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ferre\Box\Delegación\DIRECCION TECNICA FGA\2026\Ctos. Galicia 2026\"/>
    </mc:Choice>
  </mc:AlternateContent>
  <xr:revisionPtr revIDLastSave="0" documentId="8_{6F0D6054-71E9-4AD5-9CDF-C2B71B61E5C4}" xr6:coauthVersionLast="47" xr6:coauthVersionMax="47" xr10:uidLastSave="{00000000-0000-0000-0000-000000000000}"/>
  <bookViews>
    <workbookView xWindow="-20520" yWindow="945" windowWidth="20640" windowHeight="11040" tabRatio="805" firstSheet="4" activeTab="4" xr2:uid="{22D6BFC5-0889-4E0B-A97E-E0FCB4D2657F}"/>
  </bookViews>
  <sheets>
    <sheet name="Hoja6" sheetId="1" state="hidden" r:id="rId1"/>
    <sheet name="Hoja7" sheetId="2" state="hidden" r:id="rId2"/>
    <sheet name="tablas sub 10 masc" sheetId="8" state="hidden" r:id="rId3"/>
    <sheet name="tablas sub 10 fem" sheetId="9" state="hidden" r:id="rId4"/>
    <sheet name="Instrucións" sheetId="12" r:id="rId5"/>
    <sheet name="Sub 10 Homes" sheetId="4" r:id="rId6"/>
    <sheet name="Sub 10 Mulleres" sheetId="5" r:id="rId7"/>
    <sheet name="Sub 12 Homes" sheetId="10" r:id="rId8"/>
    <sheet name="Sub 12 Mulleres" sheetId="11" r:id="rId9"/>
    <sheet name="out" sheetId="3" state="hidden" r:id="rId10"/>
    <sheet name="in" sheetId="6" state="hidden" r:id="rId11"/>
    <sheet name="inv" sheetId="7" state="hidden" r:id="rId12"/>
  </sheets>
  <calcPr calcId="191029"/>
</workbook>
</file>

<file path=xl/calcChain.xml><?xml version="1.0" encoding="utf-8"?>
<calcChain xmlns="http://schemas.openxmlformats.org/spreadsheetml/2006/main">
  <c r="L7" i="11" l="1"/>
  <c r="L8" i="11"/>
  <c r="L9" i="11"/>
  <c r="L10" i="11"/>
  <c r="L11" i="11"/>
  <c r="L12" i="11"/>
  <c r="L13" i="11"/>
  <c r="L14" i="11"/>
  <c r="L6" i="11"/>
  <c r="L7" i="10"/>
  <c r="L8" i="10"/>
  <c r="L9" i="10"/>
  <c r="L10" i="10"/>
  <c r="L11" i="10"/>
  <c r="L12" i="10"/>
  <c r="L13" i="10"/>
  <c r="L14" i="10"/>
  <c r="L6" i="10"/>
  <c r="L7" i="5"/>
  <c r="L8" i="5"/>
  <c r="L9" i="5"/>
  <c r="L10" i="5"/>
  <c r="L11" i="5"/>
  <c r="L12" i="5"/>
  <c r="L13" i="5"/>
  <c r="L14" i="5"/>
  <c r="L6" i="5"/>
  <c r="L7" i="4"/>
  <c r="L8" i="4"/>
  <c r="L9" i="4"/>
  <c r="L10" i="4"/>
  <c r="L11" i="4"/>
  <c r="L12" i="4"/>
  <c r="L13" i="4"/>
  <c r="L14" i="4"/>
  <c r="L6" i="4"/>
  <c r="Q2" i="9"/>
  <c r="R2" i="9"/>
  <c r="R3" i="9"/>
  <c r="G6" i="11"/>
  <c r="E14" i="5"/>
  <c r="C3" i="9"/>
  <c r="C4" i="9"/>
  <c r="C5" i="9"/>
  <c r="C6" i="9"/>
  <c r="C7" i="9"/>
  <c r="C8" i="9"/>
  <c r="C9" i="9"/>
  <c r="C10" i="9"/>
  <c r="C11" i="9"/>
  <c r="C12" i="9"/>
  <c r="C13" i="9"/>
  <c r="C14" i="9"/>
  <c r="C15"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19" i="9"/>
  <c r="C220" i="9"/>
  <c r="C221" i="9"/>
  <c r="C222" i="9"/>
  <c r="C223" i="9"/>
  <c r="C224" i="9"/>
  <c r="C225" i="9"/>
  <c r="C226" i="9"/>
  <c r="C227" i="9"/>
  <c r="C228" i="9"/>
  <c r="C229" i="9"/>
  <c r="C230" i="9"/>
  <c r="C231" i="9"/>
  <c r="C232" i="9"/>
  <c r="C233" i="9"/>
  <c r="C234" i="9"/>
  <c r="C235" i="9"/>
  <c r="C236" i="9"/>
  <c r="C237" i="9"/>
  <c r="C238" i="9"/>
  <c r="C239" i="9"/>
  <c r="C240" i="9"/>
  <c r="C241" i="9"/>
  <c r="C242" i="9"/>
  <c r="C243" i="9"/>
  <c r="C244" i="9"/>
  <c r="C245" i="9"/>
  <c r="C246" i="9"/>
  <c r="C247" i="9"/>
  <c r="C248" i="9"/>
  <c r="C249" i="9"/>
  <c r="C250" i="9"/>
  <c r="C251" i="9"/>
  <c r="C252" i="9"/>
  <c r="C253"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430" i="9"/>
  <c r="C431" i="9"/>
  <c r="C432" i="9"/>
  <c r="C433" i="9"/>
  <c r="C434" i="9"/>
  <c r="C435" i="9"/>
  <c r="C436" i="9"/>
  <c r="C437" i="9"/>
  <c r="C438" i="9"/>
  <c r="C439" i="9"/>
  <c r="C440" i="9"/>
  <c r="C441" i="9"/>
  <c r="C442" i="9"/>
  <c r="C443" i="9"/>
  <c r="C444" i="9"/>
  <c r="C445" i="9"/>
  <c r="C446" i="9"/>
  <c r="C447" i="9"/>
  <c r="C448" i="9"/>
  <c r="C449" i="9"/>
  <c r="C450" i="9"/>
  <c r="C451" i="9"/>
  <c r="C452" i="9"/>
  <c r="C453" i="9"/>
  <c r="C454" i="9"/>
  <c r="C455" i="9"/>
  <c r="C456" i="9"/>
  <c r="C457" i="9"/>
  <c r="C458" i="9"/>
  <c r="C459" i="9"/>
  <c r="C460" i="9"/>
  <c r="C461" i="9"/>
  <c r="C462" i="9"/>
  <c r="C463" i="9"/>
  <c r="C464" i="9"/>
  <c r="C465" i="9"/>
  <c r="C466" i="9"/>
  <c r="C467" i="9"/>
  <c r="C468" i="9"/>
  <c r="C469" i="9"/>
  <c r="C470" i="9"/>
  <c r="C471" i="9"/>
  <c r="C472" i="9"/>
  <c r="C473" i="9"/>
  <c r="C474" i="9"/>
  <c r="C475" i="9"/>
  <c r="C476" i="9"/>
  <c r="C477" i="9"/>
  <c r="C478" i="9"/>
  <c r="C479" i="9"/>
  <c r="C480" i="9"/>
  <c r="C481" i="9"/>
  <c r="C482" i="9"/>
  <c r="C483" i="9"/>
  <c r="C484" i="9"/>
  <c r="C485" i="9"/>
  <c r="C486" i="9"/>
  <c r="C487" i="9"/>
  <c r="C488" i="9"/>
  <c r="C489" i="9"/>
  <c r="C490" i="9"/>
  <c r="C491" i="9"/>
  <c r="C492" i="9"/>
  <c r="C493" i="9"/>
  <c r="C494" i="9"/>
  <c r="C495" i="9"/>
  <c r="C496" i="9"/>
  <c r="C497" i="9"/>
  <c r="C498" i="9"/>
  <c r="C499" i="9"/>
  <c r="C500" i="9"/>
  <c r="C501" i="9"/>
  <c r="C502" i="9"/>
  <c r="C503" i="9"/>
  <c r="C504" i="9"/>
  <c r="C505" i="9"/>
  <c r="C506" i="9"/>
  <c r="C507" i="9"/>
  <c r="C508" i="9"/>
  <c r="C509" i="9"/>
  <c r="C510" i="9"/>
  <c r="C511" i="9"/>
  <c r="C512" i="9"/>
  <c r="C513" i="9"/>
  <c r="C514" i="9"/>
  <c r="C515" i="9"/>
  <c r="C516" i="9"/>
  <c r="C517" i="9"/>
  <c r="C518" i="9"/>
  <c r="C519" i="9"/>
  <c r="C520" i="9"/>
  <c r="C521" i="9"/>
  <c r="C522" i="9"/>
  <c r="C523" i="9"/>
  <c r="C524" i="9"/>
  <c r="C525" i="9"/>
  <c r="C526" i="9"/>
  <c r="C527" i="9"/>
  <c r="C528" i="9"/>
  <c r="C529" i="9"/>
  <c r="C530" i="9"/>
  <c r="C531" i="9"/>
  <c r="C532" i="9"/>
  <c r="C533" i="9"/>
  <c r="C534" i="9"/>
  <c r="C535" i="9"/>
  <c r="C536" i="9"/>
  <c r="C537" i="9"/>
  <c r="C538" i="9"/>
  <c r="C539" i="9"/>
  <c r="C540" i="9"/>
  <c r="C541" i="9"/>
  <c r="C542" i="9"/>
  <c r="C543" i="9"/>
  <c r="C544" i="9"/>
  <c r="C545" i="9"/>
  <c r="C546" i="9"/>
  <c r="C547" i="9"/>
  <c r="C548" i="9"/>
  <c r="C549" i="9"/>
  <c r="C550" i="9"/>
  <c r="C551" i="9"/>
  <c r="C552" i="9"/>
  <c r="C553" i="9"/>
  <c r="C554" i="9"/>
  <c r="C555" i="9"/>
  <c r="C556" i="9"/>
  <c r="C557" i="9"/>
  <c r="C558" i="9"/>
  <c r="C559" i="9"/>
  <c r="C560" i="9"/>
  <c r="C561" i="9"/>
  <c r="C562" i="9"/>
  <c r="C563" i="9"/>
  <c r="C564" i="9"/>
  <c r="C565" i="9"/>
  <c r="C566" i="9"/>
  <c r="C567" i="9"/>
  <c r="C568" i="9"/>
  <c r="C569" i="9"/>
  <c r="C570" i="9"/>
  <c r="C571" i="9"/>
  <c r="C572" i="9"/>
  <c r="C573" i="9"/>
  <c r="C574" i="9"/>
  <c r="C575" i="9"/>
  <c r="C576" i="9"/>
  <c r="C577" i="9"/>
  <c r="C578" i="9"/>
  <c r="C579" i="9"/>
  <c r="C580" i="9"/>
  <c r="C581" i="9"/>
  <c r="C582" i="9"/>
  <c r="C583" i="9"/>
  <c r="C584" i="9"/>
  <c r="C585" i="9"/>
  <c r="C586" i="9"/>
  <c r="C587" i="9"/>
  <c r="C588" i="9"/>
  <c r="C589" i="9"/>
  <c r="C590" i="9"/>
  <c r="C591" i="9"/>
  <c r="C592" i="9"/>
  <c r="C593" i="9"/>
  <c r="C594" i="9"/>
  <c r="C595" i="9"/>
  <c r="C596" i="9"/>
  <c r="C597" i="9"/>
  <c r="C598" i="9"/>
  <c r="C599" i="9"/>
  <c r="C600" i="9"/>
  <c r="C601" i="9"/>
  <c r="C602" i="9"/>
  <c r="C603" i="9"/>
  <c r="C604" i="9"/>
  <c r="C605" i="9"/>
  <c r="C606" i="9"/>
  <c r="C607" i="9"/>
  <c r="C608" i="9"/>
  <c r="C609" i="9"/>
  <c r="C610" i="9"/>
  <c r="C611" i="9"/>
  <c r="C612" i="9"/>
  <c r="C613" i="9"/>
  <c r="C614" i="9"/>
  <c r="C615" i="9"/>
  <c r="C616" i="9"/>
  <c r="C617" i="9"/>
  <c r="C618" i="9"/>
  <c r="C619" i="9"/>
  <c r="C620" i="9"/>
  <c r="C621" i="9"/>
  <c r="C622" i="9"/>
  <c r="C623" i="9"/>
  <c r="C624" i="9"/>
  <c r="C625" i="9"/>
  <c r="C626" i="9"/>
  <c r="C627" i="9"/>
  <c r="C628" i="9"/>
  <c r="C629" i="9"/>
  <c r="C630" i="9"/>
  <c r="C631" i="9"/>
  <c r="C632" i="9"/>
  <c r="C633" i="9"/>
  <c r="C634" i="9"/>
  <c r="C635" i="9"/>
  <c r="C636" i="9"/>
  <c r="C637" i="9"/>
  <c r="C638" i="9"/>
  <c r="C639" i="9"/>
  <c r="C640" i="9"/>
  <c r="C641" i="9"/>
  <c r="C642" i="9"/>
  <c r="C643" i="9"/>
  <c r="C644" i="9"/>
  <c r="C645" i="9"/>
  <c r="C646" i="9"/>
  <c r="C647" i="9"/>
  <c r="C648" i="9"/>
  <c r="C649" i="9"/>
  <c r="C650" i="9"/>
  <c r="C651" i="9"/>
  <c r="C652" i="9"/>
  <c r="C653" i="9"/>
  <c r="C654" i="9"/>
  <c r="C655" i="9"/>
  <c r="C656" i="9"/>
  <c r="C657" i="9"/>
  <c r="C658" i="9"/>
  <c r="C659" i="9"/>
  <c r="C660" i="9"/>
  <c r="C661" i="9"/>
  <c r="C662" i="9"/>
  <c r="C663" i="9"/>
  <c r="C664" i="9"/>
  <c r="C665" i="9"/>
  <c r="C666" i="9"/>
  <c r="C667" i="9"/>
  <c r="C668" i="9"/>
  <c r="C669" i="9"/>
  <c r="C670" i="9"/>
  <c r="C671" i="9"/>
  <c r="C672" i="9"/>
  <c r="C673" i="9"/>
  <c r="C674" i="9"/>
  <c r="C675" i="9"/>
  <c r="C676" i="9"/>
  <c r="C677" i="9"/>
  <c r="C678" i="9"/>
  <c r="C679" i="9"/>
  <c r="C680" i="9"/>
  <c r="C681" i="9"/>
  <c r="C682" i="9"/>
  <c r="C683" i="9"/>
  <c r="C684" i="9"/>
  <c r="C685" i="9"/>
  <c r="C686" i="9"/>
  <c r="C687" i="9"/>
  <c r="C688" i="9"/>
  <c r="C689" i="9"/>
  <c r="C690" i="9"/>
  <c r="C691" i="9"/>
  <c r="C692" i="9"/>
  <c r="C693" i="9"/>
  <c r="C694" i="9"/>
  <c r="C695" i="9"/>
  <c r="C696" i="9"/>
  <c r="C697" i="9"/>
  <c r="C698" i="9"/>
  <c r="C699" i="9"/>
  <c r="C700" i="9"/>
  <c r="C701" i="9"/>
  <c r="C702" i="9"/>
  <c r="C703" i="9"/>
  <c r="C704" i="9"/>
  <c r="C705" i="9"/>
  <c r="C706" i="9"/>
  <c r="C707" i="9"/>
  <c r="C708" i="9"/>
  <c r="C709" i="9"/>
  <c r="C710" i="9"/>
  <c r="C711" i="9"/>
  <c r="C712" i="9"/>
  <c r="C713" i="9"/>
  <c r="C714" i="9"/>
  <c r="C715" i="9"/>
  <c r="C716" i="9"/>
  <c r="C717" i="9"/>
  <c r="C718" i="9"/>
  <c r="C719" i="9"/>
  <c r="C720" i="9"/>
  <c r="C721" i="9"/>
  <c r="C722" i="9"/>
  <c r="C723" i="9"/>
  <c r="C724" i="9"/>
  <c r="C725" i="9"/>
  <c r="C726" i="9"/>
  <c r="C727" i="9"/>
  <c r="C728" i="9"/>
  <c r="C729" i="9"/>
  <c r="C730" i="9"/>
  <c r="C731" i="9"/>
  <c r="C732" i="9"/>
  <c r="C733" i="9"/>
  <c r="C734" i="9"/>
  <c r="C735" i="9"/>
  <c r="C736" i="9"/>
  <c r="C737" i="9"/>
  <c r="C738" i="9"/>
  <c r="C739" i="9"/>
  <c r="C740" i="9"/>
  <c r="C741" i="9"/>
  <c r="C742" i="9"/>
  <c r="C743" i="9"/>
  <c r="C744" i="9"/>
  <c r="C745" i="9"/>
  <c r="C746" i="9"/>
  <c r="C747" i="9"/>
  <c r="C748" i="9"/>
  <c r="C749" i="9"/>
  <c r="C750" i="9"/>
  <c r="C751" i="9"/>
  <c r="C752" i="9"/>
  <c r="C753" i="9"/>
  <c r="C754" i="9"/>
  <c r="C755" i="9"/>
  <c r="C756" i="9"/>
  <c r="C757" i="9"/>
  <c r="C758" i="9"/>
  <c r="C759" i="9"/>
  <c r="C760" i="9"/>
  <c r="C761" i="9"/>
  <c r="C762" i="9"/>
  <c r="C763" i="9"/>
  <c r="C764" i="9"/>
  <c r="C765" i="9"/>
  <c r="C766" i="9"/>
  <c r="C767" i="9"/>
  <c r="C768" i="9"/>
  <c r="C769" i="9"/>
  <c r="C770" i="9"/>
  <c r="C771" i="9"/>
  <c r="C772" i="9"/>
  <c r="C773" i="9"/>
  <c r="C774" i="9"/>
  <c r="C775" i="9"/>
  <c r="C776" i="9"/>
  <c r="C777" i="9"/>
  <c r="C778" i="9"/>
  <c r="C779" i="9"/>
  <c r="C780" i="9"/>
  <c r="C781" i="9"/>
  <c r="C782" i="9"/>
  <c r="C783" i="9"/>
  <c r="C784" i="9"/>
  <c r="C785" i="9"/>
  <c r="C786" i="9"/>
  <c r="C787" i="9"/>
  <c r="C788" i="9"/>
  <c r="C789" i="9"/>
  <c r="C790" i="9"/>
  <c r="C791" i="9"/>
  <c r="C792" i="9"/>
  <c r="C793" i="9"/>
  <c r="C794" i="9"/>
  <c r="C795" i="9"/>
  <c r="C796" i="9"/>
  <c r="C797" i="9"/>
  <c r="C798" i="9"/>
  <c r="C799" i="9"/>
  <c r="C800" i="9"/>
  <c r="C801" i="9"/>
  <c r="C802" i="9"/>
  <c r="C803" i="9"/>
  <c r="C804" i="9"/>
  <c r="C805" i="9"/>
  <c r="C806" i="9"/>
  <c r="C807" i="9"/>
  <c r="C808" i="9"/>
  <c r="C809" i="9"/>
  <c r="C810" i="9"/>
  <c r="C811" i="9"/>
  <c r="C812" i="9"/>
  <c r="C813" i="9"/>
  <c r="C814" i="9"/>
  <c r="C815" i="9"/>
  <c r="C816" i="9"/>
  <c r="C817" i="9"/>
  <c r="C818" i="9"/>
  <c r="C819" i="9"/>
  <c r="C820" i="9"/>
  <c r="C821" i="9"/>
  <c r="C822" i="9"/>
  <c r="C823" i="9"/>
  <c r="C824" i="9"/>
  <c r="C825" i="9"/>
  <c r="C826" i="9"/>
  <c r="C827" i="9"/>
  <c r="C828" i="9"/>
  <c r="C829" i="9"/>
  <c r="C830" i="9"/>
  <c r="C831" i="9"/>
  <c r="C832" i="9"/>
  <c r="C833" i="9"/>
  <c r="C834" i="9"/>
  <c r="C835" i="9"/>
  <c r="C836" i="9"/>
  <c r="C837" i="9"/>
  <c r="C838" i="9"/>
  <c r="C839" i="9"/>
  <c r="C840" i="9"/>
  <c r="C841" i="9"/>
  <c r="C842" i="9"/>
  <c r="C843" i="9"/>
  <c r="C844" i="9"/>
  <c r="C845" i="9"/>
  <c r="C846" i="9"/>
  <c r="C847" i="9"/>
  <c r="C848" i="9"/>
  <c r="C849" i="9"/>
  <c r="C850" i="9"/>
  <c r="C851" i="9"/>
  <c r="C852" i="9"/>
  <c r="C853" i="9"/>
  <c r="C854" i="9"/>
  <c r="C855" i="9"/>
  <c r="C856" i="9"/>
  <c r="C857" i="9"/>
  <c r="C858" i="9"/>
  <c r="C859" i="9"/>
  <c r="C860" i="9"/>
  <c r="C861" i="9"/>
  <c r="C862" i="9"/>
  <c r="C863" i="9"/>
  <c r="C864" i="9"/>
  <c r="C865" i="9"/>
  <c r="C866" i="9"/>
  <c r="C867" i="9"/>
  <c r="C868" i="9"/>
  <c r="C869" i="9"/>
  <c r="C870" i="9"/>
  <c r="C871" i="9"/>
  <c r="C872" i="9"/>
  <c r="C873" i="9"/>
  <c r="C874" i="9"/>
  <c r="C875" i="9"/>
  <c r="C876" i="9"/>
  <c r="C877" i="9"/>
  <c r="C878" i="9"/>
  <c r="C879" i="9"/>
  <c r="C880" i="9"/>
  <c r="C881" i="9"/>
  <c r="C882" i="9"/>
  <c r="C883" i="9"/>
  <c r="C884" i="9"/>
  <c r="C885" i="9"/>
  <c r="C886" i="9"/>
  <c r="C887" i="9"/>
  <c r="C888" i="9"/>
  <c r="C889" i="9"/>
  <c r="C890" i="9"/>
  <c r="C891" i="9"/>
  <c r="C892" i="9"/>
  <c r="C893" i="9"/>
  <c r="C894" i="9"/>
  <c r="C895" i="9"/>
  <c r="C896" i="9"/>
  <c r="C897" i="9"/>
  <c r="C898" i="9"/>
  <c r="C899" i="9"/>
  <c r="C900" i="9"/>
  <c r="C901" i="9"/>
  <c r="C902" i="9"/>
  <c r="C903" i="9"/>
  <c r="C904" i="9"/>
  <c r="C905" i="9"/>
  <c r="C906" i="9"/>
  <c r="C907" i="9"/>
  <c r="C908" i="9"/>
  <c r="C909" i="9"/>
  <c r="C910" i="9"/>
  <c r="C911" i="9"/>
  <c r="C912" i="9"/>
  <c r="C913" i="9"/>
  <c r="C914" i="9"/>
  <c r="C915" i="9"/>
  <c r="C916" i="9"/>
  <c r="C917" i="9"/>
  <c r="C918" i="9"/>
  <c r="C919" i="9"/>
  <c r="C920" i="9"/>
  <c r="C921" i="9"/>
  <c r="C922" i="9"/>
  <c r="C923" i="9"/>
  <c r="C924" i="9"/>
  <c r="C925" i="9"/>
  <c r="C926" i="9"/>
  <c r="C927" i="9"/>
  <c r="C928" i="9"/>
  <c r="C929" i="9"/>
  <c r="C930" i="9"/>
  <c r="C931" i="9"/>
  <c r="C932" i="9"/>
  <c r="C933" i="9"/>
  <c r="C934" i="9"/>
  <c r="C935" i="9"/>
  <c r="C936" i="9"/>
  <c r="C937" i="9"/>
  <c r="C938" i="9"/>
  <c r="C939" i="9"/>
  <c r="C940" i="9"/>
  <c r="C941" i="9"/>
  <c r="C942" i="9"/>
  <c r="C943" i="9"/>
  <c r="C944" i="9"/>
  <c r="C945" i="9"/>
  <c r="C946" i="9"/>
  <c r="C947" i="9"/>
  <c r="C948" i="9"/>
  <c r="C949" i="9"/>
  <c r="C950" i="9"/>
  <c r="C951" i="9"/>
  <c r="C952" i="9"/>
  <c r="C953" i="9"/>
  <c r="C954" i="9"/>
  <c r="C955" i="9"/>
  <c r="C956" i="9"/>
  <c r="C957" i="9"/>
  <c r="C958" i="9"/>
  <c r="C959" i="9"/>
  <c r="C960" i="9"/>
  <c r="C961" i="9"/>
  <c r="C962" i="9"/>
  <c r="C963" i="9"/>
  <c r="C964" i="9"/>
  <c r="C965" i="9"/>
  <c r="C966" i="9"/>
  <c r="C967" i="9"/>
  <c r="C968" i="9"/>
  <c r="C969" i="9"/>
  <c r="C970" i="9"/>
  <c r="C971" i="9"/>
  <c r="C972" i="9"/>
  <c r="C973" i="9"/>
  <c r="C974" i="9"/>
  <c r="C975" i="9"/>
  <c r="C976" i="9"/>
  <c r="C977" i="9"/>
  <c r="C978" i="9"/>
  <c r="C979" i="9"/>
  <c r="C980" i="9"/>
  <c r="C981" i="9"/>
  <c r="C982" i="9"/>
  <c r="C983" i="9"/>
  <c r="C984" i="9"/>
  <c r="C985" i="9"/>
  <c r="C986" i="9"/>
  <c r="C987" i="9"/>
  <c r="C988" i="9"/>
  <c r="C989" i="9"/>
  <c r="C990" i="9"/>
  <c r="C991" i="9"/>
  <c r="C992" i="9"/>
  <c r="C993" i="9"/>
  <c r="C994" i="9"/>
  <c r="C995" i="9"/>
  <c r="C996" i="9"/>
  <c r="C997" i="9"/>
  <c r="C998" i="9"/>
  <c r="C999" i="9"/>
  <c r="C1000" i="9"/>
  <c r="C1001" i="9"/>
  <c r="C2" i="9"/>
  <c r="E7" i="11"/>
  <c r="F7" i="11"/>
  <c r="E8" i="11"/>
  <c r="F8" i="11"/>
  <c r="E9" i="11"/>
  <c r="F9" i="11"/>
  <c r="E10" i="11"/>
  <c r="F10" i="11"/>
  <c r="E11" i="11"/>
  <c r="F11" i="11"/>
  <c r="E12" i="11"/>
  <c r="F12" i="11"/>
  <c r="E13" i="11"/>
  <c r="F13" i="11"/>
  <c r="E14" i="11"/>
  <c r="F14" i="11"/>
  <c r="E12" i="10"/>
  <c r="E14" i="10"/>
  <c r="F14" i="10"/>
  <c r="E7" i="10"/>
  <c r="F7" i="10"/>
  <c r="E8" i="10"/>
  <c r="E9" i="10"/>
  <c r="E11" i="10"/>
  <c r="E7" i="5"/>
  <c r="E8" i="5"/>
  <c r="E9" i="5"/>
  <c r="E10" i="5"/>
  <c r="F10" i="5"/>
  <c r="E11" i="5"/>
  <c r="E12" i="5"/>
  <c r="E13" i="5"/>
  <c r="E6" i="5"/>
  <c r="E10" i="4"/>
  <c r="E7" i="4"/>
  <c r="E8" i="4"/>
  <c r="F8" i="4"/>
  <c r="E9" i="4"/>
  <c r="E11" i="4"/>
  <c r="E12" i="4"/>
  <c r="E13" i="4"/>
  <c r="E14" i="4"/>
  <c r="F14" i="4"/>
  <c r="E6" i="4"/>
  <c r="F6" i="4"/>
  <c r="E10" i="10"/>
  <c r="E13" i="10"/>
  <c r="C3" i="8"/>
  <c r="C4" i="8"/>
  <c r="C5" i="8"/>
  <c r="C6"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C36" i="8"/>
  <c r="C37" i="8"/>
  <c r="C38" i="8"/>
  <c r="C39" i="8"/>
  <c r="C40" i="8"/>
  <c r="C41" i="8"/>
  <c r="C42" i="8"/>
  <c r="C43" i="8"/>
  <c r="C44" i="8"/>
  <c r="C45" i="8"/>
  <c r="C46" i="8"/>
  <c r="C47" i="8"/>
  <c r="C48" i="8"/>
  <c r="C49" i="8"/>
  <c r="C50" i="8"/>
  <c r="C51" i="8"/>
  <c r="C52" i="8"/>
  <c r="C53" i="8"/>
  <c r="C54" i="8"/>
  <c r="C55" i="8"/>
  <c r="C56" i="8"/>
  <c r="C57" i="8"/>
  <c r="C58" i="8"/>
  <c r="C59" i="8"/>
  <c r="C60" i="8"/>
  <c r="C61" i="8"/>
  <c r="C62" i="8"/>
  <c r="C63" i="8"/>
  <c r="C64" i="8"/>
  <c r="C65" i="8"/>
  <c r="C66" i="8"/>
  <c r="C67" i="8"/>
  <c r="C68" i="8"/>
  <c r="C69" i="8"/>
  <c r="C70" i="8"/>
  <c r="C71" i="8"/>
  <c r="C72" i="8"/>
  <c r="C73" i="8"/>
  <c r="C74" i="8"/>
  <c r="C75" i="8"/>
  <c r="C76" i="8"/>
  <c r="C77" i="8"/>
  <c r="C78" i="8"/>
  <c r="C79" i="8"/>
  <c r="C80" i="8"/>
  <c r="C81" i="8"/>
  <c r="C82" i="8"/>
  <c r="C83" i="8"/>
  <c r="C84" i="8"/>
  <c r="C85" i="8"/>
  <c r="C86" i="8"/>
  <c r="C87" i="8"/>
  <c r="C88" i="8"/>
  <c r="C89" i="8"/>
  <c r="C90" i="8"/>
  <c r="C91" i="8"/>
  <c r="C92" i="8"/>
  <c r="C93" i="8"/>
  <c r="C94" i="8"/>
  <c r="C95" i="8"/>
  <c r="C96" i="8"/>
  <c r="C97" i="8"/>
  <c r="C98" i="8"/>
  <c r="C99" i="8"/>
  <c r="C100" i="8"/>
  <c r="C101" i="8"/>
  <c r="C102" i="8"/>
  <c r="C103" i="8"/>
  <c r="C104" i="8"/>
  <c r="C105" i="8"/>
  <c r="C106" i="8"/>
  <c r="C107" i="8"/>
  <c r="C108" i="8"/>
  <c r="C109" i="8"/>
  <c r="C110" i="8"/>
  <c r="C111" i="8"/>
  <c r="C112" i="8"/>
  <c r="C113" i="8"/>
  <c r="C114" i="8"/>
  <c r="C115" i="8"/>
  <c r="C116" i="8"/>
  <c r="C117" i="8"/>
  <c r="C118" i="8"/>
  <c r="C119" i="8"/>
  <c r="C120" i="8"/>
  <c r="C121" i="8"/>
  <c r="C122" i="8"/>
  <c r="C123" i="8"/>
  <c r="C124" i="8"/>
  <c r="C125" i="8"/>
  <c r="C126" i="8"/>
  <c r="C127" i="8"/>
  <c r="C128" i="8"/>
  <c r="C129" i="8"/>
  <c r="C130" i="8"/>
  <c r="C131" i="8"/>
  <c r="C132" i="8"/>
  <c r="C133" i="8"/>
  <c r="C134" i="8"/>
  <c r="C135" i="8"/>
  <c r="C136" i="8"/>
  <c r="C137" i="8"/>
  <c r="C138" i="8"/>
  <c r="C139" i="8"/>
  <c r="C140" i="8"/>
  <c r="C141" i="8"/>
  <c r="C142" i="8"/>
  <c r="C143" i="8"/>
  <c r="C144" i="8"/>
  <c r="C145" i="8"/>
  <c r="C146" i="8"/>
  <c r="C147" i="8"/>
  <c r="C148" i="8"/>
  <c r="C149" i="8"/>
  <c r="C150" i="8"/>
  <c r="C151" i="8"/>
  <c r="C152" i="8"/>
  <c r="C153" i="8"/>
  <c r="C154" i="8"/>
  <c r="C155" i="8"/>
  <c r="C156" i="8"/>
  <c r="C157" i="8"/>
  <c r="C158" i="8"/>
  <c r="C159" i="8"/>
  <c r="C160" i="8"/>
  <c r="C161" i="8"/>
  <c r="C162" i="8"/>
  <c r="C163" i="8"/>
  <c r="C164" i="8"/>
  <c r="C165" i="8"/>
  <c r="C166" i="8"/>
  <c r="C167" i="8"/>
  <c r="C168" i="8"/>
  <c r="C169" i="8"/>
  <c r="C170" i="8"/>
  <c r="C171" i="8"/>
  <c r="C172" i="8"/>
  <c r="C173" i="8"/>
  <c r="C174" i="8"/>
  <c r="C175" i="8"/>
  <c r="C176" i="8"/>
  <c r="C177" i="8"/>
  <c r="C178" i="8"/>
  <c r="C179" i="8"/>
  <c r="C180" i="8"/>
  <c r="C181" i="8"/>
  <c r="C182" i="8"/>
  <c r="C183" i="8"/>
  <c r="C184" i="8"/>
  <c r="C185" i="8"/>
  <c r="C186" i="8"/>
  <c r="C187" i="8"/>
  <c r="C188" i="8"/>
  <c r="C189" i="8"/>
  <c r="C190" i="8"/>
  <c r="C191" i="8"/>
  <c r="C192" i="8"/>
  <c r="C193" i="8"/>
  <c r="C194" i="8"/>
  <c r="C195" i="8"/>
  <c r="C196" i="8"/>
  <c r="C197" i="8"/>
  <c r="C198" i="8"/>
  <c r="C199" i="8"/>
  <c r="C200" i="8"/>
  <c r="C201" i="8"/>
  <c r="C202" i="8"/>
  <c r="C203" i="8"/>
  <c r="C204" i="8"/>
  <c r="C205" i="8"/>
  <c r="C206" i="8"/>
  <c r="C207" i="8"/>
  <c r="C208" i="8"/>
  <c r="C209" i="8"/>
  <c r="C210" i="8"/>
  <c r="C211" i="8"/>
  <c r="C212" i="8"/>
  <c r="C213" i="8"/>
  <c r="C214" i="8"/>
  <c r="C215" i="8"/>
  <c r="C216" i="8"/>
  <c r="C217" i="8"/>
  <c r="C218" i="8"/>
  <c r="C219" i="8"/>
  <c r="C220" i="8"/>
  <c r="C221" i="8"/>
  <c r="C222" i="8"/>
  <c r="C223" i="8"/>
  <c r="C224" i="8"/>
  <c r="C225" i="8"/>
  <c r="C226" i="8"/>
  <c r="C227" i="8"/>
  <c r="C228" i="8"/>
  <c r="C229" i="8"/>
  <c r="C230" i="8"/>
  <c r="C231" i="8"/>
  <c r="C232" i="8"/>
  <c r="C233" i="8"/>
  <c r="C234" i="8"/>
  <c r="C235" i="8"/>
  <c r="C236" i="8"/>
  <c r="C237" i="8"/>
  <c r="C238" i="8"/>
  <c r="C239" i="8"/>
  <c r="C240" i="8"/>
  <c r="C241" i="8"/>
  <c r="C242" i="8"/>
  <c r="C243" i="8"/>
  <c r="C244" i="8"/>
  <c r="C245" i="8"/>
  <c r="C246" i="8"/>
  <c r="C247" i="8"/>
  <c r="C248" i="8"/>
  <c r="C249" i="8"/>
  <c r="C250" i="8"/>
  <c r="C251" i="8"/>
  <c r="C252" i="8"/>
  <c r="C253" i="8"/>
  <c r="C254" i="8"/>
  <c r="C255" i="8"/>
  <c r="C256" i="8"/>
  <c r="C257" i="8"/>
  <c r="C258" i="8"/>
  <c r="C259" i="8"/>
  <c r="C260" i="8"/>
  <c r="C261" i="8"/>
  <c r="C262" i="8"/>
  <c r="C263" i="8"/>
  <c r="C264" i="8"/>
  <c r="C265" i="8"/>
  <c r="C266" i="8"/>
  <c r="C267" i="8"/>
  <c r="C268" i="8"/>
  <c r="C269" i="8"/>
  <c r="C270" i="8"/>
  <c r="C271" i="8"/>
  <c r="C272" i="8"/>
  <c r="C273" i="8"/>
  <c r="C274" i="8"/>
  <c r="C275" i="8"/>
  <c r="C276" i="8"/>
  <c r="C277" i="8"/>
  <c r="C278" i="8"/>
  <c r="C279" i="8"/>
  <c r="C280" i="8"/>
  <c r="C281" i="8"/>
  <c r="C282" i="8"/>
  <c r="C283" i="8"/>
  <c r="C284" i="8"/>
  <c r="C285" i="8"/>
  <c r="C286" i="8"/>
  <c r="C287" i="8"/>
  <c r="C288" i="8"/>
  <c r="C289" i="8"/>
  <c r="C290" i="8"/>
  <c r="C291" i="8"/>
  <c r="C292" i="8"/>
  <c r="C293" i="8"/>
  <c r="C294" i="8"/>
  <c r="C295" i="8"/>
  <c r="C296" i="8"/>
  <c r="C297" i="8"/>
  <c r="C298" i="8"/>
  <c r="C299" i="8"/>
  <c r="C300" i="8"/>
  <c r="C301" i="8"/>
  <c r="C302" i="8"/>
  <c r="C303" i="8"/>
  <c r="C304" i="8"/>
  <c r="C305" i="8"/>
  <c r="C306" i="8"/>
  <c r="C307" i="8"/>
  <c r="C308" i="8"/>
  <c r="C309" i="8"/>
  <c r="C310" i="8"/>
  <c r="C311" i="8"/>
  <c r="C312" i="8"/>
  <c r="C313" i="8"/>
  <c r="C314" i="8"/>
  <c r="C315" i="8"/>
  <c r="C316" i="8"/>
  <c r="C317" i="8"/>
  <c r="C318" i="8"/>
  <c r="C319" i="8"/>
  <c r="C320" i="8"/>
  <c r="C321" i="8"/>
  <c r="C322" i="8"/>
  <c r="C323" i="8"/>
  <c r="C324" i="8"/>
  <c r="C325" i="8"/>
  <c r="C326" i="8"/>
  <c r="C327" i="8"/>
  <c r="C328" i="8"/>
  <c r="C329" i="8"/>
  <c r="C330" i="8"/>
  <c r="C331" i="8"/>
  <c r="C332" i="8"/>
  <c r="C333" i="8"/>
  <c r="C334" i="8"/>
  <c r="C335" i="8"/>
  <c r="C336" i="8"/>
  <c r="C337" i="8"/>
  <c r="C338" i="8"/>
  <c r="C339" i="8"/>
  <c r="C340" i="8"/>
  <c r="C341" i="8"/>
  <c r="C342" i="8"/>
  <c r="C343" i="8"/>
  <c r="C344" i="8"/>
  <c r="C345" i="8"/>
  <c r="C346" i="8"/>
  <c r="C347" i="8"/>
  <c r="C348" i="8"/>
  <c r="C349" i="8"/>
  <c r="C350" i="8"/>
  <c r="C351" i="8"/>
  <c r="C352" i="8"/>
  <c r="C353" i="8"/>
  <c r="C354" i="8"/>
  <c r="C355" i="8"/>
  <c r="C356" i="8"/>
  <c r="C357" i="8"/>
  <c r="C358" i="8"/>
  <c r="C359" i="8"/>
  <c r="C360" i="8"/>
  <c r="C361" i="8"/>
  <c r="C362" i="8"/>
  <c r="C363" i="8"/>
  <c r="C364" i="8"/>
  <c r="C365" i="8"/>
  <c r="C366" i="8"/>
  <c r="C367" i="8"/>
  <c r="C368" i="8"/>
  <c r="C369" i="8"/>
  <c r="C370" i="8"/>
  <c r="C371" i="8"/>
  <c r="C372" i="8"/>
  <c r="C373" i="8"/>
  <c r="C374" i="8"/>
  <c r="C375" i="8"/>
  <c r="C376" i="8"/>
  <c r="C377" i="8"/>
  <c r="C378" i="8"/>
  <c r="C379" i="8"/>
  <c r="C380" i="8"/>
  <c r="C381" i="8"/>
  <c r="C382" i="8"/>
  <c r="C383" i="8"/>
  <c r="C384" i="8"/>
  <c r="C385" i="8"/>
  <c r="C386" i="8"/>
  <c r="C387" i="8"/>
  <c r="C388" i="8"/>
  <c r="C389" i="8"/>
  <c r="C390" i="8"/>
  <c r="C391" i="8"/>
  <c r="C392" i="8"/>
  <c r="C393" i="8"/>
  <c r="C394" i="8"/>
  <c r="C395" i="8"/>
  <c r="C396" i="8"/>
  <c r="C397" i="8"/>
  <c r="C398" i="8"/>
  <c r="C399" i="8"/>
  <c r="C400" i="8"/>
  <c r="C401" i="8"/>
  <c r="C402" i="8"/>
  <c r="C403" i="8"/>
  <c r="C404" i="8"/>
  <c r="C405" i="8"/>
  <c r="C406" i="8"/>
  <c r="C407" i="8"/>
  <c r="C408" i="8"/>
  <c r="C409" i="8"/>
  <c r="C410" i="8"/>
  <c r="C411" i="8"/>
  <c r="C412" i="8"/>
  <c r="C413" i="8"/>
  <c r="C414" i="8"/>
  <c r="C415" i="8"/>
  <c r="C416" i="8"/>
  <c r="C417" i="8"/>
  <c r="C418" i="8"/>
  <c r="C419" i="8"/>
  <c r="C420" i="8"/>
  <c r="C421" i="8"/>
  <c r="C422" i="8"/>
  <c r="C423" i="8"/>
  <c r="C424" i="8"/>
  <c r="C425" i="8"/>
  <c r="C426" i="8"/>
  <c r="C427" i="8"/>
  <c r="C428" i="8"/>
  <c r="C429" i="8"/>
  <c r="C430" i="8"/>
  <c r="C431" i="8"/>
  <c r="C432" i="8"/>
  <c r="C433" i="8"/>
  <c r="C434" i="8"/>
  <c r="C435" i="8"/>
  <c r="C436" i="8"/>
  <c r="C437" i="8"/>
  <c r="C438" i="8"/>
  <c r="C439" i="8"/>
  <c r="C440" i="8"/>
  <c r="C441" i="8"/>
  <c r="C442" i="8"/>
  <c r="C443" i="8"/>
  <c r="C444" i="8"/>
  <c r="C445" i="8"/>
  <c r="C446" i="8"/>
  <c r="C447" i="8"/>
  <c r="C448" i="8"/>
  <c r="C449" i="8"/>
  <c r="C450" i="8"/>
  <c r="C451" i="8"/>
  <c r="C452" i="8"/>
  <c r="C453" i="8"/>
  <c r="C454" i="8"/>
  <c r="C455" i="8"/>
  <c r="C456" i="8"/>
  <c r="C457" i="8"/>
  <c r="C458" i="8"/>
  <c r="C459" i="8"/>
  <c r="C460" i="8"/>
  <c r="C461" i="8"/>
  <c r="C462" i="8"/>
  <c r="C463" i="8"/>
  <c r="C464" i="8"/>
  <c r="C465" i="8"/>
  <c r="C466" i="8"/>
  <c r="C467" i="8"/>
  <c r="C468" i="8"/>
  <c r="C469" i="8"/>
  <c r="C470" i="8"/>
  <c r="C471" i="8"/>
  <c r="C472" i="8"/>
  <c r="C473" i="8"/>
  <c r="C474" i="8"/>
  <c r="C475" i="8"/>
  <c r="C476" i="8"/>
  <c r="C477" i="8"/>
  <c r="C478" i="8"/>
  <c r="C479" i="8"/>
  <c r="C480" i="8"/>
  <c r="C481" i="8"/>
  <c r="C482" i="8"/>
  <c r="C483" i="8"/>
  <c r="C484" i="8"/>
  <c r="C485" i="8"/>
  <c r="C486" i="8"/>
  <c r="C487" i="8"/>
  <c r="C488" i="8"/>
  <c r="C489" i="8"/>
  <c r="C490" i="8"/>
  <c r="C491" i="8"/>
  <c r="C492" i="8"/>
  <c r="C493" i="8"/>
  <c r="C494" i="8"/>
  <c r="C495" i="8"/>
  <c r="C496" i="8"/>
  <c r="C497" i="8"/>
  <c r="C498" i="8"/>
  <c r="C499" i="8"/>
  <c r="C500" i="8"/>
  <c r="C501" i="8"/>
  <c r="C502" i="8"/>
  <c r="C503" i="8"/>
  <c r="C504" i="8"/>
  <c r="C505" i="8"/>
  <c r="C506" i="8"/>
  <c r="C507" i="8"/>
  <c r="C508" i="8"/>
  <c r="C509" i="8"/>
  <c r="C510" i="8"/>
  <c r="C511" i="8"/>
  <c r="C512" i="8"/>
  <c r="C513" i="8"/>
  <c r="C514" i="8"/>
  <c r="C515" i="8"/>
  <c r="C516" i="8"/>
  <c r="C517" i="8"/>
  <c r="C518" i="8"/>
  <c r="C519" i="8"/>
  <c r="C520" i="8"/>
  <c r="C521" i="8"/>
  <c r="C522" i="8"/>
  <c r="C523" i="8"/>
  <c r="C524" i="8"/>
  <c r="C525" i="8"/>
  <c r="C526" i="8"/>
  <c r="C527" i="8"/>
  <c r="C528" i="8"/>
  <c r="C529" i="8"/>
  <c r="C530" i="8"/>
  <c r="C531" i="8"/>
  <c r="C532" i="8"/>
  <c r="C533" i="8"/>
  <c r="C534" i="8"/>
  <c r="C535" i="8"/>
  <c r="C536" i="8"/>
  <c r="C537" i="8"/>
  <c r="C538" i="8"/>
  <c r="C539" i="8"/>
  <c r="C540" i="8"/>
  <c r="C541" i="8"/>
  <c r="C542" i="8"/>
  <c r="C543" i="8"/>
  <c r="C544" i="8"/>
  <c r="C545" i="8"/>
  <c r="C546" i="8"/>
  <c r="C547" i="8"/>
  <c r="C548" i="8"/>
  <c r="C549" i="8"/>
  <c r="C550" i="8"/>
  <c r="C551" i="8"/>
  <c r="C552" i="8"/>
  <c r="C553" i="8"/>
  <c r="C554" i="8"/>
  <c r="C555" i="8"/>
  <c r="C556" i="8"/>
  <c r="C557" i="8"/>
  <c r="C558" i="8"/>
  <c r="C559" i="8"/>
  <c r="C560" i="8"/>
  <c r="C561" i="8"/>
  <c r="C562" i="8"/>
  <c r="C563" i="8"/>
  <c r="C564" i="8"/>
  <c r="C565" i="8"/>
  <c r="C566" i="8"/>
  <c r="C567" i="8"/>
  <c r="C568" i="8"/>
  <c r="C569" i="8"/>
  <c r="C570" i="8"/>
  <c r="C571" i="8"/>
  <c r="C572" i="8"/>
  <c r="C573" i="8"/>
  <c r="C574" i="8"/>
  <c r="C575" i="8"/>
  <c r="C576" i="8"/>
  <c r="C577" i="8"/>
  <c r="C578" i="8"/>
  <c r="C579" i="8"/>
  <c r="C580" i="8"/>
  <c r="C581" i="8"/>
  <c r="C582" i="8"/>
  <c r="C583" i="8"/>
  <c r="C584" i="8"/>
  <c r="C585" i="8"/>
  <c r="C586" i="8"/>
  <c r="C587" i="8"/>
  <c r="C588" i="8"/>
  <c r="C589" i="8"/>
  <c r="C590" i="8"/>
  <c r="C591" i="8"/>
  <c r="C592" i="8"/>
  <c r="C593" i="8"/>
  <c r="C594" i="8"/>
  <c r="C595" i="8"/>
  <c r="C596" i="8"/>
  <c r="C597" i="8"/>
  <c r="C598" i="8"/>
  <c r="C599" i="8"/>
  <c r="C600" i="8"/>
  <c r="C601" i="8"/>
  <c r="C602" i="8"/>
  <c r="C603" i="8"/>
  <c r="C604" i="8"/>
  <c r="C605" i="8"/>
  <c r="C606" i="8"/>
  <c r="C607" i="8"/>
  <c r="C608" i="8"/>
  <c r="C609" i="8"/>
  <c r="C610" i="8"/>
  <c r="C611" i="8"/>
  <c r="C612" i="8"/>
  <c r="C613" i="8"/>
  <c r="C614" i="8"/>
  <c r="C615" i="8"/>
  <c r="C616" i="8"/>
  <c r="C617" i="8"/>
  <c r="C618" i="8"/>
  <c r="C619" i="8"/>
  <c r="C620" i="8"/>
  <c r="C621" i="8"/>
  <c r="C622" i="8"/>
  <c r="C623" i="8"/>
  <c r="C624" i="8"/>
  <c r="C625" i="8"/>
  <c r="C626" i="8"/>
  <c r="C627" i="8"/>
  <c r="C628" i="8"/>
  <c r="C629" i="8"/>
  <c r="C630" i="8"/>
  <c r="C631" i="8"/>
  <c r="C632" i="8"/>
  <c r="C633" i="8"/>
  <c r="C634" i="8"/>
  <c r="C635" i="8"/>
  <c r="C636" i="8"/>
  <c r="C637" i="8"/>
  <c r="C638" i="8"/>
  <c r="C639" i="8"/>
  <c r="C640" i="8"/>
  <c r="C641" i="8"/>
  <c r="C642" i="8"/>
  <c r="C643" i="8"/>
  <c r="C644" i="8"/>
  <c r="C645" i="8"/>
  <c r="C646" i="8"/>
  <c r="C647" i="8"/>
  <c r="C648" i="8"/>
  <c r="C649" i="8"/>
  <c r="C650" i="8"/>
  <c r="C651" i="8"/>
  <c r="C652" i="8"/>
  <c r="C653" i="8"/>
  <c r="C654" i="8"/>
  <c r="C655" i="8"/>
  <c r="C656" i="8"/>
  <c r="C657" i="8"/>
  <c r="C658" i="8"/>
  <c r="C659" i="8"/>
  <c r="C660" i="8"/>
  <c r="C661" i="8"/>
  <c r="C662" i="8"/>
  <c r="C663" i="8"/>
  <c r="C664" i="8"/>
  <c r="C665" i="8"/>
  <c r="C666" i="8"/>
  <c r="C667" i="8"/>
  <c r="C668" i="8"/>
  <c r="C669" i="8"/>
  <c r="C670" i="8"/>
  <c r="C671" i="8"/>
  <c r="C672" i="8"/>
  <c r="C673" i="8"/>
  <c r="C674" i="8"/>
  <c r="C675" i="8"/>
  <c r="C676" i="8"/>
  <c r="C677" i="8"/>
  <c r="C678" i="8"/>
  <c r="C679" i="8"/>
  <c r="C680" i="8"/>
  <c r="C681" i="8"/>
  <c r="C682" i="8"/>
  <c r="C683" i="8"/>
  <c r="C684" i="8"/>
  <c r="C685" i="8"/>
  <c r="C686" i="8"/>
  <c r="C687" i="8"/>
  <c r="C688" i="8"/>
  <c r="C689" i="8"/>
  <c r="C690" i="8"/>
  <c r="C691" i="8"/>
  <c r="C692" i="8"/>
  <c r="C693" i="8"/>
  <c r="C694" i="8"/>
  <c r="C695" i="8"/>
  <c r="C696" i="8"/>
  <c r="C697" i="8"/>
  <c r="C698" i="8"/>
  <c r="C699" i="8"/>
  <c r="C700" i="8"/>
  <c r="C701" i="8"/>
  <c r="C702" i="8"/>
  <c r="C703" i="8"/>
  <c r="C704" i="8"/>
  <c r="C705" i="8"/>
  <c r="C706" i="8"/>
  <c r="C707" i="8"/>
  <c r="C708" i="8"/>
  <c r="C709" i="8"/>
  <c r="C710" i="8"/>
  <c r="C711" i="8"/>
  <c r="C712" i="8"/>
  <c r="C713" i="8"/>
  <c r="C714" i="8"/>
  <c r="C715" i="8"/>
  <c r="C716" i="8"/>
  <c r="C717" i="8"/>
  <c r="C718" i="8"/>
  <c r="C719" i="8"/>
  <c r="C720" i="8"/>
  <c r="C721" i="8"/>
  <c r="C722" i="8"/>
  <c r="C723" i="8"/>
  <c r="C724" i="8"/>
  <c r="C725" i="8"/>
  <c r="C726" i="8"/>
  <c r="C727" i="8"/>
  <c r="C728" i="8"/>
  <c r="C729" i="8"/>
  <c r="C730" i="8"/>
  <c r="C731" i="8"/>
  <c r="C732" i="8"/>
  <c r="C733" i="8"/>
  <c r="C734" i="8"/>
  <c r="C735" i="8"/>
  <c r="C736" i="8"/>
  <c r="C737" i="8"/>
  <c r="C738" i="8"/>
  <c r="C739" i="8"/>
  <c r="C740" i="8"/>
  <c r="C741" i="8"/>
  <c r="C742" i="8"/>
  <c r="C743" i="8"/>
  <c r="C744" i="8"/>
  <c r="C745" i="8"/>
  <c r="C746" i="8"/>
  <c r="C747" i="8"/>
  <c r="C748" i="8"/>
  <c r="C749" i="8"/>
  <c r="C750" i="8"/>
  <c r="C751" i="8"/>
  <c r="C752" i="8"/>
  <c r="C753" i="8"/>
  <c r="C754" i="8"/>
  <c r="C755" i="8"/>
  <c r="C756" i="8"/>
  <c r="C757" i="8"/>
  <c r="C758" i="8"/>
  <c r="C759" i="8"/>
  <c r="C760" i="8"/>
  <c r="C761" i="8"/>
  <c r="C762" i="8"/>
  <c r="C763" i="8"/>
  <c r="C764" i="8"/>
  <c r="C765" i="8"/>
  <c r="C766" i="8"/>
  <c r="C767" i="8"/>
  <c r="C768" i="8"/>
  <c r="C769" i="8"/>
  <c r="C770" i="8"/>
  <c r="C771" i="8"/>
  <c r="C772" i="8"/>
  <c r="C773" i="8"/>
  <c r="C774" i="8"/>
  <c r="C775" i="8"/>
  <c r="C776" i="8"/>
  <c r="C777" i="8"/>
  <c r="C778" i="8"/>
  <c r="C779" i="8"/>
  <c r="C780" i="8"/>
  <c r="C781" i="8"/>
  <c r="C782" i="8"/>
  <c r="C783" i="8"/>
  <c r="C784" i="8"/>
  <c r="C785" i="8"/>
  <c r="C786" i="8"/>
  <c r="C787" i="8"/>
  <c r="C788" i="8"/>
  <c r="C789" i="8"/>
  <c r="C790" i="8"/>
  <c r="C791" i="8"/>
  <c r="C792" i="8"/>
  <c r="C793" i="8"/>
  <c r="C794" i="8"/>
  <c r="C795" i="8"/>
  <c r="C796" i="8"/>
  <c r="C797" i="8"/>
  <c r="C798" i="8"/>
  <c r="C799" i="8"/>
  <c r="C800" i="8"/>
  <c r="C801" i="8"/>
  <c r="C802" i="8"/>
  <c r="C803" i="8"/>
  <c r="C804" i="8"/>
  <c r="C805" i="8"/>
  <c r="C806" i="8"/>
  <c r="C807" i="8"/>
  <c r="C808" i="8"/>
  <c r="C809" i="8"/>
  <c r="C810" i="8"/>
  <c r="C811" i="8"/>
  <c r="C812" i="8"/>
  <c r="C813" i="8"/>
  <c r="C814" i="8"/>
  <c r="C815" i="8"/>
  <c r="C816" i="8"/>
  <c r="C817" i="8"/>
  <c r="C818" i="8"/>
  <c r="C819" i="8"/>
  <c r="C820" i="8"/>
  <c r="C821" i="8"/>
  <c r="C822" i="8"/>
  <c r="C823" i="8"/>
  <c r="C824" i="8"/>
  <c r="C825" i="8"/>
  <c r="C826" i="8"/>
  <c r="C827" i="8"/>
  <c r="C828" i="8"/>
  <c r="C829" i="8"/>
  <c r="C830" i="8"/>
  <c r="C831" i="8"/>
  <c r="C832" i="8"/>
  <c r="C833" i="8"/>
  <c r="C834" i="8"/>
  <c r="C835" i="8"/>
  <c r="C836" i="8"/>
  <c r="C837" i="8"/>
  <c r="C838" i="8"/>
  <c r="C839" i="8"/>
  <c r="C840" i="8"/>
  <c r="C841" i="8"/>
  <c r="C842" i="8"/>
  <c r="C843" i="8"/>
  <c r="C844" i="8"/>
  <c r="C845" i="8"/>
  <c r="C846" i="8"/>
  <c r="C847" i="8"/>
  <c r="C848" i="8"/>
  <c r="C849" i="8"/>
  <c r="C850" i="8"/>
  <c r="C851" i="8"/>
  <c r="C852" i="8"/>
  <c r="C853" i="8"/>
  <c r="C854" i="8"/>
  <c r="C855" i="8"/>
  <c r="C856" i="8"/>
  <c r="C857" i="8"/>
  <c r="C858" i="8"/>
  <c r="C859" i="8"/>
  <c r="C860" i="8"/>
  <c r="C861" i="8"/>
  <c r="C862" i="8"/>
  <c r="C863" i="8"/>
  <c r="C864" i="8"/>
  <c r="C865" i="8"/>
  <c r="C866" i="8"/>
  <c r="C867" i="8"/>
  <c r="C868" i="8"/>
  <c r="C869" i="8"/>
  <c r="C870" i="8"/>
  <c r="C871" i="8"/>
  <c r="C872" i="8"/>
  <c r="C873" i="8"/>
  <c r="C874" i="8"/>
  <c r="C875" i="8"/>
  <c r="C876" i="8"/>
  <c r="C877" i="8"/>
  <c r="C878" i="8"/>
  <c r="C879" i="8"/>
  <c r="C880" i="8"/>
  <c r="C881" i="8"/>
  <c r="C882" i="8"/>
  <c r="C883" i="8"/>
  <c r="C884" i="8"/>
  <c r="C885" i="8"/>
  <c r="C886" i="8"/>
  <c r="C887" i="8"/>
  <c r="C888" i="8"/>
  <c r="C889" i="8"/>
  <c r="C890" i="8"/>
  <c r="C891" i="8"/>
  <c r="C892" i="8"/>
  <c r="C893" i="8"/>
  <c r="C894" i="8"/>
  <c r="C895" i="8"/>
  <c r="C896" i="8"/>
  <c r="C897" i="8"/>
  <c r="C898" i="8"/>
  <c r="C899" i="8"/>
  <c r="C900" i="8"/>
  <c r="C901" i="8"/>
  <c r="C902" i="8"/>
  <c r="C903" i="8"/>
  <c r="C904" i="8"/>
  <c r="C905" i="8"/>
  <c r="C906" i="8"/>
  <c r="C907" i="8"/>
  <c r="C908" i="8"/>
  <c r="C909" i="8"/>
  <c r="C910" i="8"/>
  <c r="C911" i="8"/>
  <c r="C912" i="8"/>
  <c r="C913" i="8"/>
  <c r="C914" i="8"/>
  <c r="C915" i="8"/>
  <c r="C916" i="8"/>
  <c r="C917" i="8"/>
  <c r="C918" i="8"/>
  <c r="C919" i="8"/>
  <c r="C920" i="8"/>
  <c r="C921" i="8"/>
  <c r="C922" i="8"/>
  <c r="C923" i="8"/>
  <c r="C924" i="8"/>
  <c r="C925" i="8"/>
  <c r="C926" i="8"/>
  <c r="C927" i="8"/>
  <c r="C928" i="8"/>
  <c r="C929" i="8"/>
  <c r="C930" i="8"/>
  <c r="C931" i="8"/>
  <c r="C932" i="8"/>
  <c r="C933" i="8"/>
  <c r="C934" i="8"/>
  <c r="C935" i="8"/>
  <c r="C936" i="8"/>
  <c r="C937" i="8"/>
  <c r="C938" i="8"/>
  <c r="C939" i="8"/>
  <c r="C940" i="8"/>
  <c r="C941" i="8"/>
  <c r="C942" i="8"/>
  <c r="C943" i="8"/>
  <c r="C944" i="8"/>
  <c r="C945" i="8"/>
  <c r="C946" i="8"/>
  <c r="C947" i="8"/>
  <c r="C948" i="8"/>
  <c r="C949" i="8"/>
  <c r="C950" i="8"/>
  <c r="C951" i="8"/>
  <c r="C952" i="8"/>
  <c r="C953" i="8"/>
  <c r="C954" i="8"/>
  <c r="C955" i="8"/>
  <c r="C956" i="8"/>
  <c r="C957" i="8"/>
  <c r="C958" i="8"/>
  <c r="C959" i="8"/>
  <c r="C960" i="8"/>
  <c r="C961" i="8"/>
  <c r="C962" i="8"/>
  <c r="C963" i="8"/>
  <c r="C964" i="8"/>
  <c r="C965" i="8"/>
  <c r="C966" i="8"/>
  <c r="C967" i="8"/>
  <c r="C968" i="8"/>
  <c r="C969" i="8"/>
  <c r="C970" i="8"/>
  <c r="C971" i="8"/>
  <c r="C972" i="8"/>
  <c r="C973" i="8"/>
  <c r="C974" i="8"/>
  <c r="C975" i="8"/>
  <c r="C976" i="8"/>
  <c r="C977" i="8"/>
  <c r="C978" i="8"/>
  <c r="C979" i="8"/>
  <c r="C980" i="8"/>
  <c r="C981" i="8"/>
  <c r="C982" i="8"/>
  <c r="C983" i="8"/>
  <c r="C984" i="8"/>
  <c r="C985" i="8"/>
  <c r="C986" i="8"/>
  <c r="C987" i="8"/>
  <c r="C988" i="8"/>
  <c r="C989" i="8"/>
  <c r="C990" i="8"/>
  <c r="C991" i="8"/>
  <c r="C992" i="8"/>
  <c r="C993" i="8"/>
  <c r="C994" i="8"/>
  <c r="C995" i="8"/>
  <c r="C996" i="8"/>
  <c r="C997" i="8"/>
  <c r="C998" i="8"/>
  <c r="C999" i="8"/>
  <c r="C1000" i="8"/>
  <c r="C1001" i="8"/>
  <c r="C2" i="8"/>
  <c r="D2" i="8"/>
  <c r="L3" i="9"/>
  <c r="L4" i="9"/>
  <c r="L5" i="9"/>
  <c r="L6" i="9"/>
  <c r="L7" i="9"/>
  <c r="L8" i="9"/>
  <c r="L9" i="9"/>
  <c r="L10" i="9"/>
  <c r="L11" i="9"/>
  <c r="L12" i="9"/>
  <c r="L13" i="9"/>
  <c r="L14" i="9"/>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128" i="9"/>
  <c r="L129" i="9"/>
  <c r="L130" i="9"/>
  <c r="L131" i="9"/>
  <c r="L132" i="9"/>
  <c r="L133" i="9"/>
  <c r="L134" i="9"/>
  <c r="L135" i="9"/>
  <c r="L136" i="9"/>
  <c r="L137" i="9"/>
  <c r="L138" i="9"/>
  <c r="L139" i="9"/>
  <c r="L140" i="9"/>
  <c r="L141" i="9"/>
  <c r="L142" i="9"/>
  <c r="L143" i="9"/>
  <c r="L144" i="9"/>
  <c r="L145" i="9"/>
  <c r="L146" i="9"/>
  <c r="L147" i="9"/>
  <c r="L148" i="9"/>
  <c r="L149" i="9"/>
  <c r="L150" i="9"/>
  <c r="L151" i="9"/>
  <c r="L152" i="9"/>
  <c r="L153" i="9"/>
  <c r="L154" i="9"/>
  <c r="L155" i="9"/>
  <c r="L156" i="9"/>
  <c r="L157" i="9"/>
  <c r="L158" i="9"/>
  <c r="L159" i="9"/>
  <c r="L160" i="9"/>
  <c r="L161" i="9"/>
  <c r="L162" i="9"/>
  <c r="L163" i="9"/>
  <c r="L164" i="9"/>
  <c r="L165" i="9"/>
  <c r="L166" i="9"/>
  <c r="L167" i="9"/>
  <c r="L168" i="9"/>
  <c r="L169" i="9"/>
  <c r="L170" i="9"/>
  <c r="L171" i="9"/>
  <c r="L172" i="9"/>
  <c r="L173" i="9"/>
  <c r="L174" i="9"/>
  <c r="L175" i="9"/>
  <c r="L176" i="9"/>
  <c r="L177" i="9"/>
  <c r="L178" i="9"/>
  <c r="L179" i="9"/>
  <c r="L180" i="9"/>
  <c r="L181" i="9"/>
  <c r="L182" i="9"/>
  <c r="L183" i="9"/>
  <c r="L184" i="9"/>
  <c r="L185" i="9"/>
  <c r="L186" i="9"/>
  <c r="L187" i="9"/>
  <c r="L188" i="9"/>
  <c r="L189" i="9"/>
  <c r="L190" i="9"/>
  <c r="L191" i="9"/>
  <c r="L192" i="9"/>
  <c r="L193" i="9"/>
  <c r="L194" i="9"/>
  <c r="L195" i="9"/>
  <c r="L196" i="9"/>
  <c r="L197" i="9"/>
  <c r="L198" i="9"/>
  <c r="L199" i="9"/>
  <c r="L200" i="9"/>
  <c r="L201" i="9"/>
  <c r="L202" i="9"/>
  <c r="L203" i="9"/>
  <c r="L204" i="9"/>
  <c r="L205" i="9"/>
  <c r="L206" i="9"/>
  <c r="L207" i="9"/>
  <c r="L208" i="9"/>
  <c r="L209" i="9"/>
  <c r="L210" i="9"/>
  <c r="L211" i="9"/>
  <c r="L212" i="9"/>
  <c r="L213" i="9"/>
  <c r="L214" i="9"/>
  <c r="L215" i="9"/>
  <c r="L216" i="9"/>
  <c r="L217" i="9"/>
  <c r="L218" i="9"/>
  <c r="L219" i="9"/>
  <c r="L220" i="9"/>
  <c r="L221" i="9"/>
  <c r="L222" i="9"/>
  <c r="L223" i="9"/>
  <c r="L224" i="9"/>
  <c r="L225" i="9"/>
  <c r="L226" i="9"/>
  <c r="L227" i="9"/>
  <c r="L228" i="9"/>
  <c r="L229" i="9"/>
  <c r="L230" i="9"/>
  <c r="L231" i="9"/>
  <c r="L232" i="9"/>
  <c r="L233" i="9"/>
  <c r="L234" i="9"/>
  <c r="L235" i="9"/>
  <c r="L236" i="9"/>
  <c r="L237" i="9"/>
  <c r="L238" i="9"/>
  <c r="L239" i="9"/>
  <c r="L240" i="9"/>
  <c r="L241" i="9"/>
  <c r="L242" i="9"/>
  <c r="L243" i="9"/>
  <c r="L244" i="9"/>
  <c r="L245" i="9"/>
  <c r="L246" i="9"/>
  <c r="L247" i="9"/>
  <c r="L248" i="9"/>
  <c r="L249" i="9"/>
  <c r="L250" i="9"/>
  <c r="L251" i="9"/>
  <c r="L252" i="9"/>
  <c r="L253" i="9"/>
  <c r="L254" i="9"/>
  <c r="L255" i="9"/>
  <c r="L256" i="9"/>
  <c r="L257" i="9"/>
  <c r="L258" i="9"/>
  <c r="L259" i="9"/>
  <c r="L260" i="9"/>
  <c r="L261" i="9"/>
  <c r="L262" i="9"/>
  <c r="L263" i="9"/>
  <c r="L264" i="9"/>
  <c r="L265" i="9"/>
  <c r="L266" i="9"/>
  <c r="L267" i="9"/>
  <c r="L268" i="9"/>
  <c r="L269" i="9"/>
  <c r="L270" i="9"/>
  <c r="L271" i="9"/>
  <c r="L272" i="9"/>
  <c r="L273" i="9"/>
  <c r="L274" i="9"/>
  <c r="L275" i="9"/>
  <c r="L276" i="9"/>
  <c r="L277" i="9"/>
  <c r="L278" i="9"/>
  <c r="L279" i="9"/>
  <c r="L280" i="9"/>
  <c r="L281" i="9"/>
  <c r="L282" i="9"/>
  <c r="L283" i="9"/>
  <c r="L284" i="9"/>
  <c r="L285" i="9"/>
  <c r="L286" i="9"/>
  <c r="L287" i="9"/>
  <c r="L288" i="9"/>
  <c r="L289" i="9"/>
  <c r="L290" i="9"/>
  <c r="L291" i="9"/>
  <c r="L292" i="9"/>
  <c r="L293" i="9"/>
  <c r="L294" i="9"/>
  <c r="L295" i="9"/>
  <c r="L296" i="9"/>
  <c r="L297" i="9"/>
  <c r="L298" i="9"/>
  <c r="L299" i="9"/>
  <c r="L300" i="9"/>
  <c r="L301" i="9"/>
  <c r="L302" i="9"/>
  <c r="L303" i="9"/>
  <c r="L304" i="9"/>
  <c r="L305" i="9"/>
  <c r="L306" i="9"/>
  <c r="L307" i="9"/>
  <c r="L308" i="9"/>
  <c r="L309" i="9"/>
  <c r="L310" i="9"/>
  <c r="L311" i="9"/>
  <c r="L312" i="9"/>
  <c r="L313" i="9"/>
  <c r="L314" i="9"/>
  <c r="L315" i="9"/>
  <c r="L316" i="9"/>
  <c r="L317" i="9"/>
  <c r="L318" i="9"/>
  <c r="L319" i="9"/>
  <c r="L320" i="9"/>
  <c r="L321" i="9"/>
  <c r="L322" i="9"/>
  <c r="L323" i="9"/>
  <c r="L324" i="9"/>
  <c r="L325" i="9"/>
  <c r="L326" i="9"/>
  <c r="L327" i="9"/>
  <c r="L328" i="9"/>
  <c r="L329" i="9"/>
  <c r="L330" i="9"/>
  <c r="L331" i="9"/>
  <c r="L332" i="9"/>
  <c r="L333" i="9"/>
  <c r="L334" i="9"/>
  <c r="L335" i="9"/>
  <c r="L336" i="9"/>
  <c r="L337" i="9"/>
  <c r="L338" i="9"/>
  <c r="L339" i="9"/>
  <c r="L340" i="9"/>
  <c r="L341" i="9"/>
  <c r="L342" i="9"/>
  <c r="L343" i="9"/>
  <c r="L344" i="9"/>
  <c r="L345" i="9"/>
  <c r="L346" i="9"/>
  <c r="L347" i="9"/>
  <c r="L348" i="9"/>
  <c r="L349" i="9"/>
  <c r="L350" i="9"/>
  <c r="L351" i="9"/>
  <c r="L352" i="9"/>
  <c r="L353" i="9"/>
  <c r="L354" i="9"/>
  <c r="L355" i="9"/>
  <c r="L356" i="9"/>
  <c r="L357" i="9"/>
  <c r="L358" i="9"/>
  <c r="L359" i="9"/>
  <c r="L360" i="9"/>
  <c r="L361" i="9"/>
  <c r="L362" i="9"/>
  <c r="L363" i="9"/>
  <c r="L364" i="9"/>
  <c r="L365" i="9"/>
  <c r="L366" i="9"/>
  <c r="L367" i="9"/>
  <c r="L368" i="9"/>
  <c r="L369" i="9"/>
  <c r="L370" i="9"/>
  <c r="L371" i="9"/>
  <c r="L372" i="9"/>
  <c r="L373" i="9"/>
  <c r="L374" i="9"/>
  <c r="L375" i="9"/>
  <c r="L376" i="9"/>
  <c r="L377" i="9"/>
  <c r="L378" i="9"/>
  <c r="L379" i="9"/>
  <c r="L380" i="9"/>
  <c r="L381" i="9"/>
  <c r="L382" i="9"/>
  <c r="L383" i="9"/>
  <c r="L384" i="9"/>
  <c r="L385" i="9"/>
  <c r="L386" i="9"/>
  <c r="L387" i="9"/>
  <c r="L388" i="9"/>
  <c r="L389" i="9"/>
  <c r="L390" i="9"/>
  <c r="L391" i="9"/>
  <c r="L392" i="9"/>
  <c r="L393" i="9"/>
  <c r="L394" i="9"/>
  <c r="L395" i="9"/>
  <c r="L396" i="9"/>
  <c r="L397" i="9"/>
  <c r="L398" i="9"/>
  <c r="L399" i="9"/>
  <c r="L400" i="9"/>
  <c r="L401" i="9"/>
  <c r="L402" i="9"/>
  <c r="L403" i="9"/>
  <c r="L404" i="9"/>
  <c r="L405" i="9"/>
  <c r="L406" i="9"/>
  <c r="L407" i="9"/>
  <c r="L408" i="9"/>
  <c r="L409" i="9"/>
  <c r="L410" i="9"/>
  <c r="L411" i="9"/>
  <c r="L412" i="9"/>
  <c r="L413" i="9"/>
  <c r="L414" i="9"/>
  <c r="L415" i="9"/>
  <c r="L416" i="9"/>
  <c r="L417" i="9"/>
  <c r="L418" i="9"/>
  <c r="L419" i="9"/>
  <c r="L420" i="9"/>
  <c r="L421" i="9"/>
  <c r="L422" i="9"/>
  <c r="L423" i="9"/>
  <c r="L424" i="9"/>
  <c r="L425" i="9"/>
  <c r="L426" i="9"/>
  <c r="L427" i="9"/>
  <c r="L428" i="9"/>
  <c r="L429" i="9"/>
  <c r="L430" i="9"/>
  <c r="L431" i="9"/>
  <c r="L432" i="9"/>
  <c r="L433" i="9"/>
  <c r="L434" i="9"/>
  <c r="L435" i="9"/>
  <c r="L436" i="9"/>
  <c r="L437" i="9"/>
  <c r="L438" i="9"/>
  <c r="L439" i="9"/>
  <c r="L440" i="9"/>
  <c r="L441" i="9"/>
  <c r="L442" i="9"/>
  <c r="L443" i="9"/>
  <c r="L444" i="9"/>
  <c r="L445" i="9"/>
  <c r="L446" i="9"/>
  <c r="L447" i="9"/>
  <c r="L448" i="9"/>
  <c r="L449" i="9"/>
  <c r="L450" i="9"/>
  <c r="L451" i="9"/>
  <c r="L452" i="9"/>
  <c r="L453" i="9"/>
  <c r="L454" i="9"/>
  <c r="L455" i="9"/>
  <c r="L456" i="9"/>
  <c r="L457" i="9"/>
  <c r="L458" i="9"/>
  <c r="L459" i="9"/>
  <c r="L460" i="9"/>
  <c r="L461" i="9"/>
  <c r="L462" i="9"/>
  <c r="L463" i="9"/>
  <c r="L464" i="9"/>
  <c r="L465" i="9"/>
  <c r="L466" i="9"/>
  <c r="L467" i="9"/>
  <c r="L468" i="9"/>
  <c r="L469" i="9"/>
  <c r="L470" i="9"/>
  <c r="L471" i="9"/>
  <c r="L472" i="9"/>
  <c r="L473" i="9"/>
  <c r="L474" i="9"/>
  <c r="L475" i="9"/>
  <c r="L476" i="9"/>
  <c r="L477" i="9"/>
  <c r="L478" i="9"/>
  <c r="L479" i="9"/>
  <c r="L480" i="9"/>
  <c r="L481" i="9"/>
  <c r="L482" i="9"/>
  <c r="L483" i="9"/>
  <c r="L484" i="9"/>
  <c r="L485" i="9"/>
  <c r="L486" i="9"/>
  <c r="L487" i="9"/>
  <c r="L488" i="9"/>
  <c r="L489" i="9"/>
  <c r="L490" i="9"/>
  <c r="L491" i="9"/>
  <c r="L492" i="9"/>
  <c r="L493" i="9"/>
  <c r="L494" i="9"/>
  <c r="L495" i="9"/>
  <c r="L496" i="9"/>
  <c r="L497" i="9"/>
  <c r="L498" i="9"/>
  <c r="L499" i="9"/>
  <c r="L500" i="9"/>
  <c r="L501" i="9"/>
  <c r="L502" i="9"/>
  <c r="L503" i="9"/>
  <c r="L504" i="9"/>
  <c r="L505" i="9"/>
  <c r="L506" i="9"/>
  <c r="L507" i="9"/>
  <c r="L508" i="9"/>
  <c r="L509" i="9"/>
  <c r="L510" i="9"/>
  <c r="L511" i="9"/>
  <c r="L512" i="9"/>
  <c r="L513" i="9"/>
  <c r="L514" i="9"/>
  <c r="L515" i="9"/>
  <c r="L516" i="9"/>
  <c r="L517" i="9"/>
  <c r="L518" i="9"/>
  <c r="L519" i="9"/>
  <c r="L520" i="9"/>
  <c r="L521" i="9"/>
  <c r="L522" i="9"/>
  <c r="L523" i="9"/>
  <c r="L524" i="9"/>
  <c r="L525" i="9"/>
  <c r="L526" i="9"/>
  <c r="L527" i="9"/>
  <c r="L528" i="9"/>
  <c r="L529" i="9"/>
  <c r="L530" i="9"/>
  <c r="L531" i="9"/>
  <c r="L532" i="9"/>
  <c r="L533" i="9"/>
  <c r="L534" i="9"/>
  <c r="L535" i="9"/>
  <c r="L536" i="9"/>
  <c r="L537" i="9"/>
  <c r="L538" i="9"/>
  <c r="L539" i="9"/>
  <c r="L540" i="9"/>
  <c r="L541" i="9"/>
  <c r="L542" i="9"/>
  <c r="L543" i="9"/>
  <c r="L544" i="9"/>
  <c r="L545" i="9"/>
  <c r="L546" i="9"/>
  <c r="L547" i="9"/>
  <c r="L548" i="9"/>
  <c r="L549" i="9"/>
  <c r="L550" i="9"/>
  <c r="L551" i="9"/>
  <c r="L552" i="9"/>
  <c r="L553" i="9"/>
  <c r="L554" i="9"/>
  <c r="L555" i="9"/>
  <c r="L556" i="9"/>
  <c r="L557" i="9"/>
  <c r="L558" i="9"/>
  <c r="L559" i="9"/>
  <c r="L560" i="9"/>
  <c r="L561" i="9"/>
  <c r="L562" i="9"/>
  <c r="L563" i="9"/>
  <c r="L564" i="9"/>
  <c r="L565" i="9"/>
  <c r="L566" i="9"/>
  <c r="L567" i="9"/>
  <c r="L568" i="9"/>
  <c r="L569" i="9"/>
  <c r="L570" i="9"/>
  <c r="L571" i="9"/>
  <c r="L572" i="9"/>
  <c r="L573" i="9"/>
  <c r="L574" i="9"/>
  <c r="L575" i="9"/>
  <c r="L576" i="9"/>
  <c r="L577" i="9"/>
  <c r="L578" i="9"/>
  <c r="L579" i="9"/>
  <c r="L580" i="9"/>
  <c r="L581" i="9"/>
  <c r="L582" i="9"/>
  <c r="L583" i="9"/>
  <c r="L584" i="9"/>
  <c r="L585" i="9"/>
  <c r="L586" i="9"/>
  <c r="L587" i="9"/>
  <c r="L588" i="9"/>
  <c r="L589" i="9"/>
  <c r="L590" i="9"/>
  <c r="L591" i="9"/>
  <c r="L592" i="9"/>
  <c r="L593" i="9"/>
  <c r="L594" i="9"/>
  <c r="L595" i="9"/>
  <c r="L596" i="9"/>
  <c r="L597" i="9"/>
  <c r="L598" i="9"/>
  <c r="L599" i="9"/>
  <c r="L600" i="9"/>
  <c r="L601" i="9"/>
  <c r="L602" i="9"/>
  <c r="L603" i="9"/>
  <c r="L604" i="9"/>
  <c r="L605" i="9"/>
  <c r="L606" i="9"/>
  <c r="L607" i="9"/>
  <c r="L608" i="9"/>
  <c r="L609" i="9"/>
  <c r="L610" i="9"/>
  <c r="L611" i="9"/>
  <c r="L612" i="9"/>
  <c r="L613" i="9"/>
  <c r="L614" i="9"/>
  <c r="L615" i="9"/>
  <c r="L616" i="9"/>
  <c r="L617" i="9"/>
  <c r="L618" i="9"/>
  <c r="L619" i="9"/>
  <c r="L620" i="9"/>
  <c r="L621" i="9"/>
  <c r="L622" i="9"/>
  <c r="L623" i="9"/>
  <c r="L624" i="9"/>
  <c r="L625" i="9"/>
  <c r="L626" i="9"/>
  <c r="L627" i="9"/>
  <c r="L628" i="9"/>
  <c r="L629" i="9"/>
  <c r="L630" i="9"/>
  <c r="L631" i="9"/>
  <c r="L632" i="9"/>
  <c r="L633" i="9"/>
  <c r="L634" i="9"/>
  <c r="L635" i="9"/>
  <c r="L636" i="9"/>
  <c r="L637" i="9"/>
  <c r="L638" i="9"/>
  <c r="L639" i="9"/>
  <c r="L640" i="9"/>
  <c r="L641" i="9"/>
  <c r="L642" i="9"/>
  <c r="L643" i="9"/>
  <c r="L644" i="9"/>
  <c r="L645" i="9"/>
  <c r="L646" i="9"/>
  <c r="L647" i="9"/>
  <c r="L648" i="9"/>
  <c r="L649" i="9"/>
  <c r="L650" i="9"/>
  <c r="L651" i="9"/>
  <c r="L652" i="9"/>
  <c r="L653" i="9"/>
  <c r="L654" i="9"/>
  <c r="L655" i="9"/>
  <c r="L656" i="9"/>
  <c r="L657" i="9"/>
  <c r="L658" i="9"/>
  <c r="L659" i="9"/>
  <c r="L660" i="9"/>
  <c r="L661" i="9"/>
  <c r="L662" i="9"/>
  <c r="L663" i="9"/>
  <c r="L664" i="9"/>
  <c r="L665" i="9"/>
  <c r="L666" i="9"/>
  <c r="L667" i="9"/>
  <c r="L668" i="9"/>
  <c r="L669" i="9"/>
  <c r="L670" i="9"/>
  <c r="L671" i="9"/>
  <c r="L672" i="9"/>
  <c r="L673" i="9"/>
  <c r="L674" i="9"/>
  <c r="L675" i="9"/>
  <c r="L676" i="9"/>
  <c r="L677" i="9"/>
  <c r="L678" i="9"/>
  <c r="L679" i="9"/>
  <c r="L680" i="9"/>
  <c r="L681" i="9"/>
  <c r="L682" i="9"/>
  <c r="L683" i="9"/>
  <c r="L684" i="9"/>
  <c r="L685" i="9"/>
  <c r="L686" i="9"/>
  <c r="L687" i="9"/>
  <c r="L688" i="9"/>
  <c r="L689" i="9"/>
  <c r="L690" i="9"/>
  <c r="L691" i="9"/>
  <c r="L692" i="9"/>
  <c r="L693" i="9"/>
  <c r="L694" i="9"/>
  <c r="L695" i="9"/>
  <c r="L696" i="9"/>
  <c r="L697" i="9"/>
  <c r="L698" i="9"/>
  <c r="L699" i="9"/>
  <c r="L700" i="9"/>
  <c r="L701" i="9"/>
  <c r="L702" i="9"/>
  <c r="L703" i="9"/>
  <c r="L704" i="9"/>
  <c r="L705" i="9"/>
  <c r="L706" i="9"/>
  <c r="L707" i="9"/>
  <c r="L708" i="9"/>
  <c r="L709" i="9"/>
  <c r="L710" i="9"/>
  <c r="L711" i="9"/>
  <c r="L712" i="9"/>
  <c r="L713" i="9"/>
  <c r="L714" i="9"/>
  <c r="L715" i="9"/>
  <c r="L716" i="9"/>
  <c r="L717" i="9"/>
  <c r="L718" i="9"/>
  <c r="L719" i="9"/>
  <c r="L720" i="9"/>
  <c r="L721" i="9"/>
  <c r="L722" i="9"/>
  <c r="L723" i="9"/>
  <c r="L724" i="9"/>
  <c r="L725" i="9"/>
  <c r="L726" i="9"/>
  <c r="L727" i="9"/>
  <c r="L728" i="9"/>
  <c r="L729" i="9"/>
  <c r="L730" i="9"/>
  <c r="L731" i="9"/>
  <c r="L732" i="9"/>
  <c r="L733" i="9"/>
  <c r="L734" i="9"/>
  <c r="L735" i="9"/>
  <c r="L736" i="9"/>
  <c r="L737" i="9"/>
  <c r="L738" i="9"/>
  <c r="L739" i="9"/>
  <c r="L740" i="9"/>
  <c r="L741" i="9"/>
  <c r="L742" i="9"/>
  <c r="L743" i="9"/>
  <c r="L744" i="9"/>
  <c r="L745" i="9"/>
  <c r="L746" i="9"/>
  <c r="L747" i="9"/>
  <c r="L748" i="9"/>
  <c r="L749" i="9"/>
  <c r="L750" i="9"/>
  <c r="L751" i="9"/>
  <c r="L752" i="9"/>
  <c r="L753" i="9"/>
  <c r="L754" i="9"/>
  <c r="L755" i="9"/>
  <c r="L756" i="9"/>
  <c r="L757" i="9"/>
  <c r="L758" i="9"/>
  <c r="L759" i="9"/>
  <c r="L760" i="9"/>
  <c r="L761" i="9"/>
  <c r="L762" i="9"/>
  <c r="L763" i="9"/>
  <c r="L764" i="9"/>
  <c r="L765" i="9"/>
  <c r="L766" i="9"/>
  <c r="L767" i="9"/>
  <c r="L768" i="9"/>
  <c r="L769" i="9"/>
  <c r="L770" i="9"/>
  <c r="L771" i="9"/>
  <c r="L772" i="9"/>
  <c r="L773" i="9"/>
  <c r="L774" i="9"/>
  <c r="L775" i="9"/>
  <c r="L776" i="9"/>
  <c r="L777" i="9"/>
  <c r="L778" i="9"/>
  <c r="L779" i="9"/>
  <c r="L780" i="9"/>
  <c r="L781" i="9"/>
  <c r="L782" i="9"/>
  <c r="L783" i="9"/>
  <c r="L784" i="9"/>
  <c r="L785" i="9"/>
  <c r="L786" i="9"/>
  <c r="L787" i="9"/>
  <c r="L788" i="9"/>
  <c r="L789" i="9"/>
  <c r="L790" i="9"/>
  <c r="L791" i="9"/>
  <c r="L792" i="9"/>
  <c r="L793" i="9"/>
  <c r="L794" i="9"/>
  <c r="L795" i="9"/>
  <c r="L796" i="9"/>
  <c r="L797" i="9"/>
  <c r="L798" i="9"/>
  <c r="L799" i="9"/>
  <c r="L800" i="9"/>
  <c r="L801" i="9"/>
  <c r="L802" i="9"/>
  <c r="L803" i="9"/>
  <c r="L804" i="9"/>
  <c r="L805" i="9"/>
  <c r="L806" i="9"/>
  <c r="L807" i="9"/>
  <c r="L808" i="9"/>
  <c r="L809" i="9"/>
  <c r="L810" i="9"/>
  <c r="L811" i="9"/>
  <c r="L812" i="9"/>
  <c r="L813" i="9"/>
  <c r="L814" i="9"/>
  <c r="L815" i="9"/>
  <c r="L816" i="9"/>
  <c r="L817" i="9"/>
  <c r="L818" i="9"/>
  <c r="L819" i="9"/>
  <c r="L820" i="9"/>
  <c r="L821" i="9"/>
  <c r="L822" i="9"/>
  <c r="L823" i="9"/>
  <c r="L824" i="9"/>
  <c r="L825" i="9"/>
  <c r="L826" i="9"/>
  <c r="L827" i="9"/>
  <c r="L828" i="9"/>
  <c r="L829" i="9"/>
  <c r="L830" i="9"/>
  <c r="L831" i="9"/>
  <c r="L832" i="9"/>
  <c r="L833" i="9"/>
  <c r="L834" i="9"/>
  <c r="L835" i="9"/>
  <c r="L836" i="9"/>
  <c r="L837" i="9"/>
  <c r="L838" i="9"/>
  <c r="L839" i="9"/>
  <c r="L840" i="9"/>
  <c r="L841" i="9"/>
  <c r="L842" i="9"/>
  <c r="L843" i="9"/>
  <c r="L844" i="9"/>
  <c r="L845" i="9"/>
  <c r="L846" i="9"/>
  <c r="L847" i="9"/>
  <c r="L848" i="9"/>
  <c r="L849" i="9"/>
  <c r="L850" i="9"/>
  <c r="L851" i="9"/>
  <c r="L852" i="9"/>
  <c r="L853" i="9"/>
  <c r="L854" i="9"/>
  <c r="L855" i="9"/>
  <c r="L856" i="9"/>
  <c r="L857" i="9"/>
  <c r="L858" i="9"/>
  <c r="L859" i="9"/>
  <c r="L860" i="9"/>
  <c r="L861" i="9"/>
  <c r="L862" i="9"/>
  <c r="L863" i="9"/>
  <c r="L864" i="9"/>
  <c r="L865" i="9"/>
  <c r="L866" i="9"/>
  <c r="L867" i="9"/>
  <c r="L868" i="9"/>
  <c r="L869" i="9"/>
  <c r="L870" i="9"/>
  <c r="L871" i="9"/>
  <c r="L872" i="9"/>
  <c r="L873" i="9"/>
  <c r="L874" i="9"/>
  <c r="L875" i="9"/>
  <c r="L876" i="9"/>
  <c r="L877" i="9"/>
  <c r="L878" i="9"/>
  <c r="L879" i="9"/>
  <c r="L880" i="9"/>
  <c r="L881" i="9"/>
  <c r="L882" i="9"/>
  <c r="L883" i="9"/>
  <c r="L884" i="9"/>
  <c r="L885" i="9"/>
  <c r="L886" i="9"/>
  <c r="L887" i="9"/>
  <c r="L888" i="9"/>
  <c r="L889" i="9"/>
  <c r="L890" i="9"/>
  <c r="L891" i="9"/>
  <c r="L892" i="9"/>
  <c r="L893" i="9"/>
  <c r="L894" i="9"/>
  <c r="L895" i="9"/>
  <c r="L896" i="9"/>
  <c r="L897" i="9"/>
  <c r="L898" i="9"/>
  <c r="L899" i="9"/>
  <c r="L900" i="9"/>
  <c r="L901" i="9"/>
  <c r="L902" i="9"/>
  <c r="L903" i="9"/>
  <c r="L904" i="9"/>
  <c r="L905" i="9"/>
  <c r="L906" i="9"/>
  <c r="L907" i="9"/>
  <c r="L908" i="9"/>
  <c r="L909" i="9"/>
  <c r="L910" i="9"/>
  <c r="L911" i="9"/>
  <c r="L912" i="9"/>
  <c r="L913" i="9"/>
  <c r="L914" i="9"/>
  <c r="L915" i="9"/>
  <c r="L916" i="9"/>
  <c r="L917" i="9"/>
  <c r="L918" i="9"/>
  <c r="L919" i="9"/>
  <c r="L920" i="9"/>
  <c r="L921" i="9"/>
  <c r="L922" i="9"/>
  <c r="L923" i="9"/>
  <c r="L924" i="9"/>
  <c r="L925" i="9"/>
  <c r="L926" i="9"/>
  <c r="L927" i="9"/>
  <c r="L928" i="9"/>
  <c r="L929" i="9"/>
  <c r="L930" i="9"/>
  <c r="L931" i="9"/>
  <c r="L932" i="9"/>
  <c r="L933" i="9"/>
  <c r="L934" i="9"/>
  <c r="L935" i="9"/>
  <c r="L936" i="9"/>
  <c r="L937" i="9"/>
  <c r="L938" i="9"/>
  <c r="L939" i="9"/>
  <c r="L940" i="9"/>
  <c r="L941" i="9"/>
  <c r="L942" i="9"/>
  <c r="L943" i="9"/>
  <c r="L944" i="9"/>
  <c r="L945" i="9"/>
  <c r="L946" i="9"/>
  <c r="L947" i="9"/>
  <c r="L948" i="9"/>
  <c r="L949" i="9"/>
  <c r="L950" i="9"/>
  <c r="L951" i="9"/>
  <c r="L952" i="9"/>
  <c r="L953" i="9"/>
  <c r="L954" i="9"/>
  <c r="L955" i="9"/>
  <c r="L956" i="9"/>
  <c r="L957" i="9"/>
  <c r="L958" i="9"/>
  <c r="L959" i="9"/>
  <c r="L960" i="9"/>
  <c r="L961" i="9"/>
  <c r="L962" i="9"/>
  <c r="L963" i="9"/>
  <c r="L964" i="9"/>
  <c r="L965" i="9"/>
  <c r="L966" i="9"/>
  <c r="L967" i="9"/>
  <c r="L968" i="9"/>
  <c r="L969" i="9"/>
  <c r="L970" i="9"/>
  <c r="L971" i="9"/>
  <c r="L972" i="9"/>
  <c r="L973" i="9"/>
  <c r="L974" i="9"/>
  <c r="L975" i="9"/>
  <c r="L976" i="9"/>
  <c r="L977" i="9"/>
  <c r="L978" i="9"/>
  <c r="L979" i="9"/>
  <c r="L980" i="9"/>
  <c r="L981" i="9"/>
  <c r="L982" i="9"/>
  <c r="L983" i="9"/>
  <c r="L984" i="9"/>
  <c r="L985" i="9"/>
  <c r="L986" i="9"/>
  <c r="L987" i="9"/>
  <c r="L988" i="9"/>
  <c r="L989" i="9"/>
  <c r="L990" i="9"/>
  <c r="L991" i="9"/>
  <c r="L992" i="9"/>
  <c r="L993" i="9"/>
  <c r="L994" i="9"/>
  <c r="L995" i="9"/>
  <c r="L996" i="9"/>
  <c r="L997" i="9"/>
  <c r="L998" i="9"/>
  <c r="L999" i="9"/>
  <c r="L1000" i="9"/>
  <c r="L1001" i="9"/>
  <c r="L2" i="9"/>
  <c r="Q41" i="9"/>
  <c r="Q89" i="9"/>
  <c r="Q124" i="9"/>
  <c r="Q188" i="9"/>
  <c r="Q193" i="9"/>
  <c r="Q257" i="9"/>
  <c r="Q348" i="9"/>
  <c r="R7" i="9"/>
  <c r="R79" i="9"/>
  <c r="R151" i="9"/>
  <c r="R263" i="9"/>
  <c r="R335" i="9"/>
  <c r="R407" i="9"/>
  <c r="P2" i="9"/>
  <c r="P3" i="9"/>
  <c r="Q3" i="9"/>
  <c r="P4" i="9"/>
  <c r="Q4" i="9"/>
  <c r="P5" i="9"/>
  <c r="Q5" i="9"/>
  <c r="P6" i="9"/>
  <c r="Q6" i="9"/>
  <c r="P7" i="9"/>
  <c r="Q7" i="9"/>
  <c r="P8" i="9"/>
  <c r="Q8" i="9"/>
  <c r="P9" i="9"/>
  <c r="Q9" i="9"/>
  <c r="P10" i="9"/>
  <c r="Q10" i="9"/>
  <c r="P11" i="9"/>
  <c r="Q11" i="9"/>
  <c r="P12" i="9"/>
  <c r="Q12" i="9"/>
  <c r="P13" i="9"/>
  <c r="Q13" i="9"/>
  <c r="P14" i="9"/>
  <c r="Q14" i="9"/>
  <c r="P15" i="9"/>
  <c r="Q15" i="9"/>
  <c r="R15" i="9"/>
  <c r="P16" i="9"/>
  <c r="Q16" i="9"/>
  <c r="P17" i="9"/>
  <c r="Q17" i="9"/>
  <c r="P18" i="9"/>
  <c r="Q18" i="9"/>
  <c r="R18" i="9"/>
  <c r="P19" i="9"/>
  <c r="Q19" i="9"/>
  <c r="P20" i="9"/>
  <c r="Q20" i="9"/>
  <c r="P21" i="9"/>
  <c r="Q21" i="9"/>
  <c r="P22" i="9"/>
  <c r="Q22" i="9"/>
  <c r="P23" i="9"/>
  <c r="Q23" i="9"/>
  <c r="R23" i="9"/>
  <c r="P24" i="9"/>
  <c r="Q24" i="9"/>
  <c r="P25" i="9"/>
  <c r="Q25" i="9"/>
  <c r="P26" i="9"/>
  <c r="Q26" i="9"/>
  <c r="P27" i="9"/>
  <c r="Q27" i="9"/>
  <c r="P28" i="9"/>
  <c r="Q28" i="9"/>
  <c r="P29" i="9"/>
  <c r="Q29" i="9"/>
  <c r="P30" i="9"/>
  <c r="Q30" i="9"/>
  <c r="P31" i="9"/>
  <c r="Q31" i="9"/>
  <c r="P32" i="9"/>
  <c r="Q32" i="9"/>
  <c r="P33" i="9"/>
  <c r="Q33" i="9"/>
  <c r="P34" i="9"/>
  <c r="Q34" i="9"/>
  <c r="R34" i="9"/>
  <c r="P35" i="9"/>
  <c r="Q35" i="9"/>
  <c r="P36" i="9"/>
  <c r="Q36" i="9"/>
  <c r="P37" i="9"/>
  <c r="Q37" i="9"/>
  <c r="P38" i="9"/>
  <c r="Q38" i="9"/>
  <c r="P39" i="9"/>
  <c r="Q39" i="9"/>
  <c r="P40" i="9"/>
  <c r="Q40" i="9"/>
  <c r="P41" i="9"/>
  <c r="P42" i="9"/>
  <c r="Q42" i="9"/>
  <c r="R42" i="9"/>
  <c r="P43" i="9"/>
  <c r="Q43" i="9"/>
  <c r="P44" i="9"/>
  <c r="Q44" i="9"/>
  <c r="P45" i="9"/>
  <c r="Q45" i="9"/>
  <c r="P46" i="9"/>
  <c r="Q46" i="9"/>
  <c r="P47" i="9"/>
  <c r="Q47" i="9"/>
  <c r="P48" i="9"/>
  <c r="Q48" i="9"/>
  <c r="P49" i="9"/>
  <c r="Q49" i="9"/>
  <c r="P50" i="9"/>
  <c r="Q50" i="9"/>
  <c r="P51" i="9"/>
  <c r="Q51" i="9"/>
  <c r="P52" i="9"/>
  <c r="Q52" i="9"/>
  <c r="P53" i="9"/>
  <c r="Q53" i="9"/>
  <c r="P54" i="9"/>
  <c r="Q54" i="9"/>
  <c r="P55" i="9"/>
  <c r="Q55" i="9"/>
  <c r="P56" i="9"/>
  <c r="Q56" i="9"/>
  <c r="P57" i="9"/>
  <c r="Q57" i="9"/>
  <c r="P58" i="9"/>
  <c r="Q58" i="9"/>
  <c r="P59" i="9"/>
  <c r="Q59" i="9"/>
  <c r="P60" i="9"/>
  <c r="Q60" i="9"/>
  <c r="P61" i="9"/>
  <c r="Q61" i="9"/>
  <c r="P62" i="9"/>
  <c r="Q62" i="9"/>
  <c r="P63" i="9"/>
  <c r="Q63" i="9"/>
  <c r="P64" i="9"/>
  <c r="Q64" i="9"/>
  <c r="P65" i="9"/>
  <c r="Q65" i="9"/>
  <c r="P66" i="9"/>
  <c r="Q66" i="9"/>
  <c r="P67" i="9"/>
  <c r="Q67" i="9"/>
  <c r="P68" i="9"/>
  <c r="Q68" i="9"/>
  <c r="P69" i="9"/>
  <c r="Q69" i="9"/>
  <c r="P70" i="9"/>
  <c r="Q70" i="9"/>
  <c r="P71" i="9"/>
  <c r="Q71" i="9"/>
  <c r="R71" i="9"/>
  <c r="P72" i="9"/>
  <c r="Q72" i="9"/>
  <c r="P73" i="9"/>
  <c r="Q73" i="9"/>
  <c r="P74" i="9"/>
  <c r="Q74" i="9"/>
  <c r="P75" i="9"/>
  <c r="Q75" i="9"/>
  <c r="P76" i="9"/>
  <c r="Q76" i="9"/>
  <c r="P77" i="9"/>
  <c r="Q77" i="9"/>
  <c r="P78" i="9"/>
  <c r="Q78" i="9"/>
  <c r="P79" i="9"/>
  <c r="Q79" i="9"/>
  <c r="P80" i="9"/>
  <c r="Q80" i="9"/>
  <c r="P81" i="9"/>
  <c r="Q81" i="9"/>
  <c r="P82" i="9"/>
  <c r="Q82" i="9"/>
  <c r="R82" i="9"/>
  <c r="P83" i="9"/>
  <c r="Q83" i="9"/>
  <c r="P84" i="9"/>
  <c r="Q84" i="9"/>
  <c r="P85" i="9"/>
  <c r="Q85" i="9"/>
  <c r="P86" i="9"/>
  <c r="Q86" i="9"/>
  <c r="P87" i="9"/>
  <c r="Q87" i="9"/>
  <c r="R87" i="9"/>
  <c r="P88" i="9"/>
  <c r="Q88" i="9"/>
  <c r="P89" i="9"/>
  <c r="P90" i="9"/>
  <c r="Q90" i="9"/>
  <c r="P91" i="9"/>
  <c r="Q91" i="9"/>
  <c r="P92" i="9"/>
  <c r="Q92" i="9"/>
  <c r="P93" i="9"/>
  <c r="Q93" i="9"/>
  <c r="P94" i="9"/>
  <c r="Q94" i="9"/>
  <c r="P95" i="9"/>
  <c r="Q95" i="9"/>
  <c r="P96" i="9"/>
  <c r="Q96" i="9"/>
  <c r="P97" i="9"/>
  <c r="Q97" i="9"/>
  <c r="P98" i="9"/>
  <c r="Q98" i="9"/>
  <c r="R98" i="9"/>
  <c r="P99" i="9"/>
  <c r="Q99" i="9"/>
  <c r="P100" i="9"/>
  <c r="Q100" i="9"/>
  <c r="P101" i="9"/>
  <c r="Q101" i="9"/>
  <c r="P102" i="9"/>
  <c r="Q102" i="9"/>
  <c r="P103" i="9"/>
  <c r="Q103" i="9"/>
  <c r="P104" i="9"/>
  <c r="Q104" i="9"/>
  <c r="P105" i="9"/>
  <c r="Q105" i="9"/>
  <c r="P106" i="9"/>
  <c r="Q106" i="9"/>
  <c r="R106" i="9"/>
  <c r="P107" i="9"/>
  <c r="Q107" i="9"/>
  <c r="P108" i="9"/>
  <c r="Q108" i="9"/>
  <c r="P109" i="9"/>
  <c r="Q109" i="9"/>
  <c r="P110" i="9"/>
  <c r="Q110" i="9"/>
  <c r="P111" i="9"/>
  <c r="Q111" i="9"/>
  <c r="P112" i="9"/>
  <c r="Q112" i="9"/>
  <c r="P113" i="9"/>
  <c r="Q113" i="9"/>
  <c r="P114" i="9"/>
  <c r="Q114" i="9"/>
  <c r="P115" i="9"/>
  <c r="Q115" i="9"/>
  <c r="P116" i="9"/>
  <c r="Q116" i="9"/>
  <c r="P117" i="9"/>
  <c r="Q117" i="9"/>
  <c r="P118" i="9"/>
  <c r="Q118" i="9"/>
  <c r="P119" i="9"/>
  <c r="Q119" i="9"/>
  <c r="P120" i="9"/>
  <c r="Q120" i="9"/>
  <c r="P121" i="9"/>
  <c r="Q121" i="9"/>
  <c r="P122" i="9"/>
  <c r="Q122" i="9"/>
  <c r="P123" i="9"/>
  <c r="Q123" i="9"/>
  <c r="P124" i="9"/>
  <c r="P125" i="9"/>
  <c r="Q125" i="9"/>
  <c r="P126" i="9"/>
  <c r="Q126" i="9"/>
  <c r="P127" i="9"/>
  <c r="Q127" i="9"/>
  <c r="P128" i="9"/>
  <c r="Q128" i="9"/>
  <c r="P129" i="9"/>
  <c r="Q129" i="9"/>
  <c r="P130" i="9"/>
  <c r="Q130" i="9"/>
  <c r="P131" i="9"/>
  <c r="Q131" i="9"/>
  <c r="P132" i="9"/>
  <c r="Q132" i="9"/>
  <c r="P133" i="9"/>
  <c r="Q133" i="9"/>
  <c r="P134" i="9"/>
  <c r="Q134" i="9"/>
  <c r="P135" i="9"/>
  <c r="Q135" i="9"/>
  <c r="R135" i="9"/>
  <c r="P136" i="9"/>
  <c r="Q136" i="9"/>
  <c r="P137" i="9"/>
  <c r="Q137" i="9"/>
  <c r="P138" i="9"/>
  <c r="Q138" i="9"/>
  <c r="P139" i="9"/>
  <c r="Q139" i="9"/>
  <c r="P140" i="9"/>
  <c r="Q140" i="9"/>
  <c r="P141" i="9"/>
  <c r="Q141" i="9"/>
  <c r="P142" i="9"/>
  <c r="Q142" i="9"/>
  <c r="P143" i="9"/>
  <c r="Q143" i="9"/>
  <c r="R143" i="9"/>
  <c r="P144" i="9"/>
  <c r="Q144" i="9"/>
  <c r="P145" i="9"/>
  <c r="Q145" i="9"/>
  <c r="P146" i="9"/>
  <c r="Q146" i="9"/>
  <c r="R146" i="9"/>
  <c r="P147" i="9"/>
  <c r="Q147" i="9"/>
  <c r="P148" i="9"/>
  <c r="Q148" i="9"/>
  <c r="P149" i="9"/>
  <c r="Q149" i="9"/>
  <c r="P150" i="9"/>
  <c r="Q150" i="9"/>
  <c r="P151" i="9"/>
  <c r="Q151" i="9"/>
  <c r="P152" i="9"/>
  <c r="Q152" i="9"/>
  <c r="P153" i="9"/>
  <c r="Q153" i="9"/>
  <c r="P154" i="9"/>
  <c r="Q154" i="9"/>
  <c r="P155" i="9"/>
  <c r="Q155" i="9"/>
  <c r="P156" i="9"/>
  <c r="Q156" i="9"/>
  <c r="P157" i="9"/>
  <c r="Q157" i="9"/>
  <c r="P158" i="9"/>
  <c r="Q158" i="9"/>
  <c r="P159" i="9"/>
  <c r="Q159" i="9"/>
  <c r="P160" i="9"/>
  <c r="Q160" i="9"/>
  <c r="P161" i="9"/>
  <c r="Q161" i="9"/>
  <c r="P162" i="9"/>
  <c r="Q162" i="9"/>
  <c r="R162" i="9"/>
  <c r="P163" i="9"/>
  <c r="Q163" i="9"/>
  <c r="P164" i="9"/>
  <c r="Q164" i="9"/>
  <c r="P165" i="9"/>
  <c r="Q165" i="9"/>
  <c r="P166" i="9"/>
  <c r="Q166" i="9"/>
  <c r="P167" i="9"/>
  <c r="Q167" i="9"/>
  <c r="P168" i="9"/>
  <c r="Q168" i="9"/>
  <c r="P169" i="9"/>
  <c r="Q169" i="9"/>
  <c r="P170" i="9"/>
  <c r="Q170" i="9"/>
  <c r="R170" i="9"/>
  <c r="P171" i="9"/>
  <c r="Q171" i="9"/>
  <c r="P172" i="9"/>
  <c r="Q172" i="9"/>
  <c r="P173" i="9"/>
  <c r="Q173" i="9"/>
  <c r="P174" i="9"/>
  <c r="Q174" i="9"/>
  <c r="P175" i="9"/>
  <c r="Q175" i="9"/>
  <c r="P176" i="9"/>
  <c r="Q176" i="9"/>
  <c r="P177" i="9"/>
  <c r="Q177" i="9"/>
  <c r="P178" i="9"/>
  <c r="Q178" i="9"/>
  <c r="P179" i="9"/>
  <c r="Q179" i="9"/>
  <c r="P180" i="9"/>
  <c r="Q180" i="9"/>
  <c r="P181" i="9"/>
  <c r="Q181" i="9"/>
  <c r="P182" i="9"/>
  <c r="Q182" i="9"/>
  <c r="P183" i="9"/>
  <c r="Q183" i="9"/>
  <c r="P184" i="9"/>
  <c r="Q184" i="9"/>
  <c r="P185" i="9"/>
  <c r="Q185" i="9"/>
  <c r="P186" i="9"/>
  <c r="Q186" i="9"/>
  <c r="P187" i="9"/>
  <c r="Q187" i="9"/>
  <c r="P188" i="9"/>
  <c r="P189" i="9"/>
  <c r="Q189" i="9"/>
  <c r="P190" i="9"/>
  <c r="Q190" i="9"/>
  <c r="P191" i="9"/>
  <c r="Q191" i="9"/>
  <c r="P192" i="9"/>
  <c r="Q192" i="9"/>
  <c r="P193" i="9"/>
  <c r="P194" i="9"/>
  <c r="Q194" i="9"/>
  <c r="P195" i="9"/>
  <c r="Q195" i="9"/>
  <c r="P196" i="9"/>
  <c r="Q196" i="9"/>
  <c r="P197" i="9"/>
  <c r="Q197" i="9"/>
  <c r="P198" i="9"/>
  <c r="Q198" i="9"/>
  <c r="P199" i="9"/>
  <c r="Q199" i="9"/>
  <c r="R199" i="9"/>
  <c r="P200" i="9"/>
  <c r="Q200" i="9"/>
  <c r="P201" i="9"/>
  <c r="Q201" i="9"/>
  <c r="P202" i="9"/>
  <c r="Q202" i="9"/>
  <c r="P203" i="9"/>
  <c r="Q203" i="9"/>
  <c r="P204" i="9"/>
  <c r="Q204" i="9"/>
  <c r="P205" i="9"/>
  <c r="Q205" i="9"/>
  <c r="P206" i="9"/>
  <c r="Q206" i="9"/>
  <c r="P207" i="9"/>
  <c r="Q207" i="9"/>
  <c r="R207" i="9"/>
  <c r="P208" i="9"/>
  <c r="Q208" i="9"/>
  <c r="P209" i="9"/>
  <c r="Q209" i="9"/>
  <c r="P210" i="9"/>
  <c r="Q210" i="9"/>
  <c r="R210" i="9"/>
  <c r="P211" i="9"/>
  <c r="Q211" i="9"/>
  <c r="P212" i="9"/>
  <c r="Q212" i="9"/>
  <c r="P213" i="9"/>
  <c r="Q213" i="9"/>
  <c r="P214" i="9"/>
  <c r="Q214" i="9"/>
  <c r="P215" i="9"/>
  <c r="Q215" i="9"/>
  <c r="R215" i="9"/>
  <c r="P216" i="9"/>
  <c r="Q216" i="9"/>
  <c r="P217" i="9"/>
  <c r="Q217" i="9"/>
  <c r="P218" i="9"/>
  <c r="Q218" i="9"/>
  <c r="P219" i="9"/>
  <c r="Q219" i="9"/>
  <c r="P220" i="9"/>
  <c r="Q220" i="9"/>
  <c r="P221" i="9"/>
  <c r="Q221" i="9"/>
  <c r="P222" i="9"/>
  <c r="Q222" i="9"/>
  <c r="P223" i="9"/>
  <c r="Q223" i="9"/>
  <c r="P224" i="9"/>
  <c r="Q224" i="9"/>
  <c r="P225" i="9"/>
  <c r="Q225" i="9"/>
  <c r="P226" i="9"/>
  <c r="Q226" i="9"/>
  <c r="R226" i="9"/>
  <c r="P227" i="9"/>
  <c r="Q227" i="9"/>
  <c r="P228" i="9"/>
  <c r="Q228" i="9"/>
  <c r="P229" i="9"/>
  <c r="Q229" i="9"/>
  <c r="P230" i="9"/>
  <c r="Q230" i="9"/>
  <c r="P231" i="9"/>
  <c r="Q231" i="9"/>
  <c r="P232" i="9"/>
  <c r="Q232" i="9"/>
  <c r="P233" i="9"/>
  <c r="Q233" i="9"/>
  <c r="P234" i="9"/>
  <c r="Q234" i="9"/>
  <c r="R234" i="9"/>
  <c r="P235" i="9"/>
  <c r="Q235" i="9"/>
  <c r="P236" i="9"/>
  <c r="Q236" i="9"/>
  <c r="P237" i="9"/>
  <c r="Q237" i="9"/>
  <c r="P238" i="9"/>
  <c r="Q238" i="9"/>
  <c r="P239" i="9"/>
  <c r="Q239" i="9"/>
  <c r="P240" i="9"/>
  <c r="Q240" i="9"/>
  <c r="P241" i="9"/>
  <c r="Q241" i="9"/>
  <c r="P242" i="9"/>
  <c r="Q242" i="9"/>
  <c r="P243" i="9"/>
  <c r="Q243" i="9"/>
  <c r="P244" i="9"/>
  <c r="Q244" i="9"/>
  <c r="P245" i="9"/>
  <c r="Q245" i="9"/>
  <c r="P246" i="9"/>
  <c r="Q246" i="9"/>
  <c r="P247" i="9"/>
  <c r="Q247" i="9"/>
  <c r="P248" i="9"/>
  <c r="Q248" i="9"/>
  <c r="P249" i="9"/>
  <c r="Q249" i="9"/>
  <c r="P250" i="9"/>
  <c r="Q250" i="9"/>
  <c r="P251" i="9"/>
  <c r="Q251" i="9"/>
  <c r="P252" i="9"/>
  <c r="Q252" i="9"/>
  <c r="P253" i="9"/>
  <c r="Q253" i="9"/>
  <c r="P254" i="9"/>
  <c r="Q254" i="9"/>
  <c r="P255" i="9"/>
  <c r="Q255" i="9"/>
  <c r="P256" i="9"/>
  <c r="Q256" i="9"/>
  <c r="P257" i="9"/>
  <c r="P258" i="9"/>
  <c r="Q258" i="9"/>
  <c r="P259" i="9"/>
  <c r="Q259" i="9"/>
  <c r="P260" i="9"/>
  <c r="Q260" i="9"/>
  <c r="P261" i="9"/>
  <c r="Q261" i="9"/>
  <c r="P262" i="9"/>
  <c r="Q262" i="9"/>
  <c r="P263" i="9"/>
  <c r="Q263" i="9"/>
  <c r="P264" i="9"/>
  <c r="Q264" i="9"/>
  <c r="P265" i="9"/>
  <c r="Q265" i="9"/>
  <c r="P266" i="9"/>
  <c r="Q266" i="9"/>
  <c r="P267" i="9"/>
  <c r="Q267" i="9"/>
  <c r="P268" i="9"/>
  <c r="Q268" i="9"/>
  <c r="P269" i="9"/>
  <c r="Q269" i="9"/>
  <c r="P270" i="9"/>
  <c r="Q270" i="9"/>
  <c r="P271" i="9"/>
  <c r="Q271" i="9"/>
  <c r="R271" i="9"/>
  <c r="P272" i="9"/>
  <c r="Q272" i="9"/>
  <c r="P273" i="9"/>
  <c r="Q273" i="9"/>
  <c r="P274" i="9"/>
  <c r="Q274" i="9"/>
  <c r="R274" i="9"/>
  <c r="P275" i="9"/>
  <c r="Q275" i="9"/>
  <c r="P276" i="9"/>
  <c r="Q276" i="9"/>
  <c r="P277" i="9"/>
  <c r="Q277" i="9"/>
  <c r="P278" i="9"/>
  <c r="Q278" i="9"/>
  <c r="P279" i="9"/>
  <c r="Q279" i="9"/>
  <c r="R279" i="9"/>
  <c r="P280" i="9"/>
  <c r="Q280" i="9"/>
  <c r="P281" i="9"/>
  <c r="Q281" i="9"/>
  <c r="P282" i="9"/>
  <c r="Q282" i="9"/>
  <c r="P283" i="9"/>
  <c r="Q283" i="9"/>
  <c r="P284" i="9"/>
  <c r="Q284" i="9"/>
  <c r="P285" i="9"/>
  <c r="Q285" i="9"/>
  <c r="P286" i="9"/>
  <c r="Q286" i="9"/>
  <c r="P287" i="9"/>
  <c r="Q287" i="9"/>
  <c r="P288" i="9"/>
  <c r="Q288" i="9"/>
  <c r="P289" i="9"/>
  <c r="Q289" i="9"/>
  <c r="P290" i="9"/>
  <c r="Q290" i="9"/>
  <c r="R290" i="9"/>
  <c r="P291" i="9"/>
  <c r="Q291" i="9"/>
  <c r="P292" i="9"/>
  <c r="Q292" i="9"/>
  <c r="P293" i="9"/>
  <c r="Q293" i="9"/>
  <c r="P294" i="9"/>
  <c r="Q294" i="9"/>
  <c r="P295" i="9"/>
  <c r="Q295" i="9"/>
  <c r="P296" i="9"/>
  <c r="Q296" i="9"/>
  <c r="P297" i="9"/>
  <c r="Q297" i="9"/>
  <c r="P298" i="9"/>
  <c r="Q298" i="9"/>
  <c r="R298" i="9"/>
  <c r="P299" i="9"/>
  <c r="Q299" i="9"/>
  <c r="P300" i="9"/>
  <c r="Q300" i="9"/>
  <c r="P301" i="9"/>
  <c r="Q301" i="9"/>
  <c r="P302" i="9"/>
  <c r="Q302" i="9"/>
  <c r="P303" i="9"/>
  <c r="Q303" i="9"/>
  <c r="P304" i="9"/>
  <c r="Q304" i="9"/>
  <c r="P305" i="9"/>
  <c r="Q305" i="9"/>
  <c r="P306" i="9"/>
  <c r="Q306" i="9"/>
  <c r="P307" i="9"/>
  <c r="Q307" i="9"/>
  <c r="P308" i="9"/>
  <c r="Q308" i="9"/>
  <c r="P309" i="9"/>
  <c r="Q309" i="9"/>
  <c r="P310" i="9"/>
  <c r="Q310" i="9"/>
  <c r="P311" i="9"/>
  <c r="Q311" i="9"/>
  <c r="P312" i="9"/>
  <c r="Q312" i="9"/>
  <c r="P313" i="9"/>
  <c r="Q313" i="9"/>
  <c r="P314" i="9"/>
  <c r="Q314" i="9"/>
  <c r="P315" i="9"/>
  <c r="Q315" i="9"/>
  <c r="P316" i="9"/>
  <c r="Q316" i="9"/>
  <c r="P317" i="9"/>
  <c r="Q317" i="9"/>
  <c r="P318" i="9"/>
  <c r="Q318" i="9"/>
  <c r="P319" i="9"/>
  <c r="Q319" i="9"/>
  <c r="P320" i="9"/>
  <c r="Q320" i="9"/>
  <c r="P321" i="9"/>
  <c r="Q321" i="9"/>
  <c r="P322" i="9"/>
  <c r="Q322" i="9"/>
  <c r="P323" i="9"/>
  <c r="Q323" i="9"/>
  <c r="P324" i="9"/>
  <c r="Q324" i="9"/>
  <c r="P325" i="9"/>
  <c r="Q325" i="9"/>
  <c r="P326" i="9"/>
  <c r="Q326" i="9"/>
  <c r="P327" i="9"/>
  <c r="Q327" i="9"/>
  <c r="R327" i="9"/>
  <c r="P328" i="9"/>
  <c r="Q328" i="9"/>
  <c r="P329" i="9"/>
  <c r="Q329" i="9"/>
  <c r="P330" i="9"/>
  <c r="Q330" i="9"/>
  <c r="P331" i="9"/>
  <c r="Q331" i="9"/>
  <c r="P332" i="9"/>
  <c r="Q332" i="9"/>
  <c r="P333" i="9"/>
  <c r="Q333" i="9"/>
  <c r="P334" i="9"/>
  <c r="Q334" i="9"/>
  <c r="P335" i="9"/>
  <c r="Q335" i="9"/>
  <c r="P336" i="9"/>
  <c r="Q336" i="9"/>
  <c r="P337" i="9"/>
  <c r="Q337" i="9"/>
  <c r="P338" i="9"/>
  <c r="Q338" i="9"/>
  <c r="R338" i="9"/>
  <c r="P339" i="9"/>
  <c r="Q339" i="9"/>
  <c r="P340" i="9"/>
  <c r="Q340" i="9"/>
  <c r="P341" i="9"/>
  <c r="Q341" i="9"/>
  <c r="P342" i="9"/>
  <c r="Q342" i="9"/>
  <c r="P343" i="9"/>
  <c r="Q343" i="9"/>
  <c r="R343" i="9"/>
  <c r="P344" i="9"/>
  <c r="Q344" i="9"/>
  <c r="P345" i="9"/>
  <c r="Q345" i="9"/>
  <c r="P346" i="9"/>
  <c r="Q346" i="9"/>
  <c r="P347" i="9"/>
  <c r="Q347" i="9"/>
  <c r="P348" i="9"/>
  <c r="P349" i="9"/>
  <c r="Q349" i="9"/>
  <c r="P350" i="9"/>
  <c r="Q350" i="9"/>
  <c r="P351" i="9"/>
  <c r="Q351" i="9"/>
  <c r="P352" i="9"/>
  <c r="Q352" i="9"/>
  <c r="P353" i="9"/>
  <c r="Q353" i="9"/>
  <c r="P354" i="9"/>
  <c r="Q354" i="9"/>
  <c r="R354" i="9"/>
  <c r="P355" i="9"/>
  <c r="Q355" i="9"/>
  <c r="P356" i="9"/>
  <c r="Q356" i="9"/>
  <c r="P357" i="9"/>
  <c r="Q357" i="9"/>
  <c r="P358" i="9"/>
  <c r="Q358" i="9"/>
  <c r="P359" i="9"/>
  <c r="Q359" i="9"/>
  <c r="P360" i="9"/>
  <c r="Q360" i="9"/>
  <c r="P361" i="9"/>
  <c r="Q361" i="9"/>
  <c r="P362" i="9"/>
  <c r="Q362" i="9"/>
  <c r="R362" i="9"/>
  <c r="P363" i="9"/>
  <c r="Q363" i="9"/>
  <c r="P364" i="9"/>
  <c r="Q364" i="9"/>
  <c r="P365" i="9"/>
  <c r="Q365" i="9"/>
  <c r="P366" i="9"/>
  <c r="Q366" i="9"/>
  <c r="P367" i="9"/>
  <c r="Q367" i="9"/>
  <c r="P368" i="9"/>
  <c r="Q368" i="9"/>
  <c r="P369" i="9"/>
  <c r="Q369" i="9"/>
  <c r="P370" i="9"/>
  <c r="Q370" i="9"/>
  <c r="P371" i="9"/>
  <c r="Q371" i="9"/>
  <c r="P372" i="9"/>
  <c r="Q372" i="9"/>
  <c r="P373" i="9"/>
  <c r="Q373" i="9"/>
  <c r="P374" i="9"/>
  <c r="Q374" i="9"/>
  <c r="P375" i="9"/>
  <c r="Q375" i="9"/>
  <c r="P376" i="9"/>
  <c r="Q376" i="9"/>
  <c r="P377" i="9"/>
  <c r="Q377" i="9"/>
  <c r="P378" i="9"/>
  <c r="Q378" i="9"/>
  <c r="P379" i="9"/>
  <c r="Q379" i="9"/>
  <c r="P380" i="9"/>
  <c r="Q380" i="9"/>
  <c r="P381" i="9"/>
  <c r="Q381" i="9"/>
  <c r="P382" i="9"/>
  <c r="Q382" i="9"/>
  <c r="P383" i="9"/>
  <c r="Q383" i="9"/>
  <c r="P384" i="9"/>
  <c r="Q384" i="9"/>
  <c r="P385" i="9"/>
  <c r="Q385" i="9"/>
  <c r="P386" i="9"/>
  <c r="Q386" i="9"/>
  <c r="P387" i="9"/>
  <c r="Q387" i="9"/>
  <c r="P388" i="9"/>
  <c r="Q388" i="9"/>
  <c r="P389" i="9"/>
  <c r="Q389" i="9"/>
  <c r="P390" i="9"/>
  <c r="Q390" i="9"/>
  <c r="P391" i="9"/>
  <c r="Q391" i="9"/>
  <c r="R391" i="9"/>
  <c r="P392" i="9"/>
  <c r="Q392" i="9"/>
  <c r="P393" i="9"/>
  <c r="Q393" i="9"/>
  <c r="P394" i="9"/>
  <c r="Q394" i="9"/>
  <c r="P395" i="9"/>
  <c r="Q395" i="9"/>
  <c r="P396" i="9"/>
  <c r="Q396" i="9"/>
  <c r="P397" i="9"/>
  <c r="Q397" i="9"/>
  <c r="P398" i="9"/>
  <c r="Q398" i="9"/>
  <c r="P399" i="9"/>
  <c r="Q399" i="9"/>
  <c r="R399" i="9"/>
  <c r="P400" i="9"/>
  <c r="Q400" i="9"/>
  <c r="P401" i="9"/>
  <c r="Q401" i="9"/>
  <c r="P402" i="9"/>
  <c r="Q402" i="9"/>
  <c r="R402" i="9"/>
  <c r="P403" i="9"/>
  <c r="Q403" i="9"/>
  <c r="P404" i="9"/>
  <c r="Q404" i="9"/>
  <c r="P405" i="9"/>
  <c r="Q405" i="9"/>
  <c r="P406" i="9"/>
  <c r="Q406" i="9"/>
  <c r="P407" i="9"/>
  <c r="Q407" i="9"/>
  <c r="P408" i="9"/>
  <c r="Q408" i="9"/>
  <c r="P409" i="9"/>
  <c r="Q409" i="9"/>
  <c r="P410" i="9"/>
  <c r="Q410" i="9"/>
  <c r="P411" i="9"/>
  <c r="Q411" i="9"/>
  <c r="P412" i="9"/>
  <c r="Q412" i="9"/>
  <c r="P413" i="9"/>
  <c r="Q413" i="9"/>
  <c r="P414" i="9"/>
  <c r="Q414" i="9"/>
  <c r="P415" i="9"/>
  <c r="Q415" i="9"/>
  <c r="P416" i="9"/>
  <c r="Q416" i="9"/>
  <c r="P417" i="9"/>
  <c r="Q417" i="9"/>
  <c r="P418" i="9"/>
  <c r="Q418" i="9"/>
  <c r="R418" i="9"/>
  <c r="P419" i="9"/>
  <c r="Q419" i="9"/>
  <c r="P420" i="9"/>
  <c r="Q420" i="9"/>
  <c r="P421" i="9"/>
  <c r="Q421" i="9"/>
  <c r="P422" i="9"/>
  <c r="Q422" i="9"/>
  <c r="P423" i="9"/>
  <c r="Q423" i="9"/>
  <c r="P424" i="9"/>
  <c r="Q424" i="9"/>
  <c r="P425" i="9"/>
  <c r="Q425" i="9"/>
  <c r="P426" i="9"/>
  <c r="Q426" i="9"/>
  <c r="R426" i="9"/>
  <c r="P427" i="9"/>
  <c r="Q427" i="9"/>
  <c r="P428" i="9"/>
  <c r="Q428" i="9"/>
  <c r="P429" i="9"/>
  <c r="Q429" i="9"/>
  <c r="P430" i="9"/>
  <c r="Q430" i="9"/>
  <c r="P431" i="9"/>
  <c r="Q431" i="9"/>
  <c r="P432" i="9"/>
  <c r="Q432" i="9"/>
  <c r="P433" i="9"/>
  <c r="Q433" i="9"/>
  <c r="P434" i="9"/>
  <c r="Q434" i="9"/>
  <c r="P435" i="9"/>
  <c r="Q435" i="9"/>
  <c r="P436" i="9"/>
  <c r="Q436" i="9"/>
  <c r="P437" i="9"/>
  <c r="Q437" i="9"/>
  <c r="P438" i="9"/>
  <c r="Q438" i="9"/>
  <c r="P439" i="9"/>
  <c r="Q439" i="9"/>
  <c r="P440" i="9"/>
  <c r="Q440" i="9"/>
  <c r="P441" i="9"/>
  <c r="Q441" i="9"/>
  <c r="P442" i="9"/>
  <c r="Q442" i="9"/>
  <c r="P443" i="9"/>
  <c r="Q443" i="9"/>
  <c r="P444" i="9"/>
  <c r="Q444" i="9"/>
  <c r="P445" i="9"/>
  <c r="Q445" i="9"/>
  <c r="P446" i="9"/>
  <c r="Q446" i="9"/>
  <c r="P447" i="9"/>
  <c r="Q447" i="9"/>
  <c r="P448" i="9"/>
  <c r="Q448" i="9"/>
  <c r="P449" i="9"/>
  <c r="Q449" i="9"/>
  <c r="P450" i="9"/>
  <c r="Q450" i="9"/>
  <c r="P451" i="9"/>
  <c r="Q451" i="9"/>
  <c r="P452" i="9"/>
  <c r="Q452" i="9"/>
  <c r="P453" i="9"/>
  <c r="Q453" i="9"/>
  <c r="P454" i="9"/>
  <c r="Q454" i="9"/>
  <c r="P455" i="9"/>
  <c r="Q455" i="9"/>
  <c r="R455" i="9"/>
  <c r="P456" i="9"/>
  <c r="Q456" i="9"/>
  <c r="P457" i="9"/>
  <c r="Q457" i="9"/>
  <c r="P458" i="9"/>
  <c r="Q458" i="9"/>
  <c r="P459" i="9"/>
  <c r="Q459" i="9"/>
  <c r="P460" i="9"/>
  <c r="Q460" i="9"/>
  <c r="P461" i="9"/>
  <c r="Q461" i="9"/>
  <c r="P462" i="9"/>
  <c r="Q462" i="9"/>
  <c r="P463" i="9"/>
  <c r="Q463" i="9"/>
  <c r="R463" i="9"/>
  <c r="P464" i="9"/>
  <c r="Q464" i="9"/>
  <c r="P465" i="9"/>
  <c r="Q465" i="9"/>
  <c r="P466" i="9"/>
  <c r="Q466" i="9"/>
  <c r="R466" i="9"/>
  <c r="P467" i="9"/>
  <c r="Q467" i="9"/>
  <c r="P468" i="9"/>
  <c r="Q468" i="9"/>
  <c r="P469" i="9"/>
  <c r="Q469" i="9"/>
  <c r="P470" i="9"/>
  <c r="Q470" i="9"/>
  <c r="P471" i="9"/>
  <c r="Q471" i="9"/>
  <c r="R471" i="9"/>
  <c r="P472" i="9"/>
  <c r="Q472" i="9"/>
  <c r="P473" i="9"/>
  <c r="Q473" i="9"/>
  <c r="P474" i="9"/>
  <c r="Q474" i="9"/>
  <c r="P475" i="9"/>
  <c r="Q475" i="9"/>
  <c r="P476" i="9"/>
  <c r="Q476" i="9"/>
  <c r="P477" i="9"/>
  <c r="Q477" i="9"/>
  <c r="P478" i="9"/>
  <c r="Q478" i="9"/>
  <c r="P479" i="9"/>
  <c r="Q479" i="9"/>
  <c r="P480" i="9"/>
  <c r="Q480" i="9"/>
  <c r="P481" i="9"/>
  <c r="Q481" i="9"/>
  <c r="P482" i="9"/>
  <c r="Q482" i="9"/>
  <c r="R482" i="9"/>
  <c r="P483" i="9"/>
  <c r="Q483" i="9"/>
  <c r="P484" i="9"/>
  <c r="Q484" i="9"/>
  <c r="P485" i="9"/>
  <c r="Q485" i="9"/>
  <c r="P486" i="9"/>
  <c r="Q486" i="9"/>
  <c r="P487" i="9"/>
  <c r="Q487" i="9"/>
  <c r="P488" i="9"/>
  <c r="Q488" i="9"/>
  <c r="P489" i="9"/>
  <c r="Q489" i="9"/>
  <c r="P490" i="9"/>
  <c r="Q490" i="9"/>
  <c r="R490" i="9"/>
  <c r="P491" i="9"/>
  <c r="Q491" i="9"/>
  <c r="P492" i="9"/>
  <c r="Q492" i="9"/>
  <c r="P493" i="9"/>
  <c r="Q493" i="9"/>
  <c r="P494" i="9"/>
  <c r="Q494" i="9"/>
  <c r="P495" i="9"/>
  <c r="Q495" i="9"/>
  <c r="P496" i="9"/>
  <c r="Q496" i="9"/>
  <c r="P497" i="9"/>
  <c r="Q497" i="9"/>
  <c r="P498" i="9"/>
  <c r="Q498" i="9"/>
  <c r="P499" i="9"/>
  <c r="Q499" i="9"/>
  <c r="P500" i="9"/>
  <c r="Q500" i="9"/>
  <c r="P501" i="9"/>
  <c r="Q501" i="9"/>
  <c r="P502" i="9"/>
  <c r="Q502" i="9"/>
  <c r="P503" i="9"/>
  <c r="Q503" i="9"/>
  <c r="P504" i="9"/>
  <c r="Q504" i="9"/>
  <c r="P505" i="9"/>
  <c r="Q505" i="9"/>
  <c r="P506" i="9"/>
  <c r="Q506" i="9"/>
  <c r="P507" i="9"/>
  <c r="Q507" i="9"/>
  <c r="P508" i="9"/>
  <c r="Q508" i="9"/>
  <c r="P509" i="9"/>
  <c r="Q509" i="9"/>
  <c r="P510" i="9"/>
  <c r="Q510" i="9"/>
  <c r="P511" i="9"/>
  <c r="Q511" i="9"/>
  <c r="P512" i="9"/>
  <c r="Q512" i="9"/>
  <c r="P513" i="9"/>
  <c r="Q513" i="9"/>
  <c r="P514" i="9"/>
  <c r="Q514" i="9"/>
  <c r="P515" i="9"/>
  <c r="Q515" i="9"/>
  <c r="P516" i="9"/>
  <c r="Q516" i="9"/>
  <c r="P517" i="9"/>
  <c r="Q517" i="9"/>
  <c r="P518" i="9"/>
  <c r="Q518" i="9"/>
  <c r="P519" i="9"/>
  <c r="Q519" i="9"/>
  <c r="R519" i="9"/>
  <c r="P520" i="9"/>
  <c r="Q520" i="9"/>
  <c r="P521" i="9"/>
  <c r="Q521" i="9"/>
  <c r="P522" i="9"/>
  <c r="Q522" i="9"/>
  <c r="P523" i="9"/>
  <c r="Q523" i="9"/>
  <c r="P524" i="9"/>
  <c r="Q524" i="9"/>
  <c r="P525" i="9"/>
  <c r="Q525" i="9"/>
  <c r="P526" i="9"/>
  <c r="Q526" i="9"/>
  <c r="P527" i="9"/>
  <c r="Q527" i="9"/>
  <c r="R527" i="9"/>
  <c r="P528" i="9"/>
  <c r="Q528" i="9"/>
  <c r="P529" i="9"/>
  <c r="Q529" i="9"/>
  <c r="P530" i="9"/>
  <c r="Q530" i="9"/>
  <c r="R530" i="9"/>
  <c r="P531" i="9"/>
  <c r="Q531" i="9"/>
  <c r="P532" i="9"/>
  <c r="Q532" i="9"/>
  <c r="P533" i="9"/>
  <c r="Q533" i="9"/>
  <c r="P534" i="9"/>
  <c r="Q534" i="9"/>
  <c r="P535" i="9"/>
  <c r="Q535" i="9"/>
  <c r="R535" i="9"/>
  <c r="P536" i="9"/>
  <c r="Q536" i="9"/>
  <c r="P537" i="9"/>
  <c r="Q537" i="9"/>
  <c r="P538" i="9"/>
  <c r="Q538" i="9"/>
  <c r="P539" i="9"/>
  <c r="Q539" i="9"/>
  <c r="P540" i="9"/>
  <c r="Q540" i="9"/>
  <c r="P541" i="9"/>
  <c r="Q541" i="9"/>
  <c r="P542" i="9"/>
  <c r="Q542" i="9"/>
  <c r="P543" i="9"/>
  <c r="Q543" i="9"/>
  <c r="P544" i="9"/>
  <c r="Q544" i="9"/>
  <c r="P545" i="9"/>
  <c r="Q545" i="9"/>
  <c r="P546" i="9"/>
  <c r="Q546" i="9"/>
  <c r="R546" i="9"/>
  <c r="P547" i="9"/>
  <c r="Q547" i="9"/>
  <c r="P548" i="9"/>
  <c r="Q548" i="9"/>
  <c r="P549" i="9"/>
  <c r="Q549" i="9"/>
  <c r="P550" i="9"/>
  <c r="Q550" i="9"/>
  <c r="P551" i="9"/>
  <c r="Q551" i="9"/>
  <c r="P552" i="9"/>
  <c r="Q552" i="9"/>
  <c r="P553" i="9"/>
  <c r="Q553" i="9"/>
  <c r="P554" i="9"/>
  <c r="Q554" i="9"/>
  <c r="R554" i="9"/>
  <c r="P555" i="9"/>
  <c r="Q555" i="9"/>
  <c r="P556" i="9"/>
  <c r="Q556" i="9"/>
  <c r="P557" i="9"/>
  <c r="Q557" i="9"/>
  <c r="P558" i="9"/>
  <c r="Q558" i="9"/>
  <c r="P559" i="9"/>
  <c r="Q559" i="9"/>
  <c r="P560" i="9"/>
  <c r="Q560" i="9"/>
  <c r="P561" i="9"/>
  <c r="Q561" i="9"/>
  <c r="P562" i="9"/>
  <c r="Q562" i="9"/>
  <c r="P563" i="9"/>
  <c r="Q563" i="9"/>
  <c r="P564" i="9"/>
  <c r="Q564" i="9"/>
  <c r="P565" i="9"/>
  <c r="Q565" i="9"/>
  <c r="P566" i="9"/>
  <c r="Q566" i="9"/>
  <c r="P567" i="9"/>
  <c r="Q567" i="9"/>
  <c r="P568" i="9"/>
  <c r="Q568" i="9"/>
  <c r="P569" i="9"/>
  <c r="Q569" i="9"/>
  <c r="P570" i="9"/>
  <c r="Q570" i="9"/>
  <c r="P571" i="9"/>
  <c r="Q571" i="9"/>
  <c r="P572" i="9"/>
  <c r="Q572" i="9"/>
  <c r="P573" i="9"/>
  <c r="Q573" i="9"/>
  <c r="P574" i="9"/>
  <c r="Q574" i="9"/>
  <c r="P575" i="9"/>
  <c r="Q575" i="9"/>
  <c r="P576" i="9"/>
  <c r="Q576" i="9"/>
  <c r="P577" i="9"/>
  <c r="Q577" i="9"/>
  <c r="P578" i="9"/>
  <c r="Q578" i="9"/>
  <c r="P579" i="9"/>
  <c r="Q579" i="9"/>
  <c r="P580" i="9"/>
  <c r="Q580" i="9"/>
  <c r="P581" i="9"/>
  <c r="Q581" i="9"/>
  <c r="P582" i="9"/>
  <c r="Q582" i="9"/>
  <c r="P583" i="9"/>
  <c r="Q583" i="9"/>
  <c r="R583" i="9"/>
  <c r="P584" i="9"/>
  <c r="Q584" i="9"/>
  <c r="P585" i="9"/>
  <c r="Q585" i="9"/>
  <c r="P586" i="9"/>
  <c r="Q586" i="9"/>
  <c r="P587" i="9"/>
  <c r="Q587" i="9"/>
  <c r="P588" i="9"/>
  <c r="Q588" i="9"/>
  <c r="P589" i="9"/>
  <c r="Q589" i="9"/>
  <c r="P590" i="9"/>
  <c r="Q590" i="9"/>
  <c r="P591" i="9"/>
  <c r="Q591" i="9"/>
  <c r="R591" i="9"/>
  <c r="P592" i="9"/>
  <c r="Q592" i="9"/>
  <c r="P593" i="9"/>
  <c r="Q593" i="9"/>
  <c r="P594" i="9"/>
  <c r="Q594" i="9"/>
  <c r="R594" i="9"/>
  <c r="P595" i="9"/>
  <c r="Q595" i="9"/>
  <c r="P596" i="9"/>
  <c r="Q596" i="9"/>
  <c r="P597" i="9"/>
  <c r="Q597" i="9"/>
  <c r="P598" i="9"/>
  <c r="Q598" i="9"/>
  <c r="P599" i="9"/>
  <c r="Q599" i="9"/>
  <c r="R599" i="9"/>
  <c r="P600" i="9"/>
  <c r="Q600" i="9"/>
  <c r="P601" i="9"/>
  <c r="Q601" i="9"/>
  <c r="P602" i="9"/>
  <c r="Q602" i="9"/>
  <c r="P603" i="9"/>
  <c r="Q603" i="9"/>
  <c r="P604" i="9"/>
  <c r="Q604" i="9"/>
  <c r="P605" i="9"/>
  <c r="Q605" i="9"/>
  <c r="P606" i="9"/>
  <c r="Q606" i="9"/>
  <c r="P607" i="9"/>
  <c r="Q607" i="9"/>
  <c r="P608" i="9"/>
  <c r="Q608" i="9"/>
  <c r="P609" i="9"/>
  <c r="Q609" i="9"/>
  <c r="P610" i="9"/>
  <c r="Q610" i="9"/>
  <c r="R610" i="9"/>
  <c r="P611" i="9"/>
  <c r="Q611" i="9"/>
  <c r="P612" i="9"/>
  <c r="Q612" i="9"/>
  <c r="P613" i="9"/>
  <c r="Q613" i="9"/>
  <c r="P614" i="9"/>
  <c r="Q614" i="9"/>
  <c r="P615" i="9"/>
  <c r="Q615" i="9"/>
  <c r="P616" i="9"/>
  <c r="Q616" i="9"/>
  <c r="P617" i="9"/>
  <c r="Q617" i="9"/>
  <c r="P618" i="9"/>
  <c r="Q618" i="9"/>
  <c r="R618" i="9"/>
  <c r="P619" i="9"/>
  <c r="Q619" i="9"/>
  <c r="P620" i="9"/>
  <c r="Q620" i="9"/>
  <c r="P621" i="9"/>
  <c r="Q621" i="9"/>
  <c r="P622" i="9"/>
  <c r="Q622" i="9"/>
  <c r="P623" i="9"/>
  <c r="Q623" i="9"/>
  <c r="P624" i="9"/>
  <c r="Q624" i="9"/>
  <c r="P625" i="9"/>
  <c r="Q625" i="9"/>
  <c r="P626" i="9"/>
  <c r="Q626" i="9"/>
  <c r="P627" i="9"/>
  <c r="Q627" i="9"/>
  <c r="P628" i="9"/>
  <c r="Q628" i="9"/>
  <c r="P629" i="9"/>
  <c r="Q629" i="9"/>
  <c r="P630" i="9"/>
  <c r="Q630" i="9"/>
  <c r="P631" i="9"/>
  <c r="Q631" i="9"/>
  <c r="P632" i="9"/>
  <c r="Q632" i="9"/>
  <c r="P633" i="9"/>
  <c r="Q633" i="9"/>
  <c r="P634" i="9"/>
  <c r="Q634" i="9"/>
  <c r="P635" i="9"/>
  <c r="Q635" i="9"/>
  <c r="P636" i="9"/>
  <c r="Q636" i="9"/>
  <c r="P637" i="9"/>
  <c r="Q637" i="9"/>
  <c r="P638" i="9"/>
  <c r="Q638" i="9"/>
  <c r="P639" i="9"/>
  <c r="Q639" i="9"/>
  <c r="P640" i="9"/>
  <c r="Q640" i="9"/>
  <c r="P641" i="9"/>
  <c r="Q641" i="9"/>
  <c r="P642" i="9"/>
  <c r="Q642" i="9"/>
  <c r="P643" i="9"/>
  <c r="Q643" i="9"/>
  <c r="P644" i="9"/>
  <c r="Q644" i="9"/>
  <c r="P645" i="9"/>
  <c r="Q645" i="9"/>
  <c r="P646" i="9"/>
  <c r="Q646" i="9"/>
  <c r="P647" i="9"/>
  <c r="Q647" i="9"/>
  <c r="R647" i="9"/>
  <c r="P648" i="9"/>
  <c r="Q648" i="9"/>
  <c r="P649" i="9"/>
  <c r="Q649" i="9"/>
  <c r="P650" i="9"/>
  <c r="Q650" i="9"/>
  <c r="P651" i="9"/>
  <c r="Q651" i="9"/>
  <c r="P652" i="9"/>
  <c r="Q652" i="9"/>
  <c r="P653" i="9"/>
  <c r="Q653" i="9"/>
  <c r="P654" i="9"/>
  <c r="Q654" i="9"/>
  <c r="P655" i="9"/>
  <c r="Q655" i="9"/>
  <c r="R655" i="9"/>
  <c r="P656" i="9"/>
  <c r="Q656" i="9"/>
  <c r="P657" i="9"/>
  <c r="Q657" i="9"/>
  <c r="P658" i="9"/>
  <c r="Q658" i="9"/>
  <c r="R658" i="9"/>
  <c r="P659" i="9"/>
  <c r="Q659" i="9"/>
  <c r="P660" i="9"/>
  <c r="Q660" i="9"/>
  <c r="P661" i="9"/>
  <c r="Q661" i="9"/>
  <c r="P662" i="9"/>
  <c r="Q662" i="9"/>
  <c r="P663" i="9"/>
  <c r="Q663" i="9"/>
  <c r="R663" i="9"/>
  <c r="P664" i="9"/>
  <c r="Q664" i="9"/>
  <c r="P665" i="9"/>
  <c r="Q665" i="9"/>
  <c r="P666" i="9"/>
  <c r="Q666" i="9"/>
  <c r="P667" i="9"/>
  <c r="Q667" i="9"/>
  <c r="P668" i="9"/>
  <c r="Q668" i="9"/>
  <c r="P669" i="9"/>
  <c r="Q669" i="9"/>
  <c r="P670" i="9"/>
  <c r="Q670" i="9"/>
  <c r="P671" i="9"/>
  <c r="Q671" i="9"/>
  <c r="P672" i="9"/>
  <c r="Q672" i="9"/>
  <c r="P673" i="9"/>
  <c r="Q673" i="9"/>
  <c r="P674" i="9"/>
  <c r="Q674" i="9"/>
  <c r="R674" i="9"/>
  <c r="P675" i="9"/>
  <c r="Q675" i="9"/>
  <c r="P676" i="9"/>
  <c r="Q676" i="9"/>
  <c r="P677" i="9"/>
  <c r="Q677" i="9"/>
  <c r="P678" i="9"/>
  <c r="Q678" i="9"/>
  <c r="P679" i="9"/>
  <c r="Q679" i="9"/>
  <c r="P680" i="9"/>
  <c r="Q680" i="9"/>
  <c r="P681" i="9"/>
  <c r="Q681" i="9"/>
  <c r="P682" i="9"/>
  <c r="Q682" i="9"/>
  <c r="R682" i="9"/>
  <c r="P683" i="9"/>
  <c r="Q683" i="9"/>
  <c r="P684" i="9"/>
  <c r="Q684" i="9"/>
  <c r="P685" i="9"/>
  <c r="Q685" i="9"/>
  <c r="P686" i="9"/>
  <c r="Q686" i="9"/>
  <c r="P687" i="9"/>
  <c r="Q687" i="9"/>
  <c r="P688" i="9"/>
  <c r="Q688" i="9"/>
  <c r="P689" i="9"/>
  <c r="Q689" i="9"/>
  <c r="P690" i="9"/>
  <c r="Q690" i="9"/>
  <c r="P691" i="9"/>
  <c r="Q691" i="9"/>
  <c r="P692" i="9"/>
  <c r="Q692" i="9"/>
  <c r="P693" i="9"/>
  <c r="Q693" i="9"/>
  <c r="P694" i="9"/>
  <c r="Q694" i="9"/>
  <c r="P695" i="9"/>
  <c r="Q695" i="9"/>
  <c r="P696" i="9"/>
  <c r="Q696" i="9"/>
  <c r="P697" i="9"/>
  <c r="Q697" i="9"/>
  <c r="P698" i="9"/>
  <c r="Q698" i="9"/>
  <c r="P699" i="9"/>
  <c r="Q699" i="9"/>
  <c r="P700" i="9"/>
  <c r="Q700" i="9"/>
  <c r="P701" i="9"/>
  <c r="Q701" i="9"/>
  <c r="P702" i="9"/>
  <c r="Q702" i="9"/>
  <c r="P703" i="9"/>
  <c r="Q703" i="9"/>
  <c r="P704" i="9"/>
  <c r="Q704" i="9"/>
  <c r="P705" i="9"/>
  <c r="Q705" i="9"/>
  <c r="P706" i="9"/>
  <c r="Q706" i="9"/>
  <c r="P707" i="9"/>
  <c r="Q707" i="9"/>
  <c r="P708" i="9"/>
  <c r="Q708" i="9"/>
  <c r="P709" i="9"/>
  <c r="Q709" i="9"/>
  <c r="P710" i="9"/>
  <c r="Q710" i="9"/>
  <c r="P711" i="9"/>
  <c r="Q711" i="9"/>
  <c r="R711" i="9"/>
  <c r="P712" i="9"/>
  <c r="Q712" i="9"/>
  <c r="P713" i="9"/>
  <c r="Q713" i="9"/>
  <c r="P714" i="9"/>
  <c r="Q714" i="9"/>
  <c r="P715" i="9"/>
  <c r="Q715" i="9"/>
  <c r="P716" i="9"/>
  <c r="Q716" i="9"/>
  <c r="P717" i="9"/>
  <c r="Q717" i="9"/>
  <c r="P718" i="9"/>
  <c r="Q718" i="9"/>
  <c r="P719" i="9"/>
  <c r="Q719" i="9"/>
  <c r="R719" i="9"/>
  <c r="P720" i="9"/>
  <c r="Q720" i="9"/>
  <c r="P721" i="9"/>
  <c r="Q721" i="9"/>
  <c r="P722" i="9"/>
  <c r="Q722" i="9"/>
  <c r="R722" i="9"/>
  <c r="P723" i="9"/>
  <c r="Q723" i="9"/>
  <c r="P724" i="9"/>
  <c r="Q724" i="9"/>
  <c r="P725" i="9"/>
  <c r="Q725" i="9"/>
  <c r="P726" i="9"/>
  <c r="Q726" i="9"/>
  <c r="P727" i="9"/>
  <c r="Q727" i="9"/>
  <c r="R727" i="9"/>
  <c r="P728" i="9"/>
  <c r="Q728" i="9"/>
  <c r="P729" i="9"/>
  <c r="Q729" i="9"/>
  <c r="P730" i="9"/>
  <c r="Q730" i="9"/>
  <c r="P731" i="9"/>
  <c r="Q731" i="9"/>
  <c r="P732" i="9"/>
  <c r="Q732" i="9"/>
  <c r="P733" i="9"/>
  <c r="Q733" i="9"/>
  <c r="P734" i="9"/>
  <c r="Q734" i="9"/>
  <c r="P735" i="9"/>
  <c r="Q735" i="9"/>
  <c r="P736" i="9"/>
  <c r="Q736" i="9"/>
  <c r="P737" i="9"/>
  <c r="Q737" i="9"/>
  <c r="P738" i="9"/>
  <c r="Q738" i="9"/>
  <c r="R738" i="9"/>
  <c r="P739" i="9"/>
  <c r="Q739" i="9"/>
  <c r="P740" i="9"/>
  <c r="Q740" i="9"/>
  <c r="P741" i="9"/>
  <c r="Q741" i="9"/>
  <c r="P742" i="9"/>
  <c r="Q742" i="9"/>
  <c r="P743" i="9"/>
  <c r="Q743" i="9"/>
  <c r="P744" i="9"/>
  <c r="Q744" i="9"/>
  <c r="P745" i="9"/>
  <c r="Q745" i="9"/>
  <c r="P746" i="9"/>
  <c r="Q746" i="9"/>
  <c r="R746" i="9"/>
  <c r="P747" i="9"/>
  <c r="Q747" i="9"/>
  <c r="P748" i="9"/>
  <c r="Q748" i="9"/>
  <c r="P749" i="9"/>
  <c r="Q749" i="9"/>
  <c r="P750" i="9"/>
  <c r="Q750" i="9"/>
  <c r="P751" i="9"/>
  <c r="Q751" i="9"/>
  <c r="P752" i="9"/>
  <c r="Q752" i="9"/>
  <c r="P753" i="9"/>
  <c r="Q753" i="9"/>
  <c r="P754" i="9"/>
  <c r="Q754" i="9"/>
  <c r="P755" i="9"/>
  <c r="Q755" i="9"/>
  <c r="P756" i="9"/>
  <c r="Q756" i="9"/>
  <c r="P757" i="9"/>
  <c r="Q757" i="9"/>
  <c r="P758" i="9"/>
  <c r="Q758" i="9"/>
  <c r="P759" i="9"/>
  <c r="Q759" i="9"/>
  <c r="P760" i="9"/>
  <c r="Q760" i="9"/>
  <c r="P761" i="9"/>
  <c r="Q761" i="9"/>
  <c r="P762" i="9"/>
  <c r="Q762" i="9"/>
  <c r="P763" i="9"/>
  <c r="Q763" i="9"/>
  <c r="P764" i="9"/>
  <c r="Q764" i="9"/>
  <c r="P765" i="9"/>
  <c r="Q765" i="9"/>
  <c r="P766" i="9"/>
  <c r="Q766" i="9"/>
  <c r="P767" i="9"/>
  <c r="Q767" i="9"/>
  <c r="P768" i="9"/>
  <c r="Q768" i="9"/>
  <c r="P769" i="9"/>
  <c r="Q769" i="9"/>
  <c r="P770" i="9"/>
  <c r="Q770" i="9"/>
  <c r="P771" i="9"/>
  <c r="Q771" i="9"/>
  <c r="P772" i="9"/>
  <c r="Q772" i="9"/>
  <c r="P773" i="9"/>
  <c r="Q773" i="9"/>
  <c r="P774" i="9"/>
  <c r="Q774" i="9"/>
  <c r="P775" i="9"/>
  <c r="Q775" i="9"/>
  <c r="R775" i="9"/>
  <c r="P776" i="9"/>
  <c r="Q776" i="9"/>
  <c r="P777" i="9"/>
  <c r="Q777" i="9"/>
  <c r="P778" i="9"/>
  <c r="Q778" i="9"/>
  <c r="P779" i="9"/>
  <c r="Q779" i="9"/>
  <c r="P780" i="9"/>
  <c r="Q780" i="9"/>
  <c r="P781" i="9"/>
  <c r="Q781" i="9"/>
  <c r="P782" i="9"/>
  <c r="Q782" i="9"/>
  <c r="P783" i="9"/>
  <c r="Q783" i="9"/>
  <c r="R783" i="9"/>
  <c r="P784" i="9"/>
  <c r="Q784" i="9"/>
  <c r="P785" i="9"/>
  <c r="Q785" i="9"/>
  <c r="P786" i="9"/>
  <c r="Q786" i="9"/>
  <c r="R786" i="9"/>
  <c r="P787" i="9"/>
  <c r="Q787" i="9"/>
  <c r="P788" i="9"/>
  <c r="Q788" i="9"/>
  <c r="P789" i="9"/>
  <c r="Q789" i="9"/>
  <c r="P790" i="9"/>
  <c r="Q790" i="9"/>
  <c r="P791" i="9"/>
  <c r="Q791" i="9"/>
  <c r="R791" i="9"/>
  <c r="P792" i="9"/>
  <c r="Q792" i="9"/>
  <c r="P793" i="9"/>
  <c r="Q793" i="9"/>
  <c r="P794" i="9"/>
  <c r="Q794" i="9"/>
  <c r="P795" i="9"/>
  <c r="Q795" i="9"/>
  <c r="P796" i="9"/>
  <c r="Q796" i="9"/>
  <c r="P797" i="9"/>
  <c r="Q797" i="9"/>
  <c r="P798" i="9"/>
  <c r="Q798" i="9"/>
  <c r="P799" i="9"/>
  <c r="Q799" i="9"/>
  <c r="P800" i="9"/>
  <c r="Q800" i="9"/>
  <c r="P801" i="9"/>
  <c r="Q801" i="9"/>
  <c r="P802" i="9"/>
  <c r="Q802" i="9"/>
  <c r="R802" i="9"/>
  <c r="P803" i="9"/>
  <c r="Q803" i="9"/>
  <c r="P804" i="9"/>
  <c r="Q804" i="9"/>
  <c r="P805" i="9"/>
  <c r="Q805" i="9"/>
  <c r="P806" i="9"/>
  <c r="Q806" i="9"/>
  <c r="P807" i="9"/>
  <c r="Q807" i="9"/>
  <c r="P808" i="9"/>
  <c r="Q808" i="9"/>
  <c r="P809" i="9"/>
  <c r="Q809" i="9"/>
  <c r="P810" i="9"/>
  <c r="Q810" i="9"/>
  <c r="R810" i="9"/>
  <c r="P811" i="9"/>
  <c r="Q811" i="9"/>
  <c r="P812" i="9"/>
  <c r="Q812" i="9"/>
  <c r="P813" i="9"/>
  <c r="Q813" i="9"/>
  <c r="P814" i="9"/>
  <c r="Q814" i="9"/>
  <c r="P815" i="9"/>
  <c r="Q815" i="9"/>
  <c r="P816" i="9"/>
  <c r="Q816" i="9"/>
  <c r="P817" i="9"/>
  <c r="Q817" i="9"/>
  <c r="P818" i="9"/>
  <c r="Q818" i="9"/>
  <c r="P819" i="9"/>
  <c r="Q819" i="9"/>
  <c r="P820" i="9"/>
  <c r="Q820" i="9"/>
  <c r="P821" i="9"/>
  <c r="Q821" i="9"/>
  <c r="P822" i="9"/>
  <c r="Q822" i="9"/>
  <c r="P823" i="9"/>
  <c r="Q823" i="9"/>
  <c r="P824" i="9"/>
  <c r="Q824" i="9"/>
  <c r="P825" i="9"/>
  <c r="Q825" i="9"/>
  <c r="P826" i="9"/>
  <c r="Q826" i="9"/>
  <c r="P827" i="9"/>
  <c r="Q827" i="9"/>
  <c r="P828" i="9"/>
  <c r="Q828" i="9"/>
  <c r="P829" i="9"/>
  <c r="Q829" i="9"/>
  <c r="P830" i="9"/>
  <c r="Q830" i="9"/>
  <c r="P831" i="9"/>
  <c r="Q831" i="9"/>
  <c r="P832" i="9"/>
  <c r="Q832" i="9"/>
  <c r="P833" i="9"/>
  <c r="Q833" i="9"/>
  <c r="P834" i="9"/>
  <c r="Q834" i="9"/>
  <c r="R834" i="9"/>
  <c r="P835" i="9"/>
  <c r="Q835" i="9"/>
  <c r="R835" i="9"/>
  <c r="P836" i="9"/>
  <c r="Q836" i="9"/>
  <c r="P837" i="9"/>
  <c r="Q837" i="9"/>
  <c r="P838" i="9"/>
  <c r="Q838" i="9"/>
  <c r="P839" i="9"/>
  <c r="Q839" i="9"/>
  <c r="R839" i="9"/>
  <c r="P840" i="9"/>
  <c r="Q840" i="9"/>
  <c r="P841" i="9"/>
  <c r="Q841" i="9"/>
  <c r="P842" i="9"/>
  <c r="Q842" i="9"/>
  <c r="P843" i="9"/>
  <c r="Q843" i="9"/>
  <c r="R843" i="9"/>
  <c r="P844" i="9"/>
  <c r="Q844" i="9"/>
  <c r="R844" i="9"/>
  <c r="P845" i="9"/>
  <c r="Q845" i="9"/>
  <c r="P846" i="9"/>
  <c r="Q846" i="9"/>
  <c r="P847" i="9"/>
  <c r="Q847" i="9"/>
  <c r="R847" i="9"/>
  <c r="P848" i="9"/>
  <c r="Q848" i="9"/>
  <c r="P849" i="9"/>
  <c r="Q849" i="9"/>
  <c r="P850" i="9"/>
  <c r="Q850" i="9"/>
  <c r="R850" i="9"/>
  <c r="P851" i="9"/>
  <c r="Q851" i="9"/>
  <c r="P852" i="9"/>
  <c r="Q852" i="9"/>
  <c r="R852" i="9"/>
  <c r="P853" i="9"/>
  <c r="Q853" i="9"/>
  <c r="R853" i="9"/>
  <c r="P854" i="9"/>
  <c r="Q854" i="9"/>
  <c r="P855" i="9"/>
  <c r="Q855" i="9"/>
  <c r="R855" i="9"/>
  <c r="P856" i="9"/>
  <c r="Q856" i="9"/>
  <c r="P857" i="9"/>
  <c r="Q857" i="9"/>
  <c r="P858" i="9"/>
  <c r="Q858" i="9"/>
  <c r="R858" i="9"/>
  <c r="P859" i="9"/>
  <c r="Q859" i="9"/>
  <c r="R859" i="9"/>
  <c r="P860" i="9"/>
  <c r="Q860" i="9"/>
  <c r="P861" i="9"/>
  <c r="Q861" i="9"/>
  <c r="P862" i="9"/>
  <c r="Q862" i="9"/>
  <c r="P863" i="9"/>
  <c r="Q863" i="9"/>
  <c r="P864" i="9"/>
  <c r="Q864" i="9"/>
  <c r="P865" i="9"/>
  <c r="Q865" i="9"/>
  <c r="P866" i="9"/>
  <c r="Q866" i="9"/>
  <c r="R866" i="9"/>
  <c r="P867" i="9"/>
  <c r="Q867" i="9"/>
  <c r="R867" i="9"/>
  <c r="P868" i="9"/>
  <c r="Q868" i="9"/>
  <c r="R868" i="9"/>
  <c r="P869" i="9"/>
  <c r="Q869" i="9"/>
  <c r="P870" i="9"/>
  <c r="Q870" i="9"/>
  <c r="P871" i="9"/>
  <c r="Q871" i="9"/>
  <c r="P872" i="9"/>
  <c r="Q872" i="9"/>
  <c r="R872" i="9"/>
  <c r="P873" i="9"/>
  <c r="Q873" i="9"/>
  <c r="P874" i="9"/>
  <c r="Q874" i="9"/>
  <c r="R874" i="9"/>
  <c r="P875" i="9"/>
  <c r="Q875" i="9"/>
  <c r="P876" i="9"/>
  <c r="Q876" i="9"/>
  <c r="P877" i="9"/>
  <c r="Q877" i="9"/>
  <c r="P878" i="9"/>
  <c r="Q878" i="9"/>
  <c r="R878" i="9"/>
  <c r="P879" i="9"/>
  <c r="Q879" i="9"/>
  <c r="P880" i="9"/>
  <c r="Q880" i="9"/>
  <c r="P881" i="9"/>
  <c r="Q881" i="9"/>
  <c r="P882" i="9"/>
  <c r="Q882" i="9"/>
  <c r="P883" i="9"/>
  <c r="Q883" i="9"/>
  <c r="R883" i="9"/>
  <c r="P884" i="9"/>
  <c r="Q884" i="9"/>
  <c r="P885" i="9"/>
  <c r="Q885" i="9"/>
  <c r="P886" i="9"/>
  <c r="Q886" i="9"/>
  <c r="P887" i="9"/>
  <c r="Q887" i="9"/>
  <c r="P888" i="9"/>
  <c r="Q888" i="9"/>
  <c r="P889" i="9"/>
  <c r="Q889" i="9"/>
  <c r="P890" i="9"/>
  <c r="Q890" i="9"/>
  <c r="P891" i="9"/>
  <c r="Q891" i="9"/>
  <c r="R891" i="9"/>
  <c r="P892" i="9"/>
  <c r="Q892" i="9"/>
  <c r="R892" i="9"/>
  <c r="P893" i="9"/>
  <c r="Q893" i="9"/>
  <c r="P894" i="9"/>
  <c r="Q894" i="9"/>
  <c r="R894" i="9"/>
  <c r="P895" i="9"/>
  <c r="Q895" i="9"/>
  <c r="P896" i="9"/>
  <c r="Q896" i="9"/>
  <c r="R896" i="9"/>
  <c r="P897" i="9"/>
  <c r="Q897" i="9"/>
  <c r="P898" i="9"/>
  <c r="Q898" i="9"/>
  <c r="P899" i="9"/>
  <c r="Q899" i="9"/>
  <c r="R899" i="9"/>
  <c r="P900" i="9"/>
  <c r="Q900" i="9"/>
  <c r="R900" i="9"/>
  <c r="P901" i="9"/>
  <c r="Q901" i="9"/>
  <c r="P902" i="9"/>
  <c r="Q902" i="9"/>
  <c r="R902" i="9"/>
  <c r="P903" i="9"/>
  <c r="Q903" i="9"/>
  <c r="R903" i="9"/>
  <c r="P904" i="9"/>
  <c r="Q904" i="9"/>
  <c r="R904" i="9"/>
  <c r="P905" i="9"/>
  <c r="Q905" i="9"/>
  <c r="P906" i="9"/>
  <c r="Q906" i="9"/>
  <c r="P907" i="9"/>
  <c r="Q907" i="9"/>
  <c r="R907" i="9"/>
  <c r="P908" i="9"/>
  <c r="Q908" i="9"/>
  <c r="R908" i="9"/>
  <c r="P909" i="9"/>
  <c r="Q909" i="9"/>
  <c r="R909" i="9"/>
  <c r="P910" i="9"/>
  <c r="Q910" i="9"/>
  <c r="R910" i="9"/>
  <c r="P911" i="9"/>
  <c r="Q911" i="9"/>
  <c r="R911" i="9"/>
  <c r="P912" i="9"/>
  <c r="Q912" i="9"/>
  <c r="R912" i="9"/>
  <c r="P913" i="9"/>
  <c r="Q913" i="9"/>
  <c r="P914" i="9"/>
  <c r="Q914" i="9"/>
  <c r="R914" i="9"/>
  <c r="P915" i="9"/>
  <c r="Q915" i="9"/>
  <c r="R915" i="9"/>
  <c r="P916" i="9"/>
  <c r="Q916" i="9"/>
  <c r="R916" i="9"/>
  <c r="P917" i="9"/>
  <c r="Q917" i="9"/>
  <c r="R917" i="9"/>
  <c r="P918" i="9"/>
  <c r="Q918" i="9"/>
  <c r="R918" i="9"/>
  <c r="P919" i="9"/>
  <c r="Q919" i="9"/>
  <c r="R919" i="9"/>
  <c r="P920" i="9"/>
  <c r="Q920" i="9"/>
  <c r="R920" i="9"/>
  <c r="P921" i="9"/>
  <c r="Q921" i="9"/>
  <c r="P922" i="9"/>
  <c r="Q922" i="9"/>
  <c r="R922" i="9"/>
  <c r="P923" i="9"/>
  <c r="Q923" i="9"/>
  <c r="R923" i="9"/>
  <c r="P924" i="9"/>
  <c r="Q924" i="9"/>
  <c r="R924" i="9"/>
  <c r="P925" i="9"/>
  <c r="Q925" i="9"/>
  <c r="R925" i="9"/>
  <c r="P926" i="9"/>
  <c r="Q926" i="9"/>
  <c r="R926" i="9"/>
  <c r="P927" i="9"/>
  <c r="Q927" i="9"/>
  <c r="P928" i="9"/>
  <c r="Q928" i="9"/>
  <c r="R928" i="9"/>
  <c r="P929" i="9"/>
  <c r="Q929" i="9"/>
  <c r="P930" i="9"/>
  <c r="Q930" i="9"/>
  <c r="R930" i="9"/>
  <c r="P931" i="9"/>
  <c r="Q931" i="9"/>
  <c r="R931" i="9"/>
  <c r="P932" i="9"/>
  <c r="Q932" i="9"/>
  <c r="R932" i="9"/>
  <c r="P933" i="9"/>
  <c r="Q933" i="9"/>
  <c r="R933" i="9"/>
  <c r="P934" i="9"/>
  <c r="Q934" i="9"/>
  <c r="R934" i="9"/>
  <c r="P935" i="9"/>
  <c r="Q935" i="9"/>
  <c r="R935" i="9"/>
  <c r="P936" i="9"/>
  <c r="Q936" i="9"/>
  <c r="R936" i="9"/>
  <c r="P937" i="9"/>
  <c r="Q937" i="9"/>
  <c r="P938" i="9"/>
  <c r="Q938" i="9"/>
  <c r="R938" i="9"/>
  <c r="P939" i="9"/>
  <c r="Q939" i="9"/>
  <c r="R939" i="9"/>
  <c r="P940" i="9"/>
  <c r="Q940" i="9"/>
  <c r="R940" i="9"/>
  <c r="P941" i="9"/>
  <c r="Q941" i="9"/>
  <c r="R941" i="9"/>
  <c r="P942" i="9"/>
  <c r="Q942" i="9"/>
  <c r="R942" i="9"/>
  <c r="P943" i="9"/>
  <c r="Q943" i="9"/>
  <c r="P944" i="9"/>
  <c r="Q944" i="9"/>
  <c r="R944" i="9"/>
  <c r="P945" i="9"/>
  <c r="Q945" i="9"/>
  <c r="P946" i="9"/>
  <c r="Q946" i="9"/>
  <c r="P947" i="9"/>
  <c r="Q947" i="9"/>
  <c r="R947" i="9"/>
  <c r="P948" i="9"/>
  <c r="Q948" i="9"/>
  <c r="R948" i="9"/>
  <c r="P949" i="9"/>
  <c r="Q949" i="9"/>
  <c r="R949" i="9"/>
  <c r="P950" i="9"/>
  <c r="Q950" i="9"/>
  <c r="R950" i="9"/>
  <c r="P951" i="9"/>
  <c r="Q951" i="9"/>
  <c r="P952" i="9"/>
  <c r="Q952" i="9"/>
  <c r="R952" i="9"/>
  <c r="P953" i="9"/>
  <c r="Q953" i="9"/>
  <c r="P954" i="9"/>
  <c r="Q954" i="9"/>
  <c r="P955" i="9"/>
  <c r="Q955" i="9"/>
  <c r="R955" i="9"/>
  <c r="P956" i="9"/>
  <c r="Q956" i="9"/>
  <c r="R956" i="9"/>
  <c r="P957" i="9"/>
  <c r="Q957" i="9"/>
  <c r="R957" i="9"/>
  <c r="P958" i="9"/>
  <c r="Q958" i="9"/>
  <c r="R958" i="9"/>
  <c r="P959" i="9"/>
  <c r="Q959" i="9"/>
  <c r="R959" i="9"/>
  <c r="P960" i="9"/>
  <c r="Q960" i="9"/>
  <c r="R960" i="9"/>
  <c r="P961" i="9"/>
  <c r="Q961" i="9"/>
  <c r="P962" i="9"/>
  <c r="Q962" i="9"/>
  <c r="R962" i="9"/>
  <c r="P963" i="9"/>
  <c r="Q963" i="9"/>
  <c r="R963" i="9"/>
  <c r="P964" i="9"/>
  <c r="Q964" i="9"/>
  <c r="R964" i="9"/>
  <c r="P965" i="9"/>
  <c r="Q965" i="9"/>
  <c r="R965" i="9"/>
  <c r="P966" i="9"/>
  <c r="Q966" i="9"/>
  <c r="R966" i="9"/>
  <c r="P967" i="9"/>
  <c r="Q967" i="9"/>
  <c r="R967" i="9"/>
  <c r="P968" i="9"/>
  <c r="Q968" i="9"/>
  <c r="R968" i="9"/>
  <c r="P969" i="9"/>
  <c r="Q969" i="9"/>
  <c r="P970" i="9"/>
  <c r="Q970" i="9"/>
  <c r="P971" i="9"/>
  <c r="Q971" i="9"/>
  <c r="R971" i="9"/>
  <c r="P972" i="9"/>
  <c r="Q972" i="9"/>
  <c r="R972" i="9"/>
  <c r="P973" i="9"/>
  <c r="Q973" i="9"/>
  <c r="R973" i="9"/>
  <c r="P974" i="9"/>
  <c r="Q974" i="9"/>
  <c r="R974" i="9"/>
  <c r="P975" i="9"/>
  <c r="Q975" i="9"/>
  <c r="R975" i="9"/>
  <c r="P976" i="9"/>
  <c r="Q976" i="9"/>
  <c r="R976" i="9"/>
  <c r="P977" i="9"/>
  <c r="Q977" i="9"/>
  <c r="P978" i="9"/>
  <c r="Q978" i="9"/>
  <c r="R978" i="9"/>
  <c r="P979" i="9"/>
  <c r="Q979" i="9"/>
  <c r="R979" i="9"/>
  <c r="P980" i="9"/>
  <c r="Q980" i="9"/>
  <c r="R980" i="9"/>
  <c r="P981" i="9"/>
  <c r="Q981" i="9"/>
  <c r="R981" i="9"/>
  <c r="P982" i="9"/>
  <c r="Q982" i="9"/>
  <c r="R982" i="9"/>
  <c r="P983" i="9"/>
  <c r="Q983" i="9"/>
  <c r="R983" i="9"/>
  <c r="P984" i="9"/>
  <c r="Q984" i="9"/>
  <c r="R984" i="9"/>
  <c r="P985" i="9"/>
  <c r="Q985" i="9"/>
  <c r="P986" i="9"/>
  <c r="Q986" i="9"/>
  <c r="R986" i="9"/>
  <c r="P987" i="9"/>
  <c r="Q987" i="9"/>
  <c r="R987" i="9"/>
  <c r="P988" i="9"/>
  <c r="Q988" i="9"/>
  <c r="R988" i="9"/>
  <c r="P989" i="9"/>
  <c r="Q989" i="9"/>
  <c r="R989" i="9"/>
  <c r="P990" i="9"/>
  <c r="Q990" i="9"/>
  <c r="R990" i="9"/>
  <c r="P991" i="9"/>
  <c r="Q991" i="9"/>
  <c r="P992" i="9"/>
  <c r="Q992" i="9"/>
  <c r="R992" i="9"/>
  <c r="P993" i="9"/>
  <c r="Q993" i="9"/>
  <c r="P994" i="9"/>
  <c r="Q994" i="9"/>
  <c r="R994" i="9"/>
  <c r="P995" i="9"/>
  <c r="Q995" i="9"/>
  <c r="R995" i="9"/>
  <c r="P996" i="9"/>
  <c r="Q996" i="9"/>
  <c r="R996" i="9"/>
  <c r="P997" i="9"/>
  <c r="Q997" i="9"/>
  <c r="R997" i="9"/>
  <c r="P998" i="9"/>
  <c r="Q998" i="9"/>
  <c r="R998" i="9"/>
  <c r="P999" i="9"/>
  <c r="Q999" i="9"/>
  <c r="R999" i="9"/>
  <c r="P1000" i="9"/>
  <c r="Q1000" i="9"/>
  <c r="R1000" i="9"/>
  <c r="P1001" i="9"/>
  <c r="Q1001" i="9"/>
  <c r="D3" i="9"/>
  <c r="D4" i="9"/>
  <c r="D5" i="9"/>
  <c r="D6" i="9"/>
  <c r="D7" i="9"/>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6" i="9"/>
  <c r="D147" i="9"/>
  <c r="D148" i="9"/>
  <c r="D149" i="9"/>
  <c r="D150" i="9"/>
  <c r="D151" i="9"/>
  <c r="D152" i="9"/>
  <c r="D153" i="9"/>
  <c r="D154" i="9"/>
  <c r="D155" i="9"/>
  <c r="D156" i="9"/>
  <c r="D157" i="9"/>
  <c r="D158" i="9"/>
  <c r="D159" i="9"/>
  <c r="D160" i="9"/>
  <c r="D161" i="9"/>
  <c r="D162" i="9"/>
  <c r="D163" i="9"/>
  <c r="D164" i="9"/>
  <c r="D165" i="9"/>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207" i="9"/>
  <c r="D208" i="9"/>
  <c r="D209" i="9"/>
  <c r="D210" i="9"/>
  <c r="D211" i="9"/>
  <c r="D212" i="9"/>
  <c r="D213" i="9"/>
  <c r="D214" i="9"/>
  <c r="D215" i="9"/>
  <c r="D216" i="9"/>
  <c r="D217" i="9"/>
  <c r="D218" i="9"/>
  <c r="D219" i="9"/>
  <c r="D220" i="9"/>
  <c r="D221" i="9"/>
  <c r="D222" i="9"/>
  <c r="D223" i="9"/>
  <c r="D224" i="9"/>
  <c r="D225" i="9"/>
  <c r="D226" i="9"/>
  <c r="D227" i="9"/>
  <c r="D228" i="9"/>
  <c r="D229" i="9"/>
  <c r="D230" i="9"/>
  <c r="D231" i="9"/>
  <c r="D232" i="9"/>
  <c r="D233" i="9"/>
  <c r="D234" i="9"/>
  <c r="D235" i="9"/>
  <c r="D236" i="9"/>
  <c r="D237" i="9"/>
  <c r="D238" i="9"/>
  <c r="D239" i="9"/>
  <c r="D240" i="9"/>
  <c r="D241" i="9"/>
  <c r="D242" i="9"/>
  <c r="D243" i="9"/>
  <c r="D244" i="9"/>
  <c r="D245" i="9"/>
  <c r="D246" i="9"/>
  <c r="D247" i="9"/>
  <c r="D248" i="9"/>
  <c r="D249" i="9"/>
  <c r="D250" i="9"/>
  <c r="D251" i="9"/>
  <c r="D252" i="9"/>
  <c r="D253" i="9"/>
  <c r="D254" i="9"/>
  <c r="D255" i="9"/>
  <c r="D256" i="9"/>
  <c r="D257" i="9"/>
  <c r="D258"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84" i="9"/>
  <c r="D285" i="9"/>
  <c r="D286" i="9"/>
  <c r="D287" i="9"/>
  <c r="D288" i="9"/>
  <c r="D289" i="9"/>
  <c r="D290" i="9"/>
  <c r="D291" i="9"/>
  <c r="D292" i="9"/>
  <c r="D293" i="9"/>
  <c r="D294" i="9"/>
  <c r="D295" i="9"/>
  <c r="D296" i="9"/>
  <c r="D297" i="9"/>
  <c r="D298" i="9"/>
  <c r="D299" i="9"/>
  <c r="D300" i="9"/>
  <c r="D301" i="9"/>
  <c r="D302" i="9"/>
  <c r="D303" i="9"/>
  <c r="D304" i="9"/>
  <c r="D305" i="9"/>
  <c r="D306" i="9"/>
  <c r="D307" i="9"/>
  <c r="D308" i="9"/>
  <c r="D309" i="9"/>
  <c r="D310" i="9"/>
  <c r="D311" i="9"/>
  <c r="D312" i="9"/>
  <c r="D313" i="9"/>
  <c r="D314" i="9"/>
  <c r="D315" i="9"/>
  <c r="D316" i="9"/>
  <c r="D317" i="9"/>
  <c r="D318" i="9"/>
  <c r="D319" i="9"/>
  <c r="D320" i="9"/>
  <c r="D321" i="9"/>
  <c r="D322" i="9"/>
  <c r="D323" i="9"/>
  <c r="D324"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8" i="9"/>
  <c r="D379" i="9"/>
  <c r="D380" i="9"/>
  <c r="D381" i="9"/>
  <c r="D382" i="9"/>
  <c r="D383" i="9"/>
  <c r="D384" i="9"/>
  <c r="D385" i="9"/>
  <c r="D386" i="9"/>
  <c r="D387" i="9"/>
  <c r="D388" i="9"/>
  <c r="D389" i="9"/>
  <c r="D390" i="9"/>
  <c r="D391" i="9"/>
  <c r="D392" i="9"/>
  <c r="D393" i="9"/>
  <c r="D394" i="9"/>
  <c r="D395" i="9"/>
  <c r="D396" i="9"/>
  <c r="D397" i="9"/>
  <c r="D398" i="9"/>
  <c r="D399" i="9"/>
  <c r="D400" i="9"/>
  <c r="D401" i="9"/>
  <c r="D402" i="9"/>
  <c r="D403" i="9"/>
  <c r="D404" i="9"/>
  <c r="D405" i="9"/>
  <c r="D406" i="9"/>
  <c r="D407" i="9"/>
  <c r="D408" i="9"/>
  <c r="D409" i="9"/>
  <c r="D410" i="9"/>
  <c r="D411" i="9"/>
  <c r="D412" i="9"/>
  <c r="D413" i="9"/>
  <c r="D414" i="9"/>
  <c r="D415" i="9"/>
  <c r="D416" i="9"/>
  <c r="D417" i="9"/>
  <c r="D418" i="9"/>
  <c r="D419" i="9"/>
  <c r="D420" i="9"/>
  <c r="D421" i="9"/>
  <c r="D422" i="9"/>
  <c r="D423" i="9"/>
  <c r="D424" i="9"/>
  <c r="D425" i="9"/>
  <c r="D426" i="9"/>
  <c r="D427" i="9"/>
  <c r="D428" i="9"/>
  <c r="D429" i="9"/>
  <c r="D430" i="9"/>
  <c r="D431" i="9"/>
  <c r="D432" i="9"/>
  <c r="D433" i="9"/>
  <c r="D434" i="9"/>
  <c r="D435" i="9"/>
  <c r="D436" i="9"/>
  <c r="D437" i="9"/>
  <c r="D438" i="9"/>
  <c r="D439" i="9"/>
  <c r="D440" i="9"/>
  <c r="D441" i="9"/>
  <c r="D442"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D480" i="9"/>
  <c r="D481" i="9"/>
  <c r="D482" i="9"/>
  <c r="D483" i="9"/>
  <c r="D484" i="9"/>
  <c r="D485" i="9"/>
  <c r="D486" i="9"/>
  <c r="D487" i="9"/>
  <c r="D488" i="9"/>
  <c r="D489" i="9"/>
  <c r="D490" i="9"/>
  <c r="D491" i="9"/>
  <c r="D492" i="9"/>
  <c r="D493" i="9"/>
  <c r="D494" i="9"/>
  <c r="D495" i="9"/>
  <c r="D496" i="9"/>
  <c r="D497" i="9"/>
  <c r="D498" i="9"/>
  <c r="D499" i="9"/>
  <c r="D500" i="9"/>
  <c r="D501" i="9"/>
  <c r="D502" i="9"/>
  <c r="D503" i="9"/>
  <c r="D504" i="9"/>
  <c r="D505" i="9"/>
  <c r="D506" i="9"/>
  <c r="D507" i="9"/>
  <c r="D508" i="9"/>
  <c r="D509" i="9"/>
  <c r="D510" i="9"/>
  <c r="D511" i="9"/>
  <c r="D512" i="9"/>
  <c r="D513" i="9"/>
  <c r="D514" i="9"/>
  <c r="D515" i="9"/>
  <c r="D516" i="9"/>
  <c r="D517" i="9"/>
  <c r="D518" i="9"/>
  <c r="D519" i="9"/>
  <c r="D520" i="9"/>
  <c r="D521" i="9"/>
  <c r="D522" i="9"/>
  <c r="D523" i="9"/>
  <c r="D524" i="9"/>
  <c r="D525" i="9"/>
  <c r="D526" i="9"/>
  <c r="D527" i="9"/>
  <c r="D528" i="9"/>
  <c r="D529" i="9"/>
  <c r="D530" i="9"/>
  <c r="D531" i="9"/>
  <c r="D532" i="9"/>
  <c r="D533" i="9"/>
  <c r="D534" i="9"/>
  <c r="D535" i="9"/>
  <c r="D536" i="9"/>
  <c r="D537" i="9"/>
  <c r="D538" i="9"/>
  <c r="D539" i="9"/>
  <c r="D540" i="9"/>
  <c r="D541" i="9"/>
  <c r="D542" i="9"/>
  <c r="D543" i="9"/>
  <c r="D544" i="9"/>
  <c r="D545" i="9"/>
  <c r="D546" i="9"/>
  <c r="D547" i="9"/>
  <c r="D548" i="9"/>
  <c r="D549" i="9"/>
  <c r="D550" i="9"/>
  <c r="D551" i="9"/>
  <c r="D552" i="9"/>
  <c r="D553" i="9"/>
  <c r="D554" i="9"/>
  <c r="D555" i="9"/>
  <c r="D556" i="9"/>
  <c r="D557" i="9"/>
  <c r="D558" i="9"/>
  <c r="D559" i="9"/>
  <c r="D560" i="9"/>
  <c r="D561" i="9"/>
  <c r="D562" i="9"/>
  <c r="D563" i="9"/>
  <c r="D564" i="9"/>
  <c r="D565" i="9"/>
  <c r="D566" i="9"/>
  <c r="D567" i="9"/>
  <c r="D568" i="9"/>
  <c r="D569" i="9"/>
  <c r="D570" i="9"/>
  <c r="D571" i="9"/>
  <c r="D572" i="9"/>
  <c r="D573" i="9"/>
  <c r="D574" i="9"/>
  <c r="D575" i="9"/>
  <c r="D576" i="9"/>
  <c r="D577" i="9"/>
  <c r="D578" i="9"/>
  <c r="D579" i="9"/>
  <c r="D580" i="9"/>
  <c r="D581" i="9"/>
  <c r="D582" i="9"/>
  <c r="D583" i="9"/>
  <c r="D584" i="9"/>
  <c r="D585" i="9"/>
  <c r="D586" i="9"/>
  <c r="D587" i="9"/>
  <c r="D588" i="9"/>
  <c r="D589" i="9"/>
  <c r="D590" i="9"/>
  <c r="D591" i="9"/>
  <c r="D592" i="9"/>
  <c r="D593" i="9"/>
  <c r="D594" i="9"/>
  <c r="D595" i="9"/>
  <c r="D596" i="9"/>
  <c r="D597" i="9"/>
  <c r="D598" i="9"/>
  <c r="D599" i="9"/>
  <c r="D600" i="9"/>
  <c r="D601" i="9"/>
  <c r="D602" i="9"/>
  <c r="D603" i="9"/>
  <c r="D604" i="9"/>
  <c r="D605" i="9"/>
  <c r="D606" i="9"/>
  <c r="D607" i="9"/>
  <c r="D608" i="9"/>
  <c r="D609" i="9"/>
  <c r="D610" i="9"/>
  <c r="D611" i="9"/>
  <c r="D612" i="9"/>
  <c r="D613" i="9"/>
  <c r="D614" i="9"/>
  <c r="D615" i="9"/>
  <c r="D616" i="9"/>
  <c r="D617" i="9"/>
  <c r="D618" i="9"/>
  <c r="D619" i="9"/>
  <c r="D620" i="9"/>
  <c r="D621" i="9"/>
  <c r="D622" i="9"/>
  <c r="D623" i="9"/>
  <c r="D624" i="9"/>
  <c r="D625" i="9"/>
  <c r="D626" i="9"/>
  <c r="D627" i="9"/>
  <c r="D628" i="9"/>
  <c r="D629" i="9"/>
  <c r="D630" i="9"/>
  <c r="D631" i="9"/>
  <c r="D632" i="9"/>
  <c r="D633" i="9"/>
  <c r="D634" i="9"/>
  <c r="D635" i="9"/>
  <c r="D636" i="9"/>
  <c r="D637" i="9"/>
  <c r="D638" i="9"/>
  <c r="D639" i="9"/>
  <c r="D640" i="9"/>
  <c r="D641" i="9"/>
  <c r="D642" i="9"/>
  <c r="D643" i="9"/>
  <c r="D644" i="9"/>
  <c r="D645" i="9"/>
  <c r="D646" i="9"/>
  <c r="D647" i="9"/>
  <c r="D648" i="9"/>
  <c r="D649" i="9"/>
  <c r="D650" i="9"/>
  <c r="D651" i="9"/>
  <c r="D652" i="9"/>
  <c r="D653" i="9"/>
  <c r="D654" i="9"/>
  <c r="D655" i="9"/>
  <c r="D656" i="9"/>
  <c r="D657" i="9"/>
  <c r="D658" i="9"/>
  <c r="D659" i="9"/>
  <c r="D660" i="9"/>
  <c r="D661" i="9"/>
  <c r="D662" i="9"/>
  <c r="D663" i="9"/>
  <c r="D664" i="9"/>
  <c r="D665" i="9"/>
  <c r="D666" i="9"/>
  <c r="D667" i="9"/>
  <c r="D668" i="9"/>
  <c r="D669" i="9"/>
  <c r="D670" i="9"/>
  <c r="D671" i="9"/>
  <c r="D672" i="9"/>
  <c r="D673" i="9"/>
  <c r="D674" i="9"/>
  <c r="D675" i="9"/>
  <c r="D676" i="9"/>
  <c r="D677" i="9"/>
  <c r="D678" i="9"/>
  <c r="D679" i="9"/>
  <c r="D680" i="9"/>
  <c r="D681" i="9"/>
  <c r="D682" i="9"/>
  <c r="D683" i="9"/>
  <c r="D684" i="9"/>
  <c r="D685" i="9"/>
  <c r="D686" i="9"/>
  <c r="D687" i="9"/>
  <c r="D688" i="9"/>
  <c r="D689" i="9"/>
  <c r="D690" i="9"/>
  <c r="D691" i="9"/>
  <c r="D692" i="9"/>
  <c r="D693" i="9"/>
  <c r="D694" i="9"/>
  <c r="D695" i="9"/>
  <c r="D696" i="9"/>
  <c r="D697" i="9"/>
  <c r="D698" i="9"/>
  <c r="D699" i="9"/>
  <c r="D700" i="9"/>
  <c r="D701" i="9"/>
  <c r="D702" i="9"/>
  <c r="D703" i="9"/>
  <c r="D704" i="9"/>
  <c r="D705" i="9"/>
  <c r="D706" i="9"/>
  <c r="D707" i="9"/>
  <c r="D708" i="9"/>
  <c r="D709" i="9"/>
  <c r="D710" i="9"/>
  <c r="D711" i="9"/>
  <c r="D712" i="9"/>
  <c r="D713" i="9"/>
  <c r="D714" i="9"/>
  <c r="D715" i="9"/>
  <c r="D716" i="9"/>
  <c r="D717" i="9"/>
  <c r="D718" i="9"/>
  <c r="D719" i="9"/>
  <c r="D720" i="9"/>
  <c r="D721" i="9"/>
  <c r="D722" i="9"/>
  <c r="D723" i="9"/>
  <c r="D724" i="9"/>
  <c r="D725" i="9"/>
  <c r="D726" i="9"/>
  <c r="D727" i="9"/>
  <c r="D728" i="9"/>
  <c r="D729" i="9"/>
  <c r="D730" i="9"/>
  <c r="D731" i="9"/>
  <c r="D732" i="9"/>
  <c r="D733" i="9"/>
  <c r="D734" i="9"/>
  <c r="D735" i="9"/>
  <c r="D736" i="9"/>
  <c r="D737" i="9"/>
  <c r="D738" i="9"/>
  <c r="D739" i="9"/>
  <c r="D740" i="9"/>
  <c r="D741" i="9"/>
  <c r="D742" i="9"/>
  <c r="D743" i="9"/>
  <c r="D744" i="9"/>
  <c r="D745" i="9"/>
  <c r="D746" i="9"/>
  <c r="D747" i="9"/>
  <c r="D748" i="9"/>
  <c r="D749" i="9"/>
  <c r="D750" i="9"/>
  <c r="D751" i="9"/>
  <c r="D752" i="9"/>
  <c r="D753" i="9"/>
  <c r="D754" i="9"/>
  <c r="D755" i="9"/>
  <c r="D756" i="9"/>
  <c r="D757" i="9"/>
  <c r="D758" i="9"/>
  <c r="D759" i="9"/>
  <c r="D760" i="9"/>
  <c r="D761" i="9"/>
  <c r="D762" i="9"/>
  <c r="D763" i="9"/>
  <c r="D764" i="9"/>
  <c r="D765" i="9"/>
  <c r="D766" i="9"/>
  <c r="D767" i="9"/>
  <c r="D768" i="9"/>
  <c r="D769" i="9"/>
  <c r="D770" i="9"/>
  <c r="D771" i="9"/>
  <c r="D772" i="9"/>
  <c r="D773" i="9"/>
  <c r="D774" i="9"/>
  <c r="D775" i="9"/>
  <c r="D776" i="9"/>
  <c r="D777" i="9"/>
  <c r="D778" i="9"/>
  <c r="D779" i="9"/>
  <c r="D780" i="9"/>
  <c r="D781" i="9"/>
  <c r="D782" i="9"/>
  <c r="D783" i="9"/>
  <c r="D784" i="9"/>
  <c r="D785" i="9"/>
  <c r="D786" i="9"/>
  <c r="D787" i="9"/>
  <c r="D788" i="9"/>
  <c r="D789" i="9"/>
  <c r="D790" i="9"/>
  <c r="D791" i="9"/>
  <c r="D792" i="9"/>
  <c r="D793" i="9"/>
  <c r="D794" i="9"/>
  <c r="D795" i="9"/>
  <c r="D796" i="9"/>
  <c r="D797" i="9"/>
  <c r="D798" i="9"/>
  <c r="D799" i="9"/>
  <c r="D800" i="9"/>
  <c r="D801" i="9"/>
  <c r="D802" i="9"/>
  <c r="D803" i="9"/>
  <c r="D804" i="9"/>
  <c r="D805" i="9"/>
  <c r="D806" i="9"/>
  <c r="D807" i="9"/>
  <c r="D808" i="9"/>
  <c r="D809" i="9"/>
  <c r="D810" i="9"/>
  <c r="D811" i="9"/>
  <c r="D812" i="9"/>
  <c r="D813" i="9"/>
  <c r="D814" i="9"/>
  <c r="D815" i="9"/>
  <c r="D816" i="9"/>
  <c r="D817" i="9"/>
  <c r="D818" i="9"/>
  <c r="D819" i="9"/>
  <c r="D820" i="9"/>
  <c r="D821" i="9"/>
  <c r="D822" i="9"/>
  <c r="D823" i="9"/>
  <c r="D824" i="9"/>
  <c r="D825" i="9"/>
  <c r="D826" i="9"/>
  <c r="D827" i="9"/>
  <c r="D828" i="9"/>
  <c r="D829" i="9"/>
  <c r="D830" i="9"/>
  <c r="D831" i="9"/>
  <c r="D832" i="9"/>
  <c r="D833" i="9"/>
  <c r="D834" i="9"/>
  <c r="D835" i="9"/>
  <c r="D836" i="9"/>
  <c r="D837" i="9"/>
  <c r="D838" i="9"/>
  <c r="D839" i="9"/>
  <c r="D840" i="9"/>
  <c r="D841" i="9"/>
  <c r="D842" i="9"/>
  <c r="D843" i="9"/>
  <c r="D844" i="9"/>
  <c r="D845" i="9"/>
  <c r="D846" i="9"/>
  <c r="D847" i="9"/>
  <c r="D848" i="9"/>
  <c r="D849" i="9"/>
  <c r="D850" i="9"/>
  <c r="D851" i="9"/>
  <c r="D852" i="9"/>
  <c r="D853" i="9"/>
  <c r="D854" i="9"/>
  <c r="D855" i="9"/>
  <c r="D856" i="9"/>
  <c r="D857" i="9"/>
  <c r="D858" i="9"/>
  <c r="D859" i="9"/>
  <c r="D860" i="9"/>
  <c r="D861" i="9"/>
  <c r="D862" i="9"/>
  <c r="D863" i="9"/>
  <c r="D864" i="9"/>
  <c r="D865" i="9"/>
  <c r="D866" i="9"/>
  <c r="D867" i="9"/>
  <c r="D868" i="9"/>
  <c r="D869" i="9"/>
  <c r="D870" i="9"/>
  <c r="D871" i="9"/>
  <c r="D872" i="9"/>
  <c r="D873" i="9"/>
  <c r="D874" i="9"/>
  <c r="D875" i="9"/>
  <c r="D876" i="9"/>
  <c r="D877" i="9"/>
  <c r="D878" i="9"/>
  <c r="D879" i="9"/>
  <c r="D880" i="9"/>
  <c r="D881" i="9"/>
  <c r="D882" i="9"/>
  <c r="D883" i="9"/>
  <c r="D884" i="9"/>
  <c r="D885" i="9"/>
  <c r="D886" i="9"/>
  <c r="D887" i="9"/>
  <c r="D888" i="9"/>
  <c r="D889" i="9"/>
  <c r="D890" i="9"/>
  <c r="D891" i="9"/>
  <c r="D892" i="9"/>
  <c r="D893" i="9"/>
  <c r="D894" i="9"/>
  <c r="D895" i="9"/>
  <c r="D896" i="9"/>
  <c r="D897" i="9"/>
  <c r="D898" i="9"/>
  <c r="D899" i="9"/>
  <c r="D900" i="9"/>
  <c r="D901" i="9"/>
  <c r="D902" i="9"/>
  <c r="D903" i="9"/>
  <c r="D904" i="9"/>
  <c r="D905" i="9"/>
  <c r="D906" i="9"/>
  <c r="D907" i="9"/>
  <c r="D908" i="9"/>
  <c r="D909" i="9"/>
  <c r="D910" i="9"/>
  <c r="D911" i="9"/>
  <c r="D912" i="9"/>
  <c r="D913" i="9"/>
  <c r="D914" i="9"/>
  <c r="D915" i="9"/>
  <c r="D916" i="9"/>
  <c r="D917" i="9"/>
  <c r="D918" i="9"/>
  <c r="D919" i="9"/>
  <c r="D920" i="9"/>
  <c r="D921" i="9"/>
  <c r="D922" i="9"/>
  <c r="D923" i="9"/>
  <c r="D924" i="9"/>
  <c r="D925" i="9"/>
  <c r="D926" i="9"/>
  <c r="D927" i="9"/>
  <c r="D928" i="9"/>
  <c r="D929" i="9"/>
  <c r="D930" i="9"/>
  <c r="D931" i="9"/>
  <c r="D932" i="9"/>
  <c r="D933" i="9"/>
  <c r="D934" i="9"/>
  <c r="D935" i="9"/>
  <c r="D936" i="9"/>
  <c r="D937" i="9"/>
  <c r="D938" i="9"/>
  <c r="D939" i="9"/>
  <c r="D940" i="9"/>
  <c r="D941" i="9"/>
  <c r="D942" i="9"/>
  <c r="D943" i="9"/>
  <c r="D944" i="9"/>
  <c r="D945" i="9"/>
  <c r="D946" i="9"/>
  <c r="D947" i="9"/>
  <c r="D948" i="9"/>
  <c r="D949" i="9"/>
  <c r="D950" i="9"/>
  <c r="D951" i="9"/>
  <c r="D952" i="9"/>
  <c r="D953" i="9"/>
  <c r="D954" i="9"/>
  <c r="D955" i="9"/>
  <c r="D956" i="9"/>
  <c r="D957" i="9"/>
  <c r="D958" i="9"/>
  <c r="D959" i="9"/>
  <c r="D960" i="9"/>
  <c r="D961" i="9"/>
  <c r="D962" i="9"/>
  <c r="D963" i="9"/>
  <c r="D964" i="9"/>
  <c r="D965" i="9"/>
  <c r="D966" i="9"/>
  <c r="D967" i="9"/>
  <c r="D968" i="9"/>
  <c r="D969" i="9"/>
  <c r="D970" i="9"/>
  <c r="D971" i="9"/>
  <c r="D972" i="9"/>
  <c r="D973" i="9"/>
  <c r="D974" i="9"/>
  <c r="D975" i="9"/>
  <c r="D976" i="9"/>
  <c r="D977" i="9"/>
  <c r="D978" i="9"/>
  <c r="D979" i="9"/>
  <c r="D980" i="9"/>
  <c r="D981" i="9"/>
  <c r="D982" i="9"/>
  <c r="D983" i="9"/>
  <c r="D984" i="9"/>
  <c r="D985" i="9"/>
  <c r="D986" i="9"/>
  <c r="D987" i="9"/>
  <c r="D988" i="9"/>
  <c r="D989" i="9"/>
  <c r="D990" i="9"/>
  <c r="D991" i="9"/>
  <c r="D992" i="9"/>
  <c r="D993" i="9"/>
  <c r="D994" i="9"/>
  <c r="D995" i="9"/>
  <c r="D996" i="9"/>
  <c r="D997" i="9"/>
  <c r="D998" i="9"/>
  <c r="D999" i="9"/>
  <c r="D1000" i="9"/>
  <c r="D1001" i="9"/>
  <c r="D2" i="9"/>
  <c r="P2" i="8"/>
  <c r="R2" i="8"/>
  <c r="N1001" i="9"/>
  <c r="J1001" i="9"/>
  <c r="N1000" i="9"/>
  <c r="J1000" i="9"/>
  <c r="N999" i="9"/>
  <c r="J999" i="9"/>
  <c r="N998" i="9"/>
  <c r="J998" i="9"/>
  <c r="N997" i="9"/>
  <c r="J997" i="9"/>
  <c r="N996" i="9"/>
  <c r="J996" i="9"/>
  <c r="N995" i="9"/>
  <c r="J995" i="9"/>
  <c r="N994" i="9"/>
  <c r="J994" i="9"/>
  <c r="N993" i="9"/>
  <c r="J993" i="9"/>
  <c r="N992" i="9"/>
  <c r="J992" i="9"/>
  <c r="N991" i="9"/>
  <c r="J991" i="9"/>
  <c r="N990" i="9"/>
  <c r="J990" i="9"/>
  <c r="N989" i="9"/>
  <c r="J989" i="9"/>
  <c r="N988" i="9"/>
  <c r="J988" i="9"/>
  <c r="N987" i="9"/>
  <c r="J987" i="9"/>
  <c r="N986" i="9"/>
  <c r="J986" i="9"/>
  <c r="N985" i="9"/>
  <c r="J985" i="9"/>
  <c r="N984" i="9"/>
  <c r="J984" i="9"/>
  <c r="N983" i="9"/>
  <c r="J983" i="9"/>
  <c r="N982" i="9"/>
  <c r="J982" i="9"/>
  <c r="N981" i="9"/>
  <c r="J981" i="9"/>
  <c r="N980" i="9"/>
  <c r="J980" i="9"/>
  <c r="N979" i="9"/>
  <c r="J979" i="9"/>
  <c r="N978" i="9"/>
  <c r="J978" i="9"/>
  <c r="N977" i="9"/>
  <c r="J977" i="9"/>
  <c r="N976" i="9"/>
  <c r="J976" i="9"/>
  <c r="N975" i="9"/>
  <c r="J975" i="9"/>
  <c r="N974" i="9"/>
  <c r="J974" i="9"/>
  <c r="N973" i="9"/>
  <c r="J973" i="9"/>
  <c r="N972" i="9"/>
  <c r="J972" i="9"/>
  <c r="N971" i="9"/>
  <c r="J971" i="9"/>
  <c r="N970" i="9"/>
  <c r="J970" i="9"/>
  <c r="N969" i="9"/>
  <c r="J969" i="9"/>
  <c r="N968" i="9"/>
  <c r="J968" i="9"/>
  <c r="N967" i="9"/>
  <c r="J967" i="9"/>
  <c r="N966" i="9"/>
  <c r="J966" i="9"/>
  <c r="N965" i="9"/>
  <c r="J965" i="9"/>
  <c r="N964" i="9"/>
  <c r="J964" i="9"/>
  <c r="N963" i="9"/>
  <c r="J963" i="9"/>
  <c r="N962" i="9"/>
  <c r="J962" i="9"/>
  <c r="N961" i="9"/>
  <c r="J961" i="9"/>
  <c r="N960" i="9"/>
  <c r="J960" i="9"/>
  <c r="N959" i="9"/>
  <c r="J959" i="9"/>
  <c r="N958" i="9"/>
  <c r="J958" i="9"/>
  <c r="N957" i="9"/>
  <c r="J957" i="9"/>
  <c r="N956" i="9"/>
  <c r="J956" i="9"/>
  <c r="N955" i="9"/>
  <c r="J955" i="9"/>
  <c r="N954" i="9"/>
  <c r="J954" i="9"/>
  <c r="N953" i="9"/>
  <c r="J953" i="9"/>
  <c r="N952" i="9"/>
  <c r="J952" i="9"/>
  <c r="N951" i="9"/>
  <c r="J951" i="9"/>
  <c r="N950" i="9"/>
  <c r="J950" i="9"/>
  <c r="N949" i="9"/>
  <c r="J949" i="9"/>
  <c r="N948" i="9"/>
  <c r="J948" i="9"/>
  <c r="N947" i="9"/>
  <c r="J947" i="9"/>
  <c r="N946" i="9"/>
  <c r="J946" i="9"/>
  <c r="N945" i="9"/>
  <c r="J945" i="9"/>
  <c r="N944" i="9"/>
  <c r="J944" i="9"/>
  <c r="N943" i="9"/>
  <c r="J943" i="9"/>
  <c r="N942" i="9"/>
  <c r="J942" i="9"/>
  <c r="N941" i="9"/>
  <c r="J941" i="9"/>
  <c r="N940" i="9"/>
  <c r="J940" i="9"/>
  <c r="N939" i="9"/>
  <c r="J939" i="9"/>
  <c r="N938" i="9"/>
  <c r="J938" i="9"/>
  <c r="N937" i="9"/>
  <c r="J937" i="9"/>
  <c r="N936" i="9"/>
  <c r="J936" i="9"/>
  <c r="N935" i="9"/>
  <c r="J935" i="9"/>
  <c r="N934" i="9"/>
  <c r="J934" i="9"/>
  <c r="N933" i="9"/>
  <c r="J933" i="9"/>
  <c r="N932" i="9"/>
  <c r="J932" i="9"/>
  <c r="N931" i="9"/>
  <c r="J931" i="9"/>
  <c r="N930" i="9"/>
  <c r="J930" i="9"/>
  <c r="N929" i="9"/>
  <c r="J929" i="9"/>
  <c r="N928" i="9"/>
  <c r="J928" i="9"/>
  <c r="N927" i="9"/>
  <c r="J927" i="9"/>
  <c r="N926" i="9"/>
  <c r="J926" i="9"/>
  <c r="N925" i="9"/>
  <c r="J925" i="9"/>
  <c r="N924" i="9"/>
  <c r="J924" i="9"/>
  <c r="N923" i="9"/>
  <c r="J923" i="9"/>
  <c r="N922" i="9"/>
  <c r="J922" i="9"/>
  <c r="N921" i="9"/>
  <c r="J921" i="9"/>
  <c r="N920" i="9"/>
  <c r="J920" i="9"/>
  <c r="N919" i="9"/>
  <c r="J919" i="9"/>
  <c r="N918" i="9"/>
  <c r="J918" i="9"/>
  <c r="N917" i="9"/>
  <c r="J917" i="9"/>
  <c r="N916" i="9"/>
  <c r="J916" i="9"/>
  <c r="N915" i="9"/>
  <c r="J915" i="9"/>
  <c r="N914" i="9"/>
  <c r="J914" i="9"/>
  <c r="N913" i="9"/>
  <c r="J913" i="9"/>
  <c r="N912" i="9"/>
  <c r="J912" i="9"/>
  <c r="N911" i="9"/>
  <c r="J911" i="9"/>
  <c r="N910" i="9"/>
  <c r="J910" i="9"/>
  <c r="N909" i="9"/>
  <c r="J909" i="9"/>
  <c r="N908" i="9"/>
  <c r="J908" i="9"/>
  <c r="N907" i="9"/>
  <c r="J907" i="9"/>
  <c r="N906" i="9"/>
  <c r="J906" i="9"/>
  <c r="N905" i="9"/>
  <c r="J905" i="9"/>
  <c r="N904" i="9"/>
  <c r="J904" i="9"/>
  <c r="N903" i="9"/>
  <c r="J903" i="9"/>
  <c r="N902" i="9"/>
  <c r="J902" i="9"/>
  <c r="R901" i="9"/>
  <c r="N901" i="9"/>
  <c r="J901" i="9"/>
  <c r="N900" i="9"/>
  <c r="J900" i="9"/>
  <c r="N899" i="9"/>
  <c r="J899" i="9"/>
  <c r="R898" i="9"/>
  <c r="N898" i="9"/>
  <c r="J898" i="9"/>
  <c r="N897" i="9"/>
  <c r="J897" i="9"/>
  <c r="N896" i="9"/>
  <c r="J896" i="9"/>
  <c r="R895" i="9"/>
  <c r="N895" i="9"/>
  <c r="J895" i="9"/>
  <c r="N894" i="9"/>
  <c r="J894" i="9"/>
  <c r="R893" i="9"/>
  <c r="N893" i="9"/>
  <c r="J893" i="9"/>
  <c r="N892" i="9"/>
  <c r="J892" i="9"/>
  <c r="N891" i="9"/>
  <c r="J891" i="9"/>
  <c r="N890" i="9"/>
  <c r="J890" i="9"/>
  <c r="N889" i="9"/>
  <c r="J889" i="9"/>
  <c r="R888" i="9"/>
  <c r="N888" i="9"/>
  <c r="J888" i="9"/>
  <c r="N887" i="9"/>
  <c r="J887" i="9"/>
  <c r="R886" i="9"/>
  <c r="N886" i="9"/>
  <c r="J886" i="9"/>
  <c r="R885" i="9"/>
  <c r="N885" i="9"/>
  <c r="J885" i="9"/>
  <c r="R884" i="9"/>
  <c r="N884" i="9"/>
  <c r="J884" i="9"/>
  <c r="N883" i="9"/>
  <c r="J883" i="9"/>
  <c r="N882" i="9"/>
  <c r="J882" i="9"/>
  <c r="N881" i="9"/>
  <c r="J881" i="9"/>
  <c r="R880" i="9"/>
  <c r="N880" i="9"/>
  <c r="J880" i="9"/>
  <c r="N879" i="9"/>
  <c r="J879" i="9"/>
  <c r="N878" i="9"/>
  <c r="J878" i="9"/>
  <c r="R877" i="9"/>
  <c r="N877" i="9"/>
  <c r="J877" i="9"/>
  <c r="R876" i="9"/>
  <c r="N876" i="9"/>
  <c r="J876" i="9"/>
  <c r="R875" i="9"/>
  <c r="N875" i="9"/>
  <c r="J875" i="9"/>
  <c r="N874" i="9"/>
  <c r="J874" i="9"/>
  <c r="N873" i="9"/>
  <c r="J873" i="9"/>
  <c r="N872" i="9"/>
  <c r="J872" i="9"/>
  <c r="R871" i="9"/>
  <c r="N871" i="9"/>
  <c r="J871" i="9"/>
  <c r="R870" i="9"/>
  <c r="N870" i="9"/>
  <c r="J870" i="9"/>
  <c r="R869" i="9"/>
  <c r="N869" i="9"/>
  <c r="J869" i="9"/>
  <c r="N868" i="9"/>
  <c r="J868" i="9"/>
  <c r="N867" i="9"/>
  <c r="J867" i="9"/>
  <c r="N866" i="9"/>
  <c r="J866" i="9"/>
  <c r="N865" i="9"/>
  <c r="J865" i="9"/>
  <c r="R864" i="9"/>
  <c r="N864" i="9"/>
  <c r="J864" i="9"/>
  <c r="N863" i="9"/>
  <c r="J863" i="9"/>
  <c r="R862" i="9"/>
  <c r="N862" i="9"/>
  <c r="J862" i="9"/>
  <c r="R861" i="9"/>
  <c r="N861" i="9"/>
  <c r="J861" i="9"/>
  <c r="R860" i="9"/>
  <c r="N860" i="9"/>
  <c r="J860" i="9"/>
  <c r="N859" i="9"/>
  <c r="J859" i="9"/>
  <c r="N858" i="9"/>
  <c r="J858" i="9"/>
  <c r="N857" i="9"/>
  <c r="J857" i="9"/>
  <c r="R856" i="9"/>
  <c r="N856" i="9"/>
  <c r="J856" i="9"/>
  <c r="N855" i="9"/>
  <c r="J855" i="9"/>
  <c r="R854" i="9"/>
  <c r="N854" i="9"/>
  <c r="J854" i="9"/>
  <c r="N853" i="9"/>
  <c r="J853" i="9"/>
  <c r="N852" i="9"/>
  <c r="J852" i="9"/>
  <c r="R851" i="9"/>
  <c r="N851" i="9"/>
  <c r="J851" i="9"/>
  <c r="N850" i="9"/>
  <c r="J850" i="9"/>
  <c r="N849" i="9"/>
  <c r="J849" i="9"/>
  <c r="R848" i="9"/>
  <c r="N848" i="9"/>
  <c r="J848" i="9"/>
  <c r="N847" i="9"/>
  <c r="J847" i="9"/>
  <c r="R846" i="9"/>
  <c r="N846" i="9"/>
  <c r="J846" i="9"/>
  <c r="R845" i="9"/>
  <c r="N845" i="9"/>
  <c r="J845" i="9"/>
  <c r="N844" i="9"/>
  <c r="J844" i="9"/>
  <c r="N843" i="9"/>
  <c r="J843" i="9"/>
  <c r="N842" i="9"/>
  <c r="J842" i="9"/>
  <c r="N841" i="9"/>
  <c r="J841" i="9"/>
  <c r="R840" i="9"/>
  <c r="N840" i="9"/>
  <c r="J840" i="9"/>
  <c r="N839" i="9"/>
  <c r="J839" i="9"/>
  <c r="R838" i="9"/>
  <c r="N838" i="9"/>
  <c r="J838" i="9"/>
  <c r="R837" i="9"/>
  <c r="N837" i="9"/>
  <c r="J837" i="9"/>
  <c r="R836" i="9"/>
  <c r="N836" i="9"/>
  <c r="J836" i="9"/>
  <c r="N835" i="9"/>
  <c r="J835" i="9"/>
  <c r="N834" i="9"/>
  <c r="J834" i="9"/>
  <c r="N833" i="9"/>
  <c r="J833" i="9"/>
  <c r="R832" i="9"/>
  <c r="N832" i="9"/>
  <c r="J832" i="9"/>
  <c r="R831" i="9"/>
  <c r="N831" i="9"/>
  <c r="J831" i="9"/>
  <c r="R830" i="9"/>
  <c r="N830" i="9"/>
  <c r="J830" i="9"/>
  <c r="R829" i="9"/>
  <c r="N829" i="9"/>
  <c r="J829" i="9"/>
  <c r="R828" i="9"/>
  <c r="N828" i="9"/>
  <c r="J828" i="9"/>
  <c r="R827" i="9"/>
  <c r="N827" i="9"/>
  <c r="J827" i="9"/>
  <c r="N826" i="9"/>
  <c r="J826" i="9"/>
  <c r="N825" i="9"/>
  <c r="J825" i="9"/>
  <c r="R824" i="9"/>
  <c r="N824" i="9"/>
  <c r="J824" i="9"/>
  <c r="N823" i="9"/>
  <c r="J823" i="9"/>
  <c r="R822" i="9"/>
  <c r="N822" i="9"/>
  <c r="J822" i="9"/>
  <c r="R821" i="9"/>
  <c r="N821" i="9"/>
  <c r="J821" i="9"/>
  <c r="R820" i="9"/>
  <c r="N820" i="9"/>
  <c r="J820" i="9"/>
  <c r="R819" i="9"/>
  <c r="N819" i="9"/>
  <c r="J819" i="9"/>
  <c r="N818" i="9"/>
  <c r="J818" i="9"/>
  <c r="N817" i="9"/>
  <c r="J817" i="9"/>
  <c r="R816" i="9"/>
  <c r="N816" i="9"/>
  <c r="J816" i="9"/>
  <c r="N815" i="9"/>
  <c r="J815" i="9"/>
  <c r="R814" i="9"/>
  <c r="N814" i="9"/>
  <c r="J814" i="9"/>
  <c r="R813" i="9"/>
  <c r="N813" i="9"/>
  <c r="J813" i="9"/>
  <c r="R812" i="9"/>
  <c r="N812" i="9"/>
  <c r="J812" i="9"/>
  <c r="R811" i="9"/>
  <c r="N811" i="9"/>
  <c r="J811" i="9"/>
  <c r="N810" i="9"/>
  <c r="J810" i="9"/>
  <c r="N809" i="9"/>
  <c r="J809" i="9"/>
  <c r="R808" i="9"/>
  <c r="N808" i="9"/>
  <c r="J808" i="9"/>
  <c r="R807" i="9"/>
  <c r="N807" i="9"/>
  <c r="J807" i="9"/>
  <c r="R806" i="9"/>
  <c r="N806" i="9"/>
  <c r="J806" i="9"/>
  <c r="R805" i="9"/>
  <c r="N805" i="9"/>
  <c r="J805" i="9"/>
  <c r="R804" i="9"/>
  <c r="N804" i="9"/>
  <c r="J804" i="9"/>
  <c r="R803" i="9"/>
  <c r="N803" i="9"/>
  <c r="J803" i="9"/>
  <c r="N802" i="9"/>
  <c r="J802" i="9"/>
  <c r="N801" i="9"/>
  <c r="J801" i="9"/>
  <c r="R800" i="9"/>
  <c r="N800" i="9"/>
  <c r="J800" i="9"/>
  <c r="N799" i="9"/>
  <c r="J799" i="9"/>
  <c r="R798" i="9"/>
  <c r="N798" i="9"/>
  <c r="J798" i="9"/>
  <c r="R797" i="9"/>
  <c r="N797" i="9"/>
  <c r="J797" i="9"/>
  <c r="R796" i="9"/>
  <c r="N796" i="9"/>
  <c r="J796" i="9"/>
  <c r="R795" i="9"/>
  <c r="N795" i="9"/>
  <c r="J795" i="9"/>
  <c r="R794" i="9"/>
  <c r="N794" i="9"/>
  <c r="J794" i="9"/>
  <c r="N793" i="9"/>
  <c r="J793" i="9"/>
  <c r="R792" i="9"/>
  <c r="N792" i="9"/>
  <c r="J792" i="9"/>
  <c r="N791" i="9"/>
  <c r="J791" i="9"/>
  <c r="R790" i="9"/>
  <c r="N790" i="9"/>
  <c r="J790" i="9"/>
  <c r="R789" i="9"/>
  <c r="N789" i="9"/>
  <c r="J789" i="9"/>
  <c r="R788" i="9"/>
  <c r="N788" i="9"/>
  <c r="J788" i="9"/>
  <c r="R787" i="9"/>
  <c r="N787" i="9"/>
  <c r="J787" i="9"/>
  <c r="N786" i="9"/>
  <c r="J786" i="9"/>
  <c r="N785" i="9"/>
  <c r="J785" i="9"/>
  <c r="R784" i="9"/>
  <c r="N784" i="9"/>
  <c r="J784" i="9"/>
  <c r="N783" i="9"/>
  <c r="J783" i="9"/>
  <c r="R782" i="9"/>
  <c r="N782" i="9"/>
  <c r="J782" i="9"/>
  <c r="R781" i="9"/>
  <c r="N781" i="9"/>
  <c r="J781" i="9"/>
  <c r="R780" i="9"/>
  <c r="N780" i="9"/>
  <c r="J780" i="9"/>
  <c r="R779" i="9"/>
  <c r="N779" i="9"/>
  <c r="J779" i="9"/>
  <c r="N778" i="9"/>
  <c r="J778" i="9"/>
  <c r="N777" i="9"/>
  <c r="J777" i="9"/>
  <c r="R776" i="9"/>
  <c r="N776" i="9"/>
  <c r="J776" i="9"/>
  <c r="N775" i="9"/>
  <c r="J775" i="9"/>
  <c r="R774" i="9"/>
  <c r="N774" i="9"/>
  <c r="J774" i="9"/>
  <c r="R773" i="9"/>
  <c r="N773" i="9"/>
  <c r="J773" i="9"/>
  <c r="R772" i="9"/>
  <c r="N772" i="9"/>
  <c r="J772" i="9"/>
  <c r="R771" i="9"/>
  <c r="N771" i="9"/>
  <c r="J771" i="9"/>
  <c r="R770" i="9"/>
  <c r="N770" i="9"/>
  <c r="J770" i="9"/>
  <c r="N769" i="9"/>
  <c r="J769" i="9"/>
  <c r="R768" i="9"/>
  <c r="N768" i="9"/>
  <c r="J768" i="9"/>
  <c r="R767" i="9"/>
  <c r="N767" i="9"/>
  <c r="J767" i="9"/>
  <c r="R766" i="9"/>
  <c r="N766" i="9"/>
  <c r="J766" i="9"/>
  <c r="R765" i="9"/>
  <c r="N765" i="9"/>
  <c r="J765" i="9"/>
  <c r="R764" i="9"/>
  <c r="N764" i="9"/>
  <c r="J764" i="9"/>
  <c r="R763" i="9"/>
  <c r="N763" i="9"/>
  <c r="J763" i="9"/>
  <c r="N762" i="9"/>
  <c r="J762" i="9"/>
  <c r="N761" i="9"/>
  <c r="J761" i="9"/>
  <c r="R760" i="9"/>
  <c r="N760" i="9"/>
  <c r="J760" i="9"/>
  <c r="N759" i="9"/>
  <c r="J759" i="9"/>
  <c r="R758" i="9"/>
  <c r="N758" i="9"/>
  <c r="J758" i="9"/>
  <c r="R757" i="9"/>
  <c r="N757" i="9"/>
  <c r="J757" i="9"/>
  <c r="R756" i="9"/>
  <c r="N756" i="9"/>
  <c r="J756" i="9"/>
  <c r="R755" i="9"/>
  <c r="N755" i="9"/>
  <c r="J755" i="9"/>
  <c r="N754" i="9"/>
  <c r="J754" i="9"/>
  <c r="N753" i="9"/>
  <c r="J753" i="9"/>
  <c r="R752" i="9"/>
  <c r="N752" i="9"/>
  <c r="J752" i="9"/>
  <c r="N751" i="9"/>
  <c r="J751" i="9"/>
  <c r="R750" i="9"/>
  <c r="N750" i="9"/>
  <c r="J750" i="9"/>
  <c r="R749" i="9"/>
  <c r="N749" i="9"/>
  <c r="J749" i="9"/>
  <c r="R748" i="9"/>
  <c r="N748" i="9"/>
  <c r="J748" i="9"/>
  <c r="R747" i="9"/>
  <c r="N747" i="9"/>
  <c r="J747" i="9"/>
  <c r="N746" i="9"/>
  <c r="J746" i="9"/>
  <c r="N745" i="9"/>
  <c r="J745" i="9"/>
  <c r="R744" i="9"/>
  <c r="N744" i="9"/>
  <c r="J744" i="9"/>
  <c r="R743" i="9"/>
  <c r="N743" i="9"/>
  <c r="J743" i="9"/>
  <c r="R742" i="9"/>
  <c r="N742" i="9"/>
  <c r="J742" i="9"/>
  <c r="R741" i="9"/>
  <c r="N741" i="9"/>
  <c r="J741" i="9"/>
  <c r="R740" i="9"/>
  <c r="N740" i="9"/>
  <c r="J740" i="9"/>
  <c r="R739" i="9"/>
  <c r="N739" i="9"/>
  <c r="J739" i="9"/>
  <c r="N738" i="9"/>
  <c r="J738" i="9"/>
  <c r="N737" i="9"/>
  <c r="J737" i="9"/>
  <c r="R736" i="9"/>
  <c r="N736" i="9"/>
  <c r="J736" i="9"/>
  <c r="N735" i="9"/>
  <c r="J735" i="9"/>
  <c r="R734" i="9"/>
  <c r="N734" i="9"/>
  <c r="J734" i="9"/>
  <c r="R733" i="9"/>
  <c r="N733" i="9"/>
  <c r="J733" i="9"/>
  <c r="R732" i="9"/>
  <c r="N732" i="9"/>
  <c r="J732" i="9"/>
  <c r="R731" i="9"/>
  <c r="N731" i="9"/>
  <c r="J731" i="9"/>
  <c r="R730" i="9"/>
  <c r="N730" i="9"/>
  <c r="J730" i="9"/>
  <c r="N729" i="9"/>
  <c r="J729" i="9"/>
  <c r="R728" i="9"/>
  <c r="N728" i="9"/>
  <c r="J728" i="9"/>
  <c r="N727" i="9"/>
  <c r="J727" i="9"/>
  <c r="R726" i="9"/>
  <c r="N726" i="9"/>
  <c r="J726" i="9"/>
  <c r="R725" i="9"/>
  <c r="N725" i="9"/>
  <c r="J725" i="9"/>
  <c r="R724" i="9"/>
  <c r="N724" i="9"/>
  <c r="J724" i="9"/>
  <c r="R723" i="9"/>
  <c r="N723" i="9"/>
  <c r="J723" i="9"/>
  <c r="N722" i="9"/>
  <c r="J722" i="9"/>
  <c r="N721" i="9"/>
  <c r="J721" i="9"/>
  <c r="R720" i="9"/>
  <c r="N720" i="9"/>
  <c r="J720" i="9"/>
  <c r="N719" i="9"/>
  <c r="J719" i="9"/>
  <c r="R718" i="9"/>
  <c r="N718" i="9"/>
  <c r="J718" i="9"/>
  <c r="R717" i="9"/>
  <c r="N717" i="9"/>
  <c r="J717" i="9"/>
  <c r="R716" i="9"/>
  <c r="N716" i="9"/>
  <c r="J716" i="9"/>
  <c r="R715" i="9"/>
  <c r="N715" i="9"/>
  <c r="J715" i="9"/>
  <c r="N714" i="9"/>
  <c r="J714" i="9"/>
  <c r="N713" i="9"/>
  <c r="J713" i="9"/>
  <c r="R712" i="9"/>
  <c r="N712" i="9"/>
  <c r="J712" i="9"/>
  <c r="N711" i="9"/>
  <c r="J711" i="9"/>
  <c r="R710" i="9"/>
  <c r="N710" i="9"/>
  <c r="J710" i="9"/>
  <c r="R709" i="9"/>
  <c r="N709" i="9"/>
  <c r="J709" i="9"/>
  <c r="R708" i="9"/>
  <c r="N708" i="9"/>
  <c r="J708" i="9"/>
  <c r="R707" i="9"/>
  <c r="N707" i="9"/>
  <c r="J707" i="9"/>
  <c r="R706" i="9"/>
  <c r="N706" i="9"/>
  <c r="J706" i="9"/>
  <c r="N705" i="9"/>
  <c r="J705" i="9"/>
  <c r="R704" i="9"/>
  <c r="N704" i="9"/>
  <c r="J704" i="9"/>
  <c r="R703" i="9"/>
  <c r="N703" i="9"/>
  <c r="J703" i="9"/>
  <c r="R702" i="9"/>
  <c r="N702" i="9"/>
  <c r="J702" i="9"/>
  <c r="R701" i="9"/>
  <c r="N701" i="9"/>
  <c r="J701" i="9"/>
  <c r="R700" i="9"/>
  <c r="N700" i="9"/>
  <c r="J700" i="9"/>
  <c r="R699" i="9"/>
  <c r="N699" i="9"/>
  <c r="J699" i="9"/>
  <c r="N698" i="9"/>
  <c r="J698" i="9"/>
  <c r="N697" i="9"/>
  <c r="J697" i="9"/>
  <c r="R696" i="9"/>
  <c r="N696" i="9"/>
  <c r="J696" i="9"/>
  <c r="N695" i="9"/>
  <c r="J695" i="9"/>
  <c r="R694" i="9"/>
  <c r="N694" i="9"/>
  <c r="J694" i="9"/>
  <c r="R693" i="9"/>
  <c r="N693" i="9"/>
  <c r="J693" i="9"/>
  <c r="R692" i="9"/>
  <c r="N692" i="9"/>
  <c r="J692" i="9"/>
  <c r="R691" i="9"/>
  <c r="N691" i="9"/>
  <c r="J691" i="9"/>
  <c r="N690" i="9"/>
  <c r="J690" i="9"/>
  <c r="N689" i="9"/>
  <c r="J689" i="9"/>
  <c r="R688" i="9"/>
  <c r="N688" i="9"/>
  <c r="J688" i="9"/>
  <c r="N687" i="9"/>
  <c r="J687" i="9"/>
  <c r="R686" i="9"/>
  <c r="N686" i="9"/>
  <c r="J686" i="9"/>
  <c r="R685" i="9"/>
  <c r="N685" i="9"/>
  <c r="J685" i="9"/>
  <c r="R684" i="9"/>
  <c r="N684" i="9"/>
  <c r="J684" i="9"/>
  <c r="R683" i="9"/>
  <c r="N683" i="9"/>
  <c r="J683" i="9"/>
  <c r="N682" i="9"/>
  <c r="J682" i="9"/>
  <c r="N681" i="9"/>
  <c r="J681" i="9"/>
  <c r="R680" i="9"/>
  <c r="N680" i="9"/>
  <c r="J680" i="9"/>
  <c r="R679" i="9"/>
  <c r="N679" i="9"/>
  <c r="J679" i="9"/>
  <c r="R678" i="9"/>
  <c r="N678" i="9"/>
  <c r="J678" i="9"/>
  <c r="R677" i="9"/>
  <c r="N677" i="9"/>
  <c r="J677" i="9"/>
  <c r="R676" i="9"/>
  <c r="N676" i="9"/>
  <c r="J676" i="9"/>
  <c r="R675" i="9"/>
  <c r="N675" i="9"/>
  <c r="J675" i="9"/>
  <c r="N674" i="9"/>
  <c r="J674" i="9"/>
  <c r="N673" i="9"/>
  <c r="J673" i="9"/>
  <c r="R672" i="9"/>
  <c r="N672" i="9"/>
  <c r="J672" i="9"/>
  <c r="N671" i="9"/>
  <c r="J671" i="9"/>
  <c r="R670" i="9"/>
  <c r="N670" i="9"/>
  <c r="J670" i="9"/>
  <c r="R669" i="9"/>
  <c r="N669" i="9"/>
  <c r="J669" i="9"/>
  <c r="R668" i="9"/>
  <c r="N668" i="9"/>
  <c r="J668" i="9"/>
  <c r="R667" i="9"/>
  <c r="N667" i="9"/>
  <c r="J667" i="9"/>
  <c r="R666" i="9"/>
  <c r="N666" i="9"/>
  <c r="J666" i="9"/>
  <c r="N665" i="9"/>
  <c r="J665" i="9"/>
  <c r="R664" i="9"/>
  <c r="N664" i="9"/>
  <c r="J664" i="9"/>
  <c r="N663" i="9"/>
  <c r="J663" i="9"/>
  <c r="R662" i="9"/>
  <c r="N662" i="9"/>
  <c r="J662" i="9"/>
  <c r="R661" i="9"/>
  <c r="N661" i="9"/>
  <c r="J661" i="9"/>
  <c r="R660" i="9"/>
  <c r="N660" i="9"/>
  <c r="J660" i="9"/>
  <c r="R659" i="9"/>
  <c r="N659" i="9"/>
  <c r="J659" i="9"/>
  <c r="N658" i="9"/>
  <c r="J658" i="9"/>
  <c r="N657" i="9"/>
  <c r="J657" i="9"/>
  <c r="R656" i="9"/>
  <c r="N656" i="9"/>
  <c r="J656" i="9"/>
  <c r="N655" i="9"/>
  <c r="J655" i="9"/>
  <c r="R654" i="9"/>
  <c r="N654" i="9"/>
  <c r="J654" i="9"/>
  <c r="R653" i="9"/>
  <c r="N653" i="9"/>
  <c r="J653" i="9"/>
  <c r="R652" i="9"/>
  <c r="N652" i="9"/>
  <c r="J652" i="9"/>
  <c r="R651" i="9"/>
  <c r="N651" i="9"/>
  <c r="J651" i="9"/>
  <c r="N650" i="9"/>
  <c r="J650" i="9"/>
  <c r="N649" i="9"/>
  <c r="J649" i="9"/>
  <c r="R648" i="9"/>
  <c r="N648" i="9"/>
  <c r="J648" i="9"/>
  <c r="N647" i="9"/>
  <c r="J647" i="9"/>
  <c r="R646" i="9"/>
  <c r="N646" i="9"/>
  <c r="J646" i="9"/>
  <c r="R645" i="9"/>
  <c r="N645" i="9"/>
  <c r="J645" i="9"/>
  <c r="R644" i="9"/>
  <c r="N644" i="9"/>
  <c r="J644" i="9"/>
  <c r="R643" i="9"/>
  <c r="N643" i="9"/>
  <c r="J643" i="9"/>
  <c r="R642" i="9"/>
  <c r="N642" i="9"/>
  <c r="J642" i="9"/>
  <c r="N641" i="9"/>
  <c r="J641" i="9"/>
  <c r="R640" i="9"/>
  <c r="N640" i="9"/>
  <c r="J640" i="9"/>
  <c r="R639" i="9"/>
  <c r="N639" i="9"/>
  <c r="J639" i="9"/>
  <c r="R638" i="9"/>
  <c r="N638" i="9"/>
  <c r="J638" i="9"/>
  <c r="R637" i="9"/>
  <c r="N637" i="9"/>
  <c r="J637" i="9"/>
  <c r="R636" i="9"/>
  <c r="N636" i="9"/>
  <c r="J636" i="9"/>
  <c r="R635" i="9"/>
  <c r="N635" i="9"/>
  <c r="J635" i="9"/>
  <c r="N634" i="9"/>
  <c r="J634" i="9"/>
  <c r="N633" i="9"/>
  <c r="J633" i="9"/>
  <c r="R632" i="9"/>
  <c r="N632" i="9"/>
  <c r="J632" i="9"/>
  <c r="N631" i="9"/>
  <c r="J631" i="9"/>
  <c r="R630" i="9"/>
  <c r="N630" i="9"/>
  <c r="J630" i="9"/>
  <c r="R629" i="9"/>
  <c r="N629" i="9"/>
  <c r="J629" i="9"/>
  <c r="R628" i="9"/>
  <c r="N628" i="9"/>
  <c r="J628" i="9"/>
  <c r="R627" i="9"/>
  <c r="N627" i="9"/>
  <c r="J627" i="9"/>
  <c r="N626" i="9"/>
  <c r="J626" i="9"/>
  <c r="N625" i="9"/>
  <c r="J625" i="9"/>
  <c r="R624" i="9"/>
  <c r="N624" i="9"/>
  <c r="J624" i="9"/>
  <c r="N623" i="9"/>
  <c r="J623" i="9"/>
  <c r="R622" i="9"/>
  <c r="N622" i="9"/>
  <c r="J622" i="9"/>
  <c r="R621" i="9"/>
  <c r="N621" i="9"/>
  <c r="J621" i="9"/>
  <c r="R620" i="9"/>
  <c r="N620" i="9"/>
  <c r="J620" i="9"/>
  <c r="R619" i="9"/>
  <c r="N619" i="9"/>
  <c r="J619" i="9"/>
  <c r="N618" i="9"/>
  <c r="J618" i="9"/>
  <c r="N617" i="9"/>
  <c r="J617" i="9"/>
  <c r="R616" i="9"/>
  <c r="N616" i="9"/>
  <c r="J616" i="9"/>
  <c r="R615" i="9"/>
  <c r="N615" i="9"/>
  <c r="J615" i="9"/>
  <c r="R614" i="9"/>
  <c r="N614" i="9"/>
  <c r="J614" i="9"/>
  <c r="R613" i="9"/>
  <c r="N613" i="9"/>
  <c r="J613" i="9"/>
  <c r="R612" i="9"/>
  <c r="N612" i="9"/>
  <c r="J612" i="9"/>
  <c r="R611" i="9"/>
  <c r="N611" i="9"/>
  <c r="J611" i="9"/>
  <c r="N610" i="9"/>
  <c r="J610" i="9"/>
  <c r="N609" i="9"/>
  <c r="J609" i="9"/>
  <c r="R608" i="9"/>
  <c r="N608" i="9"/>
  <c r="J608" i="9"/>
  <c r="N607" i="9"/>
  <c r="J607" i="9"/>
  <c r="R606" i="9"/>
  <c r="N606" i="9"/>
  <c r="J606" i="9"/>
  <c r="R605" i="9"/>
  <c r="N605" i="9"/>
  <c r="J605" i="9"/>
  <c r="R604" i="9"/>
  <c r="N604" i="9"/>
  <c r="J604" i="9"/>
  <c r="R603" i="9"/>
  <c r="N603" i="9"/>
  <c r="J603" i="9"/>
  <c r="R602" i="9"/>
  <c r="N602" i="9"/>
  <c r="J602" i="9"/>
  <c r="N601" i="9"/>
  <c r="J601" i="9"/>
  <c r="R600" i="9"/>
  <c r="N600" i="9"/>
  <c r="J600" i="9"/>
  <c r="N599" i="9"/>
  <c r="J599" i="9"/>
  <c r="R598" i="9"/>
  <c r="N598" i="9"/>
  <c r="J598" i="9"/>
  <c r="R597" i="9"/>
  <c r="N597" i="9"/>
  <c r="J597" i="9"/>
  <c r="R596" i="9"/>
  <c r="N596" i="9"/>
  <c r="J596" i="9"/>
  <c r="R595" i="9"/>
  <c r="N595" i="9"/>
  <c r="J595" i="9"/>
  <c r="N594" i="9"/>
  <c r="J594" i="9"/>
  <c r="N593" i="9"/>
  <c r="J593" i="9"/>
  <c r="R592" i="9"/>
  <c r="N592" i="9"/>
  <c r="J592" i="9"/>
  <c r="N591" i="9"/>
  <c r="J591" i="9"/>
  <c r="R590" i="9"/>
  <c r="N590" i="9"/>
  <c r="J590" i="9"/>
  <c r="R589" i="9"/>
  <c r="N589" i="9"/>
  <c r="J589" i="9"/>
  <c r="R588" i="9"/>
  <c r="N588" i="9"/>
  <c r="J588" i="9"/>
  <c r="R587" i="9"/>
  <c r="N587" i="9"/>
  <c r="J587" i="9"/>
  <c r="N586" i="9"/>
  <c r="J586" i="9"/>
  <c r="N585" i="9"/>
  <c r="J585" i="9"/>
  <c r="R584" i="9"/>
  <c r="N584" i="9"/>
  <c r="J584" i="9"/>
  <c r="N583" i="9"/>
  <c r="J583" i="9"/>
  <c r="R582" i="9"/>
  <c r="N582" i="9"/>
  <c r="J582" i="9"/>
  <c r="R581" i="9"/>
  <c r="N581" i="9"/>
  <c r="J581" i="9"/>
  <c r="R580" i="9"/>
  <c r="N580" i="9"/>
  <c r="J580" i="9"/>
  <c r="R579" i="9"/>
  <c r="N579" i="9"/>
  <c r="J579" i="9"/>
  <c r="R578" i="9"/>
  <c r="N578" i="9"/>
  <c r="J578" i="9"/>
  <c r="N577" i="9"/>
  <c r="J577" i="9"/>
  <c r="R576" i="9"/>
  <c r="N576" i="9"/>
  <c r="J576" i="9"/>
  <c r="R575" i="9"/>
  <c r="N575" i="9"/>
  <c r="J575" i="9"/>
  <c r="R574" i="9"/>
  <c r="N574" i="9"/>
  <c r="J574" i="9"/>
  <c r="R573" i="9"/>
  <c r="N573" i="9"/>
  <c r="J573" i="9"/>
  <c r="R572" i="9"/>
  <c r="N572" i="9"/>
  <c r="J572" i="9"/>
  <c r="R571" i="9"/>
  <c r="N571" i="9"/>
  <c r="J571" i="9"/>
  <c r="N570" i="9"/>
  <c r="J570" i="9"/>
  <c r="N569" i="9"/>
  <c r="J569" i="9"/>
  <c r="R568" i="9"/>
  <c r="N568" i="9"/>
  <c r="J568" i="9"/>
  <c r="N567" i="9"/>
  <c r="J567" i="9"/>
  <c r="R566" i="9"/>
  <c r="N566" i="9"/>
  <c r="J566" i="9"/>
  <c r="R565" i="9"/>
  <c r="N565" i="9"/>
  <c r="J565" i="9"/>
  <c r="R564" i="9"/>
  <c r="N564" i="9"/>
  <c r="J564" i="9"/>
  <c r="R563" i="9"/>
  <c r="N563" i="9"/>
  <c r="J563" i="9"/>
  <c r="N562" i="9"/>
  <c r="J562" i="9"/>
  <c r="N561" i="9"/>
  <c r="J561" i="9"/>
  <c r="R560" i="9"/>
  <c r="N560" i="9"/>
  <c r="J560" i="9"/>
  <c r="N559" i="9"/>
  <c r="J559" i="9"/>
  <c r="R558" i="9"/>
  <c r="N558" i="9"/>
  <c r="J558" i="9"/>
  <c r="R557" i="9"/>
  <c r="N557" i="9"/>
  <c r="J557" i="9"/>
  <c r="R556" i="9"/>
  <c r="N556" i="9"/>
  <c r="J556" i="9"/>
  <c r="R555" i="9"/>
  <c r="N555" i="9"/>
  <c r="J555" i="9"/>
  <c r="N554" i="9"/>
  <c r="J554" i="9"/>
  <c r="N553" i="9"/>
  <c r="J553" i="9"/>
  <c r="R552" i="9"/>
  <c r="N552" i="9"/>
  <c r="J552" i="9"/>
  <c r="R551" i="9"/>
  <c r="N551" i="9"/>
  <c r="J551" i="9"/>
  <c r="R550" i="9"/>
  <c r="N550" i="9"/>
  <c r="J550" i="9"/>
  <c r="R549" i="9"/>
  <c r="N549" i="9"/>
  <c r="J549" i="9"/>
  <c r="R548" i="9"/>
  <c r="N548" i="9"/>
  <c r="J548" i="9"/>
  <c r="R547" i="9"/>
  <c r="N547" i="9"/>
  <c r="J547" i="9"/>
  <c r="N546" i="9"/>
  <c r="J546" i="9"/>
  <c r="N545" i="9"/>
  <c r="J545" i="9"/>
  <c r="R544" i="9"/>
  <c r="N544" i="9"/>
  <c r="J544" i="9"/>
  <c r="N543" i="9"/>
  <c r="J543" i="9"/>
  <c r="R542" i="9"/>
  <c r="N542" i="9"/>
  <c r="J542" i="9"/>
  <c r="R541" i="9"/>
  <c r="N541" i="9"/>
  <c r="J541" i="9"/>
  <c r="R540" i="9"/>
  <c r="N540" i="9"/>
  <c r="J540" i="9"/>
  <c r="R539" i="9"/>
  <c r="N539" i="9"/>
  <c r="J539" i="9"/>
  <c r="R538" i="9"/>
  <c r="N538" i="9"/>
  <c r="J538" i="9"/>
  <c r="N537" i="9"/>
  <c r="J537" i="9"/>
  <c r="R536" i="9"/>
  <c r="N536" i="9"/>
  <c r="J536" i="9"/>
  <c r="N535" i="9"/>
  <c r="J535" i="9"/>
  <c r="R534" i="9"/>
  <c r="N534" i="9"/>
  <c r="J534" i="9"/>
  <c r="R533" i="9"/>
  <c r="N533" i="9"/>
  <c r="J533" i="9"/>
  <c r="R532" i="9"/>
  <c r="N532" i="9"/>
  <c r="J532" i="9"/>
  <c r="R531" i="9"/>
  <c r="N531" i="9"/>
  <c r="J531" i="9"/>
  <c r="N530" i="9"/>
  <c r="J530" i="9"/>
  <c r="N529" i="9"/>
  <c r="J529" i="9"/>
  <c r="R528" i="9"/>
  <c r="N528" i="9"/>
  <c r="J528" i="9"/>
  <c r="N527" i="9"/>
  <c r="J527" i="9"/>
  <c r="R526" i="9"/>
  <c r="N526" i="9"/>
  <c r="J526" i="9"/>
  <c r="R525" i="9"/>
  <c r="N525" i="9"/>
  <c r="J525" i="9"/>
  <c r="R524" i="9"/>
  <c r="N524" i="9"/>
  <c r="J524" i="9"/>
  <c r="R523" i="9"/>
  <c r="N523" i="9"/>
  <c r="J523" i="9"/>
  <c r="N522" i="9"/>
  <c r="J522" i="9"/>
  <c r="N521" i="9"/>
  <c r="J521" i="9"/>
  <c r="R520" i="9"/>
  <c r="N520" i="9"/>
  <c r="J520" i="9"/>
  <c r="N519" i="9"/>
  <c r="J519" i="9"/>
  <c r="R518" i="9"/>
  <c r="N518" i="9"/>
  <c r="J518" i="9"/>
  <c r="R517" i="9"/>
  <c r="N517" i="9"/>
  <c r="J517" i="9"/>
  <c r="R516" i="9"/>
  <c r="N516" i="9"/>
  <c r="J516" i="9"/>
  <c r="R515" i="9"/>
  <c r="N515" i="9"/>
  <c r="J515" i="9"/>
  <c r="R514" i="9"/>
  <c r="N514" i="9"/>
  <c r="J514" i="9"/>
  <c r="N513" i="9"/>
  <c r="J513" i="9"/>
  <c r="R512" i="9"/>
  <c r="N512" i="9"/>
  <c r="J512" i="9"/>
  <c r="R511" i="9"/>
  <c r="N511" i="9"/>
  <c r="J511" i="9"/>
  <c r="R510" i="9"/>
  <c r="N510" i="9"/>
  <c r="J510" i="9"/>
  <c r="R509" i="9"/>
  <c r="N509" i="9"/>
  <c r="J509" i="9"/>
  <c r="R508" i="9"/>
  <c r="N508" i="9"/>
  <c r="J508" i="9"/>
  <c r="R507" i="9"/>
  <c r="N507" i="9"/>
  <c r="J507" i="9"/>
  <c r="N506" i="9"/>
  <c r="J506" i="9"/>
  <c r="N505" i="9"/>
  <c r="J505" i="9"/>
  <c r="R504" i="9"/>
  <c r="N504" i="9"/>
  <c r="J504" i="9"/>
  <c r="N503" i="9"/>
  <c r="J503" i="9"/>
  <c r="R502" i="9"/>
  <c r="N502" i="9"/>
  <c r="J502" i="9"/>
  <c r="R501" i="9"/>
  <c r="N501" i="9"/>
  <c r="J501" i="9"/>
  <c r="R500" i="9"/>
  <c r="N500" i="9"/>
  <c r="J500" i="9"/>
  <c r="R499" i="9"/>
  <c r="N499" i="9"/>
  <c r="J499" i="9"/>
  <c r="N498" i="9"/>
  <c r="J498" i="9"/>
  <c r="N497" i="9"/>
  <c r="J497" i="9"/>
  <c r="R496" i="9"/>
  <c r="N496" i="9"/>
  <c r="J496" i="9"/>
  <c r="N495" i="9"/>
  <c r="J495" i="9"/>
  <c r="R494" i="9"/>
  <c r="N494" i="9"/>
  <c r="J494" i="9"/>
  <c r="R493" i="9"/>
  <c r="N493" i="9"/>
  <c r="J493" i="9"/>
  <c r="R492" i="9"/>
  <c r="N492" i="9"/>
  <c r="J492" i="9"/>
  <c r="R491" i="9"/>
  <c r="N491" i="9"/>
  <c r="J491" i="9"/>
  <c r="N490" i="9"/>
  <c r="J490" i="9"/>
  <c r="N489" i="9"/>
  <c r="J489" i="9"/>
  <c r="R488" i="9"/>
  <c r="N488" i="9"/>
  <c r="J488" i="9"/>
  <c r="R487" i="9"/>
  <c r="N487" i="9"/>
  <c r="J487" i="9"/>
  <c r="R486" i="9"/>
  <c r="N486" i="9"/>
  <c r="J486" i="9"/>
  <c r="R485" i="9"/>
  <c r="N485" i="9"/>
  <c r="J485" i="9"/>
  <c r="R484" i="9"/>
  <c r="N484" i="9"/>
  <c r="J484" i="9"/>
  <c r="R483" i="9"/>
  <c r="N483" i="9"/>
  <c r="J483" i="9"/>
  <c r="N482" i="9"/>
  <c r="J482" i="9"/>
  <c r="N481" i="9"/>
  <c r="J481" i="9"/>
  <c r="R480" i="9"/>
  <c r="N480" i="9"/>
  <c r="J480" i="9"/>
  <c r="N479" i="9"/>
  <c r="J479" i="9"/>
  <c r="R478" i="9"/>
  <c r="N478" i="9"/>
  <c r="J478" i="9"/>
  <c r="R477" i="9"/>
  <c r="N477" i="9"/>
  <c r="J477" i="9"/>
  <c r="R476" i="9"/>
  <c r="N476" i="9"/>
  <c r="J476" i="9"/>
  <c r="R475" i="9"/>
  <c r="N475" i="9"/>
  <c r="J475" i="9"/>
  <c r="R474" i="9"/>
  <c r="N474" i="9"/>
  <c r="J474" i="9"/>
  <c r="N473" i="9"/>
  <c r="J473" i="9"/>
  <c r="R472" i="9"/>
  <c r="N472" i="9"/>
  <c r="J472" i="9"/>
  <c r="N471" i="9"/>
  <c r="J471" i="9"/>
  <c r="R470" i="9"/>
  <c r="N470" i="9"/>
  <c r="J470" i="9"/>
  <c r="R469" i="9"/>
  <c r="N469" i="9"/>
  <c r="J469" i="9"/>
  <c r="R468" i="9"/>
  <c r="N468" i="9"/>
  <c r="J468" i="9"/>
  <c r="R467" i="9"/>
  <c r="N467" i="9"/>
  <c r="J467" i="9"/>
  <c r="N466" i="9"/>
  <c r="J466" i="9"/>
  <c r="N465" i="9"/>
  <c r="J465" i="9"/>
  <c r="R464" i="9"/>
  <c r="N464" i="9"/>
  <c r="J464" i="9"/>
  <c r="N463" i="9"/>
  <c r="J463" i="9"/>
  <c r="R462" i="9"/>
  <c r="N462" i="9"/>
  <c r="J462" i="9"/>
  <c r="R461" i="9"/>
  <c r="N461" i="9"/>
  <c r="J461" i="9"/>
  <c r="R460" i="9"/>
  <c r="N460" i="9"/>
  <c r="J460" i="9"/>
  <c r="R459" i="9"/>
  <c r="N459" i="9"/>
  <c r="J459" i="9"/>
  <c r="N458" i="9"/>
  <c r="J458" i="9"/>
  <c r="N457" i="9"/>
  <c r="J457" i="9"/>
  <c r="R456" i="9"/>
  <c r="N456" i="9"/>
  <c r="J456" i="9"/>
  <c r="N455" i="9"/>
  <c r="J455" i="9"/>
  <c r="R454" i="9"/>
  <c r="N454" i="9"/>
  <c r="J454" i="9"/>
  <c r="R453" i="9"/>
  <c r="N453" i="9"/>
  <c r="J453" i="9"/>
  <c r="R452" i="9"/>
  <c r="N452" i="9"/>
  <c r="J452" i="9"/>
  <c r="R451" i="9"/>
  <c r="N451" i="9"/>
  <c r="J451" i="9"/>
  <c r="R450" i="9"/>
  <c r="N450" i="9"/>
  <c r="J450" i="9"/>
  <c r="N449" i="9"/>
  <c r="J449" i="9"/>
  <c r="R448" i="9"/>
  <c r="N448" i="9"/>
  <c r="J448" i="9"/>
  <c r="R447" i="9"/>
  <c r="N447" i="9"/>
  <c r="J447" i="9"/>
  <c r="R446" i="9"/>
  <c r="N446" i="9"/>
  <c r="J446" i="9"/>
  <c r="R445" i="9"/>
  <c r="N445" i="9"/>
  <c r="J445" i="9"/>
  <c r="R444" i="9"/>
  <c r="N444" i="9"/>
  <c r="J444" i="9"/>
  <c r="R443" i="9"/>
  <c r="N443" i="9"/>
  <c r="J443" i="9"/>
  <c r="N442" i="9"/>
  <c r="J442" i="9"/>
  <c r="N441" i="9"/>
  <c r="J441" i="9"/>
  <c r="R440" i="9"/>
  <c r="N440" i="9"/>
  <c r="J440" i="9"/>
  <c r="N439" i="9"/>
  <c r="J439" i="9"/>
  <c r="R438" i="9"/>
  <c r="N438" i="9"/>
  <c r="J438" i="9"/>
  <c r="R437" i="9"/>
  <c r="N437" i="9"/>
  <c r="J437" i="9"/>
  <c r="R436" i="9"/>
  <c r="N436" i="9"/>
  <c r="J436" i="9"/>
  <c r="R435" i="9"/>
  <c r="N435" i="9"/>
  <c r="J435" i="9"/>
  <c r="N434" i="9"/>
  <c r="J434" i="9"/>
  <c r="N433" i="9"/>
  <c r="J433" i="9"/>
  <c r="R432" i="9"/>
  <c r="N432" i="9"/>
  <c r="J432" i="9"/>
  <c r="N431" i="9"/>
  <c r="J431" i="9"/>
  <c r="R430" i="9"/>
  <c r="N430" i="9"/>
  <c r="J430" i="9"/>
  <c r="R429" i="9"/>
  <c r="N429" i="9"/>
  <c r="J429" i="9"/>
  <c r="R428" i="9"/>
  <c r="N428" i="9"/>
  <c r="J428" i="9"/>
  <c r="R427" i="9"/>
  <c r="N427" i="9"/>
  <c r="J427" i="9"/>
  <c r="N426" i="9"/>
  <c r="J426" i="9"/>
  <c r="N425" i="9"/>
  <c r="J425" i="9"/>
  <c r="R424" i="9"/>
  <c r="N424" i="9"/>
  <c r="J424" i="9"/>
  <c r="R423" i="9"/>
  <c r="N423" i="9"/>
  <c r="J423" i="9"/>
  <c r="R422" i="9"/>
  <c r="N422" i="9"/>
  <c r="J422" i="9"/>
  <c r="R421" i="9"/>
  <c r="N421" i="9"/>
  <c r="J421" i="9"/>
  <c r="R420" i="9"/>
  <c r="N420" i="9"/>
  <c r="J420" i="9"/>
  <c r="R419" i="9"/>
  <c r="N419" i="9"/>
  <c r="J419" i="9"/>
  <c r="N418" i="9"/>
  <c r="J418" i="9"/>
  <c r="N417" i="9"/>
  <c r="J417" i="9"/>
  <c r="R416" i="9"/>
  <c r="N416" i="9"/>
  <c r="J416" i="9"/>
  <c r="N415" i="9"/>
  <c r="J415" i="9"/>
  <c r="R414" i="9"/>
  <c r="N414" i="9"/>
  <c r="J414" i="9"/>
  <c r="R413" i="9"/>
  <c r="N413" i="9"/>
  <c r="J413" i="9"/>
  <c r="R412" i="9"/>
  <c r="N412" i="9"/>
  <c r="J412" i="9"/>
  <c r="R411" i="9"/>
  <c r="N411" i="9"/>
  <c r="J411" i="9"/>
  <c r="R410" i="9"/>
  <c r="N410" i="9"/>
  <c r="J410" i="9"/>
  <c r="N409" i="9"/>
  <c r="J409" i="9"/>
  <c r="R408" i="9"/>
  <c r="N408" i="9"/>
  <c r="J408" i="9"/>
  <c r="N407" i="9"/>
  <c r="J407" i="9"/>
  <c r="R406" i="9"/>
  <c r="N406" i="9"/>
  <c r="J406" i="9"/>
  <c r="R405" i="9"/>
  <c r="N405" i="9"/>
  <c r="J405" i="9"/>
  <c r="R404" i="9"/>
  <c r="N404" i="9"/>
  <c r="J404" i="9"/>
  <c r="R403" i="9"/>
  <c r="N403" i="9"/>
  <c r="J403" i="9"/>
  <c r="N402" i="9"/>
  <c r="J402" i="9"/>
  <c r="N401" i="9"/>
  <c r="J401" i="9"/>
  <c r="R400" i="9"/>
  <c r="N400" i="9"/>
  <c r="J400" i="9"/>
  <c r="N399" i="9"/>
  <c r="J399" i="9"/>
  <c r="R398" i="9"/>
  <c r="N398" i="9"/>
  <c r="J398" i="9"/>
  <c r="R397" i="9"/>
  <c r="N397" i="9"/>
  <c r="J397" i="9"/>
  <c r="R396" i="9"/>
  <c r="N396" i="9"/>
  <c r="J396" i="9"/>
  <c r="R395" i="9"/>
  <c r="N395" i="9"/>
  <c r="J395" i="9"/>
  <c r="N394" i="9"/>
  <c r="J394" i="9"/>
  <c r="N393" i="9"/>
  <c r="J393" i="9"/>
  <c r="R392" i="9"/>
  <c r="N392" i="9"/>
  <c r="J392" i="9"/>
  <c r="N391" i="9"/>
  <c r="J391" i="9"/>
  <c r="R390" i="9"/>
  <c r="N390" i="9"/>
  <c r="J390" i="9"/>
  <c r="R389" i="9"/>
  <c r="N389" i="9"/>
  <c r="J389" i="9"/>
  <c r="R388" i="9"/>
  <c r="N388" i="9"/>
  <c r="J388" i="9"/>
  <c r="R387" i="9"/>
  <c r="N387" i="9"/>
  <c r="J387" i="9"/>
  <c r="R386" i="9"/>
  <c r="N386" i="9"/>
  <c r="J386" i="9"/>
  <c r="N385" i="9"/>
  <c r="J385" i="9"/>
  <c r="R384" i="9"/>
  <c r="N384" i="9"/>
  <c r="J384" i="9"/>
  <c r="R383" i="9"/>
  <c r="N383" i="9"/>
  <c r="J383" i="9"/>
  <c r="R382" i="9"/>
  <c r="N382" i="9"/>
  <c r="J382" i="9"/>
  <c r="R381" i="9"/>
  <c r="N381" i="9"/>
  <c r="J381" i="9"/>
  <c r="R380" i="9"/>
  <c r="N380" i="9"/>
  <c r="J380" i="9"/>
  <c r="R379" i="9"/>
  <c r="N379" i="9"/>
  <c r="J379" i="9"/>
  <c r="N378" i="9"/>
  <c r="J378" i="9"/>
  <c r="N377" i="9"/>
  <c r="J377" i="9"/>
  <c r="R376" i="9"/>
  <c r="N376" i="9"/>
  <c r="J376" i="9"/>
  <c r="N375" i="9"/>
  <c r="J375" i="9"/>
  <c r="R374" i="9"/>
  <c r="N374" i="9"/>
  <c r="J374" i="9"/>
  <c r="R373" i="9"/>
  <c r="N373" i="9"/>
  <c r="J373" i="9"/>
  <c r="R372" i="9"/>
  <c r="N372" i="9"/>
  <c r="J372" i="9"/>
  <c r="R371" i="9"/>
  <c r="N371" i="9"/>
  <c r="J371" i="9"/>
  <c r="N370" i="9"/>
  <c r="J370" i="9"/>
  <c r="N369" i="9"/>
  <c r="J369" i="9"/>
  <c r="R368" i="9"/>
  <c r="N368" i="9"/>
  <c r="J368" i="9"/>
  <c r="N367" i="9"/>
  <c r="J367" i="9"/>
  <c r="R366" i="9"/>
  <c r="N366" i="9"/>
  <c r="J366" i="9"/>
  <c r="R365" i="9"/>
  <c r="N365" i="9"/>
  <c r="J365" i="9"/>
  <c r="R364" i="9"/>
  <c r="N364" i="9"/>
  <c r="J364" i="9"/>
  <c r="R363" i="9"/>
  <c r="N363" i="9"/>
  <c r="J363" i="9"/>
  <c r="N362" i="9"/>
  <c r="J362" i="9"/>
  <c r="N361" i="9"/>
  <c r="J361" i="9"/>
  <c r="R360" i="9"/>
  <c r="N360" i="9"/>
  <c r="J360" i="9"/>
  <c r="R359" i="9"/>
  <c r="N359" i="9"/>
  <c r="J359" i="9"/>
  <c r="R358" i="9"/>
  <c r="N358" i="9"/>
  <c r="J358" i="9"/>
  <c r="R357" i="9"/>
  <c r="N357" i="9"/>
  <c r="J357" i="9"/>
  <c r="R356" i="9"/>
  <c r="N356" i="9"/>
  <c r="J356" i="9"/>
  <c r="R355" i="9"/>
  <c r="N355" i="9"/>
  <c r="J355" i="9"/>
  <c r="N354" i="9"/>
  <c r="J354" i="9"/>
  <c r="N353" i="9"/>
  <c r="J353" i="9"/>
  <c r="R352" i="9"/>
  <c r="N352" i="9"/>
  <c r="J352" i="9"/>
  <c r="N351" i="9"/>
  <c r="J351" i="9"/>
  <c r="R350" i="9"/>
  <c r="N350" i="9"/>
  <c r="J350" i="9"/>
  <c r="R349" i="9"/>
  <c r="N349" i="9"/>
  <c r="J349" i="9"/>
  <c r="R348" i="9"/>
  <c r="N348" i="9"/>
  <c r="J348" i="9"/>
  <c r="R347" i="9"/>
  <c r="N347" i="9"/>
  <c r="J347" i="9"/>
  <c r="R346" i="9"/>
  <c r="N346" i="9"/>
  <c r="J346" i="9"/>
  <c r="N345" i="9"/>
  <c r="J345" i="9"/>
  <c r="R344" i="9"/>
  <c r="N344" i="9"/>
  <c r="J344" i="9"/>
  <c r="N343" i="9"/>
  <c r="J343" i="9"/>
  <c r="R342" i="9"/>
  <c r="N342" i="9"/>
  <c r="J342" i="9"/>
  <c r="R341" i="9"/>
  <c r="N341" i="9"/>
  <c r="J341" i="9"/>
  <c r="R340" i="9"/>
  <c r="N340" i="9"/>
  <c r="J340" i="9"/>
  <c r="R339" i="9"/>
  <c r="N339" i="9"/>
  <c r="J339" i="9"/>
  <c r="N338" i="9"/>
  <c r="J338" i="9"/>
  <c r="N337" i="9"/>
  <c r="J337" i="9"/>
  <c r="R336" i="9"/>
  <c r="N336" i="9"/>
  <c r="J336" i="9"/>
  <c r="N335" i="9"/>
  <c r="J335" i="9"/>
  <c r="R334" i="9"/>
  <c r="N334" i="9"/>
  <c r="J334" i="9"/>
  <c r="R333" i="9"/>
  <c r="N333" i="9"/>
  <c r="J333" i="9"/>
  <c r="R332" i="9"/>
  <c r="N332" i="9"/>
  <c r="J332" i="9"/>
  <c r="R331" i="9"/>
  <c r="N331" i="9"/>
  <c r="J331" i="9"/>
  <c r="N330" i="9"/>
  <c r="J330" i="9"/>
  <c r="N329" i="9"/>
  <c r="J329" i="9"/>
  <c r="R328" i="9"/>
  <c r="N328" i="9"/>
  <c r="J328" i="9"/>
  <c r="N327" i="9"/>
  <c r="J327" i="9"/>
  <c r="R326" i="9"/>
  <c r="N326" i="9"/>
  <c r="J326" i="9"/>
  <c r="R325" i="9"/>
  <c r="N325" i="9"/>
  <c r="J325" i="9"/>
  <c r="R324" i="9"/>
  <c r="N324" i="9"/>
  <c r="J324" i="9"/>
  <c r="R323" i="9"/>
  <c r="N323" i="9"/>
  <c r="J323" i="9"/>
  <c r="R322" i="9"/>
  <c r="N322" i="9"/>
  <c r="J322" i="9"/>
  <c r="N321" i="9"/>
  <c r="J321" i="9"/>
  <c r="R320" i="9"/>
  <c r="N320" i="9"/>
  <c r="J320" i="9"/>
  <c r="R319" i="9"/>
  <c r="N319" i="9"/>
  <c r="J319" i="9"/>
  <c r="R318" i="9"/>
  <c r="N318" i="9"/>
  <c r="J318" i="9"/>
  <c r="R317" i="9"/>
  <c r="N317" i="9"/>
  <c r="J317" i="9"/>
  <c r="R316" i="9"/>
  <c r="N316" i="9"/>
  <c r="J316" i="9"/>
  <c r="R315" i="9"/>
  <c r="N315" i="9"/>
  <c r="J315" i="9"/>
  <c r="N314" i="9"/>
  <c r="J314" i="9"/>
  <c r="N313" i="9"/>
  <c r="J313" i="9"/>
  <c r="R312" i="9"/>
  <c r="N312" i="9"/>
  <c r="J312" i="9"/>
  <c r="N311" i="9"/>
  <c r="J311" i="9"/>
  <c r="R310" i="9"/>
  <c r="N310" i="9"/>
  <c r="J310" i="9"/>
  <c r="R309" i="9"/>
  <c r="N309" i="9"/>
  <c r="J309" i="9"/>
  <c r="R308" i="9"/>
  <c r="N308" i="9"/>
  <c r="J308" i="9"/>
  <c r="R307" i="9"/>
  <c r="N307" i="9"/>
  <c r="J307" i="9"/>
  <c r="N306" i="9"/>
  <c r="J306" i="9"/>
  <c r="N305" i="9"/>
  <c r="J305" i="9"/>
  <c r="R304" i="9"/>
  <c r="N304" i="9"/>
  <c r="J304" i="9"/>
  <c r="N303" i="9"/>
  <c r="J303" i="9"/>
  <c r="R302" i="9"/>
  <c r="N302" i="9"/>
  <c r="J302" i="9"/>
  <c r="R301" i="9"/>
  <c r="N301" i="9"/>
  <c r="J301" i="9"/>
  <c r="R300" i="9"/>
  <c r="N300" i="9"/>
  <c r="J300" i="9"/>
  <c r="R299" i="9"/>
  <c r="N299" i="9"/>
  <c r="J299" i="9"/>
  <c r="N298" i="9"/>
  <c r="J298" i="9"/>
  <c r="N297" i="9"/>
  <c r="J297" i="9"/>
  <c r="R296" i="9"/>
  <c r="N296" i="9"/>
  <c r="J296" i="9"/>
  <c r="R295" i="9"/>
  <c r="N295" i="9"/>
  <c r="J295" i="9"/>
  <c r="R294" i="9"/>
  <c r="N294" i="9"/>
  <c r="J294" i="9"/>
  <c r="R293" i="9"/>
  <c r="N293" i="9"/>
  <c r="J293" i="9"/>
  <c r="R292" i="9"/>
  <c r="N292" i="9"/>
  <c r="J292" i="9"/>
  <c r="R291" i="9"/>
  <c r="N291" i="9"/>
  <c r="J291" i="9"/>
  <c r="N290" i="9"/>
  <c r="J290" i="9"/>
  <c r="N289" i="9"/>
  <c r="J289" i="9"/>
  <c r="R288" i="9"/>
  <c r="N288" i="9"/>
  <c r="J288" i="9"/>
  <c r="N287" i="9"/>
  <c r="J287" i="9"/>
  <c r="R286" i="9"/>
  <c r="N286" i="9"/>
  <c r="J286" i="9"/>
  <c r="R285" i="9"/>
  <c r="N285" i="9"/>
  <c r="J285" i="9"/>
  <c r="R284" i="9"/>
  <c r="N284" i="9"/>
  <c r="J284" i="9"/>
  <c r="R283" i="9"/>
  <c r="N283" i="9"/>
  <c r="J283" i="9"/>
  <c r="R282" i="9"/>
  <c r="N282" i="9"/>
  <c r="J282" i="9"/>
  <c r="N281" i="9"/>
  <c r="J281" i="9"/>
  <c r="R280" i="9"/>
  <c r="N280" i="9"/>
  <c r="J280" i="9"/>
  <c r="N279" i="9"/>
  <c r="J279" i="9"/>
  <c r="R278" i="9"/>
  <c r="N278" i="9"/>
  <c r="J278" i="9"/>
  <c r="R277" i="9"/>
  <c r="N277" i="9"/>
  <c r="J277" i="9"/>
  <c r="R276" i="9"/>
  <c r="N276" i="9"/>
  <c r="J276" i="9"/>
  <c r="R275" i="9"/>
  <c r="N275" i="9"/>
  <c r="J275" i="9"/>
  <c r="N274" i="9"/>
  <c r="J274" i="9"/>
  <c r="N273" i="9"/>
  <c r="J273" i="9"/>
  <c r="R272" i="9"/>
  <c r="N272" i="9"/>
  <c r="J272" i="9"/>
  <c r="N271" i="9"/>
  <c r="J271" i="9"/>
  <c r="R270" i="9"/>
  <c r="N270" i="9"/>
  <c r="J270" i="9"/>
  <c r="R269" i="9"/>
  <c r="N269" i="9"/>
  <c r="J269" i="9"/>
  <c r="R268" i="9"/>
  <c r="N268" i="9"/>
  <c r="J268" i="9"/>
  <c r="R267" i="9"/>
  <c r="N267" i="9"/>
  <c r="J267" i="9"/>
  <c r="N266" i="9"/>
  <c r="J266" i="9"/>
  <c r="N265" i="9"/>
  <c r="J265" i="9"/>
  <c r="R264" i="9"/>
  <c r="N264" i="9"/>
  <c r="J264" i="9"/>
  <c r="N263" i="9"/>
  <c r="J263" i="9"/>
  <c r="R262" i="9"/>
  <c r="N262" i="9"/>
  <c r="J262" i="9"/>
  <c r="R261" i="9"/>
  <c r="N261" i="9"/>
  <c r="J261" i="9"/>
  <c r="R260" i="9"/>
  <c r="N260" i="9"/>
  <c r="J260" i="9"/>
  <c r="R259" i="9"/>
  <c r="N259" i="9"/>
  <c r="J259" i="9"/>
  <c r="R258" i="9"/>
  <c r="N258" i="9"/>
  <c r="J258" i="9"/>
  <c r="N257" i="9"/>
  <c r="J257" i="9"/>
  <c r="R256" i="9"/>
  <c r="N256" i="9"/>
  <c r="J256" i="9"/>
  <c r="R255" i="9"/>
  <c r="N255" i="9"/>
  <c r="J255" i="9"/>
  <c r="R254" i="9"/>
  <c r="N254" i="9"/>
  <c r="J254" i="9"/>
  <c r="R253" i="9"/>
  <c r="N253" i="9"/>
  <c r="J253" i="9"/>
  <c r="R252" i="9"/>
  <c r="N252" i="9"/>
  <c r="J252" i="9"/>
  <c r="R251" i="9"/>
  <c r="N251" i="9"/>
  <c r="J251" i="9"/>
  <c r="N250" i="9"/>
  <c r="J250" i="9"/>
  <c r="N249" i="9"/>
  <c r="J249" i="9"/>
  <c r="R248" i="9"/>
  <c r="N248" i="9"/>
  <c r="J248" i="9"/>
  <c r="N247" i="9"/>
  <c r="J247" i="9"/>
  <c r="R246" i="9"/>
  <c r="N246" i="9"/>
  <c r="J246" i="9"/>
  <c r="R245" i="9"/>
  <c r="N245" i="9"/>
  <c r="J245" i="9"/>
  <c r="R244" i="9"/>
  <c r="N244" i="9"/>
  <c r="J244" i="9"/>
  <c r="R243" i="9"/>
  <c r="N243" i="9"/>
  <c r="J243" i="9"/>
  <c r="N242" i="9"/>
  <c r="J242" i="9"/>
  <c r="N241" i="9"/>
  <c r="J241" i="9"/>
  <c r="R240" i="9"/>
  <c r="N240" i="9"/>
  <c r="J240" i="9"/>
  <c r="N239" i="9"/>
  <c r="J239" i="9"/>
  <c r="R238" i="9"/>
  <c r="N238" i="9"/>
  <c r="J238" i="9"/>
  <c r="R237" i="9"/>
  <c r="N237" i="9"/>
  <c r="J237" i="9"/>
  <c r="R236" i="9"/>
  <c r="N236" i="9"/>
  <c r="J236" i="9"/>
  <c r="R235" i="9"/>
  <c r="N235" i="9"/>
  <c r="J235" i="9"/>
  <c r="N234" i="9"/>
  <c r="J234" i="9"/>
  <c r="N233" i="9"/>
  <c r="J233" i="9"/>
  <c r="R232" i="9"/>
  <c r="N232" i="9"/>
  <c r="J232" i="9"/>
  <c r="R231" i="9"/>
  <c r="N231" i="9"/>
  <c r="J231" i="9"/>
  <c r="R230" i="9"/>
  <c r="N230" i="9"/>
  <c r="J230" i="9"/>
  <c r="R229" i="9"/>
  <c r="N229" i="9"/>
  <c r="J229" i="9"/>
  <c r="R228" i="9"/>
  <c r="N228" i="9"/>
  <c r="J228" i="9"/>
  <c r="R227" i="9"/>
  <c r="N227" i="9"/>
  <c r="J227" i="9"/>
  <c r="N226" i="9"/>
  <c r="J226" i="9"/>
  <c r="N225" i="9"/>
  <c r="J225" i="9"/>
  <c r="R224" i="9"/>
  <c r="N224" i="9"/>
  <c r="J224" i="9"/>
  <c r="N223" i="9"/>
  <c r="J223" i="9"/>
  <c r="R222" i="9"/>
  <c r="N222" i="9"/>
  <c r="J222" i="9"/>
  <c r="R221" i="9"/>
  <c r="N221" i="9"/>
  <c r="J221" i="9"/>
  <c r="R220" i="9"/>
  <c r="N220" i="9"/>
  <c r="J220" i="9"/>
  <c r="R219" i="9"/>
  <c r="N219" i="9"/>
  <c r="J219" i="9"/>
  <c r="R218" i="9"/>
  <c r="N218" i="9"/>
  <c r="J218" i="9"/>
  <c r="N217" i="9"/>
  <c r="J217" i="9"/>
  <c r="R216" i="9"/>
  <c r="N216" i="9"/>
  <c r="J216" i="9"/>
  <c r="N215" i="9"/>
  <c r="J215" i="9"/>
  <c r="R214" i="9"/>
  <c r="N214" i="9"/>
  <c r="J214" i="9"/>
  <c r="R213" i="9"/>
  <c r="N213" i="9"/>
  <c r="J213" i="9"/>
  <c r="R212" i="9"/>
  <c r="N212" i="9"/>
  <c r="J212" i="9"/>
  <c r="R211" i="9"/>
  <c r="N211" i="9"/>
  <c r="J211" i="9"/>
  <c r="N210" i="9"/>
  <c r="J210" i="9"/>
  <c r="N209" i="9"/>
  <c r="J209" i="9"/>
  <c r="R208" i="9"/>
  <c r="N208" i="9"/>
  <c r="J208" i="9"/>
  <c r="N207" i="9"/>
  <c r="J207" i="9"/>
  <c r="R206" i="9"/>
  <c r="N206" i="9"/>
  <c r="J206" i="9"/>
  <c r="R205" i="9"/>
  <c r="N205" i="9"/>
  <c r="J205" i="9"/>
  <c r="R204" i="9"/>
  <c r="N204" i="9"/>
  <c r="J204" i="9"/>
  <c r="R203" i="9"/>
  <c r="N203" i="9"/>
  <c r="J203" i="9"/>
  <c r="N202" i="9"/>
  <c r="J202" i="9"/>
  <c r="N201" i="9"/>
  <c r="J201" i="9"/>
  <c r="R200" i="9"/>
  <c r="N200" i="9"/>
  <c r="J200" i="9"/>
  <c r="N199" i="9"/>
  <c r="J199" i="9"/>
  <c r="R198" i="9"/>
  <c r="N198" i="9"/>
  <c r="J198" i="9"/>
  <c r="R197" i="9"/>
  <c r="N197" i="9"/>
  <c r="J197" i="9"/>
  <c r="R196" i="9"/>
  <c r="N196" i="9"/>
  <c r="J196" i="9"/>
  <c r="R195" i="9"/>
  <c r="N195" i="9"/>
  <c r="J195" i="9"/>
  <c r="R194" i="9"/>
  <c r="N194" i="9"/>
  <c r="J194" i="9"/>
  <c r="N193" i="9"/>
  <c r="J193" i="9"/>
  <c r="R192" i="9"/>
  <c r="N192" i="9"/>
  <c r="J192" i="9"/>
  <c r="R191" i="9"/>
  <c r="N191" i="9"/>
  <c r="J191" i="9"/>
  <c r="R190" i="9"/>
  <c r="N190" i="9"/>
  <c r="J190" i="9"/>
  <c r="R189" i="9"/>
  <c r="N189" i="9"/>
  <c r="J189" i="9"/>
  <c r="R188" i="9"/>
  <c r="N188" i="9"/>
  <c r="J188" i="9"/>
  <c r="R187" i="9"/>
  <c r="N187" i="9"/>
  <c r="J187" i="9"/>
  <c r="N186" i="9"/>
  <c r="J186" i="9"/>
  <c r="N185" i="9"/>
  <c r="J185" i="9"/>
  <c r="R184" i="9"/>
  <c r="N184" i="9"/>
  <c r="J184" i="9"/>
  <c r="N183" i="9"/>
  <c r="J183" i="9"/>
  <c r="R182" i="9"/>
  <c r="N182" i="9"/>
  <c r="J182" i="9"/>
  <c r="R181" i="9"/>
  <c r="N181" i="9"/>
  <c r="J181" i="9"/>
  <c r="R180" i="9"/>
  <c r="N180" i="9"/>
  <c r="J180" i="9"/>
  <c r="R179" i="9"/>
  <c r="N179" i="9"/>
  <c r="J179" i="9"/>
  <c r="N178" i="9"/>
  <c r="J178" i="9"/>
  <c r="N177" i="9"/>
  <c r="J177" i="9"/>
  <c r="R176" i="9"/>
  <c r="N176" i="9"/>
  <c r="J176" i="9"/>
  <c r="N175" i="9"/>
  <c r="J175" i="9"/>
  <c r="R174" i="9"/>
  <c r="N174" i="9"/>
  <c r="J174" i="9"/>
  <c r="R173" i="9"/>
  <c r="N173" i="9"/>
  <c r="J173" i="9"/>
  <c r="R172" i="9"/>
  <c r="N172" i="9"/>
  <c r="J172" i="9"/>
  <c r="R171" i="9"/>
  <c r="N171" i="9"/>
  <c r="J171" i="9"/>
  <c r="N170" i="9"/>
  <c r="J170" i="9"/>
  <c r="N169" i="9"/>
  <c r="J169" i="9"/>
  <c r="R168" i="9"/>
  <c r="N168" i="9"/>
  <c r="J168" i="9"/>
  <c r="R167" i="9"/>
  <c r="N167" i="9"/>
  <c r="J167" i="9"/>
  <c r="R166" i="9"/>
  <c r="N166" i="9"/>
  <c r="J166" i="9"/>
  <c r="R165" i="9"/>
  <c r="N165" i="9"/>
  <c r="J165" i="9"/>
  <c r="R164" i="9"/>
  <c r="N164" i="9"/>
  <c r="J164" i="9"/>
  <c r="R163" i="9"/>
  <c r="N163" i="9"/>
  <c r="J163" i="9"/>
  <c r="N162" i="9"/>
  <c r="J162" i="9"/>
  <c r="N161" i="9"/>
  <c r="J161" i="9"/>
  <c r="R160" i="9"/>
  <c r="N160" i="9"/>
  <c r="J160" i="9"/>
  <c r="N159" i="9"/>
  <c r="J159" i="9"/>
  <c r="R158" i="9"/>
  <c r="N158" i="9"/>
  <c r="J158" i="9"/>
  <c r="R157" i="9"/>
  <c r="N157" i="9"/>
  <c r="J157" i="9"/>
  <c r="R156" i="9"/>
  <c r="N156" i="9"/>
  <c r="J156" i="9"/>
  <c r="R155" i="9"/>
  <c r="N155" i="9"/>
  <c r="J155" i="9"/>
  <c r="R154" i="9"/>
  <c r="N154" i="9"/>
  <c r="J154" i="9"/>
  <c r="N153" i="9"/>
  <c r="J153" i="9"/>
  <c r="R152" i="9"/>
  <c r="N152" i="9"/>
  <c r="J152" i="9"/>
  <c r="N151" i="9"/>
  <c r="J151" i="9"/>
  <c r="R150" i="9"/>
  <c r="N150" i="9"/>
  <c r="J150" i="9"/>
  <c r="R149" i="9"/>
  <c r="N149" i="9"/>
  <c r="J149" i="9"/>
  <c r="R148" i="9"/>
  <c r="N148" i="9"/>
  <c r="J148" i="9"/>
  <c r="R147" i="9"/>
  <c r="N147" i="9"/>
  <c r="J147" i="9"/>
  <c r="N146" i="9"/>
  <c r="J146" i="9"/>
  <c r="N145" i="9"/>
  <c r="J145" i="9"/>
  <c r="R144" i="9"/>
  <c r="N144" i="9"/>
  <c r="J144" i="9"/>
  <c r="N143" i="9"/>
  <c r="J143" i="9"/>
  <c r="R142" i="9"/>
  <c r="N142" i="9"/>
  <c r="J142" i="9"/>
  <c r="R141" i="9"/>
  <c r="N141" i="9"/>
  <c r="J141" i="9"/>
  <c r="R140" i="9"/>
  <c r="N140" i="9"/>
  <c r="J140" i="9"/>
  <c r="R139" i="9"/>
  <c r="N139" i="9"/>
  <c r="J139" i="9"/>
  <c r="N138" i="9"/>
  <c r="J138" i="9"/>
  <c r="N137" i="9"/>
  <c r="J137" i="9"/>
  <c r="R136" i="9"/>
  <c r="N136" i="9"/>
  <c r="J136" i="9"/>
  <c r="N135" i="9"/>
  <c r="J135" i="9"/>
  <c r="R134" i="9"/>
  <c r="N134" i="9"/>
  <c r="J134" i="9"/>
  <c r="R133" i="9"/>
  <c r="N133" i="9"/>
  <c r="J133" i="9"/>
  <c r="R132" i="9"/>
  <c r="N132" i="9"/>
  <c r="J132" i="9"/>
  <c r="R131" i="9"/>
  <c r="N131" i="9"/>
  <c r="J131" i="9"/>
  <c r="R130" i="9"/>
  <c r="N130" i="9"/>
  <c r="J130" i="9"/>
  <c r="N129" i="9"/>
  <c r="J129" i="9"/>
  <c r="R128" i="9"/>
  <c r="N128" i="9"/>
  <c r="J128" i="9"/>
  <c r="R127" i="9"/>
  <c r="N127" i="9"/>
  <c r="J127" i="9"/>
  <c r="R126" i="9"/>
  <c r="N126" i="9"/>
  <c r="J126" i="9"/>
  <c r="R125" i="9"/>
  <c r="N125" i="9"/>
  <c r="J125" i="9"/>
  <c r="R124" i="9"/>
  <c r="N124" i="9"/>
  <c r="J124" i="9"/>
  <c r="R123" i="9"/>
  <c r="N123" i="9"/>
  <c r="J123" i="9"/>
  <c r="N122" i="9"/>
  <c r="J122" i="9"/>
  <c r="N121" i="9"/>
  <c r="J121" i="9"/>
  <c r="R120" i="9"/>
  <c r="N120" i="9"/>
  <c r="J120" i="9"/>
  <c r="N119" i="9"/>
  <c r="J119" i="9"/>
  <c r="R118" i="9"/>
  <c r="N118" i="9"/>
  <c r="J118" i="9"/>
  <c r="R117" i="9"/>
  <c r="N117" i="9"/>
  <c r="J117" i="9"/>
  <c r="R116" i="9"/>
  <c r="N116" i="9"/>
  <c r="J116" i="9"/>
  <c r="R115" i="9"/>
  <c r="N115" i="9"/>
  <c r="J115" i="9"/>
  <c r="N114" i="9"/>
  <c r="J114" i="9"/>
  <c r="N113" i="9"/>
  <c r="J113" i="9"/>
  <c r="R112" i="9"/>
  <c r="N112" i="9"/>
  <c r="J112" i="9"/>
  <c r="N111" i="9"/>
  <c r="J111" i="9"/>
  <c r="R110" i="9"/>
  <c r="N110" i="9"/>
  <c r="J110" i="9"/>
  <c r="R109" i="9"/>
  <c r="N109" i="9"/>
  <c r="J109" i="9"/>
  <c r="R108" i="9"/>
  <c r="N108" i="9"/>
  <c r="J108" i="9"/>
  <c r="R107" i="9"/>
  <c r="N107" i="9"/>
  <c r="J107" i="9"/>
  <c r="N106" i="9"/>
  <c r="J106" i="9"/>
  <c r="N105" i="9"/>
  <c r="J105" i="9"/>
  <c r="R104" i="9"/>
  <c r="N104" i="9"/>
  <c r="J104" i="9"/>
  <c r="R103" i="9"/>
  <c r="N103" i="9"/>
  <c r="J103" i="9"/>
  <c r="R102" i="9"/>
  <c r="N102" i="9"/>
  <c r="J102" i="9"/>
  <c r="R101" i="9"/>
  <c r="N101" i="9"/>
  <c r="J101" i="9"/>
  <c r="R100" i="9"/>
  <c r="N100" i="9"/>
  <c r="J100" i="9"/>
  <c r="R99" i="9"/>
  <c r="N99" i="9"/>
  <c r="J99" i="9"/>
  <c r="N98" i="9"/>
  <c r="J98" i="9"/>
  <c r="N97" i="9"/>
  <c r="J97" i="9"/>
  <c r="R96" i="9"/>
  <c r="N96" i="9"/>
  <c r="J96" i="9"/>
  <c r="N95" i="9"/>
  <c r="J95" i="9"/>
  <c r="R94" i="9"/>
  <c r="N94" i="9"/>
  <c r="J94" i="9"/>
  <c r="R93" i="9"/>
  <c r="N93" i="9"/>
  <c r="J93" i="9"/>
  <c r="R92" i="9"/>
  <c r="N92" i="9"/>
  <c r="J92" i="9"/>
  <c r="R91" i="9"/>
  <c r="N91" i="9"/>
  <c r="J91" i="9"/>
  <c r="R90" i="9"/>
  <c r="N90" i="9"/>
  <c r="J90" i="9"/>
  <c r="N89" i="9"/>
  <c r="J89" i="9"/>
  <c r="R88" i="9"/>
  <c r="N88" i="9"/>
  <c r="J88" i="9"/>
  <c r="N87" i="9"/>
  <c r="J87" i="9"/>
  <c r="R86" i="9"/>
  <c r="N86" i="9"/>
  <c r="J86" i="9"/>
  <c r="R85" i="9"/>
  <c r="N85" i="9"/>
  <c r="J85" i="9"/>
  <c r="R84" i="9"/>
  <c r="N84" i="9"/>
  <c r="J84" i="9"/>
  <c r="R83" i="9"/>
  <c r="N83" i="9"/>
  <c r="J83" i="9"/>
  <c r="N82" i="9"/>
  <c r="J82" i="9"/>
  <c r="N81" i="9"/>
  <c r="J81" i="9"/>
  <c r="R80" i="9"/>
  <c r="N80" i="9"/>
  <c r="J80" i="9"/>
  <c r="N79" i="9"/>
  <c r="J79" i="9"/>
  <c r="R78" i="9"/>
  <c r="N78" i="9"/>
  <c r="J78" i="9"/>
  <c r="R77" i="9"/>
  <c r="N77" i="9"/>
  <c r="J77" i="9"/>
  <c r="R76" i="9"/>
  <c r="N76" i="9"/>
  <c r="J76" i="9"/>
  <c r="R75" i="9"/>
  <c r="N75" i="9"/>
  <c r="J75" i="9"/>
  <c r="N74" i="9"/>
  <c r="J74" i="9"/>
  <c r="N73" i="9"/>
  <c r="J73" i="9"/>
  <c r="R72" i="9"/>
  <c r="N72" i="9"/>
  <c r="J72" i="9"/>
  <c r="N71" i="9"/>
  <c r="J71" i="9"/>
  <c r="R70" i="9"/>
  <c r="N70" i="9"/>
  <c r="J70" i="9"/>
  <c r="R69" i="9"/>
  <c r="N69" i="9"/>
  <c r="J69" i="9"/>
  <c r="R68" i="9"/>
  <c r="N68" i="9"/>
  <c r="J68" i="9"/>
  <c r="R67" i="9"/>
  <c r="N67" i="9"/>
  <c r="J67" i="9"/>
  <c r="R66" i="9"/>
  <c r="N66" i="9"/>
  <c r="J66" i="9"/>
  <c r="N65" i="9"/>
  <c r="J65" i="9"/>
  <c r="R64" i="9"/>
  <c r="N64" i="9"/>
  <c r="J64" i="9"/>
  <c r="R63" i="9"/>
  <c r="N63" i="9"/>
  <c r="J63" i="9"/>
  <c r="R62" i="9"/>
  <c r="N62" i="9"/>
  <c r="J62" i="9"/>
  <c r="R61" i="9"/>
  <c r="N61" i="9"/>
  <c r="J61" i="9"/>
  <c r="R60" i="9"/>
  <c r="N60" i="9"/>
  <c r="J60" i="9"/>
  <c r="R59" i="9"/>
  <c r="N59" i="9"/>
  <c r="J59" i="9"/>
  <c r="N58" i="9"/>
  <c r="J58" i="9"/>
  <c r="N57" i="9"/>
  <c r="J57" i="9"/>
  <c r="R56" i="9"/>
  <c r="N56" i="9"/>
  <c r="J56" i="9"/>
  <c r="N55" i="9"/>
  <c r="J55" i="9"/>
  <c r="R54" i="9"/>
  <c r="N54" i="9"/>
  <c r="J54" i="9"/>
  <c r="R53" i="9"/>
  <c r="N53" i="9"/>
  <c r="J53" i="9"/>
  <c r="R52" i="9"/>
  <c r="N52" i="9"/>
  <c r="J52" i="9"/>
  <c r="R51" i="9"/>
  <c r="N51" i="9"/>
  <c r="J51" i="9"/>
  <c r="N50" i="9"/>
  <c r="J50" i="9"/>
  <c r="N49" i="9"/>
  <c r="J49" i="9"/>
  <c r="R48" i="9"/>
  <c r="N48" i="9"/>
  <c r="J48" i="9"/>
  <c r="N47" i="9"/>
  <c r="J47" i="9"/>
  <c r="R46" i="9"/>
  <c r="N46" i="9"/>
  <c r="J46" i="9"/>
  <c r="R45" i="9"/>
  <c r="N45" i="9"/>
  <c r="J45" i="9"/>
  <c r="R44" i="9"/>
  <c r="N44" i="9"/>
  <c r="J44" i="9"/>
  <c r="R43" i="9"/>
  <c r="N43" i="9"/>
  <c r="J43" i="9"/>
  <c r="N42" i="9"/>
  <c r="J42" i="9"/>
  <c r="N41" i="9"/>
  <c r="J41" i="9"/>
  <c r="R40" i="9"/>
  <c r="N40" i="9"/>
  <c r="J40" i="9"/>
  <c r="R39" i="9"/>
  <c r="N39" i="9"/>
  <c r="J39" i="9"/>
  <c r="R38" i="9"/>
  <c r="N38" i="9"/>
  <c r="J38" i="9"/>
  <c r="R37" i="9"/>
  <c r="N37" i="9"/>
  <c r="J37" i="9"/>
  <c r="R36" i="9"/>
  <c r="N36" i="9"/>
  <c r="J36" i="9"/>
  <c r="R35" i="9"/>
  <c r="N35" i="9"/>
  <c r="J35" i="9"/>
  <c r="N34" i="9"/>
  <c r="J34" i="9"/>
  <c r="N33" i="9"/>
  <c r="J33" i="9"/>
  <c r="R32" i="9"/>
  <c r="N32" i="9"/>
  <c r="J32" i="9"/>
  <c r="N31" i="9"/>
  <c r="J31" i="9"/>
  <c r="R30" i="9"/>
  <c r="N30" i="9"/>
  <c r="J30" i="9"/>
  <c r="R29" i="9"/>
  <c r="N29" i="9"/>
  <c r="J29" i="9"/>
  <c r="R28" i="9"/>
  <c r="N28" i="9"/>
  <c r="J28" i="9"/>
  <c r="R27" i="9"/>
  <c r="N27" i="9"/>
  <c r="J27" i="9"/>
  <c r="R26" i="9"/>
  <c r="N26" i="9"/>
  <c r="J26" i="9"/>
  <c r="N25" i="9"/>
  <c r="J25" i="9"/>
  <c r="R24" i="9"/>
  <c r="N24" i="9"/>
  <c r="J24" i="9"/>
  <c r="N23" i="9"/>
  <c r="J23" i="9"/>
  <c r="R22" i="9"/>
  <c r="N22" i="9"/>
  <c r="J22" i="9"/>
  <c r="R21" i="9"/>
  <c r="N21" i="9"/>
  <c r="J21" i="9"/>
  <c r="R20" i="9"/>
  <c r="N20" i="9"/>
  <c r="J20" i="9"/>
  <c r="R19" i="9"/>
  <c r="N19" i="9"/>
  <c r="J19" i="9"/>
  <c r="N18" i="9"/>
  <c r="J18" i="9"/>
  <c r="N17" i="9"/>
  <c r="J17" i="9"/>
  <c r="R16" i="9"/>
  <c r="N16" i="9"/>
  <c r="J16" i="9"/>
  <c r="N15" i="9"/>
  <c r="J15" i="9"/>
  <c r="R14" i="9"/>
  <c r="N14" i="9"/>
  <c r="J14" i="9"/>
  <c r="R13" i="9"/>
  <c r="N13" i="9"/>
  <c r="J13" i="9"/>
  <c r="R12" i="9"/>
  <c r="N12" i="9"/>
  <c r="J12" i="9"/>
  <c r="R11" i="9"/>
  <c r="N11" i="9"/>
  <c r="J11" i="9"/>
  <c r="N10" i="9"/>
  <c r="J10" i="9"/>
  <c r="N9" i="9"/>
  <c r="J9" i="9"/>
  <c r="R8" i="9"/>
  <c r="N8" i="9"/>
  <c r="J8" i="9"/>
  <c r="N7" i="9"/>
  <c r="J7" i="9"/>
  <c r="R6" i="9"/>
  <c r="N6" i="9"/>
  <c r="J6" i="9"/>
  <c r="R5" i="9"/>
  <c r="N5" i="9"/>
  <c r="J5" i="9"/>
  <c r="H5" i="9"/>
  <c r="R4" i="9"/>
  <c r="N4" i="9"/>
  <c r="J4" i="9"/>
  <c r="N3" i="9"/>
  <c r="J3" i="9"/>
  <c r="N2" i="9"/>
  <c r="J2" i="9"/>
  <c r="L3" i="8"/>
  <c r="L4" i="8"/>
  <c r="L5" i="8"/>
  <c r="L6" i="8"/>
  <c r="L7" i="8"/>
  <c r="L8" i="8"/>
  <c r="L9" i="8"/>
  <c r="L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71" i="8"/>
  <c r="L72" i="8"/>
  <c r="L73" i="8"/>
  <c r="L74" i="8"/>
  <c r="L75" i="8"/>
  <c r="L76" i="8"/>
  <c r="L77" i="8"/>
  <c r="L78" i="8"/>
  <c r="L79" i="8"/>
  <c r="L80" i="8"/>
  <c r="L81" i="8"/>
  <c r="L82" i="8"/>
  <c r="L83" i="8"/>
  <c r="L84" i="8"/>
  <c r="L85" i="8"/>
  <c r="L86" i="8"/>
  <c r="L87" i="8"/>
  <c r="L88" i="8"/>
  <c r="L89" i="8"/>
  <c r="L90" i="8"/>
  <c r="L91" i="8"/>
  <c r="L92" i="8"/>
  <c r="L93" i="8"/>
  <c r="L94" i="8"/>
  <c r="L95" i="8"/>
  <c r="L96" i="8"/>
  <c r="L97" i="8"/>
  <c r="L98" i="8"/>
  <c r="L99" i="8"/>
  <c r="L100" i="8"/>
  <c r="L101" i="8"/>
  <c r="L102" i="8"/>
  <c r="L103" i="8"/>
  <c r="L104" i="8"/>
  <c r="L105" i="8"/>
  <c r="L106" i="8"/>
  <c r="L107" i="8"/>
  <c r="L108" i="8"/>
  <c r="L109" i="8"/>
  <c r="L110" i="8"/>
  <c r="L111" i="8"/>
  <c r="L112" i="8"/>
  <c r="L113" i="8"/>
  <c r="L114" i="8"/>
  <c r="L115" i="8"/>
  <c r="L116" i="8"/>
  <c r="L117" i="8"/>
  <c r="L118" i="8"/>
  <c r="L119" i="8"/>
  <c r="L120" i="8"/>
  <c r="L121" i="8"/>
  <c r="L122" i="8"/>
  <c r="L123" i="8"/>
  <c r="L124" i="8"/>
  <c r="L125" i="8"/>
  <c r="L126" i="8"/>
  <c r="L127" i="8"/>
  <c r="L128" i="8"/>
  <c r="L129" i="8"/>
  <c r="L130" i="8"/>
  <c r="L131" i="8"/>
  <c r="L132" i="8"/>
  <c r="L133" i="8"/>
  <c r="L134" i="8"/>
  <c r="L135" i="8"/>
  <c r="L136" i="8"/>
  <c r="L137" i="8"/>
  <c r="L138" i="8"/>
  <c r="L139" i="8"/>
  <c r="L140" i="8"/>
  <c r="L141" i="8"/>
  <c r="L142" i="8"/>
  <c r="L143" i="8"/>
  <c r="L144" i="8"/>
  <c r="L145" i="8"/>
  <c r="L146" i="8"/>
  <c r="L147" i="8"/>
  <c r="L148" i="8"/>
  <c r="L149" i="8"/>
  <c r="L150" i="8"/>
  <c r="L151" i="8"/>
  <c r="L152" i="8"/>
  <c r="L153" i="8"/>
  <c r="L154" i="8"/>
  <c r="L155" i="8"/>
  <c r="L156" i="8"/>
  <c r="L157" i="8"/>
  <c r="L158" i="8"/>
  <c r="L159" i="8"/>
  <c r="L160" i="8"/>
  <c r="L161" i="8"/>
  <c r="L162" i="8"/>
  <c r="L163" i="8"/>
  <c r="L164" i="8"/>
  <c r="L165" i="8"/>
  <c r="L166" i="8"/>
  <c r="L167" i="8"/>
  <c r="L168" i="8"/>
  <c r="L169" i="8"/>
  <c r="L170" i="8"/>
  <c r="L171" i="8"/>
  <c r="L172" i="8"/>
  <c r="L173" i="8"/>
  <c r="L174" i="8"/>
  <c r="L175" i="8"/>
  <c r="L176" i="8"/>
  <c r="L177" i="8"/>
  <c r="L178" i="8"/>
  <c r="L179" i="8"/>
  <c r="L180" i="8"/>
  <c r="L181" i="8"/>
  <c r="L182" i="8"/>
  <c r="L183" i="8"/>
  <c r="L184" i="8"/>
  <c r="L185" i="8"/>
  <c r="L186" i="8"/>
  <c r="L187" i="8"/>
  <c r="L188" i="8"/>
  <c r="L189" i="8"/>
  <c r="L190" i="8"/>
  <c r="L191" i="8"/>
  <c r="L192" i="8"/>
  <c r="L193" i="8"/>
  <c r="L194" i="8"/>
  <c r="L195" i="8"/>
  <c r="L196" i="8"/>
  <c r="L197" i="8"/>
  <c r="L198" i="8"/>
  <c r="L199" i="8"/>
  <c r="L200" i="8"/>
  <c r="L201" i="8"/>
  <c r="L202" i="8"/>
  <c r="L203" i="8"/>
  <c r="L204" i="8"/>
  <c r="L205" i="8"/>
  <c r="L206" i="8"/>
  <c r="L207" i="8"/>
  <c r="L208" i="8"/>
  <c r="L209" i="8"/>
  <c r="L210" i="8"/>
  <c r="L211" i="8"/>
  <c r="L212" i="8"/>
  <c r="L213" i="8"/>
  <c r="L214" i="8"/>
  <c r="L215" i="8"/>
  <c r="L216" i="8"/>
  <c r="L217" i="8"/>
  <c r="L218" i="8"/>
  <c r="L219" i="8"/>
  <c r="L220" i="8"/>
  <c r="L221" i="8"/>
  <c r="L222" i="8"/>
  <c r="L223" i="8"/>
  <c r="L224" i="8"/>
  <c r="L225" i="8"/>
  <c r="L226" i="8"/>
  <c r="L227" i="8"/>
  <c r="L228" i="8"/>
  <c r="L229" i="8"/>
  <c r="L230" i="8"/>
  <c r="L231" i="8"/>
  <c r="L232" i="8"/>
  <c r="L233" i="8"/>
  <c r="L234" i="8"/>
  <c r="L235" i="8"/>
  <c r="L236" i="8"/>
  <c r="L237" i="8"/>
  <c r="L238" i="8"/>
  <c r="L239" i="8"/>
  <c r="L240" i="8"/>
  <c r="L241" i="8"/>
  <c r="L242" i="8"/>
  <c r="L243" i="8"/>
  <c r="L244" i="8"/>
  <c r="L245" i="8"/>
  <c r="L246" i="8"/>
  <c r="L247" i="8"/>
  <c r="L248" i="8"/>
  <c r="L249" i="8"/>
  <c r="L250" i="8"/>
  <c r="L251" i="8"/>
  <c r="L252" i="8"/>
  <c r="L253" i="8"/>
  <c r="L254" i="8"/>
  <c r="L255" i="8"/>
  <c r="L256" i="8"/>
  <c r="L257" i="8"/>
  <c r="L258" i="8"/>
  <c r="L259" i="8"/>
  <c r="L260" i="8"/>
  <c r="L261" i="8"/>
  <c r="L262" i="8"/>
  <c r="L263" i="8"/>
  <c r="L264" i="8"/>
  <c r="L265" i="8"/>
  <c r="L266" i="8"/>
  <c r="L267" i="8"/>
  <c r="L268" i="8"/>
  <c r="L269" i="8"/>
  <c r="L270" i="8"/>
  <c r="L271" i="8"/>
  <c r="L272" i="8"/>
  <c r="L273" i="8"/>
  <c r="L274" i="8"/>
  <c r="L275" i="8"/>
  <c r="L276" i="8"/>
  <c r="L277" i="8"/>
  <c r="L278" i="8"/>
  <c r="L279" i="8"/>
  <c r="L280" i="8"/>
  <c r="L281" i="8"/>
  <c r="L282" i="8"/>
  <c r="L283" i="8"/>
  <c r="L284" i="8"/>
  <c r="L285" i="8"/>
  <c r="L286" i="8"/>
  <c r="L287" i="8"/>
  <c r="L288" i="8"/>
  <c r="L289" i="8"/>
  <c r="L290" i="8"/>
  <c r="L291" i="8"/>
  <c r="L292" i="8"/>
  <c r="L293" i="8"/>
  <c r="L294" i="8"/>
  <c r="L295" i="8"/>
  <c r="L296" i="8"/>
  <c r="L297" i="8"/>
  <c r="L298" i="8"/>
  <c r="L299" i="8"/>
  <c r="L300" i="8"/>
  <c r="L301" i="8"/>
  <c r="L302" i="8"/>
  <c r="L303" i="8"/>
  <c r="L304" i="8"/>
  <c r="L305" i="8"/>
  <c r="L306" i="8"/>
  <c r="L307" i="8"/>
  <c r="L308" i="8"/>
  <c r="L309" i="8"/>
  <c r="L310" i="8"/>
  <c r="L311" i="8"/>
  <c r="L312" i="8"/>
  <c r="L313" i="8"/>
  <c r="L314" i="8"/>
  <c r="L315" i="8"/>
  <c r="L316" i="8"/>
  <c r="L317" i="8"/>
  <c r="L318" i="8"/>
  <c r="L319" i="8"/>
  <c r="L320" i="8"/>
  <c r="L321" i="8"/>
  <c r="L322" i="8"/>
  <c r="L323" i="8"/>
  <c r="L324" i="8"/>
  <c r="L325" i="8"/>
  <c r="L326" i="8"/>
  <c r="L327" i="8"/>
  <c r="L328" i="8"/>
  <c r="L329" i="8"/>
  <c r="L330" i="8"/>
  <c r="L331" i="8"/>
  <c r="L332" i="8"/>
  <c r="L333" i="8"/>
  <c r="L334" i="8"/>
  <c r="L335" i="8"/>
  <c r="L336" i="8"/>
  <c r="L337" i="8"/>
  <c r="L338" i="8"/>
  <c r="L339" i="8"/>
  <c r="L340" i="8"/>
  <c r="L341" i="8"/>
  <c r="L342" i="8"/>
  <c r="L343" i="8"/>
  <c r="L344" i="8"/>
  <c r="L345" i="8"/>
  <c r="L346" i="8"/>
  <c r="L347" i="8"/>
  <c r="L348" i="8"/>
  <c r="L349" i="8"/>
  <c r="L350" i="8"/>
  <c r="L351" i="8"/>
  <c r="L352" i="8"/>
  <c r="L353" i="8"/>
  <c r="L354" i="8"/>
  <c r="L355" i="8"/>
  <c r="L356" i="8"/>
  <c r="L357" i="8"/>
  <c r="L358" i="8"/>
  <c r="L359" i="8"/>
  <c r="L360" i="8"/>
  <c r="L361" i="8"/>
  <c r="L362" i="8"/>
  <c r="L363" i="8"/>
  <c r="L364" i="8"/>
  <c r="L365" i="8"/>
  <c r="L366" i="8"/>
  <c r="L367" i="8"/>
  <c r="L368" i="8"/>
  <c r="L369" i="8"/>
  <c r="L370" i="8"/>
  <c r="L371" i="8"/>
  <c r="L372" i="8"/>
  <c r="L373" i="8"/>
  <c r="L374" i="8"/>
  <c r="L375" i="8"/>
  <c r="L376" i="8"/>
  <c r="L377" i="8"/>
  <c r="L378" i="8"/>
  <c r="L379" i="8"/>
  <c r="L380" i="8"/>
  <c r="L381" i="8"/>
  <c r="L382" i="8"/>
  <c r="L383" i="8"/>
  <c r="L384" i="8"/>
  <c r="L385" i="8"/>
  <c r="L386" i="8"/>
  <c r="L387" i="8"/>
  <c r="L388" i="8"/>
  <c r="L389" i="8"/>
  <c r="L390" i="8"/>
  <c r="L391" i="8"/>
  <c r="L392" i="8"/>
  <c r="L393" i="8"/>
  <c r="L394" i="8"/>
  <c r="L395" i="8"/>
  <c r="L396" i="8"/>
  <c r="L397" i="8"/>
  <c r="L398" i="8"/>
  <c r="L399" i="8"/>
  <c r="L400" i="8"/>
  <c r="L401" i="8"/>
  <c r="L402" i="8"/>
  <c r="L403" i="8"/>
  <c r="L404" i="8"/>
  <c r="L405" i="8"/>
  <c r="L406" i="8"/>
  <c r="L407" i="8"/>
  <c r="L408" i="8"/>
  <c r="L409" i="8"/>
  <c r="L410" i="8"/>
  <c r="L411" i="8"/>
  <c r="L412" i="8"/>
  <c r="L413" i="8"/>
  <c r="L414" i="8"/>
  <c r="L415" i="8"/>
  <c r="L416" i="8"/>
  <c r="L417" i="8"/>
  <c r="L418" i="8"/>
  <c r="L419" i="8"/>
  <c r="L420" i="8"/>
  <c r="L421" i="8"/>
  <c r="L422" i="8"/>
  <c r="L423" i="8"/>
  <c r="L424" i="8"/>
  <c r="L425" i="8"/>
  <c r="L426" i="8"/>
  <c r="L427" i="8"/>
  <c r="L428" i="8"/>
  <c r="L429" i="8"/>
  <c r="L430" i="8"/>
  <c r="L431" i="8"/>
  <c r="L432" i="8"/>
  <c r="L433" i="8"/>
  <c r="L434" i="8"/>
  <c r="L435" i="8"/>
  <c r="L436" i="8"/>
  <c r="L437" i="8"/>
  <c r="L438" i="8"/>
  <c r="L439" i="8"/>
  <c r="L440" i="8"/>
  <c r="L441" i="8"/>
  <c r="L442" i="8"/>
  <c r="L443" i="8"/>
  <c r="L444" i="8"/>
  <c r="L445" i="8"/>
  <c r="L446" i="8"/>
  <c r="L447" i="8"/>
  <c r="L448" i="8"/>
  <c r="L449" i="8"/>
  <c r="L450" i="8"/>
  <c r="L451" i="8"/>
  <c r="L452" i="8"/>
  <c r="L453" i="8"/>
  <c r="L454" i="8"/>
  <c r="L455" i="8"/>
  <c r="L456" i="8"/>
  <c r="L457" i="8"/>
  <c r="L458" i="8"/>
  <c r="L459" i="8"/>
  <c r="L460" i="8"/>
  <c r="L461" i="8"/>
  <c r="L462" i="8"/>
  <c r="L463" i="8"/>
  <c r="L464" i="8"/>
  <c r="L465" i="8"/>
  <c r="L466" i="8"/>
  <c r="L467" i="8"/>
  <c r="L468" i="8"/>
  <c r="L469" i="8"/>
  <c r="L470" i="8"/>
  <c r="L471" i="8"/>
  <c r="L472" i="8"/>
  <c r="L473" i="8"/>
  <c r="L474" i="8"/>
  <c r="L475" i="8"/>
  <c r="L476" i="8"/>
  <c r="L477" i="8"/>
  <c r="L478" i="8"/>
  <c r="L479" i="8"/>
  <c r="L480" i="8"/>
  <c r="L481" i="8"/>
  <c r="L482" i="8"/>
  <c r="L483" i="8"/>
  <c r="L484" i="8"/>
  <c r="L485" i="8"/>
  <c r="L486" i="8"/>
  <c r="L487" i="8"/>
  <c r="L488" i="8"/>
  <c r="L489" i="8"/>
  <c r="L490" i="8"/>
  <c r="L491" i="8"/>
  <c r="L492" i="8"/>
  <c r="L493" i="8"/>
  <c r="L494" i="8"/>
  <c r="L495" i="8"/>
  <c r="L496" i="8"/>
  <c r="L497" i="8"/>
  <c r="L498" i="8"/>
  <c r="L499" i="8"/>
  <c r="L500" i="8"/>
  <c r="L501" i="8"/>
  <c r="L502" i="8"/>
  <c r="L503" i="8"/>
  <c r="L504" i="8"/>
  <c r="L505" i="8"/>
  <c r="L506" i="8"/>
  <c r="L507" i="8"/>
  <c r="L508" i="8"/>
  <c r="L509" i="8"/>
  <c r="L510" i="8"/>
  <c r="L511" i="8"/>
  <c r="L512" i="8"/>
  <c r="L513" i="8"/>
  <c r="L514" i="8"/>
  <c r="L515" i="8"/>
  <c r="L516" i="8"/>
  <c r="L517" i="8"/>
  <c r="L518" i="8"/>
  <c r="L519" i="8"/>
  <c r="L520" i="8"/>
  <c r="L521" i="8"/>
  <c r="L522" i="8"/>
  <c r="L523" i="8"/>
  <c r="L524" i="8"/>
  <c r="L525" i="8"/>
  <c r="L526" i="8"/>
  <c r="L527" i="8"/>
  <c r="L528" i="8"/>
  <c r="L529" i="8"/>
  <c r="L530" i="8"/>
  <c r="L531" i="8"/>
  <c r="L532" i="8"/>
  <c r="L533" i="8"/>
  <c r="L534" i="8"/>
  <c r="L535" i="8"/>
  <c r="L536" i="8"/>
  <c r="L537" i="8"/>
  <c r="L538" i="8"/>
  <c r="L539" i="8"/>
  <c r="L540" i="8"/>
  <c r="L541" i="8"/>
  <c r="L542" i="8"/>
  <c r="L543" i="8"/>
  <c r="L544" i="8"/>
  <c r="L545" i="8"/>
  <c r="L546" i="8"/>
  <c r="L547" i="8"/>
  <c r="L548" i="8"/>
  <c r="L549" i="8"/>
  <c r="L550" i="8"/>
  <c r="L551" i="8"/>
  <c r="L552" i="8"/>
  <c r="L553" i="8"/>
  <c r="L554" i="8"/>
  <c r="L555" i="8"/>
  <c r="L556" i="8"/>
  <c r="L557" i="8"/>
  <c r="L558" i="8"/>
  <c r="L559" i="8"/>
  <c r="L560" i="8"/>
  <c r="L561" i="8"/>
  <c r="L562" i="8"/>
  <c r="L563" i="8"/>
  <c r="L564" i="8"/>
  <c r="L565" i="8"/>
  <c r="L566" i="8"/>
  <c r="L567" i="8"/>
  <c r="L568" i="8"/>
  <c r="L569" i="8"/>
  <c r="L570" i="8"/>
  <c r="L571" i="8"/>
  <c r="L572" i="8"/>
  <c r="L573" i="8"/>
  <c r="L574" i="8"/>
  <c r="L575" i="8"/>
  <c r="L576" i="8"/>
  <c r="L577" i="8"/>
  <c r="L578" i="8"/>
  <c r="L579" i="8"/>
  <c r="L580" i="8"/>
  <c r="L581" i="8"/>
  <c r="L582" i="8"/>
  <c r="L583" i="8"/>
  <c r="L584" i="8"/>
  <c r="L585" i="8"/>
  <c r="L586" i="8"/>
  <c r="L587" i="8"/>
  <c r="L588" i="8"/>
  <c r="L589" i="8"/>
  <c r="L590" i="8"/>
  <c r="L591" i="8"/>
  <c r="L592" i="8"/>
  <c r="L593" i="8"/>
  <c r="L594" i="8"/>
  <c r="L595" i="8"/>
  <c r="L596" i="8"/>
  <c r="L597" i="8"/>
  <c r="L598" i="8"/>
  <c r="L599" i="8"/>
  <c r="L600" i="8"/>
  <c r="L601" i="8"/>
  <c r="L602" i="8"/>
  <c r="L603" i="8"/>
  <c r="L604" i="8"/>
  <c r="L605" i="8"/>
  <c r="L606" i="8"/>
  <c r="L607" i="8"/>
  <c r="L608" i="8"/>
  <c r="L609" i="8"/>
  <c r="L610" i="8"/>
  <c r="L611" i="8"/>
  <c r="L612" i="8"/>
  <c r="L613" i="8"/>
  <c r="L614" i="8"/>
  <c r="L615" i="8"/>
  <c r="L616" i="8"/>
  <c r="L617" i="8"/>
  <c r="L618" i="8"/>
  <c r="L619" i="8"/>
  <c r="L620" i="8"/>
  <c r="L621" i="8"/>
  <c r="L622" i="8"/>
  <c r="L623" i="8"/>
  <c r="L624" i="8"/>
  <c r="L625" i="8"/>
  <c r="L626" i="8"/>
  <c r="L627" i="8"/>
  <c r="L628" i="8"/>
  <c r="L629" i="8"/>
  <c r="L630" i="8"/>
  <c r="L631" i="8"/>
  <c r="L632" i="8"/>
  <c r="L633" i="8"/>
  <c r="L634" i="8"/>
  <c r="L635" i="8"/>
  <c r="L636" i="8"/>
  <c r="L637" i="8"/>
  <c r="L638" i="8"/>
  <c r="L639" i="8"/>
  <c r="L640" i="8"/>
  <c r="L641" i="8"/>
  <c r="L642" i="8"/>
  <c r="L643" i="8"/>
  <c r="L644" i="8"/>
  <c r="L645" i="8"/>
  <c r="L646" i="8"/>
  <c r="L647" i="8"/>
  <c r="L648" i="8"/>
  <c r="L649" i="8"/>
  <c r="L650" i="8"/>
  <c r="L651" i="8"/>
  <c r="L652" i="8"/>
  <c r="L653" i="8"/>
  <c r="L654" i="8"/>
  <c r="L655" i="8"/>
  <c r="L656" i="8"/>
  <c r="L657" i="8"/>
  <c r="L658" i="8"/>
  <c r="L659" i="8"/>
  <c r="L660" i="8"/>
  <c r="L661" i="8"/>
  <c r="L662" i="8"/>
  <c r="L663" i="8"/>
  <c r="L664" i="8"/>
  <c r="L665" i="8"/>
  <c r="L666" i="8"/>
  <c r="L667" i="8"/>
  <c r="L668" i="8"/>
  <c r="L669" i="8"/>
  <c r="L670" i="8"/>
  <c r="L671" i="8"/>
  <c r="L672" i="8"/>
  <c r="L673" i="8"/>
  <c r="L674" i="8"/>
  <c r="L675" i="8"/>
  <c r="L676" i="8"/>
  <c r="L677" i="8"/>
  <c r="L678" i="8"/>
  <c r="L679" i="8"/>
  <c r="L680" i="8"/>
  <c r="L681" i="8"/>
  <c r="L682" i="8"/>
  <c r="L683" i="8"/>
  <c r="L684" i="8"/>
  <c r="L685" i="8"/>
  <c r="L686" i="8"/>
  <c r="L687" i="8"/>
  <c r="L688" i="8"/>
  <c r="L689" i="8"/>
  <c r="L690" i="8"/>
  <c r="L691" i="8"/>
  <c r="L692" i="8"/>
  <c r="L693" i="8"/>
  <c r="L694" i="8"/>
  <c r="L695" i="8"/>
  <c r="L696" i="8"/>
  <c r="L697" i="8"/>
  <c r="L698" i="8"/>
  <c r="L699" i="8"/>
  <c r="L700" i="8"/>
  <c r="L701" i="8"/>
  <c r="L702" i="8"/>
  <c r="L703" i="8"/>
  <c r="L704" i="8"/>
  <c r="L705" i="8"/>
  <c r="L706" i="8"/>
  <c r="L707" i="8"/>
  <c r="L708" i="8"/>
  <c r="L709" i="8"/>
  <c r="L710" i="8"/>
  <c r="L711" i="8"/>
  <c r="L712" i="8"/>
  <c r="L713" i="8"/>
  <c r="L714" i="8"/>
  <c r="L715" i="8"/>
  <c r="L716" i="8"/>
  <c r="L717" i="8"/>
  <c r="L718" i="8"/>
  <c r="L719" i="8"/>
  <c r="L720" i="8"/>
  <c r="L721" i="8"/>
  <c r="L722" i="8"/>
  <c r="L723" i="8"/>
  <c r="L724" i="8"/>
  <c r="L725" i="8"/>
  <c r="L726" i="8"/>
  <c r="L727" i="8"/>
  <c r="L728" i="8"/>
  <c r="L729" i="8"/>
  <c r="L730" i="8"/>
  <c r="L731" i="8"/>
  <c r="L732" i="8"/>
  <c r="L733" i="8"/>
  <c r="L734" i="8"/>
  <c r="L735" i="8"/>
  <c r="L736" i="8"/>
  <c r="L737" i="8"/>
  <c r="L738" i="8"/>
  <c r="L739" i="8"/>
  <c r="L740" i="8"/>
  <c r="L741" i="8"/>
  <c r="L742" i="8"/>
  <c r="L743" i="8"/>
  <c r="L744" i="8"/>
  <c r="L745" i="8"/>
  <c r="L746" i="8"/>
  <c r="L747" i="8"/>
  <c r="L748" i="8"/>
  <c r="L749" i="8"/>
  <c r="L750" i="8"/>
  <c r="L751" i="8"/>
  <c r="L752" i="8"/>
  <c r="L753" i="8"/>
  <c r="L754" i="8"/>
  <c r="L755" i="8"/>
  <c r="L756" i="8"/>
  <c r="L757" i="8"/>
  <c r="L758" i="8"/>
  <c r="L759" i="8"/>
  <c r="L760" i="8"/>
  <c r="L761" i="8"/>
  <c r="L762" i="8"/>
  <c r="L763" i="8"/>
  <c r="L764" i="8"/>
  <c r="L765" i="8"/>
  <c r="L766" i="8"/>
  <c r="L767" i="8"/>
  <c r="L768" i="8"/>
  <c r="L769" i="8"/>
  <c r="L770" i="8"/>
  <c r="L771" i="8"/>
  <c r="L772" i="8"/>
  <c r="L773" i="8"/>
  <c r="L774" i="8"/>
  <c r="L775" i="8"/>
  <c r="L776" i="8"/>
  <c r="L777" i="8"/>
  <c r="L778" i="8"/>
  <c r="L779" i="8"/>
  <c r="L780" i="8"/>
  <c r="L781" i="8"/>
  <c r="L782" i="8"/>
  <c r="L783" i="8"/>
  <c r="L784" i="8"/>
  <c r="L785" i="8"/>
  <c r="L786" i="8"/>
  <c r="L787" i="8"/>
  <c r="L788" i="8"/>
  <c r="L789" i="8"/>
  <c r="L790" i="8"/>
  <c r="L791" i="8"/>
  <c r="L792" i="8"/>
  <c r="L793" i="8"/>
  <c r="L794" i="8"/>
  <c r="L795" i="8"/>
  <c r="L796" i="8"/>
  <c r="L797" i="8"/>
  <c r="L798" i="8"/>
  <c r="L799" i="8"/>
  <c r="L800" i="8"/>
  <c r="L801" i="8"/>
  <c r="L802" i="8"/>
  <c r="L803" i="8"/>
  <c r="L804" i="8"/>
  <c r="L805" i="8"/>
  <c r="L806" i="8"/>
  <c r="L807" i="8"/>
  <c r="L808" i="8"/>
  <c r="L809" i="8"/>
  <c r="L810" i="8"/>
  <c r="L811" i="8"/>
  <c r="L812" i="8"/>
  <c r="L813" i="8"/>
  <c r="L814" i="8"/>
  <c r="L815" i="8"/>
  <c r="L816" i="8"/>
  <c r="L817" i="8"/>
  <c r="L818" i="8"/>
  <c r="L819" i="8"/>
  <c r="L820" i="8"/>
  <c r="L821" i="8"/>
  <c r="L822" i="8"/>
  <c r="L823" i="8"/>
  <c r="L824" i="8"/>
  <c r="L825" i="8"/>
  <c r="L826" i="8"/>
  <c r="L827" i="8"/>
  <c r="L828" i="8"/>
  <c r="L829" i="8"/>
  <c r="L830" i="8"/>
  <c r="L831" i="8"/>
  <c r="L832" i="8"/>
  <c r="L833" i="8"/>
  <c r="L834" i="8"/>
  <c r="L835" i="8"/>
  <c r="L836" i="8"/>
  <c r="L837" i="8"/>
  <c r="L838" i="8"/>
  <c r="L839" i="8"/>
  <c r="L840" i="8"/>
  <c r="L841" i="8"/>
  <c r="L842" i="8"/>
  <c r="L843" i="8"/>
  <c r="L844" i="8"/>
  <c r="L845" i="8"/>
  <c r="L846" i="8"/>
  <c r="L847" i="8"/>
  <c r="L848" i="8"/>
  <c r="L849" i="8"/>
  <c r="L850" i="8"/>
  <c r="L851" i="8"/>
  <c r="L852" i="8"/>
  <c r="L853" i="8"/>
  <c r="L854" i="8"/>
  <c r="L855" i="8"/>
  <c r="L856" i="8"/>
  <c r="L857" i="8"/>
  <c r="L858" i="8"/>
  <c r="L859" i="8"/>
  <c r="L860" i="8"/>
  <c r="L861" i="8"/>
  <c r="L862" i="8"/>
  <c r="L863" i="8"/>
  <c r="L864" i="8"/>
  <c r="L865" i="8"/>
  <c r="L866" i="8"/>
  <c r="L867" i="8"/>
  <c r="L868" i="8"/>
  <c r="L869" i="8"/>
  <c r="L870" i="8"/>
  <c r="L871" i="8"/>
  <c r="L872" i="8"/>
  <c r="L873" i="8"/>
  <c r="L874" i="8"/>
  <c r="L875" i="8"/>
  <c r="L876" i="8"/>
  <c r="L877" i="8"/>
  <c r="L878" i="8"/>
  <c r="L879" i="8"/>
  <c r="L880" i="8"/>
  <c r="L881" i="8"/>
  <c r="L882" i="8"/>
  <c r="L883" i="8"/>
  <c r="L884" i="8"/>
  <c r="L885" i="8"/>
  <c r="L886" i="8"/>
  <c r="L887" i="8"/>
  <c r="L888" i="8"/>
  <c r="L889" i="8"/>
  <c r="L890" i="8"/>
  <c r="L891" i="8"/>
  <c r="L892" i="8"/>
  <c r="L893" i="8"/>
  <c r="L894" i="8"/>
  <c r="L895" i="8"/>
  <c r="L896" i="8"/>
  <c r="L897" i="8"/>
  <c r="L898" i="8"/>
  <c r="L899" i="8"/>
  <c r="L900" i="8"/>
  <c r="L901" i="8"/>
  <c r="L902" i="8"/>
  <c r="L903" i="8"/>
  <c r="L904" i="8"/>
  <c r="L905" i="8"/>
  <c r="L906" i="8"/>
  <c r="L907" i="8"/>
  <c r="L908" i="8"/>
  <c r="L909" i="8"/>
  <c r="L910" i="8"/>
  <c r="L911" i="8"/>
  <c r="L912" i="8"/>
  <c r="L913" i="8"/>
  <c r="L914" i="8"/>
  <c r="L915" i="8"/>
  <c r="L916" i="8"/>
  <c r="L917" i="8"/>
  <c r="L918" i="8"/>
  <c r="L919" i="8"/>
  <c r="L920" i="8"/>
  <c r="L921" i="8"/>
  <c r="L922" i="8"/>
  <c r="L923" i="8"/>
  <c r="L924" i="8"/>
  <c r="L925" i="8"/>
  <c r="L926" i="8"/>
  <c r="L927" i="8"/>
  <c r="L928" i="8"/>
  <c r="L929" i="8"/>
  <c r="L930" i="8"/>
  <c r="L931" i="8"/>
  <c r="L932" i="8"/>
  <c r="L933" i="8"/>
  <c r="L934" i="8"/>
  <c r="L935" i="8"/>
  <c r="L936" i="8"/>
  <c r="L937" i="8"/>
  <c r="L938" i="8"/>
  <c r="L939" i="8"/>
  <c r="L940" i="8"/>
  <c r="L941" i="8"/>
  <c r="L942" i="8"/>
  <c r="L943" i="8"/>
  <c r="L944" i="8"/>
  <c r="L945" i="8"/>
  <c r="L946" i="8"/>
  <c r="L947" i="8"/>
  <c r="L948" i="8"/>
  <c r="L949" i="8"/>
  <c r="L950" i="8"/>
  <c r="L951" i="8"/>
  <c r="L952" i="8"/>
  <c r="L953" i="8"/>
  <c r="L954" i="8"/>
  <c r="L955" i="8"/>
  <c r="L956" i="8"/>
  <c r="L957" i="8"/>
  <c r="L958" i="8"/>
  <c r="L959" i="8"/>
  <c r="L960" i="8"/>
  <c r="L961" i="8"/>
  <c r="L962" i="8"/>
  <c r="L963" i="8"/>
  <c r="L964" i="8"/>
  <c r="L965" i="8"/>
  <c r="L966" i="8"/>
  <c r="L967" i="8"/>
  <c r="L968" i="8"/>
  <c r="L969" i="8"/>
  <c r="L970" i="8"/>
  <c r="L971" i="8"/>
  <c r="L972" i="8"/>
  <c r="L973" i="8"/>
  <c r="L974" i="8"/>
  <c r="L975" i="8"/>
  <c r="L976" i="8"/>
  <c r="L977" i="8"/>
  <c r="L978" i="8"/>
  <c r="L979" i="8"/>
  <c r="L980" i="8"/>
  <c r="L981" i="8"/>
  <c r="L982" i="8"/>
  <c r="L983" i="8"/>
  <c r="L984" i="8"/>
  <c r="L985" i="8"/>
  <c r="L986" i="8"/>
  <c r="L987" i="8"/>
  <c r="L988" i="8"/>
  <c r="L989" i="8"/>
  <c r="L990" i="8"/>
  <c r="L991" i="8"/>
  <c r="L992" i="8"/>
  <c r="L993" i="8"/>
  <c r="L994" i="8"/>
  <c r="L995" i="8"/>
  <c r="L996" i="8"/>
  <c r="L997" i="8"/>
  <c r="L998" i="8"/>
  <c r="L999" i="8"/>
  <c r="L1000" i="8"/>
  <c r="L1001" i="8"/>
  <c r="L2" i="8"/>
  <c r="R3" i="8"/>
  <c r="R4" i="8"/>
  <c r="R5" i="8"/>
  <c r="R6" i="8"/>
  <c r="R7" i="8"/>
  <c r="R8" i="8"/>
  <c r="R9" i="8"/>
  <c r="R10" i="8"/>
  <c r="R11" i="8"/>
  <c r="R12" i="8"/>
  <c r="R13" i="8"/>
  <c r="R14" i="8"/>
  <c r="R15" i="8"/>
  <c r="R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5" i="8"/>
  <c r="R46" i="8"/>
  <c r="R47" i="8"/>
  <c r="R48" i="8"/>
  <c r="R49" i="8"/>
  <c r="R50" i="8"/>
  <c r="R51" i="8"/>
  <c r="R52" i="8"/>
  <c r="R53" i="8"/>
  <c r="R54" i="8"/>
  <c r="R55" i="8"/>
  <c r="R56" i="8"/>
  <c r="R57" i="8"/>
  <c r="R58" i="8"/>
  <c r="R59" i="8"/>
  <c r="R60" i="8"/>
  <c r="R61" i="8"/>
  <c r="R62" i="8"/>
  <c r="R63" i="8"/>
  <c r="R64" i="8"/>
  <c r="R65" i="8"/>
  <c r="R66" i="8"/>
  <c r="R67" i="8"/>
  <c r="R68" i="8"/>
  <c r="R69" i="8"/>
  <c r="R70" i="8"/>
  <c r="R71" i="8"/>
  <c r="R72" i="8"/>
  <c r="R73" i="8"/>
  <c r="R74" i="8"/>
  <c r="R75" i="8"/>
  <c r="R76" i="8"/>
  <c r="R77" i="8"/>
  <c r="R78" i="8"/>
  <c r="R79" i="8"/>
  <c r="R80" i="8"/>
  <c r="R81" i="8"/>
  <c r="R82" i="8"/>
  <c r="R83" i="8"/>
  <c r="R84" i="8"/>
  <c r="R85" i="8"/>
  <c r="R86" i="8"/>
  <c r="R87" i="8"/>
  <c r="R88" i="8"/>
  <c r="R89" i="8"/>
  <c r="R90" i="8"/>
  <c r="R91" i="8"/>
  <c r="R92" i="8"/>
  <c r="R93" i="8"/>
  <c r="R94" i="8"/>
  <c r="R95" i="8"/>
  <c r="R96" i="8"/>
  <c r="R97" i="8"/>
  <c r="R98" i="8"/>
  <c r="R99" i="8"/>
  <c r="R100" i="8"/>
  <c r="R101" i="8"/>
  <c r="R102" i="8"/>
  <c r="R103" i="8"/>
  <c r="R104" i="8"/>
  <c r="R105" i="8"/>
  <c r="R106" i="8"/>
  <c r="R107" i="8"/>
  <c r="R108" i="8"/>
  <c r="R109" i="8"/>
  <c r="R110" i="8"/>
  <c r="R111" i="8"/>
  <c r="R112" i="8"/>
  <c r="R113" i="8"/>
  <c r="R114" i="8"/>
  <c r="R115" i="8"/>
  <c r="R116" i="8"/>
  <c r="R117" i="8"/>
  <c r="R118" i="8"/>
  <c r="R119" i="8"/>
  <c r="R120" i="8"/>
  <c r="R121" i="8"/>
  <c r="R122" i="8"/>
  <c r="R123" i="8"/>
  <c r="R124" i="8"/>
  <c r="R125" i="8"/>
  <c r="R126" i="8"/>
  <c r="R127" i="8"/>
  <c r="R128" i="8"/>
  <c r="R129" i="8"/>
  <c r="R130" i="8"/>
  <c r="R131" i="8"/>
  <c r="R132" i="8"/>
  <c r="R133" i="8"/>
  <c r="R134" i="8"/>
  <c r="R135" i="8"/>
  <c r="R136" i="8"/>
  <c r="R137" i="8"/>
  <c r="R138" i="8"/>
  <c r="R139" i="8"/>
  <c r="R140" i="8"/>
  <c r="R141" i="8"/>
  <c r="R142" i="8"/>
  <c r="R143" i="8"/>
  <c r="R144" i="8"/>
  <c r="R145" i="8"/>
  <c r="R146" i="8"/>
  <c r="R147" i="8"/>
  <c r="R148" i="8"/>
  <c r="R149" i="8"/>
  <c r="R150" i="8"/>
  <c r="R151" i="8"/>
  <c r="R152" i="8"/>
  <c r="R153" i="8"/>
  <c r="R154" i="8"/>
  <c r="R155" i="8"/>
  <c r="R156" i="8"/>
  <c r="R157" i="8"/>
  <c r="R158" i="8"/>
  <c r="R159" i="8"/>
  <c r="R160" i="8"/>
  <c r="R161" i="8"/>
  <c r="R162" i="8"/>
  <c r="R163" i="8"/>
  <c r="R164" i="8"/>
  <c r="R165" i="8"/>
  <c r="R166" i="8"/>
  <c r="R167" i="8"/>
  <c r="R168" i="8"/>
  <c r="R169" i="8"/>
  <c r="R170" i="8"/>
  <c r="R171" i="8"/>
  <c r="R172" i="8"/>
  <c r="R173" i="8"/>
  <c r="R174" i="8"/>
  <c r="R175" i="8"/>
  <c r="R176" i="8"/>
  <c r="R177" i="8"/>
  <c r="R178" i="8"/>
  <c r="R179" i="8"/>
  <c r="R180" i="8"/>
  <c r="R181" i="8"/>
  <c r="R182" i="8"/>
  <c r="R183" i="8"/>
  <c r="R184" i="8"/>
  <c r="R185" i="8"/>
  <c r="R186" i="8"/>
  <c r="R187" i="8"/>
  <c r="R188" i="8"/>
  <c r="R189" i="8"/>
  <c r="R190" i="8"/>
  <c r="R191" i="8"/>
  <c r="R192" i="8"/>
  <c r="R193" i="8"/>
  <c r="R194" i="8"/>
  <c r="R195" i="8"/>
  <c r="R196" i="8"/>
  <c r="R197" i="8"/>
  <c r="R198" i="8"/>
  <c r="R199" i="8"/>
  <c r="R200" i="8"/>
  <c r="R201" i="8"/>
  <c r="R202" i="8"/>
  <c r="R203" i="8"/>
  <c r="R204" i="8"/>
  <c r="R205" i="8"/>
  <c r="R206" i="8"/>
  <c r="R207" i="8"/>
  <c r="R208" i="8"/>
  <c r="R209" i="8"/>
  <c r="R210" i="8"/>
  <c r="R211" i="8"/>
  <c r="R212" i="8"/>
  <c r="R213" i="8"/>
  <c r="R214" i="8"/>
  <c r="R215" i="8"/>
  <c r="R216" i="8"/>
  <c r="R217" i="8"/>
  <c r="R218" i="8"/>
  <c r="R219" i="8"/>
  <c r="R220" i="8"/>
  <c r="R221" i="8"/>
  <c r="R222" i="8"/>
  <c r="R223" i="8"/>
  <c r="R224" i="8"/>
  <c r="R225" i="8"/>
  <c r="R226" i="8"/>
  <c r="R227" i="8"/>
  <c r="R228" i="8"/>
  <c r="R229" i="8"/>
  <c r="R230" i="8"/>
  <c r="R231" i="8"/>
  <c r="R232" i="8"/>
  <c r="R233" i="8"/>
  <c r="R234" i="8"/>
  <c r="R235" i="8"/>
  <c r="R236" i="8"/>
  <c r="R237" i="8"/>
  <c r="R238" i="8"/>
  <c r="R239" i="8"/>
  <c r="R240" i="8"/>
  <c r="R241" i="8"/>
  <c r="R242" i="8"/>
  <c r="R243" i="8"/>
  <c r="R244" i="8"/>
  <c r="R245" i="8"/>
  <c r="R246" i="8"/>
  <c r="R247" i="8"/>
  <c r="R248" i="8"/>
  <c r="R249" i="8"/>
  <c r="R250" i="8"/>
  <c r="R251" i="8"/>
  <c r="R252" i="8"/>
  <c r="R253" i="8"/>
  <c r="R254" i="8"/>
  <c r="R255" i="8"/>
  <c r="R256" i="8"/>
  <c r="R257" i="8"/>
  <c r="R258" i="8"/>
  <c r="R259" i="8"/>
  <c r="R260" i="8"/>
  <c r="R261" i="8"/>
  <c r="R262" i="8"/>
  <c r="R263" i="8"/>
  <c r="R264" i="8"/>
  <c r="R265" i="8"/>
  <c r="R266" i="8"/>
  <c r="R267" i="8"/>
  <c r="R268" i="8"/>
  <c r="R269" i="8"/>
  <c r="R270" i="8"/>
  <c r="R271" i="8"/>
  <c r="R272" i="8"/>
  <c r="R273" i="8"/>
  <c r="R274" i="8"/>
  <c r="R275" i="8"/>
  <c r="R276" i="8"/>
  <c r="R277" i="8"/>
  <c r="R278" i="8"/>
  <c r="R279" i="8"/>
  <c r="R280" i="8"/>
  <c r="R281" i="8"/>
  <c r="R282" i="8"/>
  <c r="R283" i="8"/>
  <c r="R284" i="8"/>
  <c r="R285" i="8"/>
  <c r="R286" i="8"/>
  <c r="R287" i="8"/>
  <c r="R288" i="8"/>
  <c r="R289" i="8"/>
  <c r="R290" i="8"/>
  <c r="R291" i="8"/>
  <c r="R292" i="8"/>
  <c r="R293" i="8"/>
  <c r="R294" i="8"/>
  <c r="R295" i="8"/>
  <c r="R296" i="8"/>
  <c r="R297" i="8"/>
  <c r="R298" i="8"/>
  <c r="R299" i="8"/>
  <c r="R300" i="8"/>
  <c r="R301" i="8"/>
  <c r="R302" i="8"/>
  <c r="R303" i="8"/>
  <c r="R304" i="8"/>
  <c r="R305" i="8"/>
  <c r="R306" i="8"/>
  <c r="R307" i="8"/>
  <c r="R308" i="8"/>
  <c r="R309" i="8"/>
  <c r="R310" i="8"/>
  <c r="R311" i="8"/>
  <c r="R312" i="8"/>
  <c r="R313" i="8"/>
  <c r="R314" i="8"/>
  <c r="R315" i="8"/>
  <c r="R316" i="8"/>
  <c r="R317" i="8"/>
  <c r="R318" i="8"/>
  <c r="R319" i="8"/>
  <c r="R320" i="8"/>
  <c r="R321" i="8"/>
  <c r="R322" i="8"/>
  <c r="R323" i="8"/>
  <c r="R324" i="8"/>
  <c r="R325" i="8"/>
  <c r="R326" i="8"/>
  <c r="R327" i="8"/>
  <c r="R328" i="8"/>
  <c r="R329" i="8"/>
  <c r="R330" i="8"/>
  <c r="R331" i="8"/>
  <c r="R332" i="8"/>
  <c r="R333" i="8"/>
  <c r="R334" i="8"/>
  <c r="R335" i="8"/>
  <c r="R336" i="8"/>
  <c r="R337" i="8"/>
  <c r="R338" i="8"/>
  <c r="R339" i="8"/>
  <c r="R340" i="8"/>
  <c r="R341" i="8"/>
  <c r="R342" i="8"/>
  <c r="R343" i="8"/>
  <c r="R344" i="8"/>
  <c r="R345" i="8"/>
  <c r="R346" i="8"/>
  <c r="R347" i="8"/>
  <c r="R348" i="8"/>
  <c r="R349" i="8"/>
  <c r="R350" i="8"/>
  <c r="R351" i="8"/>
  <c r="R352" i="8"/>
  <c r="R353" i="8"/>
  <c r="R354" i="8"/>
  <c r="R355" i="8"/>
  <c r="R356" i="8"/>
  <c r="R357" i="8"/>
  <c r="R358" i="8"/>
  <c r="R359" i="8"/>
  <c r="R360" i="8"/>
  <c r="R361" i="8"/>
  <c r="R362" i="8"/>
  <c r="R363" i="8"/>
  <c r="R364" i="8"/>
  <c r="R365" i="8"/>
  <c r="R366" i="8"/>
  <c r="R367" i="8"/>
  <c r="R368" i="8"/>
  <c r="R369" i="8"/>
  <c r="R370" i="8"/>
  <c r="R371" i="8"/>
  <c r="R372" i="8"/>
  <c r="R373" i="8"/>
  <c r="R374" i="8"/>
  <c r="R375" i="8"/>
  <c r="R376" i="8"/>
  <c r="R377" i="8"/>
  <c r="R378" i="8"/>
  <c r="R379" i="8"/>
  <c r="R380" i="8"/>
  <c r="R381" i="8"/>
  <c r="R382" i="8"/>
  <c r="R383" i="8"/>
  <c r="R384" i="8"/>
  <c r="R385" i="8"/>
  <c r="R386" i="8"/>
  <c r="R387" i="8"/>
  <c r="R388" i="8"/>
  <c r="R389" i="8"/>
  <c r="R390" i="8"/>
  <c r="R391" i="8"/>
  <c r="R392" i="8"/>
  <c r="R393" i="8"/>
  <c r="R394" i="8"/>
  <c r="R395" i="8"/>
  <c r="R396" i="8"/>
  <c r="R397" i="8"/>
  <c r="R398" i="8"/>
  <c r="R399" i="8"/>
  <c r="R400" i="8"/>
  <c r="R401" i="8"/>
  <c r="R402" i="8"/>
  <c r="R403" i="8"/>
  <c r="R404" i="8"/>
  <c r="R405" i="8"/>
  <c r="R406" i="8"/>
  <c r="R407" i="8"/>
  <c r="R408" i="8"/>
  <c r="R409" i="8"/>
  <c r="R410" i="8"/>
  <c r="R411" i="8"/>
  <c r="R412" i="8"/>
  <c r="R413" i="8"/>
  <c r="R414" i="8"/>
  <c r="R415" i="8"/>
  <c r="R416" i="8"/>
  <c r="R417" i="8"/>
  <c r="R418" i="8"/>
  <c r="R419" i="8"/>
  <c r="R420" i="8"/>
  <c r="R421" i="8"/>
  <c r="R422" i="8"/>
  <c r="R423" i="8"/>
  <c r="R424" i="8"/>
  <c r="R425" i="8"/>
  <c r="R426" i="8"/>
  <c r="R427" i="8"/>
  <c r="R428" i="8"/>
  <c r="R429" i="8"/>
  <c r="R430" i="8"/>
  <c r="R431" i="8"/>
  <c r="R432" i="8"/>
  <c r="R433" i="8"/>
  <c r="R434" i="8"/>
  <c r="R435" i="8"/>
  <c r="R436" i="8"/>
  <c r="R437" i="8"/>
  <c r="R438" i="8"/>
  <c r="R439" i="8"/>
  <c r="R440" i="8"/>
  <c r="R441" i="8"/>
  <c r="R442" i="8"/>
  <c r="R443" i="8"/>
  <c r="R444" i="8"/>
  <c r="R445" i="8"/>
  <c r="R446" i="8"/>
  <c r="R447" i="8"/>
  <c r="R448" i="8"/>
  <c r="R449" i="8"/>
  <c r="R450" i="8"/>
  <c r="R451" i="8"/>
  <c r="R452" i="8"/>
  <c r="R453" i="8"/>
  <c r="R454" i="8"/>
  <c r="R455" i="8"/>
  <c r="R456" i="8"/>
  <c r="R457" i="8"/>
  <c r="R458" i="8"/>
  <c r="R459" i="8"/>
  <c r="R460" i="8"/>
  <c r="R461" i="8"/>
  <c r="R462" i="8"/>
  <c r="R463" i="8"/>
  <c r="R464" i="8"/>
  <c r="R465" i="8"/>
  <c r="R466" i="8"/>
  <c r="R467" i="8"/>
  <c r="R468" i="8"/>
  <c r="R469" i="8"/>
  <c r="R470" i="8"/>
  <c r="R471" i="8"/>
  <c r="R472" i="8"/>
  <c r="R473" i="8"/>
  <c r="R474" i="8"/>
  <c r="R475" i="8"/>
  <c r="R476" i="8"/>
  <c r="R477" i="8"/>
  <c r="R478" i="8"/>
  <c r="R479" i="8"/>
  <c r="R480" i="8"/>
  <c r="R481" i="8"/>
  <c r="R482" i="8"/>
  <c r="R483" i="8"/>
  <c r="R484" i="8"/>
  <c r="R485" i="8"/>
  <c r="R486" i="8"/>
  <c r="R487" i="8"/>
  <c r="R488" i="8"/>
  <c r="R489" i="8"/>
  <c r="R490" i="8"/>
  <c r="R491" i="8"/>
  <c r="R492" i="8"/>
  <c r="R493" i="8"/>
  <c r="R494" i="8"/>
  <c r="R495" i="8"/>
  <c r="R496" i="8"/>
  <c r="R497" i="8"/>
  <c r="R498" i="8"/>
  <c r="R499" i="8"/>
  <c r="R500" i="8"/>
  <c r="R501" i="8"/>
  <c r="R502" i="8"/>
  <c r="R503" i="8"/>
  <c r="R504" i="8"/>
  <c r="R505" i="8"/>
  <c r="R506" i="8"/>
  <c r="R507" i="8"/>
  <c r="R508" i="8"/>
  <c r="R509" i="8"/>
  <c r="R510" i="8"/>
  <c r="R511" i="8"/>
  <c r="R512" i="8"/>
  <c r="R513" i="8"/>
  <c r="R514" i="8"/>
  <c r="R515" i="8"/>
  <c r="R516" i="8"/>
  <c r="R517" i="8"/>
  <c r="R518" i="8"/>
  <c r="R519" i="8"/>
  <c r="R520" i="8"/>
  <c r="R521" i="8"/>
  <c r="R522" i="8"/>
  <c r="R523" i="8"/>
  <c r="R524" i="8"/>
  <c r="R525" i="8"/>
  <c r="R526" i="8"/>
  <c r="R527" i="8"/>
  <c r="R528" i="8"/>
  <c r="R529" i="8"/>
  <c r="R530" i="8"/>
  <c r="R531" i="8"/>
  <c r="R532" i="8"/>
  <c r="R533" i="8"/>
  <c r="R534" i="8"/>
  <c r="R535" i="8"/>
  <c r="R536" i="8"/>
  <c r="R537" i="8"/>
  <c r="R538" i="8"/>
  <c r="R539" i="8"/>
  <c r="R540" i="8"/>
  <c r="R541" i="8"/>
  <c r="R542" i="8"/>
  <c r="R543" i="8"/>
  <c r="R544" i="8"/>
  <c r="R545" i="8"/>
  <c r="R546" i="8"/>
  <c r="R547" i="8"/>
  <c r="R548" i="8"/>
  <c r="R549" i="8"/>
  <c r="R550" i="8"/>
  <c r="R551" i="8"/>
  <c r="R552" i="8"/>
  <c r="R553" i="8"/>
  <c r="R554" i="8"/>
  <c r="R555" i="8"/>
  <c r="R556" i="8"/>
  <c r="R557" i="8"/>
  <c r="R558" i="8"/>
  <c r="R559" i="8"/>
  <c r="R560" i="8"/>
  <c r="R561" i="8"/>
  <c r="R562" i="8"/>
  <c r="R563" i="8"/>
  <c r="R564" i="8"/>
  <c r="R565" i="8"/>
  <c r="R566" i="8"/>
  <c r="R567" i="8"/>
  <c r="R568" i="8"/>
  <c r="R569" i="8"/>
  <c r="R570" i="8"/>
  <c r="R571" i="8"/>
  <c r="R572" i="8"/>
  <c r="R573" i="8"/>
  <c r="R574" i="8"/>
  <c r="R575" i="8"/>
  <c r="R576" i="8"/>
  <c r="R577" i="8"/>
  <c r="R578" i="8"/>
  <c r="R579" i="8"/>
  <c r="R580" i="8"/>
  <c r="R581" i="8"/>
  <c r="R582" i="8"/>
  <c r="R583" i="8"/>
  <c r="R584" i="8"/>
  <c r="R585" i="8"/>
  <c r="R586" i="8"/>
  <c r="R587" i="8"/>
  <c r="R588" i="8"/>
  <c r="R589" i="8"/>
  <c r="R590" i="8"/>
  <c r="R591" i="8"/>
  <c r="R592" i="8"/>
  <c r="R593" i="8"/>
  <c r="R594" i="8"/>
  <c r="R595" i="8"/>
  <c r="R596" i="8"/>
  <c r="R597" i="8"/>
  <c r="R598" i="8"/>
  <c r="R599" i="8"/>
  <c r="R600" i="8"/>
  <c r="R601" i="8"/>
  <c r="R602" i="8"/>
  <c r="R603" i="8"/>
  <c r="R604" i="8"/>
  <c r="R605" i="8"/>
  <c r="R606" i="8"/>
  <c r="R607" i="8"/>
  <c r="R608" i="8"/>
  <c r="R609" i="8"/>
  <c r="R610" i="8"/>
  <c r="R611" i="8"/>
  <c r="R612" i="8"/>
  <c r="R613" i="8"/>
  <c r="R614" i="8"/>
  <c r="R615" i="8"/>
  <c r="R616" i="8"/>
  <c r="R617" i="8"/>
  <c r="R618" i="8"/>
  <c r="R619" i="8"/>
  <c r="R620" i="8"/>
  <c r="R621" i="8"/>
  <c r="R622" i="8"/>
  <c r="R623" i="8"/>
  <c r="R624" i="8"/>
  <c r="R625" i="8"/>
  <c r="R626" i="8"/>
  <c r="R627" i="8"/>
  <c r="R628" i="8"/>
  <c r="R629" i="8"/>
  <c r="R630" i="8"/>
  <c r="R631" i="8"/>
  <c r="R632" i="8"/>
  <c r="R633" i="8"/>
  <c r="R634" i="8"/>
  <c r="R635" i="8"/>
  <c r="R636" i="8"/>
  <c r="R637" i="8"/>
  <c r="R638" i="8"/>
  <c r="R639" i="8"/>
  <c r="R640" i="8"/>
  <c r="R641" i="8"/>
  <c r="R642" i="8"/>
  <c r="R643" i="8"/>
  <c r="R644" i="8"/>
  <c r="R645" i="8"/>
  <c r="R646" i="8"/>
  <c r="R647" i="8"/>
  <c r="R648" i="8"/>
  <c r="R649" i="8"/>
  <c r="R650" i="8"/>
  <c r="R651" i="8"/>
  <c r="R652" i="8"/>
  <c r="R653" i="8"/>
  <c r="R654" i="8"/>
  <c r="R655" i="8"/>
  <c r="R656" i="8"/>
  <c r="R657" i="8"/>
  <c r="R658" i="8"/>
  <c r="R659" i="8"/>
  <c r="R660" i="8"/>
  <c r="R661" i="8"/>
  <c r="R662" i="8"/>
  <c r="R663" i="8"/>
  <c r="R664" i="8"/>
  <c r="R665" i="8"/>
  <c r="R666" i="8"/>
  <c r="R667" i="8"/>
  <c r="R668" i="8"/>
  <c r="R669" i="8"/>
  <c r="R670" i="8"/>
  <c r="R671" i="8"/>
  <c r="R672" i="8"/>
  <c r="R673" i="8"/>
  <c r="R674" i="8"/>
  <c r="R675" i="8"/>
  <c r="R676" i="8"/>
  <c r="R677" i="8"/>
  <c r="R678" i="8"/>
  <c r="R679" i="8"/>
  <c r="R680" i="8"/>
  <c r="R681" i="8"/>
  <c r="R682" i="8"/>
  <c r="R683" i="8"/>
  <c r="R684" i="8"/>
  <c r="R685" i="8"/>
  <c r="R686" i="8"/>
  <c r="R687" i="8"/>
  <c r="R688" i="8"/>
  <c r="R689" i="8"/>
  <c r="R690" i="8"/>
  <c r="R691" i="8"/>
  <c r="R692" i="8"/>
  <c r="R693" i="8"/>
  <c r="R694" i="8"/>
  <c r="R695" i="8"/>
  <c r="R696" i="8"/>
  <c r="R697" i="8"/>
  <c r="R698" i="8"/>
  <c r="R699" i="8"/>
  <c r="R700" i="8"/>
  <c r="R701" i="8"/>
  <c r="R702" i="8"/>
  <c r="R703" i="8"/>
  <c r="R704" i="8"/>
  <c r="R705" i="8"/>
  <c r="R706" i="8"/>
  <c r="R707" i="8"/>
  <c r="R708" i="8"/>
  <c r="R709" i="8"/>
  <c r="R710" i="8"/>
  <c r="R711" i="8"/>
  <c r="R712" i="8"/>
  <c r="R713" i="8"/>
  <c r="R714" i="8"/>
  <c r="R715" i="8"/>
  <c r="R716" i="8"/>
  <c r="R717" i="8"/>
  <c r="R718" i="8"/>
  <c r="R719" i="8"/>
  <c r="R720" i="8"/>
  <c r="R721" i="8"/>
  <c r="R722" i="8"/>
  <c r="R723" i="8"/>
  <c r="R724" i="8"/>
  <c r="R725" i="8"/>
  <c r="R726" i="8"/>
  <c r="R727" i="8"/>
  <c r="R728" i="8"/>
  <c r="R729" i="8"/>
  <c r="R730" i="8"/>
  <c r="R731" i="8"/>
  <c r="R732" i="8"/>
  <c r="R733" i="8"/>
  <c r="R734" i="8"/>
  <c r="R735" i="8"/>
  <c r="R736" i="8"/>
  <c r="R737" i="8"/>
  <c r="R738" i="8"/>
  <c r="R739" i="8"/>
  <c r="R740" i="8"/>
  <c r="R741" i="8"/>
  <c r="R742" i="8"/>
  <c r="R743" i="8"/>
  <c r="R744" i="8"/>
  <c r="R745" i="8"/>
  <c r="R746" i="8"/>
  <c r="R747" i="8"/>
  <c r="R748" i="8"/>
  <c r="R749" i="8"/>
  <c r="R750" i="8"/>
  <c r="R751" i="8"/>
  <c r="R752" i="8"/>
  <c r="R753" i="8"/>
  <c r="R754" i="8"/>
  <c r="R755" i="8"/>
  <c r="R756" i="8"/>
  <c r="R757" i="8"/>
  <c r="R758" i="8"/>
  <c r="R759" i="8"/>
  <c r="R760" i="8"/>
  <c r="R761" i="8"/>
  <c r="R762" i="8"/>
  <c r="R763" i="8"/>
  <c r="R764" i="8"/>
  <c r="R765" i="8"/>
  <c r="R766" i="8"/>
  <c r="R767" i="8"/>
  <c r="R768" i="8"/>
  <c r="R769" i="8"/>
  <c r="R770" i="8"/>
  <c r="R771" i="8"/>
  <c r="R772" i="8"/>
  <c r="R773" i="8"/>
  <c r="R774" i="8"/>
  <c r="R775" i="8"/>
  <c r="R776" i="8"/>
  <c r="R777" i="8"/>
  <c r="R778" i="8"/>
  <c r="R779" i="8"/>
  <c r="R780" i="8"/>
  <c r="R781" i="8"/>
  <c r="R782" i="8"/>
  <c r="R783" i="8"/>
  <c r="R784" i="8"/>
  <c r="R785" i="8"/>
  <c r="R786" i="8"/>
  <c r="R787" i="8"/>
  <c r="R788" i="8"/>
  <c r="R789" i="8"/>
  <c r="R790" i="8"/>
  <c r="R791" i="8"/>
  <c r="R792" i="8"/>
  <c r="R793" i="8"/>
  <c r="R794" i="8"/>
  <c r="R795" i="8"/>
  <c r="R796" i="8"/>
  <c r="R797" i="8"/>
  <c r="R798" i="8"/>
  <c r="R799" i="8"/>
  <c r="R800" i="8"/>
  <c r="R801" i="8"/>
  <c r="R802" i="8"/>
  <c r="R803" i="8"/>
  <c r="R804" i="8"/>
  <c r="R805" i="8"/>
  <c r="R806" i="8"/>
  <c r="R807" i="8"/>
  <c r="R808" i="8"/>
  <c r="R809" i="8"/>
  <c r="R810" i="8"/>
  <c r="R811" i="8"/>
  <c r="R812" i="8"/>
  <c r="R813" i="8"/>
  <c r="R814" i="8"/>
  <c r="R815" i="8"/>
  <c r="R816" i="8"/>
  <c r="R817" i="8"/>
  <c r="R818" i="8"/>
  <c r="R819" i="8"/>
  <c r="R820" i="8"/>
  <c r="R821" i="8"/>
  <c r="R822" i="8"/>
  <c r="R823" i="8"/>
  <c r="R824" i="8"/>
  <c r="R825" i="8"/>
  <c r="R826" i="8"/>
  <c r="R827" i="8"/>
  <c r="R828" i="8"/>
  <c r="R829" i="8"/>
  <c r="R830" i="8"/>
  <c r="R831" i="8"/>
  <c r="R832" i="8"/>
  <c r="R833" i="8"/>
  <c r="R834" i="8"/>
  <c r="R835" i="8"/>
  <c r="R836" i="8"/>
  <c r="R837" i="8"/>
  <c r="R838" i="8"/>
  <c r="R839" i="8"/>
  <c r="R840" i="8"/>
  <c r="R841" i="8"/>
  <c r="R842" i="8"/>
  <c r="R843" i="8"/>
  <c r="R844" i="8"/>
  <c r="R845" i="8"/>
  <c r="R846" i="8"/>
  <c r="R847" i="8"/>
  <c r="R848" i="8"/>
  <c r="R849" i="8"/>
  <c r="R850" i="8"/>
  <c r="R851" i="8"/>
  <c r="R852" i="8"/>
  <c r="R853" i="8"/>
  <c r="R854" i="8"/>
  <c r="R855" i="8"/>
  <c r="R856" i="8"/>
  <c r="R857" i="8"/>
  <c r="R858" i="8"/>
  <c r="R859" i="8"/>
  <c r="R860" i="8"/>
  <c r="R861" i="8"/>
  <c r="R862" i="8"/>
  <c r="R863" i="8"/>
  <c r="R864" i="8"/>
  <c r="R865" i="8"/>
  <c r="R866" i="8"/>
  <c r="R867" i="8"/>
  <c r="R868" i="8"/>
  <c r="R869" i="8"/>
  <c r="R870" i="8"/>
  <c r="R871" i="8"/>
  <c r="R872" i="8"/>
  <c r="R873" i="8"/>
  <c r="R874" i="8"/>
  <c r="R875" i="8"/>
  <c r="R876" i="8"/>
  <c r="R877" i="8"/>
  <c r="R878" i="8"/>
  <c r="R879" i="8"/>
  <c r="R880" i="8"/>
  <c r="R881" i="8"/>
  <c r="R882" i="8"/>
  <c r="R883" i="8"/>
  <c r="R884" i="8"/>
  <c r="R885" i="8"/>
  <c r="R886" i="8"/>
  <c r="R887" i="8"/>
  <c r="R888" i="8"/>
  <c r="R889" i="8"/>
  <c r="R890" i="8"/>
  <c r="R891" i="8"/>
  <c r="R892" i="8"/>
  <c r="R893" i="8"/>
  <c r="R894" i="8"/>
  <c r="R895" i="8"/>
  <c r="R896" i="8"/>
  <c r="R897" i="8"/>
  <c r="R898" i="8"/>
  <c r="R899" i="8"/>
  <c r="R900" i="8"/>
  <c r="R901" i="8"/>
  <c r="R902" i="8"/>
  <c r="R903" i="8"/>
  <c r="R904" i="8"/>
  <c r="R905" i="8"/>
  <c r="R906" i="8"/>
  <c r="R907" i="8"/>
  <c r="R908" i="8"/>
  <c r="R909" i="8"/>
  <c r="R910" i="8"/>
  <c r="R911" i="8"/>
  <c r="R912" i="8"/>
  <c r="R913" i="8"/>
  <c r="R914" i="8"/>
  <c r="R915" i="8"/>
  <c r="R916" i="8"/>
  <c r="R917" i="8"/>
  <c r="R918" i="8"/>
  <c r="R919" i="8"/>
  <c r="R920" i="8"/>
  <c r="R921" i="8"/>
  <c r="R922" i="8"/>
  <c r="R923" i="8"/>
  <c r="R924" i="8"/>
  <c r="R925" i="8"/>
  <c r="R926" i="8"/>
  <c r="R927" i="8"/>
  <c r="R928" i="8"/>
  <c r="R929" i="8"/>
  <c r="R930" i="8"/>
  <c r="R931" i="8"/>
  <c r="R932" i="8"/>
  <c r="R933" i="8"/>
  <c r="R934" i="8"/>
  <c r="R935" i="8"/>
  <c r="R936" i="8"/>
  <c r="R937" i="8"/>
  <c r="R938" i="8"/>
  <c r="R939" i="8"/>
  <c r="R940" i="8"/>
  <c r="R941" i="8"/>
  <c r="R942" i="8"/>
  <c r="R943" i="8"/>
  <c r="R944" i="8"/>
  <c r="R945" i="8"/>
  <c r="R946" i="8"/>
  <c r="R947" i="8"/>
  <c r="R948" i="8"/>
  <c r="R949" i="8"/>
  <c r="R950" i="8"/>
  <c r="R951" i="8"/>
  <c r="R952" i="8"/>
  <c r="R953" i="8"/>
  <c r="R954" i="8"/>
  <c r="R955" i="8"/>
  <c r="R956" i="8"/>
  <c r="R957" i="8"/>
  <c r="R958" i="8"/>
  <c r="R959" i="8"/>
  <c r="R960" i="8"/>
  <c r="R961" i="8"/>
  <c r="R962" i="8"/>
  <c r="R963" i="8"/>
  <c r="R964" i="8"/>
  <c r="R965" i="8"/>
  <c r="R966" i="8"/>
  <c r="R967" i="8"/>
  <c r="R968" i="8"/>
  <c r="R969" i="8"/>
  <c r="R970" i="8"/>
  <c r="R971" i="8"/>
  <c r="R972" i="8"/>
  <c r="R973" i="8"/>
  <c r="R974" i="8"/>
  <c r="R975" i="8"/>
  <c r="R976" i="8"/>
  <c r="R977" i="8"/>
  <c r="R978" i="8"/>
  <c r="R979" i="8"/>
  <c r="R980" i="8"/>
  <c r="R981" i="8"/>
  <c r="R982" i="8"/>
  <c r="R983" i="8"/>
  <c r="R984" i="8"/>
  <c r="R985" i="8"/>
  <c r="R986" i="8"/>
  <c r="R987" i="8"/>
  <c r="R988" i="8"/>
  <c r="R989" i="8"/>
  <c r="R990" i="8"/>
  <c r="R991" i="8"/>
  <c r="R992" i="8"/>
  <c r="R993" i="8"/>
  <c r="R994" i="8"/>
  <c r="R995" i="8"/>
  <c r="R996" i="8"/>
  <c r="R997" i="8"/>
  <c r="R998" i="8"/>
  <c r="R999" i="8"/>
  <c r="R1000" i="8"/>
  <c r="R1001" i="8"/>
  <c r="J3" i="8"/>
  <c r="J4" i="8"/>
  <c r="J5" i="8"/>
  <c r="J6" i="8"/>
  <c r="J7" i="8"/>
  <c r="J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4" i="8"/>
  <c r="J155" i="8"/>
  <c r="J156" i="8"/>
  <c r="J157" i="8"/>
  <c r="J158" i="8"/>
  <c r="J159" i="8"/>
  <c r="J160" i="8"/>
  <c r="J161" i="8"/>
  <c r="J162" i="8"/>
  <c r="J163" i="8"/>
  <c r="J164" i="8"/>
  <c r="J165" i="8"/>
  <c r="J166" i="8"/>
  <c r="J167" i="8"/>
  <c r="J168" i="8"/>
  <c r="J169" i="8"/>
  <c r="J170" i="8"/>
  <c r="J171" i="8"/>
  <c r="J172" i="8"/>
  <c r="J173" i="8"/>
  <c r="J174" i="8"/>
  <c r="J175" i="8"/>
  <c r="J176" i="8"/>
  <c r="J177" i="8"/>
  <c r="J178" i="8"/>
  <c r="J179" i="8"/>
  <c r="J180" i="8"/>
  <c r="J181" i="8"/>
  <c r="J182" i="8"/>
  <c r="J183" i="8"/>
  <c r="J184" i="8"/>
  <c r="J185" i="8"/>
  <c r="J186" i="8"/>
  <c r="J187" i="8"/>
  <c r="J188" i="8"/>
  <c r="J189" i="8"/>
  <c r="J190" i="8"/>
  <c r="J191" i="8"/>
  <c r="J192" i="8"/>
  <c r="J193" i="8"/>
  <c r="J194" i="8"/>
  <c r="J195" i="8"/>
  <c r="J196" i="8"/>
  <c r="J197" i="8"/>
  <c r="J198" i="8"/>
  <c r="J199" i="8"/>
  <c r="J200" i="8"/>
  <c r="J201" i="8"/>
  <c r="J202" i="8"/>
  <c r="J203" i="8"/>
  <c r="J204" i="8"/>
  <c r="J205" i="8"/>
  <c r="J206" i="8"/>
  <c r="J207" i="8"/>
  <c r="J208" i="8"/>
  <c r="J209" i="8"/>
  <c r="J210" i="8"/>
  <c r="J211" i="8"/>
  <c r="J212" i="8"/>
  <c r="J213" i="8"/>
  <c r="J214" i="8"/>
  <c r="J215" i="8"/>
  <c r="J216" i="8"/>
  <c r="J217" i="8"/>
  <c r="J218" i="8"/>
  <c r="J219" i="8"/>
  <c r="J220" i="8"/>
  <c r="J221" i="8"/>
  <c r="J222" i="8"/>
  <c r="J223" i="8"/>
  <c r="J224" i="8"/>
  <c r="J225" i="8"/>
  <c r="J226" i="8"/>
  <c r="J227" i="8"/>
  <c r="J228" i="8"/>
  <c r="J229" i="8"/>
  <c r="J230" i="8"/>
  <c r="J231" i="8"/>
  <c r="J232" i="8"/>
  <c r="J233" i="8"/>
  <c r="J234" i="8"/>
  <c r="J235" i="8"/>
  <c r="J236" i="8"/>
  <c r="J237" i="8"/>
  <c r="J238" i="8"/>
  <c r="J239" i="8"/>
  <c r="J240" i="8"/>
  <c r="J241" i="8"/>
  <c r="J242" i="8"/>
  <c r="J243" i="8"/>
  <c r="J244" i="8"/>
  <c r="J245" i="8"/>
  <c r="J246" i="8"/>
  <c r="J247" i="8"/>
  <c r="J248" i="8"/>
  <c r="J249" i="8"/>
  <c r="J250" i="8"/>
  <c r="J251" i="8"/>
  <c r="J252" i="8"/>
  <c r="J253" i="8"/>
  <c r="J254" i="8"/>
  <c r="J255" i="8"/>
  <c r="J256" i="8"/>
  <c r="J257" i="8"/>
  <c r="J258" i="8"/>
  <c r="J259" i="8"/>
  <c r="J260" i="8"/>
  <c r="J261" i="8"/>
  <c r="J262" i="8"/>
  <c r="J263" i="8"/>
  <c r="J264" i="8"/>
  <c r="J265" i="8"/>
  <c r="J266" i="8"/>
  <c r="J267" i="8"/>
  <c r="J268" i="8"/>
  <c r="J269" i="8"/>
  <c r="J270" i="8"/>
  <c r="J271" i="8"/>
  <c r="J272" i="8"/>
  <c r="J273" i="8"/>
  <c r="J274" i="8"/>
  <c r="J275" i="8"/>
  <c r="J276" i="8"/>
  <c r="J277" i="8"/>
  <c r="J278" i="8"/>
  <c r="J279" i="8"/>
  <c r="J280" i="8"/>
  <c r="J281" i="8"/>
  <c r="J282" i="8"/>
  <c r="J283" i="8"/>
  <c r="J284" i="8"/>
  <c r="J285" i="8"/>
  <c r="J286" i="8"/>
  <c r="J287" i="8"/>
  <c r="J288" i="8"/>
  <c r="J289" i="8"/>
  <c r="J290" i="8"/>
  <c r="J291" i="8"/>
  <c r="J292" i="8"/>
  <c r="J293" i="8"/>
  <c r="J294" i="8"/>
  <c r="J295" i="8"/>
  <c r="J296" i="8"/>
  <c r="J297" i="8"/>
  <c r="J298" i="8"/>
  <c r="J299" i="8"/>
  <c r="J300" i="8"/>
  <c r="J301" i="8"/>
  <c r="J302" i="8"/>
  <c r="J303" i="8"/>
  <c r="J304" i="8"/>
  <c r="J305" i="8"/>
  <c r="J306" i="8"/>
  <c r="J307" i="8"/>
  <c r="J308" i="8"/>
  <c r="J309" i="8"/>
  <c r="J310" i="8"/>
  <c r="J311" i="8"/>
  <c r="J312" i="8"/>
  <c r="J313" i="8"/>
  <c r="J314" i="8"/>
  <c r="J315" i="8"/>
  <c r="J316" i="8"/>
  <c r="J317" i="8"/>
  <c r="J318" i="8"/>
  <c r="J319" i="8"/>
  <c r="J320" i="8"/>
  <c r="J321" i="8"/>
  <c r="J322" i="8"/>
  <c r="J323" i="8"/>
  <c r="J324" i="8"/>
  <c r="J325" i="8"/>
  <c r="J326" i="8"/>
  <c r="J327" i="8"/>
  <c r="J328" i="8"/>
  <c r="J329" i="8"/>
  <c r="J330" i="8"/>
  <c r="J331" i="8"/>
  <c r="J332" i="8"/>
  <c r="J333" i="8"/>
  <c r="J334" i="8"/>
  <c r="J335" i="8"/>
  <c r="J336" i="8"/>
  <c r="J337" i="8"/>
  <c r="J338" i="8"/>
  <c r="J339" i="8"/>
  <c r="J340" i="8"/>
  <c r="J341" i="8"/>
  <c r="J342" i="8"/>
  <c r="J343" i="8"/>
  <c r="J344" i="8"/>
  <c r="J345" i="8"/>
  <c r="J346" i="8"/>
  <c r="J347" i="8"/>
  <c r="J348" i="8"/>
  <c r="J349" i="8"/>
  <c r="J350" i="8"/>
  <c r="J351" i="8"/>
  <c r="J352" i="8"/>
  <c r="J353" i="8"/>
  <c r="J354" i="8"/>
  <c r="J355" i="8"/>
  <c r="J356" i="8"/>
  <c r="J357" i="8"/>
  <c r="J358" i="8"/>
  <c r="J359" i="8"/>
  <c r="J360" i="8"/>
  <c r="J361" i="8"/>
  <c r="J362" i="8"/>
  <c r="J363" i="8"/>
  <c r="J364" i="8"/>
  <c r="J365" i="8"/>
  <c r="J366" i="8"/>
  <c r="J367" i="8"/>
  <c r="J368" i="8"/>
  <c r="J369" i="8"/>
  <c r="J370" i="8"/>
  <c r="J371" i="8"/>
  <c r="J372" i="8"/>
  <c r="J373" i="8"/>
  <c r="J374" i="8"/>
  <c r="J375" i="8"/>
  <c r="J376" i="8"/>
  <c r="J377" i="8"/>
  <c r="J378" i="8"/>
  <c r="J379" i="8"/>
  <c r="J380" i="8"/>
  <c r="J381" i="8"/>
  <c r="J382" i="8"/>
  <c r="J383" i="8"/>
  <c r="J384" i="8"/>
  <c r="J385" i="8"/>
  <c r="J386" i="8"/>
  <c r="J387" i="8"/>
  <c r="J388" i="8"/>
  <c r="J389" i="8"/>
  <c r="J390" i="8"/>
  <c r="J391" i="8"/>
  <c r="J392" i="8"/>
  <c r="J393" i="8"/>
  <c r="J394" i="8"/>
  <c r="J395" i="8"/>
  <c r="J396" i="8"/>
  <c r="J397" i="8"/>
  <c r="J398" i="8"/>
  <c r="J399" i="8"/>
  <c r="J400" i="8"/>
  <c r="J401" i="8"/>
  <c r="J402" i="8"/>
  <c r="J403" i="8"/>
  <c r="J404" i="8"/>
  <c r="J405" i="8"/>
  <c r="J406" i="8"/>
  <c r="J407" i="8"/>
  <c r="J408" i="8"/>
  <c r="J409" i="8"/>
  <c r="J410" i="8"/>
  <c r="J411" i="8"/>
  <c r="J412" i="8"/>
  <c r="J413" i="8"/>
  <c r="J414" i="8"/>
  <c r="J415" i="8"/>
  <c r="J416" i="8"/>
  <c r="J417" i="8"/>
  <c r="J418" i="8"/>
  <c r="J419" i="8"/>
  <c r="J420" i="8"/>
  <c r="J421" i="8"/>
  <c r="J422" i="8"/>
  <c r="J423" i="8"/>
  <c r="J424" i="8"/>
  <c r="J425" i="8"/>
  <c r="J426" i="8"/>
  <c r="J427" i="8"/>
  <c r="J428" i="8"/>
  <c r="J429" i="8"/>
  <c r="J430" i="8"/>
  <c r="J431" i="8"/>
  <c r="J432" i="8"/>
  <c r="J433" i="8"/>
  <c r="J434" i="8"/>
  <c r="J435" i="8"/>
  <c r="J436" i="8"/>
  <c r="J437" i="8"/>
  <c r="J438" i="8"/>
  <c r="J439" i="8"/>
  <c r="J440" i="8"/>
  <c r="J441" i="8"/>
  <c r="J442" i="8"/>
  <c r="J443" i="8"/>
  <c r="J444" i="8"/>
  <c r="J445" i="8"/>
  <c r="J446" i="8"/>
  <c r="J447" i="8"/>
  <c r="J448" i="8"/>
  <c r="J449" i="8"/>
  <c r="J450" i="8"/>
  <c r="J451" i="8"/>
  <c r="J452" i="8"/>
  <c r="J453" i="8"/>
  <c r="J454" i="8"/>
  <c r="J455" i="8"/>
  <c r="J456" i="8"/>
  <c r="J457" i="8"/>
  <c r="J458" i="8"/>
  <c r="J459" i="8"/>
  <c r="J460" i="8"/>
  <c r="J461" i="8"/>
  <c r="J462" i="8"/>
  <c r="J463" i="8"/>
  <c r="J464" i="8"/>
  <c r="J465" i="8"/>
  <c r="J466" i="8"/>
  <c r="J467" i="8"/>
  <c r="J468" i="8"/>
  <c r="J469" i="8"/>
  <c r="J470" i="8"/>
  <c r="J471" i="8"/>
  <c r="J472" i="8"/>
  <c r="J473" i="8"/>
  <c r="J474" i="8"/>
  <c r="J475" i="8"/>
  <c r="J476" i="8"/>
  <c r="J477" i="8"/>
  <c r="J478" i="8"/>
  <c r="J479" i="8"/>
  <c r="J480" i="8"/>
  <c r="J481" i="8"/>
  <c r="J482" i="8"/>
  <c r="J483" i="8"/>
  <c r="J484" i="8"/>
  <c r="J485" i="8"/>
  <c r="J486" i="8"/>
  <c r="J487" i="8"/>
  <c r="J488" i="8"/>
  <c r="J489" i="8"/>
  <c r="J490" i="8"/>
  <c r="J491" i="8"/>
  <c r="J492" i="8"/>
  <c r="J493" i="8"/>
  <c r="J494" i="8"/>
  <c r="J495" i="8"/>
  <c r="J496" i="8"/>
  <c r="J497" i="8"/>
  <c r="J498" i="8"/>
  <c r="J499" i="8"/>
  <c r="J500" i="8"/>
  <c r="J501" i="8"/>
  <c r="J502" i="8"/>
  <c r="J503" i="8"/>
  <c r="J504" i="8"/>
  <c r="J505" i="8"/>
  <c r="J506" i="8"/>
  <c r="J507" i="8"/>
  <c r="J508" i="8"/>
  <c r="J509" i="8"/>
  <c r="J510" i="8"/>
  <c r="J511" i="8"/>
  <c r="J512" i="8"/>
  <c r="J513" i="8"/>
  <c r="J514" i="8"/>
  <c r="J515" i="8"/>
  <c r="J516" i="8"/>
  <c r="J517" i="8"/>
  <c r="J518" i="8"/>
  <c r="J519" i="8"/>
  <c r="J520" i="8"/>
  <c r="J521" i="8"/>
  <c r="J522" i="8"/>
  <c r="J523" i="8"/>
  <c r="J524" i="8"/>
  <c r="J525" i="8"/>
  <c r="J526" i="8"/>
  <c r="J527" i="8"/>
  <c r="J528" i="8"/>
  <c r="J529" i="8"/>
  <c r="J530" i="8"/>
  <c r="J531" i="8"/>
  <c r="J532" i="8"/>
  <c r="J533" i="8"/>
  <c r="J534" i="8"/>
  <c r="J535" i="8"/>
  <c r="J536" i="8"/>
  <c r="J537" i="8"/>
  <c r="J538" i="8"/>
  <c r="J539" i="8"/>
  <c r="J540" i="8"/>
  <c r="J541" i="8"/>
  <c r="J542" i="8"/>
  <c r="J543" i="8"/>
  <c r="J544" i="8"/>
  <c r="J545" i="8"/>
  <c r="J546" i="8"/>
  <c r="J547" i="8"/>
  <c r="J548" i="8"/>
  <c r="J549" i="8"/>
  <c r="J550" i="8"/>
  <c r="J551" i="8"/>
  <c r="J552" i="8"/>
  <c r="J553" i="8"/>
  <c r="J554" i="8"/>
  <c r="J555" i="8"/>
  <c r="J556" i="8"/>
  <c r="J557" i="8"/>
  <c r="J558" i="8"/>
  <c r="J559" i="8"/>
  <c r="J560" i="8"/>
  <c r="J561" i="8"/>
  <c r="J562" i="8"/>
  <c r="J563" i="8"/>
  <c r="J564" i="8"/>
  <c r="J565" i="8"/>
  <c r="J566" i="8"/>
  <c r="J567" i="8"/>
  <c r="J568" i="8"/>
  <c r="J569" i="8"/>
  <c r="J570" i="8"/>
  <c r="J571" i="8"/>
  <c r="J572" i="8"/>
  <c r="J573" i="8"/>
  <c r="J574" i="8"/>
  <c r="J575" i="8"/>
  <c r="J576" i="8"/>
  <c r="J577" i="8"/>
  <c r="J578" i="8"/>
  <c r="J579" i="8"/>
  <c r="J580" i="8"/>
  <c r="J581" i="8"/>
  <c r="J582" i="8"/>
  <c r="J583" i="8"/>
  <c r="J584" i="8"/>
  <c r="J585" i="8"/>
  <c r="J586" i="8"/>
  <c r="J587" i="8"/>
  <c r="J588" i="8"/>
  <c r="J589" i="8"/>
  <c r="J590" i="8"/>
  <c r="J591" i="8"/>
  <c r="J592" i="8"/>
  <c r="J593" i="8"/>
  <c r="J594" i="8"/>
  <c r="J595" i="8"/>
  <c r="J596" i="8"/>
  <c r="J597" i="8"/>
  <c r="J598" i="8"/>
  <c r="J599" i="8"/>
  <c r="J600" i="8"/>
  <c r="J601" i="8"/>
  <c r="J602" i="8"/>
  <c r="J603" i="8"/>
  <c r="J604" i="8"/>
  <c r="J605" i="8"/>
  <c r="J606" i="8"/>
  <c r="J607" i="8"/>
  <c r="J608" i="8"/>
  <c r="J609" i="8"/>
  <c r="J610" i="8"/>
  <c r="J611" i="8"/>
  <c r="J612" i="8"/>
  <c r="J613" i="8"/>
  <c r="J614" i="8"/>
  <c r="J615" i="8"/>
  <c r="J616" i="8"/>
  <c r="J617" i="8"/>
  <c r="J618" i="8"/>
  <c r="J619" i="8"/>
  <c r="J620" i="8"/>
  <c r="J621" i="8"/>
  <c r="J622" i="8"/>
  <c r="J623" i="8"/>
  <c r="J624" i="8"/>
  <c r="J625" i="8"/>
  <c r="J626" i="8"/>
  <c r="J627" i="8"/>
  <c r="J628" i="8"/>
  <c r="J629" i="8"/>
  <c r="J630" i="8"/>
  <c r="J631" i="8"/>
  <c r="J632" i="8"/>
  <c r="J633" i="8"/>
  <c r="J634" i="8"/>
  <c r="J635" i="8"/>
  <c r="J636" i="8"/>
  <c r="J637" i="8"/>
  <c r="J638" i="8"/>
  <c r="J639" i="8"/>
  <c r="J640" i="8"/>
  <c r="J641" i="8"/>
  <c r="J642" i="8"/>
  <c r="J643" i="8"/>
  <c r="J644" i="8"/>
  <c r="J645" i="8"/>
  <c r="J646" i="8"/>
  <c r="J647" i="8"/>
  <c r="J648" i="8"/>
  <c r="J649" i="8"/>
  <c r="J650" i="8"/>
  <c r="J651" i="8"/>
  <c r="J652" i="8"/>
  <c r="J653" i="8"/>
  <c r="J654" i="8"/>
  <c r="J655" i="8"/>
  <c r="J656" i="8"/>
  <c r="J657" i="8"/>
  <c r="J658" i="8"/>
  <c r="J659" i="8"/>
  <c r="J660" i="8"/>
  <c r="J661" i="8"/>
  <c r="J662" i="8"/>
  <c r="J663" i="8"/>
  <c r="J664" i="8"/>
  <c r="J665" i="8"/>
  <c r="J666" i="8"/>
  <c r="J667" i="8"/>
  <c r="J668" i="8"/>
  <c r="J669" i="8"/>
  <c r="J670" i="8"/>
  <c r="J671" i="8"/>
  <c r="J672" i="8"/>
  <c r="J673" i="8"/>
  <c r="J674" i="8"/>
  <c r="J675" i="8"/>
  <c r="J676" i="8"/>
  <c r="J677" i="8"/>
  <c r="J678" i="8"/>
  <c r="J679" i="8"/>
  <c r="J680" i="8"/>
  <c r="J681" i="8"/>
  <c r="J682" i="8"/>
  <c r="J683" i="8"/>
  <c r="J684" i="8"/>
  <c r="J685" i="8"/>
  <c r="J686" i="8"/>
  <c r="J687" i="8"/>
  <c r="J688" i="8"/>
  <c r="J689" i="8"/>
  <c r="J690" i="8"/>
  <c r="J691" i="8"/>
  <c r="J692" i="8"/>
  <c r="J693" i="8"/>
  <c r="J694" i="8"/>
  <c r="J695" i="8"/>
  <c r="J696" i="8"/>
  <c r="J697" i="8"/>
  <c r="J698" i="8"/>
  <c r="J699" i="8"/>
  <c r="J700" i="8"/>
  <c r="J701" i="8"/>
  <c r="J702" i="8"/>
  <c r="J703" i="8"/>
  <c r="J704" i="8"/>
  <c r="J705" i="8"/>
  <c r="J706" i="8"/>
  <c r="J707" i="8"/>
  <c r="J708" i="8"/>
  <c r="J709" i="8"/>
  <c r="J710" i="8"/>
  <c r="J711" i="8"/>
  <c r="J712" i="8"/>
  <c r="J713" i="8"/>
  <c r="J714" i="8"/>
  <c r="J715" i="8"/>
  <c r="J716" i="8"/>
  <c r="J717" i="8"/>
  <c r="J718" i="8"/>
  <c r="J719" i="8"/>
  <c r="J720" i="8"/>
  <c r="J721" i="8"/>
  <c r="J722" i="8"/>
  <c r="J723" i="8"/>
  <c r="J724" i="8"/>
  <c r="J725" i="8"/>
  <c r="J726" i="8"/>
  <c r="J727" i="8"/>
  <c r="J728" i="8"/>
  <c r="J729" i="8"/>
  <c r="J730" i="8"/>
  <c r="J731" i="8"/>
  <c r="J732" i="8"/>
  <c r="J733" i="8"/>
  <c r="J734" i="8"/>
  <c r="J735" i="8"/>
  <c r="J736" i="8"/>
  <c r="J737" i="8"/>
  <c r="J738" i="8"/>
  <c r="J739" i="8"/>
  <c r="J740" i="8"/>
  <c r="J741" i="8"/>
  <c r="J742" i="8"/>
  <c r="J743" i="8"/>
  <c r="J744" i="8"/>
  <c r="J745" i="8"/>
  <c r="J746" i="8"/>
  <c r="J747" i="8"/>
  <c r="J748" i="8"/>
  <c r="J749" i="8"/>
  <c r="J750" i="8"/>
  <c r="J751" i="8"/>
  <c r="J752" i="8"/>
  <c r="J753" i="8"/>
  <c r="J754" i="8"/>
  <c r="J755" i="8"/>
  <c r="J756" i="8"/>
  <c r="J757" i="8"/>
  <c r="J758" i="8"/>
  <c r="J759" i="8"/>
  <c r="J760" i="8"/>
  <c r="J761" i="8"/>
  <c r="J762" i="8"/>
  <c r="J763" i="8"/>
  <c r="J764" i="8"/>
  <c r="J765" i="8"/>
  <c r="J766" i="8"/>
  <c r="J767" i="8"/>
  <c r="J768" i="8"/>
  <c r="J769" i="8"/>
  <c r="J770" i="8"/>
  <c r="J771" i="8"/>
  <c r="J772" i="8"/>
  <c r="J773" i="8"/>
  <c r="J774" i="8"/>
  <c r="J775" i="8"/>
  <c r="J776" i="8"/>
  <c r="J777" i="8"/>
  <c r="J778" i="8"/>
  <c r="J779" i="8"/>
  <c r="J780" i="8"/>
  <c r="J781" i="8"/>
  <c r="J782" i="8"/>
  <c r="J783" i="8"/>
  <c r="J784" i="8"/>
  <c r="J785" i="8"/>
  <c r="J786" i="8"/>
  <c r="J787" i="8"/>
  <c r="J788" i="8"/>
  <c r="J789" i="8"/>
  <c r="J790" i="8"/>
  <c r="J791" i="8"/>
  <c r="J792" i="8"/>
  <c r="J793" i="8"/>
  <c r="J794" i="8"/>
  <c r="J795" i="8"/>
  <c r="J796" i="8"/>
  <c r="J797" i="8"/>
  <c r="J798" i="8"/>
  <c r="J799" i="8"/>
  <c r="J800" i="8"/>
  <c r="J801" i="8"/>
  <c r="J802" i="8"/>
  <c r="J803" i="8"/>
  <c r="J804" i="8"/>
  <c r="J805" i="8"/>
  <c r="J806" i="8"/>
  <c r="J807" i="8"/>
  <c r="J808" i="8"/>
  <c r="J809" i="8"/>
  <c r="J810" i="8"/>
  <c r="J811" i="8"/>
  <c r="J812" i="8"/>
  <c r="J813" i="8"/>
  <c r="J814" i="8"/>
  <c r="J815" i="8"/>
  <c r="J816" i="8"/>
  <c r="J817" i="8"/>
  <c r="J818" i="8"/>
  <c r="J819" i="8"/>
  <c r="J820" i="8"/>
  <c r="J821" i="8"/>
  <c r="J822" i="8"/>
  <c r="J823" i="8"/>
  <c r="J824" i="8"/>
  <c r="J825" i="8"/>
  <c r="J826" i="8"/>
  <c r="J827" i="8"/>
  <c r="J828" i="8"/>
  <c r="J829" i="8"/>
  <c r="J830" i="8"/>
  <c r="J831" i="8"/>
  <c r="J832" i="8"/>
  <c r="J833" i="8"/>
  <c r="J834" i="8"/>
  <c r="J835" i="8"/>
  <c r="J836" i="8"/>
  <c r="J837" i="8"/>
  <c r="J838" i="8"/>
  <c r="J839" i="8"/>
  <c r="J840" i="8"/>
  <c r="J841" i="8"/>
  <c r="J842" i="8"/>
  <c r="J843" i="8"/>
  <c r="J844" i="8"/>
  <c r="J845" i="8"/>
  <c r="J846" i="8"/>
  <c r="J847" i="8"/>
  <c r="J848" i="8"/>
  <c r="J849" i="8"/>
  <c r="J850" i="8"/>
  <c r="J851" i="8"/>
  <c r="J852" i="8"/>
  <c r="J853" i="8"/>
  <c r="J854" i="8"/>
  <c r="J855" i="8"/>
  <c r="J856" i="8"/>
  <c r="J857" i="8"/>
  <c r="J858" i="8"/>
  <c r="J859" i="8"/>
  <c r="J860" i="8"/>
  <c r="J861" i="8"/>
  <c r="J862" i="8"/>
  <c r="J863" i="8"/>
  <c r="J864" i="8"/>
  <c r="J865" i="8"/>
  <c r="J866" i="8"/>
  <c r="J867" i="8"/>
  <c r="J868" i="8"/>
  <c r="J869" i="8"/>
  <c r="J870" i="8"/>
  <c r="J871" i="8"/>
  <c r="J872" i="8"/>
  <c r="J873" i="8"/>
  <c r="J874" i="8"/>
  <c r="J875" i="8"/>
  <c r="J876" i="8"/>
  <c r="J877" i="8"/>
  <c r="J878" i="8"/>
  <c r="J879" i="8"/>
  <c r="J880" i="8"/>
  <c r="J881" i="8"/>
  <c r="J882" i="8"/>
  <c r="J883" i="8"/>
  <c r="J884" i="8"/>
  <c r="J885" i="8"/>
  <c r="J886" i="8"/>
  <c r="J887" i="8"/>
  <c r="J888" i="8"/>
  <c r="J889" i="8"/>
  <c r="J890" i="8"/>
  <c r="J891" i="8"/>
  <c r="J892" i="8"/>
  <c r="J893" i="8"/>
  <c r="J894" i="8"/>
  <c r="J895" i="8"/>
  <c r="J896" i="8"/>
  <c r="J897" i="8"/>
  <c r="J898" i="8"/>
  <c r="J899" i="8"/>
  <c r="J900" i="8"/>
  <c r="J901" i="8"/>
  <c r="J902" i="8"/>
  <c r="J903" i="8"/>
  <c r="J904" i="8"/>
  <c r="J905" i="8"/>
  <c r="J906" i="8"/>
  <c r="J907" i="8"/>
  <c r="J908" i="8"/>
  <c r="J909" i="8"/>
  <c r="J910" i="8"/>
  <c r="J911" i="8"/>
  <c r="J912" i="8"/>
  <c r="J913" i="8"/>
  <c r="J914" i="8"/>
  <c r="J915" i="8"/>
  <c r="J916" i="8"/>
  <c r="J917" i="8"/>
  <c r="J918" i="8"/>
  <c r="J919" i="8"/>
  <c r="J920" i="8"/>
  <c r="J921" i="8"/>
  <c r="J922" i="8"/>
  <c r="J923" i="8"/>
  <c r="J924" i="8"/>
  <c r="J925" i="8"/>
  <c r="J926" i="8"/>
  <c r="J927" i="8"/>
  <c r="J928" i="8"/>
  <c r="J929" i="8"/>
  <c r="J930" i="8"/>
  <c r="J931" i="8"/>
  <c r="J932" i="8"/>
  <c r="J933" i="8"/>
  <c r="J934" i="8"/>
  <c r="J935" i="8"/>
  <c r="J936" i="8"/>
  <c r="J937" i="8"/>
  <c r="J938" i="8"/>
  <c r="J939" i="8"/>
  <c r="J940" i="8"/>
  <c r="J941" i="8"/>
  <c r="J942" i="8"/>
  <c r="J943" i="8"/>
  <c r="J944" i="8"/>
  <c r="J945" i="8"/>
  <c r="J946" i="8"/>
  <c r="J947" i="8"/>
  <c r="J948" i="8"/>
  <c r="J949" i="8"/>
  <c r="J950" i="8"/>
  <c r="J951" i="8"/>
  <c r="J952" i="8"/>
  <c r="J953" i="8"/>
  <c r="J954" i="8"/>
  <c r="J955" i="8"/>
  <c r="J956" i="8"/>
  <c r="J957" i="8"/>
  <c r="J958" i="8"/>
  <c r="J959" i="8"/>
  <c r="J960" i="8"/>
  <c r="J961" i="8"/>
  <c r="J962" i="8"/>
  <c r="J963" i="8"/>
  <c r="J964" i="8"/>
  <c r="J965" i="8"/>
  <c r="J966" i="8"/>
  <c r="J967" i="8"/>
  <c r="J968" i="8"/>
  <c r="J969" i="8"/>
  <c r="J970" i="8"/>
  <c r="J971" i="8"/>
  <c r="J972" i="8"/>
  <c r="J973" i="8"/>
  <c r="J974" i="8"/>
  <c r="J975" i="8"/>
  <c r="J976" i="8"/>
  <c r="J977" i="8"/>
  <c r="J978" i="8"/>
  <c r="J979" i="8"/>
  <c r="J980" i="8"/>
  <c r="J981" i="8"/>
  <c r="J982" i="8"/>
  <c r="J983" i="8"/>
  <c r="J984" i="8"/>
  <c r="J985" i="8"/>
  <c r="J986" i="8"/>
  <c r="J987" i="8"/>
  <c r="J988" i="8"/>
  <c r="J989" i="8"/>
  <c r="J990" i="8"/>
  <c r="J991" i="8"/>
  <c r="J992" i="8"/>
  <c r="J993" i="8"/>
  <c r="J994" i="8"/>
  <c r="J995" i="8"/>
  <c r="J996" i="8"/>
  <c r="J997" i="8"/>
  <c r="J998" i="8"/>
  <c r="J999" i="8"/>
  <c r="J1000" i="8"/>
  <c r="J1001" i="8"/>
  <c r="J2" i="8"/>
  <c r="P3" i="8"/>
  <c r="P4" i="8"/>
  <c r="P5" i="8"/>
  <c r="P6" i="8"/>
  <c r="P7" i="8"/>
  <c r="P8" i="8"/>
  <c r="P9" i="8"/>
  <c r="P10" i="8"/>
  <c r="P11" i="8"/>
  <c r="P12" i="8"/>
  <c r="P13" i="8"/>
  <c r="P14" i="8"/>
  <c r="P15" i="8"/>
  <c r="P16" i="8"/>
  <c r="P17" i="8"/>
  <c r="P18" i="8"/>
  <c r="P19" i="8"/>
  <c r="P20" i="8"/>
  <c r="P21" i="8"/>
  <c r="P22" i="8"/>
  <c r="P23" i="8"/>
  <c r="P24" i="8"/>
  <c r="P25" i="8"/>
  <c r="P26" i="8"/>
  <c r="P27" i="8"/>
  <c r="P28" i="8"/>
  <c r="P29" i="8"/>
  <c r="P30" i="8"/>
  <c r="P31" i="8"/>
  <c r="P32" i="8"/>
  <c r="P33" i="8"/>
  <c r="P34" i="8"/>
  <c r="P35" i="8"/>
  <c r="P36" i="8"/>
  <c r="P37" i="8"/>
  <c r="P38" i="8"/>
  <c r="P39" i="8"/>
  <c r="P40" i="8"/>
  <c r="P41" i="8"/>
  <c r="P42" i="8"/>
  <c r="P43" i="8"/>
  <c r="P44" i="8"/>
  <c r="P45" i="8"/>
  <c r="P46" i="8"/>
  <c r="P47" i="8"/>
  <c r="P48" i="8"/>
  <c r="P49" i="8"/>
  <c r="P50" i="8"/>
  <c r="P51" i="8"/>
  <c r="P52" i="8"/>
  <c r="P53" i="8"/>
  <c r="P54" i="8"/>
  <c r="P55" i="8"/>
  <c r="P56" i="8"/>
  <c r="P57" i="8"/>
  <c r="P58" i="8"/>
  <c r="P59" i="8"/>
  <c r="P60" i="8"/>
  <c r="P61" i="8"/>
  <c r="P62" i="8"/>
  <c r="P63" i="8"/>
  <c r="P64" i="8"/>
  <c r="P65" i="8"/>
  <c r="P66" i="8"/>
  <c r="P67" i="8"/>
  <c r="P68" i="8"/>
  <c r="P69" i="8"/>
  <c r="P70" i="8"/>
  <c r="P71" i="8"/>
  <c r="P72" i="8"/>
  <c r="P73" i="8"/>
  <c r="P74" i="8"/>
  <c r="P75" i="8"/>
  <c r="P76" i="8"/>
  <c r="P77" i="8"/>
  <c r="P78" i="8"/>
  <c r="P79" i="8"/>
  <c r="P80" i="8"/>
  <c r="P81" i="8"/>
  <c r="P82" i="8"/>
  <c r="P83" i="8"/>
  <c r="P84" i="8"/>
  <c r="P85" i="8"/>
  <c r="P86" i="8"/>
  <c r="P87" i="8"/>
  <c r="P88" i="8"/>
  <c r="P89" i="8"/>
  <c r="P90" i="8"/>
  <c r="P91" i="8"/>
  <c r="P92" i="8"/>
  <c r="P93" i="8"/>
  <c r="P94" i="8"/>
  <c r="P95" i="8"/>
  <c r="P96" i="8"/>
  <c r="P97" i="8"/>
  <c r="P98" i="8"/>
  <c r="P99" i="8"/>
  <c r="P100" i="8"/>
  <c r="P101" i="8"/>
  <c r="P102" i="8"/>
  <c r="P103" i="8"/>
  <c r="P104" i="8"/>
  <c r="P105" i="8"/>
  <c r="P106" i="8"/>
  <c r="P107" i="8"/>
  <c r="P108" i="8"/>
  <c r="P109" i="8"/>
  <c r="P110" i="8"/>
  <c r="P111" i="8"/>
  <c r="P112" i="8"/>
  <c r="P113" i="8"/>
  <c r="P114" i="8"/>
  <c r="P115" i="8"/>
  <c r="P116" i="8"/>
  <c r="P117" i="8"/>
  <c r="P118" i="8"/>
  <c r="P119" i="8"/>
  <c r="P120" i="8"/>
  <c r="P121" i="8"/>
  <c r="P122" i="8"/>
  <c r="P123" i="8"/>
  <c r="P124" i="8"/>
  <c r="P125" i="8"/>
  <c r="P126" i="8"/>
  <c r="P127" i="8"/>
  <c r="P128" i="8"/>
  <c r="P129" i="8"/>
  <c r="P130" i="8"/>
  <c r="P131" i="8"/>
  <c r="P132" i="8"/>
  <c r="P133" i="8"/>
  <c r="P134" i="8"/>
  <c r="P135" i="8"/>
  <c r="P136" i="8"/>
  <c r="P137" i="8"/>
  <c r="P138" i="8"/>
  <c r="P139" i="8"/>
  <c r="P140" i="8"/>
  <c r="P141" i="8"/>
  <c r="P142" i="8"/>
  <c r="P143" i="8"/>
  <c r="P144" i="8"/>
  <c r="P145" i="8"/>
  <c r="P146" i="8"/>
  <c r="P147" i="8"/>
  <c r="P148" i="8"/>
  <c r="P149" i="8"/>
  <c r="P150" i="8"/>
  <c r="P151" i="8"/>
  <c r="P152" i="8"/>
  <c r="P153" i="8"/>
  <c r="P154" i="8"/>
  <c r="P155" i="8"/>
  <c r="P156" i="8"/>
  <c r="P157" i="8"/>
  <c r="P158" i="8"/>
  <c r="P159" i="8"/>
  <c r="P160" i="8"/>
  <c r="P161" i="8"/>
  <c r="P162" i="8"/>
  <c r="P163" i="8"/>
  <c r="P164" i="8"/>
  <c r="P165" i="8"/>
  <c r="P166" i="8"/>
  <c r="P167" i="8"/>
  <c r="P168" i="8"/>
  <c r="P169" i="8"/>
  <c r="P170" i="8"/>
  <c r="P171" i="8"/>
  <c r="P172" i="8"/>
  <c r="P173" i="8"/>
  <c r="P174" i="8"/>
  <c r="P175" i="8"/>
  <c r="P176" i="8"/>
  <c r="P177" i="8"/>
  <c r="P178" i="8"/>
  <c r="P179" i="8"/>
  <c r="P180" i="8"/>
  <c r="P181" i="8"/>
  <c r="P182" i="8"/>
  <c r="P183" i="8"/>
  <c r="P184" i="8"/>
  <c r="P185" i="8"/>
  <c r="P186" i="8"/>
  <c r="P187" i="8"/>
  <c r="P188" i="8"/>
  <c r="P189" i="8"/>
  <c r="P190" i="8"/>
  <c r="P191" i="8"/>
  <c r="P192" i="8"/>
  <c r="P193" i="8"/>
  <c r="P194" i="8"/>
  <c r="P195" i="8"/>
  <c r="P196" i="8"/>
  <c r="P197" i="8"/>
  <c r="P198" i="8"/>
  <c r="P199" i="8"/>
  <c r="P200" i="8"/>
  <c r="P201" i="8"/>
  <c r="P202" i="8"/>
  <c r="P203" i="8"/>
  <c r="P204" i="8"/>
  <c r="P205" i="8"/>
  <c r="P206" i="8"/>
  <c r="P207" i="8"/>
  <c r="P208" i="8"/>
  <c r="P209" i="8"/>
  <c r="P210" i="8"/>
  <c r="P211" i="8"/>
  <c r="P212" i="8"/>
  <c r="P213" i="8"/>
  <c r="P214" i="8"/>
  <c r="P215" i="8"/>
  <c r="P216" i="8"/>
  <c r="P217" i="8"/>
  <c r="P218" i="8"/>
  <c r="P219" i="8"/>
  <c r="P220" i="8"/>
  <c r="P221" i="8"/>
  <c r="P222" i="8"/>
  <c r="P223" i="8"/>
  <c r="P224" i="8"/>
  <c r="P225" i="8"/>
  <c r="P226" i="8"/>
  <c r="P227" i="8"/>
  <c r="P228" i="8"/>
  <c r="P229" i="8"/>
  <c r="P230" i="8"/>
  <c r="P231" i="8"/>
  <c r="P232" i="8"/>
  <c r="P233" i="8"/>
  <c r="P234" i="8"/>
  <c r="P235" i="8"/>
  <c r="P236" i="8"/>
  <c r="P237" i="8"/>
  <c r="P238" i="8"/>
  <c r="P239" i="8"/>
  <c r="P240" i="8"/>
  <c r="P241" i="8"/>
  <c r="P242" i="8"/>
  <c r="P243" i="8"/>
  <c r="P244" i="8"/>
  <c r="P245" i="8"/>
  <c r="P246" i="8"/>
  <c r="P247" i="8"/>
  <c r="P248" i="8"/>
  <c r="P249" i="8"/>
  <c r="P250" i="8"/>
  <c r="P251" i="8"/>
  <c r="P252" i="8"/>
  <c r="P253" i="8"/>
  <c r="P254" i="8"/>
  <c r="P255" i="8"/>
  <c r="P256" i="8"/>
  <c r="P257" i="8"/>
  <c r="P258" i="8"/>
  <c r="P259" i="8"/>
  <c r="P260" i="8"/>
  <c r="P261" i="8"/>
  <c r="P262" i="8"/>
  <c r="P263" i="8"/>
  <c r="P264" i="8"/>
  <c r="P265" i="8"/>
  <c r="P266" i="8"/>
  <c r="P267" i="8"/>
  <c r="P268" i="8"/>
  <c r="P269" i="8"/>
  <c r="P270" i="8"/>
  <c r="P271" i="8"/>
  <c r="P272" i="8"/>
  <c r="P273" i="8"/>
  <c r="P274" i="8"/>
  <c r="P275" i="8"/>
  <c r="P276" i="8"/>
  <c r="P277" i="8"/>
  <c r="P278" i="8"/>
  <c r="P279" i="8"/>
  <c r="P280" i="8"/>
  <c r="P281" i="8"/>
  <c r="P282" i="8"/>
  <c r="P283" i="8"/>
  <c r="P284" i="8"/>
  <c r="P285" i="8"/>
  <c r="P286" i="8"/>
  <c r="P287" i="8"/>
  <c r="P288" i="8"/>
  <c r="P289" i="8"/>
  <c r="P290" i="8"/>
  <c r="P291" i="8"/>
  <c r="P292" i="8"/>
  <c r="P293" i="8"/>
  <c r="P294" i="8"/>
  <c r="P295" i="8"/>
  <c r="P296" i="8"/>
  <c r="P297" i="8"/>
  <c r="P298" i="8"/>
  <c r="P299" i="8"/>
  <c r="P300" i="8"/>
  <c r="P301" i="8"/>
  <c r="P302" i="8"/>
  <c r="P303" i="8"/>
  <c r="P304" i="8"/>
  <c r="P305" i="8"/>
  <c r="P306" i="8"/>
  <c r="P307" i="8"/>
  <c r="P308" i="8"/>
  <c r="P309" i="8"/>
  <c r="P310" i="8"/>
  <c r="P311" i="8"/>
  <c r="P312" i="8"/>
  <c r="P313" i="8"/>
  <c r="P314" i="8"/>
  <c r="P315" i="8"/>
  <c r="P316" i="8"/>
  <c r="P317" i="8"/>
  <c r="P318" i="8"/>
  <c r="P319" i="8"/>
  <c r="P320" i="8"/>
  <c r="P321" i="8"/>
  <c r="P322" i="8"/>
  <c r="P323" i="8"/>
  <c r="P324" i="8"/>
  <c r="P325" i="8"/>
  <c r="P326" i="8"/>
  <c r="P327" i="8"/>
  <c r="P328" i="8"/>
  <c r="P329" i="8"/>
  <c r="P330" i="8"/>
  <c r="P331" i="8"/>
  <c r="P332" i="8"/>
  <c r="P333" i="8"/>
  <c r="P334" i="8"/>
  <c r="P335" i="8"/>
  <c r="P336" i="8"/>
  <c r="P337" i="8"/>
  <c r="P338" i="8"/>
  <c r="P339" i="8"/>
  <c r="P340" i="8"/>
  <c r="P341" i="8"/>
  <c r="P342" i="8"/>
  <c r="P343" i="8"/>
  <c r="P344" i="8"/>
  <c r="P345" i="8"/>
  <c r="P346" i="8"/>
  <c r="P347" i="8"/>
  <c r="P348" i="8"/>
  <c r="P349" i="8"/>
  <c r="P350" i="8"/>
  <c r="P351" i="8"/>
  <c r="P352" i="8"/>
  <c r="P353" i="8"/>
  <c r="P354" i="8"/>
  <c r="P355" i="8"/>
  <c r="P356" i="8"/>
  <c r="P357" i="8"/>
  <c r="P358" i="8"/>
  <c r="P359" i="8"/>
  <c r="P360" i="8"/>
  <c r="P361" i="8"/>
  <c r="P362" i="8"/>
  <c r="P363" i="8"/>
  <c r="P364" i="8"/>
  <c r="P365" i="8"/>
  <c r="P366" i="8"/>
  <c r="P367" i="8"/>
  <c r="P368" i="8"/>
  <c r="P369" i="8"/>
  <c r="P370" i="8"/>
  <c r="P371" i="8"/>
  <c r="P372" i="8"/>
  <c r="P373" i="8"/>
  <c r="P374" i="8"/>
  <c r="P375" i="8"/>
  <c r="P376" i="8"/>
  <c r="P377" i="8"/>
  <c r="P378" i="8"/>
  <c r="P379" i="8"/>
  <c r="P380" i="8"/>
  <c r="P381" i="8"/>
  <c r="P382" i="8"/>
  <c r="P383" i="8"/>
  <c r="P384" i="8"/>
  <c r="P385" i="8"/>
  <c r="P386" i="8"/>
  <c r="P387" i="8"/>
  <c r="P388" i="8"/>
  <c r="P389" i="8"/>
  <c r="P390" i="8"/>
  <c r="P391" i="8"/>
  <c r="P392" i="8"/>
  <c r="P393" i="8"/>
  <c r="P394" i="8"/>
  <c r="P395" i="8"/>
  <c r="P396" i="8"/>
  <c r="P397" i="8"/>
  <c r="P398" i="8"/>
  <c r="P399" i="8"/>
  <c r="P400" i="8"/>
  <c r="P401" i="8"/>
  <c r="P402" i="8"/>
  <c r="P403" i="8"/>
  <c r="P404" i="8"/>
  <c r="P405" i="8"/>
  <c r="P406" i="8"/>
  <c r="P407" i="8"/>
  <c r="P408" i="8"/>
  <c r="P409" i="8"/>
  <c r="P410" i="8"/>
  <c r="P411" i="8"/>
  <c r="P412" i="8"/>
  <c r="P413" i="8"/>
  <c r="P414" i="8"/>
  <c r="P415" i="8"/>
  <c r="P416" i="8"/>
  <c r="P417" i="8"/>
  <c r="P418" i="8"/>
  <c r="P419" i="8"/>
  <c r="P420" i="8"/>
  <c r="P421" i="8"/>
  <c r="P422" i="8"/>
  <c r="P423" i="8"/>
  <c r="P424" i="8"/>
  <c r="P425" i="8"/>
  <c r="P426" i="8"/>
  <c r="P427" i="8"/>
  <c r="P428" i="8"/>
  <c r="P429" i="8"/>
  <c r="P430" i="8"/>
  <c r="P431" i="8"/>
  <c r="P432" i="8"/>
  <c r="P433" i="8"/>
  <c r="P434" i="8"/>
  <c r="P435" i="8"/>
  <c r="P436" i="8"/>
  <c r="P437" i="8"/>
  <c r="P438" i="8"/>
  <c r="P439" i="8"/>
  <c r="P440" i="8"/>
  <c r="P441" i="8"/>
  <c r="P442" i="8"/>
  <c r="P443" i="8"/>
  <c r="P444" i="8"/>
  <c r="P445" i="8"/>
  <c r="P446" i="8"/>
  <c r="P447" i="8"/>
  <c r="P448" i="8"/>
  <c r="P449" i="8"/>
  <c r="P450" i="8"/>
  <c r="P451" i="8"/>
  <c r="P452" i="8"/>
  <c r="P453" i="8"/>
  <c r="P454" i="8"/>
  <c r="P455" i="8"/>
  <c r="P456" i="8"/>
  <c r="P457" i="8"/>
  <c r="P458" i="8"/>
  <c r="P459" i="8"/>
  <c r="P460" i="8"/>
  <c r="P461" i="8"/>
  <c r="P462" i="8"/>
  <c r="P463" i="8"/>
  <c r="P464" i="8"/>
  <c r="P465" i="8"/>
  <c r="P466" i="8"/>
  <c r="P467" i="8"/>
  <c r="P468" i="8"/>
  <c r="P469" i="8"/>
  <c r="P470" i="8"/>
  <c r="P471" i="8"/>
  <c r="P472" i="8"/>
  <c r="P473" i="8"/>
  <c r="P474" i="8"/>
  <c r="P475" i="8"/>
  <c r="P476" i="8"/>
  <c r="P477" i="8"/>
  <c r="P478" i="8"/>
  <c r="P479" i="8"/>
  <c r="P480" i="8"/>
  <c r="P481" i="8"/>
  <c r="P482" i="8"/>
  <c r="P483" i="8"/>
  <c r="P484" i="8"/>
  <c r="P485" i="8"/>
  <c r="P486" i="8"/>
  <c r="P487" i="8"/>
  <c r="P488" i="8"/>
  <c r="P489" i="8"/>
  <c r="P490" i="8"/>
  <c r="P491" i="8"/>
  <c r="P492" i="8"/>
  <c r="P493" i="8"/>
  <c r="P494" i="8"/>
  <c r="P495" i="8"/>
  <c r="P496" i="8"/>
  <c r="P497" i="8"/>
  <c r="P498" i="8"/>
  <c r="P499" i="8"/>
  <c r="P500" i="8"/>
  <c r="P501" i="8"/>
  <c r="P502" i="8"/>
  <c r="P503" i="8"/>
  <c r="P504" i="8"/>
  <c r="P505" i="8"/>
  <c r="P506" i="8"/>
  <c r="P507" i="8"/>
  <c r="P508" i="8"/>
  <c r="P509" i="8"/>
  <c r="P510" i="8"/>
  <c r="P511" i="8"/>
  <c r="P512" i="8"/>
  <c r="P513" i="8"/>
  <c r="P514" i="8"/>
  <c r="P515" i="8"/>
  <c r="P516" i="8"/>
  <c r="P517" i="8"/>
  <c r="P518" i="8"/>
  <c r="P519" i="8"/>
  <c r="P520" i="8"/>
  <c r="P521" i="8"/>
  <c r="P522" i="8"/>
  <c r="P523" i="8"/>
  <c r="P524" i="8"/>
  <c r="P525" i="8"/>
  <c r="P526" i="8"/>
  <c r="P527" i="8"/>
  <c r="P528" i="8"/>
  <c r="P529" i="8"/>
  <c r="P530" i="8"/>
  <c r="P531" i="8"/>
  <c r="P532" i="8"/>
  <c r="P533" i="8"/>
  <c r="P534" i="8"/>
  <c r="P535" i="8"/>
  <c r="P536" i="8"/>
  <c r="P537" i="8"/>
  <c r="P538" i="8"/>
  <c r="P539" i="8"/>
  <c r="P540" i="8"/>
  <c r="P541" i="8"/>
  <c r="P542" i="8"/>
  <c r="P543" i="8"/>
  <c r="P544" i="8"/>
  <c r="P545" i="8"/>
  <c r="P546" i="8"/>
  <c r="P547" i="8"/>
  <c r="P548" i="8"/>
  <c r="P549" i="8"/>
  <c r="P550" i="8"/>
  <c r="P551" i="8"/>
  <c r="P552" i="8"/>
  <c r="P553" i="8"/>
  <c r="P554" i="8"/>
  <c r="P555" i="8"/>
  <c r="P556" i="8"/>
  <c r="P557" i="8"/>
  <c r="P558" i="8"/>
  <c r="P559" i="8"/>
  <c r="P560" i="8"/>
  <c r="P561" i="8"/>
  <c r="P562" i="8"/>
  <c r="P563" i="8"/>
  <c r="P564" i="8"/>
  <c r="P565" i="8"/>
  <c r="P566" i="8"/>
  <c r="P567" i="8"/>
  <c r="P568" i="8"/>
  <c r="P569" i="8"/>
  <c r="P570" i="8"/>
  <c r="P571" i="8"/>
  <c r="P572" i="8"/>
  <c r="P573" i="8"/>
  <c r="P574" i="8"/>
  <c r="P575" i="8"/>
  <c r="P576" i="8"/>
  <c r="P577" i="8"/>
  <c r="P578" i="8"/>
  <c r="P579" i="8"/>
  <c r="P580" i="8"/>
  <c r="P581" i="8"/>
  <c r="P582" i="8"/>
  <c r="P583" i="8"/>
  <c r="P584" i="8"/>
  <c r="P585" i="8"/>
  <c r="P586" i="8"/>
  <c r="P587" i="8"/>
  <c r="P588" i="8"/>
  <c r="P589" i="8"/>
  <c r="P590" i="8"/>
  <c r="P591" i="8"/>
  <c r="P592" i="8"/>
  <c r="P593" i="8"/>
  <c r="P594" i="8"/>
  <c r="P595" i="8"/>
  <c r="P596" i="8"/>
  <c r="P597" i="8"/>
  <c r="P598" i="8"/>
  <c r="P599" i="8"/>
  <c r="P600" i="8"/>
  <c r="P601" i="8"/>
  <c r="P602" i="8"/>
  <c r="P603" i="8"/>
  <c r="P604" i="8"/>
  <c r="P605" i="8"/>
  <c r="P606" i="8"/>
  <c r="P607" i="8"/>
  <c r="P608" i="8"/>
  <c r="P609" i="8"/>
  <c r="P610" i="8"/>
  <c r="P611" i="8"/>
  <c r="P612" i="8"/>
  <c r="P613" i="8"/>
  <c r="P614" i="8"/>
  <c r="P615" i="8"/>
  <c r="P616" i="8"/>
  <c r="P617" i="8"/>
  <c r="P618" i="8"/>
  <c r="P619" i="8"/>
  <c r="P620" i="8"/>
  <c r="P621" i="8"/>
  <c r="P622" i="8"/>
  <c r="P623" i="8"/>
  <c r="P624" i="8"/>
  <c r="P625" i="8"/>
  <c r="P626" i="8"/>
  <c r="P627" i="8"/>
  <c r="P628" i="8"/>
  <c r="P629" i="8"/>
  <c r="P630" i="8"/>
  <c r="P631" i="8"/>
  <c r="P632" i="8"/>
  <c r="P633" i="8"/>
  <c r="P634" i="8"/>
  <c r="P635" i="8"/>
  <c r="P636" i="8"/>
  <c r="P637" i="8"/>
  <c r="P638" i="8"/>
  <c r="P639" i="8"/>
  <c r="P640" i="8"/>
  <c r="P641" i="8"/>
  <c r="P642" i="8"/>
  <c r="P643" i="8"/>
  <c r="P644" i="8"/>
  <c r="P645" i="8"/>
  <c r="P646" i="8"/>
  <c r="P647" i="8"/>
  <c r="P648" i="8"/>
  <c r="P649" i="8"/>
  <c r="P650" i="8"/>
  <c r="P651" i="8"/>
  <c r="P652" i="8"/>
  <c r="P653" i="8"/>
  <c r="P654" i="8"/>
  <c r="P655" i="8"/>
  <c r="P656" i="8"/>
  <c r="P657" i="8"/>
  <c r="P658" i="8"/>
  <c r="P659" i="8"/>
  <c r="P660" i="8"/>
  <c r="P661" i="8"/>
  <c r="P662" i="8"/>
  <c r="P663" i="8"/>
  <c r="P664" i="8"/>
  <c r="P665" i="8"/>
  <c r="P666" i="8"/>
  <c r="P667" i="8"/>
  <c r="P668" i="8"/>
  <c r="P669" i="8"/>
  <c r="P670" i="8"/>
  <c r="P671" i="8"/>
  <c r="P672" i="8"/>
  <c r="P673" i="8"/>
  <c r="P674" i="8"/>
  <c r="P675" i="8"/>
  <c r="P676" i="8"/>
  <c r="P677" i="8"/>
  <c r="P678" i="8"/>
  <c r="P679" i="8"/>
  <c r="P680" i="8"/>
  <c r="P681" i="8"/>
  <c r="P682" i="8"/>
  <c r="P683" i="8"/>
  <c r="P684" i="8"/>
  <c r="P685" i="8"/>
  <c r="P686" i="8"/>
  <c r="P687" i="8"/>
  <c r="P688" i="8"/>
  <c r="P689" i="8"/>
  <c r="P690" i="8"/>
  <c r="P691" i="8"/>
  <c r="P692" i="8"/>
  <c r="P693" i="8"/>
  <c r="P694" i="8"/>
  <c r="P695" i="8"/>
  <c r="P696" i="8"/>
  <c r="P697" i="8"/>
  <c r="P698" i="8"/>
  <c r="P699" i="8"/>
  <c r="P700" i="8"/>
  <c r="P701" i="8"/>
  <c r="P702" i="8"/>
  <c r="P703" i="8"/>
  <c r="P704" i="8"/>
  <c r="P705" i="8"/>
  <c r="P706" i="8"/>
  <c r="P707" i="8"/>
  <c r="P708" i="8"/>
  <c r="P709" i="8"/>
  <c r="P710" i="8"/>
  <c r="P711" i="8"/>
  <c r="P712" i="8"/>
  <c r="P713" i="8"/>
  <c r="P714" i="8"/>
  <c r="P715" i="8"/>
  <c r="P716" i="8"/>
  <c r="P717" i="8"/>
  <c r="P718" i="8"/>
  <c r="P719" i="8"/>
  <c r="P720" i="8"/>
  <c r="P721" i="8"/>
  <c r="P722" i="8"/>
  <c r="P723" i="8"/>
  <c r="P724" i="8"/>
  <c r="P725" i="8"/>
  <c r="P726" i="8"/>
  <c r="P727" i="8"/>
  <c r="P728" i="8"/>
  <c r="P729" i="8"/>
  <c r="P730" i="8"/>
  <c r="P731" i="8"/>
  <c r="P732" i="8"/>
  <c r="P733" i="8"/>
  <c r="P734" i="8"/>
  <c r="P735" i="8"/>
  <c r="P736" i="8"/>
  <c r="P737" i="8"/>
  <c r="P738" i="8"/>
  <c r="P739" i="8"/>
  <c r="P740" i="8"/>
  <c r="P741" i="8"/>
  <c r="P742" i="8"/>
  <c r="P743" i="8"/>
  <c r="P744" i="8"/>
  <c r="P745" i="8"/>
  <c r="P746" i="8"/>
  <c r="P747" i="8"/>
  <c r="P748" i="8"/>
  <c r="P749" i="8"/>
  <c r="P750" i="8"/>
  <c r="P751" i="8"/>
  <c r="P752" i="8"/>
  <c r="P753" i="8"/>
  <c r="P754" i="8"/>
  <c r="P755" i="8"/>
  <c r="P756" i="8"/>
  <c r="P757" i="8"/>
  <c r="P758" i="8"/>
  <c r="P759" i="8"/>
  <c r="P760" i="8"/>
  <c r="P761" i="8"/>
  <c r="P762" i="8"/>
  <c r="P763" i="8"/>
  <c r="P764" i="8"/>
  <c r="P765" i="8"/>
  <c r="P766" i="8"/>
  <c r="P767" i="8"/>
  <c r="P768" i="8"/>
  <c r="P769" i="8"/>
  <c r="P770" i="8"/>
  <c r="P771" i="8"/>
  <c r="P772" i="8"/>
  <c r="P773" i="8"/>
  <c r="P774" i="8"/>
  <c r="P775" i="8"/>
  <c r="P776" i="8"/>
  <c r="P777" i="8"/>
  <c r="P778" i="8"/>
  <c r="P779" i="8"/>
  <c r="P780" i="8"/>
  <c r="P781" i="8"/>
  <c r="P782" i="8"/>
  <c r="P783" i="8"/>
  <c r="P784" i="8"/>
  <c r="P785" i="8"/>
  <c r="P786" i="8"/>
  <c r="P787" i="8"/>
  <c r="P788" i="8"/>
  <c r="P789" i="8"/>
  <c r="P790" i="8"/>
  <c r="P791" i="8"/>
  <c r="P792" i="8"/>
  <c r="P793" i="8"/>
  <c r="P794" i="8"/>
  <c r="P795" i="8"/>
  <c r="P796" i="8"/>
  <c r="P797" i="8"/>
  <c r="P798" i="8"/>
  <c r="P799" i="8"/>
  <c r="P800" i="8"/>
  <c r="P801" i="8"/>
  <c r="P802" i="8"/>
  <c r="P803" i="8"/>
  <c r="P804" i="8"/>
  <c r="P805" i="8"/>
  <c r="P806" i="8"/>
  <c r="P807" i="8"/>
  <c r="P808" i="8"/>
  <c r="P809" i="8"/>
  <c r="P810" i="8"/>
  <c r="P811" i="8"/>
  <c r="P812" i="8"/>
  <c r="P813" i="8"/>
  <c r="P814" i="8"/>
  <c r="P815" i="8"/>
  <c r="P816" i="8"/>
  <c r="P817" i="8"/>
  <c r="P818" i="8"/>
  <c r="P819" i="8"/>
  <c r="P820" i="8"/>
  <c r="P821" i="8"/>
  <c r="P822" i="8"/>
  <c r="P823" i="8"/>
  <c r="P824" i="8"/>
  <c r="P825" i="8"/>
  <c r="P826" i="8"/>
  <c r="P827" i="8"/>
  <c r="P828" i="8"/>
  <c r="P829" i="8"/>
  <c r="P830" i="8"/>
  <c r="P831" i="8"/>
  <c r="P832" i="8"/>
  <c r="P833" i="8"/>
  <c r="P834" i="8"/>
  <c r="P835" i="8"/>
  <c r="P836" i="8"/>
  <c r="P837" i="8"/>
  <c r="P838" i="8"/>
  <c r="P839" i="8"/>
  <c r="P840" i="8"/>
  <c r="P841" i="8"/>
  <c r="P842" i="8"/>
  <c r="P843" i="8"/>
  <c r="P844" i="8"/>
  <c r="P845" i="8"/>
  <c r="P846" i="8"/>
  <c r="P847" i="8"/>
  <c r="P848" i="8"/>
  <c r="P849" i="8"/>
  <c r="P850" i="8"/>
  <c r="P851" i="8"/>
  <c r="P852" i="8"/>
  <c r="P853" i="8"/>
  <c r="P854" i="8"/>
  <c r="P855" i="8"/>
  <c r="P856" i="8"/>
  <c r="P857" i="8"/>
  <c r="P858" i="8"/>
  <c r="P859" i="8"/>
  <c r="P860" i="8"/>
  <c r="P861" i="8"/>
  <c r="P862" i="8"/>
  <c r="P863" i="8"/>
  <c r="P864" i="8"/>
  <c r="P865" i="8"/>
  <c r="P866" i="8"/>
  <c r="P867" i="8"/>
  <c r="P868" i="8"/>
  <c r="P869" i="8"/>
  <c r="P870" i="8"/>
  <c r="P871" i="8"/>
  <c r="P872" i="8"/>
  <c r="P873" i="8"/>
  <c r="P874" i="8"/>
  <c r="P875" i="8"/>
  <c r="P876" i="8"/>
  <c r="P877" i="8"/>
  <c r="P878" i="8"/>
  <c r="P879" i="8"/>
  <c r="P880" i="8"/>
  <c r="P881" i="8"/>
  <c r="P882" i="8"/>
  <c r="P883" i="8"/>
  <c r="P884" i="8"/>
  <c r="P885" i="8"/>
  <c r="P886" i="8"/>
  <c r="P887" i="8"/>
  <c r="P888" i="8"/>
  <c r="P889" i="8"/>
  <c r="P890" i="8"/>
  <c r="P891" i="8"/>
  <c r="P892" i="8"/>
  <c r="P893" i="8"/>
  <c r="P894" i="8"/>
  <c r="P895" i="8"/>
  <c r="P896" i="8"/>
  <c r="P897" i="8"/>
  <c r="P898" i="8"/>
  <c r="P899" i="8"/>
  <c r="P900" i="8"/>
  <c r="P901" i="8"/>
  <c r="P902" i="8"/>
  <c r="P903" i="8"/>
  <c r="P904" i="8"/>
  <c r="P905" i="8"/>
  <c r="P906" i="8"/>
  <c r="P907" i="8"/>
  <c r="P908" i="8"/>
  <c r="P909" i="8"/>
  <c r="P910" i="8"/>
  <c r="P911" i="8"/>
  <c r="P912" i="8"/>
  <c r="P913" i="8"/>
  <c r="P914" i="8"/>
  <c r="P915" i="8"/>
  <c r="P916" i="8"/>
  <c r="P917" i="8"/>
  <c r="P918" i="8"/>
  <c r="P919" i="8"/>
  <c r="P920" i="8"/>
  <c r="P921" i="8"/>
  <c r="P922" i="8"/>
  <c r="P923" i="8"/>
  <c r="P924" i="8"/>
  <c r="P925" i="8"/>
  <c r="P926" i="8"/>
  <c r="P927" i="8"/>
  <c r="P928" i="8"/>
  <c r="P929" i="8"/>
  <c r="P930" i="8"/>
  <c r="P931" i="8"/>
  <c r="P932" i="8"/>
  <c r="P933" i="8"/>
  <c r="P934" i="8"/>
  <c r="P935" i="8"/>
  <c r="P936" i="8"/>
  <c r="P937" i="8"/>
  <c r="P938" i="8"/>
  <c r="P939" i="8"/>
  <c r="P940" i="8"/>
  <c r="P941" i="8"/>
  <c r="P942" i="8"/>
  <c r="P943" i="8"/>
  <c r="P944" i="8"/>
  <c r="P945" i="8"/>
  <c r="P946" i="8"/>
  <c r="P947" i="8"/>
  <c r="P948" i="8"/>
  <c r="P949" i="8"/>
  <c r="P950" i="8"/>
  <c r="P951" i="8"/>
  <c r="P952" i="8"/>
  <c r="P953" i="8"/>
  <c r="P954" i="8"/>
  <c r="P955" i="8"/>
  <c r="P956" i="8"/>
  <c r="P957" i="8"/>
  <c r="P958" i="8"/>
  <c r="P959" i="8"/>
  <c r="P960" i="8"/>
  <c r="P961" i="8"/>
  <c r="P962" i="8"/>
  <c r="P963" i="8"/>
  <c r="P964" i="8"/>
  <c r="P965" i="8"/>
  <c r="P966" i="8"/>
  <c r="P967" i="8"/>
  <c r="P968" i="8"/>
  <c r="P969" i="8"/>
  <c r="P970" i="8"/>
  <c r="P971" i="8"/>
  <c r="P972" i="8"/>
  <c r="P973" i="8"/>
  <c r="P974" i="8"/>
  <c r="P975" i="8"/>
  <c r="P976" i="8"/>
  <c r="P977" i="8"/>
  <c r="P978" i="8"/>
  <c r="P979" i="8"/>
  <c r="P980" i="8"/>
  <c r="P981" i="8"/>
  <c r="P982" i="8"/>
  <c r="P983" i="8"/>
  <c r="P984" i="8"/>
  <c r="P985" i="8"/>
  <c r="P986" i="8"/>
  <c r="P987" i="8"/>
  <c r="P988" i="8"/>
  <c r="P989" i="8"/>
  <c r="P990" i="8"/>
  <c r="P991" i="8"/>
  <c r="P992" i="8"/>
  <c r="P993" i="8"/>
  <c r="P994" i="8"/>
  <c r="P995" i="8"/>
  <c r="P996" i="8"/>
  <c r="P997" i="8"/>
  <c r="P998" i="8"/>
  <c r="P999" i="8"/>
  <c r="P1000" i="8"/>
  <c r="P1001" i="8"/>
  <c r="N3" i="8"/>
  <c r="N4" i="8"/>
  <c r="N5" i="8"/>
  <c r="N6" i="8"/>
  <c r="N7" i="8"/>
  <c r="N8" i="8"/>
  <c r="N9" i="8"/>
  <c r="N10" i="8"/>
  <c r="N11" i="8"/>
  <c r="N12" i="8"/>
  <c r="N13" i="8"/>
  <c r="N14" i="8"/>
  <c r="N15" i="8"/>
  <c r="N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74" i="8"/>
  <c r="N75" i="8"/>
  <c r="N76" i="8"/>
  <c r="N77" i="8"/>
  <c r="N78" i="8"/>
  <c r="N79" i="8"/>
  <c r="N80" i="8"/>
  <c r="N81" i="8"/>
  <c r="N82" i="8"/>
  <c r="N83" i="8"/>
  <c r="N84" i="8"/>
  <c r="N85" i="8"/>
  <c r="N86" i="8"/>
  <c r="N87" i="8"/>
  <c r="N88" i="8"/>
  <c r="N89" i="8"/>
  <c r="N90" i="8"/>
  <c r="N91" i="8"/>
  <c r="N92" i="8"/>
  <c r="N93" i="8"/>
  <c r="N94" i="8"/>
  <c r="N95" i="8"/>
  <c r="N96" i="8"/>
  <c r="N97" i="8"/>
  <c r="N98" i="8"/>
  <c r="N99" i="8"/>
  <c r="N100" i="8"/>
  <c r="N101" i="8"/>
  <c r="N102" i="8"/>
  <c r="N103" i="8"/>
  <c r="N104" i="8"/>
  <c r="N105" i="8"/>
  <c r="N106" i="8"/>
  <c r="N107" i="8"/>
  <c r="N108" i="8"/>
  <c r="N109" i="8"/>
  <c r="N110" i="8"/>
  <c r="N111" i="8"/>
  <c r="N112" i="8"/>
  <c r="N113" i="8"/>
  <c r="N114" i="8"/>
  <c r="N115" i="8"/>
  <c r="N116" i="8"/>
  <c r="N117" i="8"/>
  <c r="N118" i="8"/>
  <c r="N119" i="8"/>
  <c r="N120" i="8"/>
  <c r="N121" i="8"/>
  <c r="N122" i="8"/>
  <c r="N123" i="8"/>
  <c r="N124" i="8"/>
  <c r="N125" i="8"/>
  <c r="N126" i="8"/>
  <c r="N127" i="8"/>
  <c r="N128" i="8"/>
  <c r="N129" i="8"/>
  <c r="N130" i="8"/>
  <c r="N131" i="8"/>
  <c r="N132" i="8"/>
  <c r="N133" i="8"/>
  <c r="N134" i="8"/>
  <c r="N135" i="8"/>
  <c r="N136" i="8"/>
  <c r="N137" i="8"/>
  <c r="N138" i="8"/>
  <c r="N139" i="8"/>
  <c r="N140" i="8"/>
  <c r="N141" i="8"/>
  <c r="N142" i="8"/>
  <c r="N143" i="8"/>
  <c r="N144" i="8"/>
  <c r="N145" i="8"/>
  <c r="N146" i="8"/>
  <c r="N147" i="8"/>
  <c r="N148" i="8"/>
  <c r="N149" i="8"/>
  <c r="N150" i="8"/>
  <c r="N151" i="8"/>
  <c r="N152" i="8"/>
  <c r="N153" i="8"/>
  <c r="N154" i="8"/>
  <c r="N155" i="8"/>
  <c r="N156" i="8"/>
  <c r="N157" i="8"/>
  <c r="N158" i="8"/>
  <c r="N159" i="8"/>
  <c r="N160" i="8"/>
  <c r="N161" i="8"/>
  <c r="N162" i="8"/>
  <c r="N163" i="8"/>
  <c r="N164" i="8"/>
  <c r="N165" i="8"/>
  <c r="N166" i="8"/>
  <c r="N167" i="8"/>
  <c r="N168" i="8"/>
  <c r="N169" i="8"/>
  <c r="N170" i="8"/>
  <c r="N171" i="8"/>
  <c r="N172" i="8"/>
  <c r="N173" i="8"/>
  <c r="N174" i="8"/>
  <c r="N175" i="8"/>
  <c r="N176" i="8"/>
  <c r="N177" i="8"/>
  <c r="N178" i="8"/>
  <c r="N179" i="8"/>
  <c r="N180" i="8"/>
  <c r="N181" i="8"/>
  <c r="N182" i="8"/>
  <c r="N183" i="8"/>
  <c r="N184" i="8"/>
  <c r="N185" i="8"/>
  <c r="N186" i="8"/>
  <c r="N187" i="8"/>
  <c r="N188" i="8"/>
  <c r="N189" i="8"/>
  <c r="N190" i="8"/>
  <c r="N191" i="8"/>
  <c r="N192" i="8"/>
  <c r="N193" i="8"/>
  <c r="N194" i="8"/>
  <c r="N195" i="8"/>
  <c r="N196" i="8"/>
  <c r="N197" i="8"/>
  <c r="N198" i="8"/>
  <c r="N199" i="8"/>
  <c r="N200" i="8"/>
  <c r="N201" i="8"/>
  <c r="N202" i="8"/>
  <c r="N203" i="8"/>
  <c r="N204" i="8"/>
  <c r="N205" i="8"/>
  <c r="N206" i="8"/>
  <c r="N207" i="8"/>
  <c r="N208" i="8"/>
  <c r="N209" i="8"/>
  <c r="N210" i="8"/>
  <c r="N211" i="8"/>
  <c r="N212" i="8"/>
  <c r="N213" i="8"/>
  <c r="N214" i="8"/>
  <c r="N215" i="8"/>
  <c r="N216" i="8"/>
  <c r="N217" i="8"/>
  <c r="N218" i="8"/>
  <c r="N219" i="8"/>
  <c r="N220" i="8"/>
  <c r="N221" i="8"/>
  <c r="N222" i="8"/>
  <c r="N223" i="8"/>
  <c r="N224" i="8"/>
  <c r="N225" i="8"/>
  <c r="N226" i="8"/>
  <c r="N227" i="8"/>
  <c r="N228" i="8"/>
  <c r="N229" i="8"/>
  <c r="N230" i="8"/>
  <c r="N231" i="8"/>
  <c r="N232" i="8"/>
  <c r="N233" i="8"/>
  <c r="N234" i="8"/>
  <c r="N235" i="8"/>
  <c r="N236" i="8"/>
  <c r="N237" i="8"/>
  <c r="N238" i="8"/>
  <c r="N239" i="8"/>
  <c r="N240" i="8"/>
  <c r="N241" i="8"/>
  <c r="N242" i="8"/>
  <c r="N243" i="8"/>
  <c r="N244" i="8"/>
  <c r="N245" i="8"/>
  <c r="N246" i="8"/>
  <c r="N247" i="8"/>
  <c r="N248" i="8"/>
  <c r="N249" i="8"/>
  <c r="N250" i="8"/>
  <c r="N251" i="8"/>
  <c r="N252" i="8"/>
  <c r="N253" i="8"/>
  <c r="N254" i="8"/>
  <c r="N255" i="8"/>
  <c r="N256" i="8"/>
  <c r="N257" i="8"/>
  <c r="N258" i="8"/>
  <c r="N259" i="8"/>
  <c r="N260" i="8"/>
  <c r="N261" i="8"/>
  <c r="N262" i="8"/>
  <c r="N263" i="8"/>
  <c r="N264" i="8"/>
  <c r="N265" i="8"/>
  <c r="N266" i="8"/>
  <c r="N267" i="8"/>
  <c r="N268" i="8"/>
  <c r="N269" i="8"/>
  <c r="N270" i="8"/>
  <c r="N271" i="8"/>
  <c r="N272" i="8"/>
  <c r="N273" i="8"/>
  <c r="N274" i="8"/>
  <c r="N275" i="8"/>
  <c r="N276" i="8"/>
  <c r="N277" i="8"/>
  <c r="N278" i="8"/>
  <c r="N279" i="8"/>
  <c r="N280" i="8"/>
  <c r="N281" i="8"/>
  <c r="N282" i="8"/>
  <c r="N283" i="8"/>
  <c r="N284" i="8"/>
  <c r="N285" i="8"/>
  <c r="N286" i="8"/>
  <c r="N287" i="8"/>
  <c r="N288" i="8"/>
  <c r="N289" i="8"/>
  <c r="N290" i="8"/>
  <c r="N291" i="8"/>
  <c r="N292" i="8"/>
  <c r="N293" i="8"/>
  <c r="N294" i="8"/>
  <c r="N295" i="8"/>
  <c r="N296" i="8"/>
  <c r="N297" i="8"/>
  <c r="N298" i="8"/>
  <c r="N299" i="8"/>
  <c r="N300" i="8"/>
  <c r="N301" i="8"/>
  <c r="N302" i="8"/>
  <c r="N303" i="8"/>
  <c r="N304" i="8"/>
  <c r="N305" i="8"/>
  <c r="N306" i="8"/>
  <c r="N307" i="8"/>
  <c r="N308" i="8"/>
  <c r="N309" i="8"/>
  <c r="N310" i="8"/>
  <c r="N311" i="8"/>
  <c r="N312" i="8"/>
  <c r="N313" i="8"/>
  <c r="N314" i="8"/>
  <c r="N315" i="8"/>
  <c r="N316" i="8"/>
  <c r="N317" i="8"/>
  <c r="N318" i="8"/>
  <c r="N319" i="8"/>
  <c r="N320" i="8"/>
  <c r="N321" i="8"/>
  <c r="N322" i="8"/>
  <c r="N323" i="8"/>
  <c r="N324" i="8"/>
  <c r="N325" i="8"/>
  <c r="N326" i="8"/>
  <c r="N327" i="8"/>
  <c r="N328" i="8"/>
  <c r="N329" i="8"/>
  <c r="N330" i="8"/>
  <c r="N331" i="8"/>
  <c r="N332" i="8"/>
  <c r="N333" i="8"/>
  <c r="N334" i="8"/>
  <c r="N335" i="8"/>
  <c r="N336" i="8"/>
  <c r="N337" i="8"/>
  <c r="N338" i="8"/>
  <c r="N339" i="8"/>
  <c r="N340" i="8"/>
  <c r="N341" i="8"/>
  <c r="N342" i="8"/>
  <c r="N343" i="8"/>
  <c r="N344" i="8"/>
  <c r="N345" i="8"/>
  <c r="N346" i="8"/>
  <c r="N347" i="8"/>
  <c r="N348" i="8"/>
  <c r="N349" i="8"/>
  <c r="N350" i="8"/>
  <c r="N351" i="8"/>
  <c r="N352" i="8"/>
  <c r="N353" i="8"/>
  <c r="N354" i="8"/>
  <c r="N355" i="8"/>
  <c r="N356" i="8"/>
  <c r="N357" i="8"/>
  <c r="N358" i="8"/>
  <c r="N359" i="8"/>
  <c r="N360" i="8"/>
  <c r="N361" i="8"/>
  <c r="N362" i="8"/>
  <c r="N363" i="8"/>
  <c r="N364" i="8"/>
  <c r="N365" i="8"/>
  <c r="N366" i="8"/>
  <c r="N367" i="8"/>
  <c r="N368" i="8"/>
  <c r="N369" i="8"/>
  <c r="N370" i="8"/>
  <c r="N371" i="8"/>
  <c r="N372" i="8"/>
  <c r="N373" i="8"/>
  <c r="N374" i="8"/>
  <c r="N375" i="8"/>
  <c r="N376" i="8"/>
  <c r="N377" i="8"/>
  <c r="N378" i="8"/>
  <c r="N379" i="8"/>
  <c r="N380" i="8"/>
  <c r="N381" i="8"/>
  <c r="N382" i="8"/>
  <c r="N383" i="8"/>
  <c r="N384" i="8"/>
  <c r="N385" i="8"/>
  <c r="N386" i="8"/>
  <c r="N387" i="8"/>
  <c r="N388" i="8"/>
  <c r="N389" i="8"/>
  <c r="N390" i="8"/>
  <c r="N391" i="8"/>
  <c r="N392" i="8"/>
  <c r="N393" i="8"/>
  <c r="N394" i="8"/>
  <c r="N395" i="8"/>
  <c r="N396" i="8"/>
  <c r="N397" i="8"/>
  <c r="N398" i="8"/>
  <c r="N399" i="8"/>
  <c r="N400" i="8"/>
  <c r="N401" i="8"/>
  <c r="N402" i="8"/>
  <c r="N403" i="8"/>
  <c r="N404" i="8"/>
  <c r="N405" i="8"/>
  <c r="N406" i="8"/>
  <c r="N407" i="8"/>
  <c r="N408" i="8"/>
  <c r="N409" i="8"/>
  <c r="N410" i="8"/>
  <c r="N411" i="8"/>
  <c r="N412" i="8"/>
  <c r="N413" i="8"/>
  <c r="N414" i="8"/>
  <c r="N415" i="8"/>
  <c r="N416" i="8"/>
  <c r="N417" i="8"/>
  <c r="N418" i="8"/>
  <c r="N419" i="8"/>
  <c r="N420" i="8"/>
  <c r="N421" i="8"/>
  <c r="N422" i="8"/>
  <c r="N423" i="8"/>
  <c r="N424" i="8"/>
  <c r="N425" i="8"/>
  <c r="N426" i="8"/>
  <c r="N427" i="8"/>
  <c r="N428" i="8"/>
  <c r="N429" i="8"/>
  <c r="N430" i="8"/>
  <c r="N431" i="8"/>
  <c r="N432" i="8"/>
  <c r="N433" i="8"/>
  <c r="N434" i="8"/>
  <c r="N435" i="8"/>
  <c r="N436" i="8"/>
  <c r="N437" i="8"/>
  <c r="N438" i="8"/>
  <c r="N439" i="8"/>
  <c r="N440" i="8"/>
  <c r="N441" i="8"/>
  <c r="N442" i="8"/>
  <c r="N443" i="8"/>
  <c r="N444" i="8"/>
  <c r="N445" i="8"/>
  <c r="N446" i="8"/>
  <c r="N447" i="8"/>
  <c r="N448" i="8"/>
  <c r="N449" i="8"/>
  <c r="N450" i="8"/>
  <c r="N451" i="8"/>
  <c r="N452" i="8"/>
  <c r="N453" i="8"/>
  <c r="N454" i="8"/>
  <c r="N455" i="8"/>
  <c r="N456" i="8"/>
  <c r="N457" i="8"/>
  <c r="N458" i="8"/>
  <c r="N459" i="8"/>
  <c r="N460" i="8"/>
  <c r="N461" i="8"/>
  <c r="N462" i="8"/>
  <c r="N463" i="8"/>
  <c r="N464" i="8"/>
  <c r="N465" i="8"/>
  <c r="N466" i="8"/>
  <c r="N467" i="8"/>
  <c r="N468" i="8"/>
  <c r="N469" i="8"/>
  <c r="N470" i="8"/>
  <c r="N471" i="8"/>
  <c r="N472" i="8"/>
  <c r="N473" i="8"/>
  <c r="N474" i="8"/>
  <c r="N475" i="8"/>
  <c r="N476" i="8"/>
  <c r="N477" i="8"/>
  <c r="N478" i="8"/>
  <c r="N479" i="8"/>
  <c r="N480" i="8"/>
  <c r="N481" i="8"/>
  <c r="N482" i="8"/>
  <c r="N483" i="8"/>
  <c r="N484" i="8"/>
  <c r="N485" i="8"/>
  <c r="N486" i="8"/>
  <c r="N487" i="8"/>
  <c r="N488" i="8"/>
  <c r="N489" i="8"/>
  <c r="N490" i="8"/>
  <c r="N491" i="8"/>
  <c r="N492" i="8"/>
  <c r="N493" i="8"/>
  <c r="N494" i="8"/>
  <c r="N495" i="8"/>
  <c r="N496" i="8"/>
  <c r="N497" i="8"/>
  <c r="N498" i="8"/>
  <c r="N499" i="8"/>
  <c r="N500" i="8"/>
  <c r="N501" i="8"/>
  <c r="N502" i="8"/>
  <c r="N503" i="8"/>
  <c r="N504" i="8"/>
  <c r="N505" i="8"/>
  <c r="N506" i="8"/>
  <c r="N507" i="8"/>
  <c r="N508" i="8"/>
  <c r="N509" i="8"/>
  <c r="N510" i="8"/>
  <c r="N511" i="8"/>
  <c r="N512" i="8"/>
  <c r="N513" i="8"/>
  <c r="N514" i="8"/>
  <c r="N515" i="8"/>
  <c r="N516" i="8"/>
  <c r="N517" i="8"/>
  <c r="N518" i="8"/>
  <c r="N519" i="8"/>
  <c r="N520" i="8"/>
  <c r="N521" i="8"/>
  <c r="N522" i="8"/>
  <c r="N523" i="8"/>
  <c r="N524" i="8"/>
  <c r="N525" i="8"/>
  <c r="N526" i="8"/>
  <c r="N527" i="8"/>
  <c r="N528" i="8"/>
  <c r="N529" i="8"/>
  <c r="N530" i="8"/>
  <c r="N531" i="8"/>
  <c r="N532" i="8"/>
  <c r="N533" i="8"/>
  <c r="N534" i="8"/>
  <c r="N535" i="8"/>
  <c r="N536" i="8"/>
  <c r="N537" i="8"/>
  <c r="N538" i="8"/>
  <c r="N539" i="8"/>
  <c r="N540" i="8"/>
  <c r="N541" i="8"/>
  <c r="N542" i="8"/>
  <c r="N543" i="8"/>
  <c r="N544" i="8"/>
  <c r="N545" i="8"/>
  <c r="N546" i="8"/>
  <c r="N547" i="8"/>
  <c r="N548" i="8"/>
  <c r="N549" i="8"/>
  <c r="N550" i="8"/>
  <c r="N551" i="8"/>
  <c r="N552" i="8"/>
  <c r="N553" i="8"/>
  <c r="N554" i="8"/>
  <c r="N555" i="8"/>
  <c r="N556" i="8"/>
  <c r="N557" i="8"/>
  <c r="N558" i="8"/>
  <c r="N559" i="8"/>
  <c r="N560" i="8"/>
  <c r="N561" i="8"/>
  <c r="N562" i="8"/>
  <c r="N563" i="8"/>
  <c r="N564" i="8"/>
  <c r="N565" i="8"/>
  <c r="N566" i="8"/>
  <c r="N567" i="8"/>
  <c r="N568" i="8"/>
  <c r="N569" i="8"/>
  <c r="N570" i="8"/>
  <c r="N571" i="8"/>
  <c r="N572" i="8"/>
  <c r="N573" i="8"/>
  <c r="N574" i="8"/>
  <c r="N575" i="8"/>
  <c r="N576" i="8"/>
  <c r="N577" i="8"/>
  <c r="N578" i="8"/>
  <c r="N579" i="8"/>
  <c r="N580" i="8"/>
  <c r="N581" i="8"/>
  <c r="N582" i="8"/>
  <c r="N583" i="8"/>
  <c r="N584" i="8"/>
  <c r="N585" i="8"/>
  <c r="N586" i="8"/>
  <c r="N587" i="8"/>
  <c r="N588" i="8"/>
  <c r="N589" i="8"/>
  <c r="N590" i="8"/>
  <c r="N591" i="8"/>
  <c r="N592" i="8"/>
  <c r="N593" i="8"/>
  <c r="N594" i="8"/>
  <c r="N595" i="8"/>
  <c r="N596" i="8"/>
  <c r="N597" i="8"/>
  <c r="N598" i="8"/>
  <c r="N599" i="8"/>
  <c r="N600" i="8"/>
  <c r="N601" i="8"/>
  <c r="N602" i="8"/>
  <c r="N603" i="8"/>
  <c r="N604" i="8"/>
  <c r="N605" i="8"/>
  <c r="N606" i="8"/>
  <c r="N607" i="8"/>
  <c r="N608" i="8"/>
  <c r="N609" i="8"/>
  <c r="N610" i="8"/>
  <c r="N611" i="8"/>
  <c r="N612" i="8"/>
  <c r="N613" i="8"/>
  <c r="N614" i="8"/>
  <c r="N615" i="8"/>
  <c r="N616" i="8"/>
  <c r="N617" i="8"/>
  <c r="N618" i="8"/>
  <c r="N619" i="8"/>
  <c r="N620" i="8"/>
  <c r="N621" i="8"/>
  <c r="N622" i="8"/>
  <c r="N623" i="8"/>
  <c r="N624" i="8"/>
  <c r="N625" i="8"/>
  <c r="N626" i="8"/>
  <c r="N627" i="8"/>
  <c r="N628" i="8"/>
  <c r="N629" i="8"/>
  <c r="N630" i="8"/>
  <c r="N631" i="8"/>
  <c r="N632" i="8"/>
  <c r="N633" i="8"/>
  <c r="N634" i="8"/>
  <c r="N635" i="8"/>
  <c r="N636" i="8"/>
  <c r="N637" i="8"/>
  <c r="N638" i="8"/>
  <c r="N639" i="8"/>
  <c r="N640" i="8"/>
  <c r="N641" i="8"/>
  <c r="N642" i="8"/>
  <c r="N643" i="8"/>
  <c r="N644" i="8"/>
  <c r="N645" i="8"/>
  <c r="N646" i="8"/>
  <c r="N647" i="8"/>
  <c r="N648" i="8"/>
  <c r="N649" i="8"/>
  <c r="N650" i="8"/>
  <c r="N651" i="8"/>
  <c r="N652" i="8"/>
  <c r="N653" i="8"/>
  <c r="N654" i="8"/>
  <c r="N655" i="8"/>
  <c r="N656" i="8"/>
  <c r="N657" i="8"/>
  <c r="N658" i="8"/>
  <c r="N659" i="8"/>
  <c r="N660" i="8"/>
  <c r="N661" i="8"/>
  <c r="N662" i="8"/>
  <c r="N663" i="8"/>
  <c r="N664" i="8"/>
  <c r="N665" i="8"/>
  <c r="N666" i="8"/>
  <c r="N667" i="8"/>
  <c r="N668" i="8"/>
  <c r="N669" i="8"/>
  <c r="N670" i="8"/>
  <c r="N671" i="8"/>
  <c r="N672" i="8"/>
  <c r="N673" i="8"/>
  <c r="N674" i="8"/>
  <c r="N675" i="8"/>
  <c r="N676" i="8"/>
  <c r="N677" i="8"/>
  <c r="N678" i="8"/>
  <c r="N679" i="8"/>
  <c r="N680" i="8"/>
  <c r="N681" i="8"/>
  <c r="N682" i="8"/>
  <c r="N683" i="8"/>
  <c r="N684" i="8"/>
  <c r="N685" i="8"/>
  <c r="N686" i="8"/>
  <c r="N687" i="8"/>
  <c r="N688" i="8"/>
  <c r="N689" i="8"/>
  <c r="N690" i="8"/>
  <c r="N691" i="8"/>
  <c r="N692" i="8"/>
  <c r="N693" i="8"/>
  <c r="N694" i="8"/>
  <c r="N695" i="8"/>
  <c r="N696" i="8"/>
  <c r="N697" i="8"/>
  <c r="N698" i="8"/>
  <c r="N699" i="8"/>
  <c r="N700" i="8"/>
  <c r="N701" i="8"/>
  <c r="N702" i="8"/>
  <c r="N703" i="8"/>
  <c r="N704" i="8"/>
  <c r="N705" i="8"/>
  <c r="N706" i="8"/>
  <c r="N707" i="8"/>
  <c r="N708" i="8"/>
  <c r="N709" i="8"/>
  <c r="N710" i="8"/>
  <c r="N711" i="8"/>
  <c r="N712" i="8"/>
  <c r="N713" i="8"/>
  <c r="N714" i="8"/>
  <c r="N715" i="8"/>
  <c r="N716" i="8"/>
  <c r="N717" i="8"/>
  <c r="N718" i="8"/>
  <c r="N719" i="8"/>
  <c r="N720" i="8"/>
  <c r="N721" i="8"/>
  <c r="N722" i="8"/>
  <c r="N723" i="8"/>
  <c r="N724" i="8"/>
  <c r="N725" i="8"/>
  <c r="N726" i="8"/>
  <c r="N727" i="8"/>
  <c r="N728" i="8"/>
  <c r="N729" i="8"/>
  <c r="N730" i="8"/>
  <c r="N731" i="8"/>
  <c r="N732" i="8"/>
  <c r="N733" i="8"/>
  <c r="N734" i="8"/>
  <c r="N735" i="8"/>
  <c r="N736" i="8"/>
  <c r="N737" i="8"/>
  <c r="N738" i="8"/>
  <c r="N739" i="8"/>
  <c r="N740" i="8"/>
  <c r="N741" i="8"/>
  <c r="N742" i="8"/>
  <c r="N743" i="8"/>
  <c r="N744" i="8"/>
  <c r="N745" i="8"/>
  <c r="N746" i="8"/>
  <c r="N747" i="8"/>
  <c r="N748" i="8"/>
  <c r="N749" i="8"/>
  <c r="N750" i="8"/>
  <c r="N751" i="8"/>
  <c r="N752" i="8"/>
  <c r="N753" i="8"/>
  <c r="N754" i="8"/>
  <c r="N755" i="8"/>
  <c r="N756" i="8"/>
  <c r="N757" i="8"/>
  <c r="N758" i="8"/>
  <c r="N759" i="8"/>
  <c r="N760" i="8"/>
  <c r="N761" i="8"/>
  <c r="N762" i="8"/>
  <c r="N763" i="8"/>
  <c r="N764" i="8"/>
  <c r="N765" i="8"/>
  <c r="N766" i="8"/>
  <c r="N767" i="8"/>
  <c r="N768" i="8"/>
  <c r="N769" i="8"/>
  <c r="N770" i="8"/>
  <c r="N771" i="8"/>
  <c r="N772" i="8"/>
  <c r="N773" i="8"/>
  <c r="N774" i="8"/>
  <c r="N775" i="8"/>
  <c r="N776" i="8"/>
  <c r="N777" i="8"/>
  <c r="N778" i="8"/>
  <c r="N779" i="8"/>
  <c r="N780" i="8"/>
  <c r="N781" i="8"/>
  <c r="N782" i="8"/>
  <c r="N783" i="8"/>
  <c r="N784" i="8"/>
  <c r="N785" i="8"/>
  <c r="N786" i="8"/>
  <c r="N787" i="8"/>
  <c r="N788" i="8"/>
  <c r="N789" i="8"/>
  <c r="N790" i="8"/>
  <c r="N791" i="8"/>
  <c r="N792" i="8"/>
  <c r="N793" i="8"/>
  <c r="N794" i="8"/>
  <c r="N795" i="8"/>
  <c r="N796" i="8"/>
  <c r="N797" i="8"/>
  <c r="N798" i="8"/>
  <c r="N799" i="8"/>
  <c r="N800" i="8"/>
  <c r="N801" i="8"/>
  <c r="N802" i="8"/>
  <c r="N803" i="8"/>
  <c r="N804" i="8"/>
  <c r="N805" i="8"/>
  <c r="N806" i="8"/>
  <c r="N807" i="8"/>
  <c r="N808" i="8"/>
  <c r="N809" i="8"/>
  <c r="N810" i="8"/>
  <c r="N811" i="8"/>
  <c r="N812" i="8"/>
  <c r="N813" i="8"/>
  <c r="N814" i="8"/>
  <c r="N815" i="8"/>
  <c r="N816" i="8"/>
  <c r="N817" i="8"/>
  <c r="N818" i="8"/>
  <c r="N819" i="8"/>
  <c r="N820" i="8"/>
  <c r="N821" i="8"/>
  <c r="N822" i="8"/>
  <c r="N823" i="8"/>
  <c r="N824" i="8"/>
  <c r="N825" i="8"/>
  <c r="N826" i="8"/>
  <c r="N827" i="8"/>
  <c r="N828" i="8"/>
  <c r="N829" i="8"/>
  <c r="N830" i="8"/>
  <c r="N831" i="8"/>
  <c r="N832" i="8"/>
  <c r="N833" i="8"/>
  <c r="N834" i="8"/>
  <c r="N835" i="8"/>
  <c r="N836" i="8"/>
  <c r="N837" i="8"/>
  <c r="N838" i="8"/>
  <c r="N839" i="8"/>
  <c r="N840" i="8"/>
  <c r="N841" i="8"/>
  <c r="N842" i="8"/>
  <c r="N843" i="8"/>
  <c r="N844" i="8"/>
  <c r="N845" i="8"/>
  <c r="N846" i="8"/>
  <c r="N847" i="8"/>
  <c r="N848" i="8"/>
  <c r="N849" i="8"/>
  <c r="N850" i="8"/>
  <c r="N851" i="8"/>
  <c r="N852" i="8"/>
  <c r="N853" i="8"/>
  <c r="N854" i="8"/>
  <c r="N855" i="8"/>
  <c r="N856" i="8"/>
  <c r="N857" i="8"/>
  <c r="N858" i="8"/>
  <c r="N859" i="8"/>
  <c r="N860" i="8"/>
  <c r="N861" i="8"/>
  <c r="N862" i="8"/>
  <c r="N863" i="8"/>
  <c r="N864" i="8"/>
  <c r="N865" i="8"/>
  <c r="N866" i="8"/>
  <c r="N867" i="8"/>
  <c r="N868" i="8"/>
  <c r="N869" i="8"/>
  <c r="N870" i="8"/>
  <c r="N871" i="8"/>
  <c r="N872" i="8"/>
  <c r="N873" i="8"/>
  <c r="N874" i="8"/>
  <c r="N875" i="8"/>
  <c r="N876" i="8"/>
  <c r="N877" i="8"/>
  <c r="N878" i="8"/>
  <c r="N879" i="8"/>
  <c r="N880" i="8"/>
  <c r="N881" i="8"/>
  <c r="N882" i="8"/>
  <c r="N883" i="8"/>
  <c r="N884" i="8"/>
  <c r="N885" i="8"/>
  <c r="N886" i="8"/>
  <c r="N887" i="8"/>
  <c r="N888" i="8"/>
  <c r="N889" i="8"/>
  <c r="N890" i="8"/>
  <c r="N891" i="8"/>
  <c r="N892" i="8"/>
  <c r="N893" i="8"/>
  <c r="N894" i="8"/>
  <c r="N895" i="8"/>
  <c r="N896" i="8"/>
  <c r="N897" i="8"/>
  <c r="N898" i="8"/>
  <c r="N899" i="8"/>
  <c r="N900" i="8"/>
  <c r="N901" i="8"/>
  <c r="N902" i="8"/>
  <c r="N903" i="8"/>
  <c r="N904" i="8"/>
  <c r="N905" i="8"/>
  <c r="N906" i="8"/>
  <c r="N907" i="8"/>
  <c r="N908" i="8"/>
  <c r="N909" i="8"/>
  <c r="N910" i="8"/>
  <c r="N911" i="8"/>
  <c r="N912" i="8"/>
  <c r="N913" i="8"/>
  <c r="N914" i="8"/>
  <c r="N915" i="8"/>
  <c r="N916" i="8"/>
  <c r="N917" i="8"/>
  <c r="N918" i="8"/>
  <c r="N919" i="8"/>
  <c r="N920" i="8"/>
  <c r="N921" i="8"/>
  <c r="N922" i="8"/>
  <c r="N923" i="8"/>
  <c r="N924" i="8"/>
  <c r="N925" i="8"/>
  <c r="N926" i="8"/>
  <c r="N927" i="8"/>
  <c r="N928" i="8"/>
  <c r="N929" i="8"/>
  <c r="N930" i="8"/>
  <c r="N931" i="8"/>
  <c r="N932" i="8"/>
  <c r="N933" i="8"/>
  <c r="N934" i="8"/>
  <c r="N935" i="8"/>
  <c r="N936" i="8"/>
  <c r="N937" i="8"/>
  <c r="N938" i="8"/>
  <c r="N939" i="8"/>
  <c r="N940" i="8"/>
  <c r="N941" i="8"/>
  <c r="N942" i="8"/>
  <c r="N943" i="8"/>
  <c r="N944" i="8"/>
  <c r="N945" i="8"/>
  <c r="N946" i="8"/>
  <c r="N947" i="8"/>
  <c r="N948" i="8"/>
  <c r="N949" i="8"/>
  <c r="N950" i="8"/>
  <c r="N951" i="8"/>
  <c r="N952" i="8"/>
  <c r="N953" i="8"/>
  <c r="N954" i="8"/>
  <c r="N955" i="8"/>
  <c r="N956" i="8"/>
  <c r="N957" i="8"/>
  <c r="N958" i="8"/>
  <c r="N959" i="8"/>
  <c r="N960" i="8"/>
  <c r="N961" i="8"/>
  <c r="N962" i="8"/>
  <c r="N963" i="8"/>
  <c r="N964" i="8"/>
  <c r="N965" i="8"/>
  <c r="N966" i="8"/>
  <c r="N967" i="8"/>
  <c r="N968" i="8"/>
  <c r="N969" i="8"/>
  <c r="N970" i="8"/>
  <c r="N971" i="8"/>
  <c r="N972" i="8"/>
  <c r="N973" i="8"/>
  <c r="N974" i="8"/>
  <c r="N975" i="8"/>
  <c r="N976" i="8"/>
  <c r="N977" i="8"/>
  <c r="N978" i="8"/>
  <c r="N979" i="8"/>
  <c r="N980" i="8"/>
  <c r="N981" i="8"/>
  <c r="N982" i="8"/>
  <c r="N983" i="8"/>
  <c r="N984" i="8"/>
  <c r="N985" i="8"/>
  <c r="N986" i="8"/>
  <c r="N987" i="8"/>
  <c r="N988" i="8"/>
  <c r="N989" i="8"/>
  <c r="N990" i="8"/>
  <c r="N991" i="8"/>
  <c r="N992" i="8"/>
  <c r="N993" i="8"/>
  <c r="N994" i="8"/>
  <c r="N995" i="8"/>
  <c r="N996" i="8"/>
  <c r="N997" i="8"/>
  <c r="N998" i="8"/>
  <c r="N999" i="8"/>
  <c r="N1000" i="8"/>
  <c r="N1001" i="8"/>
  <c r="N2" i="8"/>
  <c r="D5" i="8"/>
  <c r="D6" i="8"/>
  <c r="D7"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98" i="8"/>
  <c r="D99" i="8"/>
  <c r="D100" i="8"/>
  <c r="D101" i="8"/>
  <c r="D102" i="8"/>
  <c r="D103" i="8"/>
  <c r="D104" i="8"/>
  <c r="D105" i="8"/>
  <c r="D106" i="8"/>
  <c r="D107" i="8"/>
  <c r="D108" i="8"/>
  <c r="D109" i="8"/>
  <c r="D110" i="8"/>
  <c r="D111" i="8"/>
  <c r="D112" i="8"/>
  <c r="D113" i="8"/>
  <c r="D114" i="8"/>
  <c r="D115" i="8"/>
  <c r="D116" i="8"/>
  <c r="D117" i="8"/>
  <c r="D118" i="8"/>
  <c r="D119" i="8"/>
  <c r="D120" i="8"/>
  <c r="D121" i="8"/>
  <c r="D122" i="8"/>
  <c r="D123" i="8"/>
  <c r="D124" i="8"/>
  <c r="D125" i="8"/>
  <c r="D126" i="8"/>
  <c r="D127" i="8"/>
  <c r="D128" i="8"/>
  <c r="D129" i="8"/>
  <c r="D130" i="8"/>
  <c r="D131" i="8"/>
  <c r="D132" i="8"/>
  <c r="D133" i="8"/>
  <c r="D134" i="8"/>
  <c r="D135" i="8"/>
  <c r="D136" i="8"/>
  <c r="D137" i="8"/>
  <c r="D138" i="8"/>
  <c r="D139" i="8"/>
  <c r="D140" i="8"/>
  <c r="D141" i="8"/>
  <c r="D142" i="8"/>
  <c r="D143" i="8"/>
  <c r="D144" i="8"/>
  <c r="D145" i="8"/>
  <c r="D146" i="8"/>
  <c r="D147" i="8"/>
  <c r="D148" i="8"/>
  <c r="D149" i="8"/>
  <c r="D150" i="8"/>
  <c r="D151" i="8"/>
  <c r="D152" i="8"/>
  <c r="D153" i="8"/>
  <c r="D154" i="8"/>
  <c r="D155" i="8"/>
  <c r="D156" i="8"/>
  <c r="D157" i="8"/>
  <c r="D158" i="8"/>
  <c r="D159" i="8"/>
  <c r="D160" i="8"/>
  <c r="D161" i="8"/>
  <c r="D162" i="8"/>
  <c r="D163" i="8"/>
  <c r="D164" i="8"/>
  <c r="D165" i="8"/>
  <c r="D166" i="8"/>
  <c r="D167" i="8"/>
  <c r="D168" i="8"/>
  <c r="D169" i="8"/>
  <c r="D170" i="8"/>
  <c r="D171" i="8"/>
  <c r="D172" i="8"/>
  <c r="D173" i="8"/>
  <c r="D174" i="8"/>
  <c r="D175" i="8"/>
  <c r="D176" i="8"/>
  <c r="D177" i="8"/>
  <c r="D178" i="8"/>
  <c r="D179" i="8"/>
  <c r="D180" i="8"/>
  <c r="D181" i="8"/>
  <c r="D182" i="8"/>
  <c r="D183" i="8"/>
  <c r="D184" i="8"/>
  <c r="D185" i="8"/>
  <c r="D186" i="8"/>
  <c r="D187" i="8"/>
  <c r="D188" i="8"/>
  <c r="D189" i="8"/>
  <c r="D190" i="8"/>
  <c r="D191" i="8"/>
  <c r="D192" i="8"/>
  <c r="D193" i="8"/>
  <c r="D194" i="8"/>
  <c r="D195" i="8"/>
  <c r="D196" i="8"/>
  <c r="D197" i="8"/>
  <c r="D198" i="8"/>
  <c r="D199" i="8"/>
  <c r="D200" i="8"/>
  <c r="D201" i="8"/>
  <c r="D202" i="8"/>
  <c r="D203" i="8"/>
  <c r="D204" i="8"/>
  <c r="D205" i="8"/>
  <c r="D206" i="8"/>
  <c r="D207" i="8"/>
  <c r="D208" i="8"/>
  <c r="D209" i="8"/>
  <c r="D210" i="8"/>
  <c r="D211" i="8"/>
  <c r="D212" i="8"/>
  <c r="D213" i="8"/>
  <c r="D214" i="8"/>
  <c r="D215" i="8"/>
  <c r="D216" i="8"/>
  <c r="D217" i="8"/>
  <c r="D218" i="8"/>
  <c r="D219" i="8"/>
  <c r="D220" i="8"/>
  <c r="D221" i="8"/>
  <c r="D222" i="8"/>
  <c r="D223" i="8"/>
  <c r="D224" i="8"/>
  <c r="D225" i="8"/>
  <c r="D226" i="8"/>
  <c r="D227" i="8"/>
  <c r="D228" i="8"/>
  <c r="D229" i="8"/>
  <c r="D230" i="8"/>
  <c r="D231" i="8"/>
  <c r="D232" i="8"/>
  <c r="D233" i="8"/>
  <c r="D234" i="8"/>
  <c r="D235" i="8"/>
  <c r="D236" i="8"/>
  <c r="D237" i="8"/>
  <c r="D238" i="8"/>
  <c r="D239" i="8"/>
  <c r="D240" i="8"/>
  <c r="D241" i="8"/>
  <c r="D242" i="8"/>
  <c r="D243" i="8"/>
  <c r="D244" i="8"/>
  <c r="D245" i="8"/>
  <c r="D246" i="8"/>
  <c r="D247" i="8"/>
  <c r="D248" i="8"/>
  <c r="D249" i="8"/>
  <c r="D250" i="8"/>
  <c r="D251" i="8"/>
  <c r="D252" i="8"/>
  <c r="D253" i="8"/>
  <c r="D254" i="8"/>
  <c r="D255" i="8"/>
  <c r="D256" i="8"/>
  <c r="D257" i="8"/>
  <c r="D258" i="8"/>
  <c r="D259" i="8"/>
  <c r="D260" i="8"/>
  <c r="D261" i="8"/>
  <c r="D262" i="8"/>
  <c r="D263" i="8"/>
  <c r="D264" i="8"/>
  <c r="D265" i="8"/>
  <c r="D266" i="8"/>
  <c r="D267" i="8"/>
  <c r="D268" i="8"/>
  <c r="D269" i="8"/>
  <c r="D270" i="8"/>
  <c r="D271" i="8"/>
  <c r="D272" i="8"/>
  <c r="D273" i="8"/>
  <c r="D274" i="8"/>
  <c r="D275" i="8"/>
  <c r="D276" i="8"/>
  <c r="D277" i="8"/>
  <c r="D278" i="8"/>
  <c r="D279" i="8"/>
  <c r="D280" i="8"/>
  <c r="D281" i="8"/>
  <c r="D282" i="8"/>
  <c r="D283" i="8"/>
  <c r="D284" i="8"/>
  <c r="D285" i="8"/>
  <c r="D286" i="8"/>
  <c r="D287" i="8"/>
  <c r="D288" i="8"/>
  <c r="D289" i="8"/>
  <c r="D290" i="8"/>
  <c r="D291" i="8"/>
  <c r="D292" i="8"/>
  <c r="D293" i="8"/>
  <c r="D294" i="8"/>
  <c r="D295" i="8"/>
  <c r="D296" i="8"/>
  <c r="D297" i="8"/>
  <c r="D298" i="8"/>
  <c r="D299" i="8"/>
  <c r="D300" i="8"/>
  <c r="D301" i="8"/>
  <c r="D302" i="8"/>
  <c r="D303" i="8"/>
  <c r="D304" i="8"/>
  <c r="D305" i="8"/>
  <c r="D306" i="8"/>
  <c r="D307" i="8"/>
  <c r="D308" i="8"/>
  <c r="D309" i="8"/>
  <c r="D310" i="8"/>
  <c r="D311" i="8"/>
  <c r="D312" i="8"/>
  <c r="D313" i="8"/>
  <c r="D314" i="8"/>
  <c r="D315" i="8"/>
  <c r="D316" i="8"/>
  <c r="D317" i="8"/>
  <c r="D318" i="8"/>
  <c r="D319" i="8"/>
  <c r="D320" i="8"/>
  <c r="D321" i="8"/>
  <c r="D322" i="8"/>
  <c r="D323" i="8"/>
  <c r="D324" i="8"/>
  <c r="D325" i="8"/>
  <c r="D326" i="8"/>
  <c r="D327" i="8"/>
  <c r="D328" i="8"/>
  <c r="D329" i="8"/>
  <c r="D330" i="8"/>
  <c r="D331" i="8"/>
  <c r="D332" i="8"/>
  <c r="D333" i="8"/>
  <c r="D334" i="8"/>
  <c r="D335" i="8"/>
  <c r="D336" i="8"/>
  <c r="D337" i="8"/>
  <c r="D338" i="8"/>
  <c r="D339" i="8"/>
  <c r="D340" i="8"/>
  <c r="D341" i="8"/>
  <c r="D342" i="8"/>
  <c r="D343" i="8"/>
  <c r="D344" i="8"/>
  <c r="D345" i="8"/>
  <c r="D346" i="8"/>
  <c r="D347" i="8"/>
  <c r="D348" i="8"/>
  <c r="D349" i="8"/>
  <c r="D350" i="8"/>
  <c r="D351" i="8"/>
  <c r="D352" i="8"/>
  <c r="D353" i="8"/>
  <c r="D354" i="8"/>
  <c r="D355" i="8"/>
  <c r="D356" i="8"/>
  <c r="D357" i="8"/>
  <c r="D358" i="8"/>
  <c r="D359" i="8"/>
  <c r="D360" i="8"/>
  <c r="D361" i="8"/>
  <c r="D362" i="8"/>
  <c r="D363" i="8"/>
  <c r="D364" i="8"/>
  <c r="D365" i="8"/>
  <c r="D366" i="8"/>
  <c r="D367" i="8"/>
  <c r="D368" i="8"/>
  <c r="D369" i="8"/>
  <c r="D370" i="8"/>
  <c r="D371" i="8"/>
  <c r="D372" i="8"/>
  <c r="D373" i="8"/>
  <c r="D374" i="8"/>
  <c r="D375" i="8"/>
  <c r="D376" i="8"/>
  <c r="D377" i="8"/>
  <c r="D378" i="8"/>
  <c r="D379" i="8"/>
  <c r="D380" i="8"/>
  <c r="D381" i="8"/>
  <c r="D382" i="8"/>
  <c r="D383" i="8"/>
  <c r="D384" i="8"/>
  <c r="D385" i="8"/>
  <c r="D386" i="8"/>
  <c r="D387" i="8"/>
  <c r="D388" i="8"/>
  <c r="D389" i="8"/>
  <c r="D390" i="8"/>
  <c r="D391" i="8"/>
  <c r="D392" i="8"/>
  <c r="D393" i="8"/>
  <c r="D394" i="8"/>
  <c r="D395" i="8"/>
  <c r="D396" i="8"/>
  <c r="D397" i="8"/>
  <c r="D398" i="8"/>
  <c r="D399" i="8"/>
  <c r="D400" i="8"/>
  <c r="D401" i="8"/>
  <c r="D402" i="8"/>
  <c r="D403" i="8"/>
  <c r="D404" i="8"/>
  <c r="D405" i="8"/>
  <c r="D406" i="8"/>
  <c r="D407" i="8"/>
  <c r="D408" i="8"/>
  <c r="D409" i="8"/>
  <c r="D410" i="8"/>
  <c r="D411" i="8"/>
  <c r="D412" i="8"/>
  <c r="D413" i="8"/>
  <c r="D414" i="8"/>
  <c r="D415" i="8"/>
  <c r="D416" i="8"/>
  <c r="D417" i="8"/>
  <c r="D418" i="8"/>
  <c r="D419" i="8"/>
  <c r="D420" i="8"/>
  <c r="D421" i="8"/>
  <c r="D422" i="8"/>
  <c r="D423" i="8"/>
  <c r="D424" i="8"/>
  <c r="D425" i="8"/>
  <c r="D426" i="8"/>
  <c r="D427" i="8"/>
  <c r="D428" i="8"/>
  <c r="D429" i="8"/>
  <c r="D430" i="8"/>
  <c r="D431" i="8"/>
  <c r="D432" i="8"/>
  <c r="D433" i="8"/>
  <c r="D434" i="8"/>
  <c r="D435" i="8"/>
  <c r="D436" i="8"/>
  <c r="D437" i="8"/>
  <c r="D438" i="8"/>
  <c r="D439" i="8"/>
  <c r="D440" i="8"/>
  <c r="D441" i="8"/>
  <c r="D442" i="8"/>
  <c r="D443" i="8"/>
  <c r="D444" i="8"/>
  <c r="D445" i="8"/>
  <c r="D446" i="8"/>
  <c r="D447" i="8"/>
  <c r="D448" i="8"/>
  <c r="D449" i="8"/>
  <c r="D450" i="8"/>
  <c r="D451" i="8"/>
  <c r="D452" i="8"/>
  <c r="D453" i="8"/>
  <c r="D454" i="8"/>
  <c r="D455" i="8"/>
  <c r="D456" i="8"/>
  <c r="D457" i="8"/>
  <c r="D458" i="8"/>
  <c r="D459" i="8"/>
  <c r="D460" i="8"/>
  <c r="D461" i="8"/>
  <c r="D462" i="8"/>
  <c r="D463" i="8"/>
  <c r="D464" i="8"/>
  <c r="D465" i="8"/>
  <c r="D466" i="8"/>
  <c r="D467" i="8"/>
  <c r="D468" i="8"/>
  <c r="D469" i="8"/>
  <c r="D470" i="8"/>
  <c r="D471" i="8"/>
  <c r="D472" i="8"/>
  <c r="D473" i="8"/>
  <c r="D474" i="8"/>
  <c r="D475" i="8"/>
  <c r="D476" i="8"/>
  <c r="D477" i="8"/>
  <c r="D478" i="8"/>
  <c r="D479" i="8"/>
  <c r="D480" i="8"/>
  <c r="D481" i="8"/>
  <c r="D482" i="8"/>
  <c r="D483" i="8"/>
  <c r="D484" i="8"/>
  <c r="D485" i="8"/>
  <c r="D486" i="8"/>
  <c r="D487" i="8"/>
  <c r="D488" i="8"/>
  <c r="D489" i="8"/>
  <c r="D490" i="8"/>
  <c r="D491" i="8"/>
  <c r="D492" i="8"/>
  <c r="D493" i="8"/>
  <c r="D494" i="8"/>
  <c r="D495" i="8"/>
  <c r="D496" i="8"/>
  <c r="D497" i="8"/>
  <c r="D498" i="8"/>
  <c r="D499" i="8"/>
  <c r="D500" i="8"/>
  <c r="D501" i="8"/>
  <c r="D502" i="8"/>
  <c r="D503" i="8"/>
  <c r="D504" i="8"/>
  <c r="D505" i="8"/>
  <c r="D506" i="8"/>
  <c r="D507" i="8"/>
  <c r="D508" i="8"/>
  <c r="D509" i="8"/>
  <c r="D510" i="8"/>
  <c r="D511" i="8"/>
  <c r="D512" i="8"/>
  <c r="D513" i="8"/>
  <c r="D514" i="8"/>
  <c r="D515" i="8"/>
  <c r="D516" i="8"/>
  <c r="D517" i="8"/>
  <c r="D518" i="8"/>
  <c r="D519" i="8"/>
  <c r="D520" i="8"/>
  <c r="D521" i="8"/>
  <c r="D522" i="8"/>
  <c r="D523" i="8"/>
  <c r="D524" i="8"/>
  <c r="D525" i="8"/>
  <c r="D526" i="8"/>
  <c r="D527" i="8"/>
  <c r="D528" i="8"/>
  <c r="D529" i="8"/>
  <c r="D530" i="8"/>
  <c r="D531" i="8"/>
  <c r="D532" i="8"/>
  <c r="D533" i="8"/>
  <c r="D534" i="8"/>
  <c r="D535" i="8"/>
  <c r="D536" i="8"/>
  <c r="D537" i="8"/>
  <c r="D538" i="8"/>
  <c r="D539" i="8"/>
  <c r="D540" i="8"/>
  <c r="D541" i="8"/>
  <c r="D542" i="8"/>
  <c r="D543" i="8"/>
  <c r="D544" i="8"/>
  <c r="D545" i="8"/>
  <c r="D546" i="8"/>
  <c r="D547" i="8"/>
  <c r="D548" i="8"/>
  <c r="D549" i="8"/>
  <c r="D550" i="8"/>
  <c r="D551" i="8"/>
  <c r="D552" i="8"/>
  <c r="D553" i="8"/>
  <c r="D554" i="8"/>
  <c r="D555" i="8"/>
  <c r="D556" i="8"/>
  <c r="D557" i="8"/>
  <c r="D558" i="8"/>
  <c r="D559" i="8"/>
  <c r="D560" i="8"/>
  <c r="D561" i="8"/>
  <c r="D562" i="8"/>
  <c r="D563" i="8"/>
  <c r="D564" i="8"/>
  <c r="D565" i="8"/>
  <c r="D566" i="8"/>
  <c r="D567" i="8"/>
  <c r="D568" i="8"/>
  <c r="D569" i="8"/>
  <c r="D570" i="8"/>
  <c r="D571" i="8"/>
  <c r="D572" i="8"/>
  <c r="D573" i="8"/>
  <c r="D574" i="8"/>
  <c r="D575" i="8"/>
  <c r="D576" i="8"/>
  <c r="D577" i="8"/>
  <c r="D578" i="8"/>
  <c r="D579" i="8"/>
  <c r="D580" i="8"/>
  <c r="D581" i="8"/>
  <c r="D582" i="8"/>
  <c r="D583" i="8"/>
  <c r="D584" i="8"/>
  <c r="D585" i="8"/>
  <c r="D586" i="8"/>
  <c r="D587" i="8"/>
  <c r="D588" i="8"/>
  <c r="D589" i="8"/>
  <c r="D590" i="8"/>
  <c r="D591" i="8"/>
  <c r="D592" i="8"/>
  <c r="D593" i="8"/>
  <c r="D594" i="8"/>
  <c r="D595" i="8"/>
  <c r="D596" i="8"/>
  <c r="D597" i="8"/>
  <c r="D598" i="8"/>
  <c r="D599" i="8"/>
  <c r="D600" i="8"/>
  <c r="D601" i="8"/>
  <c r="D602" i="8"/>
  <c r="D603" i="8"/>
  <c r="D604" i="8"/>
  <c r="D605" i="8"/>
  <c r="D606" i="8"/>
  <c r="D607" i="8"/>
  <c r="D608" i="8"/>
  <c r="D609" i="8"/>
  <c r="D610" i="8"/>
  <c r="D611" i="8"/>
  <c r="D612" i="8"/>
  <c r="D613" i="8"/>
  <c r="D614" i="8"/>
  <c r="D615" i="8"/>
  <c r="D616" i="8"/>
  <c r="D617" i="8"/>
  <c r="D618" i="8"/>
  <c r="D619" i="8"/>
  <c r="D620" i="8"/>
  <c r="D621" i="8"/>
  <c r="D622" i="8"/>
  <c r="D623" i="8"/>
  <c r="D624" i="8"/>
  <c r="D625" i="8"/>
  <c r="D626" i="8"/>
  <c r="D627" i="8"/>
  <c r="D628" i="8"/>
  <c r="D629" i="8"/>
  <c r="D630" i="8"/>
  <c r="D631" i="8"/>
  <c r="D632" i="8"/>
  <c r="D633" i="8"/>
  <c r="D634" i="8"/>
  <c r="D635" i="8"/>
  <c r="D636" i="8"/>
  <c r="D637" i="8"/>
  <c r="D638" i="8"/>
  <c r="D639" i="8"/>
  <c r="D640" i="8"/>
  <c r="D641" i="8"/>
  <c r="D642" i="8"/>
  <c r="D643" i="8"/>
  <c r="D644" i="8"/>
  <c r="D645" i="8"/>
  <c r="D646" i="8"/>
  <c r="D647" i="8"/>
  <c r="D648" i="8"/>
  <c r="D649" i="8"/>
  <c r="D650" i="8"/>
  <c r="D651" i="8"/>
  <c r="D652" i="8"/>
  <c r="D653" i="8"/>
  <c r="D654" i="8"/>
  <c r="D655" i="8"/>
  <c r="D656" i="8"/>
  <c r="D657" i="8"/>
  <c r="D658" i="8"/>
  <c r="D659" i="8"/>
  <c r="D660" i="8"/>
  <c r="D661" i="8"/>
  <c r="D662" i="8"/>
  <c r="D663" i="8"/>
  <c r="D664" i="8"/>
  <c r="D665" i="8"/>
  <c r="D666" i="8"/>
  <c r="D667" i="8"/>
  <c r="D668" i="8"/>
  <c r="D669" i="8"/>
  <c r="D670" i="8"/>
  <c r="D671" i="8"/>
  <c r="D672" i="8"/>
  <c r="D673" i="8"/>
  <c r="D674" i="8"/>
  <c r="D675" i="8"/>
  <c r="D676" i="8"/>
  <c r="D677" i="8"/>
  <c r="D678" i="8"/>
  <c r="D679" i="8"/>
  <c r="D680" i="8"/>
  <c r="D681" i="8"/>
  <c r="D682" i="8"/>
  <c r="D683" i="8"/>
  <c r="D684" i="8"/>
  <c r="D685" i="8"/>
  <c r="D686" i="8"/>
  <c r="D687" i="8"/>
  <c r="D688" i="8"/>
  <c r="D689" i="8"/>
  <c r="D690" i="8"/>
  <c r="D691" i="8"/>
  <c r="D692" i="8"/>
  <c r="D693" i="8"/>
  <c r="D694" i="8"/>
  <c r="D695" i="8"/>
  <c r="D696" i="8"/>
  <c r="D697" i="8"/>
  <c r="D698" i="8"/>
  <c r="D699" i="8"/>
  <c r="D700" i="8"/>
  <c r="D701" i="8"/>
  <c r="D702" i="8"/>
  <c r="D703" i="8"/>
  <c r="D704" i="8"/>
  <c r="D705" i="8"/>
  <c r="D706" i="8"/>
  <c r="D707" i="8"/>
  <c r="D708" i="8"/>
  <c r="D709" i="8"/>
  <c r="D710" i="8"/>
  <c r="D711" i="8"/>
  <c r="D712" i="8"/>
  <c r="D713" i="8"/>
  <c r="D714" i="8"/>
  <c r="D715" i="8"/>
  <c r="D716" i="8"/>
  <c r="D717" i="8"/>
  <c r="D718" i="8"/>
  <c r="D719" i="8"/>
  <c r="D720" i="8"/>
  <c r="D721" i="8"/>
  <c r="D722" i="8"/>
  <c r="D723" i="8"/>
  <c r="D724" i="8"/>
  <c r="D725" i="8"/>
  <c r="D726" i="8"/>
  <c r="D727" i="8"/>
  <c r="D728" i="8"/>
  <c r="D729" i="8"/>
  <c r="D730" i="8"/>
  <c r="D731" i="8"/>
  <c r="D732" i="8"/>
  <c r="D733" i="8"/>
  <c r="D734" i="8"/>
  <c r="D735" i="8"/>
  <c r="D736" i="8"/>
  <c r="D737" i="8"/>
  <c r="D738" i="8"/>
  <c r="D739" i="8"/>
  <c r="D740" i="8"/>
  <c r="D741" i="8"/>
  <c r="D742" i="8"/>
  <c r="D743" i="8"/>
  <c r="D744" i="8"/>
  <c r="D745" i="8"/>
  <c r="D746" i="8"/>
  <c r="D747" i="8"/>
  <c r="D748" i="8"/>
  <c r="D749" i="8"/>
  <c r="D750" i="8"/>
  <c r="D751" i="8"/>
  <c r="D752" i="8"/>
  <c r="D753" i="8"/>
  <c r="D754" i="8"/>
  <c r="D755" i="8"/>
  <c r="D756" i="8"/>
  <c r="D757" i="8"/>
  <c r="D758" i="8"/>
  <c r="D759" i="8"/>
  <c r="D760" i="8"/>
  <c r="D761" i="8"/>
  <c r="D762" i="8"/>
  <c r="D763" i="8"/>
  <c r="D764" i="8"/>
  <c r="D765" i="8"/>
  <c r="D766" i="8"/>
  <c r="D767" i="8"/>
  <c r="D768" i="8"/>
  <c r="D769" i="8"/>
  <c r="D770" i="8"/>
  <c r="D771" i="8"/>
  <c r="D772" i="8"/>
  <c r="D773" i="8"/>
  <c r="D774" i="8"/>
  <c r="D775" i="8"/>
  <c r="D776" i="8"/>
  <c r="D777" i="8"/>
  <c r="D778" i="8"/>
  <c r="D779" i="8"/>
  <c r="D780" i="8"/>
  <c r="D781" i="8"/>
  <c r="D782" i="8"/>
  <c r="D783" i="8"/>
  <c r="D784" i="8"/>
  <c r="D785" i="8"/>
  <c r="D786" i="8"/>
  <c r="D787" i="8"/>
  <c r="D788" i="8"/>
  <c r="D789" i="8"/>
  <c r="D790" i="8"/>
  <c r="D791" i="8"/>
  <c r="D792" i="8"/>
  <c r="D793" i="8"/>
  <c r="D794" i="8"/>
  <c r="D795" i="8"/>
  <c r="D796" i="8"/>
  <c r="D797" i="8"/>
  <c r="D798" i="8"/>
  <c r="D799" i="8"/>
  <c r="D800" i="8"/>
  <c r="D801" i="8"/>
  <c r="D802" i="8"/>
  <c r="D803" i="8"/>
  <c r="D804" i="8"/>
  <c r="D805" i="8"/>
  <c r="D806" i="8"/>
  <c r="D807" i="8"/>
  <c r="D808" i="8"/>
  <c r="D809" i="8"/>
  <c r="D810" i="8"/>
  <c r="D811" i="8"/>
  <c r="D812" i="8"/>
  <c r="D813" i="8"/>
  <c r="D814" i="8"/>
  <c r="D815" i="8"/>
  <c r="D816" i="8"/>
  <c r="D817" i="8"/>
  <c r="D818" i="8"/>
  <c r="D819" i="8"/>
  <c r="D820" i="8"/>
  <c r="D821" i="8"/>
  <c r="D822" i="8"/>
  <c r="D823" i="8"/>
  <c r="D824" i="8"/>
  <c r="D825" i="8"/>
  <c r="D826" i="8"/>
  <c r="D827" i="8"/>
  <c r="D828" i="8"/>
  <c r="D829" i="8"/>
  <c r="D830" i="8"/>
  <c r="D831" i="8"/>
  <c r="D832" i="8"/>
  <c r="D833" i="8"/>
  <c r="D834" i="8"/>
  <c r="D835" i="8"/>
  <c r="D836" i="8"/>
  <c r="D837" i="8"/>
  <c r="D838" i="8"/>
  <c r="D839" i="8"/>
  <c r="D840" i="8"/>
  <c r="D841" i="8"/>
  <c r="D842" i="8"/>
  <c r="D843" i="8"/>
  <c r="D844" i="8"/>
  <c r="D845" i="8"/>
  <c r="D846" i="8"/>
  <c r="D847" i="8"/>
  <c r="D848" i="8"/>
  <c r="D849" i="8"/>
  <c r="D850" i="8"/>
  <c r="D851" i="8"/>
  <c r="D852" i="8"/>
  <c r="D853" i="8"/>
  <c r="D854" i="8"/>
  <c r="D855" i="8"/>
  <c r="D856" i="8"/>
  <c r="D857" i="8"/>
  <c r="D858" i="8"/>
  <c r="D859" i="8"/>
  <c r="D860" i="8"/>
  <c r="D861" i="8"/>
  <c r="D862" i="8"/>
  <c r="D863" i="8"/>
  <c r="D864" i="8"/>
  <c r="D865" i="8"/>
  <c r="D866" i="8"/>
  <c r="D867" i="8"/>
  <c r="D868" i="8"/>
  <c r="D869" i="8"/>
  <c r="D870" i="8"/>
  <c r="D871" i="8"/>
  <c r="D872" i="8"/>
  <c r="D873" i="8"/>
  <c r="D874" i="8"/>
  <c r="D875" i="8"/>
  <c r="D876" i="8"/>
  <c r="D877" i="8"/>
  <c r="D878" i="8"/>
  <c r="D879" i="8"/>
  <c r="D880" i="8"/>
  <c r="D881" i="8"/>
  <c r="D882" i="8"/>
  <c r="D883" i="8"/>
  <c r="D884" i="8"/>
  <c r="D885" i="8"/>
  <c r="D886" i="8"/>
  <c r="D887" i="8"/>
  <c r="D888" i="8"/>
  <c r="D889" i="8"/>
  <c r="D890" i="8"/>
  <c r="D891" i="8"/>
  <c r="D892" i="8"/>
  <c r="D893" i="8"/>
  <c r="D894" i="8"/>
  <c r="D895" i="8"/>
  <c r="D896" i="8"/>
  <c r="D897" i="8"/>
  <c r="D898" i="8"/>
  <c r="D899" i="8"/>
  <c r="D900" i="8"/>
  <c r="D901" i="8"/>
  <c r="D902" i="8"/>
  <c r="D903" i="8"/>
  <c r="D904" i="8"/>
  <c r="D905" i="8"/>
  <c r="D906" i="8"/>
  <c r="D907" i="8"/>
  <c r="D908" i="8"/>
  <c r="D909" i="8"/>
  <c r="D910" i="8"/>
  <c r="D911" i="8"/>
  <c r="D912" i="8"/>
  <c r="D913" i="8"/>
  <c r="D914" i="8"/>
  <c r="D915" i="8"/>
  <c r="D916" i="8"/>
  <c r="D917" i="8"/>
  <c r="D918" i="8"/>
  <c r="D919" i="8"/>
  <c r="D920" i="8"/>
  <c r="D921" i="8"/>
  <c r="D922" i="8"/>
  <c r="D923" i="8"/>
  <c r="D924" i="8"/>
  <c r="D925" i="8"/>
  <c r="D926" i="8"/>
  <c r="D927" i="8"/>
  <c r="D928" i="8"/>
  <c r="D929" i="8"/>
  <c r="D930" i="8"/>
  <c r="D931" i="8"/>
  <c r="D932" i="8"/>
  <c r="D933" i="8"/>
  <c r="D934" i="8"/>
  <c r="D935" i="8"/>
  <c r="D936" i="8"/>
  <c r="D937" i="8"/>
  <c r="D938" i="8"/>
  <c r="D939" i="8"/>
  <c r="D940" i="8"/>
  <c r="D941" i="8"/>
  <c r="D942" i="8"/>
  <c r="D943" i="8"/>
  <c r="D944" i="8"/>
  <c r="D945" i="8"/>
  <c r="D946" i="8"/>
  <c r="D947" i="8"/>
  <c r="D948" i="8"/>
  <c r="D949" i="8"/>
  <c r="D950" i="8"/>
  <c r="D951" i="8"/>
  <c r="D952" i="8"/>
  <c r="D953" i="8"/>
  <c r="D954" i="8"/>
  <c r="D955" i="8"/>
  <c r="D956" i="8"/>
  <c r="D957" i="8"/>
  <c r="D958" i="8"/>
  <c r="D959" i="8"/>
  <c r="D960" i="8"/>
  <c r="D961" i="8"/>
  <c r="D962" i="8"/>
  <c r="D963" i="8"/>
  <c r="D964" i="8"/>
  <c r="D965" i="8"/>
  <c r="D966" i="8"/>
  <c r="D967" i="8"/>
  <c r="D968" i="8"/>
  <c r="D969" i="8"/>
  <c r="D970" i="8"/>
  <c r="D971" i="8"/>
  <c r="D972" i="8"/>
  <c r="D973" i="8"/>
  <c r="D974" i="8"/>
  <c r="D975" i="8"/>
  <c r="D976" i="8"/>
  <c r="D977" i="8"/>
  <c r="D978" i="8"/>
  <c r="D979" i="8"/>
  <c r="D980" i="8"/>
  <c r="D981" i="8"/>
  <c r="D982" i="8"/>
  <c r="D983" i="8"/>
  <c r="D984" i="8"/>
  <c r="D985" i="8"/>
  <c r="D986" i="8"/>
  <c r="D987" i="8"/>
  <c r="D988" i="8"/>
  <c r="D989" i="8"/>
  <c r="D990" i="8"/>
  <c r="D991" i="8"/>
  <c r="D992" i="8"/>
  <c r="D993" i="8"/>
  <c r="D994" i="8"/>
  <c r="D995" i="8"/>
  <c r="D996" i="8"/>
  <c r="D997" i="8"/>
  <c r="D998" i="8"/>
  <c r="D999" i="8"/>
  <c r="D1000" i="8"/>
  <c r="D1001" i="8"/>
  <c r="D3" i="8"/>
  <c r="D4" i="8"/>
  <c r="H5" i="8"/>
  <c r="F1" i="1"/>
  <c r="G1" i="1"/>
  <c r="H1" i="1"/>
  <c r="I1" i="1"/>
  <c r="N1" i="1"/>
  <c r="F2" i="1"/>
  <c r="G2" i="1"/>
  <c r="H2" i="1"/>
  <c r="I2" i="1"/>
  <c r="N2" i="1"/>
  <c r="F3" i="1"/>
  <c r="G3" i="1"/>
  <c r="H3" i="1"/>
  <c r="I3" i="1"/>
  <c r="N3" i="1"/>
  <c r="F4" i="1"/>
  <c r="G4" i="1"/>
  <c r="H4" i="1"/>
  <c r="I4" i="1"/>
  <c r="N4" i="1"/>
  <c r="F5" i="1"/>
  <c r="G5" i="1"/>
  <c r="H5" i="1"/>
  <c r="I5" i="1"/>
  <c r="N5" i="1"/>
  <c r="F6" i="1"/>
  <c r="G6" i="1"/>
  <c r="H6" i="1"/>
  <c r="I6" i="1"/>
  <c r="N6" i="1"/>
  <c r="F7" i="1"/>
  <c r="G7" i="1"/>
  <c r="H7" i="1"/>
  <c r="I7" i="1"/>
  <c r="N7" i="1"/>
  <c r="F8" i="1"/>
  <c r="G8" i="1"/>
  <c r="H8" i="1"/>
  <c r="I8" i="1"/>
  <c r="N8" i="1"/>
  <c r="F9" i="1"/>
  <c r="G9" i="1"/>
  <c r="H9" i="1"/>
  <c r="I9" i="1"/>
  <c r="N9" i="1"/>
  <c r="F10" i="1"/>
  <c r="G10" i="1"/>
  <c r="H10" i="1"/>
  <c r="I10" i="1"/>
  <c r="N10" i="1"/>
  <c r="F11" i="1"/>
  <c r="G11" i="1"/>
  <c r="H11" i="1"/>
  <c r="I11" i="1"/>
  <c r="N11" i="1"/>
  <c r="F12" i="1"/>
  <c r="G12" i="1"/>
  <c r="H12" i="1"/>
  <c r="I12" i="1"/>
  <c r="N12" i="1"/>
  <c r="F13" i="1"/>
  <c r="G13" i="1"/>
  <c r="H13" i="1"/>
  <c r="I13" i="1"/>
  <c r="N13" i="1"/>
  <c r="F14" i="1"/>
  <c r="G14" i="1"/>
  <c r="H14" i="1"/>
  <c r="I14" i="1"/>
  <c r="N14" i="1"/>
  <c r="F15" i="1"/>
  <c r="G15" i="1"/>
  <c r="H15" i="1"/>
  <c r="I15" i="1"/>
  <c r="N15" i="1"/>
  <c r="F16" i="1"/>
  <c r="G16" i="1"/>
  <c r="H16" i="1"/>
  <c r="I16" i="1"/>
  <c r="N16" i="1"/>
  <c r="F17" i="1"/>
  <c r="G17" i="1"/>
  <c r="H17" i="1"/>
  <c r="I17" i="1"/>
  <c r="N17" i="1"/>
  <c r="F18" i="1"/>
  <c r="G18" i="1"/>
  <c r="H18" i="1"/>
  <c r="I18" i="1"/>
  <c r="N18" i="1"/>
  <c r="F19" i="1"/>
  <c r="G19" i="1"/>
  <c r="H19" i="1"/>
  <c r="I19" i="1"/>
  <c r="N19" i="1"/>
  <c r="F20" i="1"/>
  <c r="G20" i="1"/>
  <c r="H20" i="1"/>
  <c r="I20" i="1"/>
  <c r="N20" i="1"/>
  <c r="F21" i="1"/>
  <c r="G21" i="1"/>
  <c r="H21" i="1"/>
  <c r="I21" i="1"/>
  <c r="N21" i="1"/>
  <c r="F22" i="1"/>
  <c r="G22" i="1"/>
  <c r="H22" i="1"/>
  <c r="I22" i="1"/>
  <c r="N22" i="1"/>
  <c r="F23" i="1"/>
  <c r="G23" i="1"/>
  <c r="H23" i="1"/>
  <c r="I23" i="1"/>
  <c r="N23" i="1"/>
  <c r="F24" i="1"/>
  <c r="G24" i="1"/>
  <c r="H24" i="1"/>
  <c r="I24" i="1"/>
  <c r="N24" i="1"/>
  <c r="F25" i="1"/>
  <c r="G25" i="1"/>
  <c r="H25" i="1"/>
  <c r="I25" i="1"/>
  <c r="N25" i="1"/>
  <c r="F26" i="1"/>
  <c r="G26" i="1"/>
  <c r="H26" i="1"/>
  <c r="I26" i="1"/>
  <c r="N26" i="1"/>
  <c r="F27" i="1"/>
  <c r="G27" i="1"/>
  <c r="H27" i="1"/>
  <c r="I27" i="1"/>
  <c r="N27" i="1"/>
  <c r="F28" i="1"/>
  <c r="G28" i="1"/>
  <c r="H28" i="1"/>
  <c r="I28" i="1"/>
  <c r="N28" i="1"/>
  <c r="F29" i="1"/>
  <c r="G29" i="1"/>
  <c r="H29" i="1"/>
  <c r="I29" i="1"/>
  <c r="N29" i="1"/>
  <c r="F30" i="1"/>
  <c r="G30" i="1"/>
  <c r="H30" i="1"/>
  <c r="I30" i="1"/>
  <c r="N30" i="1"/>
  <c r="F31" i="1"/>
  <c r="G31" i="1"/>
  <c r="H31" i="1"/>
  <c r="I31" i="1"/>
  <c r="N31" i="1"/>
  <c r="F32" i="1"/>
  <c r="G32" i="1"/>
  <c r="H32" i="1"/>
  <c r="I32" i="1"/>
  <c r="N32" i="1"/>
  <c r="F33" i="1"/>
  <c r="G33" i="1"/>
  <c r="H33" i="1"/>
  <c r="I33" i="1"/>
  <c r="N33" i="1"/>
  <c r="F34" i="1"/>
  <c r="G34" i="1"/>
  <c r="H34" i="1"/>
  <c r="I34" i="1"/>
  <c r="N34" i="1"/>
  <c r="F35" i="1"/>
  <c r="G35" i="1"/>
  <c r="H35" i="1"/>
  <c r="I35" i="1"/>
  <c r="N35" i="1"/>
  <c r="F36" i="1"/>
  <c r="G36" i="1"/>
  <c r="H36" i="1"/>
  <c r="I36" i="1"/>
  <c r="N36" i="1"/>
  <c r="F37" i="1"/>
  <c r="G37" i="1"/>
  <c r="H37" i="1"/>
  <c r="I37" i="1"/>
  <c r="N37" i="1"/>
  <c r="F38" i="1"/>
  <c r="G38" i="1"/>
  <c r="H38" i="1"/>
  <c r="I38" i="1"/>
  <c r="N38" i="1"/>
  <c r="F39" i="1"/>
  <c r="G39" i="1"/>
  <c r="H39" i="1"/>
  <c r="I39" i="1"/>
  <c r="N39" i="1"/>
  <c r="F40" i="1"/>
  <c r="G40" i="1"/>
  <c r="H40" i="1"/>
  <c r="I40" i="1"/>
  <c r="N40" i="1"/>
  <c r="F41" i="1"/>
  <c r="G41" i="1"/>
  <c r="H41" i="1"/>
  <c r="I41" i="1"/>
  <c r="N41" i="1"/>
  <c r="F42" i="1"/>
  <c r="G42" i="1"/>
  <c r="H42" i="1"/>
  <c r="I42" i="1"/>
  <c r="N42" i="1"/>
  <c r="F43" i="1"/>
  <c r="G43" i="1"/>
  <c r="H43" i="1"/>
  <c r="I43" i="1"/>
  <c r="N43" i="1"/>
  <c r="F44" i="1"/>
  <c r="G44" i="1"/>
  <c r="H44" i="1"/>
  <c r="I44" i="1"/>
  <c r="N44" i="1"/>
  <c r="F45" i="1"/>
  <c r="G45" i="1"/>
  <c r="H45" i="1"/>
  <c r="I45" i="1"/>
  <c r="N45" i="1"/>
  <c r="F46" i="1"/>
  <c r="G46" i="1"/>
  <c r="H46" i="1"/>
  <c r="I46" i="1"/>
  <c r="N46" i="1"/>
  <c r="F47" i="1"/>
  <c r="G47" i="1"/>
  <c r="H47" i="1"/>
  <c r="I47" i="1"/>
  <c r="N47" i="1"/>
  <c r="F48" i="1"/>
  <c r="G48" i="1"/>
  <c r="H48" i="1"/>
  <c r="I48" i="1"/>
  <c r="N48" i="1"/>
  <c r="F49" i="1"/>
  <c r="G49" i="1"/>
  <c r="H49" i="1"/>
  <c r="I49" i="1"/>
  <c r="N49" i="1"/>
  <c r="F50" i="1"/>
  <c r="G50" i="1"/>
  <c r="H50" i="1"/>
  <c r="I50" i="1"/>
  <c r="N50" i="1"/>
  <c r="F51" i="1"/>
  <c r="G51" i="1"/>
  <c r="H51" i="1"/>
  <c r="I51" i="1"/>
  <c r="N51" i="1"/>
  <c r="F52" i="1"/>
  <c r="G52" i="1"/>
  <c r="H52" i="1"/>
  <c r="I52" i="1"/>
  <c r="N52" i="1"/>
  <c r="F53" i="1"/>
  <c r="G53" i="1"/>
  <c r="H53" i="1"/>
  <c r="I53" i="1"/>
  <c r="N53" i="1"/>
  <c r="F54" i="1"/>
  <c r="G54" i="1"/>
  <c r="H54" i="1"/>
  <c r="I54" i="1"/>
  <c r="N54" i="1"/>
  <c r="F55" i="1"/>
  <c r="G55" i="1"/>
  <c r="H55" i="1"/>
  <c r="I55" i="1"/>
  <c r="N55" i="1"/>
  <c r="F56" i="1"/>
  <c r="G56" i="1"/>
  <c r="H56" i="1"/>
  <c r="I56" i="1"/>
  <c r="N56" i="1"/>
  <c r="F57" i="1"/>
  <c r="G57" i="1"/>
  <c r="H57" i="1"/>
  <c r="I57" i="1"/>
  <c r="N57" i="1"/>
  <c r="F58" i="1"/>
  <c r="G58" i="1"/>
  <c r="H58" i="1"/>
  <c r="I58" i="1"/>
  <c r="N58" i="1"/>
  <c r="F59" i="1"/>
  <c r="G59" i="1"/>
  <c r="H59" i="1"/>
  <c r="I59" i="1"/>
  <c r="N59" i="1"/>
  <c r="F60" i="1"/>
  <c r="G60" i="1"/>
  <c r="H60" i="1"/>
  <c r="I60" i="1"/>
  <c r="N60" i="1"/>
  <c r="F61" i="1"/>
  <c r="G61" i="1"/>
  <c r="H61" i="1"/>
  <c r="I61" i="1"/>
  <c r="N61" i="1"/>
  <c r="F62" i="1"/>
  <c r="G62" i="1"/>
  <c r="H62" i="1"/>
  <c r="I62" i="1"/>
  <c r="N62" i="1"/>
  <c r="F63" i="1"/>
  <c r="G63" i="1"/>
  <c r="H63" i="1"/>
  <c r="I63" i="1"/>
  <c r="N63" i="1"/>
  <c r="F64" i="1"/>
  <c r="G64" i="1"/>
  <c r="H64" i="1"/>
  <c r="I64" i="1"/>
  <c r="N64" i="1"/>
  <c r="F65" i="1"/>
  <c r="G65" i="1"/>
  <c r="H65" i="1"/>
  <c r="I65" i="1"/>
  <c r="N65" i="1"/>
  <c r="F66" i="1"/>
  <c r="G66" i="1"/>
  <c r="H66" i="1"/>
  <c r="I66" i="1"/>
  <c r="N66" i="1"/>
  <c r="F67" i="1"/>
  <c r="G67" i="1"/>
  <c r="H67" i="1"/>
  <c r="I67" i="1"/>
  <c r="N67" i="1"/>
  <c r="F68" i="1"/>
  <c r="G68" i="1"/>
  <c r="H68" i="1"/>
  <c r="I68" i="1"/>
  <c r="N68" i="1"/>
  <c r="F69" i="1"/>
  <c r="G69" i="1"/>
  <c r="H69" i="1"/>
  <c r="I69" i="1"/>
  <c r="N69" i="1"/>
  <c r="F70" i="1"/>
  <c r="G70" i="1"/>
  <c r="H70" i="1"/>
  <c r="I70" i="1"/>
  <c r="N70" i="1"/>
  <c r="F71" i="1"/>
  <c r="G71" i="1"/>
  <c r="H71" i="1"/>
  <c r="I71" i="1"/>
  <c r="N71" i="1"/>
  <c r="F72" i="1"/>
  <c r="G72" i="1"/>
  <c r="H72" i="1"/>
  <c r="I72" i="1"/>
  <c r="N72" i="1"/>
  <c r="F73" i="1"/>
  <c r="G73" i="1"/>
  <c r="H73" i="1"/>
  <c r="I73" i="1"/>
  <c r="N73" i="1"/>
  <c r="F74" i="1"/>
  <c r="G74" i="1"/>
  <c r="H74" i="1"/>
  <c r="I74" i="1"/>
  <c r="N74" i="1"/>
  <c r="F75" i="1"/>
  <c r="G75" i="1"/>
  <c r="H75" i="1"/>
  <c r="I75" i="1"/>
  <c r="N75" i="1"/>
  <c r="F76" i="1"/>
  <c r="G76" i="1"/>
  <c r="H76" i="1"/>
  <c r="I76" i="1"/>
  <c r="N76" i="1"/>
  <c r="F77" i="1"/>
  <c r="G77" i="1"/>
  <c r="H77" i="1"/>
  <c r="I77" i="1"/>
  <c r="N77" i="1"/>
  <c r="F78" i="1"/>
  <c r="G78" i="1"/>
  <c r="H78" i="1"/>
  <c r="I78" i="1"/>
  <c r="N78" i="1"/>
  <c r="F79" i="1"/>
  <c r="G79" i="1"/>
  <c r="H79" i="1"/>
  <c r="I79" i="1"/>
  <c r="N79" i="1"/>
  <c r="F80" i="1"/>
  <c r="G80" i="1"/>
  <c r="H80" i="1"/>
  <c r="I80" i="1"/>
  <c r="N80" i="1"/>
  <c r="F81" i="1"/>
  <c r="G81" i="1"/>
  <c r="H81" i="1"/>
  <c r="I81" i="1"/>
  <c r="N81" i="1"/>
  <c r="F82" i="1"/>
  <c r="G82" i="1"/>
  <c r="H82" i="1"/>
  <c r="I82" i="1"/>
  <c r="N82" i="1"/>
  <c r="F83" i="1"/>
  <c r="G83" i="1"/>
  <c r="H83" i="1"/>
  <c r="I83" i="1"/>
  <c r="N83" i="1"/>
  <c r="F84" i="1"/>
  <c r="G84" i="1"/>
  <c r="H84" i="1"/>
  <c r="I84" i="1"/>
  <c r="N84" i="1"/>
  <c r="F85" i="1"/>
  <c r="G85" i="1"/>
  <c r="H85" i="1"/>
  <c r="I85" i="1"/>
  <c r="N85" i="1"/>
  <c r="F86" i="1"/>
  <c r="G86" i="1"/>
  <c r="H86" i="1"/>
  <c r="I86" i="1"/>
  <c r="N86" i="1"/>
  <c r="F87" i="1"/>
  <c r="G87" i="1"/>
  <c r="H87" i="1"/>
  <c r="I87" i="1"/>
  <c r="N87" i="1"/>
  <c r="F88" i="1"/>
  <c r="G88" i="1"/>
  <c r="H88" i="1"/>
  <c r="I88" i="1"/>
  <c r="N88" i="1"/>
  <c r="F89" i="1"/>
  <c r="G89" i="1"/>
  <c r="H89" i="1"/>
  <c r="I89" i="1"/>
  <c r="N89" i="1"/>
  <c r="F90" i="1"/>
  <c r="G90" i="1"/>
  <c r="H90" i="1"/>
  <c r="I90" i="1"/>
  <c r="N90" i="1"/>
  <c r="F91" i="1"/>
  <c r="G91" i="1"/>
  <c r="H91" i="1"/>
  <c r="I91" i="1"/>
  <c r="N91" i="1"/>
  <c r="F92" i="1"/>
  <c r="G92" i="1"/>
  <c r="H92" i="1"/>
  <c r="I92" i="1"/>
  <c r="N92" i="1"/>
  <c r="F93" i="1"/>
  <c r="G93" i="1"/>
  <c r="H93" i="1"/>
  <c r="I93" i="1"/>
  <c r="N93" i="1"/>
  <c r="F94" i="1"/>
  <c r="G94" i="1"/>
  <c r="H94" i="1"/>
  <c r="I94" i="1"/>
  <c r="N94" i="1"/>
  <c r="F95" i="1"/>
  <c r="G95" i="1"/>
  <c r="H95" i="1"/>
  <c r="I95" i="1"/>
  <c r="N95" i="1"/>
  <c r="F96" i="1"/>
  <c r="G96" i="1"/>
  <c r="H96" i="1"/>
  <c r="I96" i="1"/>
  <c r="N96" i="1"/>
  <c r="F97" i="1"/>
  <c r="G97" i="1"/>
  <c r="H97" i="1"/>
  <c r="I97" i="1"/>
  <c r="N97" i="1"/>
  <c r="F98" i="1"/>
  <c r="G98" i="1"/>
  <c r="H98" i="1"/>
  <c r="I98" i="1"/>
  <c r="N98" i="1"/>
  <c r="F99" i="1"/>
  <c r="G99" i="1"/>
  <c r="H99" i="1"/>
  <c r="I99" i="1"/>
  <c r="N99" i="1"/>
  <c r="F100" i="1"/>
  <c r="G100" i="1"/>
  <c r="H100" i="1"/>
  <c r="I100" i="1"/>
  <c r="N100" i="1"/>
  <c r="F101" i="1"/>
  <c r="G101" i="1"/>
  <c r="H101" i="1"/>
  <c r="I101" i="1"/>
  <c r="N101" i="1"/>
  <c r="F102" i="1"/>
  <c r="G102" i="1"/>
  <c r="H102" i="1"/>
  <c r="I102" i="1"/>
  <c r="N102" i="1"/>
  <c r="F103" i="1"/>
  <c r="G103" i="1"/>
  <c r="H103" i="1"/>
  <c r="I103" i="1"/>
  <c r="N103" i="1"/>
  <c r="F104" i="1"/>
  <c r="G104" i="1"/>
  <c r="H104" i="1"/>
  <c r="I104" i="1"/>
  <c r="N104" i="1"/>
  <c r="F105" i="1"/>
  <c r="G105" i="1"/>
  <c r="H105" i="1"/>
  <c r="I105" i="1"/>
  <c r="N105" i="1"/>
  <c r="F106" i="1"/>
  <c r="G106" i="1"/>
  <c r="H106" i="1"/>
  <c r="I106" i="1"/>
  <c r="N106" i="1"/>
  <c r="F107" i="1"/>
  <c r="G107" i="1"/>
  <c r="H107" i="1"/>
  <c r="I107" i="1"/>
  <c r="N107" i="1"/>
  <c r="F108" i="1"/>
  <c r="G108" i="1"/>
  <c r="H108" i="1"/>
  <c r="I108" i="1"/>
  <c r="N108" i="1"/>
  <c r="F109" i="1"/>
  <c r="G109" i="1"/>
  <c r="H109" i="1"/>
  <c r="I109" i="1"/>
  <c r="N109" i="1"/>
  <c r="F110" i="1"/>
  <c r="G110" i="1"/>
  <c r="H110" i="1"/>
  <c r="I110" i="1"/>
  <c r="N110" i="1"/>
  <c r="F111" i="1"/>
  <c r="G111" i="1"/>
  <c r="H111" i="1"/>
  <c r="I111" i="1"/>
  <c r="N111" i="1"/>
  <c r="F112" i="1"/>
  <c r="G112" i="1"/>
  <c r="H112" i="1"/>
  <c r="I112" i="1"/>
  <c r="N112" i="1"/>
  <c r="F113" i="1"/>
  <c r="G113" i="1"/>
  <c r="H113" i="1"/>
  <c r="I113" i="1"/>
  <c r="N113" i="1"/>
  <c r="F114" i="1"/>
  <c r="G114" i="1"/>
  <c r="H114" i="1"/>
  <c r="I114" i="1"/>
  <c r="N114" i="1"/>
  <c r="F115" i="1"/>
  <c r="G115" i="1"/>
  <c r="H115" i="1"/>
  <c r="I115" i="1"/>
  <c r="N115" i="1"/>
  <c r="F116" i="1"/>
  <c r="G116" i="1"/>
  <c r="H116" i="1"/>
  <c r="I116" i="1"/>
  <c r="N116" i="1"/>
  <c r="F117" i="1"/>
  <c r="G117" i="1"/>
  <c r="H117" i="1"/>
  <c r="I117" i="1"/>
  <c r="N117" i="1"/>
  <c r="F118" i="1"/>
  <c r="G118" i="1"/>
  <c r="H118" i="1"/>
  <c r="I118" i="1"/>
  <c r="N118" i="1"/>
  <c r="F119" i="1"/>
  <c r="G119" i="1"/>
  <c r="H119" i="1"/>
  <c r="I119" i="1"/>
  <c r="N119" i="1"/>
  <c r="F120" i="1"/>
  <c r="G120" i="1"/>
  <c r="H120" i="1"/>
  <c r="I120" i="1"/>
  <c r="N120" i="1"/>
  <c r="F121" i="1"/>
  <c r="G121" i="1"/>
  <c r="H121" i="1"/>
  <c r="I121" i="1"/>
  <c r="N121" i="1"/>
  <c r="F122" i="1"/>
  <c r="G122" i="1"/>
  <c r="H122" i="1"/>
  <c r="I122" i="1"/>
  <c r="N122" i="1"/>
  <c r="F123" i="1"/>
  <c r="G123" i="1"/>
  <c r="H123" i="1"/>
  <c r="I123" i="1"/>
  <c r="N123" i="1"/>
  <c r="F124" i="1"/>
  <c r="G124" i="1"/>
  <c r="H124" i="1"/>
  <c r="I124" i="1"/>
  <c r="N124" i="1"/>
  <c r="F125" i="1"/>
  <c r="G125" i="1"/>
  <c r="H125" i="1"/>
  <c r="I125" i="1"/>
  <c r="N125" i="1"/>
  <c r="F126" i="1"/>
  <c r="G126" i="1"/>
  <c r="H126" i="1"/>
  <c r="I126" i="1"/>
  <c r="N126" i="1"/>
  <c r="F127" i="1"/>
  <c r="G127" i="1"/>
  <c r="H127" i="1"/>
  <c r="I127" i="1"/>
  <c r="N127" i="1"/>
  <c r="F128" i="1"/>
  <c r="G128" i="1"/>
  <c r="H128" i="1"/>
  <c r="I128" i="1"/>
  <c r="N128" i="1"/>
  <c r="F129" i="1"/>
  <c r="G129" i="1"/>
  <c r="H129" i="1"/>
  <c r="I129" i="1"/>
  <c r="N129" i="1"/>
  <c r="F130" i="1"/>
  <c r="G130" i="1"/>
  <c r="H130" i="1"/>
  <c r="I130" i="1"/>
  <c r="N130" i="1"/>
  <c r="F131" i="1"/>
  <c r="G131" i="1"/>
  <c r="H131" i="1"/>
  <c r="I131" i="1"/>
  <c r="N131" i="1"/>
  <c r="F132" i="1"/>
  <c r="G132" i="1"/>
  <c r="H132" i="1"/>
  <c r="I132" i="1"/>
  <c r="N132" i="1"/>
  <c r="F133" i="1"/>
  <c r="G133" i="1"/>
  <c r="H133" i="1"/>
  <c r="I133" i="1"/>
  <c r="N133" i="1"/>
  <c r="F134" i="1"/>
  <c r="G134" i="1"/>
  <c r="H134" i="1"/>
  <c r="I134" i="1"/>
  <c r="N134" i="1"/>
  <c r="F135" i="1"/>
  <c r="G135" i="1"/>
  <c r="H135" i="1"/>
  <c r="I135" i="1"/>
  <c r="N135" i="1"/>
  <c r="F136" i="1"/>
  <c r="G136" i="1"/>
  <c r="H136" i="1"/>
  <c r="I136" i="1"/>
  <c r="N136" i="1"/>
  <c r="F137" i="1"/>
  <c r="G137" i="1"/>
  <c r="H137" i="1"/>
  <c r="I137" i="1"/>
  <c r="N137" i="1"/>
  <c r="F138" i="1"/>
  <c r="G138" i="1"/>
  <c r="H138" i="1"/>
  <c r="I138" i="1"/>
  <c r="N138" i="1"/>
  <c r="F139" i="1"/>
  <c r="G139" i="1"/>
  <c r="H139" i="1"/>
  <c r="I139" i="1"/>
  <c r="N139" i="1"/>
  <c r="F140" i="1"/>
  <c r="G140" i="1"/>
  <c r="H140" i="1"/>
  <c r="I140" i="1"/>
  <c r="N140" i="1"/>
  <c r="F141" i="1"/>
  <c r="G141" i="1"/>
  <c r="H141" i="1"/>
  <c r="I141" i="1"/>
  <c r="N141" i="1"/>
  <c r="F142" i="1"/>
  <c r="G142" i="1"/>
  <c r="H142" i="1"/>
  <c r="I142" i="1"/>
  <c r="N142" i="1"/>
  <c r="F143" i="1"/>
  <c r="G143" i="1"/>
  <c r="H143" i="1"/>
  <c r="I143" i="1"/>
  <c r="N143" i="1"/>
  <c r="F144" i="1"/>
  <c r="G144" i="1"/>
  <c r="H144" i="1"/>
  <c r="I144" i="1"/>
  <c r="N144" i="1"/>
  <c r="F145" i="1"/>
  <c r="G145" i="1"/>
  <c r="H145" i="1"/>
  <c r="I145" i="1"/>
  <c r="N145" i="1"/>
  <c r="F146" i="1"/>
  <c r="G146" i="1"/>
  <c r="H146" i="1"/>
  <c r="I146" i="1"/>
  <c r="N146" i="1"/>
  <c r="F147" i="1"/>
  <c r="G147" i="1"/>
  <c r="H147" i="1"/>
  <c r="I147" i="1"/>
  <c r="N147" i="1"/>
  <c r="F148" i="1"/>
  <c r="G148" i="1"/>
  <c r="H148" i="1"/>
  <c r="I148" i="1"/>
  <c r="N148" i="1"/>
  <c r="F149" i="1"/>
  <c r="G149" i="1"/>
  <c r="H149" i="1"/>
  <c r="I149" i="1"/>
  <c r="N149" i="1"/>
  <c r="F150" i="1"/>
  <c r="G150" i="1"/>
  <c r="H150" i="1"/>
  <c r="I150" i="1"/>
  <c r="N150" i="1"/>
  <c r="F151" i="1"/>
  <c r="G151" i="1"/>
  <c r="H151" i="1"/>
  <c r="I151" i="1"/>
  <c r="N151" i="1"/>
  <c r="F152" i="1"/>
  <c r="G152" i="1"/>
  <c r="H152" i="1"/>
  <c r="I152" i="1"/>
  <c r="N152" i="1"/>
  <c r="F153" i="1"/>
  <c r="G153" i="1"/>
  <c r="H153" i="1"/>
  <c r="I153" i="1"/>
  <c r="N153" i="1"/>
  <c r="F154" i="1"/>
  <c r="G154" i="1"/>
  <c r="H154" i="1"/>
  <c r="I154" i="1"/>
  <c r="N154" i="1"/>
  <c r="F155" i="1"/>
  <c r="G155" i="1"/>
  <c r="H155" i="1"/>
  <c r="I155" i="1"/>
  <c r="N155" i="1"/>
  <c r="F156" i="1"/>
  <c r="G156" i="1"/>
  <c r="H156" i="1"/>
  <c r="I156" i="1"/>
  <c r="N156" i="1"/>
  <c r="F157" i="1"/>
  <c r="G157" i="1"/>
  <c r="H157" i="1"/>
  <c r="I157" i="1"/>
  <c r="N157" i="1"/>
  <c r="F158" i="1"/>
  <c r="G158" i="1"/>
  <c r="H158" i="1"/>
  <c r="I158" i="1"/>
  <c r="N158" i="1"/>
  <c r="F159" i="1"/>
  <c r="G159" i="1"/>
  <c r="H159" i="1"/>
  <c r="I159" i="1"/>
  <c r="N159" i="1"/>
  <c r="F160" i="1"/>
  <c r="G160" i="1"/>
  <c r="H160" i="1"/>
  <c r="I160" i="1"/>
  <c r="N160" i="1"/>
  <c r="F161" i="1"/>
  <c r="G161" i="1"/>
  <c r="H161" i="1"/>
  <c r="I161" i="1"/>
  <c r="N161" i="1"/>
  <c r="F162" i="1"/>
  <c r="G162" i="1"/>
  <c r="H162" i="1"/>
  <c r="I162" i="1"/>
  <c r="N162" i="1"/>
  <c r="F163" i="1"/>
  <c r="G163" i="1"/>
  <c r="H163" i="1"/>
  <c r="I163" i="1"/>
  <c r="N163" i="1"/>
  <c r="F164" i="1"/>
  <c r="G164" i="1"/>
  <c r="H164" i="1"/>
  <c r="I164" i="1"/>
  <c r="N164" i="1"/>
  <c r="F165" i="1"/>
  <c r="G165" i="1"/>
  <c r="H165" i="1"/>
  <c r="I165" i="1"/>
  <c r="N165" i="1"/>
  <c r="F166" i="1"/>
  <c r="G166" i="1"/>
  <c r="H166" i="1"/>
  <c r="I166" i="1"/>
  <c r="N166" i="1"/>
  <c r="F167" i="1"/>
  <c r="G167" i="1"/>
  <c r="H167" i="1"/>
  <c r="I167" i="1"/>
  <c r="N167" i="1"/>
  <c r="F168" i="1"/>
  <c r="G168" i="1"/>
  <c r="H168" i="1"/>
  <c r="I168" i="1"/>
  <c r="N168" i="1"/>
  <c r="F169" i="1"/>
  <c r="G169" i="1"/>
  <c r="H169" i="1"/>
  <c r="I169" i="1"/>
  <c r="N169" i="1"/>
  <c r="F170" i="1"/>
  <c r="G170" i="1"/>
  <c r="H170" i="1"/>
  <c r="I170" i="1"/>
  <c r="N170" i="1"/>
  <c r="F171" i="1"/>
  <c r="G171" i="1"/>
  <c r="H171" i="1"/>
  <c r="I171" i="1"/>
  <c r="N171" i="1"/>
  <c r="F172" i="1"/>
  <c r="G172" i="1"/>
  <c r="H172" i="1"/>
  <c r="I172" i="1"/>
  <c r="N172" i="1"/>
  <c r="F173" i="1"/>
  <c r="G173" i="1"/>
  <c r="H173" i="1"/>
  <c r="I173" i="1"/>
  <c r="N173" i="1"/>
  <c r="F174" i="1"/>
  <c r="G174" i="1"/>
  <c r="H174" i="1"/>
  <c r="I174" i="1"/>
  <c r="N174" i="1"/>
  <c r="F175" i="1"/>
  <c r="G175" i="1"/>
  <c r="H175" i="1"/>
  <c r="I175" i="1"/>
  <c r="N175" i="1"/>
  <c r="F176" i="1"/>
  <c r="G176" i="1"/>
  <c r="H176" i="1"/>
  <c r="I176" i="1"/>
  <c r="N176" i="1"/>
  <c r="F177" i="1"/>
  <c r="G177" i="1"/>
  <c r="H177" i="1"/>
  <c r="I177" i="1"/>
  <c r="N177" i="1"/>
  <c r="F178" i="1"/>
  <c r="G178" i="1"/>
  <c r="H178" i="1"/>
  <c r="I178" i="1"/>
  <c r="N178" i="1"/>
  <c r="F179" i="1"/>
  <c r="G179" i="1"/>
  <c r="H179" i="1"/>
  <c r="I179" i="1"/>
  <c r="N179" i="1"/>
  <c r="F180" i="1"/>
  <c r="G180" i="1"/>
  <c r="H180" i="1"/>
  <c r="I180" i="1"/>
  <c r="N180" i="1"/>
  <c r="F181" i="1"/>
  <c r="G181" i="1"/>
  <c r="H181" i="1"/>
  <c r="I181" i="1"/>
  <c r="N181" i="1"/>
  <c r="F182" i="1"/>
  <c r="G182" i="1"/>
  <c r="H182" i="1"/>
  <c r="I182" i="1"/>
  <c r="N182" i="1"/>
  <c r="F183" i="1"/>
  <c r="G183" i="1"/>
  <c r="H183" i="1"/>
  <c r="I183" i="1"/>
  <c r="N183" i="1"/>
  <c r="F184" i="1"/>
  <c r="G184" i="1"/>
  <c r="H184" i="1"/>
  <c r="I184" i="1"/>
  <c r="N184" i="1"/>
  <c r="F185" i="1"/>
  <c r="G185" i="1"/>
  <c r="H185" i="1"/>
  <c r="I185" i="1"/>
  <c r="N185" i="1"/>
  <c r="F186" i="1"/>
  <c r="G186" i="1"/>
  <c r="H186" i="1"/>
  <c r="I186" i="1"/>
  <c r="N186" i="1"/>
  <c r="F187" i="1"/>
  <c r="G187" i="1"/>
  <c r="H187" i="1"/>
  <c r="I187" i="1"/>
  <c r="N187" i="1"/>
  <c r="F188" i="1"/>
  <c r="G188" i="1"/>
  <c r="H188" i="1"/>
  <c r="I188" i="1"/>
  <c r="N188" i="1"/>
  <c r="F189" i="1"/>
  <c r="G189" i="1"/>
  <c r="H189" i="1"/>
  <c r="I189" i="1"/>
  <c r="N189" i="1"/>
  <c r="F190" i="1"/>
  <c r="G190" i="1"/>
  <c r="H190" i="1"/>
  <c r="I190" i="1"/>
  <c r="N190" i="1"/>
  <c r="F191" i="1"/>
  <c r="G191" i="1"/>
  <c r="H191" i="1"/>
  <c r="I191" i="1"/>
  <c r="N191" i="1"/>
  <c r="F192" i="1"/>
  <c r="G192" i="1"/>
  <c r="H192" i="1"/>
  <c r="I192" i="1"/>
  <c r="N192" i="1"/>
  <c r="F193" i="1"/>
  <c r="G193" i="1"/>
  <c r="H193" i="1"/>
  <c r="I193" i="1"/>
  <c r="N193" i="1"/>
  <c r="F194" i="1"/>
  <c r="G194" i="1"/>
  <c r="H194" i="1"/>
  <c r="I194" i="1"/>
  <c r="N194" i="1"/>
  <c r="F195" i="1"/>
  <c r="G195" i="1"/>
  <c r="H195" i="1"/>
  <c r="I195" i="1"/>
  <c r="N195" i="1"/>
  <c r="F196" i="1"/>
  <c r="G196" i="1"/>
  <c r="H196" i="1"/>
  <c r="I196" i="1"/>
  <c r="N196" i="1"/>
  <c r="F197" i="1"/>
  <c r="G197" i="1"/>
  <c r="H197" i="1"/>
  <c r="I197" i="1"/>
  <c r="N197" i="1"/>
  <c r="F198" i="1"/>
  <c r="G198" i="1"/>
  <c r="H198" i="1"/>
  <c r="I198" i="1"/>
  <c r="N198" i="1"/>
  <c r="F199" i="1"/>
  <c r="G199" i="1"/>
  <c r="H199" i="1"/>
  <c r="I199" i="1"/>
  <c r="N199" i="1"/>
  <c r="F200" i="1"/>
  <c r="G200" i="1"/>
  <c r="H200" i="1"/>
  <c r="I200" i="1"/>
  <c r="N200" i="1"/>
  <c r="F201" i="1"/>
  <c r="G201" i="1"/>
  <c r="H201" i="1"/>
  <c r="I201" i="1"/>
  <c r="N201" i="1"/>
  <c r="F202" i="1"/>
  <c r="G202" i="1"/>
  <c r="H202" i="1"/>
  <c r="I202" i="1"/>
  <c r="N202" i="1"/>
  <c r="F203" i="1"/>
  <c r="G203" i="1"/>
  <c r="H203" i="1"/>
  <c r="I203" i="1"/>
  <c r="N203" i="1"/>
  <c r="F204" i="1"/>
  <c r="G204" i="1"/>
  <c r="H204" i="1"/>
  <c r="I204" i="1"/>
  <c r="N204" i="1"/>
  <c r="F205" i="1"/>
  <c r="G205" i="1"/>
  <c r="H205" i="1"/>
  <c r="I205" i="1"/>
  <c r="N205" i="1"/>
  <c r="F206" i="1"/>
  <c r="G206" i="1"/>
  <c r="H206" i="1"/>
  <c r="I206" i="1"/>
  <c r="N206" i="1"/>
  <c r="F207" i="1"/>
  <c r="G207" i="1"/>
  <c r="H207" i="1"/>
  <c r="I207" i="1"/>
  <c r="N207" i="1"/>
  <c r="F208" i="1"/>
  <c r="G208" i="1"/>
  <c r="H208" i="1"/>
  <c r="I208" i="1"/>
  <c r="N208" i="1"/>
  <c r="F209" i="1"/>
  <c r="G209" i="1"/>
  <c r="H209" i="1"/>
  <c r="I209" i="1"/>
  <c r="N209" i="1"/>
  <c r="F210" i="1"/>
  <c r="G210" i="1"/>
  <c r="H210" i="1"/>
  <c r="I210" i="1"/>
  <c r="N210" i="1"/>
  <c r="F211" i="1"/>
  <c r="G211" i="1"/>
  <c r="H211" i="1"/>
  <c r="I211" i="1"/>
  <c r="N211" i="1"/>
  <c r="F212" i="1"/>
  <c r="G212" i="1"/>
  <c r="H212" i="1"/>
  <c r="I212" i="1"/>
  <c r="N212" i="1"/>
  <c r="F213" i="1"/>
  <c r="G213" i="1"/>
  <c r="H213" i="1"/>
  <c r="I213" i="1"/>
  <c r="N213" i="1"/>
  <c r="F214" i="1"/>
  <c r="G214" i="1"/>
  <c r="H214" i="1"/>
  <c r="I214" i="1"/>
  <c r="N214" i="1"/>
  <c r="F215" i="1"/>
  <c r="G215" i="1"/>
  <c r="H215" i="1"/>
  <c r="I215" i="1"/>
  <c r="N215" i="1"/>
  <c r="F216" i="1"/>
  <c r="G216" i="1"/>
  <c r="H216" i="1"/>
  <c r="I216" i="1"/>
  <c r="N216" i="1"/>
  <c r="F217" i="1"/>
  <c r="G217" i="1"/>
  <c r="H217" i="1"/>
  <c r="I217" i="1"/>
  <c r="N217" i="1"/>
  <c r="F218" i="1"/>
  <c r="G218" i="1"/>
  <c r="H218" i="1"/>
  <c r="I218" i="1"/>
  <c r="N218" i="1"/>
  <c r="F219" i="1"/>
  <c r="G219" i="1"/>
  <c r="H219" i="1"/>
  <c r="I219" i="1"/>
  <c r="N219" i="1"/>
  <c r="F220" i="1"/>
  <c r="G220" i="1"/>
  <c r="H220" i="1"/>
  <c r="I220" i="1"/>
  <c r="N220" i="1"/>
  <c r="F221" i="1"/>
  <c r="G221" i="1"/>
  <c r="H221" i="1"/>
  <c r="I221" i="1"/>
  <c r="N221" i="1"/>
  <c r="F222" i="1"/>
  <c r="G222" i="1"/>
  <c r="H222" i="1"/>
  <c r="I222" i="1"/>
  <c r="N222" i="1"/>
  <c r="F223" i="1"/>
  <c r="G223" i="1"/>
  <c r="H223" i="1"/>
  <c r="I223" i="1"/>
  <c r="N223" i="1"/>
  <c r="F224" i="1"/>
  <c r="G224" i="1"/>
  <c r="H224" i="1"/>
  <c r="I224" i="1"/>
  <c r="N224" i="1"/>
  <c r="F225" i="1"/>
  <c r="G225" i="1"/>
  <c r="H225" i="1"/>
  <c r="I225" i="1"/>
  <c r="N225" i="1"/>
  <c r="F226" i="1"/>
  <c r="G226" i="1"/>
  <c r="H226" i="1"/>
  <c r="I226" i="1"/>
  <c r="N226" i="1"/>
  <c r="F227" i="1"/>
  <c r="G227" i="1"/>
  <c r="H227" i="1"/>
  <c r="I227" i="1"/>
  <c r="N227" i="1"/>
  <c r="F228" i="1"/>
  <c r="G228" i="1"/>
  <c r="H228" i="1"/>
  <c r="I228" i="1"/>
  <c r="N228" i="1"/>
  <c r="F229" i="1"/>
  <c r="G229" i="1"/>
  <c r="H229" i="1"/>
  <c r="I229" i="1"/>
  <c r="N229" i="1"/>
  <c r="F230" i="1"/>
  <c r="G230" i="1"/>
  <c r="H230" i="1"/>
  <c r="I230" i="1"/>
  <c r="N230" i="1"/>
  <c r="F231" i="1"/>
  <c r="G231" i="1"/>
  <c r="H231" i="1"/>
  <c r="I231" i="1"/>
  <c r="N231" i="1"/>
  <c r="F232" i="1"/>
  <c r="G232" i="1"/>
  <c r="H232" i="1"/>
  <c r="I232" i="1"/>
  <c r="N232" i="1"/>
  <c r="F233" i="1"/>
  <c r="G233" i="1"/>
  <c r="H233" i="1"/>
  <c r="I233" i="1"/>
  <c r="N233" i="1"/>
  <c r="F234" i="1"/>
  <c r="G234" i="1"/>
  <c r="H234" i="1"/>
  <c r="I234" i="1"/>
  <c r="N234" i="1"/>
  <c r="F235" i="1"/>
  <c r="G235" i="1"/>
  <c r="H235" i="1"/>
  <c r="I235" i="1"/>
  <c r="N235" i="1"/>
  <c r="F236" i="1"/>
  <c r="G236" i="1"/>
  <c r="H236" i="1"/>
  <c r="I236" i="1"/>
  <c r="N236" i="1"/>
  <c r="F237" i="1"/>
  <c r="G237" i="1"/>
  <c r="H237" i="1"/>
  <c r="I237" i="1"/>
  <c r="N237" i="1"/>
  <c r="F238" i="1"/>
  <c r="G238" i="1"/>
  <c r="H238" i="1"/>
  <c r="I238" i="1"/>
  <c r="N238" i="1"/>
  <c r="F239" i="1"/>
  <c r="G239" i="1"/>
  <c r="H239" i="1"/>
  <c r="I239" i="1"/>
  <c r="N239" i="1"/>
  <c r="F240" i="1"/>
  <c r="G240" i="1"/>
  <c r="H240" i="1"/>
  <c r="I240" i="1"/>
  <c r="N240" i="1"/>
  <c r="F241" i="1"/>
  <c r="G241" i="1"/>
  <c r="H241" i="1"/>
  <c r="I241" i="1"/>
  <c r="N241" i="1"/>
  <c r="F242" i="1"/>
  <c r="G242" i="1"/>
  <c r="H242" i="1"/>
  <c r="I242" i="1"/>
  <c r="N242" i="1"/>
  <c r="F243" i="1"/>
  <c r="G243" i="1"/>
  <c r="H243" i="1"/>
  <c r="I243" i="1"/>
  <c r="N243" i="1"/>
  <c r="F244" i="1"/>
  <c r="G244" i="1"/>
  <c r="H244" i="1"/>
  <c r="I244" i="1"/>
  <c r="N244" i="1"/>
  <c r="F245" i="1"/>
  <c r="G245" i="1"/>
  <c r="H245" i="1"/>
  <c r="I245" i="1"/>
  <c r="N245" i="1"/>
  <c r="F246" i="1"/>
  <c r="G246" i="1"/>
  <c r="H246" i="1"/>
  <c r="I246" i="1"/>
  <c r="N246" i="1"/>
  <c r="F247" i="1"/>
  <c r="G247" i="1"/>
  <c r="H247" i="1"/>
  <c r="I247" i="1"/>
  <c r="N247" i="1"/>
  <c r="F248" i="1"/>
  <c r="G248" i="1"/>
  <c r="H248" i="1"/>
  <c r="I248" i="1"/>
  <c r="N248" i="1"/>
  <c r="F249" i="1"/>
  <c r="G249" i="1"/>
  <c r="H249" i="1"/>
  <c r="I249" i="1"/>
  <c r="N249" i="1"/>
  <c r="F250" i="1"/>
  <c r="G250" i="1"/>
  <c r="H250" i="1"/>
  <c r="I250" i="1"/>
  <c r="N250" i="1"/>
  <c r="F251" i="1"/>
  <c r="G251" i="1"/>
  <c r="H251" i="1"/>
  <c r="I251" i="1"/>
  <c r="N251" i="1"/>
  <c r="F252" i="1"/>
  <c r="G252" i="1"/>
  <c r="H252" i="1"/>
  <c r="I252" i="1"/>
  <c r="N252" i="1"/>
  <c r="F253" i="1"/>
  <c r="G253" i="1"/>
  <c r="H253" i="1"/>
  <c r="I253" i="1"/>
  <c r="N253" i="1"/>
  <c r="F254" i="1"/>
  <c r="G254" i="1"/>
  <c r="H254" i="1"/>
  <c r="I254" i="1"/>
  <c r="N254" i="1"/>
  <c r="F255" i="1"/>
  <c r="G255" i="1"/>
  <c r="H255" i="1"/>
  <c r="I255" i="1"/>
  <c r="N255" i="1"/>
  <c r="F256" i="1"/>
  <c r="G256" i="1"/>
  <c r="H256" i="1"/>
  <c r="I256" i="1"/>
  <c r="N256" i="1"/>
  <c r="F257" i="1"/>
  <c r="G257" i="1"/>
  <c r="H257" i="1"/>
  <c r="I257" i="1"/>
  <c r="N257" i="1"/>
  <c r="F258" i="1"/>
  <c r="G258" i="1"/>
  <c r="H258" i="1"/>
  <c r="I258" i="1"/>
  <c r="N258" i="1"/>
  <c r="F259" i="1"/>
  <c r="G259" i="1"/>
  <c r="H259" i="1"/>
  <c r="I259" i="1"/>
  <c r="N259" i="1"/>
  <c r="F260" i="1"/>
  <c r="G260" i="1"/>
  <c r="H260" i="1"/>
  <c r="I260" i="1"/>
  <c r="N260" i="1"/>
  <c r="F261" i="1"/>
  <c r="G261" i="1"/>
  <c r="H261" i="1"/>
  <c r="I261" i="1"/>
  <c r="N261" i="1"/>
  <c r="F262" i="1"/>
  <c r="G262" i="1"/>
  <c r="H262" i="1"/>
  <c r="I262" i="1"/>
  <c r="N262" i="1"/>
  <c r="F263" i="1"/>
  <c r="G263" i="1"/>
  <c r="H263" i="1"/>
  <c r="I263" i="1"/>
  <c r="N263" i="1"/>
  <c r="F264" i="1"/>
  <c r="G264" i="1"/>
  <c r="H264" i="1"/>
  <c r="I264" i="1"/>
  <c r="N264" i="1"/>
  <c r="F265" i="1"/>
  <c r="G265" i="1"/>
  <c r="H265" i="1"/>
  <c r="I265" i="1"/>
  <c r="N265" i="1"/>
  <c r="F266" i="1"/>
  <c r="G266" i="1"/>
  <c r="H266" i="1"/>
  <c r="I266" i="1"/>
  <c r="N266" i="1"/>
  <c r="F267" i="1"/>
  <c r="G267" i="1"/>
  <c r="H267" i="1"/>
  <c r="I267" i="1"/>
  <c r="N267" i="1"/>
  <c r="F268" i="1"/>
  <c r="G268" i="1"/>
  <c r="H268" i="1"/>
  <c r="I268" i="1"/>
  <c r="N268" i="1"/>
  <c r="F269" i="1"/>
  <c r="G269" i="1"/>
  <c r="H269" i="1"/>
  <c r="I269" i="1"/>
  <c r="N269" i="1"/>
  <c r="F270" i="1"/>
  <c r="G270" i="1"/>
  <c r="H270" i="1"/>
  <c r="I270" i="1"/>
  <c r="N270" i="1"/>
  <c r="F271" i="1"/>
  <c r="G271" i="1"/>
  <c r="H271" i="1"/>
  <c r="I271" i="1"/>
  <c r="N271" i="1"/>
  <c r="F272" i="1"/>
  <c r="G272" i="1"/>
  <c r="H272" i="1"/>
  <c r="I272" i="1"/>
  <c r="N272" i="1"/>
  <c r="F273" i="1"/>
  <c r="G273" i="1"/>
  <c r="H273" i="1"/>
  <c r="I273" i="1"/>
  <c r="N273" i="1"/>
  <c r="F274" i="1"/>
  <c r="G274" i="1"/>
  <c r="H274" i="1"/>
  <c r="I274" i="1"/>
  <c r="N274" i="1"/>
  <c r="F275" i="1"/>
  <c r="G275" i="1"/>
  <c r="H275" i="1"/>
  <c r="I275" i="1"/>
  <c r="N275" i="1"/>
  <c r="F276" i="1"/>
  <c r="G276" i="1"/>
  <c r="H276" i="1"/>
  <c r="I276" i="1"/>
  <c r="N276" i="1"/>
  <c r="F277" i="1"/>
  <c r="G277" i="1"/>
  <c r="H277" i="1"/>
  <c r="I277" i="1"/>
  <c r="N277" i="1"/>
  <c r="F278" i="1"/>
  <c r="G278" i="1"/>
  <c r="H278" i="1"/>
  <c r="I278" i="1"/>
  <c r="N278" i="1"/>
  <c r="F279" i="1"/>
  <c r="G279" i="1"/>
  <c r="H279" i="1"/>
  <c r="I279" i="1"/>
  <c r="N279" i="1"/>
  <c r="F280" i="1"/>
  <c r="G280" i="1"/>
  <c r="H280" i="1"/>
  <c r="I280" i="1"/>
  <c r="N280" i="1"/>
  <c r="F281" i="1"/>
  <c r="G281" i="1"/>
  <c r="H281" i="1"/>
  <c r="I281" i="1"/>
  <c r="N281" i="1"/>
  <c r="F282" i="1"/>
  <c r="G282" i="1"/>
  <c r="H282" i="1"/>
  <c r="I282" i="1"/>
  <c r="N282" i="1"/>
  <c r="F283" i="1"/>
  <c r="G283" i="1"/>
  <c r="H283" i="1"/>
  <c r="I283" i="1"/>
  <c r="N283" i="1"/>
  <c r="F284" i="1"/>
  <c r="G284" i="1"/>
  <c r="H284" i="1"/>
  <c r="I284" i="1"/>
  <c r="N284" i="1"/>
  <c r="F285" i="1"/>
  <c r="G285" i="1"/>
  <c r="H285" i="1"/>
  <c r="I285" i="1"/>
  <c r="N285" i="1"/>
  <c r="F286" i="1"/>
  <c r="G286" i="1"/>
  <c r="H286" i="1"/>
  <c r="I286" i="1"/>
  <c r="N286" i="1"/>
  <c r="F287" i="1"/>
  <c r="G287" i="1"/>
  <c r="H287" i="1"/>
  <c r="I287" i="1"/>
  <c r="N287" i="1"/>
  <c r="F288" i="1"/>
  <c r="G288" i="1"/>
  <c r="H288" i="1"/>
  <c r="I288" i="1"/>
  <c r="N288" i="1"/>
  <c r="F289" i="1"/>
  <c r="G289" i="1"/>
  <c r="H289" i="1"/>
  <c r="I289" i="1"/>
  <c r="N289" i="1"/>
  <c r="F290" i="1"/>
  <c r="G290" i="1"/>
  <c r="H290" i="1"/>
  <c r="I290" i="1"/>
  <c r="N290" i="1"/>
  <c r="F291" i="1"/>
  <c r="G291" i="1"/>
  <c r="H291" i="1"/>
  <c r="I291" i="1"/>
  <c r="N291" i="1"/>
  <c r="F292" i="1"/>
  <c r="G292" i="1"/>
  <c r="H292" i="1"/>
  <c r="I292" i="1"/>
  <c r="N292" i="1"/>
  <c r="F293" i="1"/>
  <c r="G293" i="1"/>
  <c r="H293" i="1"/>
  <c r="I293" i="1"/>
  <c r="N293" i="1"/>
  <c r="F294" i="1"/>
  <c r="G294" i="1"/>
  <c r="H294" i="1"/>
  <c r="I294" i="1"/>
  <c r="N294" i="1"/>
  <c r="F295" i="1"/>
  <c r="G295" i="1"/>
  <c r="H295" i="1"/>
  <c r="I295" i="1"/>
  <c r="N295" i="1"/>
  <c r="F296" i="1"/>
  <c r="G296" i="1"/>
  <c r="H296" i="1"/>
  <c r="I296" i="1"/>
  <c r="N296" i="1"/>
  <c r="F297" i="1"/>
  <c r="G297" i="1"/>
  <c r="H297" i="1"/>
  <c r="I297" i="1"/>
  <c r="N297" i="1"/>
  <c r="F298" i="1"/>
  <c r="G298" i="1"/>
  <c r="H298" i="1"/>
  <c r="I298" i="1"/>
  <c r="N298" i="1"/>
  <c r="F299" i="1"/>
  <c r="G299" i="1"/>
  <c r="H299" i="1"/>
  <c r="I299" i="1"/>
  <c r="N299" i="1"/>
  <c r="F300" i="1"/>
  <c r="G300" i="1"/>
  <c r="H300" i="1"/>
  <c r="I300" i="1"/>
  <c r="N300" i="1"/>
  <c r="F301" i="1"/>
  <c r="G301" i="1"/>
  <c r="H301" i="1"/>
  <c r="I301" i="1"/>
  <c r="N301" i="1"/>
  <c r="F302" i="1"/>
  <c r="G302" i="1"/>
  <c r="H302" i="1"/>
  <c r="I302" i="1"/>
  <c r="N302" i="1"/>
  <c r="F303" i="1"/>
  <c r="G303" i="1"/>
  <c r="H303" i="1"/>
  <c r="I303" i="1"/>
  <c r="N303" i="1"/>
  <c r="F304" i="1"/>
  <c r="G304" i="1"/>
  <c r="H304" i="1"/>
  <c r="I304" i="1"/>
  <c r="N304" i="1"/>
  <c r="F305" i="1"/>
  <c r="G305" i="1"/>
  <c r="H305" i="1"/>
  <c r="I305" i="1"/>
  <c r="N305" i="1"/>
  <c r="F306" i="1"/>
  <c r="G306" i="1"/>
  <c r="H306" i="1"/>
  <c r="I306" i="1"/>
  <c r="N306" i="1"/>
  <c r="F307" i="1"/>
  <c r="G307" i="1"/>
  <c r="H307" i="1"/>
  <c r="I307" i="1"/>
  <c r="N307" i="1"/>
  <c r="F308" i="1"/>
  <c r="G308" i="1"/>
  <c r="H308" i="1"/>
  <c r="I308" i="1"/>
  <c r="N308" i="1"/>
  <c r="F309" i="1"/>
  <c r="G309" i="1"/>
  <c r="H309" i="1"/>
  <c r="I309" i="1"/>
  <c r="N309" i="1"/>
  <c r="F310" i="1"/>
  <c r="G310" i="1"/>
  <c r="H310" i="1"/>
  <c r="I310" i="1"/>
  <c r="N310" i="1"/>
  <c r="F311" i="1"/>
  <c r="G311" i="1"/>
  <c r="H311" i="1"/>
  <c r="I311" i="1"/>
  <c r="N311" i="1"/>
  <c r="F312" i="1"/>
  <c r="G312" i="1"/>
  <c r="H312" i="1"/>
  <c r="I312" i="1"/>
  <c r="N312" i="1"/>
  <c r="F313" i="1"/>
  <c r="G313" i="1"/>
  <c r="H313" i="1"/>
  <c r="I313" i="1"/>
  <c r="N313" i="1"/>
  <c r="F314" i="1"/>
  <c r="G314" i="1"/>
  <c r="H314" i="1"/>
  <c r="I314" i="1"/>
  <c r="N314" i="1"/>
  <c r="F315" i="1"/>
  <c r="G315" i="1"/>
  <c r="H315" i="1"/>
  <c r="I315" i="1"/>
  <c r="N315" i="1"/>
  <c r="F316" i="1"/>
  <c r="G316" i="1"/>
  <c r="H316" i="1"/>
  <c r="I316" i="1"/>
  <c r="N316" i="1"/>
  <c r="F317" i="1"/>
  <c r="G317" i="1"/>
  <c r="H317" i="1"/>
  <c r="I317" i="1"/>
  <c r="N317" i="1"/>
  <c r="F318" i="1"/>
  <c r="G318" i="1"/>
  <c r="H318" i="1"/>
  <c r="I318" i="1"/>
  <c r="N318" i="1"/>
  <c r="F319" i="1"/>
  <c r="G319" i="1"/>
  <c r="H319" i="1"/>
  <c r="I319" i="1"/>
  <c r="N319" i="1"/>
  <c r="F320" i="1"/>
  <c r="G320" i="1"/>
  <c r="H320" i="1"/>
  <c r="I320" i="1"/>
  <c r="N320" i="1"/>
  <c r="F321" i="1"/>
  <c r="G321" i="1"/>
  <c r="H321" i="1"/>
  <c r="I321" i="1"/>
  <c r="N321" i="1"/>
  <c r="F322" i="1"/>
  <c r="G322" i="1"/>
  <c r="H322" i="1"/>
  <c r="I322" i="1"/>
  <c r="N322" i="1"/>
  <c r="F323" i="1"/>
  <c r="G323" i="1"/>
  <c r="H323" i="1"/>
  <c r="I323" i="1"/>
  <c r="N323" i="1"/>
  <c r="F324" i="1"/>
  <c r="G324" i="1"/>
  <c r="H324" i="1"/>
  <c r="I324" i="1"/>
  <c r="N324" i="1"/>
  <c r="F325" i="1"/>
  <c r="G325" i="1"/>
  <c r="H325" i="1"/>
  <c r="I325" i="1"/>
  <c r="N325" i="1"/>
  <c r="F326" i="1"/>
  <c r="G326" i="1"/>
  <c r="H326" i="1"/>
  <c r="I326" i="1"/>
  <c r="N326" i="1"/>
  <c r="F327" i="1"/>
  <c r="G327" i="1"/>
  <c r="H327" i="1"/>
  <c r="I327" i="1"/>
  <c r="N327" i="1"/>
  <c r="F328" i="1"/>
  <c r="G328" i="1"/>
  <c r="H328" i="1"/>
  <c r="I328" i="1"/>
  <c r="N328" i="1"/>
  <c r="F329" i="1"/>
  <c r="G329" i="1"/>
  <c r="H329" i="1"/>
  <c r="I329" i="1"/>
  <c r="N329" i="1"/>
  <c r="F330" i="1"/>
  <c r="G330" i="1"/>
  <c r="H330" i="1"/>
  <c r="I330" i="1"/>
  <c r="N330" i="1"/>
  <c r="F331" i="1"/>
  <c r="G331" i="1"/>
  <c r="H331" i="1"/>
  <c r="I331" i="1"/>
  <c r="N331" i="1"/>
  <c r="F332" i="1"/>
  <c r="G332" i="1"/>
  <c r="H332" i="1"/>
  <c r="I332" i="1"/>
  <c r="N332" i="1"/>
  <c r="F333" i="1"/>
  <c r="G333" i="1"/>
  <c r="H333" i="1"/>
  <c r="I333" i="1"/>
  <c r="N333" i="1"/>
  <c r="F334" i="1"/>
  <c r="G334" i="1"/>
  <c r="H334" i="1"/>
  <c r="I334" i="1"/>
  <c r="N334" i="1"/>
  <c r="F335" i="1"/>
  <c r="G335" i="1"/>
  <c r="H335" i="1"/>
  <c r="I335" i="1"/>
  <c r="N335" i="1"/>
  <c r="F336" i="1"/>
  <c r="G336" i="1"/>
  <c r="H336" i="1"/>
  <c r="I336" i="1"/>
  <c r="N336" i="1"/>
  <c r="F337" i="1"/>
  <c r="G337" i="1"/>
  <c r="H337" i="1"/>
  <c r="I337" i="1"/>
  <c r="N337" i="1"/>
  <c r="F338" i="1"/>
  <c r="G338" i="1"/>
  <c r="H338" i="1"/>
  <c r="I338" i="1"/>
  <c r="N338" i="1"/>
  <c r="F339" i="1"/>
  <c r="G339" i="1"/>
  <c r="H339" i="1"/>
  <c r="I339" i="1"/>
  <c r="N339" i="1"/>
  <c r="F340" i="1"/>
  <c r="G340" i="1"/>
  <c r="H340" i="1"/>
  <c r="I340" i="1"/>
  <c r="N340" i="1"/>
  <c r="F341" i="1"/>
  <c r="G341" i="1"/>
  <c r="H341" i="1"/>
  <c r="I341" i="1"/>
  <c r="N341" i="1"/>
  <c r="F342" i="1"/>
  <c r="G342" i="1"/>
  <c r="H342" i="1"/>
  <c r="I342" i="1"/>
  <c r="N342" i="1"/>
  <c r="F343" i="1"/>
  <c r="G343" i="1"/>
  <c r="H343" i="1"/>
  <c r="I343" i="1"/>
  <c r="N343" i="1"/>
  <c r="F344" i="1"/>
  <c r="G344" i="1"/>
  <c r="H344" i="1"/>
  <c r="I344" i="1"/>
  <c r="N344" i="1"/>
  <c r="F345" i="1"/>
  <c r="G345" i="1"/>
  <c r="H345" i="1"/>
  <c r="I345" i="1"/>
  <c r="N345" i="1"/>
  <c r="F346" i="1"/>
  <c r="G346" i="1"/>
  <c r="H346" i="1"/>
  <c r="I346" i="1"/>
  <c r="N346" i="1"/>
  <c r="F347" i="1"/>
  <c r="G347" i="1"/>
  <c r="H347" i="1"/>
  <c r="I347" i="1"/>
  <c r="N347" i="1"/>
  <c r="F348" i="1"/>
  <c r="G348" i="1"/>
  <c r="H348" i="1"/>
  <c r="I348" i="1"/>
  <c r="N348" i="1"/>
  <c r="F349" i="1"/>
  <c r="G349" i="1"/>
  <c r="H349" i="1"/>
  <c r="I349" i="1"/>
  <c r="N349" i="1"/>
  <c r="F350" i="1"/>
  <c r="G350" i="1"/>
  <c r="H350" i="1"/>
  <c r="I350" i="1"/>
  <c r="N350" i="1"/>
  <c r="F351" i="1"/>
  <c r="G351" i="1"/>
  <c r="H351" i="1"/>
  <c r="I351" i="1"/>
  <c r="N351" i="1"/>
  <c r="F352" i="1"/>
  <c r="G352" i="1"/>
  <c r="H352" i="1"/>
  <c r="I352" i="1"/>
  <c r="N352" i="1"/>
  <c r="F353" i="1"/>
  <c r="G353" i="1"/>
  <c r="H353" i="1"/>
  <c r="I353" i="1"/>
  <c r="N353" i="1"/>
  <c r="F354" i="1"/>
  <c r="G354" i="1"/>
  <c r="H354" i="1"/>
  <c r="I354" i="1"/>
  <c r="N354" i="1"/>
  <c r="F355" i="1"/>
  <c r="G355" i="1"/>
  <c r="H355" i="1"/>
  <c r="I355" i="1"/>
  <c r="N355" i="1"/>
  <c r="F356" i="1"/>
  <c r="G356" i="1"/>
  <c r="H356" i="1"/>
  <c r="I356" i="1"/>
  <c r="N356" i="1"/>
  <c r="F357" i="1"/>
  <c r="G357" i="1"/>
  <c r="H357" i="1"/>
  <c r="I357" i="1"/>
  <c r="N357" i="1"/>
  <c r="F358" i="1"/>
  <c r="G358" i="1"/>
  <c r="H358" i="1"/>
  <c r="I358" i="1"/>
  <c r="N358" i="1"/>
  <c r="F359" i="1"/>
  <c r="G359" i="1"/>
  <c r="H359" i="1"/>
  <c r="I359" i="1"/>
  <c r="N359" i="1"/>
  <c r="F360" i="1"/>
  <c r="G360" i="1"/>
  <c r="H360" i="1"/>
  <c r="I360" i="1"/>
  <c r="N360" i="1"/>
  <c r="F361" i="1"/>
  <c r="G361" i="1"/>
  <c r="H361" i="1"/>
  <c r="I361" i="1"/>
  <c r="N361" i="1"/>
  <c r="F362" i="1"/>
  <c r="G362" i="1"/>
  <c r="H362" i="1"/>
  <c r="I362" i="1"/>
  <c r="N362" i="1"/>
  <c r="F363" i="1"/>
  <c r="G363" i="1"/>
  <c r="H363" i="1"/>
  <c r="I363" i="1"/>
  <c r="N363" i="1"/>
  <c r="F364" i="1"/>
  <c r="G364" i="1"/>
  <c r="H364" i="1"/>
  <c r="I364" i="1"/>
  <c r="N364" i="1"/>
  <c r="F365" i="1"/>
  <c r="G365" i="1"/>
  <c r="H365" i="1"/>
  <c r="I365" i="1"/>
  <c r="N365" i="1"/>
  <c r="F366" i="1"/>
  <c r="G366" i="1"/>
  <c r="H366" i="1"/>
  <c r="I366" i="1"/>
  <c r="N366" i="1"/>
  <c r="F367" i="1"/>
  <c r="G367" i="1"/>
  <c r="H367" i="1"/>
  <c r="I367" i="1"/>
  <c r="N367" i="1"/>
  <c r="F368" i="1"/>
  <c r="G368" i="1"/>
  <c r="H368" i="1"/>
  <c r="I368" i="1"/>
  <c r="N368" i="1"/>
  <c r="F369" i="1"/>
  <c r="G369" i="1"/>
  <c r="H369" i="1"/>
  <c r="I369" i="1"/>
  <c r="N369" i="1"/>
  <c r="F370" i="1"/>
  <c r="G370" i="1"/>
  <c r="H370" i="1"/>
  <c r="I370" i="1"/>
  <c r="N370" i="1"/>
  <c r="F371" i="1"/>
  <c r="G371" i="1"/>
  <c r="H371" i="1"/>
  <c r="I371" i="1"/>
  <c r="N371" i="1"/>
  <c r="F372" i="1"/>
  <c r="G372" i="1"/>
  <c r="H372" i="1"/>
  <c r="I372" i="1"/>
  <c r="N372" i="1"/>
  <c r="F373" i="1"/>
  <c r="G373" i="1"/>
  <c r="H373" i="1"/>
  <c r="I373" i="1"/>
  <c r="N373" i="1"/>
  <c r="F374" i="1"/>
  <c r="G374" i="1"/>
  <c r="H374" i="1"/>
  <c r="I374" i="1"/>
  <c r="N374" i="1"/>
  <c r="F375" i="1"/>
  <c r="G375" i="1"/>
  <c r="H375" i="1"/>
  <c r="I375" i="1"/>
  <c r="N375" i="1"/>
  <c r="F376" i="1"/>
  <c r="G376" i="1"/>
  <c r="H376" i="1"/>
  <c r="I376" i="1"/>
  <c r="N376" i="1"/>
  <c r="F377" i="1"/>
  <c r="G377" i="1"/>
  <c r="H377" i="1"/>
  <c r="I377" i="1"/>
  <c r="N377" i="1"/>
  <c r="F378" i="1"/>
  <c r="G378" i="1"/>
  <c r="H378" i="1"/>
  <c r="I378" i="1"/>
  <c r="N378" i="1"/>
  <c r="F379" i="1"/>
  <c r="G379" i="1"/>
  <c r="H379" i="1"/>
  <c r="I379" i="1"/>
  <c r="N379" i="1"/>
  <c r="F380" i="1"/>
  <c r="G380" i="1"/>
  <c r="H380" i="1"/>
  <c r="I380" i="1"/>
  <c r="N380" i="1"/>
  <c r="F381" i="1"/>
  <c r="G381" i="1"/>
  <c r="H381" i="1"/>
  <c r="I381" i="1"/>
  <c r="N381" i="1"/>
  <c r="F382" i="1"/>
  <c r="G382" i="1"/>
  <c r="H382" i="1"/>
  <c r="I382" i="1"/>
  <c r="N382" i="1"/>
  <c r="F383" i="1"/>
  <c r="G383" i="1"/>
  <c r="H383" i="1"/>
  <c r="I383" i="1"/>
  <c r="N383" i="1"/>
  <c r="F384" i="1"/>
  <c r="G384" i="1"/>
  <c r="H384" i="1"/>
  <c r="I384" i="1"/>
  <c r="N384" i="1"/>
  <c r="F385" i="1"/>
  <c r="G385" i="1"/>
  <c r="H385" i="1"/>
  <c r="I385" i="1"/>
  <c r="N385" i="1"/>
  <c r="F386" i="1"/>
  <c r="G386" i="1"/>
  <c r="H386" i="1"/>
  <c r="I386" i="1"/>
  <c r="N386" i="1"/>
  <c r="F387" i="1"/>
  <c r="G387" i="1"/>
  <c r="H387" i="1"/>
  <c r="I387" i="1"/>
  <c r="N387" i="1"/>
  <c r="F388" i="1"/>
  <c r="G388" i="1"/>
  <c r="H388" i="1"/>
  <c r="I388" i="1"/>
  <c r="N388" i="1"/>
  <c r="F389" i="1"/>
  <c r="G389" i="1"/>
  <c r="H389" i="1"/>
  <c r="I389" i="1"/>
  <c r="N389" i="1"/>
  <c r="F390" i="1"/>
  <c r="G390" i="1"/>
  <c r="H390" i="1"/>
  <c r="I390" i="1"/>
  <c r="N390" i="1"/>
  <c r="F391" i="1"/>
  <c r="G391" i="1"/>
  <c r="H391" i="1"/>
  <c r="I391" i="1"/>
  <c r="N391" i="1"/>
  <c r="F392" i="1"/>
  <c r="G392" i="1"/>
  <c r="H392" i="1"/>
  <c r="I392" i="1"/>
  <c r="N392" i="1"/>
  <c r="F393" i="1"/>
  <c r="G393" i="1"/>
  <c r="H393" i="1"/>
  <c r="I393" i="1"/>
  <c r="N393" i="1"/>
  <c r="F394" i="1"/>
  <c r="G394" i="1"/>
  <c r="H394" i="1"/>
  <c r="I394" i="1"/>
  <c r="N394" i="1"/>
  <c r="F395" i="1"/>
  <c r="G395" i="1"/>
  <c r="H395" i="1"/>
  <c r="I395" i="1"/>
  <c r="N395" i="1"/>
  <c r="F396" i="1"/>
  <c r="G396" i="1"/>
  <c r="H396" i="1"/>
  <c r="I396" i="1"/>
  <c r="N396" i="1"/>
  <c r="F397" i="1"/>
  <c r="G397" i="1"/>
  <c r="H397" i="1"/>
  <c r="I397" i="1"/>
  <c r="N397" i="1"/>
  <c r="F398" i="1"/>
  <c r="G398" i="1"/>
  <c r="H398" i="1"/>
  <c r="I398" i="1"/>
  <c r="N398" i="1"/>
  <c r="F399" i="1"/>
  <c r="G399" i="1"/>
  <c r="H399" i="1"/>
  <c r="I399" i="1"/>
  <c r="N399" i="1"/>
  <c r="F400" i="1"/>
  <c r="G400" i="1"/>
  <c r="H400" i="1"/>
  <c r="I400" i="1"/>
  <c r="N400" i="1"/>
  <c r="F401" i="1"/>
  <c r="G401" i="1"/>
  <c r="H401" i="1"/>
  <c r="I401" i="1"/>
  <c r="N401" i="1"/>
  <c r="F402" i="1"/>
  <c r="G402" i="1"/>
  <c r="H402" i="1"/>
  <c r="I402" i="1"/>
  <c r="N402" i="1"/>
  <c r="F403" i="1"/>
  <c r="G403" i="1"/>
  <c r="H403" i="1"/>
  <c r="I403" i="1"/>
  <c r="N403" i="1"/>
  <c r="F404" i="1"/>
  <c r="G404" i="1"/>
  <c r="H404" i="1"/>
  <c r="I404" i="1"/>
  <c r="N404" i="1"/>
  <c r="F405" i="1"/>
  <c r="G405" i="1"/>
  <c r="H405" i="1"/>
  <c r="I405" i="1"/>
  <c r="N405" i="1"/>
  <c r="F406" i="1"/>
  <c r="G406" i="1"/>
  <c r="H406" i="1"/>
  <c r="I406" i="1"/>
  <c r="N406" i="1"/>
  <c r="F407" i="1"/>
  <c r="G407" i="1"/>
  <c r="H407" i="1"/>
  <c r="I407" i="1"/>
  <c r="N407" i="1"/>
  <c r="F408" i="1"/>
  <c r="G408" i="1"/>
  <c r="H408" i="1"/>
  <c r="I408" i="1"/>
  <c r="N408" i="1"/>
  <c r="F409" i="1"/>
  <c r="G409" i="1"/>
  <c r="H409" i="1"/>
  <c r="I409" i="1"/>
  <c r="N409" i="1"/>
  <c r="F410" i="1"/>
  <c r="G410" i="1"/>
  <c r="H410" i="1"/>
  <c r="I410" i="1"/>
  <c r="N410" i="1"/>
  <c r="F411" i="1"/>
  <c r="G411" i="1"/>
  <c r="H411" i="1"/>
  <c r="I411" i="1"/>
  <c r="N411" i="1"/>
  <c r="F412" i="1"/>
  <c r="G412" i="1"/>
  <c r="H412" i="1"/>
  <c r="I412" i="1"/>
  <c r="N412" i="1"/>
  <c r="F413" i="1"/>
  <c r="G413" i="1"/>
  <c r="H413" i="1"/>
  <c r="I413" i="1"/>
  <c r="N413" i="1"/>
  <c r="F414" i="1"/>
  <c r="G414" i="1"/>
  <c r="H414" i="1"/>
  <c r="I414" i="1"/>
  <c r="N414" i="1"/>
  <c r="F415" i="1"/>
  <c r="G415" i="1"/>
  <c r="H415" i="1"/>
  <c r="I415" i="1"/>
  <c r="N415" i="1"/>
  <c r="F416" i="1"/>
  <c r="G416" i="1"/>
  <c r="H416" i="1"/>
  <c r="I416" i="1"/>
  <c r="N416" i="1"/>
  <c r="F417" i="1"/>
  <c r="G417" i="1"/>
  <c r="H417" i="1"/>
  <c r="I417" i="1"/>
  <c r="N417" i="1"/>
  <c r="F418" i="1"/>
  <c r="G418" i="1"/>
  <c r="H418" i="1"/>
  <c r="I418" i="1"/>
  <c r="N418" i="1"/>
  <c r="F419" i="1"/>
  <c r="G419" i="1"/>
  <c r="H419" i="1"/>
  <c r="I419" i="1"/>
  <c r="N419" i="1"/>
  <c r="F420" i="1"/>
  <c r="G420" i="1"/>
  <c r="H420" i="1"/>
  <c r="I420" i="1"/>
  <c r="N420" i="1"/>
  <c r="F421" i="1"/>
  <c r="G421" i="1"/>
  <c r="H421" i="1"/>
  <c r="I421" i="1"/>
  <c r="N421" i="1"/>
  <c r="F422" i="1"/>
  <c r="G422" i="1"/>
  <c r="H422" i="1"/>
  <c r="I422" i="1"/>
  <c r="N422" i="1"/>
  <c r="F423" i="1"/>
  <c r="G423" i="1"/>
  <c r="H423" i="1"/>
  <c r="I423" i="1"/>
  <c r="N423" i="1"/>
  <c r="F424" i="1"/>
  <c r="G424" i="1"/>
  <c r="H424" i="1"/>
  <c r="I424" i="1"/>
  <c r="N424" i="1"/>
  <c r="F425" i="1"/>
  <c r="G425" i="1"/>
  <c r="H425" i="1"/>
  <c r="I425" i="1"/>
  <c r="N425" i="1"/>
  <c r="F426" i="1"/>
  <c r="G426" i="1"/>
  <c r="H426" i="1"/>
  <c r="I426" i="1"/>
  <c r="N426" i="1"/>
  <c r="F427" i="1"/>
  <c r="G427" i="1"/>
  <c r="H427" i="1"/>
  <c r="I427" i="1"/>
  <c r="N427" i="1"/>
  <c r="F428" i="1"/>
  <c r="G428" i="1"/>
  <c r="H428" i="1"/>
  <c r="I428" i="1"/>
  <c r="N428" i="1"/>
  <c r="F429" i="1"/>
  <c r="G429" i="1"/>
  <c r="H429" i="1"/>
  <c r="I429" i="1"/>
  <c r="N429" i="1"/>
  <c r="F430" i="1"/>
  <c r="G430" i="1"/>
  <c r="H430" i="1"/>
  <c r="I430" i="1"/>
  <c r="N430" i="1"/>
  <c r="F431" i="1"/>
  <c r="G431" i="1"/>
  <c r="H431" i="1"/>
  <c r="I431" i="1"/>
  <c r="N431" i="1"/>
  <c r="F432" i="1"/>
  <c r="G432" i="1"/>
  <c r="H432" i="1"/>
  <c r="I432" i="1"/>
  <c r="N432" i="1"/>
  <c r="F433" i="1"/>
  <c r="G433" i="1"/>
  <c r="H433" i="1"/>
  <c r="I433" i="1"/>
  <c r="N433" i="1"/>
  <c r="F434" i="1"/>
  <c r="G434" i="1"/>
  <c r="H434" i="1"/>
  <c r="I434" i="1"/>
  <c r="N434" i="1"/>
  <c r="F435" i="1"/>
  <c r="G435" i="1"/>
  <c r="H435" i="1"/>
  <c r="I435" i="1"/>
  <c r="N435" i="1"/>
  <c r="F436" i="1"/>
  <c r="G436" i="1"/>
  <c r="H436" i="1"/>
  <c r="I436" i="1"/>
  <c r="N436" i="1"/>
  <c r="F437" i="1"/>
  <c r="G437" i="1"/>
  <c r="H437" i="1"/>
  <c r="I437" i="1"/>
  <c r="N437" i="1"/>
  <c r="F438" i="1"/>
  <c r="G438" i="1"/>
  <c r="H438" i="1"/>
  <c r="I438" i="1"/>
  <c r="N438" i="1"/>
  <c r="F439" i="1"/>
  <c r="G439" i="1"/>
  <c r="H439" i="1"/>
  <c r="I439" i="1"/>
  <c r="N439" i="1"/>
  <c r="F440" i="1"/>
  <c r="G440" i="1"/>
  <c r="H440" i="1"/>
  <c r="I440" i="1"/>
  <c r="N440" i="1"/>
  <c r="F441" i="1"/>
  <c r="G441" i="1"/>
  <c r="H441" i="1"/>
  <c r="I441" i="1"/>
  <c r="N441" i="1"/>
  <c r="F442" i="1"/>
  <c r="G442" i="1"/>
  <c r="H442" i="1"/>
  <c r="I442" i="1"/>
  <c r="N442" i="1"/>
  <c r="F443" i="1"/>
  <c r="G443" i="1"/>
  <c r="H443" i="1"/>
  <c r="I443" i="1"/>
  <c r="N443" i="1"/>
  <c r="F444" i="1"/>
  <c r="G444" i="1"/>
  <c r="H444" i="1"/>
  <c r="I444" i="1"/>
  <c r="N444" i="1"/>
  <c r="F445" i="1"/>
  <c r="G445" i="1"/>
  <c r="H445" i="1"/>
  <c r="I445" i="1"/>
  <c r="N445" i="1"/>
  <c r="F446" i="1"/>
  <c r="G446" i="1"/>
  <c r="H446" i="1"/>
  <c r="I446" i="1"/>
  <c r="N446" i="1"/>
  <c r="F447" i="1"/>
  <c r="G447" i="1"/>
  <c r="H447" i="1"/>
  <c r="I447" i="1"/>
  <c r="N447" i="1"/>
  <c r="F448" i="1"/>
  <c r="G448" i="1"/>
  <c r="H448" i="1"/>
  <c r="I448" i="1"/>
  <c r="N448" i="1"/>
  <c r="F449" i="1"/>
  <c r="G449" i="1"/>
  <c r="H449" i="1"/>
  <c r="I449" i="1"/>
  <c r="N449" i="1"/>
  <c r="F450" i="1"/>
  <c r="G450" i="1"/>
  <c r="H450" i="1"/>
  <c r="I450" i="1"/>
  <c r="N450" i="1"/>
  <c r="F451" i="1"/>
  <c r="G451" i="1"/>
  <c r="H451" i="1"/>
  <c r="I451" i="1"/>
  <c r="N451" i="1"/>
  <c r="F452" i="1"/>
  <c r="G452" i="1"/>
  <c r="H452" i="1"/>
  <c r="I452" i="1"/>
  <c r="N452" i="1"/>
  <c r="F453" i="1"/>
  <c r="G453" i="1"/>
  <c r="H453" i="1"/>
  <c r="I453" i="1"/>
  <c r="N453" i="1"/>
  <c r="F454" i="1"/>
  <c r="G454" i="1"/>
  <c r="H454" i="1"/>
  <c r="I454" i="1"/>
  <c r="N454" i="1"/>
  <c r="F455" i="1"/>
  <c r="G455" i="1"/>
  <c r="H455" i="1"/>
  <c r="I455" i="1"/>
  <c r="N455" i="1"/>
  <c r="F456" i="1"/>
  <c r="G456" i="1"/>
  <c r="H456" i="1"/>
  <c r="I456" i="1"/>
  <c r="N456" i="1"/>
  <c r="F457" i="1"/>
  <c r="G457" i="1"/>
  <c r="H457" i="1"/>
  <c r="I457" i="1"/>
  <c r="N457" i="1"/>
  <c r="F458" i="1"/>
  <c r="G458" i="1"/>
  <c r="H458" i="1"/>
  <c r="I458" i="1"/>
  <c r="N458" i="1"/>
  <c r="F459" i="1"/>
  <c r="G459" i="1"/>
  <c r="H459" i="1"/>
  <c r="I459" i="1"/>
  <c r="N459" i="1"/>
  <c r="F460" i="1"/>
  <c r="G460" i="1"/>
  <c r="H460" i="1"/>
  <c r="I460" i="1"/>
  <c r="N460" i="1"/>
  <c r="F461" i="1"/>
  <c r="G461" i="1"/>
  <c r="H461" i="1"/>
  <c r="I461" i="1"/>
  <c r="N461" i="1"/>
  <c r="F462" i="1"/>
  <c r="G462" i="1"/>
  <c r="H462" i="1"/>
  <c r="I462" i="1"/>
  <c r="N462" i="1"/>
  <c r="F463" i="1"/>
  <c r="G463" i="1"/>
  <c r="H463" i="1"/>
  <c r="I463" i="1"/>
  <c r="N463" i="1"/>
  <c r="F464" i="1"/>
  <c r="G464" i="1"/>
  <c r="H464" i="1"/>
  <c r="I464" i="1"/>
  <c r="N464" i="1"/>
  <c r="F465" i="1"/>
  <c r="G465" i="1"/>
  <c r="H465" i="1"/>
  <c r="I465" i="1"/>
  <c r="N465" i="1"/>
  <c r="F466" i="1"/>
  <c r="G466" i="1"/>
  <c r="H466" i="1"/>
  <c r="I466" i="1"/>
  <c r="N466" i="1"/>
  <c r="F467" i="1"/>
  <c r="G467" i="1"/>
  <c r="H467" i="1"/>
  <c r="I467" i="1"/>
  <c r="N467" i="1"/>
  <c r="F468" i="1"/>
  <c r="G468" i="1"/>
  <c r="H468" i="1"/>
  <c r="I468" i="1"/>
  <c r="N468" i="1"/>
  <c r="F469" i="1"/>
  <c r="G469" i="1"/>
  <c r="H469" i="1"/>
  <c r="I469" i="1"/>
  <c r="N469" i="1"/>
  <c r="F470" i="1"/>
  <c r="G470" i="1"/>
  <c r="H470" i="1"/>
  <c r="I470" i="1"/>
  <c r="N470" i="1"/>
  <c r="F471" i="1"/>
  <c r="G471" i="1"/>
  <c r="H471" i="1"/>
  <c r="I471" i="1"/>
  <c r="N471" i="1"/>
  <c r="F472" i="1"/>
  <c r="G472" i="1"/>
  <c r="H472" i="1"/>
  <c r="I472" i="1"/>
  <c r="N472" i="1"/>
  <c r="F473" i="1"/>
  <c r="G473" i="1"/>
  <c r="H473" i="1"/>
  <c r="I473" i="1"/>
  <c r="N473" i="1"/>
  <c r="F474" i="1"/>
  <c r="G474" i="1"/>
  <c r="H474" i="1"/>
  <c r="I474" i="1"/>
  <c r="N474" i="1"/>
  <c r="F475" i="1"/>
  <c r="G475" i="1"/>
  <c r="H475" i="1"/>
  <c r="I475" i="1"/>
  <c r="N475" i="1"/>
  <c r="F476" i="1"/>
  <c r="G476" i="1"/>
  <c r="H476" i="1"/>
  <c r="I476" i="1"/>
  <c r="N476" i="1"/>
  <c r="F477" i="1"/>
  <c r="G477" i="1"/>
  <c r="H477" i="1"/>
  <c r="I477" i="1"/>
  <c r="N477" i="1"/>
  <c r="F478" i="1"/>
  <c r="G478" i="1"/>
  <c r="H478" i="1"/>
  <c r="I478" i="1"/>
  <c r="N478" i="1"/>
  <c r="F479" i="1"/>
  <c r="G479" i="1"/>
  <c r="H479" i="1"/>
  <c r="I479" i="1"/>
  <c r="N479" i="1"/>
  <c r="F480" i="1"/>
  <c r="G480" i="1"/>
  <c r="H480" i="1"/>
  <c r="I480" i="1"/>
  <c r="N480" i="1"/>
  <c r="F481" i="1"/>
  <c r="G481" i="1"/>
  <c r="H481" i="1"/>
  <c r="I481" i="1"/>
  <c r="N481" i="1"/>
  <c r="F482" i="1"/>
  <c r="G482" i="1"/>
  <c r="H482" i="1"/>
  <c r="I482" i="1"/>
  <c r="N482" i="1"/>
  <c r="F483" i="1"/>
  <c r="G483" i="1"/>
  <c r="H483" i="1"/>
  <c r="I483" i="1"/>
  <c r="N483" i="1"/>
  <c r="F484" i="1"/>
  <c r="G484" i="1"/>
  <c r="H484" i="1"/>
  <c r="I484" i="1"/>
  <c r="N484" i="1"/>
  <c r="F485" i="1"/>
  <c r="G485" i="1"/>
  <c r="H485" i="1"/>
  <c r="I485" i="1"/>
  <c r="N485" i="1"/>
  <c r="F486" i="1"/>
  <c r="G486" i="1"/>
  <c r="H486" i="1"/>
  <c r="I486" i="1"/>
  <c r="N486" i="1"/>
  <c r="F487" i="1"/>
  <c r="G487" i="1"/>
  <c r="H487" i="1"/>
  <c r="I487" i="1"/>
  <c r="N487" i="1"/>
  <c r="F488" i="1"/>
  <c r="G488" i="1"/>
  <c r="H488" i="1"/>
  <c r="I488" i="1"/>
  <c r="N488" i="1"/>
  <c r="F489" i="1"/>
  <c r="G489" i="1"/>
  <c r="H489" i="1"/>
  <c r="I489" i="1"/>
  <c r="N489" i="1"/>
  <c r="F490" i="1"/>
  <c r="G490" i="1"/>
  <c r="H490" i="1"/>
  <c r="I490" i="1"/>
  <c r="N490" i="1"/>
  <c r="F491" i="1"/>
  <c r="G491" i="1"/>
  <c r="H491" i="1"/>
  <c r="I491" i="1"/>
  <c r="N491" i="1"/>
  <c r="F492" i="1"/>
  <c r="G492" i="1"/>
  <c r="H492" i="1"/>
  <c r="I492" i="1"/>
  <c r="N492" i="1"/>
  <c r="F493" i="1"/>
  <c r="G493" i="1"/>
  <c r="H493" i="1"/>
  <c r="I493" i="1"/>
  <c r="N493" i="1"/>
  <c r="F494" i="1"/>
  <c r="G494" i="1"/>
  <c r="H494" i="1"/>
  <c r="I494" i="1"/>
  <c r="N494" i="1"/>
  <c r="F495" i="1"/>
  <c r="G495" i="1"/>
  <c r="H495" i="1"/>
  <c r="I495" i="1"/>
  <c r="N495" i="1"/>
  <c r="F496" i="1"/>
  <c r="G496" i="1"/>
  <c r="H496" i="1"/>
  <c r="I496" i="1"/>
  <c r="N496" i="1"/>
  <c r="F497" i="1"/>
  <c r="G497" i="1"/>
  <c r="H497" i="1"/>
  <c r="I497" i="1"/>
  <c r="N497" i="1"/>
  <c r="F498" i="1"/>
  <c r="G498" i="1"/>
  <c r="H498" i="1"/>
  <c r="I498" i="1"/>
  <c r="N498" i="1"/>
  <c r="F499" i="1"/>
  <c r="G499" i="1"/>
  <c r="H499" i="1"/>
  <c r="I499" i="1"/>
  <c r="N499" i="1"/>
  <c r="F500" i="1"/>
  <c r="G500" i="1"/>
  <c r="H500" i="1"/>
  <c r="I500" i="1"/>
  <c r="N500" i="1"/>
  <c r="F501" i="1"/>
  <c r="G501" i="1"/>
  <c r="H501" i="1"/>
  <c r="I501" i="1"/>
  <c r="N501" i="1"/>
  <c r="F502" i="1"/>
  <c r="G502" i="1"/>
  <c r="H502" i="1"/>
  <c r="I502" i="1"/>
  <c r="N502" i="1"/>
  <c r="F503" i="1"/>
  <c r="G503" i="1"/>
  <c r="H503" i="1"/>
  <c r="I503" i="1"/>
  <c r="N503" i="1"/>
  <c r="F504" i="1"/>
  <c r="G504" i="1"/>
  <c r="H504" i="1"/>
  <c r="I504" i="1"/>
  <c r="N504" i="1"/>
  <c r="F505" i="1"/>
  <c r="G505" i="1"/>
  <c r="H505" i="1"/>
  <c r="I505" i="1"/>
  <c r="N505" i="1"/>
  <c r="F506" i="1"/>
  <c r="G506" i="1"/>
  <c r="H506" i="1"/>
  <c r="I506" i="1"/>
  <c r="N506" i="1"/>
  <c r="F507" i="1"/>
  <c r="G507" i="1"/>
  <c r="H507" i="1"/>
  <c r="I507" i="1"/>
  <c r="N507" i="1"/>
  <c r="F508" i="1"/>
  <c r="G508" i="1"/>
  <c r="H508" i="1"/>
  <c r="I508" i="1"/>
  <c r="N508" i="1"/>
  <c r="F509" i="1"/>
  <c r="G509" i="1"/>
  <c r="H509" i="1"/>
  <c r="I509" i="1"/>
  <c r="N509" i="1"/>
  <c r="F510" i="1"/>
  <c r="G510" i="1"/>
  <c r="H510" i="1"/>
  <c r="I510" i="1"/>
  <c r="N510" i="1"/>
  <c r="F511" i="1"/>
  <c r="G511" i="1"/>
  <c r="H511" i="1"/>
  <c r="I511" i="1"/>
  <c r="N511" i="1"/>
  <c r="F512" i="1"/>
  <c r="G512" i="1"/>
  <c r="H512" i="1"/>
  <c r="I512" i="1"/>
  <c r="N512" i="1"/>
  <c r="F513" i="1"/>
  <c r="G513" i="1"/>
  <c r="H513" i="1"/>
  <c r="I513" i="1"/>
  <c r="N513" i="1"/>
  <c r="F514" i="1"/>
  <c r="G514" i="1"/>
  <c r="H514" i="1"/>
  <c r="I514" i="1"/>
  <c r="N514" i="1"/>
  <c r="F515" i="1"/>
  <c r="G515" i="1"/>
  <c r="H515" i="1"/>
  <c r="I515" i="1"/>
  <c r="N515" i="1"/>
  <c r="F516" i="1"/>
  <c r="G516" i="1"/>
  <c r="H516" i="1"/>
  <c r="I516" i="1"/>
  <c r="N516" i="1"/>
  <c r="F517" i="1"/>
  <c r="G517" i="1"/>
  <c r="H517" i="1"/>
  <c r="I517" i="1"/>
  <c r="N517" i="1"/>
  <c r="F518" i="1"/>
  <c r="G518" i="1"/>
  <c r="H518" i="1"/>
  <c r="I518" i="1"/>
  <c r="N518" i="1"/>
  <c r="F519" i="1"/>
  <c r="G519" i="1"/>
  <c r="H519" i="1"/>
  <c r="I519" i="1"/>
  <c r="N519" i="1"/>
  <c r="F520" i="1"/>
  <c r="G520" i="1"/>
  <c r="H520" i="1"/>
  <c r="I520" i="1"/>
  <c r="N520" i="1"/>
  <c r="F521" i="1"/>
  <c r="G521" i="1"/>
  <c r="H521" i="1"/>
  <c r="I521" i="1"/>
  <c r="N521" i="1"/>
  <c r="F522" i="1"/>
  <c r="G522" i="1"/>
  <c r="H522" i="1"/>
  <c r="I522" i="1"/>
  <c r="N522" i="1"/>
  <c r="F523" i="1"/>
  <c r="G523" i="1"/>
  <c r="H523" i="1"/>
  <c r="I523" i="1"/>
  <c r="N523" i="1"/>
  <c r="F524" i="1"/>
  <c r="G524" i="1"/>
  <c r="H524" i="1"/>
  <c r="I524" i="1"/>
  <c r="N524" i="1"/>
  <c r="F525" i="1"/>
  <c r="G525" i="1"/>
  <c r="H525" i="1"/>
  <c r="I525" i="1"/>
  <c r="N525" i="1"/>
  <c r="F526" i="1"/>
  <c r="G526" i="1"/>
  <c r="H526" i="1"/>
  <c r="I526" i="1"/>
  <c r="N526" i="1"/>
  <c r="F527" i="1"/>
  <c r="G527" i="1"/>
  <c r="H527" i="1"/>
  <c r="I527" i="1"/>
  <c r="N527" i="1"/>
  <c r="F528" i="1"/>
  <c r="G528" i="1"/>
  <c r="H528" i="1"/>
  <c r="I528" i="1"/>
  <c r="N528" i="1"/>
  <c r="F529" i="1"/>
  <c r="G529" i="1"/>
  <c r="H529" i="1"/>
  <c r="I529" i="1"/>
  <c r="N529" i="1"/>
  <c r="F530" i="1"/>
  <c r="G530" i="1"/>
  <c r="H530" i="1"/>
  <c r="I530" i="1"/>
  <c r="N530" i="1"/>
  <c r="F531" i="1"/>
  <c r="G531" i="1"/>
  <c r="H531" i="1"/>
  <c r="I531" i="1"/>
  <c r="N531" i="1"/>
  <c r="F532" i="1"/>
  <c r="G532" i="1"/>
  <c r="H532" i="1"/>
  <c r="I532" i="1"/>
  <c r="N532" i="1"/>
  <c r="F533" i="1"/>
  <c r="G533" i="1"/>
  <c r="H533" i="1"/>
  <c r="I533" i="1"/>
  <c r="N533" i="1"/>
  <c r="F534" i="1"/>
  <c r="G534" i="1"/>
  <c r="H534" i="1"/>
  <c r="I534" i="1"/>
  <c r="N534" i="1"/>
  <c r="F535" i="1"/>
  <c r="G535" i="1"/>
  <c r="H535" i="1"/>
  <c r="I535" i="1"/>
  <c r="N535" i="1"/>
  <c r="F536" i="1"/>
  <c r="G536" i="1"/>
  <c r="H536" i="1"/>
  <c r="I536" i="1"/>
  <c r="N536" i="1"/>
  <c r="F537" i="1"/>
  <c r="G537" i="1"/>
  <c r="H537" i="1"/>
  <c r="I537" i="1"/>
  <c r="N537" i="1"/>
  <c r="F538" i="1"/>
  <c r="G538" i="1"/>
  <c r="H538" i="1"/>
  <c r="I538" i="1"/>
  <c r="N538" i="1"/>
  <c r="F539" i="1"/>
  <c r="G539" i="1"/>
  <c r="H539" i="1"/>
  <c r="I539" i="1"/>
  <c r="N539" i="1"/>
  <c r="F540" i="1"/>
  <c r="G540" i="1"/>
  <c r="H540" i="1"/>
  <c r="I540" i="1"/>
  <c r="N540" i="1"/>
  <c r="F541" i="1"/>
  <c r="G541" i="1"/>
  <c r="H541" i="1"/>
  <c r="I541" i="1"/>
  <c r="N541" i="1"/>
  <c r="F542" i="1"/>
  <c r="G542" i="1"/>
  <c r="H542" i="1"/>
  <c r="I542" i="1"/>
  <c r="N542" i="1"/>
  <c r="F543" i="1"/>
  <c r="G543" i="1"/>
  <c r="H543" i="1"/>
  <c r="I543" i="1"/>
  <c r="N543" i="1"/>
  <c r="F544" i="1"/>
  <c r="G544" i="1"/>
  <c r="H544" i="1"/>
  <c r="I544" i="1"/>
  <c r="N544" i="1"/>
  <c r="F545" i="1"/>
  <c r="G545" i="1"/>
  <c r="H545" i="1"/>
  <c r="I545" i="1"/>
  <c r="N545" i="1"/>
  <c r="F546" i="1"/>
  <c r="G546" i="1"/>
  <c r="H546" i="1"/>
  <c r="I546" i="1"/>
  <c r="N546" i="1"/>
  <c r="F547" i="1"/>
  <c r="G547" i="1"/>
  <c r="H547" i="1"/>
  <c r="I547" i="1"/>
  <c r="N547" i="1"/>
  <c r="F548" i="1"/>
  <c r="G548" i="1"/>
  <c r="H548" i="1"/>
  <c r="I548" i="1"/>
  <c r="N548" i="1"/>
  <c r="F549" i="1"/>
  <c r="G549" i="1"/>
  <c r="H549" i="1"/>
  <c r="I549" i="1"/>
  <c r="N549" i="1"/>
  <c r="F550" i="1"/>
  <c r="G550" i="1"/>
  <c r="H550" i="1"/>
  <c r="I550" i="1"/>
  <c r="N550" i="1"/>
  <c r="F551" i="1"/>
  <c r="G551" i="1"/>
  <c r="H551" i="1"/>
  <c r="I551" i="1"/>
  <c r="N551" i="1"/>
  <c r="F552" i="1"/>
  <c r="G552" i="1"/>
  <c r="H552" i="1"/>
  <c r="I552" i="1"/>
  <c r="N552" i="1"/>
  <c r="F553" i="1"/>
  <c r="G553" i="1"/>
  <c r="H553" i="1"/>
  <c r="I553" i="1"/>
  <c r="N553" i="1"/>
  <c r="F554" i="1"/>
  <c r="G554" i="1"/>
  <c r="H554" i="1"/>
  <c r="I554" i="1"/>
  <c r="N554" i="1"/>
  <c r="F555" i="1"/>
  <c r="G555" i="1"/>
  <c r="H555" i="1"/>
  <c r="I555" i="1"/>
  <c r="N555" i="1"/>
  <c r="F556" i="1"/>
  <c r="G556" i="1"/>
  <c r="H556" i="1"/>
  <c r="I556" i="1"/>
  <c r="N556" i="1"/>
  <c r="F557" i="1"/>
  <c r="G557" i="1"/>
  <c r="H557" i="1"/>
  <c r="I557" i="1"/>
  <c r="N557" i="1"/>
  <c r="F558" i="1"/>
  <c r="G558" i="1"/>
  <c r="H558" i="1"/>
  <c r="I558" i="1"/>
  <c r="N558" i="1"/>
  <c r="F559" i="1"/>
  <c r="G559" i="1"/>
  <c r="H559" i="1"/>
  <c r="I559" i="1"/>
  <c r="N559" i="1"/>
  <c r="F560" i="1"/>
  <c r="G560" i="1"/>
  <c r="H560" i="1"/>
  <c r="I560" i="1"/>
  <c r="N560" i="1"/>
  <c r="F561" i="1"/>
  <c r="G561" i="1"/>
  <c r="H561" i="1"/>
  <c r="I561" i="1"/>
  <c r="N561" i="1"/>
  <c r="F562" i="1"/>
  <c r="G562" i="1"/>
  <c r="H562" i="1"/>
  <c r="I562" i="1"/>
  <c r="N562" i="1"/>
  <c r="F563" i="1"/>
  <c r="G563" i="1"/>
  <c r="H563" i="1"/>
  <c r="I563" i="1"/>
  <c r="N563" i="1"/>
  <c r="F564" i="1"/>
  <c r="G564" i="1"/>
  <c r="H564" i="1"/>
  <c r="I564" i="1"/>
  <c r="N564" i="1"/>
  <c r="F565" i="1"/>
  <c r="G565" i="1"/>
  <c r="H565" i="1"/>
  <c r="I565" i="1"/>
  <c r="N565" i="1"/>
  <c r="F566" i="1"/>
  <c r="G566" i="1"/>
  <c r="H566" i="1"/>
  <c r="I566" i="1"/>
  <c r="N566" i="1"/>
  <c r="F567" i="1"/>
  <c r="G567" i="1"/>
  <c r="H567" i="1"/>
  <c r="I567" i="1"/>
  <c r="N567" i="1"/>
  <c r="F568" i="1"/>
  <c r="G568" i="1"/>
  <c r="H568" i="1"/>
  <c r="I568" i="1"/>
  <c r="N568" i="1"/>
  <c r="F569" i="1"/>
  <c r="G569" i="1"/>
  <c r="H569" i="1"/>
  <c r="I569" i="1"/>
  <c r="N569" i="1"/>
  <c r="F570" i="1"/>
  <c r="G570" i="1"/>
  <c r="H570" i="1"/>
  <c r="I570" i="1"/>
  <c r="N570" i="1"/>
  <c r="F571" i="1"/>
  <c r="G571" i="1"/>
  <c r="H571" i="1"/>
  <c r="I571" i="1"/>
  <c r="N571" i="1"/>
  <c r="F572" i="1"/>
  <c r="G572" i="1"/>
  <c r="H572" i="1"/>
  <c r="I572" i="1"/>
  <c r="N572" i="1"/>
  <c r="F573" i="1"/>
  <c r="G573" i="1"/>
  <c r="H573" i="1"/>
  <c r="I573" i="1"/>
  <c r="N573" i="1"/>
  <c r="F574" i="1"/>
  <c r="G574" i="1"/>
  <c r="H574" i="1"/>
  <c r="I574" i="1"/>
  <c r="N574" i="1"/>
  <c r="F575" i="1"/>
  <c r="G575" i="1"/>
  <c r="H575" i="1"/>
  <c r="I575" i="1"/>
  <c r="N575" i="1"/>
  <c r="F576" i="1"/>
  <c r="G576" i="1"/>
  <c r="H576" i="1"/>
  <c r="I576" i="1"/>
  <c r="N576" i="1"/>
  <c r="F577" i="1"/>
  <c r="G577" i="1"/>
  <c r="H577" i="1"/>
  <c r="I577" i="1"/>
  <c r="N577" i="1"/>
  <c r="F578" i="1"/>
  <c r="G578" i="1"/>
  <c r="H578" i="1"/>
  <c r="I578" i="1"/>
  <c r="N578" i="1"/>
  <c r="F579" i="1"/>
  <c r="G579" i="1"/>
  <c r="H579" i="1"/>
  <c r="I579" i="1"/>
  <c r="N579" i="1"/>
  <c r="F580" i="1"/>
  <c r="G580" i="1"/>
  <c r="H580" i="1"/>
  <c r="I580" i="1"/>
  <c r="N580" i="1"/>
  <c r="F581" i="1"/>
  <c r="G581" i="1"/>
  <c r="H581" i="1"/>
  <c r="I581" i="1"/>
  <c r="N581" i="1"/>
  <c r="F582" i="1"/>
  <c r="G582" i="1"/>
  <c r="H582" i="1"/>
  <c r="I582" i="1"/>
  <c r="N582" i="1"/>
  <c r="F583" i="1"/>
  <c r="G583" i="1"/>
  <c r="H583" i="1"/>
  <c r="I583" i="1"/>
  <c r="N583" i="1"/>
  <c r="F584" i="1"/>
  <c r="G584" i="1"/>
  <c r="H584" i="1"/>
  <c r="I584" i="1"/>
  <c r="N584" i="1"/>
  <c r="F585" i="1"/>
  <c r="G585" i="1"/>
  <c r="H585" i="1"/>
  <c r="I585" i="1"/>
  <c r="N585" i="1"/>
  <c r="F586" i="1"/>
  <c r="G586" i="1"/>
  <c r="H586" i="1"/>
  <c r="I586" i="1"/>
  <c r="N586" i="1"/>
  <c r="F587" i="1"/>
  <c r="G587" i="1"/>
  <c r="H587" i="1"/>
  <c r="I587" i="1"/>
  <c r="N587" i="1"/>
  <c r="F588" i="1"/>
  <c r="G588" i="1"/>
  <c r="H588" i="1"/>
  <c r="I588" i="1"/>
  <c r="N588" i="1"/>
  <c r="F589" i="1"/>
  <c r="G589" i="1"/>
  <c r="H589" i="1"/>
  <c r="I589" i="1"/>
  <c r="N589" i="1"/>
  <c r="F590" i="1"/>
  <c r="G590" i="1"/>
  <c r="H590" i="1"/>
  <c r="I590" i="1"/>
  <c r="N590" i="1"/>
  <c r="F591" i="1"/>
  <c r="G591" i="1"/>
  <c r="H591" i="1"/>
  <c r="I591" i="1"/>
  <c r="N591" i="1"/>
  <c r="F592" i="1"/>
  <c r="G592" i="1"/>
  <c r="H592" i="1"/>
  <c r="I592" i="1"/>
  <c r="N592" i="1"/>
  <c r="F593" i="1"/>
  <c r="G593" i="1"/>
  <c r="H593" i="1"/>
  <c r="I593" i="1"/>
  <c r="N593" i="1"/>
  <c r="F594" i="1"/>
  <c r="G594" i="1"/>
  <c r="H594" i="1"/>
  <c r="I594" i="1"/>
  <c r="N594" i="1"/>
  <c r="F595" i="1"/>
  <c r="G595" i="1"/>
  <c r="H595" i="1"/>
  <c r="I595" i="1"/>
  <c r="N595" i="1"/>
  <c r="F596" i="1"/>
  <c r="G596" i="1"/>
  <c r="H596" i="1"/>
  <c r="I596" i="1"/>
  <c r="N596" i="1"/>
  <c r="F597" i="1"/>
  <c r="G597" i="1"/>
  <c r="H597" i="1"/>
  <c r="I597" i="1"/>
  <c r="N597" i="1"/>
  <c r="F598" i="1"/>
  <c r="G598" i="1"/>
  <c r="H598" i="1"/>
  <c r="I598" i="1"/>
  <c r="N598" i="1"/>
  <c r="F599" i="1"/>
  <c r="G599" i="1"/>
  <c r="H599" i="1"/>
  <c r="I599" i="1"/>
  <c r="N599" i="1"/>
  <c r="F600" i="1"/>
  <c r="G600" i="1"/>
  <c r="H600" i="1"/>
  <c r="I600" i="1"/>
  <c r="N600" i="1"/>
  <c r="F601" i="1"/>
  <c r="G601" i="1"/>
  <c r="H601" i="1"/>
  <c r="I601" i="1"/>
  <c r="N601" i="1"/>
  <c r="F602" i="1"/>
  <c r="G602" i="1"/>
  <c r="H602" i="1"/>
  <c r="I602" i="1"/>
  <c r="N602" i="1"/>
  <c r="F603" i="1"/>
  <c r="G603" i="1"/>
  <c r="H603" i="1"/>
  <c r="I603" i="1"/>
  <c r="N603" i="1"/>
  <c r="F604" i="1"/>
  <c r="G604" i="1"/>
  <c r="H604" i="1"/>
  <c r="I604" i="1"/>
  <c r="N604" i="1"/>
  <c r="F605" i="1"/>
  <c r="G605" i="1"/>
  <c r="H605" i="1"/>
  <c r="I605" i="1"/>
  <c r="N605" i="1"/>
  <c r="F606" i="1"/>
  <c r="G606" i="1"/>
  <c r="H606" i="1"/>
  <c r="I606" i="1"/>
  <c r="N606" i="1"/>
  <c r="F607" i="1"/>
  <c r="G607" i="1"/>
  <c r="H607" i="1"/>
  <c r="I607" i="1"/>
  <c r="N607" i="1"/>
  <c r="F608" i="1"/>
  <c r="G608" i="1"/>
  <c r="H608" i="1"/>
  <c r="I608" i="1"/>
  <c r="N608" i="1"/>
  <c r="F609" i="1"/>
  <c r="G609" i="1"/>
  <c r="H609" i="1"/>
  <c r="I609" i="1"/>
  <c r="N609" i="1"/>
  <c r="F610" i="1"/>
  <c r="G610" i="1"/>
  <c r="H610" i="1"/>
  <c r="I610" i="1"/>
  <c r="N610" i="1"/>
  <c r="F611" i="1"/>
  <c r="G611" i="1"/>
  <c r="H611" i="1"/>
  <c r="I611" i="1"/>
  <c r="N611" i="1"/>
  <c r="F612" i="1"/>
  <c r="G612" i="1"/>
  <c r="H612" i="1"/>
  <c r="I612" i="1"/>
  <c r="N612" i="1"/>
  <c r="F613" i="1"/>
  <c r="G613" i="1"/>
  <c r="H613" i="1"/>
  <c r="I613" i="1"/>
  <c r="N613" i="1"/>
  <c r="F614" i="1"/>
  <c r="G614" i="1"/>
  <c r="H614" i="1"/>
  <c r="I614" i="1"/>
  <c r="N614" i="1"/>
  <c r="F615" i="1"/>
  <c r="G615" i="1"/>
  <c r="H615" i="1"/>
  <c r="I615" i="1"/>
  <c r="N615" i="1"/>
  <c r="F616" i="1"/>
  <c r="G616" i="1"/>
  <c r="H616" i="1"/>
  <c r="I616" i="1"/>
  <c r="N616" i="1"/>
  <c r="F617" i="1"/>
  <c r="G617" i="1"/>
  <c r="H617" i="1"/>
  <c r="I617" i="1"/>
  <c r="N617" i="1"/>
  <c r="F618" i="1"/>
  <c r="G618" i="1"/>
  <c r="H618" i="1"/>
  <c r="I618" i="1"/>
  <c r="N618" i="1"/>
  <c r="F619" i="1"/>
  <c r="G619" i="1"/>
  <c r="H619" i="1"/>
  <c r="I619" i="1"/>
  <c r="N619" i="1"/>
  <c r="F620" i="1"/>
  <c r="G620" i="1"/>
  <c r="H620" i="1"/>
  <c r="I620" i="1"/>
  <c r="N620" i="1"/>
  <c r="F621" i="1"/>
  <c r="G621" i="1"/>
  <c r="H621" i="1"/>
  <c r="I621" i="1"/>
  <c r="N621" i="1"/>
  <c r="F622" i="1"/>
  <c r="G622" i="1"/>
  <c r="H622" i="1"/>
  <c r="I622" i="1"/>
  <c r="N622" i="1"/>
  <c r="F623" i="1"/>
  <c r="G623" i="1"/>
  <c r="H623" i="1"/>
  <c r="I623" i="1"/>
  <c r="N623" i="1"/>
  <c r="F624" i="1"/>
  <c r="G624" i="1"/>
  <c r="H624" i="1"/>
  <c r="I624" i="1"/>
  <c r="N624" i="1"/>
  <c r="F625" i="1"/>
  <c r="G625" i="1"/>
  <c r="H625" i="1"/>
  <c r="I625" i="1"/>
  <c r="N625" i="1"/>
  <c r="F626" i="1"/>
  <c r="G626" i="1"/>
  <c r="H626" i="1"/>
  <c r="I626" i="1"/>
  <c r="N626" i="1"/>
  <c r="F627" i="1"/>
  <c r="G627" i="1"/>
  <c r="H627" i="1"/>
  <c r="I627" i="1"/>
  <c r="N627" i="1"/>
  <c r="F628" i="1"/>
  <c r="G628" i="1"/>
  <c r="H628" i="1"/>
  <c r="I628" i="1"/>
  <c r="N628" i="1"/>
  <c r="F629" i="1"/>
  <c r="G629" i="1"/>
  <c r="H629" i="1"/>
  <c r="I629" i="1"/>
  <c r="N629" i="1"/>
  <c r="F630" i="1"/>
  <c r="G630" i="1"/>
  <c r="H630" i="1"/>
  <c r="I630" i="1"/>
  <c r="N630" i="1"/>
  <c r="F631" i="1"/>
  <c r="G631" i="1"/>
  <c r="H631" i="1"/>
  <c r="I631" i="1"/>
  <c r="N631" i="1"/>
  <c r="F632" i="1"/>
  <c r="G632" i="1"/>
  <c r="H632" i="1"/>
  <c r="I632" i="1"/>
  <c r="N632" i="1"/>
  <c r="F633" i="1"/>
  <c r="G633" i="1"/>
  <c r="H633" i="1"/>
  <c r="I633" i="1"/>
  <c r="N633" i="1"/>
  <c r="F634" i="1"/>
  <c r="G634" i="1"/>
  <c r="H634" i="1"/>
  <c r="I634" i="1"/>
  <c r="N634" i="1"/>
  <c r="F635" i="1"/>
  <c r="G635" i="1"/>
  <c r="H635" i="1"/>
  <c r="I635" i="1"/>
  <c r="N635" i="1"/>
  <c r="F636" i="1"/>
  <c r="G636" i="1"/>
  <c r="H636" i="1"/>
  <c r="I636" i="1"/>
  <c r="N636" i="1"/>
  <c r="F637" i="1"/>
  <c r="G637" i="1"/>
  <c r="H637" i="1"/>
  <c r="I637" i="1"/>
  <c r="N637" i="1"/>
  <c r="F638" i="1"/>
  <c r="G638" i="1"/>
  <c r="H638" i="1"/>
  <c r="I638" i="1"/>
  <c r="N638" i="1"/>
  <c r="F639" i="1"/>
  <c r="G639" i="1"/>
  <c r="H639" i="1"/>
  <c r="I639" i="1"/>
  <c r="N639" i="1"/>
  <c r="F640" i="1"/>
  <c r="G640" i="1"/>
  <c r="H640" i="1"/>
  <c r="I640" i="1"/>
  <c r="N640" i="1"/>
  <c r="F641" i="1"/>
  <c r="G641" i="1"/>
  <c r="H641" i="1"/>
  <c r="I641" i="1"/>
  <c r="N641" i="1"/>
  <c r="F642" i="1"/>
  <c r="G642" i="1"/>
  <c r="H642" i="1"/>
  <c r="I642" i="1"/>
  <c r="N642" i="1"/>
  <c r="F643" i="1"/>
  <c r="G643" i="1"/>
  <c r="H643" i="1"/>
  <c r="I643" i="1"/>
  <c r="N643" i="1"/>
  <c r="F644" i="1"/>
  <c r="G644" i="1"/>
  <c r="H644" i="1"/>
  <c r="I644" i="1"/>
  <c r="N644" i="1"/>
  <c r="F645" i="1"/>
  <c r="G645" i="1"/>
  <c r="H645" i="1"/>
  <c r="I645" i="1"/>
  <c r="N645" i="1"/>
  <c r="F646" i="1"/>
  <c r="G646" i="1"/>
  <c r="H646" i="1"/>
  <c r="I646" i="1"/>
  <c r="N646" i="1"/>
  <c r="F647" i="1"/>
  <c r="G647" i="1"/>
  <c r="H647" i="1"/>
  <c r="I647" i="1"/>
  <c r="N647" i="1"/>
  <c r="F648" i="1"/>
  <c r="G648" i="1"/>
  <c r="H648" i="1"/>
  <c r="I648" i="1"/>
  <c r="N648" i="1"/>
  <c r="F649" i="1"/>
  <c r="G649" i="1"/>
  <c r="H649" i="1"/>
  <c r="I649" i="1"/>
  <c r="N649" i="1"/>
  <c r="F650" i="1"/>
  <c r="G650" i="1"/>
  <c r="H650" i="1"/>
  <c r="I650" i="1"/>
  <c r="N650" i="1"/>
  <c r="F651" i="1"/>
  <c r="G651" i="1"/>
  <c r="H651" i="1"/>
  <c r="I651" i="1"/>
  <c r="N651" i="1"/>
  <c r="F652" i="1"/>
  <c r="G652" i="1"/>
  <c r="H652" i="1"/>
  <c r="I652" i="1"/>
  <c r="N652" i="1"/>
  <c r="F653" i="1"/>
  <c r="G653" i="1"/>
  <c r="H653" i="1"/>
  <c r="I653" i="1"/>
  <c r="N653" i="1"/>
  <c r="F654" i="1"/>
  <c r="G654" i="1"/>
  <c r="H654" i="1"/>
  <c r="I654" i="1"/>
  <c r="N654" i="1"/>
  <c r="F655" i="1"/>
  <c r="G655" i="1"/>
  <c r="H655" i="1"/>
  <c r="I655" i="1"/>
  <c r="N655" i="1"/>
  <c r="F656" i="1"/>
  <c r="G656" i="1"/>
  <c r="H656" i="1"/>
  <c r="I656" i="1"/>
  <c r="N656" i="1"/>
  <c r="F657" i="1"/>
  <c r="G657" i="1"/>
  <c r="H657" i="1"/>
  <c r="I657" i="1"/>
  <c r="N657" i="1"/>
  <c r="F658" i="1"/>
  <c r="G658" i="1"/>
  <c r="H658" i="1"/>
  <c r="I658" i="1"/>
  <c r="N658" i="1"/>
  <c r="F659" i="1"/>
  <c r="G659" i="1"/>
  <c r="H659" i="1"/>
  <c r="I659" i="1"/>
  <c r="N659" i="1"/>
  <c r="F660" i="1"/>
  <c r="G660" i="1"/>
  <c r="H660" i="1"/>
  <c r="I660" i="1"/>
  <c r="N660" i="1"/>
  <c r="F661" i="1"/>
  <c r="G661" i="1"/>
  <c r="H661" i="1"/>
  <c r="I661" i="1"/>
  <c r="N661" i="1"/>
  <c r="F662" i="1"/>
  <c r="G662" i="1"/>
  <c r="H662" i="1"/>
  <c r="I662" i="1"/>
  <c r="N662" i="1"/>
  <c r="F663" i="1"/>
  <c r="G663" i="1"/>
  <c r="H663" i="1"/>
  <c r="I663" i="1"/>
  <c r="N663" i="1"/>
  <c r="F664" i="1"/>
  <c r="G664" i="1"/>
  <c r="H664" i="1"/>
  <c r="I664" i="1"/>
  <c r="N664" i="1"/>
  <c r="F665" i="1"/>
  <c r="G665" i="1"/>
  <c r="H665" i="1"/>
  <c r="I665" i="1"/>
  <c r="N665" i="1"/>
  <c r="F666" i="1"/>
  <c r="G666" i="1"/>
  <c r="H666" i="1"/>
  <c r="I666" i="1"/>
  <c r="N666" i="1"/>
  <c r="F667" i="1"/>
  <c r="G667" i="1"/>
  <c r="H667" i="1"/>
  <c r="I667" i="1"/>
  <c r="N667" i="1"/>
  <c r="F668" i="1"/>
  <c r="G668" i="1"/>
  <c r="H668" i="1"/>
  <c r="I668" i="1"/>
  <c r="N668" i="1"/>
  <c r="F669" i="1"/>
  <c r="G669" i="1"/>
  <c r="H669" i="1"/>
  <c r="I669" i="1"/>
  <c r="N669" i="1"/>
  <c r="F670" i="1"/>
  <c r="G670" i="1"/>
  <c r="H670" i="1"/>
  <c r="I670" i="1"/>
  <c r="N670" i="1"/>
  <c r="F671" i="1"/>
  <c r="G671" i="1"/>
  <c r="H671" i="1"/>
  <c r="I671" i="1"/>
  <c r="N671" i="1"/>
  <c r="F672" i="1"/>
  <c r="G672" i="1"/>
  <c r="H672" i="1"/>
  <c r="I672" i="1"/>
  <c r="N672" i="1"/>
  <c r="F673" i="1"/>
  <c r="G673" i="1"/>
  <c r="H673" i="1"/>
  <c r="I673" i="1"/>
  <c r="N673" i="1"/>
  <c r="F674" i="1"/>
  <c r="G674" i="1"/>
  <c r="H674" i="1"/>
  <c r="I674" i="1"/>
  <c r="N674" i="1"/>
  <c r="F675" i="1"/>
  <c r="G675" i="1"/>
  <c r="H675" i="1"/>
  <c r="I675" i="1"/>
  <c r="N675" i="1"/>
  <c r="F676" i="1"/>
  <c r="G676" i="1"/>
  <c r="H676" i="1"/>
  <c r="I676" i="1"/>
  <c r="N676" i="1"/>
  <c r="F677" i="1"/>
  <c r="G677" i="1"/>
  <c r="H677" i="1"/>
  <c r="I677" i="1"/>
  <c r="N677" i="1"/>
  <c r="F678" i="1"/>
  <c r="G678" i="1"/>
  <c r="H678" i="1"/>
  <c r="I678" i="1"/>
  <c r="N678" i="1"/>
  <c r="F679" i="1"/>
  <c r="G679" i="1"/>
  <c r="H679" i="1"/>
  <c r="I679" i="1"/>
  <c r="N679" i="1"/>
  <c r="F680" i="1"/>
  <c r="G680" i="1"/>
  <c r="H680" i="1"/>
  <c r="I680" i="1"/>
  <c r="N680" i="1"/>
  <c r="F681" i="1"/>
  <c r="G681" i="1"/>
  <c r="H681" i="1"/>
  <c r="I681" i="1"/>
  <c r="N681" i="1"/>
  <c r="F682" i="1"/>
  <c r="G682" i="1"/>
  <c r="H682" i="1"/>
  <c r="I682" i="1"/>
  <c r="N682" i="1"/>
  <c r="F683" i="1"/>
  <c r="G683" i="1"/>
  <c r="H683" i="1"/>
  <c r="I683" i="1"/>
  <c r="N683" i="1"/>
  <c r="F684" i="1"/>
  <c r="G684" i="1"/>
  <c r="H684" i="1"/>
  <c r="I684" i="1"/>
  <c r="N684" i="1"/>
  <c r="F685" i="1"/>
  <c r="G685" i="1"/>
  <c r="H685" i="1"/>
  <c r="I685" i="1"/>
  <c r="N685" i="1"/>
  <c r="F686" i="1"/>
  <c r="G686" i="1"/>
  <c r="H686" i="1"/>
  <c r="I686" i="1"/>
  <c r="N686" i="1"/>
  <c r="F687" i="1"/>
  <c r="G687" i="1"/>
  <c r="H687" i="1"/>
  <c r="I687" i="1"/>
  <c r="N687" i="1"/>
  <c r="F688" i="1"/>
  <c r="G688" i="1"/>
  <c r="H688" i="1"/>
  <c r="I688" i="1"/>
  <c r="N688" i="1"/>
  <c r="F689" i="1"/>
  <c r="G689" i="1"/>
  <c r="H689" i="1"/>
  <c r="I689" i="1"/>
  <c r="N689" i="1"/>
  <c r="F690" i="1"/>
  <c r="G690" i="1"/>
  <c r="H690" i="1"/>
  <c r="I690" i="1"/>
  <c r="N690" i="1"/>
  <c r="F691" i="1"/>
  <c r="G691" i="1"/>
  <c r="H691" i="1"/>
  <c r="I691" i="1"/>
  <c r="N691" i="1"/>
  <c r="F692" i="1"/>
  <c r="G692" i="1"/>
  <c r="H692" i="1"/>
  <c r="I692" i="1"/>
  <c r="N692" i="1"/>
  <c r="F693" i="1"/>
  <c r="G693" i="1"/>
  <c r="H693" i="1"/>
  <c r="I693" i="1"/>
  <c r="N693" i="1"/>
  <c r="F694" i="1"/>
  <c r="G694" i="1"/>
  <c r="H694" i="1"/>
  <c r="I694" i="1"/>
  <c r="N694" i="1"/>
  <c r="F695" i="1"/>
  <c r="G695" i="1"/>
  <c r="H695" i="1"/>
  <c r="I695" i="1"/>
  <c r="N695" i="1"/>
  <c r="F696" i="1"/>
  <c r="G696" i="1"/>
  <c r="H696" i="1"/>
  <c r="I696" i="1"/>
  <c r="N696" i="1"/>
  <c r="F697" i="1"/>
  <c r="G697" i="1"/>
  <c r="H697" i="1"/>
  <c r="I697" i="1"/>
  <c r="N697" i="1"/>
  <c r="F698" i="1"/>
  <c r="G698" i="1"/>
  <c r="H698" i="1"/>
  <c r="I698" i="1"/>
  <c r="N698" i="1"/>
  <c r="F699" i="1"/>
  <c r="G699" i="1"/>
  <c r="H699" i="1"/>
  <c r="I699" i="1"/>
  <c r="N699" i="1"/>
  <c r="F700" i="1"/>
  <c r="G700" i="1"/>
  <c r="H700" i="1"/>
  <c r="I700" i="1"/>
  <c r="N700" i="1"/>
  <c r="F701" i="1"/>
  <c r="G701" i="1"/>
  <c r="H701" i="1"/>
  <c r="I701" i="1"/>
  <c r="N701" i="1"/>
  <c r="F702" i="1"/>
  <c r="G702" i="1"/>
  <c r="H702" i="1"/>
  <c r="I702" i="1"/>
  <c r="N702" i="1"/>
  <c r="F703" i="1"/>
  <c r="G703" i="1"/>
  <c r="H703" i="1"/>
  <c r="I703" i="1"/>
  <c r="N703" i="1"/>
  <c r="F704" i="1"/>
  <c r="G704" i="1"/>
  <c r="H704" i="1"/>
  <c r="I704" i="1"/>
  <c r="N704" i="1"/>
  <c r="F705" i="1"/>
  <c r="G705" i="1"/>
  <c r="H705" i="1"/>
  <c r="I705" i="1"/>
  <c r="N705" i="1"/>
  <c r="F706" i="1"/>
  <c r="G706" i="1"/>
  <c r="H706" i="1"/>
  <c r="I706" i="1"/>
  <c r="N706" i="1"/>
  <c r="F707" i="1"/>
  <c r="G707" i="1"/>
  <c r="H707" i="1"/>
  <c r="I707" i="1"/>
  <c r="N707" i="1"/>
  <c r="F708" i="1"/>
  <c r="G708" i="1"/>
  <c r="H708" i="1"/>
  <c r="I708" i="1"/>
  <c r="N708" i="1"/>
  <c r="F709" i="1"/>
  <c r="G709" i="1"/>
  <c r="H709" i="1"/>
  <c r="I709" i="1"/>
  <c r="N709" i="1"/>
  <c r="F710" i="1"/>
  <c r="G710" i="1"/>
  <c r="H710" i="1"/>
  <c r="I710" i="1"/>
  <c r="N710" i="1"/>
  <c r="F711" i="1"/>
  <c r="G711" i="1"/>
  <c r="H711" i="1"/>
  <c r="I711" i="1"/>
  <c r="N711" i="1"/>
  <c r="F712" i="1"/>
  <c r="G712" i="1"/>
  <c r="H712" i="1"/>
  <c r="I712" i="1"/>
  <c r="N712" i="1"/>
  <c r="F713" i="1"/>
  <c r="G713" i="1"/>
  <c r="H713" i="1"/>
  <c r="I713" i="1"/>
  <c r="N713" i="1"/>
  <c r="F714" i="1"/>
  <c r="G714" i="1"/>
  <c r="H714" i="1"/>
  <c r="I714" i="1"/>
  <c r="N714" i="1"/>
  <c r="F715" i="1"/>
  <c r="G715" i="1"/>
  <c r="H715" i="1"/>
  <c r="I715" i="1"/>
  <c r="N715" i="1"/>
  <c r="F716" i="1"/>
  <c r="G716" i="1"/>
  <c r="H716" i="1"/>
  <c r="I716" i="1"/>
  <c r="N716" i="1"/>
  <c r="F717" i="1"/>
  <c r="G717" i="1"/>
  <c r="H717" i="1"/>
  <c r="I717" i="1"/>
  <c r="N717" i="1"/>
  <c r="F718" i="1"/>
  <c r="G718" i="1"/>
  <c r="H718" i="1"/>
  <c r="I718" i="1"/>
  <c r="N718" i="1"/>
  <c r="F719" i="1"/>
  <c r="G719" i="1"/>
  <c r="H719" i="1"/>
  <c r="I719" i="1"/>
  <c r="N719" i="1"/>
  <c r="F720" i="1"/>
  <c r="G720" i="1"/>
  <c r="H720" i="1"/>
  <c r="I720" i="1"/>
  <c r="N720" i="1"/>
  <c r="F721" i="1"/>
  <c r="G721" i="1"/>
  <c r="H721" i="1"/>
  <c r="I721" i="1"/>
  <c r="N721" i="1"/>
  <c r="F722" i="1"/>
  <c r="G722" i="1"/>
  <c r="H722" i="1"/>
  <c r="I722" i="1"/>
  <c r="N722" i="1"/>
  <c r="F723" i="1"/>
  <c r="G723" i="1"/>
  <c r="H723" i="1"/>
  <c r="I723" i="1"/>
  <c r="N723" i="1"/>
  <c r="F724" i="1"/>
  <c r="G724" i="1"/>
  <c r="H724" i="1"/>
  <c r="I724" i="1"/>
  <c r="N724" i="1"/>
  <c r="F725" i="1"/>
  <c r="G725" i="1"/>
  <c r="H725" i="1"/>
  <c r="I725" i="1"/>
  <c r="N725" i="1"/>
  <c r="F726" i="1"/>
  <c r="G726" i="1"/>
  <c r="H726" i="1"/>
  <c r="I726" i="1"/>
  <c r="N726" i="1"/>
  <c r="F727" i="1"/>
  <c r="G727" i="1"/>
  <c r="H727" i="1"/>
  <c r="I727" i="1"/>
  <c r="N727" i="1"/>
  <c r="F728" i="1"/>
  <c r="G728" i="1"/>
  <c r="H728" i="1"/>
  <c r="I728" i="1"/>
  <c r="N728" i="1"/>
  <c r="F729" i="1"/>
  <c r="G729" i="1"/>
  <c r="H729" i="1"/>
  <c r="I729" i="1"/>
  <c r="N729" i="1"/>
  <c r="F730" i="1"/>
  <c r="G730" i="1"/>
  <c r="H730" i="1"/>
  <c r="I730" i="1"/>
  <c r="N730" i="1"/>
  <c r="F731" i="1"/>
  <c r="G731" i="1"/>
  <c r="H731" i="1"/>
  <c r="I731" i="1"/>
  <c r="N731" i="1"/>
  <c r="F732" i="1"/>
  <c r="G732" i="1"/>
  <c r="H732" i="1"/>
  <c r="I732" i="1"/>
  <c r="N732" i="1"/>
  <c r="F733" i="1"/>
  <c r="G733" i="1"/>
  <c r="H733" i="1"/>
  <c r="I733" i="1"/>
  <c r="N733" i="1"/>
  <c r="F734" i="1"/>
  <c r="G734" i="1"/>
  <c r="H734" i="1"/>
  <c r="I734" i="1"/>
  <c r="N734" i="1"/>
  <c r="F735" i="1"/>
  <c r="G735" i="1"/>
  <c r="H735" i="1"/>
  <c r="I735" i="1"/>
  <c r="N735" i="1"/>
  <c r="F736" i="1"/>
  <c r="G736" i="1"/>
  <c r="H736" i="1"/>
  <c r="I736" i="1"/>
  <c r="N736" i="1"/>
  <c r="F737" i="1"/>
  <c r="G737" i="1"/>
  <c r="H737" i="1"/>
  <c r="I737" i="1"/>
  <c r="N737" i="1"/>
  <c r="F738" i="1"/>
  <c r="G738" i="1"/>
  <c r="H738" i="1"/>
  <c r="I738" i="1"/>
  <c r="N738" i="1"/>
  <c r="F739" i="1"/>
  <c r="G739" i="1"/>
  <c r="H739" i="1"/>
  <c r="I739" i="1"/>
  <c r="N739" i="1"/>
  <c r="F740" i="1"/>
  <c r="G740" i="1"/>
  <c r="H740" i="1"/>
  <c r="I740" i="1"/>
  <c r="N740" i="1"/>
  <c r="F741" i="1"/>
  <c r="G741" i="1"/>
  <c r="H741" i="1"/>
  <c r="I741" i="1"/>
  <c r="N741" i="1"/>
  <c r="F742" i="1"/>
  <c r="G742" i="1"/>
  <c r="H742" i="1"/>
  <c r="I742" i="1"/>
  <c r="N742" i="1"/>
  <c r="F743" i="1"/>
  <c r="G743" i="1"/>
  <c r="H743" i="1"/>
  <c r="I743" i="1"/>
  <c r="N743" i="1"/>
  <c r="F744" i="1"/>
  <c r="G744" i="1"/>
  <c r="H744" i="1"/>
  <c r="I744" i="1"/>
  <c r="N744" i="1"/>
  <c r="F745" i="1"/>
  <c r="G745" i="1"/>
  <c r="H745" i="1"/>
  <c r="I745" i="1"/>
  <c r="N745" i="1"/>
  <c r="F746" i="1"/>
  <c r="G746" i="1"/>
  <c r="H746" i="1"/>
  <c r="I746" i="1"/>
  <c r="N746" i="1"/>
  <c r="F747" i="1"/>
  <c r="G747" i="1"/>
  <c r="H747" i="1"/>
  <c r="I747" i="1"/>
  <c r="N747" i="1"/>
  <c r="F748" i="1"/>
  <c r="G748" i="1"/>
  <c r="H748" i="1"/>
  <c r="I748" i="1"/>
  <c r="N748" i="1"/>
  <c r="F749" i="1"/>
  <c r="G749" i="1"/>
  <c r="H749" i="1"/>
  <c r="I749" i="1"/>
  <c r="N749" i="1"/>
  <c r="F750" i="1"/>
  <c r="G750" i="1"/>
  <c r="H750" i="1"/>
  <c r="I750" i="1"/>
  <c r="N750" i="1"/>
  <c r="F751" i="1"/>
  <c r="G751" i="1"/>
  <c r="H751" i="1"/>
  <c r="I751" i="1"/>
  <c r="N751" i="1"/>
  <c r="F752" i="1"/>
  <c r="G752" i="1"/>
  <c r="H752" i="1"/>
  <c r="I752" i="1"/>
  <c r="N752" i="1"/>
  <c r="F753" i="1"/>
  <c r="G753" i="1"/>
  <c r="H753" i="1"/>
  <c r="I753" i="1"/>
  <c r="N753" i="1"/>
  <c r="F754" i="1"/>
  <c r="G754" i="1"/>
  <c r="H754" i="1"/>
  <c r="I754" i="1"/>
  <c r="N754" i="1"/>
  <c r="F755" i="1"/>
  <c r="G755" i="1"/>
  <c r="H755" i="1"/>
  <c r="I755" i="1"/>
  <c r="N755" i="1"/>
  <c r="F756" i="1"/>
  <c r="G756" i="1"/>
  <c r="H756" i="1"/>
  <c r="I756" i="1"/>
  <c r="N756" i="1"/>
  <c r="F757" i="1"/>
  <c r="G757" i="1"/>
  <c r="H757" i="1"/>
  <c r="I757" i="1"/>
  <c r="N757" i="1"/>
  <c r="F758" i="1"/>
  <c r="G758" i="1"/>
  <c r="H758" i="1"/>
  <c r="I758" i="1"/>
  <c r="N758" i="1"/>
  <c r="F759" i="1"/>
  <c r="G759" i="1"/>
  <c r="H759" i="1"/>
  <c r="I759" i="1"/>
  <c r="N759" i="1"/>
  <c r="F760" i="1"/>
  <c r="G760" i="1"/>
  <c r="H760" i="1"/>
  <c r="I760" i="1"/>
  <c r="N760" i="1"/>
  <c r="F761" i="1"/>
  <c r="G761" i="1"/>
  <c r="H761" i="1"/>
  <c r="I761" i="1"/>
  <c r="N761" i="1"/>
  <c r="F762" i="1"/>
  <c r="G762" i="1"/>
  <c r="H762" i="1"/>
  <c r="I762" i="1"/>
  <c r="N762" i="1"/>
  <c r="F763" i="1"/>
  <c r="G763" i="1"/>
  <c r="H763" i="1"/>
  <c r="I763" i="1"/>
  <c r="N763" i="1"/>
  <c r="F764" i="1"/>
  <c r="G764" i="1"/>
  <c r="H764" i="1"/>
  <c r="I764" i="1"/>
  <c r="N764" i="1"/>
  <c r="F765" i="1"/>
  <c r="G765" i="1"/>
  <c r="H765" i="1"/>
  <c r="I765" i="1"/>
  <c r="N765" i="1"/>
  <c r="F766" i="1"/>
  <c r="G766" i="1"/>
  <c r="H766" i="1"/>
  <c r="I766" i="1"/>
  <c r="N766" i="1"/>
  <c r="F767" i="1"/>
  <c r="G767" i="1"/>
  <c r="H767" i="1"/>
  <c r="I767" i="1"/>
  <c r="N767" i="1"/>
  <c r="F768" i="1"/>
  <c r="G768" i="1"/>
  <c r="H768" i="1"/>
  <c r="I768" i="1"/>
  <c r="N768" i="1"/>
  <c r="F769" i="1"/>
  <c r="G769" i="1"/>
  <c r="H769" i="1"/>
  <c r="I769" i="1"/>
  <c r="N769" i="1"/>
  <c r="F770" i="1"/>
  <c r="G770" i="1"/>
  <c r="H770" i="1"/>
  <c r="I770" i="1"/>
  <c r="N770" i="1"/>
  <c r="F771" i="1"/>
  <c r="G771" i="1"/>
  <c r="H771" i="1"/>
  <c r="I771" i="1"/>
  <c r="N771" i="1"/>
  <c r="F772" i="1"/>
  <c r="G772" i="1"/>
  <c r="H772" i="1"/>
  <c r="I772" i="1"/>
  <c r="N772" i="1"/>
  <c r="F773" i="1"/>
  <c r="G773" i="1"/>
  <c r="H773" i="1"/>
  <c r="I773" i="1"/>
  <c r="N773" i="1"/>
  <c r="F774" i="1"/>
  <c r="G774" i="1"/>
  <c r="H774" i="1"/>
  <c r="I774" i="1"/>
  <c r="N774" i="1"/>
  <c r="F775" i="1"/>
  <c r="G775" i="1"/>
  <c r="H775" i="1"/>
  <c r="I775" i="1"/>
  <c r="N775" i="1"/>
  <c r="F776" i="1"/>
  <c r="G776" i="1"/>
  <c r="H776" i="1"/>
  <c r="I776" i="1"/>
  <c r="N776" i="1"/>
  <c r="F777" i="1"/>
  <c r="G777" i="1"/>
  <c r="H777" i="1"/>
  <c r="I777" i="1"/>
  <c r="N777" i="1"/>
  <c r="F778" i="1"/>
  <c r="G778" i="1"/>
  <c r="H778" i="1"/>
  <c r="I778" i="1"/>
  <c r="N778" i="1"/>
  <c r="F779" i="1"/>
  <c r="G779" i="1"/>
  <c r="H779" i="1"/>
  <c r="I779" i="1"/>
  <c r="N779" i="1"/>
  <c r="F780" i="1"/>
  <c r="G780" i="1"/>
  <c r="H780" i="1"/>
  <c r="I780" i="1"/>
  <c r="N780" i="1"/>
  <c r="F781" i="1"/>
  <c r="G781" i="1"/>
  <c r="H781" i="1"/>
  <c r="I781" i="1"/>
  <c r="N781" i="1"/>
  <c r="F782" i="1"/>
  <c r="G782" i="1"/>
  <c r="H782" i="1"/>
  <c r="I782" i="1"/>
  <c r="N782" i="1"/>
  <c r="F783" i="1"/>
  <c r="G783" i="1"/>
  <c r="H783" i="1"/>
  <c r="I783" i="1"/>
  <c r="N783" i="1"/>
  <c r="F784" i="1"/>
  <c r="G784" i="1"/>
  <c r="H784" i="1"/>
  <c r="I784" i="1"/>
  <c r="N784" i="1"/>
  <c r="F785" i="1"/>
  <c r="G785" i="1"/>
  <c r="H785" i="1"/>
  <c r="I785" i="1"/>
  <c r="N785" i="1"/>
  <c r="F786" i="1"/>
  <c r="G786" i="1"/>
  <c r="H786" i="1"/>
  <c r="I786" i="1"/>
  <c r="N786" i="1"/>
  <c r="F787" i="1"/>
  <c r="G787" i="1"/>
  <c r="H787" i="1"/>
  <c r="I787" i="1"/>
  <c r="N787" i="1"/>
  <c r="F788" i="1"/>
  <c r="G788" i="1"/>
  <c r="H788" i="1"/>
  <c r="I788" i="1"/>
  <c r="N788" i="1"/>
  <c r="F789" i="1"/>
  <c r="G789" i="1"/>
  <c r="H789" i="1"/>
  <c r="I789" i="1"/>
  <c r="N789" i="1"/>
  <c r="F790" i="1"/>
  <c r="G790" i="1"/>
  <c r="H790" i="1"/>
  <c r="I790" i="1"/>
  <c r="N790" i="1"/>
  <c r="F791" i="1"/>
  <c r="G791" i="1"/>
  <c r="H791" i="1"/>
  <c r="I791" i="1"/>
  <c r="N791" i="1"/>
  <c r="F792" i="1"/>
  <c r="G792" i="1"/>
  <c r="H792" i="1"/>
  <c r="I792" i="1"/>
  <c r="N792" i="1"/>
  <c r="F793" i="1"/>
  <c r="G793" i="1"/>
  <c r="H793" i="1"/>
  <c r="I793" i="1"/>
  <c r="N793" i="1"/>
  <c r="F794" i="1"/>
  <c r="G794" i="1"/>
  <c r="H794" i="1"/>
  <c r="I794" i="1"/>
  <c r="N794" i="1"/>
  <c r="F795" i="1"/>
  <c r="G795" i="1"/>
  <c r="H795" i="1"/>
  <c r="I795" i="1"/>
  <c r="N795" i="1"/>
  <c r="F796" i="1"/>
  <c r="G796" i="1"/>
  <c r="H796" i="1"/>
  <c r="I796" i="1"/>
  <c r="N796" i="1"/>
  <c r="F797" i="1"/>
  <c r="G797" i="1"/>
  <c r="H797" i="1"/>
  <c r="I797" i="1"/>
  <c r="N797" i="1"/>
  <c r="F798" i="1"/>
  <c r="G798" i="1"/>
  <c r="H798" i="1"/>
  <c r="I798" i="1"/>
  <c r="N798" i="1"/>
  <c r="F799" i="1"/>
  <c r="G799" i="1"/>
  <c r="H799" i="1"/>
  <c r="I799" i="1"/>
  <c r="N799" i="1"/>
  <c r="F800" i="1"/>
  <c r="G800" i="1"/>
  <c r="H800" i="1"/>
  <c r="I800" i="1"/>
  <c r="N800" i="1"/>
  <c r="F801" i="1"/>
  <c r="G801" i="1"/>
  <c r="H801" i="1"/>
  <c r="I801" i="1"/>
  <c r="N801" i="1"/>
  <c r="F802" i="1"/>
  <c r="G802" i="1"/>
  <c r="H802" i="1"/>
  <c r="I802" i="1"/>
  <c r="N802" i="1"/>
  <c r="F803" i="1"/>
  <c r="G803" i="1"/>
  <c r="H803" i="1"/>
  <c r="I803" i="1"/>
  <c r="N803" i="1"/>
  <c r="F804" i="1"/>
  <c r="G804" i="1"/>
  <c r="H804" i="1"/>
  <c r="I804" i="1"/>
  <c r="N804" i="1"/>
  <c r="F805" i="1"/>
  <c r="G805" i="1"/>
  <c r="H805" i="1"/>
  <c r="I805" i="1"/>
  <c r="N805" i="1"/>
  <c r="F806" i="1"/>
  <c r="G806" i="1"/>
  <c r="H806" i="1"/>
  <c r="I806" i="1"/>
  <c r="N806" i="1"/>
  <c r="F807" i="1"/>
  <c r="G807" i="1"/>
  <c r="H807" i="1"/>
  <c r="I807" i="1"/>
  <c r="N807" i="1"/>
  <c r="F808" i="1"/>
  <c r="G808" i="1"/>
  <c r="H808" i="1"/>
  <c r="I808" i="1"/>
  <c r="N808" i="1"/>
  <c r="F809" i="1"/>
  <c r="G809" i="1"/>
  <c r="H809" i="1"/>
  <c r="I809" i="1"/>
  <c r="N809" i="1"/>
  <c r="F810" i="1"/>
  <c r="G810" i="1"/>
  <c r="H810" i="1"/>
  <c r="I810" i="1"/>
  <c r="N810" i="1"/>
  <c r="F811" i="1"/>
  <c r="G811" i="1"/>
  <c r="H811" i="1"/>
  <c r="I811" i="1"/>
  <c r="N811" i="1"/>
  <c r="F812" i="1"/>
  <c r="G812" i="1"/>
  <c r="H812" i="1"/>
  <c r="I812" i="1"/>
  <c r="N812" i="1"/>
  <c r="F813" i="1"/>
  <c r="G813" i="1"/>
  <c r="H813" i="1"/>
  <c r="I813" i="1"/>
  <c r="N813" i="1"/>
  <c r="F814" i="1"/>
  <c r="G814" i="1"/>
  <c r="H814" i="1"/>
  <c r="I814" i="1"/>
  <c r="N814" i="1"/>
  <c r="F815" i="1"/>
  <c r="G815" i="1"/>
  <c r="H815" i="1"/>
  <c r="I815" i="1"/>
  <c r="N815" i="1"/>
  <c r="F816" i="1"/>
  <c r="G816" i="1"/>
  <c r="H816" i="1"/>
  <c r="I816" i="1"/>
  <c r="N816" i="1"/>
  <c r="F817" i="1"/>
  <c r="G817" i="1"/>
  <c r="H817" i="1"/>
  <c r="I817" i="1"/>
  <c r="N817" i="1"/>
  <c r="F818" i="1"/>
  <c r="G818" i="1"/>
  <c r="H818" i="1"/>
  <c r="I818" i="1"/>
  <c r="N818" i="1"/>
  <c r="F819" i="1"/>
  <c r="G819" i="1"/>
  <c r="H819" i="1"/>
  <c r="I819" i="1"/>
  <c r="N819" i="1"/>
  <c r="F820" i="1"/>
  <c r="G820" i="1"/>
  <c r="H820" i="1"/>
  <c r="I820" i="1"/>
  <c r="N820" i="1"/>
  <c r="F821" i="1"/>
  <c r="G821" i="1"/>
  <c r="H821" i="1"/>
  <c r="I821" i="1"/>
  <c r="N821" i="1"/>
  <c r="F822" i="1"/>
  <c r="G822" i="1"/>
  <c r="H822" i="1"/>
  <c r="I822" i="1"/>
  <c r="N822" i="1"/>
  <c r="F823" i="1"/>
  <c r="G823" i="1"/>
  <c r="H823" i="1"/>
  <c r="I823" i="1"/>
  <c r="N823" i="1"/>
  <c r="F824" i="1"/>
  <c r="G824" i="1"/>
  <c r="H824" i="1"/>
  <c r="I824" i="1"/>
  <c r="N824" i="1"/>
  <c r="F825" i="1"/>
  <c r="G825" i="1"/>
  <c r="H825" i="1"/>
  <c r="I825" i="1"/>
  <c r="N825" i="1"/>
  <c r="F826" i="1"/>
  <c r="G826" i="1"/>
  <c r="H826" i="1"/>
  <c r="I826" i="1"/>
  <c r="N826" i="1"/>
  <c r="F827" i="1"/>
  <c r="G827" i="1"/>
  <c r="H827" i="1"/>
  <c r="I827" i="1"/>
  <c r="N827" i="1"/>
  <c r="F828" i="1"/>
  <c r="G828" i="1"/>
  <c r="H828" i="1"/>
  <c r="I828" i="1"/>
  <c r="N828" i="1"/>
  <c r="F829" i="1"/>
  <c r="G829" i="1"/>
  <c r="H829" i="1"/>
  <c r="I829" i="1"/>
  <c r="N829" i="1"/>
  <c r="F830" i="1"/>
  <c r="G830" i="1"/>
  <c r="H830" i="1"/>
  <c r="I830" i="1"/>
  <c r="N830" i="1"/>
  <c r="F831" i="1"/>
  <c r="G831" i="1"/>
  <c r="H831" i="1"/>
  <c r="I831" i="1"/>
  <c r="N831" i="1"/>
  <c r="F832" i="1"/>
  <c r="G832" i="1"/>
  <c r="H832" i="1"/>
  <c r="I832" i="1"/>
  <c r="N832" i="1"/>
  <c r="F833" i="1"/>
  <c r="G833" i="1"/>
  <c r="H833" i="1"/>
  <c r="I833" i="1"/>
  <c r="N833" i="1"/>
  <c r="F834" i="1"/>
  <c r="G834" i="1"/>
  <c r="H834" i="1"/>
  <c r="I834" i="1"/>
  <c r="N834" i="1"/>
  <c r="F835" i="1"/>
  <c r="G835" i="1"/>
  <c r="H835" i="1"/>
  <c r="I835" i="1"/>
  <c r="N835" i="1"/>
  <c r="F836" i="1"/>
  <c r="G836" i="1"/>
  <c r="H836" i="1"/>
  <c r="I836" i="1"/>
  <c r="N836" i="1"/>
  <c r="F837" i="1"/>
  <c r="G837" i="1"/>
  <c r="H837" i="1"/>
  <c r="I837" i="1"/>
  <c r="N837" i="1"/>
  <c r="F838" i="1"/>
  <c r="G838" i="1"/>
  <c r="H838" i="1"/>
  <c r="I838" i="1"/>
  <c r="N838" i="1"/>
  <c r="F839" i="1"/>
  <c r="G839" i="1"/>
  <c r="H839" i="1"/>
  <c r="I839" i="1"/>
  <c r="N839" i="1"/>
  <c r="F840" i="1"/>
  <c r="G840" i="1"/>
  <c r="H840" i="1"/>
  <c r="I840" i="1"/>
  <c r="N840" i="1"/>
  <c r="F841" i="1"/>
  <c r="G841" i="1"/>
  <c r="H841" i="1"/>
  <c r="I841" i="1"/>
  <c r="N841" i="1"/>
  <c r="F842" i="1"/>
  <c r="G842" i="1"/>
  <c r="H842" i="1"/>
  <c r="I842" i="1"/>
  <c r="N842" i="1"/>
  <c r="F843" i="1"/>
  <c r="G843" i="1"/>
  <c r="H843" i="1"/>
  <c r="I843" i="1"/>
  <c r="N843" i="1"/>
  <c r="F844" i="1"/>
  <c r="G844" i="1"/>
  <c r="H844" i="1"/>
  <c r="I844" i="1"/>
  <c r="N844" i="1"/>
  <c r="F845" i="1"/>
  <c r="G845" i="1"/>
  <c r="H845" i="1"/>
  <c r="I845" i="1"/>
  <c r="N845" i="1"/>
  <c r="F846" i="1"/>
  <c r="G846" i="1"/>
  <c r="H846" i="1"/>
  <c r="I846" i="1"/>
  <c r="N846" i="1"/>
  <c r="F847" i="1"/>
  <c r="G847" i="1"/>
  <c r="H847" i="1"/>
  <c r="I847" i="1"/>
  <c r="N847" i="1"/>
  <c r="F848" i="1"/>
  <c r="G848" i="1"/>
  <c r="H848" i="1"/>
  <c r="I848" i="1"/>
  <c r="N848" i="1"/>
  <c r="F849" i="1"/>
  <c r="G849" i="1"/>
  <c r="H849" i="1"/>
  <c r="I849" i="1"/>
  <c r="N849" i="1"/>
  <c r="F850" i="1"/>
  <c r="G850" i="1"/>
  <c r="H850" i="1"/>
  <c r="I850" i="1"/>
  <c r="N850" i="1"/>
  <c r="F851" i="1"/>
  <c r="G851" i="1"/>
  <c r="H851" i="1"/>
  <c r="I851" i="1"/>
  <c r="N851" i="1"/>
  <c r="F852" i="1"/>
  <c r="G852" i="1"/>
  <c r="H852" i="1"/>
  <c r="I852" i="1"/>
  <c r="N852" i="1"/>
  <c r="F853" i="1"/>
  <c r="G853" i="1"/>
  <c r="H853" i="1"/>
  <c r="I853" i="1"/>
  <c r="N853" i="1"/>
  <c r="F854" i="1"/>
  <c r="G854" i="1"/>
  <c r="H854" i="1"/>
  <c r="I854" i="1"/>
  <c r="N854" i="1"/>
  <c r="F855" i="1"/>
  <c r="G855" i="1"/>
  <c r="H855" i="1"/>
  <c r="I855" i="1"/>
  <c r="N855" i="1"/>
  <c r="F856" i="1"/>
  <c r="G856" i="1"/>
  <c r="H856" i="1"/>
  <c r="I856" i="1"/>
  <c r="N856" i="1"/>
  <c r="F857" i="1"/>
  <c r="G857" i="1"/>
  <c r="H857" i="1"/>
  <c r="I857" i="1"/>
  <c r="N857" i="1"/>
  <c r="F858" i="1"/>
  <c r="G858" i="1"/>
  <c r="H858" i="1"/>
  <c r="I858" i="1"/>
  <c r="N858" i="1"/>
  <c r="F859" i="1"/>
  <c r="G859" i="1"/>
  <c r="H859" i="1"/>
  <c r="I859" i="1"/>
  <c r="N859" i="1"/>
  <c r="F860" i="1"/>
  <c r="G860" i="1"/>
  <c r="H860" i="1"/>
  <c r="I860" i="1"/>
  <c r="N860" i="1"/>
  <c r="F861" i="1"/>
  <c r="G861" i="1"/>
  <c r="H861" i="1"/>
  <c r="I861" i="1"/>
  <c r="N861" i="1"/>
  <c r="F862" i="1"/>
  <c r="G862" i="1"/>
  <c r="H862" i="1"/>
  <c r="I862" i="1"/>
  <c r="N862" i="1"/>
  <c r="F863" i="1"/>
  <c r="G863" i="1"/>
  <c r="H863" i="1"/>
  <c r="I863" i="1"/>
  <c r="N863" i="1"/>
  <c r="F864" i="1"/>
  <c r="G864" i="1"/>
  <c r="H864" i="1"/>
  <c r="I864" i="1"/>
  <c r="N864" i="1"/>
  <c r="F865" i="1"/>
  <c r="G865" i="1"/>
  <c r="H865" i="1"/>
  <c r="I865" i="1"/>
  <c r="N865" i="1"/>
  <c r="F866" i="1"/>
  <c r="G866" i="1"/>
  <c r="H866" i="1"/>
  <c r="I866" i="1"/>
  <c r="N866" i="1"/>
  <c r="F867" i="1"/>
  <c r="G867" i="1"/>
  <c r="H867" i="1"/>
  <c r="I867" i="1"/>
  <c r="N867" i="1"/>
  <c r="F868" i="1"/>
  <c r="G868" i="1"/>
  <c r="H868" i="1"/>
  <c r="I868" i="1"/>
  <c r="N868" i="1"/>
  <c r="F869" i="1"/>
  <c r="G869" i="1"/>
  <c r="H869" i="1"/>
  <c r="I869" i="1"/>
  <c r="N869" i="1"/>
  <c r="F870" i="1"/>
  <c r="G870" i="1"/>
  <c r="H870" i="1"/>
  <c r="I870" i="1"/>
  <c r="N870" i="1"/>
  <c r="F871" i="1"/>
  <c r="G871" i="1"/>
  <c r="H871" i="1"/>
  <c r="I871" i="1"/>
  <c r="N871" i="1"/>
  <c r="F872" i="1"/>
  <c r="G872" i="1"/>
  <c r="H872" i="1"/>
  <c r="I872" i="1"/>
  <c r="N872" i="1"/>
  <c r="F873" i="1"/>
  <c r="G873" i="1"/>
  <c r="H873" i="1"/>
  <c r="I873" i="1"/>
  <c r="N873" i="1"/>
  <c r="F874" i="1"/>
  <c r="G874" i="1"/>
  <c r="H874" i="1"/>
  <c r="I874" i="1"/>
  <c r="N874" i="1"/>
  <c r="F875" i="1"/>
  <c r="G875" i="1"/>
  <c r="H875" i="1"/>
  <c r="I875" i="1"/>
  <c r="N875" i="1"/>
  <c r="F876" i="1"/>
  <c r="G876" i="1"/>
  <c r="H876" i="1"/>
  <c r="I876" i="1"/>
  <c r="N876" i="1"/>
  <c r="F877" i="1"/>
  <c r="G877" i="1"/>
  <c r="H877" i="1"/>
  <c r="I877" i="1"/>
  <c r="N877" i="1"/>
  <c r="F878" i="1"/>
  <c r="G878" i="1"/>
  <c r="H878" i="1"/>
  <c r="I878" i="1"/>
  <c r="N878" i="1"/>
  <c r="F879" i="1"/>
  <c r="G879" i="1"/>
  <c r="H879" i="1"/>
  <c r="I879" i="1"/>
  <c r="N879" i="1"/>
  <c r="F880" i="1"/>
  <c r="G880" i="1"/>
  <c r="H880" i="1"/>
  <c r="I880" i="1"/>
  <c r="N880" i="1"/>
  <c r="F881" i="1"/>
  <c r="G881" i="1"/>
  <c r="H881" i="1"/>
  <c r="I881" i="1"/>
  <c r="N881" i="1"/>
  <c r="F882" i="1"/>
  <c r="G882" i="1"/>
  <c r="H882" i="1"/>
  <c r="I882" i="1"/>
  <c r="N882" i="1"/>
  <c r="F883" i="1"/>
  <c r="G883" i="1"/>
  <c r="H883" i="1"/>
  <c r="I883" i="1"/>
  <c r="N883" i="1"/>
  <c r="F884" i="1"/>
  <c r="G884" i="1"/>
  <c r="H884" i="1"/>
  <c r="I884" i="1"/>
  <c r="N884" i="1"/>
  <c r="F885" i="1"/>
  <c r="G885" i="1"/>
  <c r="H885" i="1"/>
  <c r="I885" i="1"/>
  <c r="N885" i="1"/>
  <c r="F886" i="1"/>
  <c r="G886" i="1"/>
  <c r="H886" i="1"/>
  <c r="I886" i="1"/>
  <c r="N886" i="1"/>
  <c r="F887" i="1"/>
  <c r="G887" i="1"/>
  <c r="H887" i="1"/>
  <c r="I887" i="1"/>
  <c r="N887" i="1"/>
  <c r="F888" i="1"/>
  <c r="G888" i="1"/>
  <c r="H888" i="1"/>
  <c r="I888" i="1"/>
  <c r="N888" i="1"/>
  <c r="F889" i="1"/>
  <c r="G889" i="1"/>
  <c r="H889" i="1"/>
  <c r="I889" i="1"/>
  <c r="N889" i="1"/>
  <c r="F890" i="1"/>
  <c r="G890" i="1"/>
  <c r="H890" i="1"/>
  <c r="I890" i="1"/>
  <c r="N890" i="1"/>
  <c r="F891" i="1"/>
  <c r="G891" i="1"/>
  <c r="H891" i="1"/>
  <c r="I891" i="1"/>
  <c r="N891" i="1"/>
  <c r="F892" i="1"/>
  <c r="G892" i="1"/>
  <c r="H892" i="1"/>
  <c r="I892" i="1"/>
  <c r="N892" i="1"/>
  <c r="F893" i="1"/>
  <c r="G893" i="1"/>
  <c r="H893" i="1"/>
  <c r="I893" i="1"/>
  <c r="N893" i="1"/>
  <c r="F894" i="1"/>
  <c r="G894" i="1"/>
  <c r="H894" i="1"/>
  <c r="I894" i="1"/>
  <c r="N894" i="1"/>
  <c r="F895" i="1"/>
  <c r="G895" i="1"/>
  <c r="H895" i="1"/>
  <c r="I895" i="1"/>
  <c r="N895" i="1"/>
  <c r="F896" i="1"/>
  <c r="G896" i="1"/>
  <c r="H896" i="1"/>
  <c r="I896" i="1"/>
  <c r="N896" i="1"/>
  <c r="F897" i="1"/>
  <c r="G897" i="1"/>
  <c r="H897" i="1"/>
  <c r="I897" i="1"/>
  <c r="N897" i="1"/>
  <c r="F898" i="1"/>
  <c r="G898" i="1"/>
  <c r="H898" i="1"/>
  <c r="I898" i="1"/>
  <c r="N898" i="1"/>
  <c r="F899" i="1"/>
  <c r="G899" i="1"/>
  <c r="H899" i="1"/>
  <c r="I899" i="1"/>
  <c r="N899" i="1"/>
  <c r="F900" i="1"/>
  <c r="G900" i="1"/>
  <c r="H900" i="1"/>
  <c r="I900" i="1"/>
  <c r="N900" i="1"/>
  <c r="F901" i="1"/>
  <c r="G901" i="1"/>
  <c r="H901" i="1"/>
  <c r="I901" i="1"/>
  <c r="N901" i="1"/>
  <c r="F902" i="1"/>
  <c r="G902" i="1"/>
  <c r="H902" i="1"/>
  <c r="I902" i="1"/>
  <c r="N902" i="1"/>
  <c r="F903" i="1"/>
  <c r="G903" i="1"/>
  <c r="H903" i="1"/>
  <c r="I903" i="1"/>
  <c r="N903" i="1"/>
  <c r="F904" i="1"/>
  <c r="G904" i="1"/>
  <c r="H904" i="1"/>
  <c r="I904" i="1"/>
  <c r="N904" i="1"/>
  <c r="F905" i="1"/>
  <c r="G905" i="1"/>
  <c r="H905" i="1"/>
  <c r="I905" i="1"/>
  <c r="N905" i="1"/>
  <c r="F906" i="1"/>
  <c r="G906" i="1"/>
  <c r="H906" i="1"/>
  <c r="I906" i="1"/>
  <c r="N906" i="1"/>
  <c r="F907" i="1"/>
  <c r="G907" i="1"/>
  <c r="H907" i="1"/>
  <c r="I907" i="1"/>
  <c r="N907" i="1"/>
  <c r="F908" i="1"/>
  <c r="G908" i="1"/>
  <c r="H908" i="1"/>
  <c r="I908" i="1"/>
  <c r="N908" i="1"/>
  <c r="F909" i="1"/>
  <c r="G909" i="1"/>
  <c r="H909" i="1"/>
  <c r="I909" i="1"/>
  <c r="N909" i="1"/>
  <c r="F910" i="1"/>
  <c r="G910" i="1"/>
  <c r="H910" i="1"/>
  <c r="I910" i="1"/>
  <c r="N910" i="1"/>
  <c r="F911" i="1"/>
  <c r="G911" i="1"/>
  <c r="H911" i="1"/>
  <c r="I911" i="1"/>
  <c r="N911" i="1"/>
  <c r="F912" i="1"/>
  <c r="G912" i="1"/>
  <c r="H912" i="1"/>
  <c r="I912" i="1"/>
  <c r="N912" i="1"/>
  <c r="F913" i="1"/>
  <c r="G913" i="1"/>
  <c r="H913" i="1"/>
  <c r="I913" i="1"/>
  <c r="N913" i="1"/>
  <c r="F914" i="1"/>
  <c r="G914" i="1"/>
  <c r="H914" i="1"/>
  <c r="I914" i="1"/>
  <c r="N914" i="1"/>
  <c r="F915" i="1"/>
  <c r="G915" i="1"/>
  <c r="H915" i="1"/>
  <c r="I915" i="1"/>
  <c r="N915" i="1"/>
  <c r="F916" i="1"/>
  <c r="G916" i="1"/>
  <c r="H916" i="1"/>
  <c r="I916" i="1"/>
  <c r="N916" i="1"/>
  <c r="F917" i="1"/>
  <c r="G917" i="1"/>
  <c r="H917" i="1"/>
  <c r="I917" i="1"/>
  <c r="N917" i="1"/>
  <c r="F918" i="1"/>
  <c r="G918" i="1"/>
  <c r="H918" i="1"/>
  <c r="I918" i="1"/>
  <c r="N918" i="1"/>
  <c r="F919" i="1"/>
  <c r="G919" i="1"/>
  <c r="H919" i="1"/>
  <c r="I919" i="1"/>
  <c r="N919" i="1"/>
  <c r="F920" i="1"/>
  <c r="G920" i="1"/>
  <c r="H920" i="1"/>
  <c r="I920" i="1"/>
  <c r="N920" i="1"/>
  <c r="F921" i="1"/>
  <c r="G921" i="1"/>
  <c r="H921" i="1"/>
  <c r="I921" i="1"/>
  <c r="N921" i="1"/>
  <c r="F922" i="1"/>
  <c r="G922" i="1"/>
  <c r="H922" i="1"/>
  <c r="I922" i="1"/>
  <c r="N922" i="1"/>
  <c r="F923" i="1"/>
  <c r="G923" i="1"/>
  <c r="H923" i="1"/>
  <c r="I923" i="1"/>
  <c r="N923" i="1"/>
  <c r="F924" i="1"/>
  <c r="G924" i="1"/>
  <c r="H924" i="1"/>
  <c r="I924" i="1"/>
  <c r="N924" i="1"/>
  <c r="F925" i="1"/>
  <c r="G925" i="1"/>
  <c r="H925" i="1"/>
  <c r="I925" i="1"/>
  <c r="N925" i="1"/>
  <c r="F926" i="1"/>
  <c r="G926" i="1"/>
  <c r="H926" i="1"/>
  <c r="I926" i="1"/>
  <c r="N926" i="1"/>
  <c r="F927" i="1"/>
  <c r="G927" i="1"/>
  <c r="H927" i="1"/>
  <c r="I927" i="1"/>
  <c r="N927" i="1"/>
  <c r="F928" i="1"/>
  <c r="G928" i="1"/>
  <c r="H928" i="1"/>
  <c r="I928" i="1"/>
  <c r="N928" i="1"/>
  <c r="F929" i="1"/>
  <c r="G929" i="1"/>
  <c r="H929" i="1"/>
  <c r="I929" i="1"/>
  <c r="N929" i="1"/>
  <c r="F930" i="1"/>
  <c r="G930" i="1"/>
  <c r="H930" i="1"/>
  <c r="I930" i="1"/>
  <c r="N930" i="1"/>
  <c r="F931" i="1"/>
  <c r="G931" i="1"/>
  <c r="H931" i="1"/>
  <c r="I931" i="1"/>
  <c r="N931" i="1"/>
  <c r="F932" i="1"/>
  <c r="G932" i="1"/>
  <c r="H932" i="1"/>
  <c r="I932" i="1"/>
  <c r="N932" i="1"/>
  <c r="F933" i="1"/>
  <c r="G933" i="1"/>
  <c r="H933" i="1"/>
  <c r="I933" i="1"/>
  <c r="N933" i="1"/>
  <c r="F934" i="1"/>
  <c r="G934" i="1"/>
  <c r="H934" i="1"/>
  <c r="I934" i="1"/>
  <c r="N934" i="1"/>
  <c r="F935" i="1"/>
  <c r="G935" i="1"/>
  <c r="H935" i="1"/>
  <c r="I935" i="1"/>
  <c r="N935" i="1"/>
  <c r="F936" i="1"/>
  <c r="G936" i="1"/>
  <c r="H936" i="1"/>
  <c r="I936" i="1"/>
  <c r="N936" i="1"/>
  <c r="F937" i="1"/>
  <c r="G937" i="1"/>
  <c r="H937" i="1"/>
  <c r="I937" i="1"/>
  <c r="N937" i="1"/>
  <c r="F938" i="1"/>
  <c r="G938" i="1"/>
  <c r="H938" i="1"/>
  <c r="I938" i="1"/>
  <c r="N938" i="1"/>
  <c r="F939" i="1"/>
  <c r="G939" i="1"/>
  <c r="H939" i="1"/>
  <c r="I939" i="1"/>
  <c r="N939" i="1"/>
  <c r="F940" i="1"/>
  <c r="G940" i="1"/>
  <c r="H940" i="1"/>
  <c r="I940" i="1"/>
  <c r="N940" i="1"/>
  <c r="F941" i="1"/>
  <c r="G941" i="1"/>
  <c r="H941" i="1"/>
  <c r="I941" i="1"/>
  <c r="N941" i="1"/>
  <c r="F942" i="1"/>
  <c r="G942" i="1"/>
  <c r="H942" i="1"/>
  <c r="I942" i="1"/>
  <c r="N942" i="1"/>
  <c r="F943" i="1"/>
  <c r="G943" i="1"/>
  <c r="H943" i="1"/>
  <c r="I943" i="1"/>
  <c r="N943" i="1"/>
  <c r="F944" i="1"/>
  <c r="G944" i="1"/>
  <c r="H944" i="1"/>
  <c r="I944" i="1"/>
  <c r="N944" i="1"/>
  <c r="F945" i="1"/>
  <c r="G945" i="1"/>
  <c r="H945" i="1"/>
  <c r="I945" i="1"/>
  <c r="N945" i="1"/>
  <c r="F946" i="1"/>
  <c r="G946" i="1"/>
  <c r="H946" i="1"/>
  <c r="I946" i="1"/>
  <c r="N946" i="1"/>
  <c r="F947" i="1"/>
  <c r="G947" i="1"/>
  <c r="H947" i="1"/>
  <c r="I947" i="1"/>
  <c r="N947" i="1"/>
  <c r="F948" i="1"/>
  <c r="G948" i="1"/>
  <c r="H948" i="1"/>
  <c r="I948" i="1"/>
  <c r="N948" i="1"/>
  <c r="F949" i="1"/>
  <c r="G949" i="1"/>
  <c r="H949" i="1"/>
  <c r="I949" i="1"/>
  <c r="N949" i="1"/>
  <c r="F950" i="1"/>
  <c r="G950" i="1"/>
  <c r="H950" i="1"/>
  <c r="I950" i="1"/>
  <c r="N950" i="1"/>
  <c r="F951" i="1"/>
  <c r="G951" i="1"/>
  <c r="H951" i="1"/>
  <c r="I951" i="1"/>
  <c r="N951" i="1"/>
  <c r="F952" i="1"/>
  <c r="G952" i="1"/>
  <c r="H952" i="1"/>
  <c r="I952" i="1"/>
  <c r="N952" i="1"/>
  <c r="F953" i="1"/>
  <c r="G953" i="1"/>
  <c r="H953" i="1"/>
  <c r="I953" i="1"/>
  <c r="N953" i="1"/>
  <c r="F954" i="1"/>
  <c r="G954" i="1"/>
  <c r="H954" i="1"/>
  <c r="I954" i="1"/>
  <c r="N954" i="1"/>
  <c r="F955" i="1"/>
  <c r="G955" i="1"/>
  <c r="H955" i="1"/>
  <c r="I955" i="1"/>
  <c r="N955" i="1"/>
  <c r="F956" i="1"/>
  <c r="G956" i="1"/>
  <c r="H956" i="1"/>
  <c r="I956" i="1"/>
  <c r="N956" i="1"/>
  <c r="F957" i="1"/>
  <c r="G957" i="1"/>
  <c r="H957" i="1"/>
  <c r="I957" i="1"/>
  <c r="N957" i="1"/>
  <c r="F958" i="1"/>
  <c r="G958" i="1"/>
  <c r="H958" i="1"/>
  <c r="I958" i="1"/>
  <c r="N958" i="1"/>
  <c r="F959" i="1"/>
  <c r="G959" i="1"/>
  <c r="H959" i="1"/>
  <c r="I959" i="1"/>
  <c r="N959" i="1"/>
  <c r="F960" i="1"/>
  <c r="G960" i="1"/>
  <c r="H960" i="1"/>
  <c r="I960" i="1"/>
  <c r="N960" i="1"/>
  <c r="F961" i="1"/>
  <c r="G961" i="1"/>
  <c r="H961" i="1"/>
  <c r="I961" i="1"/>
  <c r="N961" i="1"/>
  <c r="F962" i="1"/>
  <c r="G962" i="1"/>
  <c r="H962" i="1"/>
  <c r="I962" i="1"/>
  <c r="N962" i="1"/>
  <c r="F963" i="1"/>
  <c r="G963" i="1"/>
  <c r="H963" i="1"/>
  <c r="I963" i="1"/>
  <c r="N963" i="1"/>
  <c r="F964" i="1"/>
  <c r="G964" i="1"/>
  <c r="H964" i="1"/>
  <c r="I964" i="1"/>
  <c r="N964" i="1"/>
  <c r="F965" i="1"/>
  <c r="G965" i="1"/>
  <c r="H965" i="1"/>
  <c r="I965" i="1"/>
  <c r="N965" i="1"/>
  <c r="F966" i="1"/>
  <c r="G966" i="1"/>
  <c r="H966" i="1"/>
  <c r="I966" i="1"/>
  <c r="N966" i="1"/>
  <c r="F967" i="1"/>
  <c r="G967" i="1"/>
  <c r="H967" i="1"/>
  <c r="I967" i="1"/>
  <c r="N967" i="1"/>
  <c r="F968" i="1"/>
  <c r="G968" i="1"/>
  <c r="H968" i="1"/>
  <c r="I968" i="1"/>
  <c r="N968" i="1"/>
  <c r="F969" i="1"/>
  <c r="G969" i="1"/>
  <c r="H969" i="1"/>
  <c r="I969" i="1"/>
  <c r="N969" i="1"/>
  <c r="F970" i="1"/>
  <c r="G970" i="1"/>
  <c r="H970" i="1"/>
  <c r="I970" i="1"/>
  <c r="N970" i="1"/>
  <c r="F971" i="1"/>
  <c r="G971" i="1"/>
  <c r="H971" i="1"/>
  <c r="I971" i="1"/>
  <c r="N971" i="1"/>
  <c r="F972" i="1"/>
  <c r="G972" i="1"/>
  <c r="H972" i="1"/>
  <c r="I972" i="1"/>
  <c r="N972" i="1"/>
  <c r="F973" i="1"/>
  <c r="G973" i="1"/>
  <c r="H973" i="1"/>
  <c r="I973" i="1"/>
  <c r="N973" i="1"/>
  <c r="F974" i="1"/>
  <c r="G974" i="1"/>
  <c r="H974" i="1"/>
  <c r="I974" i="1"/>
  <c r="N974" i="1"/>
  <c r="F975" i="1"/>
  <c r="G975" i="1"/>
  <c r="H975" i="1"/>
  <c r="I975" i="1"/>
  <c r="N975" i="1"/>
  <c r="F976" i="1"/>
  <c r="G976" i="1"/>
  <c r="H976" i="1"/>
  <c r="I976" i="1"/>
  <c r="N976" i="1"/>
  <c r="F977" i="1"/>
  <c r="G977" i="1"/>
  <c r="H977" i="1"/>
  <c r="I977" i="1"/>
  <c r="N977" i="1"/>
  <c r="F978" i="1"/>
  <c r="G978" i="1"/>
  <c r="H978" i="1"/>
  <c r="I978" i="1"/>
  <c r="N978" i="1"/>
  <c r="F979" i="1"/>
  <c r="G979" i="1"/>
  <c r="H979" i="1"/>
  <c r="I979" i="1"/>
  <c r="N979" i="1"/>
  <c r="F980" i="1"/>
  <c r="G980" i="1"/>
  <c r="H980" i="1"/>
  <c r="I980" i="1"/>
  <c r="N980" i="1"/>
  <c r="F981" i="1"/>
  <c r="G981" i="1"/>
  <c r="H981" i="1"/>
  <c r="I981" i="1"/>
  <c r="N981" i="1"/>
  <c r="F982" i="1"/>
  <c r="G982" i="1"/>
  <c r="H982" i="1"/>
  <c r="I982" i="1"/>
  <c r="N982" i="1"/>
  <c r="F983" i="1"/>
  <c r="G983" i="1"/>
  <c r="H983" i="1"/>
  <c r="I983" i="1"/>
  <c r="N983" i="1"/>
  <c r="F984" i="1"/>
  <c r="G984" i="1"/>
  <c r="H984" i="1"/>
  <c r="I984" i="1"/>
  <c r="N984" i="1"/>
  <c r="F985" i="1"/>
  <c r="G985" i="1"/>
  <c r="H985" i="1"/>
  <c r="I985" i="1"/>
  <c r="N985" i="1"/>
  <c r="F986" i="1"/>
  <c r="G986" i="1"/>
  <c r="H986" i="1"/>
  <c r="I986" i="1"/>
  <c r="N986" i="1"/>
  <c r="F987" i="1"/>
  <c r="G987" i="1"/>
  <c r="H987" i="1"/>
  <c r="I987" i="1"/>
  <c r="N987" i="1"/>
  <c r="F988" i="1"/>
  <c r="G988" i="1"/>
  <c r="H988" i="1"/>
  <c r="I988" i="1"/>
  <c r="N988" i="1"/>
  <c r="F989" i="1"/>
  <c r="G989" i="1"/>
  <c r="H989" i="1"/>
  <c r="I989" i="1"/>
  <c r="N989" i="1"/>
  <c r="F990" i="1"/>
  <c r="G990" i="1"/>
  <c r="H990" i="1"/>
  <c r="I990" i="1"/>
  <c r="N990" i="1"/>
  <c r="F991" i="1"/>
  <c r="G991" i="1"/>
  <c r="H991" i="1"/>
  <c r="I991" i="1"/>
  <c r="N991" i="1"/>
  <c r="F992" i="1"/>
  <c r="G992" i="1"/>
  <c r="H992" i="1"/>
  <c r="I992" i="1"/>
  <c r="N992" i="1"/>
  <c r="F993" i="1"/>
  <c r="G993" i="1"/>
  <c r="H993" i="1"/>
  <c r="I993" i="1"/>
  <c r="N993" i="1"/>
  <c r="F994" i="1"/>
  <c r="G994" i="1"/>
  <c r="H994" i="1"/>
  <c r="I994" i="1"/>
  <c r="N994" i="1"/>
  <c r="F995" i="1"/>
  <c r="G995" i="1"/>
  <c r="H995" i="1"/>
  <c r="I995" i="1"/>
  <c r="N995" i="1"/>
  <c r="F996" i="1"/>
  <c r="G996" i="1"/>
  <c r="H996" i="1"/>
  <c r="I996" i="1"/>
  <c r="N996" i="1"/>
  <c r="F997" i="1"/>
  <c r="G997" i="1"/>
  <c r="H997" i="1"/>
  <c r="I997" i="1"/>
  <c r="N997" i="1"/>
  <c r="F998" i="1"/>
  <c r="G998" i="1"/>
  <c r="H998" i="1"/>
  <c r="I998" i="1"/>
  <c r="N998" i="1"/>
  <c r="F999" i="1"/>
  <c r="G999" i="1"/>
  <c r="H999" i="1"/>
  <c r="I999" i="1"/>
  <c r="N999" i="1"/>
  <c r="F1000" i="1"/>
  <c r="G1000" i="1"/>
  <c r="H1000" i="1"/>
  <c r="I1000" i="1"/>
  <c r="N1000" i="1"/>
  <c r="C2" i="2"/>
  <c r="D2" i="2"/>
  <c r="F2" i="2"/>
  <c r="G2" i="2"/>
  <c r="C3" i="2"/>
  <c r="D3" i="2"/>
  <c r="F3" i="2"/>
  <c r="G3" i="2"/>
  <c r="C4" i="2"/>
  <c r="D4" i="2"/>
  <c r="F4" i="2"/>
  <c r="G4" i="2"/>
  <c r="C5" i="2"/>
  <c r="D5" i="2"/>
  <c r="F5" i="2"/>
  <c r="G5" i="2"/>
  <c r="C6" i="2"/>
  <c r="D6" i="2"/>
  <c r="F6" i="2"/>
  <c r="G6" i="2"/>
  <c r="C7" i="2"/>
  <c r="D7" i="2"/>
  <c r="F7" i="2"/>
  <c r="G7" i="2"/>
  <c r="C8" i="2"/>
  <c r="D8" i="2"/>
  <c r="F8" i="2"/>
  <c r="G8" i="2"/>
  <c r="C9" i="2"/>
  <c r="D9" i="2"/>
  <c r="F9" i="2"/>
  <c r="G9" i="2"/>
  <c r="C10" i="2"/>
  <c r="D10" i="2"/>
  <c r="F10" i="2"/>
  <c r="G10" i="2"/>
  <c r="C11" i="2"/>
  <c r="D11" i="2"/>
  <c r="F11" i="2"/>
  <c r="G11" i="2"/>
  <c r="C12" i="2"/>
  <c r="D12" i="2"/>
  <c r="F12" i="2"/>
  <c r="G12" i="2"/>
  <c r="C13" i="2"/>
  <c r="D13" i="2"/>
  <c r="F13" i="2"/>
  <c r="G13" i="2"/>
  <c r="C14" i="2"/>
  <c r="D14" i="2"/>
  <c r="F14" i="2"/>
  <c r="G14" i="2"/>
  <c r="C15" i="2"/>
  <c r="D15" i="2"/>
  <c r="F15" i="2"/>
  <c r="G15" i="2"/>
  <c r="C16" i="2"/>
  <c r="D16" i="2"/>
  <c r="F16" i="2"/>
  <c r="G16" i="2"/>
  <c r="C17" i="2"/>
  <c r="D17" i="2"/>
  <c r="F17" i="2"/>
  <c r="G17" i="2"/>
  <c r="C18" i="2"/>
  <c r="D18" i="2"/>
  <c r="F18" i="2"/>
  <c r="G18" i="2"/>
  <c r="C19" i="2"/>
  <c r="D19" i="2"/>
  <c r="F19" i="2"/>
  <c r="G19" i="2"/>
  <c r="C20" i="2"/>
  <c r="D20" i="2"/>
  <c r="F20" i="2"/>
  <c r="G20" i="2"/>
  <c r="C21" i="2"/>
  <c r="D21" i="2"/>
  <c r="F21" i="2"/>
  <c r="G21" i="2"/>
  <c r="C22" i="2"/>
  <c r="D22" i="2"/>
  <c r="F22" i="2"/>
  <c r="G22" i="2"/>
  <c r="C23" i="2"/>
  <c r="D23" i="2"/>
  <c r="F23" i="2"/>
  <c r="G23" i="2"/>
  <c r="C24" i="2"/>
  <c r="D24" i="2"/>
  <c r="F24" i="2"/>
  <c r="G24" i="2"/>
  <c r="C25" i="2"/>
  <c r="D25" i="2"/>
  <c r="F25" i="2"/>
  <c r="G25" i="2"/>
  <c r="C26" i="2"/>
  <c r="D26" i="2"/>
  <c r="F26" i="2"/>
  <c r="G26" i="2"/>
  <c r="C27" i="2"/>
  <c r="D27" i="2"/>
  <c r="F27" i="2"/>
  <c r="G27" i="2"/>
  <c r="C28" i="2"/>
  <c r="D28" i="2"/>
  <c r="F28" i="2"/>
  <c r="G28" i="2"/>
  <c r="C29" i="2"/>
  <c r="D29" i="2"/>
  <c r="F29" i="2"/>
  <c r="G29" i="2"/>
  <c r="C30" i="2"/>
  <c r="D30" i="2"/>
  <c r="F30" i="2"/>
  <c r="G30" i="2"/>
  <c r="C31" i="2"/>
  <c r="D31" i="2"/>
  <c r="F31" i="2"/>
  <c r="G31" i="2"/>
  <c r="C32" i="2"/>
  <c r="D32" i="2"/>
  <c r="F32" i="2"/>
  <c r="G32" i="2"/>
  <c r="C33" i="2"/>
  <c r="D33" i="2"/>
  <c r="F33" i="2"/>
  <c r="G33" i="2"/>
  <c r="C34" i="2"/>
  <c r="D34" i="2"/>
  <c r="F34" i="2"/>
  <c r="G34" i="2"/>
  <c r="C35" i="2"/>
  <c r="D35" i="2"/>
  <c r="F35" i="2"/>
  <c r="G35" i="2"/>
  <c r="C36" i="2"/>
  <c r="D36" i="2"/>
  <c r="F36" i="2"/>
  <c r="G36" i="2"/>
  <c r="C37" i="2"/>
  <c r="D37" i="2"/>
  <c r="F37" i="2"/>
  <c r="G37" i="2"/>
  <c r="C38" i="2"/>
  <c r="D38" i="2"/>
  <c r="F38" i="2"/>
  <c r="G38" i="2"/>
  <c r="C39" i="2"/>
  <c r="D39" i="2"/>
  <c r="F39" i="2"/>
  <c r="G39" i="2"/>
  <c r="C40" i="2"/>
  <c r="D40" i="2"/>
  <c r="F40" i="2"/>
  <c r="G40" i="2"/>
  <c r="C41" i="2"/>
  <c r="D41" i="2"/>
  <c r="F41" i="2"/>
  <c r="G41" i="2"/>
  <c r="C42" i="2"/>
  <c r="D42" i="2"/>
  <c r="F42" i="2"/>
  <c r="G42" i="2"/>
  <c r="C43" i="2"/>
  <c r="D43" i="2"/>
  <c r="F43" i="2"/>
  <c r="G43" i="2"/>
  <c r="C44" i="2"/>
  <c r="D44" i="2"/>
  <c r="F44" i="2"/>
  <c r="G44" i="2"/>
  <c r="C45" i="2"/>
  <c r="D45" i="2"/>
  <c r="F45" i="2"/>
  <c r="G45" i="2"/>
  <c r="C46" i="2"/>
  <c r="D46" i="2"/>
  <c r="F46" i="2"/>
  <c r="G46" i="2"/>
  <c r="C47" i="2"/>
  <c r="D47" i="2"/>
  <c r="F47" i="2"/>
  <c r="G47" i="2"/>
  <c r="C48" i="2"/>
  <c r="D48" i="2"/>
  <c r="F48" i="2"/>
  <c r="G48" i="2"/>
  <c r="C49" i="2"/>
  <c r="D49" i="2"/>
  <c r="F49" i="2"/>
  <c r="G49" i="2"/>
  <c r="C50" i="2"/>
  <c r="D50" i="2"/>
  <c r="F50" i="2"/>
  <c r="G50" i="2"/>
  <c r="C51" i="2"/>
  <c r="D51" i="2"/>
  <c r="F51" i="2"/>
  <c r="G51" i="2"/>
  <c r="C52" i="2"/>
  <c r="D52" i="2"/>
  <c r="F52" i="2"/>
  <c r="G52" i="2"/>
  <c r="C53" i="2"/>
  <c r="D53" i="2"/>
  <c r="F53" i="2"/>
  <c r="G53" i="2"/>
  <c r="C54" i="2"/>
  <c r="D54" i="2"/>
  <c r="F54" i="2"/>
  <c r="G54" i="2"/>
  <c r="C55" i="2"/>
  <c r="D55" i="2"/>
  <c r="F55" i="2"/>
  <c r="G55" i="2"/>
  <c r="C56" i="2"/>
  <c r="D56" i="2"/>
  <c r="F56" i="2"/>
  <c r="G56" i="2"/>
  <c r="C57" i="2"/>
  <c r="D57" i="2"/>
  <c r="F57" i="2"/>
  <c r="G57" i="2"/>
  <c r="C58" i="2"/>
  <c r="D58" i="2"/>
  <c r="F58" i="2"/>
  <c r="G58" i="2"/>
  <c r="C59" i="2"/>
  <c r="D59" i="2"/>
  <c r="F59" i="2"/>
  <c r="G59" i="2"/>
  <c r="C60" i="2"/>
  <c r="D60" i="2"/>
  <c r="F60" i="2"/>
  <c r="G60" i="2"/>
  <c r="C61" i="2"/>
  <c r="D61" i="2"/>
  <c r="F61" i="2"/>
  <c r="G61" i="2"/>
  <c r="C62" i="2"/>
  <c r="D62" i="2"/>
  <c r="F62" i="2"/>
  <c r="G62" i="2"/>
  <c r="C63" i="2"/>
  <c r="D63" i="2"/>
  <c r="F63" i="2"/>
  <c r="G63" i="2"/>
  <c r="C64" i="2"/>
  <c r="D64" i="2"/>
  <c r="F64" i="2"/>
  <c r="G64" i="2"/>
  <c r="C65" i="2"/>
  <c r="D65" i="2"/>
  <c r="F65" i="2"/>
  <c r="G65" i="2"/>
  <c r="C66" i="2"/>
  <c r="D66" i="2"/>
  <c r="F66" i="2"/>
  <c r="G66" i="2"/>
  <c r="C67" i="2"/>
  <c r="D67" i="2"/>
  <c r="F67" i="2"/>
  <c r="G67" i="2"/>
  <c r="C68" i="2"/>
  <c r="D68" i="2"/>
  <c r="F68" i="2"/>
  <c r="G68" i="2"/>
  <c r="C69" i="2"/>
  <c r="D69" i="2"/>
  <c r="F69" i="2"/>
  <c r="G69" i="2"/>
  <c r="C70" i="2"/>
  <c r="D70" i="2"/>
  <c r="F70" i="2"/>
  <c r="G70" i="2"/>
  <c r="C71" i="2"/>
  <c r="D71" i="2"/>
  <c r="F71" i="2"/>
  <c r="G71" i="2"/>
  <c r="C72" i="2"/>
  <c r="D72" i="2"/>
  <c r="F72" i="2"/>
  <c r="G72" i="2"/>
  <c r="C73" i="2"/>
  <c r="D73" i="2"/>
  <c r="F73" i="2"/>
  <c r="G73" i="2"/>
  <c r="C74" i="2"/>
  <c r="D74" i="2"/>
  <c r="F74" i="2"/>
  <c r="G74" i="2"/>
  <c r="C75" i="2"/>
  <c r="D75" i="2"/>
  <c r="F75" i="2"/>
  <c r="G75" i="2"/>
  <c r="C76" i="2"/>
  <c r="D76" i="2"/>
  <c r="F76" i="2"/>
  <c r="G76" i="2"/>
  <c r="C77" i="2"/>
  <c r="D77" i="2"/>
  <c r="F77" i="2"/>
  <c r="G77" i="2"/>
  <c r="C78" i="2"/>
  <c r="D78" i="2"/>
  <c r="F78" i="2"/>
  <c r="G78" i="2"/>
  <c r="C79" i="2"/>
  <c r="D79" i="2"/>
  <c r="F79" i="2"/>
  <c r="G79" i="2"/>
  <c r="C80" i="2"/>
  <c r="D80" i="2"/>
  <c r="F80" i="2"/>
  <c r="G80" i="2"/>
  <c r="C81" i="2"/>
  <c r="D81" i="2"/>
  <c r="F81" i="2"/>
  <c r="G81" i="2"/>
  <c r="C82" i="2"/>
  <c r="D82" i="2"/>
  <c r="F82" i="2"/>
  <c r="G82" i="2"/>
  <c r="C83" i="2"/>
  <c r="D83" i="2"/>
  <c r="F83" i="2"/>
  <c r="G83" i="2"/>
  <c r="C84" i="2"/>
  <c r="D84" i="2"/>
  <c r="F84" i="2"/>
  <c r="G84" i="2"/>
  <c r="C85" i="2"/>
  <c r="D85" i="2"/>
  <c r="F85" i="2"/>
  <c r="G85" i="2"/>
  <c r="C86" i="2"/>
  <c r="D86" i="2"/>
  <c r="F86" i="2"/>
  <c r="G86" i="2"/>
  <c r="C87" i="2"/>
  <c r="D87" i="2"/>
  <c r="F87" i="2"/>
  <c r="G87" i="2"/>
  <c r="C88" i="2"/>
  <c r="D88" i="2"/>
  <c r="F88" i="2"/>
  <c r="G88" i="2"/>
  <c r="C89" i="2"/>
  <c r="D89" i="2"/>
  <c r="F89" i="2"/>
  <c r="G89" i="2"/>
  <c r="C90" i="2"/>
  <c r="D90" i="2"/>
  <c r="F90" i="2"/>
  <c r="G90" i="2"/>
  <c r="C91" i="2"/>
  <c r="D91" i="2"/>
  <c r="F91" i="2"/>
  <c r="G91" i="2"/>
  <c r="C92" i="2"/>
  <c r="D92" i="2"/>
  <c r="F92" i="2"/>
  <c r="G92" i="2"/>
  <c r="C93" i="2"/>
  <c r="D93" i="2"/>
  <c r="F93" i="2"/>
  <c r="G93" i="2"/>
  <c r="C94" i="2"/>
  <c r="D94" i="2"/>
  <c r="F94" i="2"/>
  <c r="G94" i="2"/>
  <c r="C95" i="2"/>
  <c r="D95" i="2"/>
  <c r="F95" i="2"/>
  <c r="G95" i="2"/>
  <c r="C96" i="2"/>
  <c r="D96" i="2"/>
  <c r="F96" i="2"/>
  <c r="G96" i="2"/>
  <c r="C97" i="2"/>
  <c r="D97" i="2"/>
  <c r="F97" i="2"/>
  <c r="G97" i="2"/>
  <c r="C98" i="2"/>
  <c r="D98" i="2"/>
  <c r="F98" i="2"/>
  <c r="G98" i="2"/>
  <c r="C99" i="2"/>
  <c r="D99" i="2"/>
  <c r="F99" i="2"/>
  <c r="G99" i="2"/>
  <c r="C100" i="2"/>
  <c r="D100" i="2"/>
  <c r="F100" i="2"/>
  <c r="G100" i="2"/>
  <c r="C101" i="2"/>
  <c r="D101" i="2"/>
  <c r="F101" i="2"/>
  <c r="G101" i="2"/>
  <c r="C102" i="2"/>
  <c r="D102" i="2"/>
  <c r="F102" i="2"/>
  <c r="G102" i="2"/>
  <c r="C103" i="2"/>
  <c r="D103" i="2"/>
  <c r="F103" i="2"/>
  <c r="G103" i="2"/>
  <c r="C104" i="2"/>
  <c r="D104" i="2"/>
  <c r="F104" i="2"/>
  <c r="G104" i="2"/>
  <c r="C105" i="2"/>
  <c r="D105" i="2"/>
  <c r="F105" i="2"/>
  <c r="G105" i="2"/>
  <c r="C106" i="2"/>
  <c r="D106" i="2"/>
  <c r="F106" i="2"/>
  <c r="G106" i="2"/>
  <c r="C107" i="2"/>
  <c r="D107" i="2"/>
  <c r="F107" i="2"/>
  <c r="G107" i="2"/>
  <c r="C108" i="2"/>
  <c r="D108" i="2"/>
  <c r="F108" i="2"/>
  <c r="G108" i="2"/>
  <c r="C109" i="2"/>
  <c r="D109" i="2"/>
  <c r="F109" i="2"/>
  <c r="G109" i="2"/>
  <c r="C110" i="2"/>
  <c r="D110" i="2"/>
  <c r="F110" i="2"/>
  <c r="G110" i="2"/>
  <c r="C111" i="2"/>
  <c r="D111" i="2"/>
  <c r="F111" i="2"/>
  <c r="G111" i="2"/>
  <c r="C112" i="2"/>
  <c r="D112" i="2"/>
  <c r="F112" i="2"/>
  <c r="G112" i="2"/>
  <c r="C113" i="2"/>
  <c r="D113" i="2"/>
  <c r="F113" i="2"/>
  <c r="G113" i="2"/>
  <c r="C114" i="2"/>
  <c r="D114" i="2"/>
  <c r="F114" i="2"/>
  <c r="G114" i="2"/>
  <c r="C115" i="2"/>
  <c r="D115" i="2"/>
  <c r="F115" i="2"/>
  <c r="G115" i="2"/>
  <c r="C116" i="2"/>
  <c r="D116" i="2"/>
  <c r="F116" i="2"/>
  <c r="G116" i="2"/>
  <c r="C117" i="2"/>
  <c r="D117" i="2"/>
  <c r="F117" i="2"/>
  <c r="G117" i="2"/>
  <c r="C118" i="2"/>
  <c r="D118" i="2"/>
  <c r="F118" i="2"/>
  <c r="G118" i="2"/>
  <c r="C119" i="2"/>
  <c r="D119" i="2"/>
  <c r="F119" i="2"/>
  <c r="G119" i="2"/>
  <c r="C120" i="2"/>
  <c r="D120" i="2"/>
  <c r="F120" i="2"/>
  <c r="G120" i="2"/>
  <c r="C121" i="2"/>
  <c r="D121" i="2"/>
  <c r="F121" i="2"/>
  <c r="G121" i="2"/>
  <c r="C122" i="2"/>
  <c r="D122" i="2"/>
  <c r="F122" i="2"/>
  <c r="G122" i="2"/>
  <c r="C123" i="2"/>
  <c r="D123" i="2"/>
  <c r="F123" i="2"/>
  <c r="G123" i="2"/>
  <c r="C124" i="2"/>
  <c r="D124" i="2"/>
  <c r="F124" i="2"/>
  <c r="G124" i="2"/>
  <c r="C125" i="2"/>
  <c r="D125" i="2"/>
  <c r="F125" i="2"/>
  <c r="G125" i="2"/>
  <c r="C126" i="2"/>
  <c r="D126" i="2"/>
  <c r="F126" i="2"/>
  <c r="G126" i="2"/>
  <c r="C127" i="2"/>
  <c r="D127" i="2"/>
  <c r="F127" i="2"/>
  <c r="G127" i="2"/>
  <c r="C128" i="2"/>
  <c r="D128" i="2"/>
  <c r="F128" i="2"/>
  <c r="G128" i="2"/>
  <c r="C129" i="2"/>
  <c r="D129" i="2"/>
  <c r="F129" i="2"/>
  <c r="G129" i="2"/>
  <c r="C130" i="2"/>
  <c r="D130" i="2"/>
  <c r="F130" i="2"/>
  <c r="G130" i="2"/>
  <c r="C131" i="2"/>
  <c r="D131" i="2"/>
  <c r="F131" i="2"/>
  <c r="G131" i="2"/>
  <c r="C132" i="2"/>
  <c r="D132" i="2"/>
  <c r="F132" i="2"/>
  <c r="G132" i="2"/>
  <c r="C133" i="2"/>
  <c r="D133" i="2"/>
  <c r="F133" i="2"/>
  <c r="G133" i="2"/>
  <c r="C134" i="2"/>
  <c r="D134" i="2"/>
  <c r="F134" i="2"/>
  <c r="G134" i="2"/>
  <c r="C135" i="2"/>
  <c r="D135" i="2"/>
  <c r="F135" i="2"/>
  <c r="G135" i="2"/>
  <c r="C136" i="2"/>
  <c r="D136" i="2"/>
  <c r="F136" i="2"/>
  <c r="G136" i="2"/>
  <c r="C137" i="2"/>
  <c r="D137" i="2"/>
  <c r="F137" i="2"/>
  <c r="G137" i="2"/>
  <c r="C138" i="2"/>
  <c r="D138" i="2"/>
  <c r="F138" i="2"/>
  <c r="G138" i="2"/>
  <c r="C139" i="2"/>
  <c r="D139" i="2"/>
  <c r="F139" i="2"/>
  <c r="G139" i="2"/>
  <c r="C140" i="2"/>
  <c r="D140" i="2"/>
  <c r="F140" i="2"/>
  <c r="G140" i="2"/>
  <c r="C141" i="2"/>
  <c r="D141" i="2"/>
  <c r="F141" i="2"/>
  <c r="G141" i="2"/>
  <c r="C142" i="2"/>
  <c r="D142" i="2"/>
  <c r="F142" i="2"/>
  <c r="G142" i="2"/>
  <c r="C143" i="2"/>
  <c r="D143" i="2"/>
  <c r="F143" i="2"/>
  <c r="G143" i="2"/>
  <c r="C144" i="2"/>
  <c r="D144" i="2"/>
  <c r="F144" i="2"/>
  <c r="G144" i="2"/>
  <c r="C145" i="2"/>
  <c r="D145" i="2"/>
  <c r="F145" i="2"/>
  <c r="G145" i="2"/>
  <c r="C146" i="2"/>
  <c r="D146" i="2"/>
  <c r="F146" i="2"/>
  <c r="G146" i="2"/>
  <c r="C147" i="2"/>
  <c r="D147" i="2"/>
  <c r="F147" i="2"/>
  <c r="G147" i="2"/>
  <c r="C148" i="2"/>
  <c r="D148" i="2"/>
  <c r="F148" i="2"/>
  <c r="G148" i="2"/>
  <c r="C149" i="2"/>
  <c r="D149" i="2"/>
  <c r="F149" i="2"/>
  <c r="G149" i="2"/>
  <c r="C150" i="2"/>
  <c r="D150" i="2"/>
  <c r="F150" i="2"/>
  <c r="G150" i="2"/>
  <c r="C151" i="2"/>
  <c r="D151" i="2"/>
  <c r="F151" i="2"/>
  <c r="G151" i="2"/>
  <c r="C152" i="2"/>
  <c r="D152" i="2"/>
  <c r="F152" i="2"/>
  <c r="G152" i="2"/>
  <c r="C153" i="2"/>
  <c r="D153" i="2"/>
  <c r="F153" i="2"/>
  <c r="G153" i="2"/>
  <c r="C154" i="2"/>
  <c r="D154" i="2"/>
  <c r="F154" i="2"/>
  <c r="G154" i="2"/>
  <c r="C155" i="2"/>
  <c r="D155" i="2"/>
  <c r="F155" i="2"/>
  <c r="G155" i="2"/>
  <c r="C156" i="2"/>
  <c r="D156" i="2"/>
  <c r="F156" i="2"/>
  <c r="G156" i="2"/>
  <c r="C157" i="2"/>
  <c r="D157" i="2"/>
  <c r="F157" i="2"/>
  <c r="G157" i="2"/>
  <c r="C158" i="2"/>
  <c r="D158" i="2"/>
  <c r="F158" i="2"/>
  <c r="G158" i="2"/>
  <c r="C159" i="2"/>
  <c r="D159" i="2"/>
  <c r="F159" i="2"/>
  <c r="G159" i="2"/>
  <c r="C160" i="2"/>
  <c r="D160" i="2"/>
  <c r="F160" i="2"/>
  <c r="G160" i="2"/>
  <c r="C161" i="2"/>
  <c r="D161" i="2"/>
  <c r="F161" i="2"/>
  <c r="G161" i="2"/>
  <c r="C162" i="2"/>
  <c r="D162" i="2"/>
  <c r="F162" i="2"/>
  <c r="G162" i="2"/>
  <c r="C163" i="2"/>
  <c r="D163" i="2"/>
  <c r="F163" i="2"/>
  <c r="G163" i="2"/>
  <c r="C164" i="2"/>
  <c r="D164" i="2"/>
  <c r="F164" i="2"/>
  <c r="G164" i="2"/>
  <c r="C165" i="2"/>
  <c r="D165" i="2"/>
  <c r="F165" i="2"/>
  <c r="G165" i="2"/>
  <c r="C166" i="2"/>
  <c r="D166" i="2"/>
  <c r="F166" i="2"/>
  <c r="G166" i="2"/>
  <c r="C167" i="2"/>
  <c r="D167" i="2"/>
  <c r="F167" i="2"/>
  <c r="G167" i="2"/>
  <c r="C168" i="2"/>
  <c r="D168" i="2"/>
  <c r="F168" i="2"/>
  <c r="G168" i="2"/>
  <c r="C169" i="2"/>
  <c r="D169" i="2"/>
  <c r="F169" i="2"/>
  <c r="G169" i="2"/>
  <c r="C170" i="2"/>
  <c r="D170" i="2"/>
  <c r="F170" i="2"/>
  <c r="G170" i="2"/>
  <c r="C171" i="2"/>
  <c r="D171" i="2"/>
  <c r="F171" i="2"/>
  <c r="G171" i="2"/>
  <c r="C172" i="2"/>
  <c r="D172" i="2"/>
  <c r="F172" i="2"/>
  <c r="G172" i="2"/>
  <c r="C173" i="2"/>
  <c r="D173" i="2"/>
  <c r="F173" i="2"/>
  <c r="G173" i="2"/>
  <c r="C174" i="2"/>
  <c r="D174" i="2"/>
  <c r="F174" i="2"/>
  <c r="G174" i="2"/>
  <c r="C175" i="2"/>
  <c r="D175" i="2"/>
  <c r="F175" i="2"/>
  <c r="G175" i="2"/>
  <c r="C176" i="2"/>
  <c r="D176" i="2"/>
  <c r="F176" i="2"/>
  <c r="G176" i="2"/>
  <c r="C177" i="2"/>
  <c r="D177" i="2"/>
  <c r="F177" i="2"/>
  <c r="G177" i="2"/>
  <c r="C178" i="2"/>
  <c r="D178" i="2"/>
  <c r="F178" i="2"/>
  <c r="G178" i="2"/>
  <c r="C179" i="2"/>
  <c r="D179" i="2"/>
  <c r="F179" i="2"/>
  <c r="G179" i="2"/>
  <c r="C180" i="2"/>
  <c r="D180" i="2"/>
  <c r="F180" i="2"/>
  <c r="G180" i="2"/>
  <c r="C181" i="2"/>
  <c r="D181" i="2"/>
  <c r="F181" i="2"/>
  <c r="G181" i="2"/>
  <c r="C182" i="2"/>
  <c r="D182" i="2"/>
  <c r="F182" i="2"/>
  <c r="G182" i="2"/>
  <c r="C183" i="2"/>
  <c r="D183" i="2"/>
  <c r="F183" i="2"/>
  <c r="G183" i="2"/>
  <c r="C184" i="2"/>
  <c r="D184" i="2"/>
  <c r="F184" i="2"/>
  <c r="G184" i="2"/>
  <c r="C185" i="2"/>
  <c r="D185" i="2"/>
  <c r="F185" i="2"/>
  <c r="G185" i="2"/>
  <c r="C186" i="2"/>
  <c r="D186" i="2"/>
  <c r="F186" i="2"/>
  <c r="G186" i="2"/>
  <c r="C187" i="2"/>
  <c r="D187" i="2"/>
  <c r="F187" i="2"/>
  <c r="G187" i="2"/>
  <c r="C188" i="2"/>
  <c r="D188" i="2"/>
  <c r="F188" i="2"/>
  <c r="G188" i="2"/>
  <c r="C189" i="2"/>
  <c r="D189" i="2"/>
  <c r="F189" i="2"/>
  <c r="G189" i="2"/>
  <c r="C190" i="2"/>
  <c r="D190" i="2"/>
  <c r="F190" i="2"/>
  <c r="G190" i="2"/>
  <c r="C191" i="2"/>
  <c r="D191" i="2"/>
  <c r="F191" i="2"/>
  <c r="G191" i="2"/>
  <c r="C192" i="2"/>
  <c r="D192" i="2"/>
  <c r="F192" i="2"/>
  <c r="G192" i="2"/>
  <c r="C193" i="2"/>
  <c r="D193" i="2"/>
  <c r="F193" i="2"/>
  <c r="G193" i="2"/>
  <c r="C194" i="2"/>
  <c r="D194" i="2"/>
  <c r="F194" i="2"/>
  <c r="G194" i="2"/>
  <c r="C195" i="2"/>
  <c r="D195" i="2"/>
  <c r="F195" i="2"/>
  <c r="G195" i="2"/>
  <c r="C196" i="2"/>
  <c r="D196" i="2"/>
  <c r="F196" i="2"/>
  <c r="G196" i="2"/>
  <c r="C197" i="2"/>
  <c r="D197" i="2"/>
  <c r="F197" i="2"/>
  <c r="G197" i="2"/>
  <c r="C198" i="2"/>
  <c r="D198" i="2"/>
  <c r="F198" i="2"/>
  <c r="G198" i="2"/>
  <c r="C199" i="2"/>
  <c r="D199" i="2"/>
  <c r="F199" i="2"/>
  <c r="G199" i="2"/>
  <c r="C200" i="2"/>
  <c r="D200" i="2"/>
  <c r="F200" i="2"/>
  <c r="G200" i="2"/>
  <c r="C201" i="2"/>
  <c r="D201" i="2"/>
  <c r="F201" i="2"/>
  <c r="G201" i="2"/>
  <c r="C202" i="2"/>
  <c r="D202" i="2"/>
  <c r="F202" i="2"/>
  <c r="G202" i="2"/>
  <c r="C203" i="2"/>
  <c r="D203" i="2"/>
  <c r="F203" i="2"/>
  <c r="G203" i="2"/>
  <c r="C204" i="2"/>
  <c r="D204" i="2"/>
  <c r="F204" i="2"/>
  <c r="G204" i="2"/>
  <c r="C205" i="2"/>
  <c r="D205" i="2"/>
  <c r="F205" i="2"/>
  <c r="G205" i="2"/>
  <c r="C206" i="2"/>
  <c r="D206" i="2"/>
  <c r="F206" i="2"/>
  <c r="G206" i="2"/>
  <c r="C207" i="2"/>
  <c r="D207" i="2"/>
  <c r="F207" i="2"/>
  <c r="G207" i="2"/>
  <c r="C208" i="2"/>
  <c r="D208" i="2"/>
  <c r="F208" i="2"/>
  <c r="G208" i="2"/>
  <c r="C209" i="2"/>
  <c r="D209" i="2"/>
  <c r="F209" i="2"/>
  <c r="G209" i="2"/>
  <c r="C210" i="2"/>
  <c r="D210" i="2"/>
  <c r="F210" i="2"/>
  <c r="G210" i="2"/>
  <c r="C211" i="2"/>
  <c r="D211" i="2"/>
  <c r="F211" i="2"/>
  <c r="G211" i="2"/>
  <c r="C212" i="2"/>
  <c r="D212" i="2"/>
  <c r="F212" i="2"/>
  <c r="G212" i="2"/>
  <c r="C213" i="2"/>
  <c r="D213" i="2"/>
  <c r="F213" i="2"/>
  <c r="G213" i="2"/>
  <c r="C214" i="2"/>
  <c r="D214" i="2"/>
  <c r="F214" i="2"/>
  <c r="G214" i="2"/>
  <c r="C215" i="2"/>
  <c r="D215" i="2"/>
  <c r="F215" i="2"/>
  <c r="G215" i="2"/>
  <c r="C216" i="2"/>
  <c r="D216" i="2"/>
  <c r="F216" i="2"/>
  <c r="G216" i="2"/>
  <c r="C217" i="2"/>
  <c r="D217" i="2"/>
  <c r="F217" i="2"/>
  <c r="G217" i="2"/>
  <c r="C218" i="2"/>
  <c r="D218" i="2"/>
  <c r="F218" i="2"/>
  <c r="G218" i="2"/>
  <c r="C219" i="2"/>
  <c r="D219" i="2"/>
  <c r="F219" i="2"/>
  <c r="G219" i="2"/>
  <c r="C220" i="2"/>
  <c r="D220" i="2"/>
  <c r="F220" i="2"/>
  <c r="G220" i="2"/>
  <c r="C221" i="2"/>
  <c r="D221" i="2"/>
  <c r="F221" i="2"/>
  <c r="G221" i="2"/>
  <c r="C222" i="2"/>
  <c r="D222" i="2"/>
  <c r="F222" i="2"/>
  <c r="G222" i="2"/>
  <c r="C223" i="2"/>
  <c r="D223" i="2"/>
  <c r="F223" i="2"/>
  <c r="G223" i="2"/>
  <c r="C224" i="2"/>
  <c r="D224" i="2"/>
  <c r="F224" i="2"/>
  <c r="G224" i="2"/>
  <c r="C225" i="2"/>
  <c r="D225" i="2"/>
  <c r="F225" i="2"/>
  <c r="G225" i="2"/>
  <c r="C226" i="2"/>
  <c r="D226" i="2"/>
  <c r="F226" i="2"/>
  <c r="G226" i="2"/>
  <c r="C227" i="2"/>
  <c r="D227" i="2"/>
  <c r="F227" i="2"/>
  <c r="G227" i="2"/>
  <c r="C228" i="2"/>
  <c r="D228" i="2"/>
  <c r="F228" i="2"/>
  <c r="G228" i="2"/>
  <c r="C229" i="2"/>
  <c r="D229" i="2"/>
  <c r="F229" i="2"/>
  <c r="G229" i="2"/>
  <c r="C230" i="2"/>
  <c r="D230" i="2"/>
  <c r="F230" i="2"/>
  <c r="G230" i="2"/>
  <c r="C231" i="2"/>
  <c r="D231" i="2"/>
  <c r="F231" i="2"/>
  <c r="G231" i="2"/>
  <c r="C232" i="2"/>
  <c r="D232" i="2"/>
  <c r="F232" i="2"/>
  <c r="G232" i="2"/>
  <c r="C233" i="2"/>
  <c r="D233" i="2"/>
  <c r="F233" i="2"/>
  <c r="G233" i="2"/>
  <c r="C234" i="2"/>
  <c r="D234" i="2"/>
  <c r="F234" i="2"/>
  <c r="G234" i="2"/>
  <c r="C235" i="2"/>
  <c r="D235" i="2"/>
  <c r="F235" i="2"/>
  <c r="G235" i="2"/>
  <c r="C236" i="2"/>
  <c r="D236" i="2"/>
  <c r="F236" i="2"/>
  <c r="G236" i="2"/>
  <c r="C237" i="2"/>
  <c r="D237" i="2"/>
  <c r="F237" i="2"/>
  <c r="G237" i="2"/>
  <c r="C238" i="2"/>
  <c r="D238" i="2"/>
  <c r="F238" i="2"/>
  <c r="G238" i="2"/>
  <c r="C239" i="2"/>
  <c r="D239" i="2"/>
  <c r="F239" i="2"/>
  <c r="G239" i="2"/>
  <c r="C240" i="2"/>
  <c r="D240" i="2"/>
  <c r="F240" i="2"/>
  <c r="G240" i="2"/>
  <c r="C241" i="2"/>
  <c r="D241" i="2"/>
  <c r="F241" i="2"/>
  <c r="G241" i="2"/>
  <c r="C242" i="2"/>
  <c r="D242" i="2"/>
  <c r="F242" i="2"/>
  <c r="G242" i="2"/>
  <c r="C243" i="2"/>
  <c r="D243" i="2"/>
  <c r="F243" i="2"/>
  <c r="G243" i="2"/>
  <c r="C244" i="2"/>
  <c r="D244" i="2"/>
  <c r="F244" i="2"/>
  <c r="G244" i="2"/>
  <c r="C245" i="2"/>
  <c r="D245" i="2"/>
  <c r="F245" i="2"/>
  <c r="G245" i="2"/>
  <c r="C246" i="2"/>
  <c r="D246" i="2"/>
  <c r="F246" i="2"/>
  <c r="G246" i="2"/>
  <c r="C247" i="2"/>
  <c r="D247" i="2"/>
  <c r="F247" i="2"/>
  <c r="G247" i="2"/>
  <c r="C248" i="2"/>
  <c r="D248" i="2"/>
  <c r="F248" i="2"/>
  <c r="G248" i="2"/>
  <c r="C249" i="2"/>
  <c r="D249" i="2"/>
  <c r="F249" i="2"/>
  <c r="G249" i="2"/>
  <c r="C250" i="2"/>
  <c r="D250" i="2"/>
  <c r="F250" i="2"/>
  <c r="G250" i="2"/>
  <c r="C251" i="2"/>
  <c r="D251" i="2"/>
  <c r="F251" i="2"/>
  <c r="G251" i="2"/>
  <c r="C252" i="2"/>
  <c r="D252" i="2"/>
  <c r="F252" i="2"/>
  <c r="G252" i="2"/>
  <c r="C253" i="2"/>
  <c r="D253" i="2"/>
  <c r="F253" i="2"/>
  <c r="G253" i="2"/>
  <c r="C254" i="2"/>
  <c r="D254" i="2"/>
  <c r="F254" i="2"/>
  <c r="G254" i="2"/>
  <c r="C255" i="2"/>
  <c r="D255" i="2"/>
  <c r="F255" i="2"/>
  <c r="G255" i="2"/>
  <c r="C256" i="2"/>
  <c r="D256" i="2"/>
  <c r="F256" i="2"/>
  <c r="G256" i="2"/>
  <c r="C257" i="2"/>
  <c r="D257" i="2"/>
  <c r="F257" i="2"/>
  <c r="G257" i="2"/>
  <c r="C258" i="2"/>
  <c r="D258" i="2"/>
  <c r="F258" i="2"/>
  <c r="G258" i="2"/>
  <c r="C259" i="2"/>
  <c r="D259" i="2"/>
  <c r="F259" i="2"/>
  <c r="G259" i="2"/>
  <c r="C260" i="2"/>
  <c r="D260" i="2"/>
  <c r="F260" i="2"/>
  <c r="G260" i="2"/>
  <c r="C261" i="2"/>
  <c r="D261" i="2"/>
  <c r="F261" i="2"/>
  <c r="G261" i="2"/>
  <c r="C262" i="2"/>
  <c r="D262" i="2"/>
  <c r="F262" i="2"/>
  <c r="G262" i="2"/>
  <c r="C263" i="2"/>
  <c r="D263" i="2"/>
  <c r="F263" i="2"/>
  <c r="G263" i="2"/>
  <c r="C264" i="2"/>
  <c r="D264" i="2"/>
  <c r="F264" i="2"/>
  <c r="G264" i="2"/>
  <c r="C265" i="2"/>
  <c r="D265" i="2"/>
  <c r="F265" i="2"/>
  <c r="G265" i="2"/>
  <c r="C266" i="2"/>
  <c r="D266" i="2"/>
  <c r="F266" i="2"/>
  <c r="G266" i="2"/>
  <c r="C267" i="2"/>
  <c r="D267" i="2"/>
  <c r="F267" i="2"/>
  <c r="G267" i="2"/>
  <c r="C268" i="2"/>
  <c r="D268" i="2"/>
  <c r="F268" i="2"/>
  <c r="G268" i="2"/>
  <c r="C269" i="2"/>
  <c r="D269" i="2"/>
  <c r="F269" i="2"/>
  <c r="G269" i="2"/>
  <c r="C270" i="2"/>
  <c r="D270" i="2"/>
  <c r="F270" i="2"/>
  <c r="G270" i="2"/>
  <c r="C271" i="2"/>
  <c r="D271" i="2"/>
  <c r="F271" i="2"/>
  <c r="G271" i="2"/>
  <c r="C272" i="2"/>
  <c r="D272" i="2"/>
  <c r="F272" i="2"/>
  <c r="G272" i="2"/>
  <c r="C273" i="2"/>
  <c r="D273" i="2"/>
  <c r="F273" i="2"/>
  <c r="G273" i="2"/>
  <c r="C274" i="2"/>
  <c r="D274" i="2"/>
  <c r="F274" i="2"/>
  <c r="G274" i="2"/>
  <c r="C275" i="2"/>
  <c r="D275" i="2"/>
  <c r="F275" i="2"/>
  <c r="G275" i="2"/>
  <c r="C276" i="2"/>
  <c r="D276" i="2"/>
  <c r="F276" i="2"/>
  <c r="G276" i="2"/>
  <c r="C277" i="2"/>
  <c r="D277" i="2"/>
  <c r="F277" i="2"/>
  <c r="G277" i="2"/>
  <c r="C278" i="2"/>
  <c r="D278" i="2"/>
  <c r="F278" i="2"/>
  <c r="G278" i="2"/>
  <c r="C279" i="2"/>
  <c r="D279" i="2"/>
  <c r="F279" i="2"/>
  <c r="G279" i="2"/>
  <c r="C280" i="2"/>
  <c r="D280" i="2"/>
  <c r="F280" i="2"/>
  <c r="G280" i="2"/>
  <c r="C281" i="2"/>
  <c r="D281" i="2"/>
  <c r="F281" i="2"/>
  <c r="G281" i="2"/>
  <c r="C282" i="2"/>
  <c r="D282" i="2"/>
  <c r="F282" i="2"/>
  <c r="G282" i="2"/>
  <c r="C283" i="2"/>
  <c r="D283" i="2"/>
  <c r="F283" i="2"/>
  <c r="G283" i="2"/>
  <c r="C284" i="2"/>
  <c r="D284" i="2"/>
  <c r="F284" i="2"/>
  <c r="G284" i="2"/>
  <c r="C285" i="2"/>
  <c r="D285" i="2"/>
  <c r="F285" i="2"/>
  <c r="G285" i="2"/>
  <c r="C286" i="2"/>
  <c r="D286" i="2"/>
  <c r="F286" i="2"/>
  <c r="G286" i="2"/>
  <c r="C287" i="2"/>
  <c r="D287" i="2"/>
  <c r="F287" i="2"/>
  <c r="G287" i="2"/>
  <c r="C288" i="2"/>
  <c r="D288" i="2"/>
  <c r="F288" i="2"/>
  <c r="G288" i="2"/>
  <c r="C289" i="2"/>
  <c r="D289" i="2"/>
  <c r="F289" i="2"/>
  <c r="G289" i="2"/>
  <c r="C290" i="2"/>
  <c r="D290" i="2"/>
  <c r="F290" i="2"/>
  <c r="G290" i="2"/>
  <c r="C291" i="2"/>
  <c r="D291" i="2"/>
  <c r="F291" i="2"/>
  <c r="G291" i="2"/>
  <c r="C292" i="2"/>
  <c r="D292" i="2"/>
  <c r="F292" i="2"/>
  <c r="G292" i="2"/>
  <c r="C293" i="2"/>
  <c r="D293" i="2"/>
  <c r="F293" i="2"/>
  <c r="G293" i="2"/>
  <c r="C294" i="2"/>
  <c r="D294" i="2"/>
  <c r="F294" i="2"/>
  <c r="G294" i="2"/>
  <c r="C295" i="2"/>
  <c r="D295" i="2"/>
  <c r="F295" i="2"/>
  <c r="G295" i="2"/>
  <c r="C296" i="2"/>
  <c r="D296" i="2"/>
  <c r="F296" i="2"/>
  <c r="G296" i="2"/>
  <c r="C297" i="2"/>
  <c r="D297" i="2"/>
  <c r="F297" i="2"/>
  <c r="G297" i="2"/>
  <c r="C298" i="2"/>
  <c r="D298" i="2"/>
  <c r="F298" i="2"/>
  <c r="G298" i="2"/>
  <c r="C299" i="2"/>
  <c r="D299" i="2"/>
  <c r="F299" i="2"/>
  <c r="G299" i="2"/>
  <c r="C300" i="2"/>
  <c r="D300" i="2"/>
  <c r="F300" i="2"/>
  <c r="G300" i="2"/>
  <c r="C301" i="2"/>
  <c r="D301" i="2"/>
  <c r="F301" i="2"/>
  <c r="G301" i="2"/>
  <c r="C302" i="2"/>
  <c r="D302" i="2"/>
  <c r="F302" i="2"/>
  <c r="G302" i="2"/>
  <c r="C303" i="2"/>
  <c r="D303" i="2"/>
  <c r="F303" i="2"/>
  <c r="G303" i="2"/>
  <c r="C304" i="2"/>
  <c r="D304" i="2"/>
  <c r="F304" i="2"/>
  <c r="G304" i="2"/>
  <c r="C305" i="2"/>
  <c r="D305" i="2"/>
  <c r="F305" i="2"/>
  <c r="G305" i="2"/>
  <c r="C306" i="2"/>
  <c r="D306" i="2"/>
  <c r="F306" i="2"/>
  <c r="G306" i="2"/>
  <c r="C307" i="2"/>
  <c r="D307" i="2"/>
  <c r="F307" i="2"/>
  <c r="G307" i="2"/>
  <c r="C308" i="2"/>
  <c r="D308" i="2"/>
  <c r="F308" i="2"/>
  <c r="G308" i="2"/>
  <c r="C309" i="2"/>
  <c r="D309" i="2"/>
  <c r="F309" i="2"/>
  <c r="G309" i="2"/>
  <c r="C310" i="2"/>
  <c r="D310" i="2"/>
  <c r="F310" i="2"/>
  <c r="G310" i="2"/>
  <c r="C311" i="2"/>
  <c r="D311" i="2"/>
  <c r="F311" i="2"/>
  <c r="G311" i="2"/>
  <c r="C312" i="2"/>
  <c r="D312" i="2"/>
  <c r="F312" i="2"/>
  <c r="G312" i="2"/>
  <c r="C313" i="2"/>
  <c r="D313" i="2"/>
  <c r="F313" i="2"/>
  <c r="G313" i="2"/>
  <c r="C314" i="2"/>
  <c r="D314" i="2"/>
  <c r="F314" i="2"/>
  <c r="G314" i="2"/>
  <c r="C315" i="2"/>
  <c r="D315" i="2"/>
  <c r="F315" i="2"/>
  <c r="G315" i="2"/>
  <c r="C316" i="2"/>
  <c r="D316" i="2"/>
  <c r="F316" i="2"/>
  <c r="G316" i="2"/>
  <c r="C317" i="2"/>
  <c r="D317" i="2"/>
  <c r="F317" i="2"/>
  <c r="G317" i="2"/>
  <c r="C318" i="2"/>
  <c r="D318" i="2"/>
  <c r="F318" i="2"/>
  <c r="G318" i="2"/>
  <c r="C319" i="2"/>
  <c r="D319" i="2"/>
  <c r="F319" i="2"/>
  <c r="G319" i="2"/>
  <c r="C320" i="2"/>
  <c r="D320" i="2"/>
  <c r="F320" i="2"/>
  <c r="G320" i="2"/>
  <c r="C321" i="2"/>
  <c r="D321" i="2"/>
  <c r="F321" i="2"/>
  <c r="G321" i="2"/>
  <c r="C322" i="2"/>
  <c r="D322" i="2"/>
  <c r="F322" i="2"/>
  <c r="G322" i="2"/>
  <c r="C323" i="2"/>
  <c r="D323" i="2"/>
  <c r="F323" i="2"/>
  <c r="G323" i="2"/>
  <c r="C324" i="2"/>
  <c r="D324" i="2"/>
  <c r="F324" i="2"/>
  <c r="G324" i="2"/>
  <c r="C325" i="2"/>
  <c r="D325" i="2"/>
  <c r="F325" i="2"/>
  <c r="G325" i="2"/>
  <c r="C326" i="2"/>
  <c r="D326" i="2"/>
  <c r="F326" i="2"/>
  <c r="G326" i="2"/>
  <c r="C327" i="2"/>
  <c r="D327" i="2"/>
  <c r="F327" i="2"/>
  <c r="G327" i="2"/>
  <c r="C328" i="2"/>
  <c r="D328" i="2"/>
  <c r="F328" i="2"/>
  <c r="G328" i="2"/>
  <c r="C329" i="2"/>
  <c r="D329" i="2"/>
  <c r="F329" i="2"/>
  <c r="G329" i="2"/>
  <c r="C330" i="2"/>
  <c r="D330" i="2"/>
  <c r="F330" i="2"/>
  <c r="G330" i="2"/>
  <c r="C331" i="2"/>
  <c r="D331" i="2"/>
  <c r="F331" i="2"/>
  <c r="G331" i="2"/>
  <c r="C332" i="2"/>
  <c r="D332" i="2"/>
  <c r="F332" i="2"/>
  <c r="G332" i="2"/>
  <c r="C333" i="2"/>
  <c r="D333" i="2"/>
  <c r="F333" i="2"/>
  <c r="G333" i="2"/>
  <c r="C334" i="2"/>
  <c r="D334" i="2"/>
  <c r="F334" i="2"/>
  <c r="G334" i="2"/>
  <c r="C335" i="2"/>
  <c r="D335" i="2"/>
  <c r="F335" i="2"/>
  <c r="G335" i="2"/>
  <c r="C336" i="2"/>
  <c r="D336" i="2"/>
  <c r="F336" i="2"/>
  <c r="G336" i="2"/>
  <c r="C337" i="2"/>
  <c r="D337" i="2"/>
  <c r="F337" i="2"/>
  <c r="G337" i="2"/>
  <c r="C338" i="2"/>
  <c r="D338" i="2"/>
  <c r="F338" i="2"/>
  <c r="G338" i="2"/>
  <c r="C339" i="2"/>
  <c r="D339" i="2"/>
  <c r="F339" i="2"/>
  <c r="G339" i="2"/>
  <c r="C340" i="2"/>
  <c r="D340" i="2"/>
  <c r="F340" i="2"/>
  <c r="G340" i="2"/>
  <c r="C341" i="2"/>
  <c r="D341" i="2"/>
  <c r="F341" i="2"/>
  <c r="G341" i="2"/>
  <c r="C342" i="2"/>
  <c r="D342" i="2"/>
  <c r="F342" i="2"/>
  <c r="G342" i="2"/>
  <c r="C343" i="2"/>
  <c r="D343" i="2"/>
  <c r="F343" i="2"/>
  <c r="G343" i="2"/>
  <c r="C344" i="2"/>
  <c r="D344" i="2"/>
  <c r="F344" i="2"/>
  <c r="G344" i="2"/>
  <c r="C345" i="2"/>
  <c r="D345" i="2"/>
  <c r="F345" i="2"/>
  <c r="G345" i="2"/>
  <c r="C346" i="2"/>
  <c r="D346" i="2"/>
  <c r="F346" i="2"/>
  <c r="G346" i="2"/>
  <c r="C347" i="2"/>
  <c r="D347" i="2"/>
  <c r="F347" i="2"/>
  <c r="G347" i="2"/>
  <c r="C348" i="2"/>
  <c r="D348" i="2"/>
  <c r="F348" i="2"/>
  <c r="G348" i="2"/>
  <c r="C349" i="2"/>
  <c r="D349" i="2"/>
  <c r="F349" i="2"/>
  <c r="G349" i="2"/>
  <c r="C350" i="2"/>
  <c r="D350" i="2"/>
  <c r="F350" i="2"/>
  <c r="G350" i="2"/>
  <c r="C351" i="2"/>
  <c r="D351" i="2"/>
  <c r="F351" i="2"/>
  <c r="G351" i="2"/>
  <c r="C352" i="2"/>
  <c r="D352" i="2"/>
  <c r="F352" i="2"/>
  <c r="G352" i="2"/>
  <c r="C353" i="2"/>
  <c r="D353" i="2"/>
  <c r="F353" i="2"/>
  <c r="G353" i="2"/>
  <c r="C354" i="2"/>
  <c r="D354" i="2"/>
  <c r="F354" i="2"/>
  <c r="G354" i="2"/>
  <c r="C355" i="2"/>
  <c r="D355" i="2"/>
  <c r="F355" i="2"/>
  <c r="G355" i="2"/>
  <c r="C356" i="2"/>
  <c r="D356" i="2"/>
  <c r="F356" i="2"/>
  <c r="G356" i="2"/>
  <c r="C357" i="2"/>
  <c r="D357" i="2"/>
  <c r="F357" i="2"/>
  <c r="G357" i="2"/>
  <c r="C358" i="2"/>
  <c r="D358" i="2"/>
  <c r="F358" i="2"/>
  <c r="G358" i="2"/>
  <c r="C359" i="2"/>
  <c r="D359" i="2"/>
  <c r="F359" i="2"/>
  <c r="G359" i="2"/>
  <c r="C360" i="2"/>
  <c r="D360" i="2"/>
  <c r="F360" i="2"/>
  <c r="G360" i="2"/>
  <c r="C361" i="2"/>
  <c r="D361" i="2"/>
  <c r="F361" i="2"/>
  <c r="G361" i="2"/>
  <c r="C362" i="2"/>
  <c r="D362" i="2"/>
  <c r="F362" i="2"/>
  <c r="G362" i="2"/>
  <c r="C363" i="2"/>
  <c r="D363" i="2"/>
  <c r="F363" i="2"/>
  <c r="G363" i="2"/>
  <c r="C364" i="2"/>
  <c r="D364" i="2"/>
  <c r="F364" i="2"/>
  <c r="G364" i="2"/>
  <c r="C365" i="2"/>
  <c r="D365" i="2"/>
  <c r="F365" i="2"/>
  <c r="G365" i="2"/>
  <c r="C366" i="2"/>
  <c r="D366" i="2"/>
  <c r="F366" i="2"/>
  <c r="G366" i="2"/>
  <c r="C367" i="2"/>
  <c r="D367" i="2"/>
  <c r="F367" i="2"/>
  <c r="G367" i="2"/>
  <c r="C368" i="2"/>
  <c r="D368" i="2"/>
  <c r="F368" i="2"/>
  <c r="G368" i="2"/>
  <c r="C369" i="2"/>
  <c r="D369" i="2"/>
  <c r="F369" i="2"/>
  <c r="G369" i="2"/>
  <c r="C370" i="2"/>
  <c r="D370" i="2"/>
  <c r="F370" i="2"/>
  <c r="G370" i="2"/>
  <c r="C371" i="2"/>
  <c r="D371" i="2"/>
  <c r="F371" i="2"/>
  <c r="G371" i="2"/>
  <c r="C372" i="2"/>
  <c r="D372" i="2"/>
  <c r="F372" i="2"/>
  <c r="G372" i="2"/>
  <c r="C373" i="2"/>
  <c r="D373" i="2"/>
  <c r="F373" i="2"/>
  <c r="G373" i="2"/>
  <c r="C374" i="2"/>
  <c r="D374" i="2"/>
  <c r="F374" i="2"/>
  <c r="G374" i="2"/>
  <c r="C375" i="2"/>
  <c r="D375" i="2"/>
  <c r="F375" i="2"/>
  <c r="G375" i="2"/>
  <c r="C376" i="2"/>
  <c r="D376" i="2"/>
  <c r="F376" i="2"/>
  <c r="G376" i="2"/>
  <c r="C377" i="2"/>
  <c r="D377" i="2"/>
  <c r="F377" i="2"/>
  <c r="G377" i="2"/>
  <c r="C378" i="2"/>
  <c r="D378" i="2"/>
  <c r="F378" i="2"/>
  <c r="G378" i="2"/>
  <c r="C379" i="2"/>
  <c r="D379" i="2"/>
  <c r="F379" i="2"/>
  <c r="G379" i="2"/>
  <c r="C380" i="2"/>
  <c r="D380" i="2"/>
  <c r="F380" i="2"/>
  <c r="G380" i="2"/>
  <c r="C381" i="2"/>
  <c r="D381" i="2"/>
  <c r="F381" i="2"/>
  <c r="G381" i="2"/>
  <c r="C382" i="2"/>
  <c r="D382" i="2"/>
  <c r="F382" i="2"/>
  <c r="G382" i="2"/>
  <c r="C383" i="2"/>
  <c r="D383" i="2"/>
  <c r="F383" i="2"/>
  <c r="G383" i="2"/>
  <c r="C384" i="2"/>
  <c r="D384" i="2"/>
  <c r="F384" i="2"/>
  <c r="G384" i="2"/>
  <c r="C385" i="2"/>
  <c r="D385" i="2"/>
  <c r="F385" i="2"/>
  <c r="G385" i="2"/>
  <c r="C386" i="2"/>
  <c r="D386" i="2"/>
  <c r="F386" i="2"/>
  <c r="G386" i="2"/>
  <c r="C387" i="2"/>
  <c r="D387" i="2"/>
  <c r="F387" i="2"/>
  <c r="G387" i="2"/>
  <c r="C388" i="2"/>
  <c r="D388" i="2"/>
  <c r="F388" i="2"/>
  <c r="G388" i="2"/>
  <c r="C389" i="2"/>
  <c r="D389" i="2"/>
  <c r="F389" i="2"/>
  <c r="G389" i="2"/>
  <c r="C390" i="2"/>
  <c r="D390" i="2"/>
  <c r="F390" i="2"/>
  <c r="G390" i="2"/>
  <c r="C391" i="2"/>
  <c r="D391" i="2"/>
  <c r="F391" i="2"/>
  <c r="G391" i="2"/>
  <c r="C392" i="2"/>
  <c r="D392" i="2"/>
  <c r="F392" i="2"/>
  <c r="G392" i="2"/>
  <c r="C393" i="2"/>
  <c r="D393" i="2"/>
  <c r="F393" i="2"/>
  <c r="G393" i="2"/>
  <c r="C394" i="2"/>
  <c r="D394" i="2"/>
  <c r="F394" i="2"/>
  <c r="G394" i="2"/>
  <c r="C395" i="2"/>
  <c r="D395" i="2"/>
  <c r="F395" i="2"/>
  <c r="G395" i="2"/>
  <c r="C396" i="2"/>
  <c r="D396" i="2"/>
  <c r="F396" i="2"/>
  <c r="G396" i="2"/>
  <c r="C397" i="2"/>
  <c r="D397" i="2"/>
  <c r="F397" i="2"/>
  <c r="G397" i="2"/>
  <c r="C398" i="2"/>
  <c r="D398" i="2"/>
  <c r="F398" i="2"/>
  <c r="G398" i="2"/>
  <c r="C399" i="2"/>
  <c r="D399" i="2"/>
  <c r="F399" i="2"/>
  <c r="G399" i="2"/>
  <c r="C400" i="2"/>
  <c r="D400" i="2"/>
  <c r="F400" i="2"/>
  <c r="G400" i="2"/>
  <c r="C401" i="2"/>
  <c r="D401" i="2"/>
  <c r="F401" i="2"/>
  <c r="G401" i="2"/>
  <c r="C402" i="2"/>
  <c r="D402" i="2"/>
  <c r="F402" i="2"/>
  <c r="G402" i="2"/>
  <c r="C403" i="2"/>
  <c r="D403" i="2"/>
  <c r="F403" i="2"/>
  <c r="G403" i="2"/>
  <c r="C404" i="2"/>
  <c r="D404" i="2"/>
  <c r="F404" i="2"/>
  <c r="G404" i="2"/>
  <c r="C405" i="2"/>
  <c r="D405" i="2"/>
  <c r="F405" i="2"/>
  <c r="G405" i="2"/>
  <c r="C406" i="2"/>
  <c r="D406" i="2"/>
  <c r="F406" i="2"/>
  <c r="G406" i="2"/>
  <c r="C407" i="2"/>
  <c r="D407" i="2"/>
  <c r="F407" i="2"/>
  <c r="G407" i="2"/>
  <c r="C408" i="2"/>
  <c r="D408" i="2"/>
  <c r="F408" i="2"/>
  <c r="G408" i="2"/>
  <c r="C409" i="2"/>
  <c r="D409" i="2"/>
  <c r="F409" i="2"/>
  <c r="G409" i="2"/>
  <c r="C410" i="2"/>
  <c r="D410" i="2"/>
  <c r="F410" i="2"/>
  <c r="G410" i="2"/>
  <c r="C411" i="2"/>
  <c r="D411" i="2"/>
  <c r="F411" i="2"/>
  <c r="G411" i="2"/>
  <c r="C412" i="2"/>
  <c r="D412" i="2"/>
  <c r="F412" i="2"/>
  <c r="G412" i="2"/>
  <c r="C413" i="2"/>
  <c r="D413" i="2"/>
  <c r="F413" i="2"/>
  <c r="G413" i="2"/>
  <c r="C414" i="2"/>
  <c r="D414" i="2"/>
  <c r="F414" i="2"/>
  <c r="G414" i="2"/>
  <c r="C415" i="2"/>
  <c r="D415" i="2"/>
  <c r="F415" i="2"/>
  <c r="G415" i="2"/>
  <c r="C416" i="2"/>
  <c r="D416" i="2"/>
  <c r="F416" i="2"/>
  <c r="G416" i="2"/>
  <c r="C417" i="2"/>
  <c r="D417" i="2"/>
  <c r="F417" i="2"/>
  <c r="G417" i="2"/>
  <c r="C418" i="2"/>
  <c r="D418" i="2"/>
  <c r="F418" i="2"/>
  <c r="G418" i="2"/>
  <c r="C419" i="2"/>
  <c r="D419" i="2"/>
  <c r="F419" i="2"/>
  <c r="G419" i="2"/>
  <c r="C420" i="2"/>
  <c r="D420" i="2"/>
  <c r="F420" i="2"/>
  <c r="G420" i="2"/>
  <c r="C421" i="2"/>
  <c r="D421" i="2"/>
  <c r="F421" i="2"/>
  <c r="G421" i="2"/>
  <c r="C422" i="2"/>
  <c r="D422" i="2"/>
  <c r="F422" i="2"/>
  <c r="G422" i="2"/>
  <c r="C423" i="2"/>
  <c r="D423" i="2"/>
  <c r="F423" i="2"/>
  <c r="G423" i="2"/>
  <c r="C424" i="2"/>
  <c r="D424" i="2"/>
  <c r="F424" i="2"/>
  <c r="G424" i="2"/>
  <c r="C425" i="2"/>
  <c r="D425" i="2"/>
  <c r="F425" i="2"/>
  <c r="G425" i="2"/>
  <c r="C426" i="2"/>
  <c r="D426" i="2"/>
  <c r="F426" i="2"/>
  <c r="G426" i="2"/>
  <c r="C427" i="2"/>
  <c r="D427" i="2"/>
  <c r="F427" i="2"/>
  <c r="G427" i="2"/>
  <c r="C428" i="2"/>
  <c r="D428" i="2"/>
  <c r="F428" i="2"/>
  <c r="G428" i="2"/>
  <c r="C429" i="2"/>
  <c r="D429" i="2"/>
  <c r="F429" i="2"/>
  <c r="G429" i="2"/>
  <c r="C430" i="2"/>
  <c r="D430" i="2"/>
  <c r="F430" i="2"/>
  <c r="G430" i="2"/>
  <c r="C431" i="2"/>
  <c r="D431" i="2"/>
  <c r="F431" i="2"/>
  <c r="G431" i="2"/>
  <c r="C432" i="2"/>
  <c r="D432" i="2"/>
  <c r="F432" i="2"/>
  <c r="G432" i="2"/>
  <c r="C433" i="2"/>
  <c r="D433" i="2"/>
  <c r="F433" i="2"/>
  <c r="G433" i="2"/>
  <c r="C434" i="2"/>
  <c r="D434" i="2"/>
  <c r="F434" i="2"/>
  <c r="G434" i="2"/>
  <c r="C435" i="2"/>
  <c r="D435" i="2"/>
  <c r="F435" i="2"/>
  <c r="G435" i="2"/>
  <c r="C436" i="2"/>
  <c r="D436" i="2"/>
  <c r="F436" i="2"/>
  <c r="G436" i="2"/>
  <c r="C437" i="2"/>
  <c r="D437" i="2"/>
  <c r="F437" i="2"/>
  <c r="G437" i="2"/>
  <c r="C438" i="2"/>
  <c r="D438" i="2"/>
  <c r="F438" i="2"/>
  <c r="G438" i="2"/>
  <c r="C439" i="2"/>
  <c r="D439" i="2"/>
  <c r="F439" i="2"/>
  <c r="G439" i="2"/>
  <c r="C440" i="2"/>
  <c r="D440" i="2"/>
  <c r="F440" i="2"/>
  <c r="G440" i="2"/>
  <c r="C441" i="2"/>
  <c r="D441" i="2"/>
  <c r="F441" i="2"/>
  <c r="G441" i="2"/>
  <c r="C442" i="2"/>
  <c r="D442" i="2"/>
  <c r="F442" i="2"/>
  <c r="G442" i="2"/>
  <c r="C443" i="2"/>
  <c r="D443" i="2"/>
  <c r="F443" i="2"/>
  <c r="G443" i="2"/>
  <c r="C444" i="2"/>
  <c r="D444" i="2"/>
  <c r="F444" i="2"/>
  <c r="G444" i="2"/>
  <c r="C445" i="2"/>
  <c r="D445" i="2"/>
  <c r="F445" i="2"/>
  <c r="G445" i="2"/>
  <c r="C446" i="2"/>
  <c r="D446" i="2"/>
  <c r="F446" i="2"/>
  <c r="G446" i="2"/>
  <c r="C447" i="2"/>
  <c r="D447" i="2"/>
  <c r="F447" i="2"/>
  <c r="G447" i="2"/>
  <c r="C448" i="2"/>
  <c r="D448" i="2"/>
  <c r="F448" i="2"/>
  <c r="G448" i="2"/>
  <c r="C449" i="2"/>
  <c r="D449" i="2"/>
  <c r="F449" i="2"/>
  <c r="G449" i="2"/>
  <c r="C450" i="2"/>
  <c r="D450" i="2"/>
  <c r="F450" i="2"/>
  <c r="G450" i="2"/>
  <c r="C451" i="2"/>
  <c r="D451" i="2"/>
  <c r="F451" i="2"/>
  <c r="G451" i="2"/>
  <c r="C452" i="2"/>
  <c r="D452" i="2"/>
  <c r="F452" i="2"/>
  <c r="G452" i="2"/>
  <c r="C453" i="2"/>
  <c r="D453" i="2"/>
  <c r="F453" i="2"/>
  <c r="G453" i="2"/>
  <c r="C454" i="2"/>
  <c r="D454" i="2"/>
  <c r="F454" i="2"/>
  <c r="G454" i="2"/>
  <c r="C455" i="2"/>
  <c r="D455" i="2"/>
  <c r="F455" i="2"/>
  <c r="G455" i="2"/>
  <c r="C456" i="2"/>
  <c r="D456" i="2"/>
  <c r="F456" i="2"/>
  <c r="G456" i="2"/>
  <c r="C457" i="2"/>
  <c r="D457" i="2"/>
  <c r="F457" i="2"/>
  <c r="G457" i="2"/>
  <c r="C458" i="2"/>
  <c r="D458" i="2"/>
  <c r="F458" i="2"/>
  <c r="G458" i="2"/>
  <c r="C459" i="2"/>
  <c r="D459" i="2"/>
  <c r="F459" i="2"/>
  <c r="G459" i="2"/>
  <c r="C460" i="2"/>
  <c r="D460" i="2"/>
  <c r="F460" i="2"/>
  <c r="G460" i="2"/>
  <c r="C461" i="2"/>
  <c r="D461" i="2"/>
  <c r="F461" i="2"/>
  <c r="G461" i="2"/>
  <c r="C462" i="2"/>
  <c r="D462" i="2"/>
  <c r="F462" i="2"/>
  <c r="G462" i="2"/>
  <c r="C463" i="2"/>
  <c r="D463" i="2"/>
  <c r="F463" i="2"/>
  <c r="G463" i="2"/>
  <c r="C464" i="2"/>
  <c r="D464" i="2"/>
  <c r="F464" i="2"/>
  <c r="G464" i="2"/>
  <c r="C465" i="2"/>
  <c r="D465" i="2"/>
  <c r="F465" i="2"/>
  <c r="G465" i="2"/>
  <c r="C466" i="2"/>
  <c r="D466" i="2"/>
  <c r="F466" i="2"/>
  <c r="G466" i="2"/>
  <c r="C467" i="2"/>
  <c r="D467" i="2"/>
  <c r="F467" i="2"/>
  <c r="G467" i="2"/>
  <c r="C468" i="2"/>
  <c r="D468" i="2"/>
  <c r="F468" i="2"/>
  <c r="G468" i="2"/>
  <c r="C469" i="2"/>
  <c r="D469" i="2"/>
  <c r="F469" i="2"/>
  <c r="G469" i="2"/>
  <c r="C470" i="2"/>
  <c r="D470" i="2"/>
  <c r="F470" i="2"/>
  <c r="G470" i="2"/>
  <c r="C471" i="2"/>
  <c r="D471" i="2"/>
  <c r="F471" i="2"/>
  <c r="G471" i="2"/>
  <c r="C472" i="2"/>
  <c r="D472" i="2"/>
  <c r="F472" i="2"/>
  <c r="G472" i="2"/>
  <c r="C473" i="2"/>
  <c r="D473" i="2"/>
  <c r="F473" i="2"/>
  <c r="G473" i="2"/>
  <c r="C474" i="2"/>
  <c r="D474" i="2"/>
  <c r="F474" i="2"/>
  <c r="G474" i="2"/>
  <c r="C475" i="2"/>
  <c r="D475" i="2"/>
  <c r="F475" i="2"/>
  <c r="G475" i="2"/>
  <c r="C476" i="2"/>
  <c r="D476" i="2"/>
  <c r="F476" i="2"/>
  <c r="G476" i="2"/>
  <c r="C477" i="2"/>
  <c r="D477" i="2"/>
  <c r="F477" i="2"/>
  <c r="G477" i="2"/>
  <c r="C478" i="2"/>
  <c r="D478" i="2"/>
  <c r="F478" i="2"/>
  <c r="G478" i="2"/>
  <c r="C479" i="2"/>
  <c r="D479" i="2"/>
  <c r="F479" i="2"/>
  <c r="G479" i="2"/>
  <c r="C480" i="2"/>
  <c r="D480" i="2"/>
  <c r="F480" i="2"/>
  <c r="G480" i="2"/>
  <c r="C481" i="2"/>
  <c r="D481" i="2"/>
  <c r="F481" i="2"/>
  <c r="G481" i="2"/>
  <c r="C482" i="2"/>
  <c r="D482" i="2"/>
  <c r="F482" i="2"/>
  <c r="G482" i="2"/>
  <c r="C483" i="2"/>
  <c r="D483" i="2"/>
  <c r="F483" i="2"/>
  <c r="G483" i="2"/>
  <c r="C484" i="2"/>
  <c r="D484" i="2"/>
  <c r="F484" i="2"/>
  <c r="G484" i="2"/>
  <c r="C485" i="2"/>
  <c r="D485" i="2"/>
  <c r="F485" i="2"/>
  <c r="G485" i="2"/>
  <c r="C486" i="2"/>
  <c r="D486" i="2"/>
  <c r="F486" i="2"/>
  <c r="G486" i="2"/>
  <c r="C487" i="2"/>
  <c r="D487" i="2"/>
  <c r="F487" i="2"/>
  <c r="G487" i="2"/>
  <c r="C488" i="2"/>
  <c r="D488" i="2"/>
  <c r="F488" i="2"/>
  <c r="G488" i="2"/>
  <c r="C489" i="2"/>
  <c r="D489" i="2"/>
  <c r="F489" i="2"/>
  <c r="G489" i="2"/>
  <c r="C490" i="2"/>
  <c r="D490" i="2"/>
  <c r="F490" i="2"/>
  <c r="G490" i="2"/>
  <c r="C491" i="2"/>
  <c r="D491" i="2"/>
  <c r="F491" i="2"/>
  <c r="G491" i="2"/>
  <c r="C492" i="2"/>
  <c r="D492" i="2"/>
  <c r="F492" i="2"/>
  <c r="G492" i="2"/>
  <c r="C493" i="2"/>
  <c r="D493" i="2"/>
  <c r="F493" i="2"/>
  <c r="G493" i="2"/>
  <c r="C494" i="2"/>
  <c r="D494" i="2"/>
  <c r="F494" i="2"/>
  <c r="G494" i="2"/>
  <c r="C495" i="2"/>
  <c r="D495" i="2"/>
  <c r="F495" i="2"/>
  <c r="G495" i="2"/>
  <c r="C496" i="2"/>
  <c r="D496" i="2"/>
  <c r="F496" i="2"/>
  <c r="G496" i="2"/>
  <c r="C497" i="2"/>
  <c r="D497" i="2"/>
  <c r="F497" i="2"/>
  <c r="G497" i="2"/>
  <c r="C498" i="2"/>
  <c r="D498" i="2"/>
  <c r="F498" i="2"/>
  <c r="G498" i="2"/>
  <c r="C499" i="2"/>
  <c r="D499" i="2"/>
  <c r="F499" i="2"/>
  <c r="G499" i="2"/>
  <c r="C500" i="2"/>
  <c r="D500" i="2"/>
  <c r="F500" i="2"/>
  <c r="G500" i="2"/>
  <c r="C501" i="2"/>
  <c r="D501" i="2"/>
  <c r="F501" i="2"/>
  <c r="G501" i="2"/>
  <c r="C502" i="2"/>
  <c r="D502" i="2"/>
  <c r="F502" i="2"/>
  <c r="G502" i="2"/>
  <c r="C503" i="2"/>
  <c r="D503" i="2"/>
  <c r="F503" i="2"/>
  <c r="G503" i="2"/>
  <c r="C504" i="2"/>
  <c r="D504" i="2"/>
  <c r="F504" i="2"/>
  <c r="G504" i="2"/>
  <c r="C505" i="2"/>
  <c r="D505" i="2"/>
  <c r="F505" i="2"/>
  <c r="G505" i="2"/>
  <c r="C506" i="2"/>
  <c r="D506" i="2"/>
  <c r="F506" i="2"/>
  <c r="G506" i="2"/>
  <c r="C507" i="2"/>
  <c r="D507" i="2"/>
  <c r="F507" i="2"/>
  <c r="G507" i="2"/>
  <c r="C508" i="2"/>
  <c r="D508" i="2"/>
  <c r="F508" i="2"/>
  <c r="G508" i="2"/>
  <c r="C509" i="2"/>
  <c r="D509" i="2"/>
  <c r="F509" i="2"/>
  <c r="G509" i="2"/>
  <c r="C510" i="2"/>
  <c r="D510" i="2"/>
  <c r="F510" i="2"/>
  <c r="G510" i="2"/>
  <c r="C511" i="2"/>
  <c r="D511" i="2"/>
  <c r="F511" i="2"/>
  <c r="G511" i="2"/>
  <c r="C512" i="2"/>
  <c r="D512" i="2"/>
  <c r="F512" i="2"/>
  <c r="G512" i="2"/>
  <c r="C513" i="2"/>
  <c r="D513" i="2"/>
  <c r="F513" i="2"/>
  <c r="G513" i="2"/>
  <c r="C514" i="2"/>
  <c r="D514" i="2"/>
  <c r="F514" i="2"/>
  <c r="G514" i="2"/>
  <c r="C515" i="2"/>
  <c r="D515" i="2"/>
  <c r="F515" i="2"/>
  <c r="G515" i="2"/>
  <c r="C516" i="2"/>
  <c r="D516" i="2"/>
  <c r="F516" i="2"/>
  <c r="G516" i="2"/>
  <c r="C517" i="2"/>
  <c r="D517" i="2"/>
  <c r="F517" i="2"/>
  <c r="G517" i="2"/>
  <c r="C518" i="2"/>
  <c r="D518" i="2"/>
  <c r="F518" i="2"/>
  <c r="G518" i="2"/>
  <c r="C519" i="2"/>
  <c r="D519" i="2"/>
  <c r="F519" i="2"/>
  <c r="G519" i="2"/>
  <c r="C520" i="2"/>
  <c r="D520" i="2"/>
  <c r="F520" i="2"/>
  <c r="G520" i="2"/>
  <c r="C521" i="2"/>
  <c r="D521" i="2"/>
  <c r="F521" i="2"/>
  <c r="G521" i="2"/>
  <c r="C522" i="2"/>
  <c r="D522" i="2"/>
  <c r="F522" i="2"/>
  <c r="G522" i="2"/>
  <c r="C523" i="2"/>
  <c r="D523" i="2"/>
  <c r="F523" i="2"/>
  <c r="G523" i="2"/>
  <c r="C524" i="2"/>
  <c r="D524" i="2"/>
  <c r="F524" i="2"/>
  <c r="G524" i="2"/>
  <c r="C525" i="2"/>
  <c r="D525" i="2"/>
  <c r="F525" i="2"/>
  <c r="G525" i="2"/>
  <c r="C526" i="2"/>
  <c r="D526" i="2"/>
  <c r="F526" i="2"/>
  <c r="G526" i="2"/>
  <c r="C527" i="2"/>
  <c r="D527" i="2"/>
  <c r="F527" i="2"/>
  <c r="G527" i="2"/>
  <c r="C528" i="2"/>
  <c r="D528" i="2"/>
  <c r="F528" i="2"/>
  <c r="G528" i="2"/>
  <c r="C529" i="2"/>
  <c r="D529" i="2"/>
  <c r="F529" i="2"/>
  <c r="G529" i="2"/>
  <c r="C530" i="2"/>
  <c r="D530" i="2"/>
  <c r="F530" i="2"/>
  <c r="G530" i="2"/>
  <c r="C531" i="2"/>
  <c r="D531" i="2"/>
  <c r="F531" i="2"/>
  <c r="G531" i="2"/>
  <c r="C532" i="2"/>
  <c r="D532" i="2"/>
  <c r="F532" i="2"/>
  <c r="G532" i="2"/>
  <c r="C533" i="2"/>
  <c r="D533" i="2"/>
  <c r="F533" i="2"/>
  <c r="G533" i="2"/>
  <c r="C534" i="2"/>
  <c r="D534" i="2"/>
  <c r="F534" i="2"/>
  <c r="G534" i="2"/>
  <c r="C535" i="2"/>
  <c r="D535" i="2"/>
  <c r="F535" i="2"/>
  <c r="G535" i="2"/>
  <c r="C536" i="2"/>
  <c r="D536" i="2"/>
  <c r="F536" i="2"/>
  <c r="G536" i="2"/>
  <c r="C537" i="2"/>
  <c r="D537" i="2"/>
  <c r="F537" i="2"/>
  <c r="G537" i="2"/>
  <c r="C538" i="2"/>
  <c r="D538" i="2"/>
  <c r="F538" i="2"/>
  <c r="G538" i="2"/>
  <c r="C539" i="2"/>
  <c r="D539" i="2"/>
  <c r="F539" i="2"/>
  <c r="G539" i="2"/>
  <c r="C540" i="2"/>
  <c r="D540" i="2"/>
  <c r="F540" i="2"/>
  <c r="G540" i="2"/>
  <c r="C541" i="2"/>
  <c r="D541" i="2"/>
  <c r="F541" i="2"/>
  <c r="G541" i="2"/>
  <c r="C542" i="2"/>
  <c r="D542" i="2"/>
  <c r="F542" i="2"/>
  <c r="G542" i="2"/>
  <c r="C543" i="2"/>
  <c r="D543" i="2"/>
  <c r="F543" i="2"/>
  <c r="G543" i="2"/>
  <c r="C544" i="2"/>
  <c r="D544" i="2"/>
  <c r="F544" i="2"/>
  <c r="G544" i="2"/>
  <c r="C545" i="2"/>
  <c r="D545" i="2"/>
  <c r="F545" i="2"/>
  <c r="G545" i="2"/>
  <c r="C546" i="2"/>
  <c r="D546" i="2"/>
  <c r="F546" i="2"/>
  <c r="G546" i="2"/>
  <c r="C547" i="2"/>
  <c r="D547" i="2"/>
  <c r="F547" i="2"/>
  <c r="G547" i="2"/>
  <c r="C548" i="2"/>
  <c r="D548" i="2"/>
  <c r="F548" i="2"/>
  <c r="G548" i="2"/>
  <c r="C549" i="2"/>
  <c r="D549" i="2"/>
  <c r="F549" i="2"/>
  <c r="G549" i="2"/>
  <c r="C550" i="2"/>
  <c r="D550" i="2"/>
  <c r="F550" i="2"/>
  <c r="G550" i="2"/>
  <c r="C551" i="2"/>
  <c r="D551" i="2"/>
  <c r="F551" i="2"/>
  <c r="G551" i="2"/>
  <c r="C552" i="2"/>
  <c r="D552" i="2"/>
  <c r="F552" i="2"/>
  <c r="G552" i="2"/>
  <c r="C553" i="2"/>
  <c r="D553" i="2"/>
  <c r="F553" i="2"/>
  <c r="G553" i="2"/>
  <c r="C554" i="2"/>
  <c r="D554" i="2"/>
  <c r="F554" i="2"/>
  <c r="G554" i="2"/>
  <c r="C555" i="2"/>
  <c r="D555" i="2"/>
  <c r="F555" i="2"/>
  <c r="G555" i="2"/>
  <c r="C556" i="2"/>
  <c r="D556" i="2"/>
  <c r="F556" i="2"/>
  <c r="G556" i="2"/>
  <c r="C557" i="2"/>
  <c r="D557" i="2"/>
  <c r="F557" i="2"/>
  <c r="G557" i="2"/>
  <c r="C558" i="2"/>
  <c r="D558" i="2"/>
  <c r="F558" i="2"/>
  <c r="G558" i="2"/>
  <c r="C559" i="2"/>
  <c r="D559" i="2"/>
  <c r="F559" i="2"/>
  <c r="G559" i="2"/>
  <c r="C560" i="2"/>
  <c r="D560" i="2"/>
  <c r="F560" i="2"/>
  <c r="G560" i="2"/>
  <c r="C561" i="2"/>
  <c r="D561" i="2"/>
  <c r="F561" i="2"/>
  <c r="G561" i="2"/>
  <c r="C562" i="2"/>
  <c r="D562" i="2"/>
  <c r="F562" i="2"/>
  <c r="G562" i="2"/>
  <c r="C563" i="2"/>
  <c r="D563" i="2"/>
  <c r="F563" i="2"/>
  <c r="G563" i="2"/>
  <c r="C564" i="2"/>
  <c r="D564" i="2"/>
  <c r="F564" i="2"/>
  <c r="G564" i="2"/>
  <c r="C565" i="2"/>
  <c r="D565" i="2"/>
  <c r="F565" i="2"/>
  <c r="G565" i="2"/>
  <c r="C566" i="2"/>
  <c r="D566" i="2"/>
  <c r="F566" i="2"/>
  <c r="G566" i="2"/>
  <c r="C567" i="2"/>
  <c r="D567" i="2"/>
  <c r="F567" i="2"/>
  <c r="G567" i="2"/>
  <c r="C568" i="2"/>
  <c r="D568" i="2"/>
  <c r="F568" i="2"/>
  <c r="G568" i="2"/>
  <c r="C569" i="2"/>
  <c r="D569" i="2"/>
  <c r="F569" i="2"/>
  <c r="G569" i="2"/>
  <c r="C570" i="2"/>
  <c r="D570" i="2"/>
  <c r="F570" i="2"/>
  <c r="G570" i="2"/>
  <c r="C571" i="2"/>
  <c r="D571" i="2"/>
  <c r="F571" i="2"/>
  <c r="G571" i="2"/>
  <c r="C572" i="2"/>
  <c r="D572" i="2"/>
  <c r="F572" i="2"/>
  <c r="G572" i="2"/>
  <c r="C573" i="2"/>
  <c r="D573" i="2"/>
  <c r="F573" i="2"/>
  <c r="G573" i="2"/>
  <c r="C574" i="2"/>
  <c r="D574" i="2"/>
  <c r="F574" i="2"/>
  <c r="G574" i="2"/>
  <c r="C575" i="2"/>
  <c r="D575" i="2"/>
  <c r="F575" i="2"/>
  <c r="G575" i="2"/>
  <c r="C576" i="2"/>
  <c r="D576" i="2"/>
  <c r="F576" i="2"/>
  <c r="G576" i="2"/>
  <c r="C577" i="2"/>
  <c r="D577" i="2"/>
  <c r="F577" i="2"/>
  <c r="G577" i="2"/>
  <c r="C578" i="2"/>
  <c r="D578" i="2"/>
  <c r="F578" i="2"/>
  <c r="G578" i="2"/>
  <c r="C579" i="2"/>
  <c r="D579" i="2"/>
  <c r="F579" i="2"/>
  <c r="G579" i="2"/>
  <c r="C580" i="2"/>
  <c r="D580" i="2"/>
  <c r="F580" i="2"/>
  <c r="G580" i="2"/>
  <c r="C581" i="2"/>
  <c r="D581" i="2"/>
  <c r="F581" i="2"/>
  <c r="G581" i="2"/>
  <c r="C582" i="2"/>
  <c r="D582" i="2"/>
  <c r="F582" i="2"/>
  <c r="G582" i="2"/>
  <c r="C583" i="2"/>
  <c r="D583" i="2"/>
  <c r="F583" i="2"/>
  <c r="G583" i="2"/>
  <c r="C584" i="2"/>
  <c r="D584" i="2"/>
  <c r="F584" i="2"/>
  <c r="G584" i="2"/>
  <c r="C585" i="2"/>
  <c r="D585" i="2"/>
  <c r="F585" i="2"/>
  <c r="G585" i="2"/>
  <c r="C586" i="2"/>
  <c r="D586" i="2"/>
  <c r="F586" i="2"/>
  <c r="G586" i="2"/>
  <c r="C587" i="2"/>
  <c r="D587" i="2"/>
  <c r="F587" i="2"/>
  <c r="G587" i="2"/>
  <c r="C588" i="2"/>
  <c r="D588" i="2"/>
  <c r="F588" i="2"/>
  <c r="G588" i="2"/>
  <c r="C589" i="2"/>
  <c r="D589" i="2"/>
  <c r="F589" i="2"/>
  <c r="G589" i="2"/>
  <c r="C590" i="2"/>
  <c r="D590" i="2"/>
  <c r="F590" i="2"/>
  <c r="G590" i="2"/>
  <c r="C591" i="2"/>
  <c r="D591" i="2"/>
  <c r="F591" i="2"/>
  <c r="G591" i="2"/>
  <c r="C592" i="2"/>
  <c r="D592" i="2"/>
  <c r="F592" i="2"/>
  <c r="G592" i="2"/>
  <c r="C593" i="2"/>
  <c r="D593" i="2"/>
  <c r="F593" i="2"/>
  <c r="G593" i="2"/>
  <c r="C594" i="2"/>
  <c r="D594" i="2"/>
  <c r="F594" i="2"/>
  <c r="G594" i="2"/>
  <c r="C595" i="2"/>
  <c r="D595" i="2"/>
  <c r="F595" i="2"/>
  <c r="G595" i="2"/>
  <c r="C596" i="2"/>
  <c r="D596" i="2"/>
  <c r="F596" i="2"/>
  <c r="G596" i="2"/>
  <c r="C597" i="2"/>
  <c r="D597" i="2"/>
  <c r="F597" i="2"/>
  <c r="G597" i="2"/>
  <c r="C598" i="2"/>
  <c r="D598" i="2"/>
  <c r="F598" i="2"/>
  <c r="G598" i="2"/>
  <c r="C599" i="2"/>
  <c r="D599" i="2"/>
  <c r="F599" i="2"/>
  <c r="G599" i="2"/>
  <c r="C600" i="2"/>
  <c r="D600" i="2"/>
  <c r="F600" i="2"/>
  <c r="G600" i="2"/>
  <c r="C601" i="2"/>
  <c r="D601" i="2"/>
  <c r="F601" i="2"/>
  <c r="G601" i="2"/>
  <c r="C602" i="2"/>
  <c r="D602" i="2"/>
  <c r="F602" i="2"/>
  <c r="G602" i="2"/>
  <c r="C603" i="2"/>
  <c r="D603" i="2"/>
  <c r="F603" i="2"/>
  <c r="G603" i="2"/>
  <c r="C604" i="2"/>
  <c r="D604" i="2"/>
  <c r="F604" i="2"/>
  <c r="G604" i="2"/>
  <c r="C605" i="2"/>
  <c r="D605" i="2"/>
  <c r="F605" i="2"/>
  <c r="G605" i="2"/>
  <c r="C606" i="2"/>
  <c r="D606" i="2"/>
  <c r="F606" i="2"/>
  <c r="G606" i="2"/>
  <c r="C607" i="2"/>
  <c r="D607" i="2"/>
  <c r="F607" i="2"/>
  <c r="G607" i="2"/>
  <c r="C608" i="2"/>
  <c r="D608" i="2"/>
  <c r="F608" i="2"/>
  <c r="G608" i="2"/>
  <c r="C609" i="2"/>
  <c r="D609" i="2"/>
  <c r="F609" i="2"/>
  <c r="G609" i="2"/>
  <c r="C610" i="2"/>
  <c r="D610" i="2"/>
  <c r="F610" i="2"/>
  <c r="G610" i="2"/>
  <c r="C611" i="2"/>
  <c r="D611" i="2"/>
  <c r="F611" i="2"/>
  <c r="G611" i="2"/>
  <c r="C612" i="2"/>
  <c r="D612" i="2"/>
  <c r="F612" i="2"/>
  <c r="G612" i="2"/>
  <c r="C613" i="2"/>
  <c r="D613" i="2"/>
  <c r="F613" i="2"/>
  <c r="G613" i="2"/>
  <c r="C614" i="2"/>
  <c r="D614" i="2"/>
  <c r="F614" i="2"/>
  <c r="G614" i="2"/>
  <c r="C615" i="2"/>
  <c r="D615" i="2"/>
  <c r="F615" i="2"/>
  <c r="G615" i="2"/>
  <c r="C616" i="2"/>
  <c r="D616" i="2"/>
  <c r="F616" i="2"/>
  <c r="G616" i="2"/>
  <c r="C617" i="2"/>
  <c r="D617" i="2"/>
  <c r="F617" i="2"/>
  <c r="G617" i="2"/>
  <c r="C618" i="2"/>
  <c r="D618" i="2"/>
  <c r="F618" i="2"/>
  <c r="G618" i="2"/>
  <c r="C619" i="2"/>
  <c r="D619" i="2"/>
  <c r="F619" i="2"/>
  <c r="G619" i="2"/>
  <c r="C620" i="2"/>
  <c r="D620" i="2"/>
  <c r="F620" i="2"/>
  <c r="G620" i="2"/>
  <c r="C621" i="2"/>
  <c r="D621" i="2"/>
  <c r="F621" i="2"/>
  <c r="G621" i="2"/>
  <c r="C622" i="2"/>
  <c r="D622" i="2"/>
  <c r="F622" i="2"/>
  <c r="G622" i="2"/>
  <c r="C623" i="2"/>
  <c r="D623" i="2"/>
  <c r="F623" i="2"/>
  <c r="G623" i="2"/>
  <c r="C624" i="2"/>
  <c r="D624" i="2"/>
  <c r="F624" i="2"/>
  <c r="G624" i="2"/>
  <c r="C625" i="2"/>
  <c r="D625" i="2"/>
  <c r="F625" i="2"/>
  <c r="G625" i="2"/>
  <c r="C626" i="2"/>
  <c r="D626" i="2"/>
  <c r="F626" i="2"/>
  <c r="G626" i="2"/>
  <c r="C627" i="2"/>
  <c r="D627" i="2"/>
  <c r="F627" i="2"/>
  <c r="G627" i="2"/>
  <c r="C628" i="2"/>
  <c r="D628" i="2"/>
  <c r="F628" i="2"/>
  <c r="G628" i="2"/>
  <c r="C629" i="2"/>
  <c r="D629" i="2"/>
  <c r="F629" i="2"/>
  <c r="G629" i="2"/>
  <c r="C630" i="2"/>
  <c r="D630" i="2"/>
  <c r="F630" i="2"/>
  <c r="G630" i="2"/>
  <c r="C631" i="2"/>
  <c r="D631" i="2"/>
  <c r="F631" i="2"/>
  <c r="G631" i="2"/>
  <c r="C632" i="2"/>
  <c r="D632" i="2"/>
  <c r="F632" i="2"/>
  <c r="G632" i="2"/>
  <c r="C633" i="2"/>
  <c r="D633" i="2"/>
  <c r="F633" i="2"/>
  <c r="G633" i="2"/>
  <c r="C634" i="2"/>
  <c r="D634" i="2"/>
  <c r="F634" i="2"/>
  <c r="G634" i="2"/>
  <c r="C635" i="2"/>
  <c r="D635" i="2"/>
  <c r="F635" i="2"/>
  <c r="G635" i="2"/>
  <c r="C636" i="2"/>
  <c r="D636" i="2"/>
  <c r="F636" i="2"/>
  <c r="G636" i="2"/>
  <c r="C637" i="2"/>
  <c r="D637" i="2"/>
  <c r="F637" i="2"/>
  <c r="G637" i="2"/>
  <c r="C638" i="2"/>
  <c r="D638" i="2"/>
  <c r="F638" i="2"/>
  <c r="G638" i="2"/>
  <c r="C639" i="2"/>
  <c r="D639" i="2"/>
  <c r="F639" i="2"/>
  <c r="G639" i="2"/>
  <c r="C640" i="2"/>
  <c r="D640" i="2"/>
  <c r="F640" i="2"/>
  <c r="G640" i="2"/>
  <c r="C641" i="2"/>
  <c r="D641" i="2"/>
  <c r="F641" i="2"/>
  <c r="G641" i="2"/>
  <c r="C642" i="2"/>
  <c r="D642" i="2"/>
  <c r="F642" i="2"/>
  <c r="G642" i="2"/>
  <c r="C643" i="2"/>
  <c r="D643" i="2"/>
  <c r="F643" i="2"/>
  <c r="G643" i="2"/>
  <c r="C644" i="2"/>
  <c r="D644" i="2"/>
  <c r="F644" i="2"/>
  <c r="G644" i="2"/>
  <c r="C645" i="2"/>
  <c r="D645" i="2"/>
  <c r="F645" i="2"/>
  <c r="G645" i="2"/>
  <c r="C646" i="2"/>
  <c r="D646" i="2"/>
  <c r="F646" i="2"/>
  <c r="G646" i="2"/>
  <c r="C647" i="2"/>
  <c r="D647" i="2"/>
  <c r="F647" i="2"/>
  <c r="G647" i="2"/>
  <c r="C648" i="2"/>
  <c r="D648" i="2"/>
  <c r="F648" i="2"/>
  <c r="G648" i="2"/>
  <c r="C649" i="2"/>
  <c r="D649" i="2"/>
  <c r="F649" i="2"/>
  <c r="G649" i="2"/>
  <c r="C650" i="2"/>
  <c r="D650" i="2"/>
  <c r="F650" i="2"/>
  <c r="G650" i="2"/>
  <c r="C651" i="2"/>
  <c r="D651" i="2"/>
  <c r="F651" i="2"/>
  <c r="G651" i="2"/>
  <c r="C652" i="2"/>
  <c r="D652" i="2"/>
  <c r="F652" i="2"/>
  <c r="G652" i="2"/>
  <c r="C653" i="2"/>
  <c r="D653" i="2"/>
  <c r="F653" i="2"/>
  <c r="G653" i="2"/>
  <c r="C654" i="2"/>
  <c r="D654" i="2"/>
  <c r="F654" i="2"/>
  <c r="G654" i="2"/>
  <c r="C655" i="2"/>
  <c r="D655" i="2"/>
  <c r="F655" i="2"/>
  <c r="G655" i="2"/>
  <c r="C656" i="2"/>
  <c r="D656" i="2"/>
  <c r="F656" i="2"/>
  <c r="G656" i="2"/>
  <c r="C657" i="2"/>
  <c r="D657" i="2"/>
  <c r="F657" i="2"/>
  <c r="G657" i="2"/>
  <c r="C658" i="2"/>
  <c r="D658" i="2"/>
  <c r="F658" i="2"/>
  <c r="G658" i="2"/>
  <c r="C659" i="2"/>
  <c r="D659" i="2"/>
  <c r="F659" i="2"/>
  <c r="G659" i="2"/>
  <c r="C660" i="2"/>
  <c r="D660" i="2"/>
  <c r="F660" i="2"/>
  <c r="G660" i="2"/>
  <c r="C661" i="2"/>
  <c r="D661" i="2"/>
  <c r="F661" i="2"/>
  <c r="G661" i="2"/>
  <c r="C662" i="2"/>
  <c r="D662" i="2"/>
  <c r="F662" i="2"/>
  <c r="G662" i="2"/>
  <c r="C663" i="2"/>
  <c r="D663" i="2"/>
  <c r="F663" i="2"/>
  <c r="G663" i="2"/>
  <c r="C664" i="2"/>
  <c r="D664" i="2"/>
  <c r="F664" i="2"/>
  <c r="G664" i="2"/>
  <c r="C665" i="2"/>
  <c r="D665" i="2"/>
  <c r="F665" i="2"/>
  <c r="G665" i="2"/>
  <c r="C666" i="2"/>
  <c r="D666" i="2"/>
  <c r="F666" i="2"/>
  <c r="G666" i="2"/>
  <c r="C667" i="2"/>
  <c r="D667" i="2"/>
  <c r="F667" i="2"/>
  <c r="G667" i="2"/>
  <c r="C668" i="2"/>
  <c r="D668" i="2"/>
  <c r="F668" i="2"/>
  <c r="G668" i="2"/>
  <c r="C669" i="2"/>
  <c r="D669" i="2"/>
  <c r="F669" i="2"/>
  <c r="G669" i="2"/>
  <c r="C670" i="2"/>
  <c r="D670" i="2"/>
  <c r="F670" i="2"/>
  <c r="G670" i="2"/>
  <c r="C671" i="2"/>
  <c r="D671" i="2"/>
  <c r="F671" i="2"/>
  <c r="G671" i="2"/>
  <c r="C672" i="2"/>
  <c r="D672" i="2"/>
  <c r="F672" i="2"/>
  <c r="G672" i="2"/>
  <c r="C673" i="2"/>
  <c r="D673" i="2"/>
  <c r="F673" i="2"/>
  <c r="G673" i="2"/>
  <c r="C674" i="2"/>
  <c r="D674" i="2"/>
  <c r="F674" i="2"/>
  <c r="G674" i="2"/>
  <c r="C675" i="2"/>
  <c r="D675" i="2"/>
  <c r="F675" i="2"/>
  <c r="G675" i="2"/>
  <c r="C676" i="2"/>
  <c r="D676" i="2"/>
  <c r="F676" i="2"/>
  <c r="G676" i="2"/>
  <c r="C677" i="2"/>
  <c r="D677" i="2"/>
  <c r="F677" i="2"/>
  <c r="G677" i="2"/>
  <c r="C678" i="2"/>
  <c r="D678" i="2"/>
  <c r="F678" i="2"/>
  <c r="G678" i="2"/>
  <c r="C679" i="2"/>
  <c r="D679" i="2"/>
  <c r="F679" i="2"/>
  <c r="G679" i="2"/>
  <c r="C680" i="2"/>
  <c r="D680" i="2"/>
  <c r="F680" i="2"/>
  <c r="G680" i="2"/>
  <c r="C681" i="2"/>
  <c r="D681" i="2"/>
  <c r="F681" i="2"/>
  <c r="G681" i="2"/>
  <c r="C682" i="2"/>
  <c r="D682" i="2"/>
  <c r="F682" i="2"/>
  <c r="G682" i="2"/>
  <c r="C683" i="2"/>
  <c r="D683" i="2"/>
  <c r="F683" i="2"/>
  <c r="G683" i="2"/>
  <c r="C684" i="2"/>
  <c r="D684" i="2"/>
  <c r="F684" i="2"/>
  <c r="G684" i="2"/>
  <c r="C685" i="2"/>
  <c r="D685" i="2"/>
  <c r="F685" i="2"/>
  <c r="G685" i="2"/>
  <c r="C686" i="2"/>
  <c r="D686" i="2"/>
  <c r="F686" i="2"/>
  <c r="G686" i="2"/>
  <c r="C687" i="2"/>
  <c r="D687" i="2"/>
  <c r="F687" i="2"/>
  <c r="G687" i="2"/>
  <c r="C688" i="2"/>
  <c r="D688" i="2"/>
  <c r="F688" i="2"/>
  <c r="G688" i="2"/>
  <c r="C689" i="2"/>
  <c r="D689" i="2"/>
  <c r="F689" i="2"/>
  <c r="G689" i="2"/>
  <c r="C690" i="2"/>
  <c r="D690" i="2"/>
  <c r="F690" i="2"/>
  <c r="G690" i="2"/>
  <c r="C691" i="2"/>
  <c r="D691" i="2"/>
  <c r="F691" i="2"/>
  <c r="G691" i="2"/>
  <c r="C692" i="2"/>
  <c r="D692" i="2"/>
  <c r="F692" i="2"/>
  <c r="G692" i="2"/>
  <c r="C693" i="2"/>
  <c r="D693" i="2"/>
  <c r="F693" i="2"/>
  <c r="G693" i="2"/>
  <c r="C694" i="2"/>
  <c r="D694" i="2"/>
  <c r="F694" i="2"/>
  <c r="G694" i="2"/>
  <c r="C695" i="2"/>
  <c r="D695" i="2"/>
  <c r="F695" i="2"/>
  <c r="G695" i="2"/>
  <c r="C696" i="2"/>
  <c r="D696" i="2"/>
  <c r="F696" i="2"/>
  <c r="G696" i="2"/>
  <c r="C697" i="2"/>
  <c r="D697" i="2"/>
  <c r="F697" i="2"/>
  <c r="G697" i="2"/>
  <c r="C698" i="2"/>
  <c r="D698" i="2"/>
  <c r="F698" i="2"/>
  <c r="G698" i="2"/>
  <c r="C699" i="2"/>
  <c r="D699" i="2"/>
  <c r="F699" i="2"/>
  <c r="G699" i="2"/>
  <c r="C700" i="2"/>
  <c r="D700" i="2"/>
  <c r="F700" i="2"/>
  <c r="G700" i="2"/>
  <c r="C701" i="2"/>
  <c r="D701" i="2"/>
  <c r="F701" i="2"/>
  <c r="G701" i="2"/>
  <c r="C702" i="2"/>
  <c r="D702" i="2"/>
  <c r="F702" i="2"/>
  <c r="G702" i="2"/>
  <c r="C703" i="2"/>
  <c r="D703" i="2"/>
  <c r="F703" i="2"/>
  <c r="G703" i="2"/>
  <c r="C704" i="2"/>
  <c r="D704" i="2"/>
  <c r="F704" i="2"/>
  <c r="G704" i="2"/>
  <c r="C705" i="2"/>
  <c r="D705" i="2"/>
  <c r="F705" i="2"/>
  <c r="G705" i="2"/>
  <c r="C706" i="2"/>
  <c r="D706" i="2"/>
  <c r="F706" i="2"/>
  <c r="G706" i="2"/>
  <c r="C707" i="2"/>
  <c r="D707" i="2"/>
  <c r="F707" i="2"/>
  <c r="G707" i="2"/>
  <c r="C708" i="2"/>
  <c r="D708" i="2"/>
  <c r="F708" i="2"/>
  <c r="G708" i="2"/>
  <c r="C709" i="2"/>
  <c r="D709" i="2"/>
  <c r="F709" i="2"/>
  <c r="G709" i="2"/>
  <c r="C710" i="2"/>
  <c r="D710" i="2"/>
  <c r="F710" i="2"/>
  <c r="G710" i="2"/>
  <c r="C711" i="2"/>
  <c r="D711" i="2"/>
  <c r="F711" i="2"/>
  <c r="G711" i="2"/>
  <c r="C712" i="2"/>
  <c r="D712" i="2"/>
  <c r="F712" i="2"/>
  <c r="G712" i="2"/>
  <c r="C713" i="2"/>
  <c r="D713" i="2"/>
  <c r="F713" i="2"/>
  <c r="G713" i="2"/>
  <c r="C714" i="2"/>
  <c r="D714" i="2"/>
  <c r="F714" i="2"/>
  <c r="G714" i="2"/>
  <c r="C715" i="2"/>
  <c r="D715" i="2"/>
  <c r="F715" i="2"/>
  <c r="G715" i="2"/>
  <c r="C716" i="2"/>
  <c r="D716" i="2"/>
  <c r="F716" i="2"/>
  <c r="G716" i="2"/>
  <c r="C717" i="2"/>
  <c r="D717" i="2"/>
  <c r="F717" i="2"/>
  <c r="G717" i="2"/>
  <c r="C718" i="2"/>
  <c r="D718" i="2"/>
  <c r="F718" i="2"/>
  <c r="G718" i="2"/>
  <c r="C719" i="2"/>
  <c r="D719" i="2"/>
  <c r="F719" i="2"/>
  <c r="G719" i="2"/>
  <c r="C720" i="2"/>
  <c r="D720" i="2"/>
  <c r="F720" i="2"/>
  <c r="G720" i="2"/>
  <c r="C721" i="2"/>
  <c r="D721" i="2"/>
  <c r="F721" i="2"/>
  <c r="G721" i="2"/>
  <c r="C722" i="2"/>
  <c r="D722" i="2"/>
  <c r="F722" i="2"/>
  <c r="G722" i="2"/>
  <c r="C723" i="2"/>
  <c r="D723" i="2"/>
  <c r="F723" i="2"/>
  <c r="G723" i="2"/>
  <c r="C724" i="2"/>
  <c r="D724" i="2"/>
  <c r="F724" i="2"/>
  <c r="G724" i="2"/>
  <c r="C725" i="2"/>
  <c r="D725" i="2"/>
  <c r="F725" i="2"/>
  <c r="G725" i="2"/>
  <c r="C726" i="2"/>
  <c r="D726" i="2"/>
  <c r="F726" i="2"/>
  <c r="G726" i="2"/>
  <c r="C727" i="2"/>
  <c r="D727" i="2"/>
  <c r="F727" i="2"/>
  <c r="G727" i="2"/>
  <c r="C728" i="2"/>
  <c r="D728" i="2"/>
  <c r="F728" i="2"/>
  <c r="G728" i="2"/>
  <c r="C729" i="2"/>
  <c r="D729" i="2"/>
  <c r="F729" i="2"/>
  <c r="G729" i="2"/>
  <c r="C730" i="2"/>
  <c r="D730" i="2"/>
  <c r="F730" i="2"/>
  <c r="G730" i="2"/>
  <c r="C731" i="2"/>
  <c r="D731" i="2"/>
  <c r="F731" i="2"/>
  <c r="G731" i="2"/>
  <c r="C732" i="2"/>
  <c r="D732" i="2"/>
  <c r="F732" i="2"/>
  <c r="G732" i="2"/>
  <c r="C733" i="2"/>
  <c r="D733" i="2"/>
  <c r="F733" i="2"/>
  <c r="G733" i="2"/>
  <c r="C734" i="2"/>
  <c r="D734" i="2"/>
  <c r="F734" i="2"/>
  <c r="G734" i="2"/>
  <c r="C735" i="2"/>
  <c r="D735" i="2"/>
  <c r="F735" i="2"/>
  <c r="G735" i="2"/>
  <c r="C736" i="2"/>
  <c r="D736" i="2"/>
  <c r="F736" i="2"/>
  <c r="G736" i="2"/>
  <c r="C737" i="2"/>
  <c r="D737" i="2"/>
  <c r="F737" i="2"/>
  <c r="G737" i="2"/>
  <c r="C738" i="2"/>
  <c r="D738" i="2"/>
  <c r="F738" i="2"/>
  <c r="G738" i="2"/>
  <c r="C739" i="2"/>
  <c r="D739" i="2"/>
  <c r="F739" i="2"/>
  <c r="G739" i="2"/>
  <c r="C740" i="2"/>
  <c r="D740" i="2"/>
  <c r="F740" i="2"/>
  <c r="G740" i="2"/>
  <c r="C741" i="2"/>
  <c r="D741" i="2"/>
  <c r="F741" i="2"/>
  <c r="G741" i="2"/>
  <c r="C742" i="2"/>
  <c r="D742" i="2"/>
  <c r="F742" i="2"/>
  <c r="G742" i="2"/>
  <c r="C743" i="2"/>
  <c r="D743" i="2"/>
  <c r="F743" i="2"/>
  <c r="G743" i="2"/>
  <c r="C744" i="2"/>
  <c r="D744" i="2"/>
  <c r="F744" i="2"/>
  <c r="G744" i="2"/>
  <c r="C745" i="2"/>
  <c r="D745" i="2"/>
  <c r="F745" i="2"/>
  <c r="G745" i="2"/>
  <c r="C746" i="2"/>
  <c r="D746" i="2"/>
  <c r="F746" i="2"/>
  <c r="G746" i="2"/>
  <c r="C747" i="2"/>
  <c r="D747" i="2"/>
  <c r="F747" i="2"/>
  <c r="G747" i="2"/>
  <c r="C748" i="2"/>
  <c r="D748" i="2"/>
  <c r="F748" i="2"/>
  <c r="G748" i="2"/>
  <c r="C749" i="2"/>
  <c r="D749" i="2"/>
  <c r="F749" i="2"/>
  <c r="G749" i="2"/>
  <c r="C750" i="2"/>
  <c r="D750" i="2"/>
  <c r="F750" i="2"/>
  <c r="G750" i="2"/>
  <c r="C751" i="2"/>
  <c r="D751" i="2"/>
  <c r="F751" i="2"/>
  <c r="G751" i="2"/>
  <c r="C752" i="2"/>
  <c r="D752" i="2"/>
  <c r="F752" i="2"/>
  <c r="G752" i="2"/>
  <c r="C753" i="2"/>
  <c r="D753" i="2"/>
  <c r="F753" i="2"/>
  <c r="G753" i="2"/>
  <c r="C754" i="2"/>
  <c r="D754" i="2"/>
  <c r="F754" i="2"/>
  <c r="G754" i="2"/>
  <c r="C755" i="2"/>
  <c r="D755" i="2"/>
  <c r="F755" i="2"/>
  <c r="G755" i="2"/>
  <c r="C756" i="2"/>
  <c r="D756" i="2"/>
  <c r="F756" i="2"/>
  <c r="G756" i="2"/>
  <c r="C757" i="2"/>
  <c r="D757" i="2"/>
  <c r="F757" i="2"/>
  <c r="G757" i="2"/>
  <c r="C758" i="2"/>
  <c r="D758" i="2"/>
  <c r="F758" i="2"/>
  <c r="G758" i="2"/>
  <c r="C759" i="2"/>
  <c r="D759" i="2"/>
  <c r="F759" i="2"/>
  <c r="G759" i="2"/>
  <c r="C760" i="2"/>
  <c r="D760" i="2"/>
  <c r="F760" i="2"/>
  <c r="G760" i="2"/>
  <c r="C761" i="2"/>
  <c r="D761" i="2"/>
  <c r="F761" i="2"/>
  <c r="G761" i="2"/>
  <c r="C762" i="2"/>
  <c r="D762" i="2"/>
  <c r="F762" i="2"/>
  <c r="G762" i="2"/>
  <c r="C763" i="2"/>
  <c r="D763" i="2"/>
  <c r="F763" i="2"/>
  <c r="G763" i="2"/>
  <c r="C764" i="2"/>
  <c r="D764" i="2"/>
  <c r="F764" i="2"/>
  <c r="G764" i="2"/>
  <c r="C765" i="2"/>
  <c r="D765" i="2"/>
  <c r="F765" i="2"/>
  <c r="G765" i="2"/>
  <c r="C766" i="2"/>
  <c r="D766" i="2"/>
  <c r="F766" i="2"/>
  <c r="G766" i="2"/>
  <c r="C767" i="2"/>
  <c r="D767" i="2"/>
  <c r="F767" i="2"/>
  <c r="G767" i="2"/>
  <c r="C768" i="2"/>
  <c r="D768" i="2"/>
  <c r="F768" i="2"/>
  <c r="G768" i="2"/>
  <c r="C769" i="2"/>
  <c r="D769" i="2"/>
  <c r="F769" i="2"/>
  <c r="G769" i="2"/>
  <c r="C770" i="2"/>
  <c r="D770" i="2"/>
  <c r="F770" i="2"/>
  <c r="G770" i="2"/>
  <c r="C771" i="2"/>
  <c r="D771" i="2"/>
  <c r="F771" i="2"/>
  <c r="G771" i="2"/>
  <c r="C772" i="2"/>
  <c r="D772" i="2"/>
  <c r="F772" i="2"/>
  <c r="G772" i="2"/>
  <c r="C773" i="2"/>
  <c r="D773" i="2"/>
  <c r="F773" i="2"/>
  <c r="G773" i="2"/>
  <c r="C774" i="2"/>
  <c r="D774" i="2"/>
  <c r="F774" i="2"/>
  <c r="G774" i="2"/>
  <c r="C775" i="2"/>
  <c r="D775" i="2"/>
  <c r="F775" i="2"/>
  <c r="G775" i="2"/>
  <c r="C776" i="2"/>
  <c r="D776" i="2"/>
  <c r="F776" i="2"/>
  <c r="G776" i="2"/>
  <c r="C777" i="2"/>
  <c r="D777" i="2"/>
  <c r="F777" i="2"/>
  <c r="G777" i="2"/>
  <c r="C778" i="2"/>
  <c r="D778" i="2"/>
  <c r="F778" i="2"/>
  <c r="G778" i="2"/>
  <c r="C779" i="2"/>
  <c r="D779" i="2"/>
  <c r="F779" i="2"/>
  <c r="G779" i="2"/>
  <c r="C780" i="2"/>
  <c r="D780" i="2"/>
  <c r="F780" i="2"/>
  <c r="G780" i="2"/>
  <c r="C781" i="2"/>
  <c r="D781" i="2"/>
  <c r="F781" i="2"/>
  <c r="G781" i="2"/>
  <c r="C782" i="2"/>
  <c r="D782" i="2"/>
  <c r="F782" i="2"/>
  <c r="G782" i="2"/>
  <c r="C783" i="2"/>
  <c r="D783" i="2"/>
  <c r="F783" i="2"/>
  <c r="G783" i="2"/>
  <c r="C784" i="2"/>
  <c r="D784" i="2"/>
  <c r="F784" i="2"/>
  <c r="G784" i="2"/>
  <c r="C785" i="2"/>
  <c r="D785" i="2"/>
  <c r="F785" i="2"/>
  <c r="G785" i="2"/>
  <c r="C786" i="2"/>
  <c r="D786" i="2"/>
  <c r="F786" i="2"/>
  <c r="G786" i="2"/>
  <c r="C787" i="2"/>
  <c r="D787" i="2"/>
  <c r="F787" i="2"/>
  <c r="G787" i="2"/>
  <c r="C788" i="2"/>
  <c r="D788" i="2"/>
  <c r="F788" i="2"/>
  <c r="G788" i="2"/>
  <c r="C789" i="2"/>
  <c r="D789" i="2"/>
  <c r="F789" i="2"/>
  <c r="G789" i="2"/>
  <c r="C790" i="2"/>
  <c r="D790" i="2"/>
  <c r="F790" i="2"/>
  <c r="G790" i="2"/>
  <c r="C791" i="2"/>
  <c r="D791" i="2"/>
  <c r="F791" i="2"/>
  <c r="G791" i="2"/>
  <c r="C792" i="2"/>
  <c r="D792" i="2"/>
  <c r="F792" i="2"/>
  <c r="G792" i="2"/>
  <c r="C793" i="2"/>
  <c r="D793" i="2"/>
  <c r="F793" i="2"/>
  <c r="G793" i="2"/>
  <c r="C794" i="2"/>
  <c r="D794" i="2"/>
  <c r="F794" i="2"/>
  <c r="G794" i="2"/>
  <c r="C795" i="2"/>
  <c r="D795" i="2"/>
  <c r="F795" i="2"/>
  <c r="G795" i="2"/>
  <c r="C796" i="2"/>
  <c r="D796" i="2"/>
  <c r="F796" i="2"/>
  <c r="G796" i="2"/>
  <c r="C797" i="2"/>
  <c r="D797" i="2"/>
  <c r="F797" i="2"/>
  <c r="G797" i="2"/>
  <c r="C798" i="2"/>
  <c r="D798" i="2"/>
  <c r="F798" i="2"/>
  <c r="G798" i="2"/>
  <c r="C799" i="2"/>
  <c r="D799" i="2"/>
  <c r="F799" i="2"/>
  <c r="G799" i="2"/>
  <c r="C800" i="2"/>
  <c r="D800" i="2"/>
  <c r="F800" i="2"/>
  <c r="G800" i="2"/>
  <c r="C801" i="2"/>
  <c r="D801" i="2"/>
  <c r="F801" i="2"/>
  <c r="G801" i="2"/>
  <c r="C802" i="2"/>
  <c r="D802" i="2"/>
  <c r="F802" i="2"/>
  <c r="G802" i="2"/>
  <c r="C803" i="2"/>
  <c r="D803" i="2"/>
  <c r="F803" i="2"/>
  <c r="G803" i="2"/>
  <c r="C804" i="2"/>
  <c r="D804" i="2"/>
  <c r="F804" i="2"/>
  <c r="G804" i="2"/>
  <c r="C805" i="2"/>
  <c r="D805" i="2"/>
  <c r="F805" i="2"/>
  <c r="G805" i="2"/>
  <c r="C806" i="2"/>
  <c r="D806" i="2"/>
  <c r="F806" i="2"/>
  <c r="G806" i="2"/>
  <c r="C807" i="2"/>
  <c r="D807" i="2"/>
  <c r="F807" i="2"/>
  <c r="G807" i="2"/>
  <c r="C808" i="2"/>
  <c r="D808" i="2"/>
  <c r="F808" i="2"/>
  <c r="G808" i="2"/>
  <c r="C809" i="2"/>
  <c r="D809" i="2"/>
  <c r="F809" i="2"/>
  <c r="G809" i="2"/>
  <c r="C810" i="2"/>
  <c r="D810" i="2"/>
  <c r="F810" i="2"/>
  <c r="G810" i="2"/>
  <c r="C811" i="2"/>
  <c r="D811" i="2"/>
  <c r="F811" i="2"/>
  <c r="G811" i="2"/>
  <c r="C812" i="2"/>
  <c r="D812" i="2"/>
  <c r="F812" i="2"/>
  <c r="G812" i="2"/>
  <c r="C813" i="2"/>
  <c r="D813" i="2"/>
  <c r="F813" i="2"/>
  <c r="G813" i="2"/>
  <c r="C814" i="2"/>
  <c r="D814" i="2"/>
  <c r="F814" i="2"/>
  <c r="G814" i="2"/>
  <c r="C815" i="2"/>
  <c r="D815" i="2"/>
  <c r="F815" i="2"/>
  <c r="G815" i="2"/>
  <c r="C816" i="2"/>
  <c r="D816" i="2"/>
  <c r="F816" i="2"/>
  <c r="G816" i="2"/>
  <c r="C817" i="2"/>
  <c r="D817" i="2"/>
  <c r="F817" i="2"/>
  <c r="G817" i="2"/>
  <c r="C818" i="2"/>
  <c r="D818" i="2"/>
  <c r="F818" i="2"/>
  <c r="G818" i="2"/>
  <c r="C819" i="2"/>
  <c r="D819" i="2"/>
  <c r="F819" i="2"/>
  <c r="G819" i="2"/>
  <c r="C820" i="2"/>
  <c r="D820" i="2"/>
  <c r="F820" i="2"/>
  <c r="G820" i="2"/>
  <c r="C821" i="2"/>
  <c r="D821" i="2"/>
  <c r="F821" i="2"/>
  <c r="G821" i="2"/>
  <c r="C822" i="2"/>
  <c r="D822" i="2"/>
  <c r="F822" i="2"/>
  <c r="G822" i="2"/>
  <c r="C823" i="2"/>
  <c r="D823" i="2"/>
  <c r="F823" i="2"/>
  <c r="G823" i="2"/>
  <c r="C824" i="2"/>
  <c r="D824" i="2"/>
  <c r="F824" i="2"/>
  <c r="G824" i="2"/>
  <c r="C825" i="2"/>
  <c r="D825" i="2"/>
  <c r="F825" i="2"/>
  <c r="G825" i="2"/>
  <c r="C826" i="2"/>
  <c r="D826" i="2"/>
  <c r="F826" i="2"/>
  <c r="G826" i="2"/>
  <c r="C827" i="2"/>
  <c r="D827" i="2"/>
  <c r="F827" i="2"/>
  <c r="G827" i="2"/>
  <c r="C828" i="2"/>
  <c r="D828" i="2"/>
  <c r="F828" i="2"/>
  <c r="G828" i="2"/>
  <c r="C829" i="2"/>
  <c r="D829" i="2"/>
  <c r="F829" i="2"/>
  <c r="G829" i="2"/>
  <c r="C830" i="2"/>
  <c r="D830" i="2"/>
  <c r="F830" i="2"/>
  <c r="G830" i="2"/>
  <c r="C831" i="2"/>
  <c r="D831" i="2"/>
  <c r="F831" i="2"/>
  <c r="G831" i="2"/>
  <c r="C832" i="2"/>
  <c r="D832" i="2"/>
  <c r="F832" i="2"/>
  <c r="G832" i="2"/>
  <c r="C833" i="2"/>
  <c r="D833" i="2"/>
  <c r="F833" i="2"/>
  <c r="G833" i="2"/>
  <c r="C834" i="2"/>
  <c r="D834" i="2"/>
  <c r="F834" i="2"/>
  <c r="G834" i="2"/>
  <c r="C835" i="2"/>
  <c r="D835" i="2"/>
  <c r="F835" i="2"/>
  <c r="G835" i="2"/>
  <c r="C836" i="2"/>
  <c r="D836" i="2"/>
  <c r="F836" i="2"/>
  <c r="G836" i="2"/>
  <c r="C837" i="2"/>
  <c r="D837" i="2"/>
  <c r="F837" i="2"/>
  <c r="G837" i="2"/>
  <c r="C838" i="2"/>
  <c r="D838" i="2"/>
  <c r="F838" i="2"/>
  <c r="G838" i="2"/>
  <c r="C839" i="2"/>
  <c r="D839" i="2"/>
  <c r="F839" i="2"/>
  <c r="G839" i="2"/>
  <c r="C840" i="2"/>
  <c r="D840" i="2"/>
  <c r="F840" i="2"/>
  <c r="G840" i="2"/>
  <c r="C841" i="2"/>
  <c r="D841" i="2"/>
  <c r="F841" i="2"/>
  <c r="G841" i="2"/>
  <c r="C842" i="2"/>
  <c r="D842" i="2"/>
  <c r="F842" i="2"/>
  <c r="G842" i="2"/>
  <c r="C843" i="2"/>
  <c r="D843" i="2"/>
  <c r="F843" i="2"/>
  <c r="G843" i="2"/>
  <c r="C844" i="2"/>
  <c r="D844" i="2"/>
  <c r="F844" i="2"/>
  <c r="G844" i="2"/>
  <c r="C845" i="2"/>
  <c r="D845" i="2"/>
  <c r="F845" i="2"/>
  <c r="G845" i="2"/>
  <c r="C846" i="2"/>
  <c r="D846" i="2"/>
  <c r="F846" i="2"/>
  <c r="G846" i="2"/>
  <c r="C847" i="2"/>
  <c r="D847" i="2"/>
  <c r="F847" i="2"/>
  <c r="G847" i="2"/>
  <c r="C848" i="2"/>
  <c r="D848" i="2"/>
  <c r="F848" i="2"/>
  <c r="G848" i="2"/>
  <c r="C849" i="2"/>
  <c r="D849" i="2"/>
  <c r="F849" i="2"/>
  <c r="G849" i="2"/>
  <c r="C850" i="2"/>
  <c r="D850" i="2"/>
  <c r="F850" i="2"/>
  <c r="G850" i="2"/>
  <c r="C851" i="2"/>
  <c r="D851" i="2"/>
  <c r="F851" i="2"/>
  <c r="G851" i="2"/>
  <c r="C852" i="2"/>
  <c r="D852" i="2"/>
  <c r="F852" i="2"/>
  <c r="G852" i="2"/>
  <c r="C853" i="2"/>
  <c r="D853" i="2"/>
  <c r="F853" i="2"/>
  <c r="G853" i="2"/>
  <c r="C854" i="2"/>
  <c r="D854" i="2"/>
  <c r="F854" i="2"/>
  <c r="G854" i="2"/>
  <c r="C855" i="2"/>
  <c r="D855" i="2"/>
  <c r="F855" i="2"/>
  <c r="G855" i="2"/>
  <c r="C856" i="2"/>
  <c r="D856" i="2"/>
  <c r="F856" i="2"/>
  <c r="G856" i="2"/>
  <c r="C857" i="2"/>
  <c r="D857" i="2"/>
  <c r="F857" i="2"/>
  <c r="G857" i="2"/>
  <c r="C858" i="2"/>
  <c r="D858" i="2"/>
  <c r="F858" i="2"/>
  <c r="G858" i="2"/>
  <c r="C859" i="2"/>
  <c r="D859" i="2"/>
  <c r="F859" i="2"/>
  <c r="G859" i="2"/>
  <c r="C860" i="2"/>
  <c r="D860" i="2"/>
  <c r="F860" i="2"/>
  <c r="G860" i="2"/>
  <c r="C861" i="2"/>
  <c r="D861" i="2"/>
  <c r="F861" i="2"/>
  <c r="G861" i="2"/>
  <c r="C862" i="2"/>
  <c r="D862" i="2"/>
  <c r="F862" i="2"/>
  <c r="G862" i="2"/>
  <c r="C863" i="2"/>
  <c r="D863" i="2"/>
  <c r="F863" i="2"/>
  <c r="G863" i="2"/>
  <c r="C864" i="2"/>
  <c r="D864" i="2"/>
  <c r="F864" i="2"/>
  <c r="G864" i="2"/>
  <c r="C865" i="2"/>
  <c r="D865" i="2"/>
  <c r="F865" i="2"/>
  <c r="G865" i="2"/>
  <c r="C866" i="2"/>
  <c r="D866" i="2"/>
  <c r="F866" i="2"/>
  <c r="G866" i="2"/>
  <c r="C867" i="2"/>
  <c r="D867" i="2"/>
  <c r="F867" i="2"/>
  <c r="G867" i="2"/>
  <c r="C868" i="2"/>
  <c r="D868" i="2"/>
  <c r="F868" i="2"/>
  <c r="G868" i="2"/>
  <c r="C869" i="2"/>
  <c r="D869" i="2"/>
  <c r="F869" i="2"/>
  <c r="G869" i="2"/>
  <c r="C870" i="2"/>
  <c r="D870" i="2"/>
  <c r="F870" i="2"/>
  <c r="G870" i="2"/>
  <c r="C871" i="2"/>
  <c r="D871" i="2"/>
  <c r="F871" i="2"/>
  <c r="G871" i="2"/>
  <c r="C872" i="2"/>
  <c r="D872" i="2"/>
  <c r="F872" i="2"/>
  <c r="G872" i="2"/>
  <c r="C873" i="2"/>
  <c r="D873" i="2"/>
  <c r="F873" i="2"/>
  <c r="G873" i="2"/>
  <c r="C874" i="2"/>
  <c r="D874" i="2"/>
  <c r="F874" i="2"/>
  <c r="G874" i="2"/>
  <c r="C875" i="2"/>
  <c r="D875" i="2"/>
  <c r="F875" i="2"/>
  <c r="G875" i="2"/>
  <c r="C876" i="2"/>
  <c r="D876" i="2"/>
  <c r="F876" i="2"/>
  <c r="G876" i="2"/>
  <c r="C877" i="2"/>
  <c r="D877" i="2"/>
  <c r="F877" i="2"/>
  <c r="G877" i="2"/>
  <c r="C878" i="2"/>
  <c r="D878" i="2"/>
  <c r="F878" i="2"/>
  <c r="G878" i="2"/>
  <c r="C879" i="2"/>
  <c r="D879" i="2"/>
  <c r="F879" i="2"/>
  <c r="G879" i="2"/>
  <c r="C880" i="2"/>
  <c r="D880" i="2"/>
  <c r="F880" i="2"/>
  <c r="G880" i="2"/>
  <c r="C881" i="2"/>
  <c r="D881" i="2"/>
  <c r="F881" i="2"/>
  <c r="G881" i="2"/>
  <c r="C882" i="2"/>
  <c r="D882" i="2"/>
  <c r="F882" i="2"/>
  <c r="G882" i="2"/>
  <c r="C883" i="2"/>
  <c r="D883" i="2"/>
  <c r="F883" i="2"/>
  <c r="G883" i="2"/>
  <c r="C884" i="2"/>
  <c r="D884" i="2"/>
  <c r="F884" i="2"/>
  <c r="G884" i="2"/>
  <c r="C885" i="2"/>
  <c r="D885" i="2"/>
  <c r="F885" i="2"/>
  <c r="G885" i="2"/>
  <c r="C886" i="2"/>
  <c r="D886" i="2"/>
  <c r="F886" i="2"/>
  <c r="G886" i="2"/>
  <c r="C887" i="2"/>
  <c r="D887" i="2"/>
  <c r="F887" i="2"/>
  <c r="G887" i="2"/>
  <c r="C888" i="2"/>
  <c r="D888" i="2"/>
  <c r="F888" i="2"/>
  <c r="G888" i="2"/>
  <c r="C889" i="2"/>
  <c r="D889" i="2"/>
  <c r="F889" i="2"/>
  <c r="G889" i="2"/>
  <c r="C890" i="2"/>
  <c r="D890" i="2"/>
  <c r="F890" i="2"/>
  <c r="G890" i="2"/>
  <c r="C891" i="2"/>
  <c r="D891" i="2"/>
  <c r="F891" i="2"/>
  <c r="G891" i="2"/>
  <c r="C892" i="2"/>
  <c r="D892" i="2"/>
  <c r="F892" i="2"/>
  <c r="G892" i="2"/>
  <c r="C893" i="2"/>
  <c r="D893" i="2"/>
  <c r="F893" i="2"/>
  <c r="G893" i="2"/>
  <c r="C894" i="2"/>
  <c r="D894" i="2"/>
  <c r="F894" i="2"/>
  <c r="G894" i="2"/>
  <c r="C895" i="2"/>
  <c r="D895" i="2"/>
  <c r="F895" i="2"/>
  <c r="G895" i="2"/>
  <c r="C896" i="2"/>
  <c r="D896" i="2"/>
  <c r="F896" i="2"/>
  <c r="G896" i="2"/>
  <c r="C897" i="2"/>
  <c r="D897" i="2"/>
  <c r="F897" i="2"/>
  <c r="G897" i="2"/>
  <c r="C898" i="2"/>
  <c r="D898" i="2"/>
  <c r="F898" i="2"/>
  <c r="G898" i="2"/>
  <c r="C899" i="2"/>
  <c r="D899" i="2"/>
  <c r="F899" i="2"/>
  <c r="G899" i="2"/>
  <c r="C900" i="2"/>
  <c r="D900" i="2"/>
  <c r="F900" i="2"/>
  <c r="G900" i="2"/>
  <c r="C901" i="2"/>
  <c r="D901" i="2"/>
  <c r="F901" i="2"/>
  <c r="G901" i="2"/>
  <c r="C902" i="2"/>
  <c r="D902" i="2"/>
  <c r="F902" i="2"/>
  <c r="G902" i="2"/>
  <c r="C903" i="2"/>
  <c r="D903" i="2"/>
  <c r="F903" i="2"/>
  <c r="G903" i="2"/>
  <c r="C904" i="2"/>
  <c r="D904" i="2"/>
  <c r="F904" i="2"/>
  <c r="G904" i="2"/>
  <c r="C905" i="2"/>
  <c r="D905" i="2"/>
  <c r="F905" i="2"/>
  <c r="G905" i="2"/>
  <c r="C906" i="2"/>
  <c r="D906" i="2"/>
  <c r="F906" i="2"/>
  <c r="G906" i="2"/>
  <c r="C907" i="2"/>
  <c r="D907" i="2"/>
  <c r="F907" i="2"/>
  <c r="G907" i="2"/>
  <c r="C908" i="2"/>
  <c r="D908" i="2"/>
  <c r="F908" i="2"/>
  <c r="G908" i="2"/>
  <c r="C909" i="2"/>
  <c r="D909" i="2"/>
  <c r="F909" i="2"/>
  <c r="G909" i="2"/>
  <c r="C910" i="2"/>
  <c r="D910" i="2"/>
  <c r="F910" i="2"/>
  <c r="G910" i="2"/>
  <c r="C911" i="2"/>
  <c r="D911" i="2"/>
  <c r="F911" i="2"/>
  <c r="G911" i="2"/>
  <c r="C912" i="2"/>
  <c r="D912" i="2"/>
  <c r="F912" i="2"/>
  <c r="G912" i="2"/>
  <c r="C913" i="2"/>
  <c r="D913" i="2"/>
  <c r="F913" i="2"/>
  <c r="G913" i="2"/>
  <c r="C914" i="2"/>
  <c r="D914" i="2"/>
  <c r="F914" i="2"/>
  <c r="G914" i="2"/>
  <c r="C915" i="2"/>
  <c r="D915" i="2"/>
  <c r="F915" i="2"/>
  <c r="G915" i="2"/>
  <c r="C916" i="2"/>
  <c r="D916" i="2"/>
  <c r="F916" i="2"/>
  <c r="G916" i="2"/>
  <c r="C917" i="2"/>
  <c r="D917" i="2"/>
  <c r="F917" i="2"/>
  <c r="G917" i="2"/>
  <c r="C918" i="2"/>
  <c r="D918" i="2"/>
  <c r="F918" i="2"/>
  <c r="G918" i="2"/>
  <c r="C919" i="2"/>
  <c r="D919" i="2"/>
  <c r="F919" i="2"/>
  <c r="G919" i="2"/>
  <c r="C920" i="2"/>
  <c r="D920" i="2"/>
  <c r="F920" i="2"/>
  <c r="G920" i="2"/>
  <c r="C921" i="2"/>
  <c r="D921" i="2"/>
  <c r="F921" i="2"/>
  <c r="G921" i="2"/>
  <c r="C922" i="2"/>
  <c r="D922" i="2"/>
  <c r="F922" i="2"/>
  <c r="G922" i="2"/>
  <c r="C923" i="2"/>
  <c r="D923" i="2"/>
  <c r="F923" i="2"/>
  <c r="G923" i="2"/>
  <c r="C924" i="2"/>
  <c r="D924" i="2"/>
  <c r="F924" i="2"/>
  <c r="G924" i="2"/>
  <c r="C925" i="2"/>
  <c r="D925" i="2"/>
  <c r="F925" i="2"/>
  <c r="G925" i="2"/>
  <c r="C926" i="2"/>
  <c r="D926" i="2"/>
  <c r="F926" i="2"/>
  <c r="G926" i="2"/>
  <c r="C927" i="2"/>
  <c r="D927" i="2"/>
  <c r="F927" i="2"/>
  <c r="G927" i="2"/>
  <c r="C928" i="2"/>
  <c r="D928" i="2"/>
  <c r="F928" i="2"/>
  <c r="G928" i="2"/>
  <c r="C929" i="2"/>
  <c r="D929" i="2"/>
  <c r="F929" i="2"/>
  <c r="G929" i="2"/>
  <c r="C930" i="2"/>
  <c r="D930" i="2"/>
  <c r="F930" i="2"/>
  <c r="G930" i="2"/>
  <c r="C931" i="2"/>
  <c r="D931" i="2"/>
  <c r="F931" i="2"/>
  <c r="G931" i="2"/>
  <c r="C932" i="2"/>
  <c r="D932" i="2"/>
  <c r="F932" i="2"/>
  <c r="G932" i="2"/>
  <c r="C933" i="2"/>
  <c r="D933" i="2"/>
  <c r="F933" i="2"/>
  <c r="G933" i="2"/>
  <c r="C934" i="2"/>
  <c r="D934" i="2"/>
  <c r="F934" i="2"/>
  <c r="G934" i="2"/>
  <c r="C935" i="2"/>
  <c r="D935" i="2"/>
  <c r="F935" i="2"/>
  <c r="G935" i="2"/>
  <c r="C936" i="2"/>
  <c r="D936" i="2"/>
  <c r="F936" i="2"/>
  <c r="G936" i="2"/>
  <c r="C937" i="2"/>
  <c r="D937" i="2"/>
  <c r="F937" i="2"/>
  <c r="G937" i="2"/>
  <c r="C938" i="2"/>
  <c r="D938" i="2"/>
  <c r="F938" i="2"/>
  <c r="G938" i="2"/>
  <c r="C939" i="2"/>
  <c r="D939" i="2"/>
  <c r="F939" i="2"/>
  <c r="G939" i="2"/>
  <c r="C940" i="2"/>
  <c r="D940" i="2"/>
  <c r="F940" i="2"/>
  <c r="G940" i="2"/>
  <c r="C941" i="2"/>
  <c r="D941" i="2"/>
  <c r="F941" i="2"/>
  <c r="G941" i="2"/>
  <c r="C942" i="2"/>
  <c r="D942" i="2"/>
  <c r="F942" i="2"/>
  <c r="G942" i="2"/>
  <c r="C943" i="2"/>
  <c r="D943" i="2"/>
  <c r="F943" i="2"/>
  <c r="G943" i="2"/>
  <c r="C944" i="2"/>
  <c r="D944" i="2"/>
  <c r="F944" i="2"/>
  <c r="G944" i="2"/>
  <c r="C945" i="2"/>
  <c r="D945" i="2"/>
  <c r="F945" i="2"/>
  <c r="G945" i="2"/>
  <c r="C946" i="2"/>
  <c r="D946" i="2"/>
  <c r="F946" i="2"/>
  <c r="G946" i="2"/>
  <c r="C947" i="2"/>
  <c r="D947" i="2"/>
  <c r="F947" i="2"/>
  <c r="G947" i="2"/>
  <c r="C948" i="2"/>
  <c r="D948" i="2"/>
  <c r="F948" i="2"/>
  <c r="G948" i="2"/>
  <c r="C949" i="2"/>
  <c r="D949" i="2"/>
  <c r="F949" i="2"/>
  <c r="G949" i="2"/>
  <c r="C950" i="2"/>
  <c r="D950" i="2"/>
  <c r="F950" i="2"/>
  <c r="G950" i="2"/>
  <c r="C951" i="2"/>
  <c r="D951" i="2"/>
  <c r="F951" i="2"/>
  <c r="G951" i="2"/>
  <c r="C952" i="2"/>
  <c r="D952" i="2"/>
  <c r="F952" i="2"/>
  <c r="G952" i="2"/>
  <c r="C953" i="2"/>
  <c r="D953" i="2"/>
  <c r="F953" i="2"/>
  <c r="G953" i="2"/>
  <c r="C954" i="2"/>
  <c r="D954" i="2"/>
  <c r="F954" i="2"/>
  <c r="G954" i="2"/>
  <c r="C955" i="2"/>
  <c r="D955" i="2"/>
  <c r="F955" i="2"/>
  <c r="G955" i="2"/>
  <c r="C956" i="2"/>
  <c r="D956" i="2"/>
  <c r="F956" i="2"/>
  <c r="G956" i="2"/>
  <c r="C957" i="2"/>
  <c r="D957" i="2"/>
  <c r="F957" i="2"/>
  <c r="G957" i="2"/>
  <c r="C958" i="2"/>
  <c r="D958" i="2"/>
  <c r="F958" i="2"/>
  <c r="G958" i="2"/>
  <c r="C959" i="2"/>
  <c r="D959" i="2"/>
  <c r="F959" i="2"/>
  <c r="G959" i="2"/>
  <c r="C960" i="2"/>
  <c r="D960" i="2"/>
  <c r="F960" i="2"/>
  <c r="G960" i="2"/>
  <c r="C961" i="2"/>
  <c r="D961" i="2"/>
  <c r="F961" i="2"/>
  <c r="G961" i="2"/>
  <c r="C962" i="2"/>
  <c r="D962" i="2"/>
  <c r="F962" i="2"/>
  <c r="G962" i="2"/>
  <c r="C963" i="2"/>
  <c r="D963" i="2"/>
  <c r="F963" i="2"/>
  <c r="G963" i="2"/>
  <c r="C964" i="2"/>
  <c r="D964" i="2"/>
  <c r="F964" i="2"/>
  <c r="G964" i="2"/>
  <c r="C965" i="2"/>
  <c r="D965" i="2"/>
  <c r="F965" i="2"/>
  <c r="G965" i="2"/>
  <c r="C966" i="2"/>
  <c r="D966" i="2"/>
  <c r="F966" i="2"/>
  <c r="G966" i="2"/>
  <c r="C967" i="2"/>
  <c r="D967" i="2"/>
  <c r="F967" i="2"/>
  <c r="G967" i="2"/>
  <c r="C968" i="2"/>
  <c r="D968" i="2"/>
  <c r="F968" i="2"/>
  <c r="G968" i="2"/>
  <c r="C969" i="2"/>
  <c r="D969" i="2"/>
  <c r="F969" i="2"/>
  <c r="G969" i="2"/>
  <c r="C970" i="2"/>
  <c r="D970" i="2"/>
  <c r="F970" i="2"/>
  <c r="G970" i="2"/>
  <c r="C971" i="2"/>
  <c r="D971" i="2"/>
  <c r="F971" i="2"/>
  <c r="G971" i="2"/>
  <c r="C972" i="2"/>
  <c r="D972" i="2"/>
  <c r="F972" i="2"/>
  <c r="G972" i="2"/>
  <c r="C973" i="2"/>
  <c r="D973" i="2"/>
  <c r="F973" i="2"/>
  <c r="G973" i="2"/>
  <c r="C974" i="2"/>
  <c r="D974" i="2"/>
  <c r="F974" i="2"/>
  <c r="G974" i="2"/>
  <c r="C975" i="2"/>
  <c r="D975" i="2"/>
  <c r="F975" i="2"/>
  <c r="G975" i="2"/>
  <c r="C976" i="2"/>
  <c r="D976" i="2"/>
  <c r="F976" i="2"/>
  <c r="G976" i="2"/>
  <c r="C977" i="2"/>
  <c r="D977" i="2"/>
  <c r="F977" i="2"/>
  <c r="G977" i="2"/>
  <c r="C978" i="2"/>
  <c r="D978" i="2"/>
  <c r="F978" i="2"/>
  <c r="G978" i="2"/>
  <c r="C979" i="2"/>
  <c r="D979" i="2"/>
  <c r="F979" i="2"/>
  <c r="G979" i="2"/>
  <c r="C980" i="2"/>
  <c r="D980" i="2"/>
  <c r="F980" i="2"/>
  <c r="G980" i="2"/>
  <c r="C981" i="2"/>
  <c r="D981" i="2"/>
  <c r="F981" i="2"/>
  <c r="G981" i="2"/>
  <c r="C982" i="2"/>
  <c r="D982" i="2"/>
  <c r="F982" i="2"/>
  <c r="G982" i="2"/>
  <c r="C983" i="2"/>
  <c r="D983" i="2"/>
  <c r="F983" i="2"/>
  <c r="G983" i="2"/>
  <c r="C984" i="2"/>
  <c r="D984" i="2"/>
  <c r="F984" i="2"/>
  <c r="G984" i="2"/>
  <c r="C985" i="2"/>
  <c r="D985" i="2"/>
  <c r="F985" i="2"/>
  <c r="G985" i="2"/>
  <c r="C986" i="2"/>
  <c r="D986" i="2"/>
  <c r="F986" i="2"/>
  <c r="G986" i="2"/>
  <c r="C987" i="2"/>
  <c r="D987" i="2"/>
  <c r="F987" i="2"/>
  <c r="G987" i="2"/>
  <c r="C988" i="2"/>
  <c r="D988" i="2"/>
  <c r="F988" i="2"/>
  <c r="G988" i="2"/>
  <c r="C989" i="2"/>
  <c r="D989" i="2"/>
  <c r="F989" i="2"/>
  <c r="G989" i="2"/>
  <c r="C990" i="2"/>
  <c r="D990" i="2"/>
  <c r="F990" i="2"/>
  <c r="G990" i="2"/>
  <c r="C991" i="2"/>
  <c r="D991" i="2"/>
  <c r="F991" i="2"/>
  <c r="G991" i="2"/>
  <c r="C992" i="2"/>
  <c r="D992" i="2"/>
  <c r="F992" i="2"/>
  <c r="G992" i="2"/>
  <c r="C993" i="2"/>
  <c r="D993" i="2"/>
  <c r="F993" i="2"/>
  <c r="G993" i="2"/>
  <c r="C994" i="2"/>
  <c r="D994" i="2"/>
  <c r="F994" i="2"/>
  <c r="G994" i="2"/>
  <c r="C995" i="2"/>
  <c r="D995" i="2"/>
  <c r="F995" i="2"/>
  <c r="G995" i="2"/>
  <c r="C996" i="2"/>
  <c r="D996" i="2"/>
  <c r="F996" i="2"/>
  <c r="G996" i="2"/>
  <c r="C997" i="2"/>
  <c r="D997" i="2"/>
  <c r="F997" i="2"/>
  <c r="G997" i="2"/>
  <c r="C998" i="2"/>
  <c r="D998" i="2"/>
  <c r="F998" i="2"/>
  <c r="G998" i="2"/>
  <c r="C999" i="2"/>
  <c r="D999" i="2"/>
  <c r="F999" i="2"/>
  <c r="G999" i="2"/>
  <c r="C1000" i="2"/>
  <c r="D1000" i="2"/>
  <c r="F1000" i="2"/>
  <c r="G1000" i="2"/>
  <c r="C1001" i="2"/>
  <c r="D1001" i="2"/>
  <c r="F1001" i="2"/>
  <c r="G1001" i="2"/>
  <c r="B3" i="7"/>
  <c r="D3" i="7"/>
  <c r="E3" i="7" s="1"/>
  <c r="J3" i="7"/>
  <c r="L3" i="7"/>
  <c r="M3" i="7" s="1"/>
  <c r="R3" i="7"/>
  <c r="T3" i="7"/>
  <c r="U3" i="7" s="1"/>
  <c r="Z3" i="7"/>
  <c r="AB3" i="7"/>
  <c r="AC3" i="7" s="1"/>
  <c r="B4" i="7"/>
  <c r="D4" i="7"/>
  <c r="E4" i="7" s="1"/>
  <c r="J4" i="7"/>
  <c r="L4" i="7"/>
  <c r="M4" i="7" s="1"/>
  <c r="R4" i="7"/>
  <c r="T4" i="7"/>
  <c r="U4" i="7" s="1"/>
  <c r="Z4" i="7"/>
  <c r="AB4" i="7"/>
  <c r="AC4" i="7" s="1"/>
  <c r="B5" i="7"/>
  <c r="D5" i="7"/>
  <c r="E5" i="7" s="1"/>
  <c r="J5" i="7"/>
  <c r="L5" i="7"/>
  <c r="M5" i="7" s="1"/>
  <c r="O5" i="7" s="1"/>
  <c r="R5" i="7"/>
  <c r="T5" i="7"/>
  <c r="U5" i="7" s="1"/>
  <c r="Z5" i="7"/>
  <c r="AB5" i="7"/>
  <c r="AC5" i="7" s="1"/>
  <c r="B6" i="7"/>
  <c r="D6" i="7"/>
  <c r="E6" i="7" s="1"/>
  <c r="J6" i="7"/>
  <c r="L6" i="7"/>
  <c r="M6" i="7" s="1"/>
  <c r="R6" i="7"/>
  <c r="T6" i="7"/>
  <c r="U6" i="7" s="1"/>
  <c r="W6" i="7" s="1"/>
  <c r="Z6" i="7"/>
  <c r="AB6" i="7"/>
  <c r="AC6" i="7" s="1"/>
  <c r="B7" i="7"/>
  <c r="D7" i="7"/>
  <c r="E7" i="7" s="1"/>
  <c r="J7" i="7"/>
  <c r="L7" i="7"/>
  <c r="M7" i="7" s="1"/>
  <c r="R7" i="7"/>
  <c r="T7" i="7"/>
  <c r="U7" i="7" s="1"/>
  <c r="Z7" i="7"/>
  <c r="AB7" i="7"/>
  <c r="AC7" i="7" s="1"/>
  <c r="B8" i="7"/>
  <c r="D8" i="7"/>
  <c r="E8" i="7" s="1"/>
  <c r="J8" i="7"/>
  <c r="L8" i="7"/>
  <c r="M8" i="7" s="1"/>
  <c r="O8" i="7" s="1"/>
  <c r="R8" i="7"/>
  <c r="T8" i="7"/>
  <c r="U8" i="7" s="1"/>
  <c r="Z8" i="7"/>
  <c r="AB8" i="7"/>
  <c r="AC8" i="7" s="1"/>
  <c r="B9" i="7"/>
  <c r="D9" i="7"/>
  <c r="E9" i="7" s="1"/>
  <c r="J9" i="7"/>
  <c r="L9" i="7"/>
  <c r="M9" i="7" s="1"/>
  <c r="R9" i="7"/>
  <c r="T9" i="7"/>
  <c r="U9" i="7" s="1"/>
  <c r="Z9" i="7"/>
  <c r="AB9" i="7"/>
  <c r="AC9" i="7" s="1"/>
  <c r="B10" i="7"/>
  <c r="D10" i="7"/>
  <c r="E10" i="7" s="1"/>
  <c r="J10" i="7"/>
  <c r="L10" i="7"/>
  <c r="M10" i="7" s="1"/>
  <c r="R10" i="7"/>
  <c r="T10" i="7"/>
  <c r="U10" i="7" s="1"/>
  <c r="Z10" i="7"/>
  <c r="AB10" i="7"/>
  <c r="AC10" i="7" s="1"/>
  <c r="B11" i="7"/>
  <c r="D11" i="7"/>
  <c r="E11" i="7" s="1"/>
  <c r="J11" i="7"/>
  <c r="L11" i="7"/>
  <c r="M11" i="7" s="1"/>
  <c r="R11" i="7"/>
  <c r="T11" i="7"/>
  <c r="U11" i="7" s="1"/>
  <c r="Z11" i="7"/>
  <c r="AB11" i="7"/>
  <c r="AC11" i="7" s="1"/>
  <c r="AD11" i="7" s="1"/>
  <c r="B12" i="7"/>
  <c r="D12" i="7"/>
  <c r="E12" i="7" s="1"/>
  <c r="G12" i="7" s="1"/>
  <c r="J12" i="7"/>
  <c r="L12" i="7"/>
  <c r="M12" i="7" s="1"/>
  <c r="R12" i="7"/>
  <c r="T12" i="7"/>
  <c r="U12" i="7" s="1"/>
  <c r="Z12" i="7"/>
  <c r="AB12" i="7"/>
  <c r="AC12" i="7" s="1"/>
  <c r="B13" i="7"/>
  <c r="D13" i="7"/>
  <c r="E13" i="7" s="1"/>
  <c r="J13" i="7"/>
  <c r="L13" i="7"/>
  <c r="M13" i="7" s="1"/>
  <c r="R13" i="7"/>
  <c r="T13" i="7"/>
  <c r="U13" i="7" s="1"/>
  <c r="Z13" i="7"/>
  <c r="AB13" i="7"/>
  <c r="AC13" i="7" s="1"/>
  <c r="B14" i="7"/>
  <c r="D14" i="7"/>
  <c r="E14" i="7" s="1"/>
  <c r="J14" i="7"/>
  <c r="L14" i="7"/>
  <c r="M14" i="7" s="1"/>
  <c r="R14" i="7"/>
  <c r="T14" i="7"/>
  <c r="U14" i="7" s="1"/>
  <c r="Z14" i="7"/>
  <c r="AB14" i="7"/>
  <c r="AC14" i="7" s="1"/>
  <c r="B15" i="7"/>
  <c r="D15" i="7"/>
  <c r="E15" i="7" s="1"/>
  <c r="F15" i="7" s="1"/>
  <c r="J15" i="7"/>
  <c r="L15" i="7"/>
  <c r="M15" i="7" s="1"/>
  <c r="R15" i="7"/>
  <c r="T15" i="7"/>
  <c r="U15" i="7" s="1"/>
  <c r="Z15" i="7"/>
  <c r="AB15" i="7"/>
  <c r="AC15" i="7" s="1"/>
  <c r="B16" i="7"/>
  <c r="D16" i="7"/>
  <c r="E16" i="7" s="1"/>
  <c r="J16" i="7"/>
  <c r="L16" i="7"/>
  <c r="M16" i="7" s="1"/>
  <c r="R16" i="7"/>
  <c r="T16" i="7"/>
  <c r="U16" i="7" s="1"/>
  <c r="Z16" i="7"/>
  <c r="AB16" i="7"/>
  <c r="AC16" i="7" s="1"/>
  <c r="AD16" i="7" s="1"/>
  <c r="B17" i="7"/>
  <c r="D17" i="7"/>
  <c r="E17" i="7" s="1"/>
  <c r="J17" i="7"/>
  <c r="L17" i="7"/>
  <c r="M17" i="7" s="1"/>
  <c r="R17" i="7"/>
  <c r="T17" i="7"/>
  <c r="U17" i="7" s="1"/>
  <c r="Z17" i="7"/>
  <c r="AB17" i="7"/>
  <c r="AC17" i="7" s="1"/>
  <c r="B18" i="7"/>
  <c r="D18" i="7"/>
  <c r="E18" i="7" s="1"/>
  <c r="J18" i="7"/>
  <c r="L18" i="7"/>
  <c r="M18" i="7" s="1"/>
  <c r="R18" i="7"/>
  <c r="T18" i="7"/>
  <c r="U18" i="7" s="1"/>
  <c r="Z18" i="7"/>
  <c r="AB18" i="7"/>
  <c r="AC18" i="7" s="1"/>
  <c r="AD18" i="7" s="1"/>
  <c r="B19" i="7"/>
  <c r="D19" i="7"/>
  <c r="E19" i="7" s="1"/>
  <c r="J19" i="7"/>
  <c r="L19" i="7"/>
  <c r="M19" i="7" s="1"/>
  <c r="O19" i="7" s="1"/>
  <c r="R19" i="7"/>
  <c r="T19" i="7"/>
  <c r="U19" i="7" s="1"/>
  <c r="V19" i="7" s="1"/>
  <c r="Z19" i="7"/>
  <c r="AB19" i="7"/>
  <c r="AC19" i="7" s="1"/>
  <c r="B20" i="7"/>
  <c r="D20" i="7"/>
  <c r="E20" i="7" s="1"/>
  <c r="F20" i="7" s="1"/>
  <c r="J20" i="7"/>
  <c r="L20" i="7"/>
  <c r="M20" i="7" s="1"/>
  <c r="R20" i="7"/>
  <c r="T20" i="7"/>
  <c r="U20" i="7" s="1"/>
  <c r="Z20" i="7"/>
  <c r="AB20" i="7"/>
  <c r="AC20" i="7" s="1"/>
  <c r="AD20" i="7" s="1"/>
  <c r="B21" i="7"/>
  <c r="D21" i="7"/>
  <c r="E21" i="7" s="1"/>
  <c r="J21" i="7"/>
  <c r="L21" i="7"/>
  <c r="M21" i="7" s="1"/>
  <c r="O21" i="7" s="1"/>
  <c r="R21" i="7"/>
  <c r="T21" i="7"/>
  <c r="U21" i="7" s="1"/>
  <c r="Z21" i="7"/>
  <c r="AB21" i="7"/>
  <c r="AC21" i="7" s="1"/>
  <c r="B22" i="7"/>
  <c r="D22" i="7"/>
  <c r="E22" i="7" s="1"/>
  <c r="G22" i="7" s="1"/>
  <c r="J22" i="7"/>
  <c r="L22" i="7"/>
  <c r="M22" i="7" s="1"/>
  <c r="R22" i="7"/>
  <c r="T22" i="7"/>
  <c r="U22" i="7" s="1"/>
  <c r="Z22" i="7"/>
  <c r="AB22" i="7"/>
  <c r="AC22" i="7" s="1"/>
  <c r="B23" i="7"/>
  <c r="D23" i="7"/>
  <c r="E23" i="7" s="1"/>
  <c r="G23" i="7" s="1"/>
  <c r="J23" i="7"/>
  <c r="L23" i="7"/>
  <c r="M23" i="7" s="1"/>
  <c r="R23" i="7"/>
  <c r="T23" i="7"/>
  <c r="U23" i="7" s="1"/>
  <c r="W23" i="7" s="1"/>
  <c r="Z23" i="7"/>
  <c r="AB23" i="7"/>
  <c r="AC23" i="7" s="1"/>
  <c r="B24" i="7"/>
  <c r="D24" i="7"/>
  <c r="E24" i="7" s="1"/>
  <c r="J24" i="7"/>
  <c r="L24" i="7"/>
  <c r="M24" i="7" s="1"/>
  <c r="N24" i="7" s="1"/>
  <c r="R24" i="7"/>
  <c r="T24" i="7"/>
  <c r="U24" i="7" s="1"/>
  <c r="Z24" i="7"/>
  <c r="AB24" i="7"/>
  <c r="AC24" i="7" s="1"/>
  <c r="B25" i="7"/>
  <c r="D25" i="7"/>
  <c r="E25" i="7" s="1"/>
  <c r="G25" i="7" s="1"/>
  <c r="J25" i="7"/>
  <c r="L25" i="7"/>
  <c r="M25" i="7" s="1"/>
  <c r="R25" i="7"/>
  <c r="T25" i="7"/>
  <c r="U25" i="7" s="1"/>
  <c r="W25" i="7" s="1"/>
  <c r="Z25" i="7"/>
  <c r="AB25" i="7"/>
  <c r="AC25" i="7" s="1"/>
  <c r="B26" i="7"/>
  <c r="D26" i="7"/>
  <c r="E26" i="7" s="1"/>
  <c r="F26" i="7" s="1"/>
  <c r="J26" i="7"/>
  <c r="L26" i="7"/>
  <c r="M26" i="7" s="1"/>
  <c r="O26" i="7" s="1"/>
  <c r="R26" i="7"/>
  <c r="T26" i="7"/>
  <c r="U26" i="7" s="1"/>
  <c r="Z26" i="7"/>
  <c r="AB26" i="7"/>
  <c r="AC26" i="7" s="1"/>
  <c r="B27" i="7"/>
  <c r="D27" i="7"/>
  <c r="E27" i="7" s="1"/>
  <c r="J27" i="7"/>
  <c r="L27" i="7"/>
  <c r="M27" i="7" s="1"/>
  <c r="O27" i="7" s="1"/>
  <c r="R27" i="7"/>
  <c r="T27" i="7"/>
  <c r="U27" i="7" s="1"/>
  <c r="W27" i="7" s="1"/>
  <c r="Z27" i="7"/>
  <c r="AB27" i="7"/>
  <c r="AC27" i="7" s="1"/>
  <c r="AE27" i="7" s="1"/>
  <c r="B28" i="7"/>
  <c r="D28" i="7"/>
  <c r="E28" i="7" s="1"/>
  <c r="F28" i="7" s="1"/>
  <c r="J28" i="7"/>
  <c r="L28" i="7"/>
  <c r="M28" i="7" s="1"/>
  <c r="R28" i="7"/>
  <c r="T28" i="7"/>
  <c r="U28" i="7" s="1"/>
  <c r="W28" i="7" s="1"/>
  <c r="Z28" i="7"/>
  <c r="AB28" i="7"/>
  <c r="AC28" i="7" s="1"/>
  <c r="B29" i="7"/>
  <c r="D29" i="7"/>
  <c r="E29" i="7" s="1"/>
  <c r="J29" i="7"/>
  <c r="L29" i="7"/>
  <c r="M29" i="7" s="1"/>
  <c r="O29" i="7" s="1"/>
  <c r="R29" i="7"/>
  <c r="T29" i="7"/>
  <c r="U29" i="7" s="1"/>
  <c r="Z29" i="7"/>
  <c r="AB29" i="7"/>
  <c r="AC29" i="7" s="1"/>
  <c r="AE29" i="7" s="1"/>
  <c r="B30" i="7"/>
  <c r="D30" i="7"/>
  <c r="E30" i="7" s="1"/>
  <c r="J30" i="7"/>
  <c r="L30" i="7"/>
  <c r="M30" i="7" s="1"/>
  <c r="N30" i="7" s="1"/>
  <c r="R30" i="7"/>
  <c r="T30" i="7"/>
  <c r="U30" i="7" s="1"/>
  <c r="Z30" i="7"/>
  <c r="AB30" i="7"/>
  <c r="AC30" i="7" s="1"/>
  <c r="B31" i="7"/>
  <c r="D31" i="7"/>
  <c r="E31" i="7" s="1"/>
  <c r="G31" i="7" s="1"/>
  <c r="J31" i="7"/>
  <c r="L31" i="7"/>
  <c r="M31" i="7" s="1"/>
  <c r="R31" i="7"/>
  <c r="T31" i="7"/>
  <c r="U31" i="7" s="1"/>
  <c r="Z31" i="7"/>
  <c r="AB31" i="7"/>
  <c r="AC31" i="7" s="1"/>
  <c r="B32" i="7"/>
  <c r="D32" i="7"/>
  <c r="E32" i="7" s="1"/>
  <c r="J32" i="7"/>
  <c r="L32" i="7"/>
  <c r="M32" i="7" s="1"/>
  <c r="O32" i="7" s="1"/>
  <c r="R32" i="7"/>
  <c r="T32" i="7"/>
  <c r="U32" i="7" s="1"/>
  <c r="W32" i="7" s="1"/>
  <c r="Z32" i="7"/>
  <c r="AB32" i="7"/>
  <c r="AC32" i="7" s="1"/>
  <c r="AD32" i="7" s="1"/>
  <c r="B33" i="7"/>
  <c r="D33" i="7"/>
  <c r="E33" i="7" s="1"/>
  <c r="J33" i="7"/>
  <c r="L33" i="7"/>
  <c r="M33" i="7" s="1"/>
  <c r="N33" i="7" s="1"/>
  <c r="B34" i="7"/>
  <c r="D34" i="7"/>
  <c r="E34" i="7" s="1"/>
  <c r="G34" i="7" s="1"/>
  <c r="J34" i="7"/>
  <c r="L34" i="7"/>
  <c r="M34" i="7" s="1"/>
  <c r="B35" i="7"/>
  <c r="D35" i="7"/>
  <c r="E35" i="7" s="1"/>
  <c r="J35" i="7"/>
  <c r="L35" i="7"/>
  <c r="M35" i="7" s="1"/>
  <c r="B36" i="7"/>
  <c r="D36" i="7"/>
  <c r="E36" i="7" s="1"/>
  <c r="J36" i="7"/>
  <c r="L36" i="7"/>
  <c r="M36" i="7" s="1"/>
  <c r="B37" i="7"/>
  <c r="D37" i="7"/>
  <c r="E37" i="7" s="1"/>
  <c r="J37" i="7"/>
  <c r="L37" i="7"/>
  <c r="M37" i="7" s="1"/>
  <c r="B38" i="7"/>
  <c r="D38" i="7"/>
  <c r="E38" i="7" s="1"/>
  <c r="J38" i="7"/>
  <c r="L38" i="7"/>
  <c r="M38" i="7" s="1"/>
  <c r="B39" i="7"/>
  <c r="D39" i="7"/>
  <c r="E39" i="7" s="1"/>
  <c r="G39" i="7" s="1"/>
  <c r="J39" i="7"/>
  <c r="L39" i="7"/>
  <c r="M39" i="7" s="1"/>
  <c r="B40" i="7"/>
  <c r="D40" i="7"/>
  <c r="E40" i="7" s="1"/>
  <c r="J40" i="7"/>
  <c r="L40" i="7"/>
  <c r="M40" i="7" s="1"/>
  <c r="O40" i="7" s="1"/>
  <c r="B41" i="7"/>
  <c r="D41" i="7"/>
  <c r="E41" i="7" s="1"/>
  <c r="J41" i="7"/>
  <c r="L41" i="7"/>
  <c r="M41" i="7" s="1"/>
  <c r="B42" i="7"/>
  <c r="D42" i="7"/>
  <c r="E42" i="7" s="1"/>
  <c r="J42" i="7"/>
  <c r="L42" i="7"/>
  <c r="M42" i="7" s="1"/>
  <c r="B43" i="7"/>
  <c r="D43" i="7"/>
  <c r="E43" i="7" s="1"/>
  <c r="J43" i="7"/>
  <c r="L43" i="7"/>
  <c r="M43" i="7" s="1"/>
  <c r="O43" i="7" s="1"/>
  <c r="B44" i="7"/>
  <c r="D44" i="7"/>
  <c r="E44" i="7" s="1"/>
  <c r="J44" i="7"/>
  <c r="L44" i="7"/>
  <c r="M44" i="7" s="1"/>
  <c r="B45" i="7"/>
  <c r="D45" i="7"/>
  <c r="E45" i="7" s="1"/>
  <c r="J45" i="7"/>
  <c r="L45" i="7"/>
  <c r="M45" i="7" s="1"/>
  <c r="N45" i="7" s="1"/>
  <c r="B46" i="7"/>
  <c r="D46" i="7"/>
  <c r="E46" i="7" s="1"/>
  <c r="J46" i="7"/>
  <c r="L46" i="7"/>
  <c r="M46" i="7" s="1"/>
  <c r="O46" i="7" s="1"/>
  <c r="B47" i="7"/>
  <c r="D47" i="7"/>
  <c r="E47" i="7" s="1"/>
  <c r="J47" i="7"/>
  <c r="L47" i="7"/>
  <c r="M47" i="7" s="1"/>
  <c r="N47" i="7" s="1"/>
  <c r="B48" i="7"/>
  <c r="D48" i="7"/>
  <c r="E48" i="7" s="1"/>
  <c r="J48" i="7"/>
  <c r="L48" i="7"/>
  <c r="M48" i="7" s="1"/>
  <c r="N48" i="7" s="1"/>
  <c r="B49" i="7"/>
  <c r="D49" i="7"/>
  <c r="E49" i="7" s="1"/>
  <c r="G49" i="7" s="1"/>
  <c r="J49" i="7"/>
  <c r="L49" i="7"/>
  <c r="M49" i="7" s="1"/>
  <c r="N49" i="7" s="1"/>
  <c r="B50" i="7"/>
  <c r="D50" i="7"/>
  <c r="E50" i="7" s="1"/>
  <c r="J50" i="7"/>
  <c r="L50" i="7"/>
  <c r="M50" i="7" s="1"/>
  <c r="B51" i="7"/>
  <c r="D51" i="7"/>
  <c r="E51" i="7" s="1"/>
  <c r="G51" i="7" s="1"/>
  <c r="J51" i="7"/>
  <c r="L51" i="7"/>
  <c r="M51" i="7" s="1"/>
  <c r="B52" i="7"/>
  <c r="D52" i="7"/>
  <c r="E52" i="7" s="1"/>
  <c r="F52" i="7" s="1"/>
  <c r="J52" i="7"/>
  <c r="L52" i="7"/>
  <c r="M52" i="7" s="1"/>
  <c r="O52" i="7" s="1"/>
  <c r="B53" i="7"/>
  <c r="D53" i="7"/>
  <c r="E53" i="7" s="1"/>
  <c r="J53" i="7"/>
  <c r="L53" i="7"/>
  <c r="M53" i="7" s="1"/>
  <c r="B54" i="7"/>
  <c r="D54" i="7"/>
  <c r="E54" i="7" s="1"/>
  <c r="J54" i="7"/>
  <c r="L54" i="7"/>
  <c r="M54" i="7" s="1"/>
  <c r="O54" i="7" s="1"/>
  <c r="B55" i="7"/>
  <c r="D55" i="7"/>
  <c r="E55" i="7" s="1"/>
  <c r="J55" i="7"/>
  <c r="L55" i="7"/>
  <c r="M55" i="7" s="1"/>
  <c r="O55" i="7" s="1"/>
  <c r="B56" i="7"/>
  <c r="D56" i="7"/>
  <c r="E56" i="7" s="1"/>
  <c r="J56" i="7"/>
  <c r="L56" i="7"/>
  <c r="M56" i="7" s="1"/>
  <c r="O56" i="7" s="1"/>
  <c r="B57" i="7"/>
  <c r="D57" i="7"/>
  <c r="E57" i="7" s="1"/>
  <c r="J57" i="7"/>
  <c r="L57" i="7"/>
  <c r="M57" i="7" s="1"/>
  <c r="B58" i="7"/>
  <c r="D58" i="7"/>
  <c r="E58" i="7" s="1"/>
  <c r="J58" i="7"/>
  <c r="L58" i="7"/>
  <c r="M58" i="7" s="1"/>
  <c r="B59" i="7"/>
  <c r="D59" i="7"/>
  <c r="E59" i="7" s="1"/>
  <c r="F59" i="7" s="1"/>
  <c r="J59" i="7"/>
  <c r="L59" i="7"/>
  <c r="M59" i="7" s="1"/>
  <c r="O59" i="7" s="1"/>
  <c r="D7" i="5"/>
  <c r="E6" i="10"/>
  <c r="F6" i="10"/>
  <c r="E6" i="11"/>
  <c r="F6" i="11"/>
  <c r="F12" i="10"/>
  <c r="F9" i="10"/>
  <c r="F11" i="10"/>
  <c r="F9" i="4"/>
  <c r="F8" i="10"/>
  <c r="F10" i="10"/>
  <c r="F13" i="10"/>
  <c r="F12" i="5"/>
  <c r="F14" i="5"/>
  <c r="F13" i="5"/>
  <c r="F7" i="5"/>
  <c r="F9" i="5"/>
  <c r="R55" i="9"/>
  <c r="R119" i="9"/>
  <c r="R183" i="9"/>
  <c r="R247" i="9"/>
  <c r="R311" i="9"/>
  <c r="R375" i="9"/>
  <c r="R439" i="9"/>
  <c r="R503" i="9"/>
  <c r="R567" i="9"/>
  <c r="R631" i="9"/>
  <c r="R695" i="9"/>
  <c r="R759" i="9"/>
  <c r="R823" i="9"/>
  <c r="R887" i="9"/>
  <c r="R951" i="9"/>
  <c r="R10" i="9"/>
  <c r="R47" i="9"/>
  <c r="R74" i="9"/>
  <c r="R111" i="9"/>
  <c r="R138" i="9"/>
  <c r="R175" i="9"/>
  <c r="R202" i="9"/>
  <c r="R239" i="9"/>
  <c r="R266" i="9"/>
  <c r="R303" i="9"/>
  <c r="R330" i="9"/>
  <c r="R367" i="9"/>
  <c r="R394" i="9"/>
  <c r="R431" i="9"/>
  <c r="R458" i="9"/>
  <c r="R495" i="9"/>
  <c r="R522" i="9"/>
  <c r="R559" i="9"/>
  <c r="R586" i="9"/>
  <c r="R623" i="9"/>
  <c r="R650" i="9"/>
  <c r="R687" i="9"/>
  <c r="R714" i="9"/>
  <c r="R751" i="9"/>
  <c r="R778" i="9"/>
  <c r="R815" i="9"/>
  <c r="R842" i="9"/>
  <c r="R879" i="9"/>
  <c r="R906" i="9"/>
  <c r="R943" i="9"/>
  <c r="R970" i="9"/>
  <c r="R31" i="9"/>
  <c r="R58" i="9"/>
  <c r="R95" i="9"/>
  <c r="R122" i="9"/>
  <c r="R159" i="9"/>
  <c r="R186" i="9"/>
  <c r="R223" i="9"/>
  <c r="R250" i="9"/>
  <c r="R287" i="9"/>
  <c r="R314" i="9"/>
  <c r="R351" i="9"/>
  <c r="R378" i="9"/>
  <c r="R415" i="9"/>
  <c r="R442" i="9"/>
  <c r="R479" i="9"/>
  <c r="R506" i="9"/>
  <c r="R543" i="9"/>
  <c r="R570" i="9"/>
  <c r="R607" i="9"/>
  <c r="R634" i="9"/>
  <c r="R671" i="9"/>
  <c r="R698" i="9"/>
  <c r="R735" i="9"/>
  <c r="R762" i="9"/>
  <c r="R799" i="9"/>
  <c r="R826" i="9"/>
  <c r="R863" i="9"/>
  <c r="R890" i="9"/>
  <c r="R927" i="9"/>
  <c r="R954" i="9"/>
  <c r="R991" i="9"/>
  <c r="R50" i="9"/>
  <c r="R114" i="9"/>
  <c r="R178" i="9"/>
  <c r="R242" i="9"/>
  <c r="R306" i="9"/>
  <c r="R370" i="9"/>
  <c r="R434" i="9"/>
  <c r="R498" i="9"/>
  <c r="R562" i="9"/>
  <c r="R626" i="9"/>
  <c r="R690" i="9"/>
  <c r="R754" i="9"/>
  <c r="R818" i="9"/>
  <c r="R882" i="9"/>
  <c r="R946" i="9"/>
  <c r="R337" i="9"/>
  <c r="R329" i="9"/>
  <c r="R945" i="9"/>
  <c r="R873" i="9"/>
  <c r="R825" i="9"/>
  <c r="R777" i="9"/>
  <c r="R713" i="9"/>
  <c r="R649" i="9"/>
  <c r="R609" i="9"/>
  <c r="R553" i="9"/>
  <c r="R497" i="9"/>
  <c r="R441" i="9"/>
  <c r="R409" i="9"/>
  <c r="R361" i="9"/>
  <c r="R985" i="9"/>
  <c r="R961" i="9"/>
  <c r="R929" i="9"/>
  <c r="R905" i="9"/>
  <c r="R865" i="9"/>
  <c r="R817" i="9"/>
  <c r="R793" i="9"/>
  <c r="R753" i="9"/>
  <c r="R721" i="9"/>
  <c r="R657" i="9"/>
  <c r="R625" i="9"/>
  <c r="R601" i="9"/>
  <c r="R569" i="9"/>
  <c r="R529" i="9"/>
  <c r="R505" i="9"/>
  <c r="R473" i="9"/>
  <c r="R449" i="9"/>
  <c r="R417" i="9"/>
  <c r="R401" i="9"/>
  <c r="R353" i="9"/>
  <c r="R1001" i="9"/>
  <c r="R977" i="9"/>
  <c r="R953" i="9"/>
  <c r="R913" i="9"/>
  <c r="R897" i="9"/>
  <c r="R857" i="9"/>
  <c r="R833" i="9"/>
  <c r="R809" i="9"/>
  <c r="R769" i="9"/>
  <c r="R737" i="9"/>
  <c r="R697" i="9"/>
  <c r="R689" i="9"/>
  <c r="R673" i="9"/>
  <c r="R633" i="9"/>
  <c r="R593" i="9"/>
  <c r="R561" i="9"/>
  <c r="R537" i="9"/>
  <c r="R513" i="9"/>
  <c r="R489" i="9"/>
  <c r="R457" i="9"/>
  <c r="R425" i="9"/>
  <c r="R393" i="9"/>
  <c r="R345" i="9"/>
  <c r="R369" i="9"/>
  <c r="R993" i="9"/>
  <c r="R937" i="9"/>
  <c r="R889" i="9"/>
  <c r="R849" i="9"/>
  <c r="R801" i="9"/>
  <c r="R761" i="9"/>
  <c r="R729" i="9"/>
  <c r="R665" i="9"/>
  <c r="R617" i="9"/>
  <c r="R577" i="9"/>
  <c r="R521" i="9"/>
  <c r="R465" i="9"/>
  <c r="R385" i="9"/>
  <c r="R969" i="9"/>
  <c r="R921" i="9"/>
  <c r="R881" i="9"/>
  <c r="R841" i="9"/>
  <c r="R785" i="9"/>
  <c r="R745" i="9"/>
  <c r="R705" i="9"/>
  <c r="R681" i="9"/>
  <c r="R641" i="9"/>
  <c r="R585" i="9"/>
  <c r="R545" i="9"/>
  <c r="R481" i="9"/>
  <c r="R433" i="9"/>
  <c r="R377" i="9"/>
  <c r="R9" i="9"/>
  <c r="R17" i="9"/>
  <c r="R25" i="9"/>
  <c r="R33" i="9"/>
  <c r="R41" i="9"/>
  <c r="R49" i="9"/>
  <c r="R57" i="9"/>
  <c r="R65" i="9"/>
  <c r="R73" i="9"/>
  <c r="R81" i="9"/>
  <c r="R89" i="9"/>
  <c r="R97" i="9"/>
  <c r="R105" i="9"/>
  <c r="R113" i="9"/>
  <c r="R121" i="9"/>
  <c r="R129" i="9"/>
  <c r="R137" i="9"/>
  <c r="R145" i="9"/>
  <c r="R153" i="9"/>
  <c r="R161" i="9"/>
  <c r="R169" i="9"/>
  <c r="R177" i="9"/>
  <c r="R185" i="9"/>
  <c r="R193" i="9"/>
  <c r="R201" i="9"/>
  <c r="R209" i="9"/>
  <c r="R217" i="9"/>
  <c r="R225" i="9"/>
  <c r="R233" i="9"/>
  <c r="R241" i="9"/>
  <c r="R249" i="9"/>
  <c r="R257" i="9"/>
  <c r="R265" i="9"/>
  <c r="R273" i="9"/>
  <c r="R281" i="9"/>
  <c r="R289" i="9"/>
  <c r="R297" i="9"/>
  <c r="R305" i="9"/>
  <c r="R313" i="9"/>
  <c r="R321" i="9"/>
  <c r="F6" i="5"/>
  <c r="F11" i="5"/>
  <c r="F12" i="4"/>
  <c r="F11" i="4"/>
  <c r="G6" i="4" s="1"/>
  <c r="J1" i="4" s="1"/>
  <c r="F10" i="4"/>
  <c r="F13" i="4"/>
  <c r="F7" i="4"/>
  <c r="J1" i="11"/>
  <c r="G6" i="10"/>
  <c r="J1" i="10"/>
  <c r="F8" i="5"/>
  <c r="G6" i="5"/>
  <c r="J1" i="5"/>
  <c r="T2" i="9"/>
  <c r="AD21" i="7" l="1"/>
  <c r="AE21" i="7"/>
  <c r="F18" i="7"/>
  <c r="G18" i="7"/>
  <c r="W20" i="7"/>
  <c r="V20" i="7"/>
  <c r="G46" i="7"/>
  <c r="F46" i="7"/>
  <c r="N21" i="7"/>
  <c r="G6" i="7"/>
  <c r="F6" i="7"/>
  <c r="AD13" i="7"/>
  <c r="AE13" i="7"/>
  <c r="G29" i="7"/>
  <c r="F29" i="7"/>
  <c r="F49" i="7"/>
  <c r="V17" i="7"/>
  <c r="W17" i="7"/>
  <c r="O14" i="7"/>
  <c r="N14" i="7"/>
  <c r="G35" i="7"/>
  <c r="F35" i="7"/>
  <c r="O42" i="7"/>
  <c r="N42" i="7"/>
  <c r="N10" i="7"/>
  <c r="O10" i="7"/>
  <c r="V12" i="7"/>
  <c r="W12" i="7"/>
  <c r="O15" i="7"/>
  <c r="N15" i="7"/>
  <c r="AD15" i="7"/>
  <c r="AE15" i="7"/>
  <c r="O48" i="7"/>
  <c r="F34" i="7"/>
  <c r="AE16" i="7"/>
  <c r="O49" i="7"/>
  <c r="N25" i="7"/>
  <c r="O25" i="7"/>
  <c r="AD8" i="7"/>
  <c r="AE8" i="7"/>
  <c r="F4" i="7"/>
  <c r="G4" i="7"/>
  <c r="W10" i="7"/>
  <c r="V10" i="7"/>
  <c r="AE5" i="7"/>
  <c r="AD5" i="7"/>
  <c r="G45" i="7"/>
  <c r="F45" i="7"/>
  <c r="N39" i="7"/>
  <c r="O39" i="7"/>
  <c r="N37" i="7"/>
  <c r="O37" i="7"/>
  <c r="N36" i="7"/>
  <c r="O36" i="7"/>
  <c r="F53" i="7"/>
  <c r="G53" i="7"/>
  <c r="G40" i="7"/>
  <c r="F40" i="7"/>
  <c r="F14" i="7"/>
  <c r="G14" i="7"/>
  <c r="O12" i="7"/>
  <c r="N12" i="7"/>
  <c r="F24" i="7"/>
  <c r="G24" i="7"/>
  <c r="O22" i="7"/>
  <c r="N22" i="7"/>
  <c r="W21" i="7"/>
  <c r="V21" i="7"/>
  <c r="F19" i="7"/>
  <c r="G19" i="7"/>
  <c r="W16" i="7"/>
  <c r="V16" i="7"/>
  <c r="F13" i="7"/>
  <c r="G13" i="7"/>
  <c r="O41" i="7"/>
  <c r="N41" i="7"/>
  <c r="V15" i="7"/>
  <c r="W15" i="7"/>
  <c r="N6" i="7"/>
  <c r="O6" i="7"/>
  <c r="W4" i="7"/>
  <c r="V4" i="7" s="1"/>
  <c r="W3" i="7"/>
  <c r="V3" i="7" s="1"/>
  <c r="W26" i="7"/>
  <c r="V26" i="7"/>
  <c r="O9" i="7"/>
  <c r="N9" i="7"/>
  <c r="O57" i="7"/>
  <c r="N57" i="7"/>
  <c r="AE30" i="7"/>
  <c r="AD30" i="7"/>
  <c r="AD24" i="7"/>
  <c r="AE24" i="7"/>
  <c r="AE23" i="7"/>
  <c r="AD23" i="7"/>
  <c r="O16" i="7"/>
  <c r="N16" i="7"/>
  <c r="F11" i="7"/>
  <c r="G11" i="7"/>
  <c r="G10" i="7"/>
  <c r="F10" i="7"/>
  <c r="G9" i="7"/>
  <c r="F9" i="7"/>
  <c r="G7" i="7"/>
  <c r="F7" i="7"/>
  <c r="O4" i="7"/>
  <c r="N4" i="7"/>
  <c r="W29" i="7"/>
  <c r="V29" i="7" s="1"/>
  <c r="O20" i="7"/>
  <c r="N20" i="7"/>
  <c r="AE17" i="7"/>
  <c r="AD17" i="7"/>
  <c r="G20" i="7"/>
  <c r="N19" i="7"/>
  <c r="AD27" i="7"/>
  <c r="O33" i="7"/>
  <c r="N52" i="7"/>
  <c r="N43" i="7"/>
  <c r="F12" i="7"/>
  <c r="N26" i="7"/>
  <c r="N55" i="7"/>
  <c r="F23" i="7"/>
  <c r="V28" i="7"/>
  <c r="F39" i="7"/>
  <c r="N56" i="7"/>
  <c r="N31" i="7"/>
  <c r="O31" i="7"/>
  <c r="W8" i="7"/>
  <c r="V8" i="7"/>
  <c r="G55" i="7"/>
  <c r="F55" i="7"/>
  <c r="O50" i="7"/>
  <c r="N50" i="7"/>
  <c r="G43" i="7"/>
  <c r="F43" i="7"/>
  <c r="G27" i="7"/>
  <c r="F27" i="7"/>
  <c r="V18" i="7"/>
  <c r="W18" i="7"/>
  <c r="G17" i="7"/>
  <c r="F17" i="7"/>
  <c r="V13" i="7"/>
  <c r="W13" i="7"/>
  <c r="W7" i="7"/>
  <c r="V7" i="7" s="1"/>
  <c r="G58" i="7"/>
  <c r="F58" i="7"/>
  <c r="G36" i="7"/>
  <c r="F36" i="7"/>
  <c r="AE12" i="7"/>
  <c r="AD12" i="7"/>
  <c r="N11" i="7"/>
  <c r="O11" i="7"/>
  <c r="F3" i="7"/>
  <c r="G3" i="7"/>
  <c r="AD22" i="7"/>
  <c r="AE22" i="7"/>
  <c r="N44" i="7"/>
  <c r="O44" i="7"/>
  <c r="G37" i="7"/>
  <c r="F37" i="7"/>
  <c r="O35" i="7"/>
  <c r="N35" i="7"/>
  <c r="F32" i="7"/>
  <c r="G32" i="7"/>
  <c r="AD9" i="7"/>
  <c r="AE9" i="7"/>
  <c r="AE3" i="7"/>
  <c r="AD3" i="7" s="1"/>
  <c r="AD26" i="7"/>
  <c r="AE26" i="7"/>
  <c r="O23" i="7"/>
  <c r="N23" i="7"/>
  <c r="V22" i="7"/>
  <c r="W22" i="7"/>
  <c r="AD19" i="7"/>
  <c r="AE19" i="7"/>
  <c r="N18" i="7"/>
  <c r="O18" i="7"/>
  <c r="N13" i="7"/>
  <c r="O13" i="7"/>
  <c r="N7" i="7"/>
  <c r="O7" i="7"/>
  <c r="F5" i="7"/>
  <c r="G5" i="7"/>
  <c r="N51" i="7"/>
  <c r="O51" i="7"/>
  <c r="F44" i="7"/>
  <c r="G44" i="7"/>
  <c r="AE31" i="7"/>
  <c r="AD31" i="7"/>
  <c r="AD28" i="7"/>
  <c r="AE28" i="7"/>
  <c r="AD14" i="7"/>
  <c r="AE14" i="7"/>
  <c r="V9" i="7"/>
  <c r="W9" i="7"/>
  <c r="W30" i="7"/>
  <c r="V30" i="7"/>
  <c r="G56" i="7"/>
  <c r="F56" i="7"/>
  <c r="F50" i="7"/>
  <c r="G50" i="7"/>
  <c r="O38" i="7"/>
  <c r="N38" i="7"/>
  <c r="O28" i="7"/>
  <c r="N28" i="7"/>
  <c r="F47" i="7"/>
  <c r="G47" i="7"/>
  <c r="F57" i="7"/>
  <c r="G57" i="7"/>
  <c r="G41" i="7"/>
  <c r="F41" i="7"/>
  <c r="G38" i="7"/>
  <c r="F38" i="7"/>
  <c r="F30" i="7"/>
  <c r="G30" i="7"/>
  <c r="W24" i="7"/>
  <c r="V24" i="7"/>
  <c r="F21" i="7"/>
  <c r="G21" i="7"/>
  <c r="G8" i="7"/>
  <c r="F8" i="7"/>
  <c r="AE4" i="7"/>
  <c r="AD4" i="7" s="1"/>
  <c r="N58" i="7"/>
  <c r="O58" i="7"/>
  <c r="G54" i="7"/>
  <c r="F54" i="7"/>
  <c r="W31" i="7"/>
  <c r="V31" i="7"/>
  <c r="AE25" i="7"/>
  <c r="AD25" i="7"/>
  <c r="G16" i="7"/>
  <c r="F16" i="7"/>
  <c r="V14" i="7"/>
  <c r="W14" i="7"/>
  <c r="V11" i="7"/>
  <c r="W11" i="7"/>
  <c r="AD10" i="7"/>
  <c r="AE10" i="7"/>
  <c r="W5" i="7"/>
  <c r="V5" i="7" s="1"/>
  <c r="O3" i="7"/>
  <c r="N3" i="7"/>
  <c r="N53" i="7"/>
  <c r="O53" i="7"/>
  <c r="AE6" i="7"/>
  <c r="AD6" i="7"/>
  <c r="G48" i="7"/>
  <c r="F48" i="7"/>
  <c r="F42" i="7"/>
  <c r="G42" i="7"/>
  <c r="O34" i="7"/>
  <c r="N34" i="7"/>
  <c r="G33" i="7"/>
  <c r="F33" i="7"/>
  <c r="N17" i="7"/>
  <c r="O17" i="7"/>
  <c r="AD7" i="7"/>
  <c r="AE7" i="7"/>
  <c r="O24" i="7"/>
  <c r="AE32" i="7"/>
  <c r="V25" i="7"/>
  <c r="G59" i="7"/>
  <c r="N27" i="7"/>
  <c r="AE18" i="7"/>
  <c r="O45" i="7"/>
  <c r="F31" i="7"/>
  <c r="N29" i="7"/>
  <c r="G26" i="7"/>
  <c r="G28" i="7"/>
  <c r="V23" i="7"/>
  <c r="N46" i="7"/>
  <c r="G52" i="7"/>
  <c r="V6" i="7"/>
  <c r="N54" i="7"/>
  <c r="V32" i="7"/>
  <c r="W19" i="7"/>
  <c r="AE20" i="7"/>
  <c r="N32" i="7"/>
  <c r="O30" i="7"/>
  <c r="N59" i="7"/>
  <c r="F25" i="7"/>
  <c r="F51" i="7"/>
  <c r="G15" i="7"/>
  <c r="AE11" i="7"/>
  <c r="V27" i="7"/>
  <c r="F22" i="7"/>
  <c r="O47" i="7"/>
  <c r="AD29" i="7"/>
  <c r="N8" i="7"/>
  <c r="N5" i="7"/>
  <c r="N40" i="7"/>
</calcChain>
</file>

<file path=xl/sharedStrings.xml><?xml version="1.0" encoding="utf-8"?>
<sst xmlns="http://schemas.openxmlformats.org/spreadsheetml/2006/main" count="48685" uniqueCount="6833">
  <si>
    <t>-</t>
  </si>
  <si>
    <t>8:20,00</t>
  </si>
  <si>
    <t>7,76</t>
  </si>
  <si>
    <t>10,13</t>
  </si>
  <si>
    <t>8:20,67</t>
  </si>
  <si>
    <t>10,14</t>
  </si>
  <si>
    <t>8:21,33</t>
  </si>
  <si>
    <t>7,75</t>
  </si>
  <si>
    <t>10,15</t>
  </si>
  <si>
    <t>8:22,00</t>
  </si>
  <si>
    <t>7,74</t>
  </si>
  <si>
    <t>10,16</t>
  </si>
  <si>
    <t>8:22,67</t>
  </si>
  <si>
    <t>10,17</t>
  </si>
  <si>
    <t>2,20</t>
  </si>
  <si>
    <t>7,73</t>
  </si>
  <si>
    <t>8:23,33</t>
  </si>
  <si>
    <t>10,18</t>
  </si>
  <si>
    <t>7,72</t>
  </si>
  <si>
    <t>8:24,00</t>
  </si>
  <si>
    <t>10,19</t>
  </si>
  <si>
    <t>8:24,67</t>
  </si>
  <si>
    <t>7,71</t>
  </si>
  <si>
    <t>10,20</t>
  </si>
  <si>
    <t>8:25,33</t>
  </si>
  <si>
    <t>7,70</t>
  </si>
  <si>
    <t>10,21</t>
  </si>
  <si>
    <t>8:26,00</t>
  </si>
  <si>
    <t>10,22</t>
  </si>
  <si>
    <t>8:26,67</t>
  </si>
  <si>
    <t>2,19</t>
  </si>
  <si>
    <t>7,69</t>
  </si>
  <si>
    <t>10,23</t>
  </si>
  <si>
    <t>8:27,33</t>
  </si>
  <si>
    <t>7,68</t>
  </si>
  <si>
    <t>10,24</t>
  </si>
  <si>
    <t>8:28,00</t>
  </si>
  <si>
    <t>10,25</t>
  </si>
  <si>
    <t>7,67</t>
  </si>
  <si>
    <t>8:28,67</t>
  </si>
  <si>
    <t>10,26</t>
  </si>
  <si>
    <t>7,66</t>
  </si>
  <si>
    <t>8:29,33</t>
  </si>
  <si>
    <t>10,27</t>
  </si>
  <si>
    <t>2,18</t>
  </si>
  <si>
    <t>10,28</t>
  </si>
  <si>
    <t>8:30,00</t>
  </si>
  <si>
    <t>7,65</t>
  </si>
  <si>
    <t>10,29</t>
  </si>
  <si>
    <t>8:30,67</t>
  </si>
  <si>
    <t>7,64</t>
  </si>
  <si>
    <t>10,30</t>
  </si>
  <si>
    <t>8:31,33</t>
  </si>
  <si>
    <t>7,63</t>
  </si>
  <si>
    <t>10,31</t>
  </si>
  <si>
    <t>8:32,00</t>
  </si>
  <si>
    <t>7,62</t>
  </si>
  <si>
    <t>10,32</t>
  </si>
  <si>
    <t>8:32,67</t>
  </si>
  <si>
    <t>10,33</t>
  </si>
  <si>
    <t>2,17</t>
  </si>
  <si>
    <t>8:33,33</t>
  </si>
  <si>
    <t>7,61</t>
  </si>
  <si>
    <t>10,34</t>
  </si>
  <si>
    <t>8:34,00</t>
  </si>
  <si>
    <t>7,60</t>
  </si>
  <si>
    <t>10,35</t>
  </si>
  <si>
    <t>8:34,67</t>
  </si>
  <si>
    <t>10,36</t>
  </si>
  <si>
    <t>7,59</t>
  </si>
  <si>
    <t>10,37</t>
  </si>
  <si>
    <t>8:35,33</t>
  </si>
  <si>
    <t>7,58</t>
  </si>
  <si>
    <t>10,38</t>
  </si>
  <si>
    <t>8:36,00</t>
  </si>
  <si>
    <t>2,16</t>
  </si>
  <si>
    <t>10,39</t>
  </si>
  <si>
    <t>8:36,67</t>
  </si>
  <si>
    <t>7,57</t>
  </si>
  <si>
    <t>10,40</t>
  </si>
  <si>
    <t>8:37,33</t>
  </si>
  <si>
    <t>7,56</t>
  </si>
  <si>
    <t>10,41</t>
  </si>
  <si>
    <t>8:38,00</t>
  </si>
  <si>
    <t>10,42</t>
  </si>
  <si>
    <t>7,55</t>
  </si>
  <si>
    <t>8:38,67</t>
  </si>
  <si>
    <t>10,43</t>
  </si>
  <si>
    <t>8:39,33</t>
  </si>
  <si>
    <t>7,54</t>
  </si>
  <si>
    <t>2,15</t>
  </si>
  <si>
    <t>10,44</t>
  </si>
  <si>
    <t>8:40,00</t>
  </si>
  <si>
    <t>7,53</t>
  </si>
  <si>
    <t>10,45</t>
  </si>
  <si>
    <t>8:40,67</t>
  </si>
  <si>
    <t>10,46</t>
  </si>
  <si>
    <t>7,52</t>
  </si>
  <si>
    <t>8:41,33</t>
  </si>
  <si>
    <t>10,47</t>
  </si>
  <si>
    <t>8:42,00</t>
  </si>
  <si>
    <t>7,51</t>
  </si>
  <si>
    <t>10,48</t>
  </si>
  <si>
    <t>8:42,67</t>
  </si>
  <si>
    <t>7,50</t>
  </si>
  <si>
    <t>10,49</t>
  </si>
  <si>
    <t>2,14</t>
  </si>
  <si>
    <t>10,50</t>
  </si>
  <si>
    <t>8:43,33</t>
  </si>
  <si>
    <t>7,49</t>
  </si>
  <si>
    <t>10,51</t>
  </si>
  <si>
    <t>8:44,00</t>
  </si>
  <si>
    <t>7,48</t>
  </si>
  <si>
    <t>10,52</t>
  </si>
  <si>
    <t>8:44,67</t>
  </si>
  <si>
    <t>10,53</t>
  </si>
  <si>
    <t>8:45,33</t>
  </si>
  <si>
    <t>7,47</t>
  </si>
  <si>
    <t>10,54</t>
  </si>
  <si>
    <t>8:46,00</t>
  </si>
  <si>
    <t>2,13</t>
  </si>
  <si>
    <t>7,46</t>
  </si>
  <si>
    <t>10,55</t>
  </si>
  <si>
    <t>8:46,67</t>
  </si>
  <si>
    <t>10,56</t>
  </si>
  <si>
    <t>8:47,33</t>
  </si>
  <si>
    <t>7,45</t>
  </si>
  <si>
    <t>10,57</t>
  </si>
  <si>
    <t>8:48,00</t>
  </si>
  <si>
    <t>7,44</t>
  </si>
  <si>
    <t>10,58</t>
  </si>
  <si>
    <t>8:48,67</t>
  </si>
  <si>
    <t>7,43</t>
  </si>
  <si>
    <t>10,59</t>
  </si>
  <si>
    <t>8:49,33</t>
  </si>
  <si>
    <t>10,60</t>
  </si>
  <si>
    <t>2,12</t>
  </si>
  <si>
    <t>7,42</t>
  </si>
  <si>
    <t>8:50,00</t>
  </si>
  <si>
    <t>10,61</t>
  </si>
  <si>
    <t>7,41</t>
  </si>
  <si>
    <t>8:50,67</t>
  </si>
  <si>
    <t>10,62</t>
  </si>
  <si>
    <t>10,63</t>
  </si>
  <si>
    <t>8:51,33</t>
  </si>
  <si>
    <t>7,40</t>
  </si>
  <si>
    <t>10,64</t>
  </si>
  <si>
    <t>8:52,00</t>
  </si>
  <si>
    <t>7,39</t>
  </si>
  <si>
    <t>10,65</t>
  </si>
  <si>
    <t>8:52,67</t>
  </si>
  <si>
    <t>2,11</t>
  </si>
  <si>
    <t>10,66</t>
  </si>
  <si>
    <t>8:53,33</t>
  </si>
  <si>
    <t>7,38</t>
  </si>
  <si>
    <t>10,67</t>
  </si>
  <si>
    <t>8:54,00</t>
  </si>
  <si>
    <t>7,37</t>
  </si>
  <si>
    <t>10,68</t>
  </si>
  <si>
    <t>8:54,67</t>
  </si>
  <si>
    <t>7,36</t>
  </si>
  <si>
    <t>10,69</t>
  </si>
  <si>
    <t>8:55,33</t>
  </si>
  <si>
    <t>10,70</t>
  </si>
  <si>
    <t>7,35</t>
  </si>
  <si>
    <t>8:56,00</t>
  </si>
  <si>
    <t>10,71</t>
  </si>
  <si>
    <t>2,10</t>
  </si>
  <si>
    <t>7,34</t>
  </si>
  <si>
    <t>8:56,67</t>
  </si>
  <si>
    <t>10,72</t>
  </si>
  <si>
    <t>8:57,33</t>
  </si>
  <si>
    <t>7,33</t>
  </si>
  <si>
    <t>10,73</t>
  </si>
  <si>
    <t>10,74</t>
  </si>
  <si>
    <t>8:58,00</t>
  </si>
  <si>
    <t>7,32</t>
  </si>
  <si>
    <t>10,75</t>
  </si>
  <si>
    <t>8:58,67</t>
  </si>
  <si>
    <t>8:59,33</t>
  </si>
  <si>
    <t>7,31</t>
  </si>
  <si>
    <t>10,76</t>
  </si>
  <si>
    <t>2,09</t>
  </si>
  <si>
    <t>10,77</t>
  </si>
  <si>
    <t>9:00,00</t>
  </si>
  <si>
    <t>7,30</t>
  </si>
  <si>
    <t>10,78</t>
  </si>
  <si>
    <t>9:00,67</t>
  </si>
  <si>
    <t>7,29</t>
  </si>
  <si>
    <t>10,79</t>
  </si>
  <si>
    <t>9:01,33</t>
  </si>
  <si>
    <t>7,28</t>
  </si>
  <si>
    <t>10,80</t>
  </si>
  <si>
    <t>9:02,00</t>
  </si>
  <si>
    <t>10,81</t>
  </si>
  <si>
    <t>9:02,67</t>
  </si>
  <si>
    <t>2,08</t>
  </si>
  <si>
    <t>7,27</t>
  </si>
  <si>
    <t>10,82</t>
  </si>
  <si>
    <t>9:03,33</t>
  </si>
  <si>
    <t>7,26</t>
  </si>
  <si>
    <t>10,83</t>
  </si>
  <si>
    <t>9:04,00</t>
  </si>
  <si>
    <t>10,84</t>
  </si>
  <si>
    <t>7,25</t>
  </si>
  <si>
    <t>9:04,67</t>
  </si>
  <si>
    <t>10,85</t>
  </si>
  <si>
    <t>9:05,33</t>
  </si>
  <si>
    <t>7,24</t>
  </si>
  <si>
    <t>10,86</t>
  </si>
  <si>
    <t>9:06,00</t>
  </si>
  <si>
    <t>7,23</t>
  </si>
  <si>
    <t>10,87</t>
  </si>
  <si>
    <t>2,07</t>
  </si>
  <si>
    <t>10,88</t>
  </si>
  <si>
    <t>9:06,67</t>
  </si>
  <si>
    <t>7,22</t>
  </si>
  <si>
    <t>10,89</t>
  </si>
  <si>
    <t>9:07,33</t>
  </si>
  <si>
    <t>9:08,00</t>
  </si>
  <si>
    <t>7,21</t>
  </si>
  <si>
    <t>10,90</t>
  </si>
  <si>
    <t>10,91</t>
  </si>
  <si>
    <t>9:08,67</t>
  </si>
  <si>
    <t>7,20</t>
  </si>
  <si>
    <t>10,92</t>
  </si>
  <si>
    <t>9:09,33</t>
  </si>
  <si>
    <t>2,06</t>
  </si>
  <si>
    <t>7,19</t>
  </si>
  <si>
    <t>10,93</t>
  </si>
  <si>
    <t>9:10,00</t>
  </si>
  <si>
    <t>10,94</t>
  </si>
  <si>
    <t>7,18</t>
  </si>
  <si>
    <t>9:10,67</t>
  </si>
  <si>
    <t>10,95</t>
  </si>
  <si>
    <t>9:11,33</t>
  </si>
  <si>
    <t>7,17</t>
  </si>
  <si>
    <t>10,96</t>
  </si>
  <si>
    <t>9:12,00</t>
  </si>
  <si>
    <t>7,16</t>
  </si>
  <si>
    <t>10,97</t>
  </si>
  <si>
    <t>9:12,67</t>
  </si>
  <si>
    <t>10,98</t>
  </si>
  <si>
    <t>2,05</t>
  </si>
  <si>
    <t>7,15</t>
  </si>
  <si>
    <t>9:13,33</t>
  </si>
  <si>
    <t>10,99</t>
  </si>
  <si>
    <t>9:14,00</t>
  </si>
  <si>
    <t>7,14</t>
  </si>
  <si>
    <t>11,00</t>
  </si>
  <si>
    <t>11,01</t>
  </si>
  <si>
    <t>9:14,67</t>
  </si>
  <si>
    <t>7,13</t>
  </si>
  <si>
    <t>11,02</t>
  </si>
  <si>
    <t>9:15,33</t>
  </si>
  <si>
    <t>9:16,00</t>
  </si>
  <si>
    <t>7,12</t>
  </si>
  <si>
    <t>11,03</t>
  </si>
  <si>
    <t>11,04</t>
  </si>
  <si>
    <t>9:16,67</t>
  </si>
  <si>
    <t>2,04</t>
  </si>
  <si>
    <t>7,11</t>
  </si>
  <si>
    <t>11,05</t>
  </si>
  <si>
    <t>9:17,33</t>
  </si>
  <si>
    <t>7,10</t>
  </si>
  <si>
    <t>11,06</t>
  </si>
  <si>
    <t>9:18,00</t>
  </si>
  <si>
    <t>11,07</t>
  </si>
  <si>
    <t>7,09</t>
  </si>
  <si>
    <t>9:18,67</t>
  </si>
  <si>
    <t>11,08</t>
  </si>
  <si>
    <t>7,08</t>
  </si>
  <si>
    <t>9:19,33</t>
  </si>
  <si>
    <t>11,09</t>
  </si>
  <si>
    <t>9:20,00</t>
  </si>
  <si>
    <t>2,03</t>
  </si>
  <si>
    <t>11,10</t>
  </si>
  <si>
    <t>7,07</t>
  </si>
  <si>
    <t>9:20,67</t>
  </si>
  <si>
    <t>11,11</t>
  </si>
  <si>
    <t>7,06</t>
  </si>
  <si>
    <t>9:21,33</t>
  </si>
  <si>
    <t>11,12</t>
  </si>
  <si>
    <t>7,05</t>
  </si>
  <si>
    <t>11,13</t>
  </si>
  <si>
    <t>9:22,00</t>
  </si>
  <si>
    <t>11,14</t>
  </si>
  <si>
    <t>9:22,67</t>
  </si>
  <si>
    <t>7,04</t>
  </si>
  <si>
    <t>11,15</t>
  </si>
  <si>
    <t>9:23,33</t>
  </si>
  <si>
    <t>2,02</t>
  </si>
  <si>
    <t>7,03</t>
  </si>
  <si>
    <t>11,16</t>
  </si>
  <si>
    <t>9:24,00</t>
  </si>
  <si>
    <t>11,17</t>
  </si>
  <si>
    <t>9:24,67</t>
  </si>
  <si>
    <t>7,02</t>
  </si>
  <si>
    <t>11,18</t>
  </si>
  <si>
    <t>9:25,33</t>
  </si>
  <si>
    <t>7,01</t>
  </si>
  <si>
    <t>11,19</t>
  </si>
  <si>
    <t>9:26,00</t>
  </si>
  <si>
    <t>7,00</t>
  </si>
  <si>
    <t>9:26,67</t>
  </si>
  <si>
    <t>2,01</t>
  </si>
  <si>
    <t>11,20</t>
  </si>
  <si>
    <t>9:27,33</t>
  </si>
  <si>
    <t>6,99</t>
  </si>
  <si>
    <t>11,21</t>
  </si>
  <si>
    <t>9:28,00</t>
  </si>
  <si>
    <t>6,98</t>
  </si>
  <si>
    <t>11,22</t>
  </si>
  <si>
    <t>9:28,67</t>
  </si>
  <si>
    <t>6,97</t>
  </si>
  <si>
    <t>11,23</t>
  </si>
  <si>
    <t>9:29,33</t>
  </si>
  <si>
    <t>11,24</t>
  </si>
  <si>
    <t>9:30,00</t>
  </si>
  <si>
    <t>6,96</t>
  </si>
  <si>
    <t>11,25</t>
  </si>
  <si>
    <t>2,00</t>
  </si>
  <si>
    <t>9:30,67</t>
  </si>
  <si>
    <t>6,95</t>
  </si>
  <si>
    <t>11,26</t>
  </si>
  <si>
    <t>9:31,33</t>
  </si>
  <si>
    <t>11,27</t>
  </si>
  <si>
    <t>6,94</t>
  </si>
  <si>
    <t>9:32,00</t>
  </si>
  <si>
    <t>11,28</t>
  </si>
  <si>
    <t>9:32,67</t>
  </si>
  <si>
    <t>6,93</t>
  </si>
  <si>
    <t>11,29</t>
  </si>
  <si>
    <t>9:33,33</t>
  </si>
  <si>
    <t>6,92</t>
  </si>
  <si>
    <t>1,99</t>
  </si>
  <si>
    <t>11,30</t>
  </si>
  <si>
    <t>9:34,00</t>
  </si>
  <si>
    <t>6,91</t>
  </si>
  <si>
    <t>11,31</t>
  </si>
  <si>
    <t>9:34,67</t>
  </si>
  <si>
    <t>9:35,33</t>
  </si>
  <si>
    <t>6,90</t>
  </si>
  <si>
    <t>11,32</t>
  </si>
  <si>
    <t>9:36,00</t>
  </si>
  <si>
    <t>6,89</t>
  </si>
  <si>
    <t>11,33</t>
  </si>
  <si>
    <t>9:36,67</t>
  </si>
  <si>
    <t>11,34</t>
  </si>
  <si>
    <t>1,98</t>
  </si>
  <si>
    <t>6,88</t>
  </si>
  <si>
    <t>11,35</t>
  </si>
  <si>
    <t>9:37,33</t>
  </si>
  <si>
    <t>9:38,00</t>
  </si>
  <si>
    <t>6,87</t>
  </si>
  <si>
    <t>11,36</t>
  </si>
  <si>
    <t>9:38,67</t>
  </si>
  <si>
    <t>6,86</t>
  </si>
  <si>
    <t>11,37</t>
  </si>
  <si>
    <t>9:39,33</t>
  </si>
  <si>
    <t>11,38</t>
  </si>
  <si>
    <t>6,85</t>
  </si>
  <si>
    <t>9:40,00</t>
  </si>
  <si>
    <t>11,39</t>
  </si>
  <si>
    <t>9:40,67</t>
  </si>
  <si>
    <t>1,97</t>
  </si>
  <si>
    <t>6,84</t>
  </si>
  <si>
    <t>11,40</t>
  </si>
  <si>
    <t>9:41,33</t>
  </si>
  <si>
    <t>6,83</t>
  </si>
  <si>
    <t>11,41</t>
  </si>
  <si>
    <t>9:42,00</t>
  </si>
  <si>
    <t>11,42</t>
  </si>
  <si>
    <t>6,82</t>
  </si>
  <si>
    <t>9:42,67</t>
  </si>
  <si>
    <t>11,43</t>
  </si>
  <si>
    <t>9:43,33</t>
  </si>
  <si>
    <t>6,81</t>
  </si>
  <si>
    <t>11,44</t>
  </si>
  <si>
    <t>9:44,00</t>
  </si>
  <si>
    <t>1,96</t>
  </si>
  <si>
    <t>6,80</t>
  </si>
  <si>
    <t>11,45</t>
  </si>
  <si>
    <t>9:44,67</t>
  </si>
  <si>
    <t>11,46</t>
  </si>
  <si>
    <t>6,79</t>
  </si>
  <si>
    <t>9:45,33</t>
  </si>
  <si>
    <t>11,47</t>
  </si>
  <si>
    <t>9:46,00</t>
  </si>
  <si>
    <t>6,78</t>
  </si>
  <si>
    <t>11,48</t>
  </si>
  <si>
    <t>9:46,67</t>
  </si>
  <si>
    <t>6,77</t>
  </si>
  <si>
    <t>11,49</t>
  </si>
  <si>
    <t>9:47,33</t>
  </si>
  <si>
    <t>1,95</t>
  </si>
  <si>
    <t>11,50</t>
  </si>
  <si>
    <t>9:48,00</t>
  </si>
  <si>
    <t>6,76</t>
  </si>
  <si>
    <t>11,51</t>
  </si>
  <si>
    <t>9:48,67</t>
  </si>
  <si>
    <t>6,75</t>
  </si>
  <si>
    <t>11,52</t>
  </si>
  <si>
    <t>9:49,33</t>
  </si>
  <si>
    <t>6,74</t>
  </si>
  <si>
    <t>11,53</t>
  </si>
  <si>
    <t>9:50,00</t>
  </si>
  <si>
    <t>11,54</t>
  </si>
  <si>
    <t>9:50,67</t>
  </si>
  <si>
    <t>6,73</t>
  </si>
  <si>
    <t>11,55</t>
  </si>
  <si>
    <t>1,94</t>
  </si>
  <si>
    <t>9:51,33</t>
  </si>
  <si>
    <t>6,72</t>
  </si>
  <si>
    <t>11,56</t>
  </si>
  <si>
    <t>9:52,00</t>
  </si>
  <si>
    <t>6,71</t>
  </si>
  <si>
    <t>11,57</t>
  </si>
  <si>
    <t>11,58</t>
  </si>
  <si>
    <t>9:52,67</t>
  </si>
  <si>
    <t>9:53,33</t>
  </si>
  <si>
    <t>6,70</t>
  </si>
  <si>
    <t>11,59</t>
  </si>
  <si>
    <t>9:54,00</t>
  </si>
  <si>
    <t>6,69</t>
  </si>
  <si>
    <t>11,60</t>
  </si>
  <si>
    <t>1,93</t>
  </si>
  <si>
    <t>9:54,67</t>
  </si>
  <si>
    <t>6,68</t>
  </si>
  <si>
    <t>11,61</t>
  </si>
  <si>
    <t>9:55,33</t>
  </si>
  <si>
    <t>11,62</t>
  </si>
  <si>
    <t>9:56,00</t>
  </si>
  <si>
    <t>6,67</t>
  </si>
  <si>
    <t>11,63</t>
  </si>
  <si>
    <t>9:56,67</t>
  </si>
  <si>
    <t>6,66</t>
  </si>
  <si>
    <t>11,64</t>
  </si>
  <si>
    <t>9:57,33</t>
  </si>
  <si>
    <t>11,65</t>
  </si>
  <si>
    <t>6,65</t>
  </si>
  <si>
    <t>9:58,00</t>
  </si>
  <si>
    <t>1,92</t>
  </si>
  <si>
    <t>11,66</t>
  </si>
  <si>
    <t>11,67</t>
  </si>
  <si>
    <t>9:58,67</t>
  </si>
  <si>
    <t>6,64</t>
  </si>
  <si>
    <t>11,68</t>
  </si>
  <si>
    <t>9:59,33</t>
  </si>
  <si>
    <t>6,63</t>
  </si>
  <si>
    <t>10:00,00</t>
  </si>
  <si>
    <t>11,69</t>
  </si>
  <si>
    <t>6,62</t>
  </si>
  <si>
    <t>11,70</t>
  </si>
  <si>
    <t>10:00,67</t>
  </si>
  <si>
    <t>1,91</t>
  </si>
  <si>
    <t>6,61</t>
  </si>
  <si>
    <t>11,71</t>
  </si>
  <si>
    <t>10:01,33</t>
  </si>
  <si>
    <t>11,72</t>
  </si>
  <si>
    <t>10:02,00</t>
  </si>
  <si>
    <t>6,60</t>
  </si>
  <si>
    <t>11,73</t>
  </si>
  <si>
    <t>10:02,67</t>
  </si>
  <si>
    <t>6,59</t>
  </si>
  <si>
    <t>11,74</t>
  </si>
  <si>
    <t>10:03,33</t>
  </si>
  <si>
    <t>11,75</t>
  </si>
  <si>
    <t>10:04,00</t>
  </si>
  <si>
    <t>6,58</t>
  </si>
  <si>
    <t>11,76</t>
  </si>
  <si>
    <t>10:04,67</t>
  </si>
  <si>
    <t>1,90</t>
  </si>
  <si>
    <t>11,77</t>
  </si>
  <si>
    <t>6,57</t>
  </si>
  <si>
    <t>10:05,33</t>
  </si>
  <si>
    <t>11,78</t>
  </si>
  <si>
    <t>10:06,00</t>
  </si>
  <si>
    <t>6,56</t>
  </si>
  <si>
    <t>11,79</t>
  </si>
  <si>
    <t>10:06,67</t>
  </si>
  <si>
    <t>6,55</t>
  </si>
  <si>
    <t>11,80</t>
  </si>
  <si>
    <t>10:07,33</t>
  </si>
  <si>
    <t>6,54</t>
  </si>
  <si>
    <t>11,81</t>
  </si>
  <si>
    <t>10:08,00</t>
  </si>
  <si>
    <t>11,82</t>
  </si>
  <si>
    <t>1,89</t>
  </si>
  <si>
    <t>10:08,67</t>
  </si>
  <si>
    <t>6,53</t>
  </si>
  <si>
    <t>11,83</t>
  </si>
  <si>
    <t>10:09,33</t>
  </si>
  <si>
    <t>6,52</t>
  </si>
  <si>
    <t>11,84</t>
  </si>
  <si>
    <t>10:10,00</t>
  </si>
  <si>
    <t>11,85</t>
  </si>
  <si>
    <t>6,51</t>
  </si>
  <si>
    <t>10:10,67</t>
  </si>
  <si>
    <t>11,86</t>
  </si>
  <si>
    <t>11,87</t>
  </si>
  <si>
    <t>10:11,33</t>
  </si>
  <si>
    <t>6,50</t>
  </si>
  <si>
    <t>10:12,00</t>
  </si>
  <si>
    <t>1,88</t>
  </si>
  <si>
    <t>11,88</t>
  </si>
  <si>
    <t>6,49</t>
  </si>
  <si>
    <t>10:12,67</t>
  </si>
  <si>
    <t>11,89</t>
  </si>
  <si>
    <t>6,48</t>
  </si>
  <si>
    <t>11,90</t>
  </si>
  <si>
    <t>10:13,33</t>
  </si>
  <si>
    <t>10:14,00</t>
  </si>
  <si>
    <t>6,47</t>
  </si>
  <si>
    <t>11,91</t>
  </si>
  <si>
    <t>11,92</t>
  </si>
  <si>
    <t>10:14,67</t>
  </si>
  <si>
    <t>6,46</t>
  </si>
  <si>
    <t>11,93</t>
  </si>
  <si>
    <t>10:15,33</t>
  </si>
  <si>
    <t>1,87</t>
  </si>
  <si>
    <t>10:16,00</t>
  </si>
  <si>
    <t>6,45</t>
  </si>
  <si>
    <t>11,94</t>
  </si>
  <si>
    <t>11,95</t>
  </si>
  <si>
    <t>10:16,67</t>
  </si>
  <si>
    <t>6,44</t>
  </si>
  <si>
    <t>10:17,33</t>
  </si>
  <si>
    <t>11,96</t>
  </si>
  <si>
    <t>6,43</t>
  </si>
  <si>
    <t>11,97</t>
  </si>
  <si>
    <t>10:18,00</t>
  </si>
  <si>
    <t>11,98</t>
  </si>
  <si>
    <t>10:18,67</t>
  </si>
  <si>
    <t>1,86</t>
  </si>
  <si>
    <t>6,42</t>
  </si>
  <si>
    <t>11,99</t>
  </si>
  <si>
    <t>10:19,33</t>
  </si>
  <si>
    <t>12,00</t>
  </si>
  <si>
    <t>6,41</t>
  </si>
  <si>
    <t>10:20,00</t>
  </si>
  <si>
    <t>12,01</t>
  </si>
  <si>
    <t>6,40</t>
  </si>
  <si>
    <t>12,02</t>
  </si>
  <si>
    <t>10:20,67</t>
  </si>
  <si>
    <t>12,03</t>
  </si>
  <si>
    <t>10:21,33</t>
  </si>
  <si>
    <t>6,39</t>
  </si>
  <si>
    <t>12,04</t>
  </si>
  <si>
    <t>10:22,00</t>
  </si>
  <si>
    <t>12,05</t>
  </si>
  <si>
    <t>1,85</t>
  </si>
  <si>
    <t>6,38</t>
  </si>
  <si>
    <t>10:22,67</t>
  </si>
  <si>
    <t>12,06</t>
  </si>
  <si>
    <t>10:23,33</t>
  </si>
  <si>
    <t>6,37</t>
  </si>
  <si>
    <t>12,07</t>
  </si>
  <si>
    <t>10:24,00</t>
  </si>
  <si>
    <t>6,36</t>
  </si>
  <si>
    <t>12,08</t>
  </si>
  <si>
    <t>10:24,67</t>
  </si>
  <si>
    <t>12,09</t>
  </si>
  <si>
    <t>6,35</t>
  </si>
  <si>
    <t>10:25,33</t>
  </si>
  <si>
    <t>12,10</t>
  </si>
  <si>
    <t>12,11</t>
  </si>
  <si>
    <t>10:26,00</t>
  </si>
  <si>
    <t>1,84</t>
  </si>
  <si>
    <t>6,34</t>
  </si>
  <si>
    <t>10:26,67</t>
  </si>
  <si>
    <t>12,12</t>
  </si>
  <si>
    <t>6,33</t>
  </si>
  <si>
    <t>12,13</t>
  </si>
  <si>
    <t>10:27,33</t>
  </si>
  <si>
    <t>10:28,00</t>
  </si>
  <si>
    <t>6,32</t>
  </si>
  <si>
    <t>12,14</t>
  </si>
  <si>
    <t>12,15</t>
  </si>
  <si>
    <t>10:28,67</t>
  </si>
  <si>
    <t>6,31</t>
  </si>
  <si>
    <t>12,16</t>
  </si>
  <si>
    <t>10:29,33</t>
  </si>
  <si>
    <t>1,83</t>
  </si>
  <si>
    <t>12,17</t>
  </si>
  <si>
    <t>10:30,00</t>
  </si>
  <si>
    <t>6,30</t>
  </si>
  <si>
    <t>12,18</t>
  </si>
  <si>
    <t>10:30,67</t>
  </si>
  <si>
    <t>6,29</t>
  </si>
  <si>
    <t>12,19</t>
  </si>
  <si>
    <t>10:31,33</t>
  </si>
  <si>
    <t>6,28</t>
  </si>
  <si>
    <t>12,20</t>
  </si>
  <si>
    <t>10:32,00</t>
  </si>
  <si>
    <t>12,21</t>
  </si>
  <si>
    <t>6,27</t>
  </si>
  <si>
    <t>10:32,67</t>
  </si>
  <si>
    <t>12,22</t>
  </si>
  <si>
    <t>10:33,33</t>
  </si>
  <si>
    <t>1,82</t>
  </si>
  <si>
    <t>6,26</t>
  </si>
  <si>
    <t>12,23</t>
  </si>
  <si>
    <t>10:34,00</t>
  </si>
  <si>
    <t>12,24</t>
  </si>
  <si>
    <t>10:34,67</t>
  </si>
  <si>
    <t>6,25</t>
  </si>
  <si>
    <t>12,25</t>
  </si>
  <si>
    <t>10:35,33</t>
  </si>
  <si>
    <t>6,24</t>
  </si>
  <si>
    <t>12,26</t>
  </si>
  <si>
    <t>12,27</t>
  </si>
  <si>
    <t>10:36,00</t>
  </si>
  <si>
    <t>6,23</t>
  </si>
  <si>
    <t>12,28</t>
  </si>
  <si>
    <t>10:36,67</t>
  </si>
  <si>
    <t>1,81</t>
  </si>
  <si>
    <t>6,22</t>
  </si>
  <si>
    <t>12,29</t>
  </si>
  <si>
    <t>10:37,33</t>
  </si>
  <si>
    <t>12,30</t>
  </si>
  <si>
    <t>10:38,00</t>
  </si>
  <si>
    <t>6,21</t>
  </si>
  <si>
    <t>12,31</t>
  </si>
  <si>
    <t>10:38,67</t>
  </si>
  <si>
    <t>12,32</t>
  </si>
  <si>
    <t>10:39,33</t>
  </si>
  <si>
    <t>6,20</t>
  </si>
  <si>
    <t>12,33</t>
  </si>
  <si>
    <t>10:40,00</t>
  </si>
  <si>
    <t>6,19</t>
  </si>
  <si>
    <t>12,34</t>
  </si>
  <si>
    <t>1,80</t>
  </si>
  <si>
    <t>12,35</t>
  </si>
  <si>
    <t>10:40,67</t>
  </si>
  <si>
    <t>6,18</t>
  </si>
  <si>
    <t>10:41,33</t>
  </si>
  <si>
    <t>12,36</t>
  </si>
  <si>
    <t>6,17</t>
  </si>
  <si>
    <t>12,37</t>
  </si>
  <si>
    <t>10:42,00</t>
  </si>
  <si>
    <t>12,38</t>
  </si>
  <si>
    <t>10:42,67</t>
  </si>
  <si>
    <t>6,16</t>
  </si>
  <si>
    <t>12,39</t>
  </si>
  <si>
    <t>10:43,33</t>
  </si>
  <si>
    <t>12,40</t>
  </si>
  <si>
    <t>10:44,00</t>
  </si>
  <si>
    <t>1,79</t>
  </si>
  <si>
    <t>6,15</t>
  </si>
  <si>
    <t>12,41</t>
  </si>
  <si>
    <t>10:44,67</t>
  </si>
  <si>
    <t>6,14</t>
  </si>
  <si>
    <t>12,42</t>
  </si>
  <si>
    <t>12,43</t>
  </si>
  <si>
    <t>10:45,33</t>
  </si>
  <si>
    <t>6,13</t>
  </si>
  <si>
    <t>10:46,00</t>
  </si>
  <si>
    <t>12,44</t>
  </si>
  <si>
    <t>6,12</t>
  </si>
  <si>
    <t>12,45</t>
  </si>
  <si>
    <t>10:46,67</t>
  </si>
  <si>
    <t>10:47,33</t>
  </si>
  <si>
    <t>12,46</t>
  </si>
  <si>
    <t>1,78</t>
  </si>
  <si>
    <t>6,11</t>
  </si>
  <si>
    <t>12,47</t>
  </si>
  <si>
    <t>10:48,00</t>
  </si>
  <si>
    <t>12,48</t>
  </si>
  <si>
    <t>10:48,67</t>
  </si>
  <si>
    <t>6,10</t>
  </si>
  <si>
    <t>12,49</t>
  </si>
  <si>
    <t>10:49,33</t>
  </si>
  <si>
    <t>6,09</t>
  </si>
  <si>
    <t>12,50</t>
  </si>
  <si>
    <t>10:50,00</t>
  </si>
  <si>
    <t>6,08</t>
  </si>
  <si>
    <t>12,51</t>
  </si>
  <si>
    <t>10:50,67</t>
  </si>
  <si>
    <t>12,52</t>
  </si>
  <si>
    <t>10:51,33</t>
  </si>
  <si>
    <t>1,77</t>
  </si>
  <si>
    <t>6,07</t>
  </si>
  <si>
    <t>12,53</t>
  </si>
  <si>
    <t>10:52,00</t>
  </si>
  <si>
    <t>6,06</t>
  </si>
  <si>
    <t>12,54</t>
  </si>
  <si>
    <t>12,55</t>
  </si>
  <si>
    <t>10:52,67</t>
  </si>
  <si>
    <t>10:53,33</t>
  </si>
  <si>
    <t>6,05</t>
  </si>
  <si>
    <t>12,56</t>
  </si>
  <si>
    <t>12,57</t>
  </si>
  <si>
    <t>10:54,00</t>
  </si>
  <si>
    <t>6,04</t>
  </si>
  <si>
    <t>12,58</t>
  </si>
  <si>
    <t>10:54,67</t>
  </si>
  <si>
    <t>1,76</t>
  </si>
  <si>
    <t>6,03</t>
  </si>
  <si>
    <t>12,59</t>
  </si>
  <si>
    <t>10:55,33</t>
  </si>
  <si>
    <t>12,60</t>
  </si>
  <si>
    <t>10:56,00</t>
  </si>
  <si>
    <t>6,02</t>
  </si>
  <si>
    <t>12,61</t>
  </si>
  <si>
    <t>10:56,67</t>
  </si>
  <si>
    <t>6,01</t>
  </si>
  <si>
    <t>12,62</t>
  </si>
  <si>
    <t>10:57,33</t>
  </si>
  <si>
    <t>12,63</t>
  </si>
  <si>
    <t>6,00</t>
  </si>
  <si>
    <t>10:58,00</t>
  </si>
  <si>
    <t>12,64</t>
  </si>
  <si>
    <t>10:58,67</t>
  </si>
  <si>
    <t>1,75</t>
  </si>
  <si>
    <t>12,65</t>
  </si>
  <si>
    <t>5,99</t>
  </si>
  <si>
    <t>12,66</t>
  </si>
  <si>
    <t>10:59,33</t>
  </si>
  <si>
    <t>11:00,00</t>
  </si>
  <si>
    <t>5,98</t>
  </si>
  <si>
    <t>12,67</t>
  </si>
  <si>
    <t>12,68</t>
  </si>
  <si>
    <t>11:00,67</t>
  </si>
  <si>
    <t>5,97</t>
  </si>
  <si>
    <t>12,69</t>
  </si>
  <si>
    <t>11:01,33</t>
  </si>
  <si>
    <t>5,96</t>
  </si>
  <si>
    <t>12,70</t>
  </si>
  <si>
    <t>11:02,00</t>
  </si>
  <si>
    <t>1,74</t>
  </si>
  <si>
    <t>12,71</t>
  </si>
  <si>
    <t>11:02,67</t>
  </si>
  <si>
    <t>5,95</t>
  </si>
  <si>
    <t>12,72</t>
  </si>
  <si>
    <t>11:03,33</t>
  </si>
  <si>
    <t>5,94</t>
  </si>
  <si>
    <t>12,73</t>
  </si>
  <si>
    <t>11:04,00</t>
  </si>
  <si>
    <t>12,74</t>
  </si>
  <si>
    <t>12,75</t>
  </si>
  <si>
    <t>11:04,67</t>
  </si>
  <si>
    <t>5,93</t>
  </si>
  <si>
    <t>12,76</t>
  </si>
  <si>
    <t>11:05,33</t>
  </si>
  <si>
    <t>1,73</t>
  </si>
  <si>
    <t>5,92</t>
  </si>
  <si>
    <t>12,77</t>
  </si>
  <si>
    <t>11:06,00</t>
  </si>
  <si>
    <t>12,78</t>
  </si>
  <si>
    <t>11:06,67</t>
  </si>
  <si>
    <t>5,91</t>
  </si>
  <si>
    <t>12,79</t>
  </si>
  <si>
    <t>11:07,33</t>
  </si>
  <si>
    <t>5,90</t>
  </si>
  <si>
    <t>12,80</t>
  </si>
  <si>
    <t>11:08,00</t>
  </si>
  <si>
    <t>12,81</t>
  </si>
  <si>
    <t>5,89</t>
  </si>
  <si>
    <t>12,82</t>
  </si>
  <si>
    <t>11:08,67</t>
  </si>
  <si>
    <t>11:09,33</t>
  </si>
  <si>
    <t>5,88</t>
  </si>
  <si>
    <t>12,83</t>
  </si>
  <si>
    <t>1,72</t>
  </si>
  <si>
    <t>12,84</t>
  </si>
  <si>
    <t>11:10,00</t>
  </si>
  <si>
    <t>5,87</t>
  </si>
  <si>
    <t>12,85</t>
  </si>
  <si>
    <t>11:10,67</t>
  </si>
  <si>
    <t>12,86</t>
  </si>
  <si>
    <t>11:11,33</t>
  </si>
  <si>
    <t>5,86</t>
  </si>
  <si>
    <t>12,87</t>
  </si>
  <si>
    <t>11:12,00</t>
  </si>
  <si>
    <t>12,88</t>
  </si>
  <si>
    <t>5,85</t>
  </si>
  <si>
    <t>12,89</t>
  </si>
  <si>
    <t>11:12,67</t>
  </si>
  <si>
    <t>11:13,33</t>
  </si>
  <si>
    <t>1,71</t>
  </si>
  <si>
    <t>5,84</t>
  </si>
  <si>
    <t>12,90</t>
  </si>
  <si>
    <t>12,91</t>
  </si>
  <si>
    <t>11:14,00</t>
  </si>
  <si>
    <t>5,83</t>
  </si>
  <si>
    <t>12,92</t>
  </si>
  <si>
    <t>11:14,67</t>
  </si>
  <si>
    <t>5,82</t>
  </si>
  <si>
    <t>12,93</t>
  </si>
  <si>
    <t>11:15,33</t>
  </si>
  <si>
    <t>12,94</t>
  </si>
  <si>
    <t>11:16,00</t>
  </si>
  <si>
    <t>5,81</t>
  </si>
  <si>
    <t>12,95</t>
  </si>
  <si>
    <t>11:16,67</t>
  </si>
  <si>
    <t>12,96</t>
  </si>
  <si>
    <t>1,70</t>
  </si>
  <si>
    <t>5,80</t>
  </si>
  <si>
    <t>11:17,33</t>
  </si>
  <si>
    <t>12,97</t>
  </si>
  <si>
    <t>11:18,00</t>
  </si>
  <si>
    <t>5,79</t>
  </si>
  <si>
    <t>12,98</t>
  </si>
  <si>
    <t>12,99</t>
  </si>
  <si>
    <t>11:18,67</t>
  </si>
  <si>
    <t>5,78</t>
  </si>
  <si>
    <t>11:19,33</t>
  </si>
  <si>
    <t>13,00</t>
  </si>
  <si>
    <t>13,01</t>
  </si>
  <si>
    <t>11:20,00</t>
  </si>
  <si>
    <t>5,77</t>
  </si>
  <si>
    <t>13,02</t>
  </si>
  <si>
    <t>11:20,67</t>
  </si>
  <si>
    <t>1,69</t>
  </si>
  <si>
    <t>5,76</t>
  </si>
  <si>
    <t>13,03</t>
  </si>
  <si>
    <t>11:21,33</t>
  </si>
  <si>
    <t>13,04</t>
  </si>
  <si>
    <t>11:22,00</t>
  </si>
  <si>
    <t>5,75</t>
  </si>
  <si>
    <t>13,05</t>
  </si>
  <si>
    <t>13,06</t>
  </si>
  <si>
    <t>11:22,67</t>
  </si>
  <si>
    <t>5,74</t>
  </si>
  <si>
    <t>11:23,33</t>
  </si>
  <si>
    <t>13,07</t>
  </si>
  <si>
    <t>11:24,00</t>
  </si>
  <si>
    <t>5,73</t>
  </si>
  <si>
    <t>13,08</t>
  </si>
  <si>
    <t>1,68</t>
  </si>
  <si>
    <t>13,09</t>
  </si>
  <si>
    <t>11:24,67</t>
  </si>
  <si>
    <t>5,72</t>
  </si>
  <si>
    <t>11:25,33</t>
  </si>
  <si>
    <t>13,10</t>
  </si>
  <si>
    <t>5,71</t>
  </si>
  <si>
    <t>13,11</t>
  </si>
  <si>
    <t>11:26,00</t>
  </si>
  <si>
    <t>13,12</t>
  </si>
  <si>
    <t>11:26,67</t>
  </si>
  <si>
    <t>5,70</t>
  </si>
  <si>
    <t>13,13</t>
  </si>
  <si>
    <t>11:27,33</t>
  </si>
  <si>
    <t>5,69</t>
  </si>
  <si>
    <t>13,14</t>
  </si>
  <si>
    <t>11:28,00</t>
  </si>
  <si>
    <t>1,67</t>
  </si>
  <si>
    <t>13,15</t>
  </si>
  <si>
    <t>11:28,67</t>
  </si>
  <si>
    <t>5,68</t>
  </si>
  <si>
    <t>13,16</t>
  </si>
  <si>
    <t>13,17</t>
  </si>
  <si>
    <t>11:29,33</t>
  </si>
  <si>
    <t>11:30,00</t>
  </si>
  <si>
    <t>5,67</t>
  </si>
  <si>
    <t>13,18</t>
  </si>
  <si>
    <t>13,19</t>
  </si>
  <si>
    <t>11:30,67</t>
  </si>
  <si>
    <t>5,66</t>
  </si>
  <si>
    <t>13,20</t>
  </si>
  <si>
    <t>11:31,33</t>
  </si>
  <si>
    <t>13,21</t>
  </si>
  <si>
    <t>1,66</t>
  </si>
  <si>
    <t>5,65</t>
  </si>
  <si>
    <t>13,22</t>
  </si>
  <si>
    <t>11:32,00</t>
  </si>
  <si>
    <t>11:32,67</t>
  </si>
  <si>
    <t>5,64</t>
  </si>
  <si>
    <t>13,23</t>
  </si>
  <si>
    <t>11:33,33</t>
  </si>
  <si>
    <t>13,24</t>
  </si>
  <si>
    <t>5,63</t>
  </si>
  <si>
    <t>13,25</t>
  </si>
  <si>
    <t>11:34,00</t>
  </si>
  <si>
    <t>13,26</t>
  </si>
  <si>
    <t>11:34,67</t>
  </si>
  <si>
    <t>5,62</t>
  </si>
  <si>
    <t>13,27</t>
  </si>
  <si>
    <t>11:35,33</t>
  </si>
  <si>
    <t>1,65</t>
  </si>
  <si>
    <t>5,61</t>
  </si>
  <si>
    <t>13,28</t>
  </si>
  <si>
    <t>11:36,00</t>
  </si>
  <si>
    <t>13,29</t>
  </si>
  <si>
    <t>11:36,67</t>
  </si>
  <si>
    <t>5,60</t>
  </si>
  <si>
    <t>13,30</t>
  </si>
  <si>
    <t>13,31</t>
  </si>
  <si>
    <t>11:37,33</t>
  </si>
  <si>
    <t>5,59</t>
  </si>
  <si>
    <t>13,32</t>
  </si>
  <si>
    <t>11:38,00</t>
  </si>
  <si>
    <t>5,58</t>
  </si>
  <si>
    <t>13,33</t>
  </si>
  <si>
    <t>11:38,67</t>
  </si>
  <si>
    <t>13,34</t>
  </si>
  <si>
    <t>11:39,33</t>
  </si>
  <si>
    <t>1,64</t>
  </si>
  <si>
    <t>5,57</t>
  </si>
  <si>
    <t>13,35</t>
  </si>
  <si>
    <t>11:40,00</t>
  </si>
  <si>
    <t>13,36</t>
  </si>
  <si>
    <t>5,56</t>
  </si>
  <si>
    <t>13,37</t>
  </si>
  <si>
    <t>11:40,67</t>
  </si>
  <si>
    <t>11:41,33</t>
  </si>
  <si>
    <t>5,55</t>
  </si>
  <si>
    <t>13,38</t>
  </si>
  <si>
    <t>13,39</t>
  </si>
  <si>
    <t>11:42,00</t>
  </si>
  <si>
    <t>5,54</t>
  </si>
  <si>
    <t>13,40</t>
  </si>
  <si>
    <t>11:42,67</t>
  </si>
  <si>
    <t>13,41</t>
  </si>
  <si>
    <t>11:43,33</t>
  </si>
  <si>
    <t>1,63</t>
  </si>
  <si>
    <t>13,42</t>
  </si>
  <si>
    <t>5,53</t>
  </si>
  <si>
    <t>11:44,00</t>
  </si>
  <si>
    <t>13,43</t>
  </si>
  <si>
    <t>11:44,67</t>
  </si>
  <si>
    <t>5,52</t>
  </si>
  <si>
    <t>13,44</t>
  </si>
  <si>
    <t>13,45</t>
  </si>
  <si>
    <t>11:45,33</t>
  </si>
  <si>
    <t>5,51</t>
  </si>
  <si>
    <t>13,46</t>
  </si>
  <si>
    <t>11:46,00</t>
  </si>
  <si>
    <t>13,47</t>
  </si>
  <si>
    <t>11:46,67</t>
  </si>
  <si>
    <t>5,50</t>
  </si>
  <si>
    <t>1,62</t>
  </si>
  <si>
    <t>13,48</t>
  </si>
  <si>
    <t>11:47,33</t>
  </si>
  <si>
    <t>5,49</t>
  </si>
  <si>
    <t>13,49</t>
  </si>
  <si>
    <t>11:48,00</t>
  </si>
  <si>
    <t>13,50</t>
  </si>
  <si>
    <t>11:48,67</t>
  </si>
  <si>
    <t>5,48</t>
  </si>
  <si>
    <t>13,51</t>
  </si>
  <si>
    <t>13,52</t>
  </si>
  <si>
    <t>11:49,33</t>
  </si>
  <si>
    <t>5,47</t>
  </si>
  <si>
    <t>11:50,00</t>
  </si>
  <si>
    <t>13,53</t>
  </si>
  <si>
    <t>5,46</t>
  </si>
  <si>
    <t>13,54</t>
  </si>
  <si>
    <t>11:50,67</t>
  </si>
  <si>
    <t>1,61</t>
  </si>
  <si>
    <t>13,55</t>
  </si>
  <si>
    <t>11:51,33</t>
  </si>
  <si>
    <t>5,45</t>
  </si>
  <si>
    <t>13,56</t>
  </si>
  <si>
    <t>11:52,00</t>
  </si>
  <si>
    <t>13,57</t>
  </si>
  <si>
    <t>5,44</t>
  </si>
  <si>
    <t>11:52,67</t>
  </si>
  <si>
    <t>13,58</t>
  </si>
  <si>
    <t>11:53,33</t>
  </si>
  <si>
    <t>5,43</t>
  </si>
  <si>
    <t>13,59</t>
  </si>
  <si>
    <t>11:54,00</t>
  </si>
  <si>
    <t>13,60</t>
  </si>
  <si>
    <t>5,42</t>
  </si>
  <si>
    <t>13,61</t>
  </si>
  <si>
    <t>11:54,67</t>
  </si>
  <si>
    <t>1,60</t>
  </si>
  <si>
    <t>13,62</t>
  </si>
  <si>
    <t>11:55,33</t>
  </si>
  <si>
    <t>5,41</t>
  </si>
  <si>
    <t>11:56,00</t>
  </si>
  <si>
    <t>13,63</t>
  </si>
  <si>
    <t>5,40</t>
  </si>
  <si>
    <t>13,64</t>
  </si>
  <si>
    <t>11:56,67</t>
  </si>
  <si>
    <t>13,65</t>
  </si>
  <si>
    <t>11:57,33</t>
  </si>
  <si>
    <t>5,39</t>
  </si>
  <si>
    <t>13,66</t>
  </si>
  <si>
    <t>11:58,00</t>
  </si>
  <si>
    <t>13,67</t>
  </si>
  <si>
    <t>1,59</t>
  </si>
  <si>
    <t>5,38</t>
  </si>
  <si>
    <t>13,68</t>
  </si>
  <si>
    <t>11:58,67</t>
  </si>
  <si>
    <t>13,69</t>
  </si>
  <si>
    <t>11:59,33</t>
  </si>
  <si>
    <t>5,37</t>
  </si>
  <si>
    <t>12:00,00</t>
  </si>
  <si>
    <t>13,70</t>
  </si>
  <si>
    <t>5,36</t>
  </si>
  <si>
    <t>13,71</t>
  </si>
  <si>
    <t>12:00,67</t>
  </si>
  <si>
    <t>13,72</t>
  </si>
  <si>
    <t>12:01,33</t>
  </si>
  <si>
    <t>5,35</t>
  </si>
  <si>
    <t>13,73</t>
  </si>
  <si>
    <t>12:02,00</t>
  </si>
  <si>
    <t>13,74</t>
  </si>
  <si>
    <t>1,58</t>
  </si>
  <si>
    <t>5,34</t>
  </si>
  <si>
    <t>13,75</t>
  </si>
  <si>
    <t>12:02,67</t>
  </si>
  <si>
    <t>13,76</t>
  </si>
  <si>
    <t>12:03,33</t>
  </si>
  <si>
    <t>5,33</t>
  </si>
  <si>
    <t>13,77</t>
  </si>
  <si>
    <t>12:04,00</t>
  </si>
  <si>
    <t>13,78</t>
  </si>
  <si>
    <t>5,32</t>
  </si>
  <si>
    <t>13,79</t>
  </si>
  <si>
    <t>12:04,67</t>
  </si>
  <si>
    <t>12:05,33</t>
  </si>
  <si>
    <t>5,31</t>
  </si>
  <si>
    <t>13,80</t>
  </si>
  <si>
    <t>12:06,00</t>
  </si>
  <si>
    <t>13,81</t>
  </si>
  <si>
    <t>1,57</t>
  </si>
  <si>
    <t>5,30</t>
  </si>
  <si>
    <t>13,82</t>
  </si>
  <si>
    <t>12:06,67</t>
  </si>
  <si>
    <t>13,83</t>
  </si>
  <si>
    <t>12:07,33</t>
  </si>
  <si>
    <t>5,29</t>
  </si>
  <si>
    <t>13,84</t>
  </si>
  <si>
    <t>12:08,00</t>
  </si>
  <si>
    <t>13,85</t>
  </si>
  <si>
    <t>5,28</t>
  </si>
  <si>
    <t>13,86</t>
  </si>
  <si>
    <t>12:08,67</t>
  </si>
  <si>
    <t>13,87</t>
  </si>
  <si>
    <t>12:09,33</t>
  </si>
  <si>
    <t>5,27</t>
  </si>
  <si>
    <t>13,88</t>
  </si>
  <si>
    <t>12:10,00</t>
  </si>
  <si>
    <t>1,56</t>
  </si>
  <si>
    <t>13,89</t>
  </si>
  <si>
    <t>5,26</t>
  </si>
  <si>
    <t>12:10,67</t>
  </si>
  <si>
    <t>13,90</t>
  </si>
  <si>
    <t>12:11,33</t>
  </si>
  <si>
    <t>5,25</t>
  </si>
  <si>
    <t>13,91</t>
  </si>
  <si>
    <t>12:12,00</t>
  </si>
  <si>
    <t>13,92</t>
  </si>
  <si>
    <t>12:12,67</t>
  </si>
  <si>
    <t>5,24</t>
  </si>
  <si>
    <t>13,93</t>
  </si>
  <si>
    <t>13,94</t>
  </si>
  <si>
    <t>12:13,33</t>
  </si>
  <si>
    <t>5,23</t>
  </si>
  <si>
    <t>13,95</t>
  </si>
  <si>
    <t>12:14,00</t>
  </si>
  <si>
    <t>1,55</t>
  </si>
  <si>
    <t>13,96</t>
  </si>
  <si>
    <t>12:14,67</t>
  </si>
  <si>
    <t>5,22</t>
  </si>
  <si>
    <t>13,97</t>
  </si>
  <si>
    <t>13,98</t>
  </si>
  <si>
    <t>12:15,33</t>
  </si>
  <si>
    <t>5,21</t>
  </si>
  <si>
    <t>13,99</t>
  </si>
  <si>
    <t>12:16,00</t>
  </si>
  <si>
    <t>12:16,67</t>
  </si>
  <si>
    <t>5,20</t>
  </si>
  <si>
    <t>14,00</t>
  </si>
  <si>
    <t>12:17,33</t>
  </si>
  <si>
    <t>14,01</t>
  </si>
  <si>
    <t>1,54</t>
  </si>
  <si>
    <t>5,19</t>
  </si>
  <si>
    <t>14,02</t>
  </si>
  <si>
    <t>12:18,00</t>
  </si>
  <si>
    <t>14,03</t>
  </si>
  <si>
    <t>12:18,67</t>
  </si>
  <si>
    <t>5,18</t>
  </si>
  <si>
    <t>14,04</t>
  </si>
  <si>
    <t>12:19,33</t>
  </si>
  <si>
    <t>14,05</t>
  </si>
  <si>
    <t>5,17</t>
  </si>
  <si>
    <t>14,06</t>
  </si>
  <si>
    <t>12:20,00</t>
  </si>
  <si>
    <t>14,07</t>
  </si>
  <si>
    <t>12:20,67</t>
  </si>
  <si>
    <t>5,16</t>
  </si>
  <si>
    <t>14,08</t>
  </si>
  <si>
    <t>12:21,33</t>
  </si>
  <si>
    <t>14,09</t>
  </si>
  <si>
    <t>12:22,00</t>
  </si>
  <si>
    <t>1,53</t>
  </si>
  <si>
    <t>5,15</t>
  </si>
  <si>
    <t>14,10</t>
  </si>
  <si>
    <t>12:22,67</t>
  </si>
  <si>
    <t>5,14</t>
  </si>
  <si>
    <t>14,11</t>
  </si>
  <si>
    <t>12:23,33</t>
  </si>
  <si>
    <t>14,12</t>
  </si>
  <si>
    <t>12:24,00</t>
  </si>
  <si>
    <t>5,13</t>
  </si>
  <si>
    <t>14,13</t>
  </si>
  <si>
    <t>12:24,67</t>
  </si>
  <si>
    <t>14,14</t>
  </si>
  <si>
    <t>5,12</t>
  </si>
  <si>
    <t>14,15</t>
  </si>
  <si>
    <t>12:25,33</t>
  </si>
  <si>
    <t>1,52</t>
  </si>
  <si>
    <t>5,11</t>
  </si>
  <si>
    <t>14,16</t>
  </si>
  <si>
    <t>12:26,00</t>
  </si>
  <si>
    <t>14,17</t>
  </si>
  <si>
    <t>12:26,67</t>
  </si>
  <si>
    <t>5,10</t>
  </si>
  <si>
    <t>14,18</t>
  </si>
  <si>
    <t>14,19</t>
  </si>
  <si>
    <t>12:27,33</t>
  </si>
  <si>
    <t>5,09</t>
  </si>
  <si>
    <t>14,20</t>
  </si>
  <si>
    <t>12:28,00</t>
  </si>
  <si>
    <t>14,21</t>
  </si>
  <si>
    <t>12:28,67</t>
  </si>
  <si>
    <t>5,08</t>
  </si>
  <si>
    <t>14,22</t>
  </si>
  <si>
    <t>12:29,33</t>
  </si>
  <si>
    <t>14,23</t>
  </si>
  <si>
    <t>1,51</t>
  </si>
  <si>
    <t>5,07</t>
  </si>
  <si>
    <t>14,24</t>
  </si>
  <si>
    <t>12:30,00</t>
  </si>
  <si>
    <t>14,25</t>
  </si>
  <si>
    <t>12:30,67</t>
  </si>
  <si>
    <t>5,06</t>
  </si>
  <si>
    <t>14,26</t>
  </si>
  <si>
    <t>12:31,33</t>
  </si>
  <si>
    <t>14,27</t>
  </si>
  <si>
    <t>12:32,00</t>
  </si>
  <si>
    <t>5,05</t>
  </si>
  <si>
    <t>14,28</t>
  </si>
  <si>
    <t>14,29</t>
  </si>
  <si>
    <t>12:32,67</t>
  </si>
  <si>
    <t>5,04</t>
  </si>
  <si>
    <t>14,30</t>
  </si>
  <si>
    <t>12:33,33</t>
  </si>
  <si>
    <t>1,50</t>
  </si>
  <si>
    <t>14,31</t>
  </si>
  <si>
    <t>12:34,00</t>
  </si>
  <si>
    <t>5,03</t>
  </si>
  <si>
    <t>14,32</t>
  </si>
  <si>
    <t>12:34,67</t>
  </si>
  <si>
    <t>14,33</t>
  </si>
  <si>
    <t>12:35,33</t>
  </si>
  <si>
    <t>5,02</t>
  </si>
  <si>
    <t>14,34</t>
  </si>
  <si>
    <t>14,35</t>
  </si>
  <si>
    <t>12:36,00</t>
  </si>
  <si>
    <t>5,01</t>
  </si>
  <si>
    <t>14,36</t>
  </si>
  <si>
    <t>12:36,67</t>
  </si>
  <si>
    <t>14,37</t>
  </si>
  <si>
    <t>12:37,33</t>
  </si>
  <si>
    <t>5,00</t>
  </si>
  <si>
    <t>14,38</t>
  </si>
  <si>
    <t>12:38,00</t>
  </si>
  <si>
    <t>1,49</t>
  </si>
  <si>
    <t>14,39</t>
  </si>
  <si>
    <t>4,99</t>
  </si>
  <si>
    <t>14,40</t>
  </si>
  <si>
    <t>12:38,67</t>
  </si>
  <si>
    <t>14,41</t>
  </si>
  <si>
    <t>12:39,33</t>
  </si>
  <si>
    <t>4,98</t>
  </si>
  <si>
    <t>14,42</t>
  </si>
  <si>
    <t>12:40,00</t>
  </si>
  <si>
    <t>4,97</t>
  </si>
  <si>
    <t>14,43</t>
  </si>
  <si>
    <t>12:40,67</t>
  </si>
  <si>
    <t>14,44</t>
  </si>
  <si>
    <t>12:41,33</t>
  </si>
  <si>
    <t>4,96</t>
  </si>
  <si>
    <t>14,45</t>
  </si>
  <si>
    <t>1,48</t>
  </si>
  <si>
    <t>14,46</t>
  </si>
  <si>
    <t>12:42,00</t>
  </si>
  <si>
    <t>4,95</t>
  </si>
  <si>
    <t>14,47</t>
  </si>
  <si>
    <t>12:42,67</t>
  </si>
  <si>
    <t>14,48</t>
  </si>
  <si>
    <t>12:43,33</t>
  </si>
  <si>
    <t>4,94</t>
  </si>
  <si>
    <t>14,49</t>
  </si>
  <si>
    <t>12:44,00</t>
  </si>
  <si>
    <t>14,50</t>
  </si>
  <si>
    <t>12:44,67</t>
  </si>
  <si>
    <t>4,93</t>
  </si>
  <si>
    <t>14,51</t>
  </si>
  <si>
    <t>14,52</t>
  </si>
  <si>
    <t>12:45,33</t>
  </si>
  <si>
    <t>1,47</t>
  </si>
  <si>
    <t>4,92</t>
  </si>
  <si>
    <t>14,53</t>
  </si>
  <si>
    <t>12:46,00</t>
  </si>
  <si>
    <t>14,54</t>
  </si>
  <si>
    <t>12:46,67</t>
  </si>
  <si>
    <t>4,91</t>
  </si>
  <si>
    <t>14,55</t>
  </si>
  <si>
    <t>12:47,33</t>
  </si>
  <si>
    <t>14,56</t>
  </si>
  <si>
    <t>12:48,00</t>
  </si>
  <si>
    <t>4,90</t>
  </si>
  <si>
    <t>14,57</t>
  </si>
  <si>
    <t>14,58</t>
  </si>
  <si>
    <t>12:48,67</t>
  </si>
  <si>
    <t>4,89</t>
  </si>
  <si>
    <t>14,59</t>
  </si>
  <si>
    <t>12:49,33</t>
  </si>
  <si>
    <t>1,46</t>
  </si>
  <si>
    <t>4,88</t>
  </si>
  <si>
    <t>14,60</t>
  </si>
  <si>
    <t>12:50,00</t>
  </si>
  <si>
    <t>14,61</t>
  </si>
  <si>
    <t>12:50,67</t>
  </si>
  <si>
    <t>4,87</t>
  </si>
  <si>
    <t>14,62</t>
  </si>
  <si>
    <t>12:51,33</t>
  </si>
  <si>
    <t>14,63</t>
  </si>
  <si>
    <t>4,86</t>
  </si>
  <si>
    <t>14,64</t>
  </si>
  <si>
    <t>12:52,00</t>
  </si>
  <si>
    <t>14,65</t>
  </si>
  <si>
    <t>12:52,67</t>
  </si>
  <si>
    <t>4,85</t>
  </si>
  <si>
    <t>14,66</t>
  </si>
  <si>
    <t>12:53,33</t>
  </si>
  <si>
    <t>14,67</t>
  </si>
  <si>
    <t>12:54,00</t>
  </si>
  <si>
    <t>1,45</t>
  </si>
  <si>
    <t>4,84</t>
  </si>
  <si>
    <t>14,68</t>
  </si>
  <si>
    <t>12:54,67</t>
  </si>
  <si>
    <t>14,69</t>
  </si>
  <si>
    <t>4,83</t>
  </si>
  <si>
    <t>14,70</t>
  </si>
  <si>
    <t>12:55,33</t>
  </si>
  <si>
    <t>14,71</t>
  </si>
  <si>
    <t>12:56,00</t>
  </si>
  <si>
    <t>4,82</t>
  </si>
  <si>
    <t>14,72</t>
  </si>
  <si>
    <t>12:56,67</t>
  </si>
  <si>
    <t>14,73</t>
  </si>
  <si>
    <t>12:57,33</t>
  </si>
  <si>
    <t>4,81</t>
  </si>
  <si>
    <t>14,74</t>
  </si>
  <si>
    <t>12:58,00</t>
  </si>
  <si>
    <t>1,44</t>
  </si>
  <si>
    <t>4,80</t>
  </si>
  <si>
    <t>14,75</t>
  </si>
  <si>
    <t>12:58,67</t>
  </si>
  <si>
    <t>14,76</t>
  </si>
  <si>
    <t>4,79</t>
  </si>
  <si>
    <t>14,77</t>
  </si>
  <si>
    <t>12:59,33</t>
  </si>
  <si>
    <t>14,78</t>
  </si>
  <si>
    <t>13:00,00</t>
  </si>
  <si>
    <t>4,78</t>
  </si>
  <si>
    <t>14,80</t>
  </si>
  <si>
    <t>13:00,67</t>
  </si>
  <si>
    <t>14,81</t>
  </si>
  <si>
    <t>13:01,33</t>
  </si>
  <si>
    <t>4,77</t>
  </si>
  <si>
    <t>14,82</t>
  </si>
  <si>
    <t>13:02,00</t>
  </si>
  <si>
    <t>1,43</t>
  </si>
  <si>
    <t>14,83</t>
  </si>
  <si>
    <t>13:02,67</t>
  </si>
  <si>
    <t>4,76</t>
  </si>
  <si>
    <t>14,84</t>
  </si>
  <si>
    <t>13:03,33</t>
  </si>
  <si>
    <t>14,85</t>
  </si>
  <si>
    <t>4,75</t>
  </si>
  <si>
    <t>14,86</t>
  </si>
  <si>
    <t>13:04,00</t>
  </si>
  <si>
    <t>14,87</t>
  </si>
  <si>
    <t>13:04,67</t>
  </si>
  <si>
    <t>4,74</t>
  </si>
  <si>
    <t>14,88</t>
  </si>
  <si>
    <t>13:05,33</t>
  </si>
  <si>
    <t>4,73</t>
  </si>
  <si>
    <t>14,90</t>
  </si>
  <si>
    <t>13:06,00</t>
  </si>
  <si>
    <t>1,42</t>
  </si>
  <si>
    <t>14,91</t>
  </si>
  <si>
    <t>13:06,67</t>
  </si>
  <si>
    <t>4,72</t>
  </si>
  <si>
    <t>14,92</t>
  </si>
  <si>
    <t>13:07,33</t>
  </si>
  <si>
    <t>14,93</t>
  </si>
  <si>
    <t>13:08,00</t>
  </si>
  <si>
    <t>4,71</t>
  </si>
  <si>
    <t>14,94</t>
  </si>
  <si>
    <t>14,95</t>
  </si>
  <si>
    <t>13:08,67</t>
  </si>
  <si>
    <t>4,70</t>
  </si>
  <si>
    <t>14,96</t>
  </si>
  <si>
    <t>13:09,33</t>
  </si>
  <si>
    <t>14,97</t>
  </si>
  <si>
    <t>13:10,00</t>
  </si>
  <si>
    <t>1,41</t>
  </si>
  <si>
    <t>4,69</t>
  </si>
  <si>
    <t>14,98</t>
  </si>
  <si>
    <t>13:10,67</t>
  </si>
  <si>
    <t>4,68</t>
  </si>
  <si>
    <t>15,00</t>
  </si>
  <si>
    <t>13:11,33</t>
  </si>
  <si>
    <t>15,01</t>
  </si>
  <si>
    <t>13:12,00</t>
  </si>
  <si>
    <t>4,67</t>
  </si>
  <si>
    <t>15,02</t>
  </si>
  <si>
    <t>13:12,67</t>
  </si>
  <si>
    <t>15,03</t>
  </si>
  <si>
    <t>13:13,33</t>
  </si>
  <si>
    <t>4,66</t>
  </si>
  <si>
    <t>15,04</t>
  </si>
  <si>
    <t>15,05</t>
  </si>
  <si>
    <t>13:14,00</t>
  </si>
  <si>
    <t>1,40</t>
  </si>
  <si>
    <t>4,65</t>
  </si>
  <si>
    <t>15,06</t>
  </si>
  <si>
    <t>13:14,67</t>
  </si>
  <si>
    <t>15,07</t>
  </si>
  <si>
    <t>13:15,33</t>
  </si>
  <si>
    <t>4,64</t>
  </si>
  <si>
    <t>15,08</t>
  </si>
  <si>
    <t>13:16,00</t>
  </si>
  <si>
    <t>15,10</t>
  </si>
  <si>
    <t>13:16,67</t>
  </si>
  <si>
    <t>4,63</t>
  </si>
  <si>
    <t>15,11</t>
  </si>
  <si>
    <t>13:17,33</t>
  </si>
  <si>
    <t>4,62</t>
  </si>
  <si>
    <t>15,12</t>
  </si>
  <si>
    <t>13:18,00</t>
  </si>
  <si>
    <t>15,13</t>
  </si>
  <si>
    <t>13:18,67</t>
  </si>
  <si>
    <t>1,39</t>
  </si>
  <si>
    <t>4,61</t>
  </si>
  <si>
    <t>15,14</t>
  </si>
  <si>
    <t>13:19,33</t>
  </si>
  <si>
    <t>15,15</t>
  </si>
  <si>
    <t>4,60</t>
  </si>
  <si>
    <t>15,16</t>
  </si>
  <si>
    <t>13:20,00</t>
  </si>
  <si>
    <t>15,17</t>
  </si>
  <si>
    <t>13:20,67</t>
  </si>
  <si>
    <t>4,59</t>
  </si>
  <si>
    <t>15,18</t>
  </si>
  <si>
    <t>13:21,33</t>
  </si>
  <si>
    <t>15,20</t>
  </si>
  <si>
    <t>13:22,00</t>
  </si>
  <si>
    <t>4,58</t>
  </si>
  <si>
    <t>15,21</t>
  </si>
  <si>
    <t>13:22,67</t>
  </si>
  <si>
    <t>1,38</t>
  </si>
  <si>
    <t>4,57</t>
  </si>
  <si>
    <t>15,22</t>
  </si>
  <si>
    <t>13:23,33</t>
  </si>
  <si>
    <t>15,23</t>
  </si>
  <si>
    <t>13:24,00</t>
  </si>
  <si>
    <t>4,56</t>
  </si>
  <si>
    <t>15,24</t>
  </si>
  <si>
    <t>13:24,67</t>
  </si>
  <si>
    <t>15,25</t>
  </si>
  <si>
    <t>13:25,33</t>
  </si>
  <si>
    <t>4,55</t>
  </si>
  <si>
    <t>15,26</t>
  </si>
  <si>
    <t>13:26,00</t>
  </si>
  <si>
    <t>15,27</t>
  </si>
  <si>
    <t>13:26,67</t>
  </si>
  <si>
    <t>1,37</t>
  </si>
  <si>
    <t>4,54</t>
  </si>
  <si>
    <t>15,28</t>
  </si>
  <si>
    <t>15,30</t>
  </si>
  <si>
    <t>13:27,33</t>
  </si>
  <si>
    <t>4,53</t>
  </si>
  <si>
    <t>15,31</t>
  </si>
  <si>
    <t>13:28,00</t>
  </si>
  <si>
    <t>4,52</t>
  </si>
  <si>
    <t>15,32</t>
  </si>
  <si>
    <t>13:28,67</t>
  </si>
  <si>
    <t>15,33</t>
  </si>
  <si>
    <t>13:29,33</t>
  </si>
  <si>
    <t>4,51</t>
  </si>
  <si>
    <t>15,34</t>
  </si>
  <si>
    <t>13:30,00</t>
  </si>
  <si>
    <t>15,35</t>
  </si>
  <si>
    <t>13:30,67</t>
  </si>
  <si>
    <t>1,36</t>
  </si>
  <si>
    <t>4,50</t>
  </si>
  <si>
    <t>15,36</t>
  </si>
  <si>
    <t>13:31,33</t>
  </si>
  <si>
    <t>15,37</t>
  </si>
  <si>
    <t>13:32,00</t>
  </si>
  <si>
    <t>4,49</t>
  </si>
  <si>
    <t>15,38</t>
  </si>
  <si>
    <t>13:32,67</t>
  </si>
  <si>
    <t>4,48</t>
  </si>
  <si>
    <t>15,40</t>
  </si>
  <si>
    <t>13:33,33</t>
  </si>
  <si>
    <t>15,41</t>
  </si>
  <si>
    <t>13:34,00</t>
  </si>
  <si>
    <t>4,47</t>
  </si>
  <si>
    <t>15,42</t>
  </si>
  <si>
    <t>13:34,67</t>
  </si>
  <si>
    <t>15,43</t>
  </si>
  <si>
    <t>13:35,33</t>
  </si>
  <si>
    <t>1,35</t>
  </si>
  <si>
    <t>4,46</t>
  </si>
  <si>
    <t>15,44</t>
  </si>
  <si>
    <t>13:36,00</t>
  </si>
  <si>
    <t>15,45</t>
  </si>
  <si>
    <t>13:36,67</t>
  </si>
  <si>
    <t>4,45</t>
  </si>
  <si>
    <t>15,47</t>
  </si>
  <si>
    <t>13:37,33</t>
  </si>
  <si>
    <t>4,44</t>
  </si>
  <si>
    <t>15,48</t>
  </si>
  <si>
    <t>15,49</t>
  </si>
  <si>
    <t>13:38,00</t>
  </si>
  <si>
    <t>4,43</t>
  </si>
  <si>
    <t>15,50</t>
  </si>
  <si>
    <t>13:38,67</t>
  </si>
  <si>
    <t>15,52</t>
  </si>
  <si>
    <t>13:39,33</t>
  </si>
  <si>
    <t>1,34</t>
  </si>
  <si>
    <t>4,42</t>
  </si>
  <si>
    <t>15,53</t>
  </si>
  <si>
    <t>13:40,00</t>
  </si>
  <si>
    <t>15,54</t>
  </si>
  <si>
    <t>13:40,67</t>
  </si>
  <si>
    <t>4,41</t>
  </si>
  <si>
    <t>15,55</t>
  </si>
  <si>
    <t>13:41,33</t>
  </si>
  <si>
    <t>4,40</t>
  </si>
  <si>
    <t>15,57</t>
  </si>
  <si>
    <t>13:42,00</t>
  </si>
  <si>
    <t>15,58</t>
  </si>
  <si>
    <t>13:42,67</t>
  </si>
  <si>
    <t>4,39</t>
  </si>
  <si>
    <t>15,59</t>
  </si>
  <si>
    <t>13:43,33</t>
  </si>
  <si>
    <t>1,33</t>
  </si>
  <si>
    <t>15,60</t>
  </si>
  <si>
    <t>13:44,00</t>
  </si>
  <si>
    <t>4,38</t>
  </si>
  <si>
    <t>15,62</t>
  </si>
  <si>
    <t>13:44,67</t>
  </si>
  <si>
    <t>15,63</t>
  </si>
  <si>
    <t>13:45,33</t>
  </si>
  <si>
    <t>4,37</t>
  </si>
  <si>
    <t>15,64</t>
  </si>
  <si>
    <t>13:46,00</t>
  </si>
  <si>
    <t>4,36</t>
  </si>
  <si>
    <t>15,65</t>
  </si>
  <si>
    <t>13:46,67</t>
  </si>
  <si>
    <t>15,67</t>
  </si>
  <si>
    <t>13:47,33</t>
  </si>
  <si>
    <t>4,35</t>
  </si>
  <si>
    <t>15,68</t>
  </si>
  <si>
    <t>13:48,00</t>
  </si>
  <si>
    <t>1,32</t>
  </si>
  <si>
    <t>15,69</t>
  </si>
  <si>
    <t>13:48,67</t>
  </si>
  <si>
    <t>4,34</t>
  </si>
  <si>
    <t>15,70</t>
  </si>
  <si>
    <t>13:49,33</t>
  </si>
  <si>
    <t>4,33</t>
  </si>
  <si>
    <t>15,72</t>
  </si>
  <si>
    <t>13:50,00</t>
  </si>
  <si>
    <t>15,73</t>
  </si>
  <si>
    <t>13:50,67</t>
  </si>
  <si>
    <t>4,32</t>
  </si>
  <si>
    <t>15,74</t>
  </si>
  <si>
    <t>13:51,33</t>
  </si>
  <si>
    <t>15,75</t>
  </si>
  <si>
    <t>13:52,00</t>
  </si>
  <si>
    <t>1,31</t>
  </si>
  <si>
    <t>4,31</t>
  </si>
  <si>
    <t>15,77</t>
  </si>
  <si>
    <t>13:52,67</t>
  </si>
  <si>
    <t>15,78</t>
  </si>
  <si>
    <t>13:53,33</t>
  </si>
  <si>
    <t>4,30</t>
  </si>
  <si>
    <t>15,79</t>
  </si>
  <si>
    <t>13:54,00</t>
  </si>
  <si>
    <t>4,29</t>
  </si>
  <si>
    <t>15,80</t>
  </si>
  <si>
    <t>13:54,67</t>
  </si>
  <si>
    <t>15,82</t>
  </si>
  <si>
    <t>13:55,33</t>
  </si>
  <si>
    <t>4,28</t>
  </si>
  <si>
    <t>15,83</t>
  </si>
  <si>
    <t>13:56,00</t>
  </si>
  <si>
    <t>15,84</t>
  </si>
  <si>
    <t>13:56,67</t>
  </si>
  <si>
    <t>1,30</t>
  </si>
  <si>
    <t>4,27</t>
  </si>
  <si>
    <t>15,85</t>
  </si>
  <si>
    <t>13:57,33</t>
  </si>
  <si>
    <t>4,26</t>
  </si>
  <si>
    <t>15,87</t>
  </si>
  <si>
    <t>13:58,00</t>
  </si>
  <si>
    <t>15,88</t>
  </si>
  <si>
    <t>13:58,67</t>
  </si>
  <si>
    <t>4,25</t>
  </si>
  <si>
    <t>15,89</t>
  </si>
  <si>
    <t>13:59,33</t>
  </si>
  <si>
    <t>15,90</t>
  </si>
  <si>
    <t>14:00,00</t>
  </si>
  <si>
    <t>4,24</t>
  </si>
  <si>
    <t>15,92</t>
  </si>
  <si>
    <t>14:00,67</t>
  </si>
  <si>
    <t>1,29</t>
  </si>
  <si>
    <t>4,23</t>
  </si>
  <si>
    <t>15,93</t>
  </si>
  <si>
    <t>14:01,33</t>
  </si>
  <si>
    <t>15,94</t>
  </si>
  <si>
    <t>14:02,00</t>
  </si>
  <si>
    <t>4,22</t>
  </si>
  <si>
    <t>15,95</t>
  </si>
  <si>
    <t>14:02,67</t>
  </si>
  <si>
    <t>15,97</t>
  </si>
  <si>
    <t>14:03,33</t>
  </si>
  <si>
    <t>4,21</t>
  </si>
  <si>
    <t>15,98</t>
  </si>
  <si>
    <t>14:04,00</t>
  </si>
  <si>
    <t>4,20</t>
  </si>
  <si>
    <t>15,99</t>
  </si>
  <si>
    <t>14:04,67</t>
  </si>
  <si>
    <t>16,00</t>
  </si>
  <si>
    <t>14:05,33</t>
  </si>
  <si>
    <t>1,28</t>
  </si>
  <si>
    <t>4,19</t>
  </si>
  <si>
    <t>16,02</t>
  </si>
  <si>
    <t>14:06,00</t>
  </si>
  <si>
    <t>16,03</t>
  </si>
  <si>
    <t>14:06,67</t>
  </si>
  <si>
    <t>4,18</t>
  </si>
  <si>
    <t>16,04</t>
  </si>
  <si>
    <t>14:07,33</t>
  </si>
  <si>
    <t>4,17</t>
  </si>
  <si>
    <t>16,05</t>
  </si>
  <si>
    <t>14:08,00</t>
  </si>
  <si>
    <t>16,07</t>
  </si>
  <si>
    <t>14:08,67</t>
  </si>
  <si>
    <t>4,16</t>
  </si>
  <si>
    <t>16,08</t>
  </si>
  <si>
    <t>14:09,33</t>
  </si>
  <si>
    <t>1,27</t>
  </si>
  <si>
    <t>16,10</t>
  </si>
  <si>
    <t>14:10,00</t>
  </si>
  <si>
    <t>4,15</t>
  </si>
  <si>
    <t>16,11</t>
  </si>
  <si>
    <t>14:11,67</t>
  </si>
  <si>
    <t>4,14</t>
  </si>
  <si>
    <t>16,13</t>
  </si>
  <si>
    <t>14:12,33</t>
  </si>
  <si>
    <t>16,14</t>
  </si>
  <si>
    <t>14:12,00</t>
  </si>
  <si>
    <t>4,13</t>
  </si>
  <si>
    <t>16,15</t>
  </si>
  <si>
    <t>14:13,67</t>
  </si>
  <si>
    <t>16,17</t>
  </si>
  <si>
    <t>14:14,33</t>
  </si>
  <si>
    <t>1,26</t>
  </si>
  <si>
    <t>4,12</t>
  </si>
  <si>
    <t>16,18</t>
  </si>
  <si>
    <t>14:14,00</t>
  </si>
  <si>
    <t>4,11</t>
  </si>
  <si>
    <t>16,20</t>
  </si>
  <si>
    <t>14:15,67</t>
  </si>
  <si>
    <t>16,21</t>
  </si>
  <si>
    <t>14:16,33</t>
  </si>
  <si>
    <t>4,10</t>
  </si>
  <si>
    <t>16,23</t>
  </si>
  <si>
    <t>14:16,00</t>
  </si>
  <si>
    <t>16,24</t>
  </si>
  <si>
    <t>14:17,67</t>
  </si>
  <si>
    <t>4,09</t>
  </si>
  <si>
    <t>16,25</t>
  </si>
  <si>
    <t>14:18,33</t>
  </si>
  <si>
    <t>4,08</t>
  </si>
  <si>
    <t>16,27</t>
  </si>
  <si>
    <t>14:18,00</t>
  </si>
  <si>
    <t>1,25</t>
  </si>
  <si>
    <t>16,28</t>
  </si>
  <si>
    <t>14:19,67</t>
  </si>
  <si>
    <t>4,07</t>
  </si>
  <si>
    <t>16,30</t>
  </si>
  <si>
    <t>14:20,33</t>
  </si>
  <si>
    <t>16,31</t>
  </si>
  <si>
    <t>14:21,00</t>
  </si>
  <si>
    <t>4,06</t>
  </si>
  <si>
    <t>16,33</t>
  </si>
  <si>
    <t>14:22,67</t>
  </si>
  <si>
    <t>4,05</t>
  </si>
  <si>
    <t>16,34</t>
  </si>
  <si>
    <t>14:22,33</t>
  </si>
  <si>
    <t>16,35</t>
  </si>
  <si>
    <t>14:23,00</t>
  </si>
  <si>
    <t>1,24</t>
  </si>
  <si>
    <t>4,04</t>
  </si>
  <si>
    <t>16,37</t>
  </si>
  <si>
    <t>14:24,67</t>
  </si>
  <si>
    <t>4,03</t>
  </si>
  <si>
    <t>16,38</t>
  </si>
  <si>
    <t>14:24,33</t>
  </si>
  <si>
    <t>16,40</t>
  </si>
  <si>
    <t>14:25,00</t>
  </si>
  <si>
    <t>4,02</t>
  </si>
  <si>
    <t>16,41</t>
  </si>
  <si>
    <t>14:26,67</t>
  </si>
  <si>
    <t>16,43</t>
  </si>
  <si>
    <t>14:26,33</t>
  </si>
  <si>
    <t>4,01</t>
  </si>
  <si>
    <t>16,44</t>
  </si>
  <si>
    <t>14:27,00</t>
  </si>
  <si>
    <t>1,23</t>
  </si>
  <si>
    <t>4,00</t>
  </si>
  <si>
    <t>16,45</t>
  </si>
  <si>
    <t>14:28,67</t>
  </si>
  <si>
    <t>16,47</t>
  </si>
  <si>
    <t>14:29,33</t>
  </si>
  <si>
    <t>3,99</t>
  </si>
  <si>
    <t>16,48</t>
  </si>
  <si>
    <t>14:30,00</t>
  </si>
  <si>
    <t>3,98</t>
  </si>
  <si>
    <t>16,50</t>
  </si>
  <si>
    <t>14:30,67</t>
  </si>
  <si>
    <t>16,51</t>
  </si>
  <si>
    <t>14:31,33</t>
  </si>
  <si>
    <t>3,97</t>
  </si>
  <si>
    <t>16,53</t>
  </si>
  <si>
    <t>14:32,00</t>
  </si>
  <si>
    <t>1,22</t>
  </si>
  <si>
    <t>16,54</t>
  </si>
  <si>
    <t>14:32,67</t>
  </si>
  <si>
    <t>3,96</t>
  </si>
  <si>
    <t>16,55</t>
  </si>
  <si>
    <t>14:33,33</t>
  </si>
  <si>
    <t>3,95</t>
  </si>
  <si>
    <t>16,57</t>
  </si>
  <si>
    <t>14:34,00</t>
  </si>
  <si>
    <t>16,58</t>
  </si>
  <si>
    <t>14:35,67</t>
  </si>
  <si>
    <t>3,94</t>
  </si>
  <si>
    <t>16,60</t>
  </si>
  <si>
    <t>14:36,33</t>
  </si>
  <si>
    <t>3,93</t>
  </si>
  <si>
    <t>16,61</t>
  </si>
  <si>
    <t>14:36,00</t>
  </si>
  <si>
    <t>1,21</t>
  </si>
  <si>
    <t>16,63</t>
  </si>
  <si>
    <t>14:37,67</t>
  </si>
  <si>
    <t>3,92</t>
  </si>
  <si>
    <t>16,64</t>
  </si>
  <si>
    <t>14:38,33</t>
  </si>
  <si>
    <t>16,65</t>
  </si>
  <si>
    <t>14:38,00</t>
  </si>
  <si>
    <t>3,91</t>
  </si>
  <si>
    <t>16,67</t>
  </si>
  <si>
    <t>14:40,67</t>
  </si>
  <si>
    <t>3,90</t>
  </si>
  <si>
    <t>16,68</t>
  </si>
  <si>
    <t>14:40,33</t>
  </si>
  <si>
    <t>16,70</t>
  </si>
  <si>
    <t>14:41,00</t>
  </si>
  <si>
    <t>1,20</t>
  </si>
  <si>
    <t>3,89</t>
  </si>
  <si>
    <t>16,71</t>
  </si>
  <si>
    <t>14:42,67</t>
  </si>
  <si>
    <t>3,88</t>
  </si>
  <si>
    <t>16,73</t>
  </si>
  <si>
    <t>14:42,33</t>
  </si>
  <si>
    <t>16,74</t>
  </si>
  <si>
    <t>14:43,00</t>
  </si>
  <si>
    <t>3,87</t>
  </si>
  <si>
    <t>16,75</t>
  </si>
  <si>
    <t>14:44,67</t>
  </si>
  <si>
    <t>3,86</t>
  </si>
  <si>
    <t>16,77</t>
  </si>
  <si>
    <t>14:45,33</t>
  </si>
  <si>
    <t>16,78</t>
  </si>
  <si>
    <t>14:46,00</t>
  </si>
  <si>
    <t>1,19</t>
  </si>
  <si>
    <t>3,85</t>
  </si>
  <si>
    <t>16,80</t>
  </si>
  <si>
    <t>14:46,67</t>
  </si>
  <si>
    <t>3,84</t>
  </si>
  <si>
    <t>16,81</t>
  </si>
  <si>
    <t>14:47,33</t>
  </si>
  <si>
    <t>16,83</t>
  </si>
  <si>
    <t>14:48,00</t>
  </si>
  <si>
    <t>3,83</t>
  </si>
  <si>
    <t>16,84</t>
  </si>
  <si>
    <t>14:49,67</t>
  </si>
  <si>
    <t>16,85</t>
  </si>
  <si>
    <t>14:50,33</t>
  </si>
  <si>
    <t>3,82</t>
  </si>
  <si>
    <t>16,87</t>
  </si>
  <si>
    <t>14:50,00</t>
  </si>
  <si>
    <t>1,18</t>
  </si>
  <si>
    <t>3,81</t>
  </si>
  <si>
    <t>16,88</t>
  </si>
  <si>
    <t>14:51,67</t>
  </si>
  <si>
    <t>16,90</t>
  </si>
  <si>
    <t>14:52,33</t>
  </si>
  <si>
    <t>3,80</t>
  </si>
  <si>
    <t>16,91</t>
  </si>
  <si>
    <t>14:53,00</t>
  </si>
  <si>
    <t>3,79</t>
  </si>
  <si>
    <t>16,93</t>
  </si>
  <si>
    <t>14:54,67</t>
  </si>
  <si>
    <t>16,94</t>
  </si>
  <si>
    <t>14:54,33</t>
  </si>
  <si>
    <t>3,78</t>
  </si>
  <si>
    <t>16,95</t>
  </si>
  <si>
    <t>14:55,00</t>
  </si>
  <si>
    <t>1,17</t>
  </si>
  <si>
    <t>3,77</t>
  </si>
  <si>
    <t>16,97</t>
  </si>
  <si>
    <t>14:56,67</t>
  </si>
  <si>
    <t>16,98</t>
  </si>
  <si>
    <t>14:57,33</t>
  </si>
  <si>
    <t>3,76</t>
  </si>
  <si>
    <t>17,00</t>
  </si>
  <si>
    <t>14:58,00</t>
  </si>
  <si>
    <t>3,75</t>
  </si>
  <si>
    <t>17,01</t>
  </si>
  <si>
    <t>14:58,67</t>
  </si>
  <si>
    <t>17,03</t>
  </si>
  <si>
    <t>15:00,33</t>
  </si>
  <si>
    <t>1,16</t>
  </si>
  <si>
    <t>3,74</t>
  </si>
  <si>
    <t>17,04</t>
  </si>
  <si>
    <t>15:00,00</t>
  </si>
  <si>
    <t>3,73</t>
  </si>
  <si>
    <t>17,06</t>
  </si>
  <si>
    <t>15:01,67</t>
  </si>
  <si>
    <t>17,07</t>
  </si>
  <si>
    <t>15:02,00</t>
  </si>
  <si>
    <t>3,72</t>
  </si>
  <si>
    <t>17,09</t>
  </si>
  <si>
    <t>15:03,00</t>
  </si>
  <si>
    <t>3,71</t>
  </si>
  <si>
    <t>17,11</t>
  </si>
  <si>
    <t>15:03,67</t>
  </si>
  <si>
    <t>17,12</t>
  </si>
  <si>
    <t>15:04,33</t>
  </si>
  <si>
    <t>1,15</t>
  </si>
  <si>
    <t>3,70</t>
  </si>
  <si>
    <t>17,14</t>
  </si>
  <si>
    <t>15:05,00</t>
  </si>
  <si>
    <t>3,69</t>
  </si>
  <si>
    <t>17,16</t>
  </si>
  <si>
    <t>15:06,67</t>
  </si>
  <si>
    <t>17,17</t>
  </si>
  <si>
    <t>15:07,33</t>
  </si>
  <si>
    <t>3,68</t>
  </si>
  <si>
    <t>17,19</t>
  </si>
  <si>
    <t>15:08,00</t>
  </si>
  <si>
    <t>3,67</t>
  </si>
  <si>
    <t>17,21</t>
  </si>
  <si>
    <t>15:08,67</t>
  </si>
  <si>
    <t>17,22</t>
  </si>
  <si>
    <t>15:09,33</t>
  </si>
  <si>
    <t>1,14</t>
  </si>
  <si>
    <t>3,66</t>
  </si>
  <si>
    <t>17,24</t>
  </si>
  <si>
    <t>15:10,00</t>
  </si>
  <si>
    <t>3,65</t>
  </si>
  <si>
    <t>17,26</t>
  </si>
  <si>
    <t>15:11,67</t>
  </si>
  <si>
    <t>17,27</t>
  </si>
  <si>
    <t>15:12,33</t>
  </si>
  <si>
    <t>3,64</t>
  </si>
  <si>
    <t>17,29</t>
  </si>
  <si>
    <t>15:13,00</t>
  </si>
  <si>
    <t>3,63</t>
  </si>
  <si>
    <t>17,31</t>
  </si>
  <si>
    <t>15:14,67</t>
  </si>
  <si>
    <t>1,13</t>
  </si>
  <si>
    <t>17,32</t>
  </si>
  <si>
    <t>15:15,33</t>
  </si>
  <si>
    <t>3,62</t>
  </si>
  <si>
    <t>17,34</t>
  </si>
  <si>
    <t>15:16,00</t>
  </si>
  <si>
    <t>3,61</t>
  </si>
  <si>
    <t>17,36</t>
  </si>
  <si>
    <t>15:16,67</t>
  </si>
  <si>
    <t>3,60</t>
  </si>
  <si>
    <t>17,37</t>
  </si>
  <si>
    <t>15:18,33</t>
  </si>
  <si>
    <t>17,39</t>
  </si>
  <si>
    <t>15:18,00</t>
  </si>
  <si>
    <t>3,59</t>
  </si>
  <si>
    <t>17,41</t>
  </si>
  <si>
    <t>15:19,67</t>
  </si>
  <si>
    <t>1,12</t>
  </si>
  <si>
    <t>3,58</t>
  </si>
  <si>
    <t>17,42</t>
  </si>
  <si>
    <t>15:20,33</t>
  </si>
  <si>
    <t>17,44</t>
  </si>
  <si>
    <t>15:21,00</t>
  </si>
  <si>
    <t>3,57</t>
  </si>
  <si>
    <t>17,46</t>
  </si>
  <si>
    <t>15:22,67</t>
  </si>
  <si>
    <t>3,56</t>
  </si>
  <si>
    <t>17,47</t>
  </si>
  <si>
    <t>15:23,33</t>
  </si>
  <si>
    <t>17,49</t>
  </si>
  <si>
    <t>15:24,00</t>
  </si>
  <si>
    <t>1,11</t>
  </si>
  <si>
    <t>3,55</t>
  </si>
  <si>
    <t>17,51</t>
  </si>
  <si>
    <t>15:24,67</t>
  </si>
  <si>
    <t>3,54</t>
  </si>
  <si>
    <t>17,52</t>
  </si>
  <si>
    <t>15:26,33</t>
  </si>
  <si>
    <t>3,53</t>
  </si>
  <si>
    <t>17,54</t>
  </si>
  <si>
    <t>15:26,00</t>
  </si>
  <si>
    <t>17,56</t>
  </si>
  <si>
    <t>15:27,67</t>
  </si>
  <si>
    <t>3,52</t>
  </si>
  <si>
    <t>17,57</t>
  </si>
  <si>
    <t>15:28,33</t>
  </si>
  <si>
    <t>3,51</t>
  </si>
  <si>
    <t>17,59</t>
  </si>
  <si>
    <t>15:29,00</t>
  </si>
  <si>
    <t>1,10</t>
  </si>
  <si>
    <t>17,61</t>
  </si>
  <si>
    <t>15:30,67</t>
  </si>
  <si>
    <t>3,50</t>
  </si>
  <si>
    <t>17,62</t>
  </si>
  <si>
    <t>15:31,33</t>
  </si>
  <si>
    <t>3,49</t>
  </si>
  <si>
    <t>17,64</t>
  </si>
  <si>
    <t>15:32,00</t>
  </si>
  <si>
    <t>17,66</t>
  </si>
  <si>
    <t>15:33,67</t>
  </si>
  <si>
    <t>3,48</t>
  </si>
  <si>
    <t>17,67</t>
  </si>
  <si>
    <t>15:34,33</t>
  </si>
  <si>
    <t>1,09</t>
  </si>
  <si>
    <t>3,47</t>
  </si>
  <si>
    <t>17,69</t>
  </si>
  <si>
    <t>15:35,00</t>
  </si>
  <si>
    <t>3,46</t>
  </si>
  <si>
    <t>17,71</t>
  </si>
  <si>
    <t>15:36,67</t>
  </si>
  <si>
    <t>17,72</t>
  </si>
  <si>
    <t>15:37,33</t>
  </si>
  <si>
    <t>3,45</t>
  </si>
  <si>
    <t>17,74</t>
  </si>
  <si>
    <t>15:38,00</t>
  </si>
  <si>
    <t>3,44</t>
  </si>
  <si>
    <t>17,76</t>
  </si>
  <si>
    <t>15:38,67</t>
  </si>
  <si>
    <t>1,08</t>
  </si>
  <si>
    <t>3,43</t>
  </si>
  <si>
    <t>17,77</t>
  </si>
  <si>
    <t>15:40,33</t>
  </si>
  <si>
    <t>17,79</t>
  </si>
  <si>
    <t>15:40,00</t>
  </si>
  <si>
    <t>3,42</t>
  </si>
  <si>
    <t>17,81</t>
  </si>
  <si>
    <t>15:42,67</t>
  </si>
  <si>
    <t>3,41</t>
  </si>
  <si>
    <t>17,82</t>
  </si>
  <si>
    <t>15:42,33</t>
  </si>
  <si>
    <t>17,84</t>
  </si>
  <si>
    <t>15:44,00</t>
  </si>
  <si>
    <t>1,07</t>
  </si>
  <si>
    <t>3,40</t>
  </si>
  <si>
    <t>17,86</t>
  </si>
  <si>
    <t>15:44,67</t>
  </si>
  <si>
    <t>3,39</t>
  </si>
  <si>
    <t>17,88</t>
  </si>
  <si>
    <t>15:46,33</t>
  </si>
  <si>
    <t>3,38</t>
  </si>
  <si>
    <t>17,90</t>
  </si>
  <si>
    <t>15:46,00</t>
  </si>
  <si>
    <t>17,92</t>
  </si>
  <si>
    <t>15:48,67</t>
  </si>
  <si>
    <t>3,37</t>
  </si>
  <si>
    <t>17,94</t>
  </si>
  <si>
    <t>15:48,33</t>
  </si>
  <si>
    <t>1,06</t>
  </si>
  <si>
    <t>3,36</t>
  </si>
  <si>
    <t>17,96</t>
  </si>
  <si>
    <t>15:50,00</t>
  </si>
  <si>
    <t>3,35</t>
  </si>
  <si>
    <t>17,98</t>
  </si>
  <si>
    <t>15:50,67</t>
  </si>
  <si>
    <t>18,00</t>
  </si>
  <si>
    <t>15:52,33</t>
  </si>
  <si>
    <t>3,34</t>
  </si>
  <si>
    <t>18,02</t>
  </si>
  <si>
    <t>15:52,00</t>
  </si>
  <si>
    <t>3,33</t>
  </si>
  <si>
    <t>18,04</t>
  </si>
  <si>
    <t>15:54,67</t>
  </si>
  <si>
    <t>3,32</t>
  </si>
  <si>
    <t>18,06</t>
  </si>
  <si>
    <t>15:55,33</t>
  </si>
  <si>
    <t>1,05</t>
  </si>
  <si>
    <t>18,08</t>
  </si>
  <si>
    <t>15:56,00</t>
  </si>
  <si>
    <t>3,31</t>
  </si>
  <si>
    <t>18,10</t>
  </si>
  <si>
    <t>15:57,67</t>
  </si>
  <si>
    <t>3,30</t>
  </si>
  <si>
    <t>18,12</t>
  </si>
  <si>
    <t>15:58,33</t>
  </si>
  <si>
    <t>3,29</t>
  </si>
  <si>
    <t>18,14</t>
  </si>
  <si>
    <t>15:59,00</t>
  </si>
  <si>
    <t>18,16</t>
  </si>
  <si>
    <t>16:00,67</t>
  </si>
  <si>
    <t>1,04</t>
  </si>
  <si>
    <t>3,28</t>
  </si>
  <si>
    <t>18,18</t>
  </si>
  <si>
    <t>16:01,33</t>
  </si>
  <si>
    <t>3,27</t>
  </si>
  <si>
    <t>18,20</t>
  </si>
  <si>
    <t>16:02,00</t>
  </si>
  <si>
    <t>3,26</t>
  </si>
  <si>
    <t>18,22</t>
  </si>
  <si>
    <t>16:03,67</t>
  </si>
  <si>
    <t>18,24</t>
  </si>
  <si>
    <t>16:04,33</t>
  </si>
  <si>
    <t>1,03</t>
  </si>
  <si>
    <t>3,25</t>
  </si>
  <si>
    <t>18,26</t>
  </si>
  <si>
    <t>16:05,00</t>
  </si>
  <si>
    <t>3,24</t>
  </si>
  <si>
    <t>18,28</t>
  </si>
  <si>
    <t>16:06,67</t>
  </si>
  <si>
    <t>3,23</t>
  </si>
  <si>
    <t>18,30</t>
  </si>
  <si>
    <t>16:07,33</t>
  </si>
  <si>
    <t>3,22</t>
  </si>
  <si>
    <t>18,32</t>
  </si>
  <si>
    <t>16:08,00</t>
  </si>
  <si>
    <t>18,34</t>
  </si>
  <si>
    <t>16:10,67</t>
  </si>
  <si>
    <t>1,02</t>
  </si>
  <si>
    <t>3,21</t>
  </si>
  <si>
    <t>18,36</t>
  </si>
  <si>
    <t>16:11,33</t>
  </si>
  <si>
    <t>3,20</t>
  </si>
  <si>
    <t>18,38</t>
  </si>
  <si>
    <t>16:12,00</t>
  </si>
  <si>
    <t>3,19</t>
  </si>
  <si>
    <t>18,40</t>
  </si>
  <si>
    <t>16:13,67</t>
  </si>
  <si>
    <t>3,18</t>
  </si>
  <si>
    <t>18,42</t>
  </si>
  <si>
    <t>16:14,33</t>
  </si>
  <si>
    <t>18,44</t>
  </si>
  <si>
    <t>16:15,00</t>
  </si>
  <si>
    <t>1,01</t>
  </si>
  <si>
    <t>3,17</t>
  </si>
  <si>
    <t>18,46</t>
  </si>
  <si>
    <t>16:16,67</t>
  </si>
  <si>
    <t>3,16</t>
  </si>
  <si>
    <t>18,48</t>
  </si>
  <si>
    <t>16:18,33</t>
  </si>
  <si>
    <t>3,15</t>
  </si>
  <si>
    <t>18,50</t>
  </si>
  <si>
    <t>16:19,00</t>
  </si>
  <si>
    <t>3,14</t>
  </si>
  <si>
    <t>18,52</t>
  </si>
  <si>
    <t>16:20,67</t>
  </si>
  <si>
    <t>18,54</t>
  </si>
  <si>
    <t>16:21,33</t>
  </si>
  <si>
    <t>1,00</t>
  </si>
  <si>
    <t>3,13</t>
  </si>
  <si>
    <t>18,56</t>
  </si>
  <si>
    <t>16:22,00</t>
  </si>
  <si>
    <t>3,12</t>
  </si>
  <si>
    <t>18,58</t>
  </si>
  <si>
    <t>16:23,67</t>
  </si>
  <si>
    <t>3,11</t>
  </si>
  <si>
    <t>18,60</t>
  </si>
  <si>
    <t>16:25,33</t>
  </si>
  <si>
    <t>3,10</t>
  </si>
  <si>
    <t>18,62</t>
  </si>
  <si>
    <t>16:26,00</t>
  </si>
  <si>
    <t>0,99</t>
  </si>
  <si>
    <t>18,64</t>
  </si>
  <si>
    <t>16:27,67</t>
  </si>
  <si>
    <t>3,09</t>
  </si>
  <si>
    <t>18,66</t>
  </si>
  <si>
    <t>16:28,33</t>
  </si>
  <si>
    <t>3,08</t>
  </si>
  <si>
    <t>18,68</t>
  </si>
  <si>
    <t>16:30,00</t>
  </si>
  <si>
    <t>3,07</t>
  </si>
  <si>
    <t>18,70</t>
  </si>
  <si>
    <t>16:31,67</t>
  </si>
  <si>
    <t>3,06</t>
  </si>
  <si>
    <t>18,72</t>
  </si>
  <si>
    <t>16:32,33</t>
  </si>
  <si>
    <t>0,98</t>
  </si>
  <si>
    <t>3,05</t>
  </si>
  <si>
    <t>18,74</t>
  </si>
  <si>
    <t>16:34,00</t>
  </si>
  <si>
    <t>18,76</t>
  </si>
  <si>
    <t>16:35,67</t>
  </si>
  <si>
    <t>3,04</t>
  </si>
  <si>
    <t>18,78</t>
  </si>
  <si>
    <t>16:36,33</t>
  </si>
  <si>
    <t>3,03</t>
  </si>
  <si>
    <t>18,80</t>
  </si>
  <si>
    <t>16:37,00</t>
  </si>
  <si>
    <t>0,97</t>
  </si>
  <si>
    <t>3,02</t>
  </si>
  <si>
    <t>18,82</t>
  </si>
  <si>
    <t>16:38,67</t>
  </si>
  <si>
    <t>3,01</t>
  </si>
  <si>
    <t>18,84</t>
  </si>
  <si>
    <t>16:40,33</t>
  </si>
  <si>
    <t>3,00</t>
  </si>
  <si>
    <t>18,87</t>
  </si>
  <si>
    <t>16:41,00</t>
  </si>
  <si>
    <t>2,99</t>
  </si>
  <si>
    <t>18,89</t>
  </si>
  <si>
    <t>16:42,67</t>
  </si>
  <si>
    <t>18,92</t>
  </si>
  <si>
    <t>16:44,33</t>
  </si>
  <si>
    <t>0,96</t>
  </si>
  <si>
    <t>2,98</t>
  </si>
  <si>
    <t>18,94</t>
  </si>
  <si>
    <t>16:45,00</t>
  </si>
  <si>
    <t>2,97</t>
  </si>
  <si>
    <t>18,97</t>
  </si>
  <si>
    <t>16:46,67</t>
  </si>
  <si>
    <t>2,96</t>
  </si>
  <si>
    <t>18,99</t>
  </si>
  <si>
    <t>16:48,33</t>
  </si>
  <si>
    <t>2,95</t>
  </si>
  <si>
    <t>19,02</t>
  </si>
  <si>
    <t>16:49,00</t>
  </si>
  <si>
    <t>0,95</t>
  </si>
  <si>
    <t>2,94</t>
  </si>
  <si>
    <t>19,04</t>
  </si>
  <si>
    <t>16:50,67</t>
  </si>
  <si>
    <t>2,93</t>
  </si>
  <si>
    <t>19,07</t>
  </si>
  <si>
    <t>16:52,33</t>
  </si>
  <si>
    <t>2,92</t>
  </si>
  <si>
    <t>19,09</t>
  </si>
  <si>
    <t>16:53,00</t>
  </si>
  <si>
    <t>2,91</t>
  </si>
  <si>
    <t>19,12</t>
  </si>
  <si>
    <t>16:55,67</t>
  </si>
  <si>
    <t>0,94</t>
  </si>
  <si>
    <t>19,14</t>
  </si>
  <si>
    <t>16:56,33</t>
  </si>
  <si>
    <t>2,90</t>
  </si>
  <si>
    <t>19,17</t>
  </si>
  <si>
    <t>16:57,00</t>
  </si>
  <si>
    <t>2,89</t>
  </si>
  <si>
    <t>19,19</t>
  </si>
  <si>
    <t>16:59,67</t>
  </si>
  <si>
    <t>2,88</t>
  </si>
  <si>
    <t>19,22</t>
  </si>
  <si>
    <t>17:01,33</t>
  </si>
  <si>
    <t>0,93</t>
  </si>
  <si>
    <t>2,87</t>
  </si>
  <si>
    <t>19,24</t>
  </si>
  <si>
    <t>17:02,00</t>
  </si>
  <si>
    <t>2,86</t>
  </si>
  <si>
    <t>19,27</t>
  </si>
  <si>
    <t>17:03,67</t>
  </si>
  <si>
    <t>2,85</t>
  </si>
  <si>
    <t>19,29</t>
  </si>
  <si>
    <t>17:05,33</t>
  </si>
  <si>
    <t>2,84</t>
  </si>
  <si>
    <t>19,32</t>
  </si>
  <si>
    <t>17:07,00</t>
  </si>
  <si>
    <t>0,92</t>
  </si>
  <si>
    <t>2,83</t>
  </si>
  <si>
    <t>19,34</t>
  </si>
  <si>
    <t>17:08,67</t>
  </si>
  <si>
    <t>2,82</t>
  </si>
  <si>
    <t>19,37</t>
  </si>
  <si>
    <t>17:10,33</t>
  </si>
  <si>
    <t>2,81</t>
  </si>
  <si>
    <t>19,39</t>
  </si>
  <si>
    <t>17:12,00</t>
  </si>
  <si>
    <t>2,80</t>
  </si>
  <si>
    <t>19,42</t>
  </si>
  <si>
    <t>17:13,67</t>
  </si>
  <si>
    <t>0,91</t>
  </si>
  <si>
    <t>2,79</t>
  </si>
  <si>
    <t>19,44</t>
  </si>
  <si>
    <t>17:15,33</t>
  </si>
  <si>
    <t>2,78</t>
  </si>
  <si>
    <t>19,47</t>
  </si>
  <si>
    <t>17:16,00</t>
  </si>
  <si>
    <t>2,77</t>
  </si>
  <si>
    <t>19,49</t>
  </si>
  <si>
    <t>17:18,67</t>
  </si>
  <si>
    <t>2,76</t>
  </si>
  <si>
    <t>19,52</t>
  </si>
  <si>
    <t>17:19,33</t>
  </si>
  <si>
    <t>0,90</t>
  </si>
  <si>
    <t>2,75</t>
  </si>
  <si>
    <t>19,54</t>
  </si>
  <si>
    <t>17:22,00</t>
  </si>
  <si>
    <t>2,74</t>
  </si>
  <si>
    <t>19,57</t>
  </si>
  <si>
    <t>17:23,67</t>
  </si>
  <si>
    <t>2,73</t>
  </si>
  <si>
    <t>19,59</t>
  </si>
  <si>
    <t>17:25,33</t>
  </si>
  <si>
    <t>2,72</t>
  </si>
  <si>
    <t>19,62</t>
  </si>
  <si>
    <t>17:27,00</t>
  </si>
  <si>
    <t>0,89</t>
  </si>
  <si>
    <t>2,71</t>
  </si>
  <si>
    <t>19,64</t>
  </si>
  <si>
    <t>17:28,67</t>
  </si>
  <si>
    <t>2,70</t>
  </si>
  <si>
    <t>19,67</t>
  </si>
  <si>
    <t>17:30,33</t>
  </si>
  <si>
    <t>2,69</t>
  </si>
  <si>
    <t>19,71</t>
  </si>
  <si>
    <t>17:32,00</t>
  </si>
  <si>
    <t>0,88</t>
  </si>
  <si>
    <t>2,68</t>
  </si>
  <si>
    <t>19,74</t>
  </si>
  <si>
    <t>17:34,67</t>
  </si>
  <si>
    <t>2,67</t>
  </si>
  <si>
    <t>19,77</t>
  </si>
  <si>
    <t>17:36,33</t>
  </si>
  <si>
    <t>2,66</t>
  </si>
  <si>
    <t>19,81</t>
  </si>
  <si>
    <t>17:38,00</t>
  </si>
  <si>
    <t>2,65</t>
  </si>
  <si>
    <t>19,84</t>
  </si>
  <si>
    <t>17:40,67</t>
  </si>
  <si>
    <t>0,87</t>
  </si>
  <si>
    <t>2,64</t>
  </si>
  <si>
    <t>19,87</t>
  </si>
  <si>
    <t>17:42,33</t>
  </si>
  <si>
    <t>2,63</t>
  </si>
  <si>
    <t>19,91</t>
  </si>
  <si>
    <t>17:44,00</t>
  </si>
  <si>
    <t>2,62</t>
  </si>
  <si>
    <t>19,94</t>
  </si>
  <si>
    <t>17:46,67</t>
  </si>
  <si>
    <t>0,86</t>
  </si>
  <si>
    <t>2,60</t>
  </si>
  <si>
    <t>19,97</t>
  </si>
  <si>
    <t>17:48,33</t>
  </si>
  <si>
    <t>2,59</t>
  </si>
  <si>
    <t>20,01</t>
  </si>
  <si>
    <t>17:50,00</t>
  </si>
  <si>
    <t>2,58</t>
  </si>
  <si>
    <t>20,04</t>
  </si>
  <si>
    <t>17:53,67</t>
  </si>
  <si>
    <t>0,85</t>
  </si>
  <si>
    <t>2,57</t>
  </si>
  <si>
    <t>20,07</t>
  </si>
  <si>
    <t>17:55,33</t>
  </si>
  <si>
    <t>2,56</t>
  </si>
  <si>
    <t>20,11</t>
  </si>
  <si>
    <t>17:57,00</t>
  </si>
  <si>
    <t>2,54</t>
  </si>
  <si>
    <t>20,14</t>
  </si>
  <si>
    <t>18:00,67</t>
  </si>
  <si>
    <t>0,84</t>
  </si>
  <si>
    <t>2,53</t>
  </si>
  <si>
    <t>20,19</t>
  </si>
  <si>
    <t>18:02,33</t>
  </si>
  <si>
    <t>2,52</t>
  </si>
  <si>
    <t>20,24</t>
  </si>
  <si>
    <t>18:05,00</t>
  </si>
  <si>
    <t>2,51</t>
  </si>
  <si>
    <t>20,29</t>
  </si>
  <si>
    <t>18:07,67</t>
  </si>
  <si>
    <t>0,83</t>
  </si>
  <si>
    <t>2,49</t>
  </si>
  <si>
    <t>20,34</t>
  </si>
  <si>
    <t>18:10,33</t>
  </si>
  <si>
    <t>2,48</t>
  </si>
  <si>
    <t>20,39</t>
  </si>
  <si>
    <t>18:13,00</t>
  </si>
  <si>
    <t>2,47</t>
  </si>
  <si>
    <t>20,44</t>
  </si>
  <si>
    <t>18:15,67</t>
  </si>
  <si>
    <t>0,82</t>
  </si>
  <si>
    <t>2,45</t>
  </si>
  <si>
    <t>20,49</t>
  </si>
  <si>
    <t>18:19,33</t>
  </si>
  <si>
    <t>2,44</t>
  </si>
  <si>
    <t>20,54</t>
  </si>
  <si>
    <t>18:22,00</t>
  </si>
  <si>
    <t>2,43</t>
  </si>
  <si>
    <t>20,59</t>
  </si>
  <si>
    <t>18:26,67</t>
  </si>
  <si>
    <t>0,81</t>
  </si>
  <si>
    <t>2,41</t>
  </si>
  <si>
    <t>20,64</t>
  </si>
  <si>
    <t>18:29,33</t>
  </si>
  <si>
    <t>2,40</t>
  </si>
  <si>
    <t>20,74</t>
  </si>
  <si>
    <t>18:32,00</t>
  </si>
  <si>
    <t>0,80</t>
  </si>
  <si>
    <t>2,38</t>
  </si>
  <si>
    <t>20,84</t>
  </si>
  <si>
    <t>18:36,67</t>
  </si>
  <si>
    <t>2,37</t>
  </si>
  <si>
    <t>20,94</t>
  </si>
  <si>
    <t>18:40,33</t>
  </si>
  <si>
    <t>0,79</t>
  </si>
  <si>
    <t>2,35</t>
  </si>
  <si>
    <t>21,04</t>
  </si>
  <si>
    <t>18:45,00</t>
  </si>
  <si>
    <t>2,33</t>
  </si>
  <si>
    <t>21,14</t>
  </si>
  <si>
    <t>18:50,67</t>
  </si>
  <si>
    <t>0,78</t>
  </si>
  <si>
    <t>2,31</t>
  </si>
  <si>
    <t>21,24</t>
  </si>
  <si>
    <t>18:56,33</t>
  </si>
  <si>
    <t>2,29</t>
  </si>
  <si>
    <t>05:00,05</t>
  </si>
  <si>
    <t>21,34</t>
  </si>
  <si>
    <t>19:02,00</t>
  </si>
  <si>
    <t>0,77</t>
  </si>
  <si>
    <t>2,27</t>
  </si>
  <si>
    <t>05:01,75</t>
  </si>
  <si>
    <t>21,44</t>
  </si>
  <si>
    <t>19:12,67</t>
  </si>
  <si>
    <t>2,25</t>
  </si>
  <si>
    <t>80m</t>
  </si>
  <si>
    <t>500m</t>
  </si>
  <si>
    <t>1000m</t>
  </si>
  <si>
    <t>2000m</t>
  </si>
  <si>
    <t>3000m</t>
  </si>
  <si>
    <t>2000 Marcha</t>
  </si>
  <si>
    <t>3000mc</t>
  </si>
  <si>
    <t>80mv</t>
  </si>
  <si>
    <t>Altura</t>
  </si>
  <si>
    <t>Longitud</t>
  </si>
  <si>
    <t>Peso</t>
  </si>
  <si>
    <t>Disco</t>
  </si>
  <si>
    <t>Jabalina</t>
  </si>
  <si>
    <t>13:58,99</t>
  </si>
  <si>
    <t>57,39</t>
  </si>
  <si>
    <t>57,18</t>
  </si>
  <si>
    <t>17,05</t>
  </si>
  <si>
    <t>57,34</t>
  </si>
  <si>
    <t>57,13</t>
  </si>
  <si>
    <t>14:01,01</t>
  </si>
  <si>
    <t>57,29</t>
  </si>
  <si>
    <t>57,08</t>
  </si>
  <si>
    <t>17,02</t>
  </si>
  <si>
    <t>57,24</t>
  </si>
  <si>
    <t>57,02</t>
  </si>
  <si>
    <t>14:01,99</t>
  </si>
  <si>
    <t>57,19</t>
  </si>
  <si>
    <t>56,97</t>
  </si>
  <si>
    <t>14:03,00</t>
  </si>
  <si>
    <t>16,99</t>
  </si>
  <si>
    <t>57,14</t>
  </si>
  <si>
    <t>56,92</t>
  </si>
  <si>
    <t>14:04,01</t>
  </si>
  <si>
    <t>57,09</t>
  </si>
  <si>
    <t>56,87</t>
  </si>
  <si>
    <t>16,96</t>
  </si>
  <si>
    <t>57,04</t>
  </si>
  <si>
    <t>56,82</t>
  </si>
  <si>
    <t>14:05,00</t>
  </si>
  <si>
    <t>56,99</t>
  </si>
  <si>
    <t>56,77</t>
  </si>
  <si>
    <t>56,94</t>
  </si>
  <si>
    <t>56,72</t>
  </si>
  <si>
    <t>16,92</t>
  </si>
  <si>
    <t>56,89</t>
  </si>
  <si>
    <t>56,66</t>
  </si>
  <si>
    <t>14:07,01</t>
  </si>
  <si>
    <t>56,84</t>
  </si>
  <si>
    <t>56,61</t>
  </si>
  <si>
    <t>16,89</t>
  </si>
  <si>
    <t>56,79</t>
  </si>
  <si>
    <t>56,56</t>
  </si>
  <si>
    <t>56,74</t>
  </si>
  <si>
    <t>56,51</t>
  </si>
  <si>
    <t>14:09,00</t>
  </si>
  <si>
    <t>16,86</t>
  </si>
  <si>
    <t>56,69</t>
  </si>
  <si>
    <t>56,46</t>
  </si>
  <si>
    <t>56,64</t>
  </si>
  <si>
    <t>56,41</t>
  </si>
  <si>
    <t>56,60</t>
  </si>
  <si>
    <t>56,36</t>
  </si>
  <si>
    <t>14:11,00</t>
  </si>
  <si>
    <t>56,55</t>
  </si>
  <si>
    <t>56,31</t>
  </si>
  <si>
    <t>56,50</t>
  </si>
  <si>
    <t>56,25</t>
  </si>
  <si>
    <t>14:13,00</t>
  </si>
  <si>
    <t>56,45</t>
  </si>
  <si>
    <t>56,20</t>
  </si>
  <si>
    <t>56,40</t>
  </si>
  <si>
    <t>56,15</t>
  </si>
  <si>
    <t>56,35</t>
  </si>
  <si>
    <t>56,10</t>
  </si>
  <si>
    <t>14:15,00</t>
  </si>
  <si>
    <t>56,30</t>
  </si>
  <si>
    <t>56,05</t>
  </si>
  <si>
    <t>56,00</t>
  </si>
  <si>
    <t>55,95</t>
  </si>
  <si>
    <t>14:17,00</t>
  </si>
  <si>
    <t>55,89</t>
  </si>
  <si>
    <t>55,84</t>
  </si>
  <si>
    <t>55,79</t>
  </si>
  <si>
    <t>14:19,01</t>
  </si>
  <si>
    <t>55,74</t>
  </si>
  <si>
    <t>14:20,00</t>
  </si>
  <si>
    <t>55,69</t>
  </si>
  <si>
    <t>16,62</t>
  </si>
  <si>
    <t>55,90</t>
  </si>
  <si>
    <t>55,64</t>
  </si>
  <si>
    <t>55,85</t>
  </si>
  <si>
    <t>55,59</t>
  </si>
  <si>
    <t>14:22,01</t>
  </si>
  <si>
    <t>16,59</t>
  </si>
  <si>
    <t>55,80</t>
  </si>
  <si>
    <t>55,53</t>
  </si>
  <si>
    <t>55,75</t>
  </si>
  <si>
    <t>55,48</t>
  </si>
  <si>
    <t>14:22,99</t>
  </si>
  <si>
    <t>16,56</t>
  </si>
  <si>
    <t>55,70</t>
  </si>
  <si>
    <t>55,43</t>
  </si>
  <si>
    <t>14:24,00</t>
  </si>
  <si>
    <t>55,65</t>
  </si>
  <si>
    <t>55,38</t>
  </si>
  <si>
    <t>55,60</t>
  </si>
  <si>
    <t>55,33</t>
  </si>
  <si>
    <t>16,52</t>
  </si>
  <si>
    <t>55,55</t>
  </si>
  <si>
    <t>55,28</t>
  </si>
  <si>
    <t>14:26,00</t>
  </si>
  <si>
    <t>55,50</t>
  </si>
  <si>
    <t>55,23</t>
  </si>
  <si>
    <t>16,49</t>
  </si>
  <si>
    <t>55,46</t>
  </si>
  <si>
    <t>55,18</t>
  </si>
  <si>
    <t>55,41</t>
  </si>
  <si>
    <t>55,12</t>
  </si>
  <si>
    <t>14:28,01</t>
  </si>
  <si>
    <t>16,46</t>
  </si>
  <si>
    <t>55,36</t>
  </si>
  <si>
    <t>55,07</t>
  </si>
  <si>
    <t>14:29,00</t>
  </si>
  <si>
    <t>55,31</t>
  </si>
  <si>
    <t>55,02</t>
  </si>
  <si>
    <t>55,26</t>
  </si>
  <si>
    <t>54,97</t>
  </si>
  <si>
    <t>55,21</t>
  </si>
  <si>
    <t>54,92</t>
  </si>
  <si>
    <t>14:31,01</t>
  </si>
  <si>
    <t>55,16</t>
  </si>
  <si>
    <t>54,87</t>
  </si>
  <si>
    <t>55,11</t>
  </si>
  <si>
    <t>54,82</t>
  </si>
  <si>
    <t>14:31,99</t>
  </si>
  <si>
    <t>55,06</t>
  </si>
  <si>
    <t>54,76</t>
  </si>
  <si>
    <t>14:33,00</t>
  </si>
  <si>
    <t>55,01</t>
  </si>
  <si>
    <t>54,71</t>
  </si>
  <si>
    <t>14:34,01</t>
  </si>
  <si>
    <t>54,96</t>
  </si>
  <si>
    <t>54,66</t>
  </si>
  <si>
    <t>16,32</t>
  </si>
  <si>
    <t>54,91</t>
  </si>
  <si>
    <t>54,61</t>
  </si>
  <si>
    <t>14:35,00</t>
  </si>
  <si>
    <t>54,86</t>
  </si>
  <si>
    <t>54,56</t>
  </si>
  <si>
    <t>16,29</t>
  </si>
  <si>
    <t>54,81</t>
  </si>
  <si>
    <t>54,51</t>
  </si>
  <si>
    <t>54,46</t>
  </si>
  <si>
    <t>14:37,01</t>
  </si>
  <si>
    <t>16,26</t>
  </si>
  <si>
    <t>54,40</t>
  </si>
  <si>
    <t>14:37,99</t>
  </si>
  <si>
    <t>54,35</t>
  </si>
  <si>
    <t>14:39,00</t>
  </si>
  <si>
    <t>54,30</t>
  </si>
  <si>
    <t>16,22</t>
  </si>
  <si>
    <t>54,25</t>
  </si>
  <si>
    <t>14:40,00</t>
  </si>
  <si>
    <t>54,20</t>
  </si>
  <si>
    <t>16,19</t>
  </si>
  <si>
    <t>54,15</t>
  </si>
  <si>
    <t>54,41</t>
  </si>
  <si>
    <t>54,10</t>
  </si>
  <si>
    <t>14:42,00</t>
  </si>
  <si>
    <t>16,16</t>
  </si>
  <si>
    <t>54,36</t>
  </si>
  <si>
    <t>54,04</t>
  </si>
  <si>
    <t>14:43,01</t>
  </si>
  <si>
    <t>54,31</t>
  </si>
  <si>
    <t>53,99</t>
  </si>
  <si>
    <t>14:44,00</t>
  </si>
  <si>
    <t>54,26</t>
  </si>
  <si>
    <t>53,94</t>
  </si>
  <si>
    <t>16,12</t>
  </si>
  <si>
    <t>54,21</t>
  </si>
  <si>
    <t>53,89</t>
  </si>
  <si>
    <t>14:45,00</t>
  </si>
  <si>
    <t>54,16</t>
  </si>
  <si>
    <t>53,84</t>
  </si>
  <si>
    <t>14:46,01</t>
  </si>
  <si>
    <t>16,09</t>
  </si>
  <si>
    <t>54,11</t>
  </si>
  <si>
    <t>53,79</t>
  </si>
  <si>
    <t>54,06</t>
  </si>
  <si>
    <t>53,74</t>
  </si>
  <si>
    <t>14:46,99</t>
  </si>
  <si>
    <t>16,06</t>
  </si>
  <si>
    <t>54,01</t>
  </si>
  <si>
    <t>53,68</t>
  </si>
  <si>
    <t>53,96</t>
  </si>
  <si>
    <t>53,63</t>
  </si>
  <si>
    <t>14:49,00</t>
  </si>
  <si>
    <t>53,91</t>
  </si>
  <si>
    <t>53,58</t>
  </si>
  <si>
    <t>16,01</t>
  </si>
  <si>
    <t>53,86</t>
  </si>
  <si>
    <t>53,53</t>
  </si>
  <si>
    <t>14:49,99</t>
  </si>
  <si>
    <t>53,82</t>
  </si>
  <si>
    <t>53,48</t>
  </si>
  <si>
    <t>14:51,00</t>
  </si>
  <si>
    <t>53,77</t>
  </si>
  <si>
    <t>53,43</t>
  </si>
  <si>
    <t>53,72</t>
  </si>
  <si>
    <t>53,37</t>
  </si>
  <si>
    <t>14:52,01</t>
  </si>
  <si>
    <t>53,67</t>
  </si>
  <si>
    <t>53,32</t>
  </si>
  <si>
    <t>53,62</t>
  </si>
  <si>
    <t>53,27</t>
  </si>
  <si>
    <t>14:54,00</t>
  </si>
  <si>
    <t>53,57</t>
  </si>
  <si>
    <t>53,22</t>
  </si>
  <si>
    <t>15,91</t>
  </si>
  <si>
    <t>53,52</t>
  </si>
  <si>
    <t>53,17</t>
  </si>
  <si>
    <t>53,47</t>
  </si>
  <si>
    <t>53,12</t>
  </si>
  <si>
    <t>14:56,00</t>
  </si>
  <si>
    <t>53,42</t>
  </si>
  <si>
    <t>53,07</t>
  </si>
  <si>
    <t>15,86</t>
  </si>
  <si>
    <t>53,01</t>
  </si>
  <si>
    <t>14:57,00</t>
  </si>
  <si>
    <t>52,96</t>
  </si>
  <si>
    <t>52,91</t>
  </si>
  <si>
    <t>14:59,00</t>
  </si>
  <si>
    <t>52,86</t>
  </si>
  <si>
    <t>52,81</t>
  </si>
  <si>
    <t>52,76</t>
  </si>
  <si>
    <t>15:01,01</t>
  </si>
  <si>
    <t>52,71</t>
  </si>
  <si>
    <t>15,76</t>
  </si>
  <si>
    <t>53,02</t>
  </si>
  <si>
    <t>52,65</t>
  </si>
  <si>
    <t>15:01,99</t>
  </si>
  <si>
    <t>52,97</t>
  </si>
  <si>
    <t>52,60</t>
  </si>
  <si>
    <t>52,92</t>
  </si>
  <si>
    <t>52,55</t>
  </si>
  <si>
    <t>15:04,00</t>
  </si>
  <si>
    <t>15,71</t>
  </si>
  <si>
    <t>52,87</t>
  </si>
  <si>
    <t>52,50</t>
  </si>
  <si>
    <t>52,82</t>
  </si>
  <si>
    <t>52,45</t>
  </si>
  <si>
    <t>15:04,99</t>
  </si>
  <si>
    <t>52,77</t>
  </si>
  <si>
    <t>52,40</t>
  </si>
  <si>
    <t>15:06,00</t>
  </si>
  <si>
    <t>52,72</t>
  </si>
  <si>
    <t>52,34</t>
  </si>
  <si>
    <t>15:07,00</t>
  </si>
  <si>
    <t>15,66</t>
  </si>
  <si>
    <t>52,67</t>
  </si>
  <si>
    <t>52,29</t>
  </si>
  <si>
    <t>52,62</t>
  </si>
  <si>
    <t>52,24</t>
  </si>
  <si>
    <t>52,57</t>
  </si>
  <si>
    <t>52,19</t>
  </si>
  <si>
    <t>15:09,00</t>
  </si>
  <si>
    <t>15,61</t>
  </si>
  <si>
    <t>52,52</t>
  </si>
  <si>
    <t>52,14</t>
  </si>
  <si>
    <t>52,47</t>
  </si>
  <si>
    <t>52,09</t>
  </si>
  <si>
    <t>15:10,01</t>
  </si>
  <si>
    <t>52,42</t>
  </si>
  <si>
    <t>52,04</t>
  </si>
  <si>
    <t>15:11,00</t>
  </si>
  <si>
    <t>52,37</t>
  </si>
  <si>
    <t>51,98</t>
  </si>
  <si>
    <t>15:12,00</t>
  </si>
  <si>
    <t>52,32</t>
  </si>
  <si>
    <t>51,93</t>
  </si>
  <si>
    <t>52,27</t>
  </si>
  <si>
    <t>51,88</t>
  </si>
  <si>
    <t>15:13,01</t>
  </si>
  <si>
    <t>52,22</t>
  </si>
  <si>
    <t>51,83</t>
  </si>
  <si>
    <t>15:14,00</t>
  </si>
  <si>
    <t>15,51</t>
  </si>
  <si>
    <t>52,17</t>
  </si>
  <si>
    <t>51,78</t>
  </si>
  <si>
    <t>15:15,00</t>
  </si>
  <si>
    <t>52,12</t>
  </si>
  <si>
    <t>51,73</t>
  </si>
  <si>
    <t>52,07</t>
  </si>
  <si>
    <t>51,68</t>
  </si>
  <si>
    <t>15:16,01</t>
  </si>
  <si>
    <t>15,46</t>
  </si>
  <si>
    <t>52,02</t>
  </si>
  <si>
    <t>51,62</t>
  </si>
  <si>
    <t>15:16,99</t>
  </si>
  <si>
    <t>51,97</t>
  </si>
  <si>
    <t>51,57</t>
  </si>
  <si>
    <t>51,92</t>
  </si>
  <si>
    <t>51,52</t>
  </si>
  <si>
    <t>51,87</t>
  </si>
  <si>
    <t>51,47</t>
  </si>
  <si>
    <t>15:19,00</t>
  </si>
  <si>
    <t>51,82</t>
  </si>
  <si>
    <t>51,42</t>
  </si>
  <si>
    <t>15:19,99</t>
  </si>
  <si>
    <t>15,39</t>
  </si>
  <si>
    <t>51,77</t>
  </si>
  <si>
    <t>51,37</t>
  </si>
  <si>
    <t>51,72</t>
  </si>
  <si>
    <t>51,31</t>
  </si>
  <si>
    <t>51,67</t>
  </si>
  <si>
    <t>51,26</t>
  </si>
  <si>
    <t>15:22,01</t>
  </si>
  <si>
    <t>51,21</t>
  </si>
  <si>
    <t>15:22,99</t>
  </si>
  <si>
    <t>51,16</t>
  </si>
  <si>
    <t>51,11</t>
  </si>
  <si>
    <t>51,06</t>
  </si>
  <si>
    <t>15:25,01</t>
  </si>
  <si>
    <t>51,00</t>
  </si>
  <si>
    <t>50,95</t>
  </si>
  <si>
    <t>51,32</t>
  </si>
  <si>
    <t>50,90</t>
  </si>
  <si>
    <t>15:27,00</t>
  </si>
  <si>
    <t>51,27</t>
  </si>
  <si>
    <t>50,85</t>
  </si>
  <si>
    <t>15:28,01</t>
  </si>
  <si>
    <t>51,22</t>
  </si>
  <si>
    <t>50,80</t>
  </si>
  <si>
    <t>51,17</t>
  </si>
  <si>
    <t>50,75</t>
  </si>
  <si>
    <t>15,19</t>
  </si>
  <si>
    <t>51,12</t>
  </si>
  <si>
    <t>50,70</t>
  </si>
  <si>
    <t>15:30,00</t>
  </si>
  <si>
    <t>51,07</t>
  </si>
  <si>
    <t>50,64</t>
  </si>
  <si>
    <t>15:31,01</t>
  </si>
  <si>
    <t>51,02</t>
  </si>
  <si>
    <t>50,59</t>
  </si>
  <si>
    <t>50,97</t>
  </si>
  <si>
    <t>50,54</t>
  </si>
  <si>
    <t>15:31,99</t>
  </si>
  <si>
    <t>50,92</t>
  </si>
  <si>
    <t>50,49</t>
  </si>
  <si>
    <t>15:33,00</t>
  </si>
  <si>
    <t>50,87</t>
  </si>
  <si>
    <t>50,44</t>
  </si>
  <si>
    <t>15:34,00</t>
  </si>
  <si>
    <t>50,82</t>
  </si>
  <si>
    <t>50,39</t>
  </si>
  <si>
    <t>15,09</t>
  </si>
  <si>
    <t>50,77</t>
  </si>
  <si>
    <t>50,33</t>
  </si>
  <si>
    <t>15:34,99</t>
  </si>
  <si>
    <t>50,72</t>
  </si>
  <si>
    <t>50,28</t>
  </si>
  <si>
    <t>15:36,00</t>
  </si>
  <si>
    <t>50,67</t>
  </si>
  <si>
    <t>50,23</t>
  </si>
  <si>
    <t>15:37,01</t>
  </si>
  <si>
    <t>50,62</t>
  </si>
  <si>
    <t>50,18</t>
  </si>
  <si>
    <t>50,57</t>
  </si>
  <si>
    <t>50,13</t>
  </si>
  <si>
    <t>50,52</t>
  </si>
  <si>
    <t>50,08</t>
  </si>
  <si>
    <t>15:39,00</t>
  </si>
  <si>
    <t>50,47</t>
  </si>
  <si>
    <t>50,02</t>
  </si>
  <si>
    <t>15:40,01</t>
  </si>
  <si>
    <t>50,42</t>
  </si>
  <si>
    <t>49,97</t>
  </si>
  <si>
    <t>50,37</t>
  </si>
  <si>
    <t>49,92</t>
  </si>
  <si>
    <t>15:41,00</t>
  </si>
  <si>
    <t>50,32</t>
  </si>
  <si>
    <t>49,87</t>
  </si>
  <si>
    <t>15:42,00</t>
  </si>
  <si>
    <t>50,27</t>
  </si>
  <si>
    <t>49,82</t>
  </si>
  <si>
    <t>15:43,01</t>
  </si>
  <si>
    <t>50,22</t>
  </si>
  <si>
    <t>49,77</t>
  </si>
  <si>
    <t>50,17</t>
  </si>
  <si>
    <t>49,71</t>
  </si>
  <si>
    <t>14,89</t>
  </si>
  <si>
    <t>50,12</t>
  </si>
  <si>
    <t>49,66</t>
  </si>
  <si>
    <t>15:45,00</t>
  </si>
  <si>
    <t>50,07</t>
  </si>
  <si>
    <t>49,61</t>
  </si>
  <si>
    <t>15:46,01</t>
  </si>
  <si>
    <t>49,56</t>
  </si>
  <si>
    <t>49,51</t>
  </si>
  <si>
    <t>15:46,99</t>
  </si>
  <si>
    <t>49,46</t>
  </si>
  <si>
    <t>15:48,00</t>
  </si>
  <si>
    <t>49,40</t>
  </si>
  <si>
    <t>15:49,00</t>
  </si>
  <si>
    <t>49,35</t>
  </si>
  <si>
    <t>14,79</t>
  </si>
  <si>
    <t>49,30</t>
  </si>
  <si>
    <t>49,72</t>
  </si>
  <si>
    <t>49,25</t>
  </si>
  <si>
    <t>15:51,00</t>
  </si>
  <si>
    <t>49,67</t>
  </si>
  <si>
    <t>49,20</t>
  </si>
  <si>
    <t>15:52,01</t>
  </si>
  <si>
    <t>49,62</t>
  </si>
  <si>
    <t>49,15</t>
  </si>
  <si>
    <t>49,57</t>
  </si>
  <si>
    <t>49,10</t>
  </si>
  <si>
    <t>15:53,00</t>
  </si>
  <si>
    <t>49,52</t>
  </si>
  <si>
    <t>49,04</t>
  </si>
  <si>
    <t>15:54,00</t>
  </si>
  <si>
    <t>49,47</t>
  </si>
  <si>
    <t>48,99</t>
  </si>
  <si>
    <t>15:55,01</t>
  </si>
  <si>
    <t>49,42</t>
  </si>
  <si>
    <t>48,94</t>
  </si>
  <si>
    <t>49,37</t>
  </si>
  <si>
    <t>48,89</t>
  </si>
  <si>
    <t>49,31</t>
  </si>
  <si>
    <t>48,84</t>
  </si>
  <si>
    <t>15:57,00</t>
  </si>
  <si>
    <t>49,26</t>
  </si>
  <si>
    <t>48,79</t>
  </si>
  <si>
    <t>15:58,00</t>
  </si>
  <si>
    <t>49,21</t>
  </si>
  <si>
    <t>48,73</t>
  </si>
  <si>
    <t>49,16</t>
  </si>
  <si>
    <t>48,68</t>
  </si>
  <si>
    <t>49,11</t>
  </si>
  <si>
    <t>48,63</t>
  </si>
  <si>
    <t>16:00,00</t>
  </si>
  <si>
    <t>49,06</t>
  </si>
  <si>
    <t>48,58</t>
  </si>
  <si>
    <t>16:01,01</t>
  </si>
  <si>
    <t>49,01</t>
  </si>
  <si>
    <t>48,53</t>
  </si>
  <si>
    <t>48,96</t>
  </si>
  <si>
    <t>48,47</t>
  </si>
  <si>
    <t>16:01,99</t>
  </si>
  <si>
    <t>48,91</t>
  </si>
  <si>
    <t>48,42</t>
  </si>
  <si>
    <t>16:03,00</t>
  </si>
  <si>
    <t>48,86</t>
  </si>
  <si>
    <t>48,37</t>
  </si>
  <si>
    <t>16:04,01</t>
  </si>
  <si>
    <t>48,81</t>
  </si>
  <si>
    <t>48,32</t>
  </si>
  <si>
    <t>48,76</t>
  </si>
  <si>
    <t>48,27</t>
  </si>
  <si>
    <t>16:04,99</t>
  </si>
  <si>
    <t>48,71</t>
  </si>
  <si>
    <t>48,22</t>
  </si>
  <si>
    <t>16:06,00</t>
  </si>
  <si>
    <t>48,66</t>
  </si>
  <si>
    <t>48,16</t>
  </si>
  <si>
    <t>16:07,01</t>
  </si>
  <si>
    <t>48,61</t>
  </si>
  <si>
    <t>48,11</t>
  </si>
  <si>
    <t>48,56</t>
  </si>
  <si>
    <t>48,06</t>
  </si>
  <si>
    <t>16:07,99</t>
  </si>
  <si>
    <t>48,51</t>
  </si>
  <si>
    <t>48,01</t>
  </si>
  <si>
    <t>16:09,00</t>
  </si>
  <si>
    <t>48,46</t>
  </si>
  <si>
    <t>47,96</t>
  </si>
  <si>
    <t>16:10,01</t>
  </si>
  <si>
    <t>48,41</t>
  </si>
  <si>
    <t>47,91</t>
  </si>
  <si>
    <t>16:10,99</t>
  </si>
  <si>
    <t>48,36</t>
  </si>
  <si>
    <t>47,85</t>
  </si>
  <si>
    <t>48,31</t>
  </si>
  <si>
    <t>47,80</t>
  </si>
  <si>
    <t>48,26</t>
  </si>
  <si>
    <t>47,75</t>
  </si>
  <si>
    <t>16:13,00</t>
  </si>
  <si>
    <t>48,21</t>
  </si>
  <si>
    <t>47,70</t>
  </si>
  <si>
    <t>16:14,00</t>
  </si>
  <si>
    <t>47,65</t>
  </si>
  <si>
    <t>47,60</t>
  </si>
  <si>
    <t>47,54</t>
  </si>
  <si>
    <t>16:16,00</t>
  </si>
  <si>
    <t>47,49</t>
  </si>
  <si>
    <t>16:16,99</t>
  </si>
  <si>
    <t>47,44</t>
  </si>
  <si>
    <t>47,39</t>
  </si>
  <si>
    <t>16:18,00</t>
  </si>
  <si>
    <t>47,86</t>
  </si>
  <si>
    <t>47,34</t>
  </si>
  <si>
    <t>16:19,01</t>
  </si>
  <si>
    <t>47,81</t>
  </si>
  <si>
    <t>47,29</t>
  </si>
  <si>
    <t>16:19,99</t>
  </si>
  <si>
    <t>47,23</t>
  </si>
  <si>
    <t>47,18</t>
  </si>
  <si>
    <t>16:21,00</t>
  </si>
  <si>
    <t>47,13</t>
  </si>
  <si>
    <t>16:22,01</t>
  </si>
  <si>
    <t>47,08</t>
  </si>
  <si>
    <t>16:23,00</t>
  </si>
  <si>
    <t>47,55</t>
  </si>
  <si>
    <t>47,03</t>
  </si>
  <si>
    <t>16:24,00</t>
  </si>
  <si>
    <t>47,50</t>
  </si>
  <si>
    <t>46,98</t>
  </si>
  <si>
    <t>47,45</t>
  </si>
  <si>
    <t>46,92</t>
  </si>
  <si>
    <t>16:25,01</t>
  </si>
  <si>
    <t>47,40</t>
  </si>
  <si>
    <t>46,87</t>
  </si>
  <si>
    <t>47,35</t>
  </si>
  <si>
    <t>46,82</t>
  </si>
  <si>
    <t>16:27,00</t>
  </si>
  <si>
    <t>47,30</t>
  </si>
  <si>
    <t>46,77</t>
  </si>
  <si>
    <t>47,25</t>
  </si>
  <si>
    <t>46,72</t>
  </si>
  <si>
    <t>16:28,00</t>
  </si>
  <si>
    <t>47,20</t>
  </si>
  <si>
    <t>46,66</t>
  </si>
  <si>
    <t>16:29,00</t>
  </si>
  <si>
    <t>47,15</t>
  </si>
  <si>
    <t>46,61</t>
  </si>
  <si>
    <t>47,10</t>
  </si>
  <si>
    <t>46,56</t>
  </si>
  <si>
    <t>47,05</t>
  </si>
  <si>
    <t>46,51</t>
  </si>
  <si>
    <t>16:31,00</t>
  </si>
  <si>
    <t>47,00</t>
  </si>
  <si>
    <t>46,46</t>
  </si>
  <si>
    <t>16:32,00</t>
  </si>
  <si>
    <t>46,95</t>
  </si>
  <si>
    <t>46,41</t>
  </si>
  <si>
    <t>16:33,00</t>
  </si>
  <si>
    <t>46,90</t>
  </si>
  <si>
    <t>46,35</t>
  </si>
  <si>
    <t>46,85</t>
  </si>
  <si>
    <t>46,30</t>
  </si>
  <si>
    <t>46,80</t>
  </si>
  <si>
    <t>46,25</t>
  </si>
  <si>
    <t>16:35,00</t>
  </si>
  <si>
    <t>46,75</t>
  </si>
  <si>
    <t>46,20</t>
  </si>
  <si>
    <t>16:36,00</t>
  </si>
  <si>
    <t>46,70</t>
  </si>
  <si>
    <t>46,15</t>
  </si>
  <si>
    <t>46,64</t>
  </si>
  <si>
    <t>46,09</t>
  </si>
  <si>
    <t>46,59</t>
  </si>
  <si>
    <t>46,04</t>
  </si>
  <si>
    <t>16:38,00</t>
  </si>
  <si>
    <t>46,54</t>
  </si>
  <si>
    <t>45,99</t>
  </si>
  <si>
    <t>16:39,00</t>
  </si>
  <si>
    <t>46,49</t>
  </si>
  <si>
    <t>45,94</t>
  </si>
  <si>
    <t>16:40,01</t>
  </si>
  <si>
    <t>46,44</t>
  </si>
  <si>
    <t>45,89</t>
  </si>
  <si>
    <t>46,39</t>
  </si>
  <si>
    <t>45,84</t>
  </si>
  <si>
    <t>46,34</t>
  </si>
  <si>
    <t>45,78</t>
  </si>
  <si>
    <t>16:42,00</t>
  </si>
  <si>
    <t>46,29</t>
  </si>
  <si>
    <t>45,73</t>
  </si>
  <si>
    <t>16:43,01</t>
  </si>
  <si>
    <t>46,24</t>
  </si>
  <si>
    <t>45,68</t>
  </si>
  <si>
    <t>16:44,00</t>
  </si>
  <si>
    <t>46,19</t>
  </si>
  <si>
    <t>45,63</t>
  </si>
  <si>
    <t>46,14</t>
  </si>
  <si>
    <t>45,58</t>
  </si>
  <si>
    <t>45,52</t>
  </si>
  <si>
    <t>16:46,01</t>
  </si>
  <si>
    <t>45,47</t>
  </si>
  <si>
    <t>16:47,00</t>
  </si>
  <si>
    <t>45,42</t>
  </si>
  <si>
    <t>16:48,00</t>
  </si>
  <si>
    <t>45,37</t>
  </si>
  <si>
    <t>45,32</t>
  </si>
  <si>
    <t>16:49,01</t>
  </si>
  <si>
    <t>45,27</t>
  </si>
  <si>
    <t>16:49,99</t>
  </si>
  <si>
    <t>45,21</t>
  </si>
  <si>
    <t>16:51,00</t>
  </si>
  <si>
    <t>45,16</t>
  </si>
  <si>
    <t>16:52,00</t>
  </si>
  <si>
    <t>45,11</t>
  </si>
  <si>
    <t>45,06</t>
  </si>
  <si>
    <t>16:52,99</t>
  </si>
  <si>
    <t>45,01</t>
  </si>
  <si>
    <t>16:54,00</t>
  </si>
  <si>
    <t>45,53</t>
  </si>
  <si>
    <t>44,95</t>
  </si>
  <si>
    <t>16:55,00</t>
  </si>
  <si>
    <t>45,48</t>
  </si>
  <si>
    <t>44,90</t>
  </si>
  <si>
    <t>16:56,00</t>
  </si>
  <si>
    <t>45,43</t>
  </si>
  <si>
    <t>44,85</t>
  </si>
  <si>
    <t>45,38</t>
  </si>
  <si>
    <t>44,80</t>
  </si>
  <si>
    <t>45,33</t>
  </si>
  <si>
    <t>44,75</t>
  </si>
  <si>
    <t>16:58,00</t>
  </si>
  <si>
    <t>45,28</t>
  </si>
  <si>
    <t>44,70</t>
  </si>
  <si>
    <t>16:59,00</t>
  </si>
  <si>
    <t>45,23</t>
  </si>
  <si>
    <t>44,64</t>
  </si>
  <si>
    <t>17:00,00</t>
  </si>
  <si>
    <t>45,18</t>
  </si>
  <si>
    <t>44,59</t>
  </si>
  <si>
    <t>45,13</t>
  </si>
  <si>
    <t>44,54</t>
  </si>
  <si>
    <t>17:01,01</t>
  </si>
  <si>
    <t>45,07</t>
  </si>
  <si>
    <t>44,49</t>
  </si>
  <si>
    <t>17:01,99</t>
  </si>
  <si>
    <t>45,02</t>
  </si>
  <si>
    <t>44,44</t>
  </si>
  <si>
    <t>17:03,00</t>
  </si>
  <si>
    <t>44,97</t>
  </si>
  <si>
    <t>44,38</t>
  </si>
  <si>
    <t>44,92</t>
  </si>
  <si>
    <t>44,33</t>
  </si>
  <si>
    <t>17:04,01</t>
  </si>
  <si>
    <t>44,87</t>
  </si>
  <si>
    <t>44,28</t>
  </si>
  <si>
    <t>17:04,99</t>
  </si>
  <si>
    <t>44,82</t>
  </si>
  <si>
    <t>44,23</t>
  </si>
  <si>
    <t>17:06,00</t>
  </si>
  <si>
    <t>44,77</t>
  </si>
  <si>
    <t>44,18</t>
  </si>
  <si>
    <t>44,72</t>
  </si>
  <si>
    <t>44,12</t>
  </si>
  <si>
    <t>44,67</t>
  </si>
  <si>
    <t>44,07</t>
  </si>
  <si>
    <t>17:08,00</t>
  </si>
  <si>
    <t>44,62</t>
  </si>
  <si>
    <t>44,02</t>
  </si>
  <si>
    <t>17:09,00</t>
  </si>
  <si>
    <t>44,57</t>
  </si>
  <si>
    <t>43,97</t>
  </si>
  <si>
    <t>17:10,00</t>
  </si>
  <si>
    <t>44,52</t>
  </si>
  <si>
    <t>43,92</t>
  </si>
  <si>
    <t>17:11,00</t>
  </si>
  <si>
    <t>44,47</t>
  </si>
  <si>
    <t>43,86</t>
  </si>
  <si>
    <t>44,42</t>
  </si>
  <si>
    <t>43,81</t>
  </si>
  <si>
    <t>44,36</t>
  </si>
  <si>
    <t>43,76</t>
  </si>
  <si>
    <t>17:13,00</t>
  </si>
  <si>
    <t>44,31</t>
  </si>
  <si>
    <t>43,71</t>
  </si>
  <si>
    <t>17:14,00</t>
  </si>
  <si>
    <t>44,26</t>
  </si>
  <si>
    <t>43,66</t>
  </si>
  <si>
    <t>17:15,00</t>
  </si>
  <si>
    <t>44,21</t>
  </si>
  <si>
    <t>43,61</t>
  </si>
  <si>
    <t>44,16</t>
  </si>
  <si>
    <t>43,55</t>
  </si>
  <si>
    <t>44,11</t>
  </si>
  <si>
    <t>43,50</t>
  </si>
  <si>
    <t>17:17,00</t>
  </si>
  <si>
    <t>44,06</t>
  </si>
  <si>
    <t>43,45</t>
  </si>
  <si>
    <t>17:18,00</t>
  </si>
  <si>
    <t>44,01</t>
  </si>
  <si>
    <t>43,40</t>
  </si>
  <si>
    <t>17:19,00</t>
  </si>
  <si>
    <t>43,96</t>
  </si>
  <si>
    <t>43,35</t>
  </si>
  <si>
    <t>17:19,99</t>
  </si>
  <si>
    <t>43,91</t>
  </si>
  <si>
    <t>43,29</t>
  </si>
  <si>
    <t>43,24</t>
  </si>
  <si>
    <t>17:21,00</t>
  </si>
  <si>
    <t>43,80</t>
  </si>
  <si>
    <t>43,19</t>
  </si>
  <si>
    <t>43,75</t>
  </si>
  <si>
    <t>43,14</t>
  </si>
  <si>
    <t>17:22,99</t>
  </si>
  <si>
    <t>43,70</t>
  </si>
  <si>
    <t>43,09</t>
  </si>
  <si>
    <t>17:24,00</t>
  </si>
  <si>
    <t>43,65</t>
  </si>
  <si>
    <t>43,03</t>
  </si>
  <si>
    <t>43,60</t>
  </si>
  <si>
    <t>42,98</t>
  </si>
  <si>
    <t>17:25,01</t>
  </si>
  <si>
    <t>42,93</t>
  </si>
  <si>
    <t>17:26,00</t>
  </si>
  <si>
    <t>42,88</t>
  </si>
  <si>
    <t>42,83</t>
  </si>
  <si>
    <t>17:28,01</t>
  </si>
  <si>
    <t>42,77</t>
  </si>
  <si>
    <t>42,72</t>
  </si>
  <si>
    <t>17:29,00</t>
  </si>
  <si>
    <t>43,30</t>
  </si>
  <si>
    <t>42,67</t>
  </si>
  <si>
    <t>17:30,00</t>
  </si>
  <si>
    <t>42,62</t>
  </si>
  <si>
    <t>17:31,01</t>
  </si>
  <si>
    <t>42,57</t>
  </si>
  <si>
    <t>42,51</t>
  </si>
  <si>
    <t>42,46</t>
  </si>
  <si>
    <t>17:33,00</t>
  </si>
  <si>
    <t>43,04</t>
  </si>
  <si>
    <t>42,41</t>
  </si>
  <si>
    <t>17:34,01</t>
  </si>
  <si>
    <t>42,99</t>
  </si>
  <si>
    <t>42,36</t>
  </si>
  <si>
    <t>17:34,99</t>
  </si>
  <si>
    <t>42,94</t>
  </si>
  <si>
    <t>42,31</t>
  </si>
  <si>
    <t>17:36,00</t>
  </si>
  <si>
    <t>42,89</t>
  </si>
  <si>
    <t>42,25</t>
  </si>
  <si>
    <t>17:37,00</t>
  </si>
  <si>
    <t>42,84</t>
  </si>
  <si>
    <t>42,20</t>
  </si>
  <si>
    <t>42,79</t>
  </si>
  <si>
    <t>42,15</t>
  </si>
  <si>
    <t>17:37,99</t>
  </si>
  <si>
    <t>42,74</t>
  </si>
  <si>
    <t>42,10</t>
  </si>
  <si>
    <t>17:39,00</t>
  </si>
  <si>
    <t>42,68</t>
  </si>
  <si>
    <t>42,05</t>
  </si>
  <si>
    <t>17:40,01</t>
  </si>
  <si>
    <t>42,63</t>
  </si>
  <si>
    <t>41,99</t>
  </si>
  <si>
    <t>17:41,00</t>
  </si>
  <si>
    <t>42,58</t>
  </si>
  <si>
    <t>41,94</t>
  </si>
  <si>
    <t>17:42,00</t>
  </si>
  <si>
    <t>42,53</t>
  </si>
  <si>
    <t>41,89</t>
  </si>
  <si>
    <t>42,48</t>
  </si>
  <si>
    <t>41,84</t>
  </si>
  <si>
    <t>17:43,01</t>
  </si>
  <si>
    <t>42,43</t>
  </si>
  <si>
    <t>41,79</t>
  </si>
  <si>
    <t>17:43,99</t>
  </si>
  <si>
    <t>42,38</t>
  </si>
  <si>
    <t>41,73</t>
  </si>
  <si>
    <t>17:45,00</t>
  </si>
  <si>
    <t>42,33</t>
  </si>
  <si>
    <t>41,68</t>
  </si>
  <si>
    <t>17:46,01</t>
  </si>
  <si>
    <t>42,28</t>
  </si>
  <si>
    <t>41,63</t>
  </si>
  <si>
    <t>42,22</t>
  </si>
  <si>
    <t>41,58</t>
  </si>
  <si>
    <t>17:47,00</t>
  </si>
  <si>
    <t>42,17</t>
  </si>
  <si>
    <t>41,53</t>
  </si>
  <si>
    <t>17:48,00</t>
  </si>
  <si>
    <t>42,12</t>
  </si>
  <si>
    <t>41,47</t>
  </si>
  <si>
    <t>17:49,01</t>
  </si>
  <si>
    <t>42,07</t>
  </si>
  <si>
    <t>41,42</t>
  </si>
  <si>
    <t>17:49,99</t>
  </si>
  <si>
    <t>42,02</t>
  </si>
  <si>
    <t>41,37</t>
  </si>
  <si>
    <t>17:51,00</t>
  </si>
  <si>
    <t>41,97</t>
  </si>
  <si>
    <t>41,32</t>
  </si>
  <si>
    <t>41,92</t>
  </si>
  <si>
    <t>41,27</t>
  </si>
  <si>
    <t>17:52,00</t>
  </si>
  <si>
    <t>41,87</t>
  </si>
  <si>
    <t>41,21</t>
  </si>
  <si>
    <t>17:52,99</t>
  </si>
  <si>
    <t>41,82</t>
  </si>
  <si>
    <t>41,16</t>
  </si>
  <si>
    <t>17:54,00</t>
  </si>
  <si>
    <t>41,76</t>
  </si>
  <si>
    <t>41,11</t>
  </si>
  <si>
    <t>17:55,00</t>
  </si>
  <si>
    <t>41,71</t>
  </si>
  <si>
    <t>41,06</t>
  </si>
  <si>
    <t>17:56,00</t>
  </si>
  <si>
    <t>41,66</t>
  </si>
  <si>
    <t>41,01</t>
  </si>
  <si>
    <t>41,61</t>
  </si>
  <si>
    <t>40,95</t>
  </si>
  <si>
    <t>41,56</t>
  </si>
  <si>
    <t>40,90</t>
  </si>
  <si>
    <t>17:58,01</t>
  </si>
  <si>
    <t>41,51</t>
  </si>
  <si>
    <t>40,85</t>
  </si>
  <si>
    <t>17:59,00</t>
  </si>
  <si>
    <t>41,46</t>
  </si>
  <si>
    <t>40,80</t>
  </si>
  <si>
    <t>18:00,00</t>
  </si>
  <si>
    <t>41,41</t>
  </si>
  <si>
    <t>40,75</t>
  </si>
  <si>
    <t>18:01,00</t>
  </si>
  <si>
    <t>41,36</t>
  </si>
  <si>
    <t>40,69</t>
  </si>
  <si>
    <t>41,30</t>
  </si>
  <si>
    <t>40,64</t>
  </si>
  <si>
    <t>18:02,00</t>
  </si>
  <si>
    <t>41,25</t>
  </si>
  <si>
    <t>40,59</t>
  </si>
  <si>
    <t>18:03,00</t>
  </si>
  <si>
    <t>41,20</t>
  </si>
  <si>
    <t>40,54</t>
  </si>
  <si>
    <t>18:04,01</t>
  </si>
  <si>
    <t>41,15</t>
  </si>
  <si>
    <t>40,48</t>
  </si>
  <si>
    <t>18:04,99</t>
  </si>
  <si>
    <t>41,10</t>
  </si>
  <si>
    <t>40,43</t>
  </si>
  <si>
    <t>18:06,00</t>
  </si>
  <si>
    <t>41,05</t>
  </si>
  <si>
    <t>40,38</t>
  </si>
  <si>
    <t>41,00</t>
  </si>
  <si>
    <t>40,33</t>
  </si>
  <si>
    <t>18:07,01</t>
  </si>
  <si>
    <t>40,28</t>
  </si>
  <si>
    <t>18:07,99</t>
  </si>
  <si>
    <t>40,89</t>
  </si>
  <si>
    <t>40,22</t>
  </si>
  <si>
    <t>18:09,00</t>
  </si>
  <si>
    <t>40,84</t>
  </si>
  <si>
    <t>40,17</t>
  </si>
  <si>
    <t>18:10,01</t>
  </si>
  <si>
    <t>40,79</t>
  </si>
  <si>
    <t>40,12</t>
  </si>
  <si>
    <t>18:11,00</t>
  </si>
  <si>
    <t>40,74</t>
  </si>
  <si>
    <t>40,07</t>
  </si>
  <si>
    <t>18:12,00</t>
  </si>
  <si>
    <t>40,02</t>
  </si>
  <si>
    <t>39,96</t>
  </si>
  <si>
    <t>18:13,01</t>
  </si>
  <si>
    <t>39,91</t>
  </si>
  <si>
    <t>18:14,00</t>
  </si>
  <si>
    <t>39,86</t>
  </si>
  <si>
    <t>18:15,00</t>
  </si>
  <si>
    <t>39,81</t>
  </si>
  <si>
    <t>18:16,00</t>
  </si>
  <si>
    <t>39,76</t>
  </si>
  <si>
    <t>18:17,00</t>
  </si>
  <si>
    <t>39,70</t>
  </si>
  <si>
    <t>39,65</t>
  </si>
  <si>
    <t>18:18,00</t>
  </si>
  <si>
    <t>39,60</t>
  </si>
  <si>
    <t>18:19,01</t>
  </si>
  <si>
    <t>40,23</t>
  </si>
  <si>
    <t>39,55</t>
  </si>
  <si>
    <t>18:19,99</t>
  </si>
  <si>
    <t>40,18</t>
  </si>
  <si>
    <t>39,49</t>
  </si>
  <si>
    <t>18:21,00</t>
  </si>
  <si>
    <t>39,44</t>
  </si>
  <si>
    <t>18:22,01</t>
  </si>
  <si>
    <t>39,39</t>
  </si>
  <si>
    <t>18:22,99</t>
  </si>
  <si>
    <t>39,34</t>
  </si>
  <si>
    <t>39,97</t>
  </si>
  <si>
    <t>39,29</t>
  </si>
  <si>
    <t>18:24,00</t>
  </si>
  <si>
    <t>39,92</t>
  </si>
  <si>
    <t>39,23</t>
  </si>
  <si>
    <t>18:25,01</t>
  </si>
  <si>
    <t>39,87</t>
  </si>
  <si>
    <t>39,18</t>
  </si>
  <si>
    <t>18:25,99</t>
  </si>
  <si>
    <t>39,82</t>
  </si>
  <si>
    <t>39,13</t>
  </si>
  <si>
    <t>18:27,00</t>
  </si>
  <si>
    <t>39,08</t>
  </si>
  <si>
    <t>18:28,01</t>
  </si>
  <si>
    <t>39,71</t>
  </si>
  <si>
    <t>39,02</t>
  </si>
  <si>
    <t>18:28,99</t>
  </si>
  <si>
    <t>39,66</t>
  </si>
  <si>
    <t>38,97</t>
  </si>
  <si>
    <t>39,61</t>
  </si>
  <si>
    <t>38,92</t>
  </si>
  <si>
    <t>18:30,00</t>
  </si>
  <si>
    <t>39,56</t>
  </si>
  <si>
    <t>38,87</t>
  </si>
  <si>
    <t>18:31,00</t>
  </si>
  <si>
    <t>39,51</t>
  </si>
  <si>
    <t>38,82</t>
  </si>
  <si>
    <t>39,46</t>
  </si>
  <si>
    <t>38,76</t>
  </si>
  <si>
    <t>18:33,00</t>
  </si>
  <si>
    <t>39,40</t>
  </si>
  <si>
    <t>38,71</t>
  </si>
  <si>
    <t>18:34,00</t>
  </si>
  <si>
    <t>39,35</t>
  </si>
  <si>
    <t>38,66</t>
  </si>
  <si>
    <t>18:35,00</t>
  </si>
  <si>
    <t>39,30</t>
  </si>
  <si>
    <t>38,61</t>
  </si>
  <si>
    <t>39,25</t>
  </si>
  <si>
    <t>38,56</t>
  </si>
  <si>
    <t>18:36,00</t>
  </si>
  <si>
    <t>39,20</t>
  </si>
  <si>
    <t>38,50</t>
  </si>
  <si>
    <t>18:37,00</t>
  </si>
  <si>
    <t>39,15</t>
  </si>
  <si>
    <t>38,45</t>
  </si>
  <si>
    <t>18:38,00</t>
  </si>
  <si>
    <t>39,10</t>
  </si>
  <si>
    <t>38,40</t>
  </si>
  <si>
    <t>18:39,00</t>
  </si>
  <si>
    <t>39,04</t>
  </si>
  <si>
    <t>38,35</t>
  </si>
  <si>
    <t>18:40,00</t>
  </si>
  <si>
    <t>38,99</t>
  </si>
  <si>
    <t>38,29</t>
  </si>
  <si>
    <t>18:41,00</t>
  </si>
  <si>
    <t>38,94</t>
  </si>
  <si>
    <t>38,24</t>
  </si>
  <si>
    <t>38,89</t>
  </si>
  <si>
    <t>38,19</t>
  </si>
  <si>
    <t>18:42,00</t>
  </si>
  <si>
    <t>38,84</t>
  </si>
  <si>
    <t>38,14</t>
  </si>
  <si>
    <t>18:43,01</t>
  </si>
  <si>
    <t>38,79</t>
  </si>
  <si>
    <t>38,09</t>
  </si>
  <si>
    <t>18:43,99</t>
  </si>
  <si>
    <t>38,74</t>
  </si>
  <si>
    <t>38,03</t>
  </si>
  <si>
    <t>38,68</t>
  </si>
  <si>
    <t>37,98</t>
  </si>
  <si>
    <t>18:46,00</t>
  </si>
  <si>
    <t>38,63</t>
  </si>
  <si>
    <t>37,93</t>
  </si>
  <si>
    <t>18:47,00</t>
  </si>
  <si>
    <t>38,58</t>
  </si>
  <si>
    <t>37,88</t>
  </si>
  <si>
    <t>18:48,00</t>
  </si>
  <si>
    <t>38,53</t>
  </si>
  <si>
    <t>37,82</t>
  </si>
  <si>
    <t>38,48</t>
  </si>
  <si>
    <t>37,77</t>
  </si>
  <si>
    <t>18:49,01</t>
  </si>
  <si>
    <t>38,43</t>
  </si>
  <si>
    <t>37,72</t>
  </si>
  <si>
    <t>18:50,00</t>
  </si>
  <si>
    <t>38,37</t>
  </si>
  <si>
    <t>37,67</t>
  </si>
  <si>
    <t>18:51,00</t>
  </si>
  <si>
    <t>38,32</t>
  </si>
  <si>
    <t>37,61</t>
  </si>
  <si>
    <t>18:52,00</t>
  </si>
  <si>
    <t>38,27</t>
  </si>
  <si>
    <t>37,56</t>
  </si>
  <si>
    <t>18:52,99</t>
  </si>
  <si>
    <t>38,22</t>
  </si>
  <si>
    <t>37,51</t>
  </si>
  <si>
    <t>18:54,00</t>
  </si>
  <si>
    <t>38,17</t>
  </si>
  <si>
    <t>37,46</t>
  </si>
  <si>
    <t>18:55,00</t>
  </si>
  <si>
    <t>38,12</t>
  </si>
  <si>
    <t>37,41</t>
  </si>
  <si>
    <t>38,06</t>
  </si>
  <si>
    <t>37,35</t>
  </si>
  <si>
    <t>18:56,00</t>
  </si>
  <si>
    <t>38,01</t>
  </si>
  <si>
    <t>37,30</t>
  </si>
  <si>
    <t>18:57,00</t>
  </si>
  <si>
    <t>37,96</t>
  </si>
  <si>
    <t>37,25</t>
  </si>
  <si>
    <t>18:58,01</t>
  </si>
  <si>
    <t>37,91</t>
  </si>
  <si>
    <t>37,20</t>
  </si>
  <si>
    <t>18:59,00</t>
  </si>
  <si>
    <t>37,86</t>
  </si>
  <si>
    <t>37,14</t>
  </si>
  <si>
    <t>19:00,00</t>
  </si>
  <si>
    <t>37,81</t>
  </si>
  <si>
    <t>37,09</t>
  </si>
  <si>
    <t>19:01,00</t>
  </si>
  <si>
    <t>37,75</t>
  </si>
  <si>
    <t>37,04</t>
  </si>
  <si>
    <t>37,70</t>
  </si>
  <si>
    <t>36,99</t>
  </si>
  <si>
    <t>37,65</t>
  </si>
  <si>
    <t>36,94</t>
  </si>
  <si>
    <t>19:03,00</t>
  </si>
  <si>
    <t>37,60</t>
  </si>
  <si>
    <t>36,88</t>
  </si>
  <si>
    <t>19:04,01</t>
  </si>
  <si>
    <t>37,55</t>
  </si>
  <si>
    <t>36,83</t>
  </si>
  <si>
    <t>19:04,99</t>
  </si>
  <si>
    <t>37,50</t>
  </si>
  <si>
    <t>36,78</t>
  </si>
  <si>
    <t>19:06,00</t>
  </si>
  <si>
    <t>37,44</t>
  </si>
  <si>
    <t>36,73</t>
  </si>
  <si>
    <t>19:07,01</t>
  </si>
  <si>
    <t>37,39</t>
  </si>
  <si>
    <t>36,67</t>
  </si>
  <si>
    <t>19:07,99</t>
  </si>
  <si>
    <t>37,34</t>
  </si>
  <si>
    <t>36,62</t>
  </si>
  <si>
    <t>19:09,00</t>
  </si>
  <si>
    <t>37,29</t>
  </si>
  <si>
    <t>36,57</t>
  </si>
  <si>
    <t>19:10,00</t>
  </si>
  <si>
    <t>37,24</t>
  </si>
  <si>
    <t>36,52</t>
  </si>
  <si>
    <t>37,19</t>
  </si>
  <si>
    <t>36,46</t>
  </si>
  <si>
    <t>19:11,00</t>
  </si>
  <si>
    <t>37,13</t>
  </si>
  <si>
    <t>36,41</t>
  </si>
  <si>
    <t>19:12,00</t>
  </si>
  <si>
    <t>37,08</t>
  </si>
  <si>
    <t>36,36</t>
  </si>
  <si>
    <t>19:13,01</t>
  </si>
  <si>
    <t>37,03</t>
  </si>
  <si>
    <t>36,31</t>
  </si>
  <si>
    <t>19:14,00</t>
  </si>
  <si>
    <t>36,98</t>
  </si>
  <si>
    <t>36,25</t>
  </si>
  <si>
    <t>19:15,00</t>
  </si>
  <si>
    <t>36,93</t>
  </si>
  <si>
    <t>36,20</t>
  </si>
  <si>
    <t>19:16,00</t>
  </si>
  <si>
    <t>36,87</t>
  </si>
  <si>
    <t>36,15</t>
  </si>
  <si>
    <t>19:17,00</t>
  </si>
  <si>
    <t>36,82</t>
  </si>
  <si>
    <t>36,10</t>
  </si>
  <si>
    <t>19:18,00</t>
  </si>
  <si>
    <t>36,77</t>
  </si>
  <si>
    <t>36,05</t>
  </si>
  <si>
    <t>19:19,00</t>
  </si>
  <si>
    <t>36,72</t>
  </si>
  <si>
    <t>35,99</t>
  </si>
  <si>
    <t>35,94</t>
  </si>
  <si>
    <t>19:20,00</t>
  </si>
  <si>
    <t>36,61</t>
  </si>
  <si>
    <t>35,89</t>
  </si>
  <si>
    <t>19:21,00</t>
  </si>
  <si>
    <t>36,56</t>
  </si>
  <si>
    <t>35,84</t>
  </si>
  <si>
    <t>19:22,00</t>
  </si>
  <si>
    <t>36,51</t>
  </si>
  <si>
    <t>35,78</t>
  </si>
  <si>
    <t>19:22,99</t>
  </si>
  <si>
    <t>35,73</t>
  </si>
  <si>
    <t>19:24,00</t>
  </si>
  <si>
    <t>35,68</t>
  </si>
  <si>
    <t>19:25,00</t>
  </si>
  <si>
    <t>35,63</t>
  </si>
  <si>
    <t>19:26,00</t>
  </si>
  <si>
    <t>36,30</t>
  </si>
  <si>
    <t>35,57</t>
  </si>
  <si>
    <t>19:27,00</t>
  </si>
  <si>
    <t>35,52</t>
  </si>
  <si>
    <t>19:28,01</t>
  </si>
  <si>
    <t>35,47</t>
  </si>
  <si>
    <t>35,42</t>
  </si>
  <si>
    <t>19:29,00</t>
  </si>
  <si>
    <t>35,36</t>
  </si>
  <si>
    <t>19:30,00</t>
  </si>
  <si>
    <t>36,04</t>
  </si>
  <si>
    <t>35,31</t>
  </si>
  <si>
    <t>19:31,01</t>
  </si>
  <si>
    <t>35,26</t>
  </si>
  <si>
    <t>19:32,00</t>
  </si>
  <si>
    <t>35,21</t>
  </si>
  <si>
    <t>19:33,00</t>
  </si>
  <si>
    <t>35,15</t>
  </si>
  <si>
    <t>19:34,00</t>
  </si>
  <si>
    <t>35,10</t>
  </si>
  <si>
    <t>19:35,00</t>
  </si>
  <si>
    <t>35,05</t>
  </si>
  <si>
    <t>19:36,00</t>
  </si>
  <si>
    <t>35,00</t>
  </si>
  <si>
    <t>19:37,00</t>
  </si>
  <si>
    <t>34,94</t>
  </si>
  <si>
    <t>19:37,99</t>
  </si>
  <si>
    <t>34,89</t>
  </si>
  <si>
    <t>35,58</t>
  </si>
  <si>
    <t>34,84</t>
  </si>
  <si>
    <t>19:39,00</t>
  </si>
  <si>
    <t>34,79</t>
  </si>
  <si>
    <t>19:40,00</t>
  </si>
  <si>
    <t>34,74</t>
  </si>
  <si>
    <t>19:41,00</t>
  </si>
  <si>
    <t>34,68</t>
  </si>
  <si>
    <t>19:42,00</t>
  </si>
  <si>
    <t>35,37</t>
  </si>
  <si>
    <t>34,63</t>
  </si>
  <si>
    <t>19:43,01</t>
  </si>
  <si>
    <t>35,32</t>
  </si>
  <si>
    <t>34,58</t>
  </si>
  <si>
    <t>19:44,00</t>
  </si>
  <si>
    <t>34,53</t>
  </si>
  <si>
    <t>19:45,00</t>
  </si>
  <si>
    <t>34,47</t>
  </si>
  <si>
    <t>19:46,01</t>
  </si>
  <si>
    <t>35,16</t>
  </si>
  <si>
    <t>34,42</t>
  </si>
  <si>
    <t>19:46,99</t>
  </si>
  <si>
    <t>35,11</t>
  </si>
  <si>
    <t>34,37</t>
  </si>
  <si>
    <t>19:48,00</t>
  </si>
  <si>
    <t>34,32</t>
  </si>
  <si>
    <t>19:49,01</t>
  </si>
  <si>
    <t>34,26</t>
  </si>
  <si>
    <t>34,95</t>
  </si>
  <si>
    <t>34,21</t>
  </si>
  <si>
    <t>19:50,00</t>
  </si>
  <si>
    <t>34,90</t>
  </si>
  <si>
    <t>34,16</t>
  </si>
  <si>
    <t>19:51,00</t>
  </si>
  <si>
    <t>34,85</t>
  </si>
  <si>
    <t>34,11</t>
  </si>
  <si>
    <t>19:52,01</t>
  </si>
  <si>
    <t>34,05</t>
  </si>
  <si>
    <t>19:52,99</t>
  </si>
  <si>
    <t>34,00</t>
  </si>
  <si>
    <t>19:54,00</t>
  </si>
  <si>
    <t>34,69</t>
  </si>
  <si>
    <t>33,95</t>
  </si>
  <si>
    <t>19:55,00</t>
  </si>
  <si>
    <t>34,64</t>
  </si>
  <si>
    <t>33,90</t>
  </si>
  <si>
    <t>19:56,00</t>
  </si>
  <si>
    <t>34,59</t>
  </si>
  <si>
    <t>33,84</t>
  </si>
  <si>
    <t>19:57,00</t>
  </si>
  <si>
    <t>33,79</t>
  </si>
  <si>
    <t>19:58,01</t>
  </si>
  <si>
    <t>34,48</t>
  </si>
  <si>
    <t>33,74</t>
  </si>
  <si>
    <t>19:59,00</t>
  </si>
  <si>
    <t>34,43</t>
  </si>
  <si>
    <t>33,69</t>
  </si>
  <si>
    <t>20:00,00</t>
  </si>
  <si>
    <t>34,38</t>
  </si>
  <si>
    <t>33,63</t>
  </si>
  <si>
    <t>20:01,00</t>
  </si>
  <si>
    <t>33,58</t>
  </si>
  <si>
    <t>20:02,00</t>
  </si>
  <si>
    <t>34,27</t>
  </si>
  <si>
    <t>33,53</t>
  </si>
  <si>
    <t>20:03,00</t>
  </si>
  <si>
    <t>34,22</t>
  </si>
  <si>
    <t>33,48</t>
  </si>
  <si>
    <t>34,17</t>
  </si>
  <si>
    <t>33,42</t>
  </si>
  <si>
    <t>20:04,00</t>
  </si>
  <si>
    <t>34,12</t>
  </si>
  <si>
    <t>33,37</t>
  </si>
  <si>
    <t>20:05,00</t>
  </si>
  <si>
    <t>34,06</t>
  </si>
  <si>
    <t>33,32</t>
  </si>
  <si>
    <t>20:06,00</t>
  </si>
  <si>
    <t>34,01</t>
  </si>
  <si>
    <t>33,27</t>
  </si>
  <si>
    <t>20:07,01</t>
  </si>
  <si>
    <t>33,96</t>
  </si>
  <si>
    <t>33,21</t>
  </si>
  <si>
    <t>20:07,99</t>
  </si>
  <si>
    <t>10,11</t>
  </si>
  <si>
    <t>33,91</t>
  </si>
  <si>
    <t>33,16</t>
  </si>
  <si>
    <t>20:09,00</t>
  </si>
  <si>
    <t>10,10</t>
  </si>
  <si>
    <t>33,85</t>
  </si>
  <si>
    <t>33,11</t>
  </si>
  <si>
    <t>20:10,01</t>
  </si>
  <si>
    <t>10,08</t>
  </si>
  <si>
    <t>33,80</t>
  </si>
  <si>
    <t>33,05</t>
  </si>
  <si>
    <t>20:11,00</t>
  </si>
  <si>
    <t>10,07</t>
  </si>
  <si>
    <t>33,75</t>
  </si>
  <si>
    <t>33,00</t>
  </si>
  <si>
    <t>20:12,00</t>
  </si>
  <si>
    <t>10,05</t>
  </si>
  <si>
    <t>33,70</t>
  </si>
  <si>
    <t>32,95</t>
  </si>
  <si>
    <t>20:13,01</t>
  </si>
  <si>
    <t>10,04</t>
  </si>
  <si>
    <t>33,64</t>
  </si>
  <si>
    <t>32,90</t>
  </si>
  <si>
    <t>20:14,00</t>
  </si>
  <si>
    <t>10,02</t>
  </si>
  <si>
    <t>33,59</t>
  </si>
  <si>
    <t>32,84</t>
  </si>
  <si>
    <t>20:15,00</t>
  </si>
  <si>
    <t>10,01</t>
  </si>
  <si>
    <t>33,54</t>
  </si>
  <si>
    <t>32,79</t>
  </si>
  <si>
    <t>20:16,01</t>
  </si>
  <si>
    <t>9,99</t>
  </si>
  <si>
    <t>33,49</t>
  </si>
  <si>
    <t>32,74</t>
  </si>
  <si>
    <t>20:16,99</t>
  </si>
  <si>
    <t>9,98</t>
  </si>
  <si>
    <t>33,43</t>
  </si>
  <si>
    <t>32,69</t>
  </si>
  <si>
    <t>20:18,00</t>
  </si>
  <si>
    <t>9,96</t>
  </si>
  <si>
    <t>33,38</t>
  </si>
  <si>
    <t>32,63</t>
  </si>
  <si>
    <t>20:19,00</t>
  </si>
  <si>
    <t>9,94</t>
  </si>
  <si>
    <t>33,33</t>
  </si>
  <si>
    <t>32,58</t>
  </si>
  <si>
    <t>20:20,00</t>
  </si>
  <si>
    <t>9,93</t>
  </si>
  <si>
    <t>33,28</t>
  </si>
  <si>
    <t>32,53</t>
  </si>
  <si>
    <t>9,91</t>
  </si>
  <si>
    <t>33,23</t>
  </si>
  <si>
    <t>32,48</t>
  </si>
  <si>
    <t>20:21,00</t>
  </si>
  <si>
    <t>9,90</t>
  </si>
  <si>
    <t>33,17</t>
  </si>
  <si>
    <t>32,42</t>
  </si>
  <si>
    <t>20:22,00</t>
  </si>
  <si>
    <t>9,88</t>
  </si>
  <si>
    <t>33,12</t>
  </si>
  <si>
    <t>32,37</t>
  </si>
  <si>
    <t>20:22,99</t>
  </si>
  <si>
    <t>9,87</t>
  </si>
  <si>
    <t>33,07</t>
  </si>
  <si>
    <t>32,32</t>
  </si>
  <si>
    <t>20:24,00</t>
  </si>
  <si>
    <t>9,85</t>
  </si>
  <si>
    <t>33,02</t>
  </si>
  <si>
    <t>32,27</t>
  </si>
  <si>
    <t>20:25,01</t>
  </si>
  <si>
    <t>9,84</t>
  </si>
  <si>
    <t>32,96</t>
  </si>
  <si>
    <t>32,21</t>
  </si>
  <si>
    <t>20:26,00</t>
  </si>
  <si>
    <t>9,82</t>
  </si>
  <si>
    <t>32,91</t>
  </si>
  <si>
    <t>32,16</t>
  </si>
  <si>
    <t>20:27,00</t>
  </si>
  <si>
    <t>9,81</t>
  </si>
  <si>
    <t>32,86</t>
  </si>
  <si>
    <t>32,11</t>
  </si>
  <si>
    <t>20:28,01</t>
  </si>
  <si>
    <t>9,79</t>
  </si>
  <si>
    <t>32,81</t>
  </si>
  <si>
    <t>32,06</t>
  </si>
  <si>
    <t>20:28,99</t>
  </si>
  <si>
    <t>9,78</t>
  </si>
  <si>
    <t>32,75</t>
  </si>
  <si>
    <t>32,00</t>
  </si>
  <si>
    <t>20:30,00</t>
  </si>
  <si>
    <t>9,76</t>
  </si>
  <si>
    <t>32,70</t>
  </si>
  <si>
    <t>31,95</t>
  </si>
  <si>
    <t>20:31,01</t>
  </si>
  <si>
    <t>9,75</t>
  </si>
  <si>
    <t>32,65</t>
  </si>
  <si>
    <t>31,90</t>
  </si>
  <si>
    <t>20:31,99</t>
  </si>
  <si>
    <t>9,73</t>
  </si>
  <si>
    <t>32,60</t>
  </si>
  <si>
    <t>31,84</t>
  </si>
  <si>
    <t>20:33,00</t>
  </si>
  <si>
    <t>9,72</t>
  </si>
  <si>
    <t>32,54</t>
  </si>
  <si>
    <t>31,79</t>
  </si>
  <si>
    <t>20:34,00</t>
  </si>
  <si>
    <t>9,70</t>
  </si>
  <si>
    <t>32,49</t>
  </si>
  <si>
    <t>31,74</t>
  </si>
  <si>
    <t>20:35,00</t>
  </si>
  <si>
    <t>9,68</t>
  </si>
  <si>
    <t>32,44</t>
  </si>
  <si>
    <t>31,69</t>
  </si>
  <si>
    <t>20:36,00</t>
  </si>
  <si>
    <t>9,67</t>
  </si>
  <si>
    <t>32,39</t>
  </si>
  <si>
    <t>31,63</t>
  </si>
  <si>
    <t>20:37,00</t>
  </si>
  <si>
    <t>9,65</t>
  </si>
  <si>
    <t>32,33</t>
  </si>
  <si>
    <t>31,58</t>
  </si>
  <si>
    <t>20:37,99</t>
  </si>
  <si>
    <t>9,64</t>
  </si>
  <si>
    <t>32,28</t>
  </si>
  <si>
    <t>31,53</t>
  </si>
  <si>
    <t>20:39,00</t>
  </si>
  <si>
    <t>9,62</t>
  </si>
  <si>
    <t>32,23</t>
  </si>
  <si>
    <t>31,48</t>
  </si>
  <si>
    <t>20:40,00</t>
  </si>
  <si>
    <t>9,61</t>
  </si>
  <si>
    <t>32,17</t>
  </si>
  <si>
    <t>31,42</t>
  </si>
  <si>
    <t>20:41,00</t>
  </si>
  <si>
    <t>9,59</t>
  </si>
  <si>
    <t>32,12</t>
  </si>
  <si>
    <t>31,37</t>
  </si>
  <si>
    <t>20:42,00</t>
  </si>
  <si>
    <t>9,58</t>
  </si>
  <si>
    <t>32,07</t>
  </si>
  <si>
    <t>31,32</t>
  </si>
  <si>
    <t>20:43,01</t>
  </si>
  <si>
    <t>9,56</t>
  </si>
  <si>
    <t>32,02</t>
  </si>
  <si>
    <t>31,27</t>
  </si>
  <si>
    <t>20:44,00</t>
  </si>
  <si>
    <t>9,55</t>
  </si>
  <si>
    <t>31,96</t>
  </si>
  <si>
    <t>31,21</t>
  </si>
  <si>
    <t>20:45,00</t>
  </si>
  <si>
    <t>9,53</t>
  </si>
  <si>
    <t>31,91</t>
  </si>
  <si>
    <t>31,16</t>
  </si>
  <si>
    <t>20:46,01</t>
  </si>
  <si>
    <t>9,52</t>
  </si>
  <si>
    <t>31,86</t>
  </si>
  <si>
    <t>31,11</t>
  </si>
  <si>
    <t>20:46,99</t>
  </si>
  <si>
    <t>9,50</t>
  </si>
  <si>
    <t>31,81</t>
  </si>
  <si>
    <t>31,05</t>
  </si>
  <si>
    <t>20:48,00</t>
  </si>
  <si>
    <t>9,49</t>
  </si>
  <si>
    <t>31,75</t>
  </si>
  <si>
    <t>31,00</t>
  </si>
  <si>
    <t>9,47</t>
  </si>
  <si>
    <t>31,70</t>
  </si>
  <si>
    <t>30,95</t>
  </si>
  <si>
    <t>20:49,00</t>
  </si>
  <si>
    <t>9,45</t>
  </si>
  <si>
    <t>31,65</t>
  </si>
  <si>
    <t>30,90</t>
  </si>
  <si>
    <t>20:49,99</t>
  </si>
  <si>
    <t>9,44</t>
  </si>
  <si>
    <t>31,60</t>
  </si>
  <si>
    <t>30,84</t>
  </si>
  <si>
    <t>20:51,00</t>
  </si>
  <si>
    <t>9,42</t>
  </si>
  <si>
    <t>31,54</t>
  </si>
  <si>
    <t>30,79</t>
  </si>
  <si>
    <t>20:52,01</t>
  </si>
  <si>
    <t>9,41</t>
  </si>
  <si>
    <t>31,49</t>
  </si>
  <si>
    <t>30,74</t>
  </si>
  <si>
    <t>20:53,00</t>
  </si>
  <si>
    <t>9,39</t>
  </si>
  <si>
    <t>31,44</t>
  </si>
  <si>
    <t>30,69</t>
  </si>
  <si>
    <t>20:54,00</t>
  </si>
  <si>
    <t>9,38</t>
  </si>
  <si>
    <t>31,38</t>
  </si>
  <si>
    <t>30,63</t>
  </si>
  <si>
    <t>20:55,00</t>
  </si>
  <si>
    <t>9,36</t>
  </si>
  <si>
    <t>31,33</t>
  </si>
  <si>
    <t>30,58</t>
  </si>
  <si>
    <t>20:56,00</t>
  </si>
  <si>
    <t>9,35</t>
  </si>
  <si>
    <t>31,28</t>
  </si>
  <si>
    <t>30,53</t>
  </si>
  <si>
    <t>20:57,00</t>
  </si>
  <si>
    <t>9,33</t>
  </si>
  <si>
    <t>31,23</t>
  </si>
  <si>
    <t>30,47</t>
  </si>
  <si>
    <t>20:58,01</t>
  </si>
  <si>
    <t>9,32</t>
  </si>
  <si>
    <t>31,17</t>
  </si>
  <si>
    <t>30,42</t>
  </si>
  <si>
    <t>20:59,00</t>
  </si>
  <si>
    <t>9,30</t>
  </si>
  <si>
    <t>31,12</t>
  </si>
  <si>
    <t>30,37</t>
  </si>
  <si>
    <t>21:00,00</t>
  </si>
  <si>
    <t>9,29</t>
  </si>
  <si>
    <t>31,07</t>
  </si>
  <si>
    <t>30,32</t>
  </si>
  <si>
    <t>21:01,01</t>
  </si>
  <si>
    <t>9,27</t>
  </si>
  <si>
    <t>31,02</t>
  </si>
  <si>
    <t>30,26</t>
  </si>
  <si>
    <t>21:02,00</t>
  </si>
  <si>
    <t>9,26</t>
  </si>
  <si>
    <t>30,96</t>
  </si>
  <si>
    <t>30,21</t>
  </si>
  <si>
    <t>21:03,00</t>
  </si>
  <si>
    <t>9,24</t>
  </si>
  <si>
    <t>30,91</t>
  </si>
  <si>
    <t>30,16</t>
  </si>
  <si>
    <t>21:04,00</t>
  </si>
  <si>
    <t>9,22</t>
  </si>
  <si>
    <t>30,86</t>
  </si>
  <si>
    <t>30,10</t>
  </si>
  <si>
    <t>21:05,00</t>
  </si>
  <si>
    <t>9,21</t>
  </si>
  <si>
    <t>30,80</t>
  </si>
  <si>
    <t>30,05</t>
  </si>
  <si>
    <t>21:06,00</t>
  </si>
  <si>
    <t>9,19</t>
  </si>
  <si>
    <t>30,75</t>
  </si>
  <si>
    <t>30,00</t>
  </si>
  <si>
    <t>21:07,00</t>
  </si>
  <si>
    <t>9,18</t>
  </si>
  <si>
    <t>30,70</t>
  </si>
  <si>
    <t>29,95</t>
  </si>
  <si>
    <t>21:07,99</t>
  </si>
  <si>
    <t>9,16</t>
  </si>
  <si>
    <t>30,64</t>
  </si>
  <si>
    <t>29,89</t>
  </si>
  <si>
    <t>21:09,00</t>
  </si>
  <si>
    <t>9,15</t>
  </si>
  <si>
    <t>30,59</t>
  </si>
  <si>
    <t>29,84</t>
  </si>
  <si>
    <t>21:10,01</t>
  </si>
  <si>
    <t>9,13</t>
  </si>
  <si>
    <t>30,54</t>
  </si>
  <si>
    <t>29,79</t>
  </si>
  <si>
    <t>21:10,99</t>
  </si>
  <si>
    <t>9,12</t>
  </si>
  <si>
    <t>30,49</t>
  </si>
  <si>
    <t>29,74</t>
  </si>
  <si>
    <t>21:12,00</t>
  </si>
  <si>
    <t>9,10</t>
  </si>
  <si>
    <t>30,43</t>
  </si>
  <si>
    <t>29,68</t>
  </si>
  <si>
    <t>21:13,01</t>
  </si>
  <si>
    <t>9,09</t>
  </si>
  <si>
    <t>30,38</t>
  </si>
  <si>
    <t>29,63</t>
  </si>
  <si>
    <t>21:14,00</t>
  </si>
  <si>
    <t>9,07</t>
  </si>
  <si>
    <t>30,33</t>
  </si>
  <si>
    <t>29,58</t>
  </si>
  <si>
    <t>21:15,00</t>
  </si>
  <si>
    <t>9,06</t>
  </si>
  <si>
    <t>30,27</t>
  </si>
  <si>
    <t>29,52</t>
  </si>
  <si>
    <t>14:10,67</t>
  </si>
  <si>
    <t>21:16,01</t>
  </si>
  <si>
    <t>9,04</t>
  </si>
  <si>
    <t>30,22</t>
  </si>
  <si>
    <t>29,47</t>
  </si>
  <si>
    <t>14:11,33</t>
  </si>
  <si>
    <t>21:17,00</t>
  </si>
  <si>
    <t>9,03</t>
  </si>
  <si>
    <t>30,17</t>
  </si>
  <si>
    <t>29,42</t>
  </si>
  <si>
    <t>21:18,00</t>
  </si>
  <si>
    <t>9,01</t>
  </si>
  <si>
    <t>30,12</t>
  </si>
  <si>
    <t>29,37</t>
  </si>
  <si>
    <t>14:12,67</t>
  </si>
  <si>
    <t>21:19,00</t>
  </si>
  <si>
    <t>8,99</t>
  </si>
  <si>
    <t>30,06</t>
  </si>
  <si>
    <t>29,31</t>
  </si>
  <si>
    <t>14:13,33</t>
  </si>
  <si>
    <t>21:20,00</t>
  </si>
  <si>
    <t>8,98</t>
  </si>
  <si>
    <t>30,01</t>
  </si>
  <si>
    <t>29,26</t>
  </si>
  <si>
    <t>21:21,00</t>
  </si>
  <si>
    <t>8,96</t>
  </si>
  <si>
    <t>29,96</t>
  </si>
  <si>
    <t>29,21</t>
  </si>
  <si>
    <t>14:14,67</t>
  </si>
  <si>
    <t>21:22,00</t>
  </si>
  <si>
    <t>8,95</t>
  </si>
  <si>
    <t>29,90</t>
  </si>
  <si>
    <t>29,15</t>
  </si>
  <si>
    <t>14:15,33</t>
  </si>
  <si>
    <t>21:23,00</t>
  </si>
  <si>
    <t>8,93</t>
  </si>
  <si>
    <t>29,85</t>
  </si>
  <si>
    <t>29,10</t>
  </si>
  <si>
    <t>21:24,00</t>
  </si>
  <si>
    <t>8,92</t>
  </si>
  <si>
    <t>29,80</t>
  </si>
  <si>
    <t>29,05</t>
  </si>
  <si>
    <t>14:16,67</t>
  </si>
  <si>
    <t>21:25,00</t>
  </si>
  <si>
    <t>8,90</t>
  </si>
  <si>
    <t>29,00</t>
  </si>
  <si>
    <t>21:27,00</t>
  </si>
  <si>
    <t>8,89</t>
  </si>
  <si>
    <t>29,69</t>
  </si>
  <si>
    <t>28,94</t>
  </si>
  <si>
    <t>14:18,67</t>
  </si>
  <si>
    <t>21:28,01</t>
  </si>
  <si>
    <t>8,87</t>
  </si>
  <si>
    <t>29,64</t>
  </si>
  <si>
    <t>28,89</t>
  </si>
  <si>
    <t>14:19,33</t>
  </si>
  <si>
    <t>21:29,00</t>
  </si>
  <si>
    <t>8,86</t>
  </si>
  <si>
    <t>28,84</t>
  </si>
  <si>
    <t>21:30,00</t>
  </si>
  <si>
    <t>8,84</t>
  </si>
  <si>
    <t>29,53</t>
  </si>
  <si>
    <t>28,78</t>
  </si>
  <si>
    <t>14:20,67</t>
  </si>
  <si>
    <t>21:31,01</t>
  </si>
  <si>
    <t>8,83</t>
  </si>
  <si>
    <t>29,48</t>
  </si>
  <si>
    <t>28,73</t>
  </si>
  <si>
    <t>14:21,33</t>
  </si>
  <si>
    <t>21:31,99</t>
  </si>
  <si>
    <t>8,81</t>
  </si>
  <si>
    <t>29,43</t>
  </si>
  <si>
    <t>28,68</t>
  </si>
  <si>
    <t>14:22,00</t>
  </si>
  <si>
    <t>21:33,00</t>
  </si>
  <si>
    <t>8,79</t>
  </si>
  <si>
    <t>28,62</t>
  </si>
  <si>
    <t>21:34,01</t>
  </si>
  <si>
    <t>8,78</t>
  </si>
  <si>
    <t>29,32</t>
  </si>
  <si>
    <t>28,57</t>
  </si>
  <si>
    <t>14:23,33</t>
  </si>
  <si>
    <t>21:34,99</t>
  </si>
  <si>
    <t>8,76</t>
  </si>
  <si>
    <t>29,27</t>
  </si>
  <si>
    <t>28,52</t>
  </si>
  <si>
    <t>21:36,00</t>
  </si>
  <si>
    <t>8,75</t>
  </si>
  <si>
    <t>28,47</t>
  </si>
  <si>
    <t>21:37,00</t>
  </si>
  <si>
    <t>8,73</t>
  </si>
  <si>
    <t>29,16</t>
  </si>
  <si>
    <t>28,41</t>
  </si>
  <si>
    <t>14:25,33</t>
  </si>
  <si>
    <t>21:38,00</t>
  </si>
  <si>
    <t>8,72</t>
  </si>
  <si>
    <t>29,11</t>
  </si>
  <si>
    <t>28,36</t>
  </si>
  <si>
    <t>21:39,00</t>
  </si>
  <si>
    <t>8,70</t>
  </si>
  <si>
    <t>28,31</t>
  </si>
  <si>
    <t>21:40,00</t>
  </si>
  <si>
    <t>8,69</t>
  </si>
  <si>
    <t>28,25</t>
  </si>
  <si>
    <t>14:27,33</t>
  </si>
  <si>
    <t>21:41,00</t>
  </si>
  <si>
    <t>8,67</t>
  </si>
  <si>
    <t>28,95</t>
  </si>
  <si>
    <t>28,20</t>
  </si>
  <si>
    <t>14:28,00</t>
  </si>
  <si>
    <t>21:42,00</t>
  </si>
  <si>
    <t>8,66</t>
  </si>
  <si>
    <t>28,15</t>
  </si>
  <si>
    <t>21:43,01</t>
  </si>
  <si>
    <t>8,64</t>
  </si>
  <si>
    <t>28,10</t>
  </si>
  <si>
    <t>21:44,00</t>
  </si>
  <si>
    <t>8,62</t>
  </si>
  <si>
    <t>28,79</t>
  </si>
  <si>
    <t>28,04</t>
  </si>
  <si>
    <t>21:45,00</t>
  </si>
  <si>
    <t>8,61</t>
  </si>
  <si>
    <t>27,99</t>
  </si>
  <si>
    <t>21:46,01</t>
  </si>
  <si>
    <t>8,59</t>
  </si>
  <si>
    <t>27,94</t>
  </si>
  <si>
    <t>21:47,00</t>
  </si>
  <si>
    <t>8,58</t>
  </si>
  <si>
    <t>28,63</t>
  </si>
  <si>
    <t>27,88</t>
  </si>
  <si>
    <t>21:48,00</t>
  </si>
  <si>
    <t>8,56</t>
  </si>
  <si>
    <t>27,83</t>
  </si>
  <si>
    <t>21:49,00</t>
  </si>
  <si>
    <t>8,55</t>
  </si>
  <si>
    <t>27,78</t>
  </si>
  <si>
    <t>21:49,99</t>
  </si>
  <si>
    <t>8,53</t>
  </si>
  <si>
    <t>27,72</t>
  </si>
  <si>
    <t>21:51,00</t>
  </si>
  <si>
    <t>8,52</t>
  </si>
  <si>
    <t>27,67</t>
  </si>
  <si>
    <t>14:34,67</t>
  </si>
  <si>
    <t>21:52,00</t>
  </si>
  <si>
    <t>8,50</t>
  </si>
  <si>
    <t>27,62</t>
  </si>
  <si>
    <t>14:35,33</t>
  </si>
  <si>
    <t>21:53,00</t>
  </si>
  <si>
    <t>8,49</t>
  </si>
  <si>
    <t>27,57</t>
  </si>
  <si>
    <t>21:54,00</t>
  </si>
  <si>
    <t>8,47</t>
  </si>
  <si>
    <t>27,51</t>
  </si>
  <si>
    <t>14:37,33</t>
  </si>
  <si>
    <t>21:55,99</t>
  </si>
  <si>
    <t>8,46</t>
  </si>
  <si>
    <t>27,46</t>
  </si>
  <si>
    <t>21:57,00</t>
  </si>
  <si>
    <t>8,44</t>
  </si>
  <si>
    <t>27,41</t>
  </si>
  <si>
    <t>14:38,67</t>
  </si>
  <si>
    <t>21:58,01</t>
  </si>
  <si>
    <t>8,42</t>
  </si>
  <si>
    <t>28,09</t>
  </si>
  <si>
    <t>27,35</t>
  </si>
  <si>
    <t>14:39,33</t>
  </si>
  <si>
    <t>21:59,00</t>
  </si>
  <si>
    <t>8,41</t>
  </si>
  <si>
    <t>27,30</t>
  </si>
  <si>
    <t>22:00,00</t>
  </si>
  <si>
    <t>8,39</t>
  </si>
  <si>
    <t>27,25</t>
  </si>
  <si>
    <t>22:01,01</t>
  </si>
  <si>
    <t>8,38</t>
  </si>
  <si>
    <t>27,93</t>
  </si>
  <si>
    <t>27,19</t>
  </si>
  <si>
    <t>14:41,33</t>
  </si>
  <si>
    <t>22:02,00</t>
  </si>
  <si>
    <t>8,36</t>
  </si>
  <si>
    <t>27,14</t>
  </si>
  <si>
    <t>22:03,00</t>
  </si>
  <si>
    <t>8,35</t>
  </si>
  <si>
    <t>27,09</t>
  </si>
  <si>
    <t>22:04,01</t>
  </si>
  <si>
    <t>8,33</t>
  </si>
  <si>
    <t>27,77</t>
  </si>
  <si>
    <t>27,04</t>
  </si>
  <si>
    <t>14:43,33</t>
  </si>
  <si>
    <t>22:05,00</t>
  </si>
  <si>
    <t>8,32</t>
  </si>
  <si>
    <t>26,98</t>
  </si>
  <si>
    <t>22:06,00</t>
  </si>
  <si>
    <t>8,30</t>
  </si>
  <si>
    <t>26,93</t>
  </si>
  <si>
    <t>22:07,00</t>
  </si>
  <si>
    <t>8,29</t>
  </si>
  <si>
    <t>27,61</t>
  </si>
  <si>
    <t>26,88</t>
  </si>
  <si>
    <t>22:08,00</t>
  </si>
  <si>
    <t>8,27</t>
  </si>
  <si>
    <t>27,56</t>
  </si>
  <si>
    <t>26,82</t>
  </si>
  <si>
    <t>22:09,00</t>
  </si>
  <si>
    <t>8,25</t>
  </si>
  <si>
    <t>26,77</t>
  </si>
  <si>
    <t>22:10,01</t>
  </si>
  <si>
    <t>8,24</t>
  </si>
  <si>
    <t>27,45</t>
  </si>
  <si>
    <t>26,72</t>
  </si>
  <si>
    <t>22:10,99</t>
  </si>
  <si>
    <t>8,22</t>
  </si>
  <si>
    <t>27,40</t>
  </si>
  <si>
    <t>26,66</t>
  </si>
  <si>
    <t>14:48,67</t>
  </si>
  <si>
    <t>22:13,01</t>
  </si>
  <si>
    <t>8,21</t>
  </si>
  <si>
    <t>27,34</t>
  </si>
  <si>
    <t>26,61</t>
  </si>
  <si>
    <t>14:49,33</t>
  </si>
  <si>
    <t>22:13,99</t>
  </si>
  <si>
    <t>8,19</t>
  </si>
  <si>
    <t>27,29</t>
  </si>
  <si>
    <t>26,56</t>
  </si>
  <si>
    <t>22:15,00</t>
  </si>
  <si>
    <t>8,18</t>
  </si>
  <si>
    <t>27,24</t>
  </si>
  <si>
    <t>26,50</t>
  </si>
  <si>
    <t>14:50,67</t>
  </si>
  <si>
    <t>22:16,01</t>
  </si>
  <si>
    <t>8,16</t>
  </si>
  <si>
    <t>27,18</t>
  </si>
  <si>
    <t>26,45</t>
  </si>
  <si>
    <t>14:51,33</t>
  </si>
  <si>
    <t>22:16,99</t>
  </si>
  <si>
    <t>8,15</t>
  </si>
  <si>
    <t>27,13</t>
  </si>
  <si>
    <t>26,40</t>
  </si>
  <si>
    <t>14:52,00</t>
  </si>
  <si>
    <t>22:18,00</t>
  </si>
  <si>
    <t>8,13</t>
  </si>
  <si>
    <t>27,08</t>
  </si>
  <si>
    <t>26,35</t>
  </si>
  <si>
    <t>14:52,67</t>
  </si>
  <si>
    <t>22:19,01</t>
  </si>
  <si>
    <t>8,12</t>
  </si>
  <si>
    <t>27,02</t>
  </si>
  <si>
    <t>26,29</t>
  </si>
  <si>
    <t>14:53,33</t>
  </si>
  <si>
    <t>22:20,00</t>
  </si>
  <si>
    <t>8,10</t>
  </si>
  <si>
    <t>26,97</t>
  </si>
  <si>
    <t>26,24</t>
  </si>
  <si>
    <t>22:21,00</t>
  </si>
  <si>
    <t>8,08</t>
  </si>
  <si>
    <t>26,92</t>
  </si>
  <si>
    <t>26,19</t>
  </si>
  <si>
    <t>22:22,00</t>
  </si>
  <si>
    <t>8,07</t>
  </si>
  <si>
    <t>26,86</t>
  </si>
  <si>
    <t>26,13</t>
  </si>
  <si>
    <t>14:55,33</t>
  </si>
  <si>
    <t>22:23,00</t>
  </si>
  <si>
    <t>8,05</t>
  </si>
  <si>
    <t>26,81</t>
  </si>
  <si>
    <t>26,08</t>
  </si>
  <si>
    <t>22:24,00</t>
  </si>
  <si>
    <t>8,04</t>
  </si>
  <si>
    <t>26,75</t>
  </si>
  <si>
    <t>26,03</t>
  </si>
  <si>
    <t>22:26,00</t>
  </si>
  <si>
    <t>8,02</t>
  </si>
  <si>
    <t>26,70</t>
  </si>
  <si>
    <t>25,97</t>
  </si>
  <si>
    <t>22:27,00</t>
  </si>
  <si>
    <t>8,01</t>
  </si>
  <si>
    <t>26,65</t>
  </si>
  <si>
    <t>25,92</t>
  </si>
  <si>
    <t>22:28,00</t>
  </si>
  <si>
    <t>7,99</t>
  </si>
  <si>
    <t>26,59</t>
  </si>
  <si>
    <t>25,87</t>
  </si>
  <si>
    <t>14:59,33</t>
  </si>
  <si>
    <t>22:29,00</t>
  </si>
  <si>
    <t>7,98</t>
  </si>
  <si>
    <t>26,54</t>
  </si>
  <si>
    <t>25,81</t>
  </si>
  <si>
    <t>22:30,00</t>
  </si>
  <si>
    <t>7,96</t>
  </si>
  <si>
    <t>26,49</t>
  </si>
  <si>
    <t>25,76</t>
  </si>
  <si>
    <t>15:00,67</t>
  </si>
  <si>
    <t>22:31,01</t>
  </si>
  <si>
    <t>7,95</t>
  </si>
  <si>
    <t>26,43</t>
  </si>
  <si>
    <t>25,71</t>
  </si>
  <si>
    <t>15:01,33</t>
  </si>
  <si>
    <t>22:32,00</t>
  </si>
  <si>
    <t>7,93</t>
  </si>
  <si>
    <t>26,38</t>
  </si>
  <si>
    <t>25,65</t>
  </si>
  <si>
    <t>22:33,00</t>
  </si>
  <si>
    <t>7,91</t>
  </si>
  <si>
    <t>26,32</t>
  </si>
  <si>
    <t>25,60</t>
  </si>
  <si>
    <t>15:02,67</t>
  </si>
  <si>
    <t>22:34,00</t>
  </si>
  <si>
    <t>7,90</t>
  </si>
  <si>
    <t>26,27</t>
  </si>
  <si>
    <t>25,55</t>
  </si>
  <si>
    <t>15:03,33</t>
  </si>
  <si>
    <t>22:34,99</t>
  </si>
  <si>
    <t>7,88</t>
  </si>
  <si>
    <t>26,22</t>
  </si>
  <si>
    <t>25,49</t>
  </si>
  <si>
    <t>15:04,67</t>
  </si>
  <si>
    <t>22:37,00</t>
  </si>
  <si>
    <t>7,87</t>
  </si>
  <si>
    <t>26,16</t>
  </si>
  <si>
    <t>25,44</t>
  </si>
  <si>
    <t>15:05,33</t>
  </si>
  <si>
    <t>22:37,99</t>
  </si>
  <si>
    <t>7,85</t>
  </si>
  <si>
    <t>26,11</t>
  </si>
  <si>
    <t>25,39</t>
  </si>
  <si>
    <t>22:39,00</t>
  </si>
  <si>
    <t>7,84</t>
  </si>
  <si>
    <t>26,06</t>
  </si>
  <si>
    <t>25,33</t>
  </si>
  <si>
    <t>22:40,01</t>
  </si>
  <si>
    <t>14,99</t>
  </si>
  <si>
    <t>7,82</t>
  </si>
  <si>
    <t>26,00</t>
  </si>
  <si>
    <t>25,28</t>
  </si>
  <si>
    <t>22:41,00</t>
  </si>
  <si>
    <t>7,81</t>
  </si>
  <si>
    <t>25,95</t>
  </si>
  <si>
    <t>25,23</t>
  </si>
  <si>
    <t>22:42,00</t>
  </si>
  <si>
    <t>7,79</t>
  </si>
  <si>
    <t>25,89</t>
  </si>
  <si>
    <t>25,18</t>
  </si>
  <si>
    <t>22:43,01</t>
  </si>
  <si>
    <t>7,77</t>
  </si>
  <si>
    <t>25,84</t>
  </si>
  <si>
    <t>25,12</t>
  </si>
  <si>
    <t>22:44,00</t>
  </si>
  <si>
    <t>25,79</t>
  </si>
  <si>
    <t>25,07</t>
  </si>
  <si>
    <t>22:45,00</t>
  </si>
  <si>
    <t>25,73</t>
  </si>
  <si>
    <t>25,02</t>
  </si>
  <si>
    <t>15:10,67</t>
  </si>
  <si>
    <t>22:46,01</t>
  </si>
  <si>
    <t>25,68</t>
  </si>
  <si>
    <t>24,96</t>
  </si>
  <si>
    <t>22:48,00</t>
  </si>
  <si>
    <t>25,62</t>
  </si>
  <si>
    <t>24,91</t>
  </si>
  <si>
    <t>15:12,67</t>
  </si>
  <si>
    <t>22:49,01</t>
  </si>
  <si>
    <t>25,57</t>
  </si>
  <si>
    <t>24,86</t>
  </si>
  <si>
    <t>15:13,33</t>
  </si>
  <si>
    <t>22:49,99</t>
  </si>
  <si>
    <t>25,52</t>
  </si>
  <si>
    <t>24,80</t>
  </si>
  <si>
    <t>22:51,00</t>
  </si>
  <si>
    <t>25,46</t>
  </si>
  <si>
    <t>24,75</t>
  </si>
  <si>
    <t>22:52,00</t>
  </si>
  <si>
    <t>25,41</t>
  </si>
  <si>
    <t>24,70</t>
  </si>
  <si>
    <t>22:52,99</t>
  </si>
  <si>
    <t>25,35</t>
  </si>
  <si>
    <t>24,64</t>
  </si>
  <si>
    <t>22:54,00</t>
  </si>
  <si>
    <t>25,30</t>
  </si>
  <si>
    <t>24,59</t>
  </si>
  <si>
    <t>22:55,01</t>
  </si>
  <si>
    <t>25,25</t>
  </si>
  <si>
    <t>24,54</t>
  </si>
  <si>
    <t>22:57,00</t>
  </si>
  <si>
    <t>25,19</t>
  </si>
  <si>
    <t>24,48</t>
  </si>
  <si>
    <t>15:18,67</t>
  </si>
  <si>
    <t>22:58,01</t>
  </si>
  <si>
    <t>25,14</t>
  </si>
  <si>
    <t>24,43</t>
  </si>
  <si>
    <t>15:19,33</t>
  </si>
  <si>
    <t>22:58,99</t>
  </si>
  <si>
    <t>25,08</t>
  </si>
  <si>
    <t>24,38</t>
  </si>
  <si>
    <t>15:20,00</t>
  </si>
  <si>
    <t>23:00,00</t>
  </si>
  <si>
    <t>25,03</t>
  </si>
  <si>
    <t>24,32</t>
  </si>
  <si>
    <t>15:20,67</t>
  </si>
  <si>
    <t>23:01,00</t>
  </si>
  <si>
    <t>24,98</t>
  </si>
  <si>
    <t>24,27</t>
  </si>
  <si>
    <t>15:21,33</t>
  </si>
  <si>
    <t>23:02,00</t>
  </si>
  <si>
    <t>24,92</t>
  </si>
  <si>
    <t>24,22</t>
  </si>
  <si>
    <t>15:22,00</t>
  </si>
  <si>
    <t>23:03,00</t>
  </si>
  <si>
    <t>24,87</t>
  </si>
  <si>
    <t>24,16</t>
  </si>
  <si>
    <t>23:04,99</t>
  </si>
  <si>
    <t>24,81</t>
  </si>
  <si>
    <t>24,11</t>
  </si>
  <si>
    <t>23:06,00</t>
  </si>
  <si>
    <t>24,76</t>
  </si>
  <si>
    <t>24,06</t>
  </si>
  <si>
    <t>23:07,00</t>
  </si>
  <si>
    <t>24,00</t>
  </si>
  <si>
    <t>15:25,33</t>
  </si>
  <si>
    <t>23:08,00</t>
  </si>
  <si>
    <t>24,65</t>
  </si>
  <si>
    <t>23,95</t>
  </si>
  <si>
    <t>23:09,00</t>
  </si>
  <si>
    <t>24,60</t>
  </si>
  <si>
    <t>23,90</t>
  </si>
  <si>
    <t>15:26,67</t>
  </si>
  <si>
    <t>23:10,01</t>
  </si>
  <si>
    <t>23,84</t>
  </si>
  <si>
    <t>15:27,33</t>
  </si>
  <si>
    <t>23:11,00</t>
  </si>
  <si>
    <t>24,49</t>
  </si>
  <si>
    <t>23,79</t>
  </si>
  <si>
    <t>15:28,67</t>
  </si>
  <si>
    <t>23:13,01</t>
  </si>
  <si>
    <t>23,74</t>
  </si>
  <si>
    <t>15:29,33</t>
  </si>
  <si>
    <t>23:14,00</t>
  </si>
  <si>
    <t>23,68</t>
  </si>
  <si>
    <t>23:15,00</t>
  </si>
  <si>
    <t>24,33</t>
  </si>
  <si>
    <t>23,63</t>
  </si>
  <si>
    <t>23:16,00</t>
  </si>
  <si>
    <t>23,58</t>
  </si>
  <si>
    <t>23:17,00</t>
  </si>
  <si>
    <t>15,29</t>
  </si>
  <si>
    <t>23,52</t>
  </si>
  <si>
    <t>23:18,00</t>
  </si>
  <si>
    <t>23,47</t>
  </si>
  <si>
    <t>15:33,33</t>
  </si>
  <si>
    <t>23:19,99</t>
  </si>
  <si>
    <t>23,42</t>
  </si>
  <si>
    <t>23:21,00</t>
  </si>
  <si>
    <t>24,05</t>
  </si>
  <si>
    <t>23,36</t>
  </si>
  <si>
    <t>15:34,67</t>
  </si>
  <si>
    <t>23:22,00</t>
  </si>
  <si>
    <t>23,31</t>
  </si>
  <si>
    <t>15:35,33</t>
  </si>
  <si>
    <t>23:23,00</t>
  </si>
  <si>
    <t>23,94</t>
  </si>
  <si>
    <t>23,26</t>
  </si>
  <si>
    <t>23:24,00</t>
  </si>
  <si>
    <t>23,89</t>
  </si>
  <si>
    <t>23,20</t>
  </si>
  <si>
    <t>23:25,00</t>
  </si>
  <si>
    <t>23,15</t>
  </si>
  <si>
    <t>23:27,00</t>
  </si>
  <si>
    <t>23,78</t>
  </si>
  <si>
    <t>23,09</t>
  </si>
  <si>
    <t>23:28,01</t>
  </si>
  <si>
    <t>23,73</t>
  </si>
  <si>
    <t>23,04</t>
  </si>
  <si>
    <t>15:39,33</t>
  </si>
  <si>
    <t>23:29,00</t>
  </si>
  <si>
    <t>23,67</t>
  </si>
  <si>
    <t>22,99</t>
  </si>
  <si>
    <t>23:30,00</t>
  </si>
  <si>
    <t>23,62</t>
  </si>
  <si>
    <t>22,93</t>
  </si>
  <si>
    <t>15:40,67</t>
  </si>
  <si>
    <t>23:31,01</t>
  </si>
  <si>
    <t>23,56</t>
  </si>
  <si>
    <t>22,88</t>
  </si>
  <si>
    <t>15:41,33</t>
  </si>
  <si>
    <t>23:32,00</t>
  </si>
  <si>
    <t>23,51</t>
  </si>
  <si>
    <t>22,83</t>
  </si>
  <si>
    <t>23:34,01</t>
  </si>
  <si>
    <t>23,45</t>
  </si>
  <si>
    <t>22,77</t>
  </si>
  <si>
    <t>15:43,33</t>
  </si>
  <si>
    <t>23:34,99</t>
  </si>
  <si>
    <t>23,40</t>
  </si>
  <si>
    <t>22,72</t>
  </si>
  <si>
    <t>23:36,00</t>
  </si>
  <si>
    <t>23,35</t>
  </si>
  <si>
    <t>22,67</t>
  </si>
  <si>
    <t>23:37,01</t>
  </si>
  <si>
    <t>23,29</t>
  </si>
  <si>
    <t>22,61</t>
  </si>
  <si>
    <t>15:45,33</t>
  </si>
  <si>
    <t>23:37,99</t>
  </si>
  <si>
    <t>23,24</t>
  </si>
  <si>
    <t>22,56</t>
  </si>
  <si>
    <t>15:46,67</t>
  </si>
  <si>
    <t>23:40,00</t>
  </si>
  <si>
    <t>23,18</t>
  </si>
  <si>
    <t>22,51</t>
  </si>
  <si>
    <t>15:47,33</t>
  </si>
  <si>
    <t>23:40,99</t>
  </si>
  <si>
    <t>23,13</t>
  </si>
  <si>
    <t>22,45</t>
  </si>
  <si>
    <t>23:42,00</t>
  </si>
  <si>
    <t>23,07</t>
  </si>
  <si>
    <t>22,40</t>
  </si>
  <si>
    <t>23:43,01</t>
  </si>
  <si>
    <t>23,02</t>
  </si>
  <si>
    <t>22,35</t>
  </si>
  <si>
    <t>15:49,33</t>
  </si>
  <si>
    <t>23:44,00</t>
  </si>
  <si>
    <t>22,96</t>
  </si>
  <si>
    <t>22,29</t>
  </si>
  <si>
    <t>23:45,00</t>
  </si>
  <si>
    <t>22,91</t>
  </si>
  <si>
    <t>22,24</t>
  </si>
  <si>
    <t>15:51,33</t>
  </si>
  <si>
    <t>23:47,00</t>
  </si>
  <si>
    <t>22,85</t>
  </si>
  <si>
    <t>22,19</t>
  </si>
  <si>
    <t>23:48,00</t>
  </si>
  <si>
    <t>22,80</t>
  </si>
  <si>
    <t>22,13</t>
  </si>
  <si>
    <t>15:52,67</t>
  </si>
  <si>
    <t>23:49,01</t>
  </si>
  <si>
    <t>15,56</t>
  </si>
  <si>
    <t>22,74</t>
  </si>
  <si>
    <t>22,08</t>
  </si>
  <si>
    <t>15:53,33</t>
  </si>
  <si>
    <t>23:49,99</t>
  </si>
  <si>
    <t>22,69</t>
  </si>
  <si>
    <t>22,02</t>
  </si>
  <si>
    <t>23:51,00</t>
  </si>
  <si>
    <t>22,64</t>
  </si>
  <si>
    <t>21,97</t>
  </si>
  <si>
    <t>23:52,99</t>
  </si>
  <si>
    <t>22,58</t>
  </si>
  <si>
    <t>21,92</t>
  </si>
  <si>
    <t>23:54,00</t>
  </si>
  <si>
    <t>22,53</t>
  </si>
  <si>
    <t>21,86</t>
  </si>
  <si>
    <t>15:56,67</t>
  </si>
  <si>
    <t>23:55,00</t>
  </si>
  <si>
    <t>22,47</t>
  </si>
  <si>
    <t>21,81</t>
  </si>
  <si>
    <t>15:57,33</t>
  </si>
  <si>
    <t>23:56,00</t>
  </si>
  <si>
    <t>22,42</t>
  </si>
  <si>
    <t>21,76</t>
  </si>
  <si>
    <t>15:58,67</t>
  </si>
  <si>
    <t>23:58,01</t>
  </si>
  <si>
    <t>22,36</t>
  </si>
  <si>
    <t>21,70</t>
  </si>
  <si>
    <t>15:59,33</t>
  </si>
  <si>
    <t>23:58,99</t>
  </si>
  <si>
    <t>22,31</t>
  </si>
  <si>
    <t>21,65</t>
  </si>
  <si>
    <t>24:00,00</t>
  </si>
  <si>
    <t>22,25</t>
  </si>
  <si>
    <t>21,60</t>
  </si>
  <si>
    <t>24:01,00</t>
  </si>
  <si>
    <t>22,20</t>
  </si>
  <si>
    <t>21,54</t>
  </si>
  <si>
    <t>24:02,00</t>
  </si>
  <si>
    <t>22,14</t>
  </si>
  <si>
    <t>21,49</t>
  </si>
  <si>
    <t>16:02,67</t>
  </si>
  <si>
    <t>24:04,00</t>
  </si>
  <si>
    <t>22,09</t>
  </si>
  <si>
    <t>21,43</t>
  </si>
  <si>
    <t>16:03,33</t>
  </si>
  <si>
    <t>24:04,99</t>
  </si>
  <si>
    <t>22,03</t>
  </si>
  <si>
    <t>21,38</t>
  </si>
  <si>
    <t>16:04,00</t>
  </si>
  <si>
    <t>24:06,00</t>
  </si>
  <si>
    <t>21,98</t>
  </si>
  <si>
    <t>21,33</t>
  </si>
  <si>
    <t>16:04,67</t>
  </si>
  <si>
    <t>24:07,00</t>
  </si>
  <si>
    <t>21,27</t>
  </si>
  <si>
    <t>24:09,00</t>
  </si>
  <si>
    <t>21,87</t>
  </si>
  <si>
    <t>21,22</t>
  </si>
  <si>
    <t>24:10,00</t>
  </si>
  <si>
    <t>21,17</t>
  </si>
  <si>
    <t>24:10,99</t>
  </si>
  <si>
    <t>21,11</t>
  </si>
  <si>
    <t>24:12,00</t>
  </si>
  <si>
    <t>21,06</t>
  </si>
  <si>
    <t>16:09,33</t>
  </si>
  <si>
    <t>24:13,99</t>
  </si>
  <si>
    <t>21,01</t>
  </si>
  <si>
    <t>16:10,00</t>
  </si>
  <si>
    <t>24:15,00</t>
  </si>
  <si>
    <t>21,59</t>
  </si>
  <si>
    <t>20,95</t>
  </si>
  <si>
    <t>24:16,00</t>
  </si>
  <si>
    <t>20,90</t>
  </si>
  <si>
    <t>24:17,00</t>
  </si>
  <si>
    <t>21,48</t>
  </si>
  <si>
    <t>16:12,67</t>
  </si>
  <si>
    <t>24:19,01</t>
  </si>
  <si>
    <t>20,79</t>
  </si>
  <si>
    <t>16:13,33</t>
  </si>
  <si>
    <t>24:19,99</t>
  </si>
  <si>
    <t>15,81</t>
  </si>
  <si>
    <t>21,37</t>
  </si>
  <si>
    <t>24:21,00</t>
  </si>
  <si>
    <t>21,32</t>
  </si>
  <si>
    <t>20,68</t>
  </si>
  <si>
    <t>16:14,67</t>
  </si>
  <si>
    <t>24:22,00</t>
  </si>
  <si>
    <t>21,26</t>
  </si>
  <si>
    <t>20,63</t>
  </si>
  <si>
    <t>24:22,50</t>
  </si>
  <si>
    <t>21,21</t>
  </si>
  <si>
    <t>20,58</t>
  </si>
  <si>
    <t>24:25,00</t>
  </si>
  <si>
    <t>21,15</t>
  </si>
  <si>
    <t>20,52</t>
  </si>
  <si>
    <t>16:17,33</t>
  </si>
  <si>
    <t>24:26,00</t>
  </si>
  <si>
    <t>21,10</t>
  </si>
  <si>
    <t>20,47</t>
  </si>
  <si>
    <t>24:27,00</t>
  </si>
  <si>
    <t>20,41</t>
  </si>
  <si>
    <t>16:19,33</t>
  </si>
  <si>
    <t>24:29,00</t>
  </si>
  <si>
    <t>20,99</t>
  </si>
  <si>
    <t>20,36</t>
  </si>
  <si>
    <t>24:28,50</t>
  </si>
  <si>
    <t>20,93</t>
  </si>
  <si>
    <t>20,31</t>
  </si>
  <si>
    <t>24:31,00</t>
  </si>
  <si>
    <t>20,88</t>
  </si>
  <si>
    <t>20,25</t>
  </si>
  <si>
    <t>24:32,00</t>
  </si>
  <si>
    <t>20,82</t>
  </si>
  <si>
    <t>20,20</t>
  </si>
  <si>
    <t>16:22,67</t>
  </si>
  <si>
    <t>24:34,01</t>
  </si>
  <si>
    <t>20,76</t>
  </si>
  <si>
    <t>20,15</t>
  </si>
  <si>
    <t>16:23,33</t>
  </si>
  <si>
    <t>24:35,00</t>
  </si>
  <si>
    <t>20,71</t>
  </si>
  <si>
    <t>20,09</t>
  </si>
  <si>
    <t>24:34,50</t>
  </si>
  <si>
    <t>20,65</t>
  </si>
  <si>
    <t>24:37,99</t>
  </si>
  <si>
    <t>20,60</t>
  </si>
  <si>
    <t>19,98</t>
  </si>
  <si>
    <t>24:39,00</t>
  </si>
  <si>
    <t>15,96</t>
  </si>
  <si>
    <t>19,93</t>
  </si>
  <si>
    <t>16:26,67</t>
  </si>
  <si>
    <t>24:40,00</t>
  </si>
  <si>
    <t>19,88</t>
  </si>
  <si>
    <t>16:27,33</t>
  </si>
  <si>
    <t>24:41,00</t>
  </si>
  <si>
    <t>20,43</t>
  </si>
  <si>
    <t>19,82</t>
  </si>
  <si>
    <t>16:28,67</t>
  </si>
  <si>
    <t>24:43,01</t>
  </si>
  <si>
    <t>20,38</t>
  </si>
  <si>
    <t>16:29,33</t>
  </si>
  <si>
    <t>24:43,99</t>
  </si>
  <si>
    <t>20,32</t>
  </si>
  <si>
    <t>24:45,00</t>
  </si>
  <si>
    <t>20,27</t>
  </si>
  <si>
    <t>19,66</t>
  </si>
  <si>
    <t>16:31,33</t>
  </si>
  <si>
    <t>24:47,00</t>
  </si>
  <si>
    <t>20,21</t>
  </si>
  <si>
    <t>19,61</t>
  </si>
  <si>
    <t>24:48,00</t>
  </si>
  <si>
    <t>20,16</t>
  </si>
  <si>
    <t>19,55</t>
  </si>
  <si>
    <t>16:32,67</t>
  </si>
  <si>
    <t>24:49,01</t>
  </si>
  <si>
    <t>20,10</t>
  </si>
  <si>
    <t>19,50</t>
  </si>
  <si>
    <t>24:51,00</t>
  </si>
  <si>
    <t>19,45</t>
  </si>
  <si>
    <t>16:34,67</t>
  </si>
  <si>
    <t>24:52,01</t>
  </si>
  <si>
    <t>19,99</t>
  </si>
  <si>
    <t>16:35,33</t>
  </si>
  <si>
    <t>24:52,99</t>
  </si>
  <si>
    <t>24:54,00</t>
  </si>
  <si>
    <t>19,28</t>
  </si>
  <si>
    <t>16:37,33</t>
  </si>
  <si>
    <t>24:56,00</t>
  </si>
  <si>
    <t>19,23</t>
  </si>
  <si>
    <t>24:57,00</t>
  </si>
  <si>
    <t>19,18</t>
  </si>
  <si>
    <t>24:58,01</t>
  </si>
  <si>
    <t>16:40,00</t>
  </si>
  <si>
    <t>25:00,00</t>
  </si>
  <si>
    <t>16:40,67</t>
  </si>
  <si>
    <t>25:01,00</t>
  </si>
  <si>
    <t>19,60</t>
  </si>
  <si>
    <t>19,01</t>
  </si>
  <si>
    <t>16:41,33</t>
  </si>
  <si>
    <t>25:02,00</t>
  </si>
  <si>
    <t>18,96</t>
  </si>
  <si>
    <t>25:04,00</t>
  </si>
  <si>
    <t>18,91</t>
  </si>
  <si>
    <t>16:43,33</t>
  </si>
  <si>
    <t>25:05,00</t>
  </si>
  <si>
    <t>19,43</t>
  </si>
  <si>
    <t>18,85</t>
  </si>
  <si>
    <t>25:06,00</t>
  </si>
  <si>
    <t>19,38</t>
  </si>
  <si>
    <t>16:45,33</t>
  </si>
  <si>
    <t>25:07,99</t>
  </si>
  <si>
    <t>25:07,50</t>
  </si>
  <si>
    <t>18,69</t>
  </si>
  <si>
    <t>25:10,00</t>
  </si>
  <si>
    <t>19,21</t>
  </si>
  <si>
    <t>25:12,00</t>
  </si>
  <si>
    <t>19,15</t>
  </si>
  <si>
    <t>16:48,67</t>
  </si>
  <si>
    <t>25:13,01</t>
  </si>
  <si>
    <t>19,10</t>
  </si>
  <si>
    <t>18,53</t>
  </si>
  <si>
    <t>16:49,33</t>
  </si>
  <si>
    <t>25:14,00</t>
  </si>
  <si>
    <t>18,47</t>
  </si>
  <si>
    <t>25:16,01</t>
  </si>
  <si>
    <t>16:51,33</t>
  </si>
  <si>
    <t>25:16,99</t>
  </si>
  <si>
    <t>18,93</t>
  </si>
  <si>
    <t>18,37</t>
  </si>
  <si>
    <t>25:18,00</t>
  </si>
  <si>
    <t>18,31</t>
  </si>
  <si>
    <t>16:53,33</t>
  </si>
  <si>
    <t>25:20,00</t>
  </si>
  <si>
    <t>25:19,50</t>
  </si>
  <si>
    <t>16:55,33</t>
  </si>
  <si>
    <t>25:22,99</t>
  </si>
  <si>
    <t>18,71</t>
  </si>
  <si>
    <t>18,15</t>
  </si>
  <si>
    <t>25:24,00</t>
  </si>
  <si>
    <t>18,65</t>
  </si>
  <si>
    <t>16:56,67</t>
  </si>
  <si>
    <t>25:25,01</t>
  </si>
  <si>
    <t>18,59</t>
  </si>
  <si>
    <t>25:25,50</t>
  </si>
  <si>
    <t>17,99</t>
  </si>
  <si>
    <t>16:58,67</t>
  </si>
  <si>
    <t>25:28,01</t>
  </si>
  <si>
    <t>17,93</t>
  </si>
  <si>
    <t>16:59,33</t>
  </si>
  <si>
    <t>25:29,00</t>
  </si>
  <si>
    <t>16,36</t>
  </si>
  <si>
    <t>18,43</t>
  </si>
  <si>
    <t>17:00,67</t>
  </si>
  <si>
    <t>25:31,01</t>
  </si>
  <si>
    <t>25:32,00</t>
  </si>
  <si>
    <t>17:02,67</t>
  </si>
  <si>
    <t>25:34,00</t>
  </si>
  <si>
    <t>17:03,33</t>
  </si>
  <si>
    <t>25:35,00</t>
  </si>
  <si>
    <t>17:04,00</t>
  </si>
  <si>
    <t>25:36,00</t>
  </si>
  <si>
    <t>16,42</t>
  </si>
  <si>
    <t>25:37,99</t>
  </si>
  <si>
    <t>18,09</t>
  </si>
  <si>
    <t>17,55</t>
  </si>
  <si>
    <t>25:39,00</t>
  </si>
  <si>
    <t>18,03</t>
  </si>
  <si>
    <t>17,50</t>
  </si>
  <si>
    <t>17:07,33</t>
  </si>
  <si>
    <t>25:40,99</t>
  </si>
  <si>
    <t>17,45</t>
  </si>
  <si>
    <t>25:42,00</t>
  </si>
  <si>
    <t>25:43,01</t>
  </si>
  <si>
    <t>25:45,00</t>
  </si>
  <si>
    <t>17,28</t>
  </si>
  <si>
    <t>17:10,67</t>
  </si>
  <si>
    <t>25:46,00</t>
  </si>
  <si>
    <t>17,75</t>
  </si>
  <si>
    <t>17,23</t>
  </si>
  <si>
    <t>25:48,00</t>
  </si>
  <si>
    <t>17,70</t>
  </si>
  <si>
    <t>17:12,67</t>
  </si>
  <si>
    <t>25:49,01</t>
  </si>
  <si>
    <t>17:13,33</t>
  </si>
  <si>
    <t>25:50,00</t>
  </si>
  <si>
    <t>17,58</t>
  </si>
  <si>
    <t>17:14,67</t>
  </si>
  <si>
    <t>25:52,01</t>
  </si>
  <si>
    <t>17,53</t>
  </si>
  <si>
    <t>25:53,00</t>
  </si>
  <si>
    <t>17:16,67</t>
  </si>
  <si>
    <t>25:55,01</t>
  </si>
  <si>
    <t>17:17,33</t>
  </si>
  <si>
    <t>25:56,00</t>
  </si>
  <si>
    <t>25:58,01</t>
  </si>
  <si>
    <t>17,30</t>
  </si>
  <si>
    <t>16,79</t>
  </si>
  <si>
    <t>25:59,00</t>
  </si>
  <si>
    <t>25:58,50</t>
  </si>
  <si>
    <t>16,69</t>
  </si>
  <si>
    <t>17:21,33</t>
  </si>
  <si>
    <t>26:01,99</t>
  </si>
  <si>
    <t>17,13</t>
  </si>
  <si>
    <t>26:03,00</t>
  </si>
  <si>
    <t>17:23,33</t>
  </si>
  <si>
    <t>26:05,00</t>
  </si>
  <si>
    <t>17:23,00</t>
  </si>
  <si>
    <t>26:04,50</t>
  </si>
  <si>
    <t>26:07,99</t>
  </si>
  <si>
    <t>26:09,00</t>
  </si>
  <si>
    <t>17:27,33</t>
  </si>
  <si>
    <t>26:11,00</t>
  </si>
  <si>
    <t>26:10,50</t>
  </si>
  <si>
    <t>16,72</t>
  </si>
  <si>
    <t>17:29,33</t>
  </si>
  <si>
    <t>26:13,99</t>
  </si>
  <si>
    <t>26:15,00</t>
  </si>
  <si>
    <t>17:31,33</t>
  </si>
  <si>
    <t>26:16,99</t>
  </si>
  <si>
    <t>26:18,00</t>
  </si>
  <si>
    <t>17:33,33</t>
  </si>
  <si>
    <t>26:19,99</t>
  </si>
  <si>
    <t>17:34,00</t>
  </si>
  <si>
    <t>26:21,00</t>
  </si>
  <si>
    <t>16,39</t>
  </si>
  <si>
    <t>17:35,33</t>
  </si>
  <si>
    <t>26:22,99</t>
  </si>
  <si>
    <t>26:24,00</t>
  </si>
  <si>
    <t>16,82</t>
  </si>
  <si>
    <t>17:37,33</t>
  </si>
  <si>
    <t>26:26,00</t>
  </si>
  <si>
    <t>26:27,00</t>
  </si>
  <si>
    <t>17:39,33</t>
  </si>
  <si>
    <t>26:29,00</t>
  </si>
  <si>
    <t>17:40,00</t>
  </si>
  <si>
    <t>26:30,00</t>
  </si>
  <si>
    <t>17:41,33</t>
  </si>
  <si>
    <t>26:32,00</t>
  </si>
  <si>
    <t>26:33,00</t>
  </si>
  <si>
    <t>17:43,33</t>
  </si>
  <si>
    <t>26:35,00</t>
  </si>
  <si>
    <t>26:36,00</t>
  </si>
  <si>
    <t>17:45,33</t>
  </si>
  <si>
    <t>26:38,00</t>
  </si>
  <si>
    <t>26:37,50</t>
  </si>
  <si>
    <t>17:47,33</t>
  </si>
  <si>
    <t>26:40,99</t>
  </si>
  <si>
    <t>26:42,00</t>
  </si>
  <si>
    <t>17:49,33</t>
  </si>
  <si>
    <t>26:44,00</t>
  </si>
  <si>
    <t>17:49,00</t>
  </si>
  <si>
    <t>26:43,50</t>
  </si>
  <si>
    <t>17:51,33</t>
  </si>
  <si>
    <t>26:46,99</t>
  </si>
  <si>
    <t>26:48,00</t>
  </si>
  <si>
    <t>17:53,33</t>
  </si>
  <si>
    <t>26:50,00</t>
  </si>
  <si>
    <t>17:54,67</t>
  </si>
  <si>
    <t>26:52,01</t>
  </si>
  <si>
    <t>26:52,99</t>
  </si>
  <si>
    <t>17:56,67</t>
  </si>
  <si>
    <t>26:55,01</t>
  </si>
  <si>
    <t>17:57,33</t>
  </si>
  <si>
    <t>26:56,00</t>
  </si>
  <si>
    <t>17,08</t>
  </si>
  <si>
    <t>17:58,67</t>
  </si>
  <si>
    <t>26:58,01</t>
  </si>
  <si>
    <t>27:00,00</t>
  </si>
  <si>
    <t>17,10</t>
  </si>
  <si>
    <t>27:01,01</t>
  </si>
  <si>
    <t>27:03,00</t>
  </si>
  <si>
    <t>18:02,67</t>
  </si>
  <si>
    <t>27:04,00</t>
  </si>
  <si>
    <t>27:04,50</t>
  </si>
  <si>
    <t>17,15</t>
  </si>
  <si>
    <t>18:04,67</t>
  </si>
  <si>
    <t>27:07,00</t>
  </si>
  <si>
    <t>27:09,00</t>
  </si>
  <si>
    <t>17,18</t>
  </si>
  <si>
    <t>18:07,33</t>
  </si>
  <si>
    <t>27:10,99</t>
  </si>
  <si>
    <t>18:08,00</t>
  </si>
  <si>
    <t>27:12,00</t>
  </si>
  <si>
    <t>17,20</t>
  </si>
  <si>
    <t>18:09,33</t>
  </si>
  <si>
    <t>27:14,00</t>
  </si>
  <si>
    <t>18:10,67</t>
  </si>
  <si>
    <t>27:16,01</t>
  </si>
  <si>
    <t>18:11,33</t>
  </si>
  <si>
    <t>27:17,00</t>
  </si>
  <si>
    <t>17,25</t>
  </si>
  <si>
    <t>18:12,67</t>
  </si>
  <si>
    <t>27:19,01</t>
  </si>
  <si>
    <t>27:21,00</t>
  </si>
  <si>
    <t>18:14,67</t>
  </si>
  <si>
    <t>27:22,00</t>
  </si>
  <si>
    <t>27:22,50</t>
  </si>
  <si>
    <t>18:16,67</t>
  </si>
  <si>
    <t>27:25,01</t>
  </si>
  <si>
    <t>27:27,00</t>
  </si>
  <si>
    <t>17,33</t>
  </si>
  <si>
    <t>27:29,00</t>
  </si>
  <si>
    <t>18:19,00</t>
  </si>
  <si>
    <t>27:28,50</t>
  </si>
  <si>
    <t>17,35</t>
  </si>
  <si>
    <t>18:21,33</t>
  </si>
  <si>
    <t>27:32,00</t>
  </si>
  <si>
    <t>18:22,67</t>
  </si>
  <si>
    <t>27:34,01</t>
  </si>
  <si>
    <t>17,38</t>
  </si>
  <si>
    <t>18:23,00</t>
  </si>
  <si>
    <t>27:34,50</t>
  </si>
  <si>
    <t>17,40</t>
  </si>
  <si>
    <t>18:24,67</t>
  </si>
  <si>
    <t>27:37,00</t>
  </si>
  <si>
    <t>18:26,00</t>
  </si>
  <si>
    <t>27:39,00</t>
  </si>
  <si>
    <t>17,43</t>
  </si>
  <si>
    <t>18:27,33</t>
  </si>
  <si>
    <t>27:40,99</t>
  </si>
  <si>
    <t>27:40,50</t>
  </si>
  <si>
    <t>27:43,99</t>
  </si>
  <si>
    <t>18:30,67</t>
  </si>
  <si>
    <t>27:46,01</t>
  </si>
  <si>
    <t>17,48</t>
  </si>
  <si>
    <t>18:31,33</t>
  </si>
  <si>
    <t>27:46,99</t>
  </si>
  <si>
    <t>18:32,67</t>
  </si>
  <si>
    <t>27:49,00</t>
  </si>
  <si>
    <t>27:51,00</t>
  </si>
  <si>
    <t>18:35,33</t>
  </si>
  <si>
    <t>27:53,00</t>
  </si>
  <si>
    <t>27:54,00</t>
  </si>
  <si>
    <t>18:37,33</t>
  </si>
  <si>
    <t>27:55,99</t>
  </si>
  <si>
    <t>18:38,67</t>
  </si>
  <si>
    <t>27:58,01</t>
  </si>
  <si>
    <t>28:00,00</t>
  </si>
  <si>
    <t>17,60</t>
  </si>
  <si>
    <t>18:40,67</t>
  </si>
  <si>
    <t>28:01,01</t>
  </si>
  <si>
    <t>28:03,00</t>
  </si>
  <si>
    <t>17,63</t>
  </si>
  <si>
    <t>18:43,33</t>
  </si>
  <si>
    <t>28:04,99</t>
  </si>
  <si>
    <t>18:44,67</t>
  </si>
  <si>
    <t>28:07,00</t>
  </si>
  <si>
    <t>17,65</t>
  </si>
  <si>
    <t>28:07,50</t>
  </si>
  <si>
    <t>18:46,67</t>
  </si>
  <si>
    <t>28:10,00</t>
  </si>
  <si>
    <t>17,68</t>
  </si>
  <si>
    <t>28:12,00</t>
  </si>
  <si>
    <t>18:49,33</t>
  </si>
  <si>
    <t>28:14,00</t>
  </si>
  <si>
    <t>28:16,01</t>
  </si>
  <si>
    <t>17,73</t>
  </si>
  <si>
    <t>28:18,00</t>
  </si>
  <si>
    <t>18:52,67</t>
  </si>
  <si>
    <t>28:19,01</t>
  </si>
  <si>
    <t>18:53,00</t>
  </si>
  <si>
    <t>28:19,50</t>
  </si>
  <si>
    <t>18:55,33</t>
  </si>
  <si>
    <t>28:22,99</t>
  </si>
  <si>
    <t>17,78</t>
  </si>
  <si>
    <t>18:56,67</t>
  </si>
  <si>
    <t>28:25,01</t>
  </si>
  <si>
    <t>17,80</t>
  </si>
  <si>
    <t>28:25,50</t>
  </si>
  <si>
    <t>18:59,33</t>
  </si>
  <si>
    <t>28:29,00</t>
  </si>
  <si>
    <t>17,83</t>
  </si>
  <si>
    <t>19:00,67</t>
  </si>
  <si>
    <t>28:31,01</t>
  </si>
  <si>
    <t>19:01,33</t>
  </si>
  <si>
    <t>28:32,00</t>
  </si>
  <si>
    <t>19:02,67</t>
  </si>
  <si>
    <t>28:34,01</t>
  </si>
  <si>
    <t>17,87</t>
  </si>
  <si>
    <t>28:34,50</t>
  </si>
  <si>
    <t>17,89</t>
  </si>
  <si>
    <t>19:05,33</t>
  </si>
  <si>
    <t>28:38,00</t>
  </si>
  <si>
    <t>17,91</t>
  </si>
  <si>
    <t>19:06,67</t>
  </si>
  <si>
    <t>28:40,00</t>
  </si>
  <si>
    <t>19:07,00</t>
  </si>
  <si>
    <t>28:40,50</t>
  </si>
  <si>
    <t>19:09,33</t>
  </si>
  <si>
    <t>28:43,99</t>
  </si>
  <si>
    <t>19:10,67</t>
  </si>
  <si>
    <t>28:46,00</t>
  </si>
  <si>
    <t>17,97</t>
  </si>
  <si>
    <t>28:48,00</t>
  </si>
  <si>
    <t>19:13,33</t>
  </si>
  <si>
    <t>28:49,99</t>
  </si>
  <si>
    <t>18,01</t>
  </si>
  <si>
    <t>19:14,67</t>
  </si>
  <si>
    <t>28:52,00</t>
  </si>
  <si>
    <t>28:52,50</t>
  </si>
  <si>
    <t>19:16,67</t>
  </si>
  <si>
    <t>28:55,01</t>
  </si>
  <si>
    <t>28:57,00</t>
  </si>
  <si>
    <t>18,07</t>
  </si>
  <si>
    <t>19:19,33</t>
  </si>
  <si>
    <t>28:59,00</t>
  </si>
  <si>
    <t>19:20,67</t>
  </si>
  <si>
    <t>29:01,01</t>
  </si>
  <si>
    <t>18,11</t>
  </si>
  <si>
    <t>29:03,00</t>
  </si>
  <si>
    <t>19:23,33</t>
  </si>
  <si>
    <t>29:05,00</t>
  </si>
  <si>
    <t>19:24,67</t>
  </si>
  <si>
    <t>29:07,00</t>
  </si>
  <si>
    <t>29:09,00</t>
  </si>
  <si>
    <t>18,17</t>
  </si>
  <si>
    <t>19:27,33</t>
  </si>
  <si>
    <t>29:11,00</t>
  </si>
  <si>
    <t>18,19</t>
  </si>
  <si>
    <t>19:29,33</t>
  </si>
  <si>
    <t>29:13,99</t>
  </si>
  <si>
    <t>18,21</t>
  </si>
  <si>
    <t>19:30,67</t>
  </si>
  <si>
    <t>29:16,01</t>
  </si>
  <si>
    <t>29:18,00</t>
  </si>
  <si>
    <t>19:33,33</t>
  </si>
  <si>
    <t>29:19,99</t>
  </si>
  <si>
    <t>19:34,67</t>
  </si>
  <si>
    <t>29:22,01</t>
  </si>
  <si>
    <t>18,27</t>
  </si>
  <si>
    <t>29:24,00</t>
  </si>
  <si>
    <t>18,29</t>
  </si>
  <si>
    <t>19:37,33</t>
  </si>
  <si>
    <t>29:25,99</t>
  </si>
  <si>
    <t>19:38,67</t>
  </si>
  <si>
    <t>29:28,01</t>
  </si>
  <si>
    <t>10,03</t>
  </si>
  <si>
    <t>29:30,00</t>
  </si>
  <si>
    <t>9,97</t>
  </si>
  <si>
    <t>19:41,33</t>
  </si>
  <si>
    <t>29:32,00</t>
  </si>
  <si>
    <t>9,92</t>
  </si>
  <si>
    <t>19:42,67</t>
  </si>
  <si>
    <t>29:34,01</t>
  </si>
  <si>
    <t>9,95</t>
  </si>
  <si>
    <t>9,86</t>
  </si>
  <si>
    <t>19:44,67</t>
  </si>
  <si>
    <t>29:37,00</t>
  </si>
  <si>
    <t>18,39</t>
  </si>
  <si>
    <t>9,89</t>
  </si>
  <si>
    <t>9,80</t>
  </si>
  <si>
    <t>29:37,50</t>
  </si>
  <si>
    <t>18,41</t>
  </si>
  <si>
    <t>9,83</t>
  </si>
  <si>
    <t>19:47,33</t>
  </si>
  <si>
    <t>29:41,00</t>
  </si>
  <si>
    <t>9,77</t>
  </si>
  <si>
    <t>9,69</t>
  </si>
  <si>
    <t>19:48,67</t>
  </si>
  <si>
    <t>29:43,00</t>
  </si>
  <si>
    <t>9,71</t>
  </si>
  <si>
    <t>19:49,00</t>
  </si>
  <si>
    <t>29:43,50</t>
  </si>
  <si>
    <t>19:51,33</t>
  </si>
  <si>
    <t>29:46,99</t>
  </si>
  <si>
    <t>19:53,33</t>
  </si>
  <si>
    <t>29:50,00</t>
  </si>
  <si>
    <t>19:54,67</t>
  </si>
  <si>
    <t>29:52,00</t>
  </si>
  <si>
    <t>29:54,00</t>
  </si>
  <si>
    <t>9,40</t>
  </si>
  <si>
    <t>19:57,33</t>
  </si>
  <si>
    <t>29:56,00</t>
  </si>
  <si>
    <t>9,34</t>
  </si>
  <si>
    <t>19:59,33</t>
  </si>
  <si>
    <t>29:58,99</t>
  </si>
  <si>
    <t>9,28</t>
  </si>
  <si>
    <t>20:00,67</t>
  </si>
  <si>
    <t>30:01,01</t>
  </si>
  <si>
    <t>30:03,00</t>
  </si>
  <si>
    <t>20:03,33</t>
  </si>
  <si>
    <t>30:04,99</t>
  </si>
  <si>
    <t>20:05,33</t>
  </si>
  <si>
    <t>30:07,99</t>
  </si>
  <si>
    <t>9,02</t>
  </si>
  <si>
    <t>20:06,67</t>
  </si>
  <si>
    <t>30:10,00</t>
  </si>
  <si>
    <t>8,97</t>
  </si>
  <si>
    <t>20:07,00</t>
  </si>
  <si>
    <t>30:10,50</t>
  </si>
  <si>
    <t>8,91</t>
  </si>
  <si>
    <t>20:10,00</t>
  </si>
  <si>
    <t>30:15,00</t>
  </si>
  <si>
    <t>8,85</t>
  </si>
  <si>
    <t>20:11,33</t>
  </si>
  <si>
    <t>30:17,00</t>
  </si>
  <si>
    <t>20:13,33</t>
  </si>
  <si>
    <t>30:19,99</t>
  </si>
  <si>
    <t>8,74</t>
  </si>
  <si>
    <t>20:14,67</t>
  </si>
  <si>
    <t>30:22,00</t>
  </si>
  <si>
    <t>8,68</t>
  </si>
  <si>
    <t>30:22,50</t>
  </si>
  <si>
    <t>8,60</t>
  </si>
  <si>
    <t>30:27,00</t>
  </si>
  <si>
    <t>8,54</t>
  </si>
  <si>
    <t>8,57</t>
  </si>
  <si>
    <t>20:19,33</t>
  </si>
  <si>
    <t>30:29,00</t>
  </si>
  <si>
    <t>8,48</t>
  </si>
  <si>
    <t>8,51</t>
  </si>
  <si>
    <t>20:21,33</t>
  </si>
  <si>
    <t>30:32,00</t>
  </si>
  <si>
    <t>18,86</t>
  </si>
  <si>
    <t>8,45</t>
  </si>
  <si>
    <t>20:22,67</t>
  </si>
  <si>
    <t>30:34,01</t>
  </si>
  <si>
    <t>18,88</t>
  </si>
  <si>
    <t>8,40</t>
  </si>
  <si>
    <t>20:24,67</t>
  </si>
  <si>
    <t>30:37,01</t>
  </si>
  <si>
    <t>18,90</t>
  </si>
  <si>
    <t>8,34</t>
  </si>
  <si>
    <t>30:39,00</t>
  </si>
  <si>
    <t>8,23</t>
  </si>
  <si>
    <t>8,28</t>
  </si>
  <si>
    <t>30:40,50</t>
  </si>
  <si>
    <t>8,17</t>
  </si>
  <si>
    <t>20:29,33</t>
  </si>
  <si>
    <t>30:43,99</t>
  </si>
  <si>
    <t>20:31,33</t>
  </si>
  <si>
    <t>30:47,00</t>
  </si>
  <si>
    <t>18,98</t>
  </si>
  <si>
    <t>8,11</t>
  </si>
  <si>
    <t>20:32,67</t>
  </si>
  <si>
    <t>30:49,00</t>
  </si>
  <si>
    <t>19,00</t>
  </si>
  <si>
    <t>8,06</t>
  </si>
  <si>
    <t>20:34,67</t>
  </si>
  <si>
    <t>30:52,01</t>
  </si>
  <si>
    <t>7,92</t>
  </si>
  <si>
    <t>8,00</t>
  </si>
  <si>
    <t>30:54,00</t>
  </si>
  <si>
    <t>7,94</t>
  </si>
  <si>
    <t>20:38,00</t>
  </si>
  <si>
    <t>30:57,00</t>
  </si>
  <si>
    <t>19,06</t>
  </si>
  <si>
    <t>7,89</t>
  </si>
  <si>
    <t>31:00,00</t>
  </si>
  <si>
    <t>19,08</t>
  </si>
  <si>
    <t>7,83</t>
  </si>
  <si>
    <t>20:41,33</t>
  </si>
  <si>
    <t>31:02,00</t>
  </si>
  <si>
    <t>20:43,33</t>
  </si>
  <si>
    <t>31:05,00</t>
  </si>
  <si>
    <t>20:45,33</t>
  </si>
  <si>
    <t>31:08,00</t>
  </si>
  <si>
    <t>20:46,67</t>
  </si>
  <si>
    <t>31:10,00</t>
  </si>
  <si>
    <t>19,16</t>
  </si>
  <si>
    <t>20:48,67</t>
  </si>
  <si>
    <t>31:13,00</t>
  </si>
  <si>
    <t>20:50,67</t>
  </si>
  <si>
    <t>31:16,00</t>
  </si>
  <si>
    <t>19,20</t>
  </si>
  <si>
    <t>2,61</t>
  </si>
  <si>
    <t>20:52,67</t>
  </si>
  <si>
    <t>31:19,01</t>
  </si>
  <si>
    <t>31:19,50</t>
  </si>
  <si>
    <t>31:24,00</t>
  </si>
  <si>
    <t>31:25,50</t>
  </si>
  <si>
    <t>31:30,00</t>
  </si>
  <si>
    <t>31:33,00</t>
  </si>
  <si>
    <t>2,50</t>
  </si>
  <si>
    <t>31:34,50</t>
  </si>
  <si>
    <t>31:39,00</t>
  </si>
  <si>
    <t>31:40,50</t>
  </si>
  <si>
    <t>21:10,00</t>
  </si>
  <si>
    <t>31:45,00</t>
  </si>
  <si>
    <t>31:48,00</t>
  </si>
  <si>
    <t>2,42</t>
  </si>
  <si>
    <t>31:51,00</t>
  </si>
  <si>
    <t>31:52,50</t>
  </si>
  <si>
    <t>2,39</t>
  </si>
  <si>
    <t>31:57,00</t>
  </si>
  <si>
    <t>31:58,50</t>
  </si>
  <si>
    <t>32:03,00</t>
  </si>
  <si>
    <t>21:24,67</t>
  </si>
  <si>
    <t>32:07,00</t>
  </si>
  <si>
    <t>2,32</t>
  </si>
  <si>
    <t>21:26,67</t>
  </si>
  <si>
    <t>32:10,01</t>
  </si>
  <si>
    <t>2,30</t>
  </si>
  <si>
    <t>21:28,67</t>
  </si>
  <si>
    <t>32:13,01</t>
  </si>
  <si>
    <t>2,28</t>
  </si>
  <si>
    <t>21:31,33</t>
  </si>
  <si>
    <t>32:16,99</t>
  </si>
  <si>
    <t>19,69</t>
  </si>
  <si>
    <t>21:33,33</t>
  </si>
  <si>
    <t>32:19,99</t>
  </si>
  <si>
    <t>19,72</t>
  </si>
  <si>
    <t>21:35,33</t>
  </si>
  <si>
    <t>32:22,99</t>
  </si>
  <si>
    <t>2,55</t>
  </si>
  <si>
    <t>2,23</t>
  </si>
  <si>
    <t>32:27,00</t>
  </si>
  <si>
    <t>2,21</t>
  </si>
  <si>
    <t>32:30,00</t>
  </si>
  <si>
    <t>21:42,67</t>
  </si>
  <si>
    <t>32:34,01</t>
  </si>
  <si>
    <t>21:45,33</t>
  </si>
  <si>
    <t>32:38,00</t>
  </si>
  <si>
    <t>21:47,33</t>
  </si>
  <si>
    <t>32:40,99</t>
  </si>
  <si>
    <t>32:43,50</t>
  </si>
  <si>
    <t>21:52,67</t>
  </si>
  <si>
    <t>32:49,01</t>
  </si>
  <si>
    <t>21:55,33</t>
  </si>
  <si>
    <t>32:52,99</t>
  </si>
  <si>
    <t>32:55,50</t>
  </si>
  <si>
    <t>33:00,00</t>
  </si>
  <si>
    <t>22:02,67</t>
  </si>
  <si>
    <t>33:04,01</t>
  </si>
  <si>
    <t>2,46</t>
  </si>
  <si>
    <t>33:09,00</t>
  </si>
  <si>
    <t>22:08,67</t>
  </si>
  <si>
    <t>33:13,01</t>
  </si>
  <si>
    <t>20,17</t>
  </si>
  <si>
    <t>22:11,33</t>
  </si>
  <si>
    <t>33:17,00</t>
  </si>
  <si>
    <t>22:14,00</t>
  </si>
  <si>
    <t>33:21,00</t>
  </si>
  <si>
    <t>22:17,33</t>
  </si>
  <si>
    <t>33:25,99</t>
  </si>
  <si>
    <t>22:19,00</t>
  </si>
  <si>
    <t>33:28,50</t>
  </si>
  <si>
    <t>22:23,33</t>
  </si>
  <si>
    <t>33:35,00</t>
  </si>
  <si>
    <t>22:26,67</t>
  </si>
  <si>
    <t>33:40,01</t>
  </si>
  <si>
    <t>20,37</t>
  </si>
  <si>
    <t>22:29,33</t>
  </si>
  <si>
    <t>33:44,00</t>
  </si>
  <si>
    <t>22:32,67</t>
  </si>
  <si>
    <t>33:49,01</t>
  </si>
  <si>
    <t>22:36,00</t>
  </si>
  <si>
    <t>33:54,00</t>
  </si>
  <si>
    <t>2,36</t>
  </si>
  <si>
    <t>22:40,00</t>
  </si>
  <si>
    <t>34:00,00</t>
  </si>
  <si>
    <t>22:43,33</t>
  </si>
  <si>
    <t>34:05,00</t>
  </si>
  <si>
    <t>2,34</t>
  </si>
  <si>
    <t>22:46,67</t>
  </si>
  <si>
    <t>34:10,00</t>
  </si>
  <si>
    <t>22:50,67</t>
  </si>
  <si>
    <t>34:16,01</t>
  </si>
  <si>
    <t>20,69</t>
  </si>
  <si>
    <t>22:54,67</t>
  </si>
  <si>
    <t>34:22,01</t>
  </si>
  <si>
    <t>22:58,67</t>
  </si>
  <si>
    <t>34:28,01</t>
  </si>
  <si>
    <t>23:03,33</t>
  </si>
  <si>
    <t>34:34,99</t>
  </si>
  <si>
    <t>23:07,33</t>
  </si>
  <si>
    <t>34:40,99</t>
  </si>
  <si>
    <t>20,89</t>
  </si>
  <si>
    <t>23:12,67</t>
  </si>
  <si>
    <t>34:49,00</t>
  </si>
  <si>
    <t>2,26</t>
  </si>
  <si>
    <t>23:17,33</t>
  </si>
  <si>
    <t>34:55,99</t>
  </si>
  <si>
    <t>23:22,67</t>
  </si>
  <si>
    <t>35:04,01</t>
  </si>
  <si>
    <t>23:28,67</t>
  </si>
  <si>
    <t>35:13,01</t>
  </si>
  <si>
    <t>21,09</t>
  </si>
  <si>
    <t>2,22</t>
  </si>
  <si>
    <t>23:34,67</t>
  </si>
  <si>
    <t>35:22,00</t>
  </si>
  <si>
    <t>23:41,33</t>
  </si>
  <si>
    <t>35:31,99</t>
  </si>
  <si>
    <t>21,19</t>
  </si>
  <si>
    <t>23:49,33</t>
  </si>
  <si>
    <t>35:44,00</t>
  </si>
  <si>
    <t>23:58,67</t>
  </si>
  <si>
    <t>35:58,01</t>
  </si>
  <si>
    <t>21,29</t>
  </si>
  <si>
    <t>24:10,67</t>
  </si>
  <si>
    <t>36:16,00</t>
  </si>
  <si>
    <t>0,76</t>
  </si>
  <si>
    <t>Points</t>
  </si>
  <si>
    <t>Lonxitude</t>
  </si>
  <si>
    <t>100m</t>
  </si>
  <si>
    <t>CLUB</t>
  </si>
  <si>
    <t>(indique aquí o seu club)</t>
  </si>
  <si>
    <t>Exemplos</t>
  </si>
  <si>
    <t>FORMATO</t>
  </si>
  <si>
    <t>Carreiras</t>
  </si>
  <si>
    <t>Velocidade</t>
  </si>
  <si>
    <t>Resto</t>
  </si>
  <si>
    <t>Concursos</t>
  </si>
  <si>
    <t>Proba</t>
  </si>
  <si>
    <t>Marca</t>
  </si>
  <si>
    <t>Puntos</t>
  </si>
  <si>
    <t>TOTAL</t>
  </si>
  <si>
    <t>Nome e Apelidos</t>
  </si>
  <si>
    <t>Data</t>
  </si>
  <si>
    <t>Lugar</t>
  </si>
  <si>
    <t>¿Asociado?</t>
  </si>
  <si>
    <t>OBSERVACIÓNS</t>
  </si>
  <si>
    <t>50m</t>
  </si>
  <si>
    <t>55m</t>
  </si>
  <si>
    <t>60m</t>
  </si>
  <si>
    <t>50mH</t>
  </si>
  <si>
    <t>55mH</t>
  </si>
  <si>
    <t>60mH</t>
  </si>
  <si>
    <t>200m</t>
  </si>
  <si>
    <t>300m</t>
  </si>
  <si>
    <t>400m</t>
  </si>
  <si>
    <t>4x200m</t>
  </si>
  <si>
    <t>4x400m</t>
  </si>
  <si>
    <t>600m</t>
  </si>
  <si>
    <t>800m</t>
  </si>
  <si>
    <t>1500m</t>
  </si>
  <si>
    <t>Mile</t>
  </si>
  <si>
    <t>2Miles</t>
  </si>
  <si>
    <t>5000m</t>
  </si>
  <si>
    <t>3000mW</t>
  </si>
  <si>
    <t>5000mW</t>
  </si>
  <si>
    <t>10000mW</t>
  </si>
  <si>
    <t>HJ</t>
  </si>
  <si>
    <t>PV</t>
  </si>
  <si>
    <t>LJ</t>
  </si>
  <si>
    <t>TJ</t>
  </si>
  <si>
    <t>SP</t>
  </si>
  <si>
    <t>Hept.</t>
  </si>
  <si>
    <t>Pent.</t>
  </si>
  <si>
    <t>OUTDOOR / RUTA</t>
  </si>
  <si>
    <t>INDOOR</t>
  </si>
  <si>
    <t>♂</t>
  </si>
  <si>
    <t>*</t>
  </si>
  <si>
    <t>**</t>
  </si>
  <si>
    <t>♀</t>
  </si>
  <si>
    <t>110mH</t>
  </si>
  <si>
    <t>100mH</t>
  </si>
  <si>
    <t>400mH</t>
  </si>
  <si>
    <t>4x100m</t>
  </si>
  <si>
    <t>2000mSC</t>
  </si>
  <si>
    <t>3000mSC</t>
  </si>
  <si>
    <t>2 Miles</t>
  </si>
  <si>
    <t>10,000m</t>
  </si>
  <si>
    <t>5km</t>
  </si>
  <si>
    <t>10km</t>
  </si>
  <si>
    <t>15km</t>
  </si>
  <si>
    <t>10 Miles</t>
  </si>
  <si>
    <t>20km</t>
  </si>
  <si>
    <t>HM</t>
  </si>
  <si>
    <t>25km</t>
  </si>
  <si>
    <t>30km</t>
  </si>
  <si>
    <t>Marathon</t>
  </si>
  <si>
    <t>100km</t>
  </si>
  <si>
    <t>3kmW</t>
  </si>
  <si>
    <t>* puntos exactos de la marca devuelta en caso de que sea la inmediatamente superior porque la buscada no figure en la tabla</t>
  </si>
  <si>
    <t>5kmW</t>
  </si>
  <si>
    <t>** puntos y marca inmediatamente inferior en caso de que la marca buscada no figure en la tabla</t>
  </si>
  <si>
    <t>10kmW</t>
  </si>
  <si>
    <t>15kmW</t>
  </si>
  <si>
    <t>20kmW</t>
  </si>
  <si>
    <t>30kmW</t>
  </si>
  <si>
    <t>35kmW</t>
  </si>
  <si>
    <t>50kmW</t>
  </si>
  <si>
    <t>10,000mW</t>
  </si>
  <si>
    <t>15,000mW</t>
  </si>
  <si>
    <t>20,000mW</t>
  </si>
  <si>
    <t>30,000mW</t>
  </si>
  <si>
    <t>35,000mW</t>
  </si>
  <si>
    <t>50,000mW</t>
  </si>
  <si>
    <t>DT</t>
  </si>
  <si>
    <t>HT</t>
  </si>
  <si>
    <t>JT</t>
  </si>
  <si>
    <t>Decathlon</t>
  </si>
  <si>
    <t>Heptathlon</t>
  </si>
  <si>
    <t>Pelota</t>
  </si>
  <si>
    <t>7,78</t>
  </si>
  <si>
    <t>7,80</t>
  </si>
  <si>
    <t>7,86</t>
  </si>
  <si>
    <t>7,97</t>
  </si>
  <si>
    <t>8,03</t>
  </si>
  <si>
    <t>8,09</t>
  </si>
  <si>
    <t>8,14</t>
  </si>
  <si>
    <t>8,20</t>
  </si>
  <si>
    <t>8,26</t>
  </si>
  <si>
    <t>8,31</t>
  </si>
  <si>
    <t>8,37</t>
  </si>
  <si>
    <t>8,43</t>
  </si>
  <si>
    <t>8,63</t>
  </si>
  <si>
    <t>8,65</t>
  </si>
  <si>
    <t>8,71</t>
  </si>
  <si>
    <t>8,77</t>
  </si>
  <si>
    <t>8,80</t>
  </si>
  <si>
    <t>8,82</t>
  </si>
  <si>
    <t>8,88</t>
  </si>
  <si>
    <t>8,94</t>
  </si>
  <si>
    <t>9,00</t>
  </si>
  <si>
    <t>9,05</t>
  </si>
  <si>
    <t>9,08</t>
  </si>
  <si>
    <t>9,11</t>
  </si>
  <si>
    <t>9,14</t>
  </si>
  <si>
    <t>9,17</t>
  </si>
  <si>
    <t>9,20</t>
  </si>
  <si>
    <t>9,23</t>
  </si>
  <si>
    <t>9,25</t>
  </si>
  <si>
    <t>9,31</t>
  </si>
  <si>
    <t>9,37</t>
  </si>
  <si>
    <t>9,43</t>
  </si>
  <si>
    <t>9,46</t>
  </si>
  <si>
    <t>9,48</t>
  </si>
  <si>
    <t>9,51</t>
  </si>
  <si>
    <t>9,54</t>
  </si>
  <si>
    <t>9,57</t>
  </si>
  <si>
    <t>9,60</t>
  </si>
  <si>
    <t>9,63</t>
  </si>
  <si>
    <t>9,66</t>
  </si>
  <si>
    <t>9,74</t>
  </si>
  <si>
    <t>10,00</t>
  </si>
  <si>
    <t>10,06</t>
  </si>
  <si>
    <t>10,09</t>
  </si>
  <si>
    <t>10,12</t>
  </si>
  <si>
    <t>Metros</t>
  </si>
  <si>
    <t>Tiempo</t>
  </si>
  <si>
    <t/>
  </si>
  <si>
    <t>1000 Marcha</t>
  </si>
  <si>
    <t>77,19</t>
  </si>
  <si>
    <t>77,13</t>
  </si>
  <si>
    <t>77,06</t>
  </si>
  <si>
    <t>77,00</t>
  </si>
  <si>
    <t>76,93</t>
  </si>
  <si>
    <t>76,87</t>
  </si>
  <si>
    <t>76,80</t>
  </si>
  <si>
    <t>76,74</t>
  </si>
  <si>
    <t>76,67</t>
  </si>
  <si>
    <t>76,61</t>
  </si>
  <si>
    <t>76,54</t>
  </si>
  <si>
    <t>76,48</t>
  </si>
  <si>
    <t>76,41</t>
  </si>
  <si>
    <t>76,35</t>
  </si>
  <si>
    <t>76,28</t>
  </si>
  <si>
    <t>76,22</t>
  </si>
  <si>
    <t>76,15</t>
  </si>
  <si>
    <t>76,09</t>
  </si>
  <si>
    <t>76,02</t>
  </si>
  <si>
    <t>75,96</t>
  </si>
  <si>
    <t>75,89</t>
  </si>
  <si>
    <t>75,83</t>
  </si>
  <si>
    <t>75,76</t>
  </si>
  <si>
    <t>75,70</t>
  </si>
  <si>
    <t>75,63</t>
  </si>
  <si>
    <t>75,57</t>
  </si>
  <si>
    <t>75,50</t>
  </si>
  <si>
    <t>75,44</t>
  </si>
  <si>
    <t>75,37</t>
  </si>
  <si>
    <t>75,31</t>
  </si>
  <si>
    <t>75,24</t>
  </si>
  <si>
    <t>75,18</t>
  </si>
  <si>
    <t>75,11</t>
  </si>
  <si>
    <t>75,05</t>
  </si>
  <si>
    <t>74,98</t>
  </si>
  <si>
    <t>74,92</t>
  </si>
  <si>
    <t>74,85</t>
  </si>
  <si>
    <t>74,78</t>
  </si>
  <si>
    <t>74,72</t>
  </si>
  <si>
    <t>74,65</t>
  </si>
  <si>
    <t>74,59</t>
  </si>
  <si>
    <t>74,52</t>
  </si>
  <si>
    <t>74,46</t>
  </si>
  <si>
    <t>74,39</t>
  </si>
  <si>
    <t>74,33</t>
  </si>
  <si>
    <t>74,26</t>
  </si>
  <si>
    <t>74,20</t>
  </si>
  <si>
    <t>74,13</t>
  </si>
  <si>
    <t>74,07</t>
  </si>
  <si>
    <t>74,00</t>
  </si>
  <si>
    <t>73,94</t>
  </si>
  <si>
    <t>73,87</t>
  </si>
  <si>
    <t>73,81</t>
  </si>
  <si>
    <t>73,74</t>
  </si>
  <si>
    <t>73,68</t>
  </si>
  <si>
    <t>73,61</t>
  </si>
  <si>
    <t>73,55</t>
  </si>
  <si>
    <t>73,48</t>
  </si>
  <si>
    <t>73,42</t>
  </si>
  <si>
    <t>73,35</t>
  </si>
  <si>
    <t>73,28</t>
  </si>
  <si>
    <t>73,22</t>
  </si>
  <si>
    <t>73,15</t>
  </si>
  <si>
    <t>73,09</t>
  </si>
  <si>
    <t>73,02</t>
  </si>
  <si>
    <t>72,96</t>
  </si>
  <si>
    <t>72,89</t>
  </si>
  <si>
    <t>72,83</t>
  </si>
  <si>
    <t>72,76</t>
  </si>
  <si>
    <t>72,70</t>
  </si>
  <si>
    <t>72,63</t>
  </si>
  <si>
    <t>72,57</t>
  </si>
  <si>
    <t>72,50</t>
  </si>
  <si>
    <t>72,44</t>
  </si>
  <si>
    <t>72,37</t>
  </si>
  <si>
    <t>72,30</t>
  </si>
  <si>
    <t>72,24</t>
  </si>
  <si>
    <t>72,17</t>
  </si>
  <si>
    <t>72,11</t>
  </si>
  <si>
    <t>72,04</t>
  </si>
  <si>
    <t>71,98</t>
  </si>
  <si>
    <t>71,91</t>
  </si>
  <si>
    <t>71,85</t>
  </si>
  <si>
    <t>71,78</t>
  </si>
  <si>
    <t>71,72</t>
  </si>
  <si>
    <t>71,65</t>
  </si>
  <si>
    <t>71,59</t>
  </si>
  <si>
    <t>71,52</t>
  </si>
  <si>
    <t>71,45</t>
  </si>
  <si>
    <t>71,39</t>
  </si>
  <si>
    <t>71,32</t>
  </si>
  <si>
    <t>71,26</t>
  </si>
  <si>
    <t>71,19</t>
  </si>
  <si>
    <t>71,13</t>
  </si>
  <si>
    <t>71,06</t>
  </si>
  <si>
    <t>71,00</t>
  </si>
  <si>
    <t>70,93</t>
  </si>
  <si>
    <t>70,87</t>
  </si>
  <si>
    <t>70,80</t>
  </si>
  <si>
    <t>70,73</t>
  </si>
  <si>
    <t>70,67</t>
  </si>
  <si>
    <t>70,60</t>
  </si>
  <si>
    <t>70,54</t>
  </si>
  <si>
    <t>70,47</t>
  </si>
  <si>
    <t>70,41</t>
  </si>
  <si>
    <t>70,34</t>
  </si>
  <si>
    <t>70,28</t>
  </si>
  <si>
    <t>70,21</t>
  </si>
  <si>
    <t>70,14</t>
  </si>
  <si>
    <t>70,08</t>
  </si>
  <si>
    <t>70,01</t>
  </si>
  <si>
    <t>69,95</t>
  </si>
  <si>
    <t>69,88</t>
  </si>
  <si>
    <t>69,82</t>
  </si>
  <si>
    <t>69,75</t>
  </si>
  <si>
    <t>69,69</t>
  </si>
  <si>
    <t>69,62</t>
  </si>
  <si>
    <t>69,55</t>
  </si>
  <si>
    <t>69,49</t>
  </si>
  <si>
    <t>69,42</t>
  </si>
  <si>
    <t>69,36</t>
  </si>
  <si>
    <t>69,29</t>
  </si>
  <si>
    <t>69,23</t>
  </si>
  <si>
    <t>69,16</t>
  </si>
  <si>
    <t>69,10</t>
  </si>
  <si>
    <t>69,03</t>
  </si>
  <si>
    <t>68,96</t>
  </si>
  <si>
    <t>68,90</t>
  </si>
  <si>
    <t>68,83</t>
  </si>
  <si>
    <t>68,77</t>
  </si>
  <si>
    <t>68,70</t>
  </si>
  <si>
    <t>68,64</t>
  </si>
  <si>
    <t>68,57</t>
  </si>
  <si>
    <t>68,50</t>
  </si>
  <si>
    <t>68,44</t>
  </si>
  <si>
    <t>68,37</t>
  </si>
  <si>
    <t>68,31</t>
  </si>
  <si>
    <t>68,24</t>
  </si>
  <si>
    <t>68,18</t>
  </si>
  <si>
    <t>68,11</t>
  </si>
  <si>
    <t>68,04</t>
  </si>
  <si>
    <t>67,98</t>
  </si>
  <si>
    <t>67,91</t>
  </si>
  <si>
    <t>67,85</t>
  </si>
  <si>
    <t>67,78</t>
  </si>
  <si>
    <t>67,72</t>
  </si>
  <si>
    <t>67,65</t>
  </si>
  <si>
    <t>67,58</t>
  </si>
  <si>
    <t>67,52</t>
  </si>
  <si>
    <t>67,45</t>
  </si>
  <si>
    <t>67,39</t>
  </si>
  <si>
    <t>67,32</t>
  </si>
  <si>
    <t>67,26</t>
  </si>
  <si>
    <t>67,19</t>
  </si>
  <si>
    <t>67,12</t>
  </si>
  <si>
    <t>67,06</t>
  </si>
  <si>
    <t>66,99</t>
  </si>
  <si>
    <t>66,93</t>
  </si>
  <si>
    <t>66,86</t>
  </si>
  <si>
    <t>66,79</t>
  </si>
  <si>
    <t>66,73</t>
  </si>
  <si>
    <t>66,66</t>
  </si>
  <si>
    <t>66,60</t>
  </si>
  <si>
    <t>66,53</t>
  </si>
  <si>
    <t>66,47</t>
  </si>
  <si>
    <t>66,40</t>
  </si>
  <si>
    <t>66,33</t>
  </si>
  <si>
    <t>66,27</t>
  </si>
  <si>
    <t>66,20</t>
  </si>
  <si>
    <t>66,14</t>
  </si>
  <si>
    <t>66,07</t>
  </si>
  <si>
    <t>66,00</t>
  </si>
  <si>
    <t>65,94</t>
  </si>
  <si>
    <t>65,87</t>
  </si>
  <si>
    <t>65,81</t>
  </si>
  <si>
    <t>65,74</t>
  </si>
  <si>
    <t>65,67</t>
  </si>
  <si>
    <t>65,61</t>
  </si>
  <si>
    <t>65,54</t>
  </si>
  <si>
    <t>65,48</t>
  </si>
  <si>
    <t>65,41</t>
  </si>
  <si>
    <t>65,35</t>
  </si>
  <si>
    <t>65,28</t>
  </si>
  <si>
    <t>65,21</t>
  </si>
  <si>
    <t>65,15</t>
  </si>
  <si>
    <t>65,08</t>
  </si>
  <si>
    <t>65,02</t>
  </si>
  <si>
    <t>64,95</t>
  </si>
  <si>
    <t>64,88</t>
  </si>
  <si>
    <t>64,82</t>
  </si>
  <si>
    <t>64,75</t>
  </si>
  <si>
    <t>64,69</t>
  </si>
  <si>
    <t>64,62</t>
  </si>
  <si>
    <t>64,55</t>
  </si>
  <si>
    <t>64,49</t>
  </si>
  <si>
    <t>64,42</t>
  </si>
  <si>
    <t>64,36</t>
  </si>
  <si>
    <t>64,29</t>
  </si>
  <si>
    <t>64,22</t>
  </si>
  <si>
    <t>64,16</t>
  </si>
  <si>
    <t>64,09</t>
  </si>
  <si>
    <t>64,02</t>
  </si>
  <si>
    <t>63,96</t>
  </si>
  <si>
    <t>63,89</t>
  </si>
  <si>
    <t>63,83</t>
  </si>
  <si>
    <t>63,76</t>
  </si>
  <si>
    <t>63,69</t>
  </si>
  <si>
    <t>63,63</t>
  </si>
  <si>
    <t>63,56</t>
  </si>
  <si>
    <t>63,50</t>
  </si>
  <si>
    <t>63,43</t>
  </si>
  <si>
    <t>63,36</t>
  </si>
  <si>
    <t>63,30</t>
  </si>
  <si>
    <t>63,23</t>
  </si>
  <si>
    <t>63,17</t>
  </si>
  <si>
    <t>63,10</t>
  </si>
  <si>
    <t>63,03</t>
  </si>
  <si>
    <t>62,97</t>
  </si>
  <si>
    <t>62,90</t>
  </si>
  <si>
    <t>62,83</t>
  </si>
  <si>
    <t>62,77</t>
  </si>
  <si>
    <t>62,70</t>
  </si>
  <si>
    <t>62,64</t>
  </si>
  <si>
    <t>62,57</t>
  </si>
  <si>
    <t>62,50</t>
  </si>
  <si>
    <t>62,44</t>
  </si>
  <si>
    <t>62,37</t>
  </si>
  <si>
    <t>62,30</t>
  </si>
  <si>
    <t>62,24</t>
  </si>
  <si>
    <t>62,17</t>
  </si>
  <si>
    <t>62,11</t>
  </si>
  <si>
    <t>62,04</t>
  </si>
  <si>
    <t>61,97</t>
  </si>
  <si>
    <t>61,91</t>
  </si>
  <si>
    <t>61,84</t>
  </si>
  <si>
    <t>61,77</t>
  </si>
  <si>
    <t>61,71</t>
  </si>
  <si>
    <t>61,64</t>
  </si>
  <si>
    <t>61,58</t>
  </si>
  <si>
    <t>61,51</t>
  </si>
  <si>
    <t>61,44</t>
  </si>
  <si>
    <t>61,38</t>
  </si>
  <si>
    <t>61,31</t>
  </si>
  <si>
    <t>61,24</t>
  </si>
  <si>
    <t>61,18</t>
  </si>
  <si>
    <t>61,11</t>
  </si>
  <si>
    <t>61,05</t>
  </si>
  <si>
    <t>60,98</t>
  </si>
  <si>
    <t>60,91</t>
  </si>
  <si>
    <t>60,85</t>
  </si>
  <si>
    <t>60,78</t>
  </si>
  <si>
    <t>60,71</t>
  </si>
  <si>
    <t>60,65</t>
  </si>
  <si>
    <t>60,58</t>
  </si>
  <si>
    <t>60,51</t>
  </si>
  <si>
    <t>60,45</t>
  </si>
  <si>
    <t>60,38</t>
  </si>
  <si>
    <t>60,31</t>
  </si>
  <si>
    <t>60,25</t>
  </si>
  <si>
    <t>60,18</t>
  </si>
  <si>
    <t>60,12</t>
  </si>
  <si>
    <t>60,05</t>
  </si>
  <si>
    <t>59,98</t>
  </si>
  <si>
    <t>59,92</t>
  </si>
  <si>
    <t>59,85</t>
  </si>
  <si>
    <t>59,78</t>
  </si>
  <si>
    <t>59,72</t>
  </si>
  <si>
    <t>59,65</t>
  </si>
  <si>
    <t>59,58</t>
  </si>
  <si>
    <t>59,52</t>
  </si>
  <si>
    <t>59,45</t>
  </si>
  <si>
    <t>59,38</t>
  </si>
  <si>
    <t>59,32</t>
  </si>
  <si>
    <t>59,25</t>
  </si>
  <si>
    <t>59,18</t>
  </si>
  <si>
    <t>59,12</t>
  </si>
  <si>
    <t>59,05</t>
  </si>
  <si>
    <t>58,98</t>
  </si>
  <si>
    <t>58,92</t>
  </si>
  <si>
    <t>58,85</t>
  </si>
  <si>
    <t>58,78</t>
  </si>
  <si>
    <t>58,72</t>
  </si>
  <si>
    <t>58,65</t>
  </si>
  <si>
    <t>58,59</t>
  </si>
  <si>
    <t>58,52</t>
  </si>
  <si>
    <t>58,45</t>
  </si>
  <si>
    <t>58,39</t>
  </si>
  <si>
    <t>58,32</t>
  </si>
  <si>
    <t>58,25</t>
  </si>
  <si>
    <t>58,19</t>
  </si>
  <si>
    <t>58,12</t>
  </si>
  <si>
    <t>58,05</t>
  </si>
  <si>
    <t>57,99</t>
  </si>
  <si>
    <t>57,92</t>
  </si>
  <si>
    <t>57,85</t>
  </si>
  <si>
    <t>57,79</t>
  </si>
  <si>
    <t>57,72</t>
  </si>
  <si>
    <t>57,65</t>
  </si>
  <si>
    <t>57,59</t>
  </si>
  <si>
    <t>57,52</t>
  </si>
  <si>
    <t>57,45</t>
  </si>
  <si>
    <t>57,32</t>
  </si>
  <si>
    <t>57,25</t>
  </si>
  <si>
    <t>57,12</t>
  </si>
  <si>
    <t>57,05</t>
  </si>
  <si>
    <t>56,98</t>
  </si>
  <si>
    <t>56,85</t>
  </si>
  <si>
    <t>56,78</t>
  </si>
  <si>
    <t>56,65</t>
  </si>
  <si>
    <t>56,58</t>
  </si>
  <si>
    <t>56,52</t>
  </si>
  <si>
    <t>56,38</t>
  </si>
  <si>
    <t>56,32</t>
  </si>
  <si>
    <t>56,18</t>
  </si>
  <si>
    <t>56,12</t>
  </si>
  <si>
    <t>55,98</t>
  </si>
  <si>
    <t>55,92</t>
  </si>
  <si>
    <t>55,78</t>
  </si>
  <si>
    <t>55,71</t>
  </si>
  <si>
    <t>55,58</t>
  </si>
  <si>
    <t>55,51</t>
  </si>
  <si>
    <t>55,45</t>
  </si>
  <si>
    <t>55,25</t>
  </si>
  <si>
    <t>55,04</t>
  </si>
  <si>
    <t>54,98</t>
  </si>
  <si>
    <t>54,84</t>
  </si>
  <si>
    <t>54,78</t>
  </si>
  <si>
    <t>54,64</t>
  </si>
  <si>
    <t>54,58</t>
  </si>
  <si>
    <t>54,44</t>
  </si>
  <si>
    <t>54,37</t>
  </si>
  <si>
    <t>54,24</t>
  </si>
  <si>
    <t>54,17</t>
  </si>
  <si>
    <t>53,97</t>
  </si>
  <si>
    <t>53,90</t>
  </si>
  <si>
    <t>53,70</t>
  </si>
  <si>
    <t>53,64</t>
  </si>
  <si>
    <t>53,50</t>
  </si>
  <si>
    <t>53,30</t>
  </si>
  <si>
    <t>53,23</t>
  </si>
  <si>
    <t>53,10</t>
  </si>
  <si>
    <t>53,03</t>
  </si>
  <si>
    <t>52,90</t>
  </si>
  <si>
    <t>52,83</t>
  </si>
  <si>
    <t>52,70</t>
  </si>
  <si>
    <t>52,63</t>
  </si>
  <si>
    <t>52,56</t>
  </si>
  <si>
    <t>52,49</t>
  </si>
  <si>
    <t>52,43</t>
  </si>
  <si>
    <t>52,36</t>
  </si>
  <si>
    <t>52,16</t>
  </si>
  <si>
    <t>51,96</t>
  </si>
  <si>
    <t>51,89</t>
  </si>
  <si>
    <t>51,75</t>
  </si>
  <si>
    <t>51,69</t>
  </si>
  <si>
    <t>51,55</t>
  </si>
  <si>
    <t>51,48</t>
  </si>
  <si>
    <t>51,35</t>
  </si>
  <si>
    <t>51,28</t>
  </si>
  <si>
    <t>51,15</t>
  </si>
  <si>
    <t>51,08</t>
  </si>
  <si>
    <t>51,01</t>
  </si>
  <si>
    <t>50,94</t>
  </si>
  <si>
    <t>50,88</t>
  </si>
  <si>
    <t>50,81</t>
  </si>
  <si>
    <t>50,74</t>
  </si>
  <si>
    <t>50,61</t>
  </si>
  <si>
    <t>50,40</t>
  </si>
  <si>
    <t>50,34</t>
  </si>
  <si>
    <t>50,20</t>
  </si>
  <si>
    <t>50,00</t>
  </si>
  <si>
    <t>49,93</t>
  </si>
  <si>
    <t>49,86</t>
  </si>
  <si>
    <t>49,80</t>
  </si>
  <si>
    <t>49,73</t>
  </si>
  <si>
    <t>49,59</t>
  </si>
  <si>
    <t>49,53</t>
  </si>
  <si>
    <t>49,39</t>
  </si>
  <si>
    <t>49,32</t>
  </si>
  <si>
    <t>49,19</t>
  </si>
  <si>
    <t>49,12</t>
  </si>
  <si>
    <t>49,05</t>
  </si>
  <si>
    <t>48,98</t>
  </si>
  <si>
    <t>48,92</t>
  </si>
  <si>
    <t>48,85</t>
  </si>
  <si>
    <t>48,78</t>
  </si>
  <si>
    <t>48,65</t>
  </si>
  <si>
    <t>48,44</t>
  </si>
  <si>
    <t>48,24</t>
  </si>
  <si>
    <t>48,17</t>
  </si>
  <si>
    <t>48,10</t>
  </si>
  <si>
    <t>48,04</t>
  </si>
  <si>
    <t>47,97</t>
  </si>
  <si>
    <t>47,90</t>
  </si>
  <si>
    <t>47,83</t>
  </si>
  <si>
    <t>47,76</t>
  </si>
  <si>
    <t>47,63</t>
  </si>
  <si>
    <t>47,56</t>
  </si>
  <si>
    <t>47,42</t>
  </si>
  <si>
    <t>47,36</t>
  </si>
  <si>
    <t>47,22</t>
  </si>
  <si>
    <t>47,02</t>
  </si>
  <si>
    <t>46,88</t>
  </si>
  <si>
    <t>46,81</t>
  </si>
  <si>
    <t>46,74</t>
  </si>
  <si>
    <t>46,68</t>
  </si>
  <si>
    <t>46,47</t>
  </si>
  <si>
    <t>46,40</t>
  </si>
  <si>
    <t>46,27</t>
  </si>
  <si>
    <t>46,13</t>
  </si>
  <si>
    <t>46,06</t>
  </si>
  <si>
    <t>46,00</t>
  </si>
  <si>
    <t>45,93</t>
  </si>
  <si>
    <t>45,86</t>
  </si>
  <si>
    <t>45,79</t>
  </si>
  <si>
    <t>45,72</t>
  </si>
  <si>
    <t>45,65</t>
  </si>
  <si>
    <t>45,59</t>
  </si>
  <si>
    <t>45,45</t>
  </si>
  <si>
    <t>45,31</t>
  </si>
  <si>
    <t>45,25</t>
  </si>
  <si>
    <t>45,04</t>
  </si>
  <si>
    <t>44,84</t>
  </si>
  <si>
    <t>44,63</t>
  </si>
  <si>
    <t>44,56</t>
  </si>
  <si>
    <t>44,43</t>
  </si>
  <si>
    <t>44,29</t>
  </si>
  <si>
    <t>44,22</t>
  </si>
  <si>
    <t>44,15</t>
  </si>
  <si>
    <t>44,08</t>
  </si>
  <si>
    <t>43,95</t>
  </si>
  <si>
    <t>43,88</t>
  </si>
  <si>
    <t>43,74</t>
  </si>
  <si>
    <t>43,67</t>
  </si>
  <si>
    <t>43,54</t>
  </si>
  <si>
    <t>43,47</t>
  </si>
  <si>
    <t>43,33</t>
  </si>
  <si>
    <t>43,26</t>
  </si>
  <si>
    <t>43,13</t>
  </si>
  <si>
    <t>43,06</t>
  </si>
  <si>
    <t>42,92</t>
  </si>
  <si>
    <t>42,85</t>
  </si>
  <si>
    <t>42,78</t>
  </si>
  <si>
    <t>42,71</t>
  </si>
  <si>
    <t>42,65</t>
  </si>
  <si>
    <t>42,44</t>
  </si>
  <si>
    <t>42,37</t>
  </si>
  <si>
    <t>42,30</t>
  </si>
  <si>
    <t>42,23</t>
  </si>
  <si>
    <t>42,03</t>
  </si>
  <si>
    <t>41,96</t>
  </si>
  <si>
    <t>41,75</t>
  </si>
  <si>
    <t>41,62</t>
  </si>
  <si>
    <t>41,55</t>
  </si>
  <si>
    <t>41,48</t>
  </si>
  <si>
    <t>41,34</t>
  </si>
  <si>
    <t>41,13</t>
  </si>
  <si>
    <t>41,07</t>
  </si>
  <si>
    <t>40,93</t>
  </si>
  <si>
    <t>40,86</t>
  </si>
  <si>
    <t>40,72</t>
  </si>
  <si>
    <t>40,65</t>
  </si>
  <si>
    <t>40,58</t>
  </si>
  <si>
    <t>40,51</t>
  </si>
  <si>
    <t>40,45</t>
  </si>
  <si>
    <t>40,31</t>
  </si>
  <si>
    <t>40,24</t>
  </si>
  <si>
    <t>40,10</t>
  </si>
  <si>
    <t>40,03</t>
  </si>
  <si>
    <t>39,89</t>
  </si>
  <si>
    <t>39,75</t>
  </si>
  <si>
    <t>39,69</t>
  </si>
  <si>
    <t>39,62</t>
  </si>
  <si>
    <t>39,48</t>
  </si>
  <si>
    <t>39,41</t>
  </si>
  <si>
    <t>39,27</t>
  </si>
  <si>
    <t>39,06</t>
  </si>
  <si>
    <t>38,93</t>
  </si>
  <si>
    <t>38,86</t>
  </si>
  <si>
    <t>38,72</t>
  </si>
  <si>
    <t>38,65</t>
  </si>
  <si>
    <t>38,51</t>
  </si>
  <si>
    <t>38,44</t>
  </si>
  <si>
    <t>38,30</t>
  </si>
  <si>
    <t>38,23</t>
  </si>
  <si>
    <t>38,16</t>
  </si>
  <si>
    <t>38,02</t>
  </si>
  <si>
    <t>37,95</t>
  </si>
  <si>
    <t>37,89</t>
  </si>
  <si>
    <t>37,68</t>
  </si>
  <si>
    <t>37,54</t>
  </si>
  <si>
    <t>37,47</t>
  </si>
  <si>
    <t>37,40</t>
  </si>
  <si>
    <t>37,33</t>
  </si>
  <si>
    <t>37,26</t>
  </si>
  <si>
    <t>37,12</t>
  </si>
  <si>
    <t>37,05</t>
  </si>
  <si>
    <t>36,91</t>
  </si>
  <si>
    <t>36,84</t>
  </si>
  <si>
    <t>36,70</t>
  </si>
  <si>
    <t>36,63</t>
  </si>
  <si>
    <t>36,49</t>
  </si>
  <si>
    <t>36,43</t>
  </si>
  <si>
    <t>36,29</t>
  </si>
  <si>
    <t>36,22</t>
  </si>
  <si>
    <t>36,08</t>
  </si>
  <si>
    <t>36,01</t>
  </si>
  <si>
    <t>35,87</t>
  </si>
  <si>
    <t>35,80</t>
  </si>
  <si>
    <t>35,66</t>
  </si>
  <si>
    <t>35,59</t>
  </si>
  <si>
    <t>35,45</t>
  </si>
  <si>
    <t>35,38</t>
  </si>
  <si>
    <t>35,24</t>
  </si>
  <si>
    <t>35,17</t>
  </si>
  <si>
    <t>35,03</t>
  </si>
  <si>
    <t>34,96</t>
  </si>
  <si>
    <t>34,82</t>
  </si>
  <si>
    <t>34,75</t>
  </si>
  <si>
    <t>34,61</t>
  </si>
  <si>
    <t>34,54</t>
  </si>
  <si>
    <t>34,40</t>
  </si>
  <si>
    <t>34,33</t>
  </si>
  <si>
    <t>34,19</t>
  </si>
  <si>
    <t>33,98</t>
  </si>
  <si>
    <t>33,77</t>
  </si>
  <si>
    <t>33,56</t>
  </si>
  <si>
    <t>33,35</t>
  </si>
  <si>
    <t>33,14</t>
  </si>
  <si>
    <t>32,99</t>
  </si>
  <si>
    <t>32,92</t>
  </si>
  <si>
    <t>32,85</t>
  </si>
  <si>
    <t>32,78</t>
  </si>
  <si>
    <t>32,71</t>
  </si>
  <si>
    <t>32,64</t>
  </si>
  <si>
    <t>32,57</t>
  </si>
  <si>
    <t>32,50</t>
  </si>
  <si>
    <t>32,43</t>
  </si>
  <si>
    <t>32,36</t>
  </si>
  <si>
    <t>32,29</t>
  </si>
  <si>
    <t>32,22</t>
  </si>
  <si>
    <t>32,15</t>
  </si>
  <si>
    <t>32,08</t>
  </si>
  <si>
    <t>32,01</t>
  </si>
  <si>
    <t>31,94</t>
  </si>
  <si>
    <t>31,87</t>
  </si>
  <si>
    <t>31,80</t>
  </si>
  <si>
    <t>31,73</t>
  </si>
  <si>
    <t>31,66</t>
  </si>
  <si>
    <t>31,51</t>
  </si>
  <si>
    <t>31,30</t>
  </si>
  <si>
    <t>31,09</t>
  </si>
  <si>
    <t>30,88</t>
  </si>
  <si>
    <t>30,81</t>
  </si>
  <si>
    <t>30,66</t>
  </si>
  <si>
    <t>30,52</t>
  </si>
  <si>
    <t>30,45</t>
  </si>
  <si>
    <t>30,31</t>
  </si>
  <si>
    <t>30,24</t>
  </si>
  <si>
    <t>30,03</t>
  </si>
  <si>
    <t>29,88</t>
  </si>
  <si>
    <t>29,81</t>
  </si>
  <si>
    <t>29,67</t>
  </si>
  <si>
    <t>29,60</t>
  </si>
  <si>
    <t>29,46</t>
  </si>
  <si>
    <t>29,39</t>
  </si>
  <si>
    <t>29,24</t>
  </si>
  <si>
    <t>29,17</t>
  </si>
  <si>
    <t>29,03</t>
  </si>
  <si>
    <t>28,96</t>
  </si>
  <si>
    <t>28,82</t>
  </si>
  <si>
    <t>28,74</t>
  </si>
  <si>
    <t>28,67</t>
  </si>
  <si>
    <t>28,60</t>
  </si>
  <si>
    <t>28,53</t>
  </si>
  <si>
    <t>28,46</t>
  </si>
  <si>
    <t>28,39</t>
  </si>
  <si>
    <t>28,32</t>
  </si>
  <si>
    <t>28,24</t>
  </si>
  <si>
    <t>28,17</t>
  </si>
  <si>
    <t>28,03</t>
  </si>
  <si>
    <t>27,96</t>
  </si>
  <si>
    <t>27,89</t>
  </si>
  <si>
    <t>27,81</t>
  </si>
  <si>
    <t>27,74</t>
  </si>
  <si>
    <t>27,60</t>
  </si>
  <si>
    <t>27,53</t>
  </si>
  <si>
    <t>27,38</t>
  </si>
  <si>
    <t>27,31</t>
  </si>
  <si>
    <t>27,17</t>
  </si>
  <si>
    <t>27,10</t>
  </si>
  <si>
    <t>27,03</t>
  </si>
  <si>
    <t>26,95</t>
  </si>
  <si>
    <t>26,74</t>
  </si>
  <si>
    <t>26,67</t>
  </si>
  <si>
    <t>26,52</t>
  </si>
  <si>
    <t>26,31</t>
  </si>
  <si>
    <t>26,23</t>
  </si>
  <si>
    <t>26,09</t>
  </si>
  <si>
    <t>26,02</t>
  </si>
  <si>
    <t>25,94</t>
  </si>
  <si>
    <t>25,80</t>
  </si>
  <si>
    <t>25,66</t>
  </si>
  <si>
    <t>25,58</t>
  </si>
  <si>
    <t>25,51</t>
  </si>
  <si>
    <t>25,37</t>
  </si>
  <si>
    <t>25,29</t>
  </si>
  <si>
    <t>25,22</t>
  </si>
  <si>
    <t>25,15</t>
  </si>
  <si>
    <t>25,00</t>
  </si>
  <si>
    <t>24,93</t>
  </si>
  <si>
    <t>24,79</t>
  </si>
  <si>
    <t>24,71</t>
  </si>
  <si>
    <t>24,57</t>
  </si>
  <si>
    <t>24,50</t>
  </si>
  <si>
    <t>24,42</t>
  </si>
  <si>
    <t>24,35</t>
  </si>
  <si>
    <t>24,28</t>
  </si>
  <si>
    <t>24,21</t>
  </si>
  <si>
    <t>24,13</t>
  </si>
  <si>
    <t>23,99</t>
  </si>
  <si>
    <t>23,92</t>
  </si>
  <si>
    <t>23,77</t>
  </si>
  <si>
    <t>23,70</t>
  </si>
  <si>
    <t>23,55</t>
  </si>
  <si>
    <t>23,48</t>
  </si>
  <si>
    <t>23,33</t>
  </si>
  <si>
    <t>23,19</t>
  </si>
  <si>
    <t>23,11</t>
  </si>
  <si>
    <t>22,97</t>
  </si>
  <si>
    <t>22,89</t>
  </si>
  <si>
    <t>22,82</t>
  </si>
  <si>
    <t>22,75</t>
  </si>
  <si>
    <t>22,60</t>
  </si>
  <si>
    <t>22,38</t>
  </si>
  <si>
    <t>22,23</t>
  </si>
  <si>
    <t>22,16</t>
  </si>
  <si>
    <t>22,01</t>
  </si>
  <si>
    <t>21,94</t>
  </si>
  <si>
    <t>21,79</t>
  </si>
  <si>
    <t>21,72</t>
  </si>
  <si>
    <t>21,64</t>
  </si>
  <si>
    <t>21,57</t>
  </si>
  <si>
    <t>21,50</t>
  </si>
  <si>
    <t>21,42</t>
  </si>
  <si>
    <t>21,35</t>
  </si>
  <si>
    <t>21,28</t>
  </si>
  <si>
    <t>21,20</t>
  </si>
  <si>
    <t>21,13</t>
  </si>
  <si>
    <t>21,05</t>
  </si>
  <si>
    <t>20,98</t>
  </si>
  <si>
    <t>20,91</t>
  </si>
  <si>
    <t>20,83</t>
  </si>
  <si>
    <t>20,61</t>
  </si>
  <si>
    <t>20,46</t>
  </si>
  <si>
    <t>20,02</t>
  </si>
  <si>
    <t>19,79</t>
  </si>
  <si>
    <t>19,35</t>
  </si>
  <si>
    <t>19,05</t>
  </si>
  <si>
    <t>18,75</t>
  </si>
  <si>
    <t>18,67</t>
  </si>
  <si>
    <t>18,45</t>
  </si>
  <si>
    <t>2:40,64</t>
  </si>
  <si>
    <t>2:40,74</t>
  </si>
  <si>
    <t>2:40,84</t>
  </si>
  <si>
    <t>2:40,89</t>
  </si>
  <si>
    <t>2:40,94</t>
  </si>
  <si>
    <t>2:41,04</t>
  </si>
  <si>
    <t>2:41,14</t>
  </si>
  <si>
    <t>2:41,24</t>
  </si>
  <si>
    <t>2:41,29</t>
  </si>
  <si>
    <t>2:41,34</t>
  </si>
  <si>
    <t>2:41,44</t>
  </si>
  <si>
    <t>2:41,54</t>
  </si>
  <si>
    <t>2:41,64</t>
  </si>
  <si>
    <t>2:41,69</t>
  </si>
  <si>
    <t>2:41,74</t>
  </si>
  <si>
    <t>2:41,84</t>
  </si>
  <si>
    <t>2:41,94</t>
  </si>
  <si>
    <t>2:42,04</t>
  </si>
  <si>
    <t>2:42,14</t>
  </si>
  <si>
    <t>2:42,24</t>
  </si>
  <si>
    <t>2:42,34</t>
  </si>
  <si>
    <t>2:42,44</t>
  </si>
  <si>
    <t>2:42,54</t>
  </si>
  <si>
    <t>2:42,64</t>
  </si>
  <si>
    <t>2:42,74</t>
  </si>
  <si>
    <t>2:42,84</t>
  </si>
  <si>
    <t>2:42,94</t>
  </si>
  <si>
    <t>2:43,04</t>
  </si>
  <si>
    <t>2:43,09</t>
  </si>
  <si>
    <t>2:43,14</t>
  </si>
  <si>
    <t>2:43,24</t>
  </si>
  <si>
    <t>2:43,34</t>
  </si>
  <si>
    <t>2:43,44</t>
  </si>
  <si>
    <t>2:43,49</t>
  </si>
  <si>
    <t>2:43,54</t>
  </si>
  <si>
    <t>2:43,64</t>
  </si>
  <si>
    <t>2:43,74</t>
  </si>
  <si>
    <t>2:43,84</t>
  </si>
  <si>
    <t>2:43,89</t>
  </si>
  <si>
    <t>2:43,94</t>
  </si>
  <si>
    <t>2:44,04</t>
  </si>
  <si>
    <t>2:44,14</t>
  </si>
  <si>
    <t>2:44,24</t>
  </si>
  <si>
    <t>2:44,34</t>
  </si>
  <si>
    <t>2:44,44</t>
  </si>
  <si>
    <t>2:44,54</t>
  </si>
  <si>
    <t>2:44,64</t>
  </si>
  <si>
    <t>2:44,74</t>
  </si>
  <si>
    <t>2:44,84</t>
  </si>
  <si>
    <t>2:44,94</t>
  </si>
  <si>
    <t>2:45,04</t>
  </si>
  <si>
    <t>2:45,14</t>
  </si>
  <si>
    <t>2:45,24</t>
  </si>
  <si>
    <t>2:45,29</t>
  </si>
  <si>
    <t>2:45,34</t>
  </si>
  <si>
    <t>2:45,44</t>
  </si>
  <si>
    <t>2:45,54</t>
  </si>
  <si>
    <t>2:45,64</t>
  </si>
  <si>
    <t>2:45,69</t>
  </si>
  <si>
    <t>2:45,74</t>
  </si>
  <si>
    <t>2:45,84</t>
  </si>
  <si>
    <t>2:45,94</t>
  </si>
  <si>
    <t>2:46,04</t>
  </si>
  <si>
    <t>2:46,09</t>
  </si>
  <si>
    <t>2:46,14</t>
  </si>
  <si>
    <t>2:46,24</t>
  </si>
  <si>
    <t>2:46,34</t>
  </si>
  <si>
    <t>2:46,44</t>
  </si>
  <si>
    <t>2:46,54</t>
  </si>
  <si>
    <t>2:46,64</t>
  </si>
  <si>
    <t>2:46,74</t>
  </si>
  <si>
    <t>2:46,84</t>
  </si>
  <si>
    <t>2:46,94</t>
  </si>
  <si>
    <t>2:47,04</t>
  </si>
  <si>
    <t>2:47,14</t>
  </si>
  <si>
    <t>2:47,24</t>
  </si>
  <si>
    <t>2:47,34</t>
  </si>
  <si>
    <t>2:47,44</t>
  </si>
  <si>
    <t>2:47,49</t>
  </si>
  <si>
    <t>2:47,54</t>
  </si>
  <si>
    <t>2:47,64</t>
  </si>
  <si>
    <t>2:47,74</t>
  </si>
  <si>
    <t>2:47,84</t>
  </si>
  <si>
    <t>2:47,89</t>
  </si>
  <si>
    <t>2:47,94</t>
  </si>
  <si>
    <t>2:48,04</t>
  </si>
  <si>
    <t>2:48,14</t>
  </si>
  <si>
    <t>2:48,24</t>
  </si>
  <si>
    <t>2:48,29</t>
  </si>
  <si>
    <t>2:48,34</t>
  </si>
  <si>
    <t>2:48,44</t>
  </si>
  <si>
    <t>2:48,54</t>
  </si>
  <si>
    <t>2:48,64</t>
  </si>
  <si>
    <t>2:48,74</t>
  </si>
  <si>
    <t>2:48,84</t>
  </si>
  <si>
    <t>2:48,94</t>
  </si>
  <si>
    <t>2:49,04</t>
  </si>
  <si>
    <t>2:49,14</t>
  </si>
  <si>
    <t>2:49,24</t>
  </si>
  <si>
    <t>2:49,34</t>
  </si>
  <si>
    <t>2:49,44</t>
  </si>
  <si>
    <t>2:49,49</t>
  </si>
  <si>
    <t>2:49,54</t>
  </si>
  <si>
    <t>2:49,64</t>
  </si>
  <si>
    <t>2:49,74</t>
  </si>
  <si>
    <t>2:49,84</t>
  </si>
  <si>
    <t>2:49,94</t>
  </si>
  <si>
    <t>2:50,04</t>
  </si>
  <si>
    <t>2:50,14</t>
  </si>
  <si>
    <t>2:50,24</t>
  </si>
  <si>
    <t>2:50,34</t>
  </si>
  <si>
    <t>2:50,44</t>
  </si>
  <si>
    <t>2:50,54</t>
  </si>
  <si>
    <t>2:50,64</t>
  </si>
  <si>
    <t>2:50,69</t>
  </si>
  <si>
    <t>2:50,74</t>
  </si>
  <si>
    <t>2:50,84</t>
  </si>
  <si>
    <t>2:50,94</t>
  </si>
  <si>
    <t>2:51,04</t>
  </si>
  <si>
    <t>2:51,14</t>
  </si>
  <si>
    <t>2:51,24</t>
  </si>
  <si>
    <t>2:51,34</t>
  </si>
  <si>
    <t>2:51,44</t>
  </si>
  <si>
    <t>2:51,54</t>
  </si>
  <si>
    <t>2:51,64</t>
  </si>
  <si>
    <t>2:51,74</t>
  </si>
  <si>
    <t>2:51,79</t>
  </si>
  <si>
    <t>2:51,84</t>
  </si>
  <si>
    <t>2:51,94</t>
  </si>
  <si>
    <t>2:52,04</t>
  </si>
  <si>
    <t>2:52,14</t>
  </si>
  <si>
    <t>2:52,24</t>
  </si>
  <si>
    <t>2:52,34</t>
  </si>
  <si>
    <t>2:52,44</t>
  </si>
  <si>
    <t>2:52,54</t>
  </si>
  <si>
    <t>2:52,64</t>
  </si>
  <si>
    <t>2:52,74</t>
  </si>
  <si>
    <t>2:52,84</t>
  </si>
  <si>
    <t>2:52,94</t>
  </si>
  <si>
    <t>2:52,99</t>
  </si>
  <si>
    <t>2:53,04</t>
  </si>
  <si>
    <t>2:53,14</t>
  </si>
  <si>
    <t>2:53,24</t>
  </si>
  <si>
    <t>2:53,34</t>
  </si>
  <si>
    <t>2:53,44</t>
  </si>
  <si>
    <t>2:53,54</t>
  </si>
  <si>
    <t>2:53,64</t>
  </si>
  <si>
    <t>2:53,74</t>
  </si>
  <si>
    <t>2:53,84</t>
  </si>
  <si>
    <t>2:53,94</t>
  </si>
  <si>
    <t>2:54,04</t>
  </si>
  <si>
    <t>2:54,14</t>
  </si>
  <si>
    <t>2:54,19</t>
  </si>
  <si>
    <t>2:54,24</t>
  </si>
  <si>
    <t>2:54,34</t>
  </si>
  <si>
    <t>2:54,44</t>
  </si>
  <si>
    <t>2:54,54</t>
  </si>
  <si>
    <t>2:54,64</t>
  </si>
  <si>
    <t>2:54,74</t>
  </si>
  <si>
    <t>2:54,84</t>
  </si>
  <si>
    <t>2:54,94</t>
  </si>
  <si>
    <t>2:55,04</t>
  </si>
  <si>
    <t>2:55,14</t>
  </si>
  <si>
    <t>2:55,24</t>
  </si>
  <si>
    <t>2:55,34</t>
  </si>
  <si>
    <t>2:55,44</t>
  </si>
  <si>
    <t>2:55,49</t>
  </si>
  <si>
    <t>2:55,54</t>
  </si>
  <si>
    <t>2:55,64</t>
  </si>
  <si>
    <t>2:55,74</t>
  </si>
  <si>
    <t>2:55,84</t>
  </si>
  <si>
    <t>2:55,94</t>
  </si>
  <si>
    <t>2:56,04</t>
  </si>
  <si>
    <t>2:56,14</t>
  </si>
  <si>
    <t>2:56,24</t>
  </si>
  <si>
    <t>2:56,34</t>
  </si>
  <si>
    <t>2:56,44</t>
  </si>
  <si>
    <t>2:56,54</t>
  </si>
  <si>
    <t>2:56,59</t>
  </si>
  <si>
    <t>2:56,64</t>
  </si>
  <si>
    <t>2:56,74</t>
  </si>
  <si>
    <t>2:56,84</t>
  </si>
  <si>
    <t>2:56,94</t>
  </si>
  <si>
    <t>2:57,04</t>
  </si>
  <si>
    <t>2:57,14</t>
  </si>
  <si>
    <t>2:57,24</t>
  </si>
  <si>
    <t>2:57,34</t>
  </si>
  <si>
    <t>2:57,44</t>
  </si>
  <si>
    <t>2:57,54</t>
  </si>
  <si>
    <t>2:57,59</t>
  </si>
  <si>
    <t>2:57,64</t>
  </si>
  <si>
    <t>2:57,74</t>
  </si>
  <si>
    <t>2:57,84</t>
  </si>
  <si>
    <t>2:57,94</t>
  </si>
  <si>
    <t>2:58,04</t>
  </si>
  <si>
    <t>2:58,14</t>
  </si>
  <si>
    <t>2:58,24</t>
  </si>
  <si>
    <t>2:58,34</t>
  </si>
  <si>
    <t>2:58,44</t>
  </si>
  <si>
    <t>2:58,54</t>
  </si>
  <si>
    <t>2:58,59</t>
  </si>
  <si>
    <t>2:58,64</t>
  </si>
  <si>
    <t>2:58,74</t>
  </si>
  <si>
    <t>2:58,84</t>
  </si>
  <si>
    <t>2:58,94</t>
  </si>
  <si>
    <t>2:59,04</t>
  </si>
  <si>
    <t>2:59,14</t>
  </si>
  <si>
    <t>2:59,24</t>
  </si>
  <si>
    <t>2:59,34</t>
  </si>
  <si>
    <t>2:59,44</t>
  </si>
  <si>
    <t>2:59,54</t>
  </si>
  <si>
    <t>2:59,64</t>
  </si>
  <si>
    <t>2:59,74</t>
  </si>
  <si>
    <t>2:59,84</t>
  </si>
  <si>
    <t>2:59,94</t>
  </si>
  <si>
    <t>3:00,04</t>
  </si>
  <si>
    <t>3:00,14</t>
  </si>
  <si>
    <t>3:00,24</t>
  </si>
  <si>
    <t>3:00,34</t>
  </si>
  <si>
    <t>3:00,44</t>
  </si>
  <si>
    <t>3:00,54</t>
  </si>
  <si>
    <t>3:00,64</t>
  </si>
  <si>
    <t>3:00,74</t>
  </si>
  <si>
    <t>3:00,84</t>
  </si>
  <si>
    <t>3:00,94</t>
  </si>
  <si>
    <t>3:01,04</t>
  </si>
  <si>
    <t>3:01,14</t>
  </si>
  <si>
    <t>3:01,24</t>
  </si>
  <si>
    <t>3:01,29</t>
  </si>
  <si>
    <t>3:01,34</t>
  </si>
  <si>
    <t>3:01,44</t>
  </si>
  <si>
    <t>3:01,54</t>
  </si>
  <si>
    <t>3:01,64</t>
  </si>
  <si>
    <t>3:01,74</t>
  </si>
  <si>
    <t>3:01,84</t>
  </si>
  <si>
    <t>3:01,94</t>
  </si>
  <si>
    <t>3:02,04</t>
  </si>
  <si>
    <t>3:02,14</t>
  </si>
  <si>
    <t>3:02,24</t>
  </si>
  <si>
    <t>3:02,34</t>
  </si>
  <si>
    <t>3:02,44</t>
  </si>
  <si>
    <t>3:02,54</t>
  </si>
  <si>
    <t>3:02,64</t>
  </si>
  <si>
    <t>3:02,74</t>
  </si>
  <si>
    <t>3:02,84</t>
  </si>
  <si>
    <t>3:02,94</t>
  </si>
  <si>
    <t>3:03,04</t>
  </si>
  <si>
    <t>3:03,14</t>
  </si>
  <si>
    <t>3:03,24</t>
  </si>
  <si>
    <t>3:03,34</t>
  </si>
  <si>
    <t>3:03,44</t>
  </si>
  <si>
    <t>3:03,49</t>
  </si>
  <si>
    <t>3:03,54</t>
  </si>
  <si>
    <t>3:03,64</t>
  </si>
  <si>
    <t>3:03,74</t>
  </si>
  <si>
    <t>3:03,84</t>
  </si>
  <si>
    <t>3:03,94</t>
  </si>
  <si>
    <t>3:04,04</t>
  </si>
  <si>
    <t>3:04,14</t>
  </si>
  <si>
    <t>3:04,24</t>
  </si>
  <si>
    <t>3:04,34</t>
  </si>
  <si>
    <t>3:04,44</t>
  </si>
  <si>
    <t>3:04,54</t>
  </si>
  <si>
    <t>3:04,64</t>
  </si>
  <si>
    <t>3:04,74</t>
  </si>
  <si>
    <t>3:04,84</t>
  </si>
  <si>
    <t>3:04,94</t>
  </si>
  <si>
    <t>3:05,04</t>
  </si>
  <si>
    <t>3:05,14</t>
  </si>
  <si>
    <t>3:05,24</t>
  </si>
  <si>
    <t>3:05,34</t>
  </si>
  <si>
    <t>3:05,44</t>
  </si>
  <si>
    <t>3:05,54</t>
  </si>
  <si>
    <t>3:05,64</t>
  </si>
  <si>
    <t>3:05,74</t>
  </si>
  <si>
    <t>3:05,84</t>
  </si>
  <si>
    <t>3:05,89</t>
  </si>
  <si>
    <t>3:05,94</t>
  </si>
  <si>
    <t>3:06,04</t>
  </si>
  <si>
    <t>3:06,14</t>
  </si>
  <si>
    <t>3:06,24</t>
  </si>
  <si>
    <t>3:06,34</t>
  </si>
  <si>
    <t>3:06,44</t>
  </si>
  <si>
    <t>3:06,54</t>
  </si>
  <si>
    <t>3:06,64</t>
  </si>
  <si>
    <t>3:06,74</t>
  </si>
  <si>
    <t>3:06,84</t>
  </si>
  <si>
    <t>3:06,94</t>
  </si>
  <si>
    <t>3:07,04</t>
  </si>
  <si>
    <t>3:07,14</t>
  </si>
  <si>
    <t>3:07,24</t>
  </si>
  <si>
    <t>3:07,34</t>
  </si>
  <si>
    <t>3:07,44</t>
  </si>
  <si>
    <t>3:07,54</t>
  </si>
  <si>
    <t>3:07,64</t>
  </si>
  <si>
    <t>3:07,74</t>
  </si>
  <si>
    <t>3:07,84</t>
  </si>
  <si>
    <t>3:07,94</t>
  </si>
  <si>
    <t>3:08,04</t>
  </si>
  <si>
    <t>3:08,14</t>
  </si>
  <si>
    <t>3:08,24</t>
  </si>
  <si>
    <t>3:08,29</t>
  </si>
  <si>
    <t>3:08,34</t>
  </si>
  <si>
    <t>3:08,44</t>
  </si>
  <si>
    <t>3:08,54</t>
  </si>
  <si>
    <t>3:08,64</t>
  </si>
  <si>
    <t>3:08,74</t>
  </si>
  <si>
    <t>3:08,84</t>
  </si>
  <si>
    <t>3:08,94</t>
  </si>
  <si>
    <t>3:09,04</t>
  </si>
  <si>
    <t>3:09,14</t>
  </si>
  <si>
    <t>3:09,24</t>
  </si>
  <si>
    <t>3:09,34</t>
  </si>
  <si>
    <t>3:09,44</t>
  </si>
  <si>
    <t>3:09,54</t>
  </si>
  <si>
    <t>3:09,64</t>
  </si>
  <si>
    <t>3:09,74</t>
  </si>
  <si>
    <t>3:09,84</t>
  </si>
  <si>
    <t>3:09,94</t>
  </si>
  <si>
    <t>3:10,04</t>
  </si>
  <si>
    <t>3:10,14</t>
  </si>
  <si>
    <t>3:10,24</t>
  </si>
  <si>
    <t>3:10,34</t>
  </si>
  <si>
    <t>3:10,44</t>
  </si>
  <si>
    <t>3:10,54</t>
  </si>
  <si>
    <t>3:10,64</t>
  </si>
  <si>
    <t>3:10,69</t>
  </si>
  <si>
    <t>3:10,74</t>
  </si>
  <si>
    <t>3:10,84</t>
  </si>
  <si>
    <t>3:10,94</t>
  </si>
  <si>
    <t>3:11,04</t>
  </si>
  <si>
    <t>3:11,14</t>
  </si>
  <si>
    <t>3:11,24</t>
  </si>
  <si>
    <t>3:11,34</t>
  </si>
  <si>
    <t>3:11,44</t>
  </si>
  <si>
    <t>3:11,54</t>
  </si>
  <si>
    <t>3:11,64</t>
  </si>
  <si>
    <t>3:11,74</t>
  </si>
  <si>
    <t>3:11,84</t>
  </si>
  <si>
    <t>3:11,94</t>
  </si>
  <si>
    <t>3:12,04</t>
  </si>
  <si>
    <t>3:12,14</t>
  </si>
  <si>
    <t>3:12,24</t>
  </si>
  <si>
    <t>3:12,34</t>
  </si>
  <si>
    <t>3:12,44</t>
  </si>
  <si>
    <t>3:12,54</t>
  </si>
  <si>
    <t>3:12,64</t>
  </si>
  <si>
    <t>3:12,74</t>
  </si>
  <si>
    <t>3:12,84</t>
  </si>
  <si>
    <t>3:12,94</t>
  </si>
  <si>
    <t>3:13,04</t>
  </si>
  <si>
    <t>3:13,14</t>
  </si>
  <si>
    <t>3:13,24</t>
  </si>
  <si>
    <t>3:13,34</t>
  </si>
  <si>
    <t>3:13,44</t>
  </si>
  <si>
    <t>3:13,54</t>
  </si>
  <si>
    <t>3:13,64</t>
  </si>
  <si>
    <t>3:13,74</t>
  </si>
  <si>
    <t>3:13,84</t>
  </si>
  <si>
    <t>3:13,94</t>
  </si>
  <si>
    <t>3:14,04</t>
  </si>
  <si>
    <t>3:14,14</t>
  </si>
  <si>
    <t>3:14,24</t>
  </si>
  <si>
    <t>3:14,34</t>
  </si>
  <si>
    <t>3:14,44</t>
  </si>
  <si>
    <t>3:14,54</t>
  </si>
  <si>
    <t>3:14,64</t>
  </si>
  <si>
    <t>3:14,74</t>
  </si>
  <si>
    <t>3:14,84</t>
  </si>
  <si>
    <t>3:14,94</t>
  </si>
  <si>
    <t>3:15,04</t>
  </si>
  <si>
    <t>3:15,14</t>
  </si>
  <si>
    <t>3:15,24</t>
  </si>
  <si>
    <t>3:15,34</t>
  </si>
  <si>
    <t>3:15,44</t>
  </si>
  <si>
    <t>3:15,54</t>
  </si>
  <si>
    <t>3:15,74</t>
  </si>
  <si>
    <t>3:15,84</t>
  </si>
  <si>
    <t>3:15,94</t>
  </si>
  <si>
    <t>3:16,04</t>
  </si>
  <si>
    <t>3:16,14</t>
  </si>
  <si>
    <t>3:16,24</t>
  </si>
  <si>
    <t>3:16,34</t>
  </si>
  <si>
    <t>3:16,44</t>
  </si>
  <si>
    <t>3:16,54</t>
  </si>
  <si>
    <t>3:16,64</t>
  </si>
  <si>
    <t>3:16,74</t>
  </si>
  <si>
    <t>3:16,84</t>
  </si>
  <si>
    <t>3:16,94</t>
  </si>
  <si>
    <t>3:17,04</t>
  </si>
  <si>
    <t>3:17,14</t>
  </si>
  <si>
    <t>3:17,24</t>
  </si>
  <si>
    <t>3:17,34</t>
  </si>
  <si>
    <t>3:17,44</t>
  </si>
  <si>
    <t>3:17,54</t>
  </si>
  <si>
    <t>3:17,64</t>
  </si>
  <si>
    <t>3:17,74</t>
  </si>
  <si>
    <t>3:17,84</t>
  </si>
  <si>
    <t>3:17,94</t>
  </si>
  <si>
    <t>3:18,04</t>
  </si>
  <si>
    <t>3:18,14</t>
  </si>
  <si>
    <t>3:18,24</t>
  </si>
  <si>
    <t>3:18,44</t>
  </si>
  <si>
    <t>3:18,54</t>
  </si>
  <si>
    <t>3:18,64</t>
  </si>
  <si>
    <t>3:18,74</t>
  </si>
  <si>
    <t>3:18,84</t>
  </si>
  <si>
    <t>3:18,94</t>
  </si>
  <si>
    <t>3:19,04</t>
  </si>
  <si>
    <t>3:19,14</t>
  </si>
  <si>
    <t>3:19,24</t>
  </si>
  <si>
    <t>3:19,34</t>
  </si>
  <si>
    <t>3:19,44</t>
  </si>
  <si>
    <t>3:19,54</t>
  </si>
  <si>
    <t>3:19,64</t>
  </si>
  <si>
    <t>3:19,74</t>
  </si>
  <si>
    <t>3:19,84</t>
  </si>
  <si>
    <t>3:19,94</t>
  </si>
  <si>
    <t>3:20,04</t>
  </si>
  <si>
    <t>3:20,14</t>
  </si>
  <si>
    <t>3:20,24</t>
  </si>
  <si>
    <t>3:20,44</t>
  </si>
  <si>
    <t>3:20,54</t>
  </si>
  <si>
    <t>3:20,64</t>
  </si>
  <si>
    <t>3:20,74</t>
  </si>
  <si>
    <t>3:20,84</t>
  </si>
  <si>
    <t>3:20,94</t>
  </si>
  <si>
    <t>3:21,04</t>
  </si>
  <si>
    <t>3:21,14</t>
  </si>
  <si>
    <t>3:21,24</t>
  </si>
  <si>
    <t>3:21,34</t>
  </si>
  <si>
    <t>3:21,54</t>
  </si>
  <si>
    <t>3:21,64</t>
  </si>
  <si>
    <t>3:21,74</t>
  </si>
  <si>
    <t>3:21,84</t>
  </si>
  <si>
    <t>3:21,94</t>
  </si>
  <si>
    <t>3:22,14</t>
  </si>
  <si>
    <t>3:22,24</t>
  </si>
  <si>
    <t>3:22,34</t>
  </si>
  <si>
    <t>3:22,44</t>
  </si>
  <si>
    <t>3:22,54</t>
  </si>
  <si>
    <t>3:22,64</t>
  </si>
  <si>
    <t>3:22,74</t>
  </si>
  <si>
    <t>3:22,84</t>
  </si>
  <si>
    <t>3:22,94</t>
  </si>
  <si>
    <t>3:23,04</t>
  </si>
  <si>
    <t>3:23,14</t>
  </si>
  <si>
    <t>3:23,24</t>
  </si>
  <si>
    <t>3:23,34</t>
  </si>
  <si>
    <t>3:23,44</t>
  </si>
  <si>
    <t>3:23,54</t>
  </si>
  <si>
    <t>3:23,64</t>
  </si>
  <si>
    <t>3:23,84</t>
  </si>
  <si>
    <t>3:23,94</t>
  </si>
  <si>
    <t>3:24,04</t>
  </si>
  <si>
    <t>3:24,14</t>
  </si>
  <si>
    <t>3:24,24</t>
  </si>
  <si>
    <t>3:24,34</t>
  </si>
  <si>
    <t>3:24,44</t>
  </si>
  <si>
    <t>3:24,54</t>
  </si>
  <si>
    <t>3:24,64</t>
  </si>
  <si>
    <t>3:24,74</t>
  </si>
  <si>
    <t>3:24,94</t>
  </si>
  <si>
    <t>3:25,04</t>
  </si>
  <si>
    <t>3:25,14</t>
  </si>
  <si>
    <t>3:25,24</t>
  </si>
  <si>
    <t>3:25,34</t>
  </si>
  <si>
    <t>3:25,44</t>
  </si>
  <si>
    <t>3:25,54</t>
  </si>
  <si>
    <t>3:25,64</t>
  </si>
  <si>
    <t>3:25,74</t>
  </si>
  <si>
    <t>3:25,84</t>
  </si>
  <si>
    <t>3:26,04</t>
  </si>
  <si>
    <t>3:26,14</t>
  </si>
  <si>
    <t>3:26,24</t>
  </si>
  <si>
    <t>3:26,34</t>
  </si>
  <si>
    <t>3:26,44</t>
  </si>
  <si>
    <t>3:26,54</t>
  </si>
  <si>
    <t>3:26,64</t>
  </si>
  <si>
    <t>3:26,74</t>
  </si>
  <si>
    <t>3:26,84</t>
  </si>
  <si>
    <t>3:26,94</t>
  </si>
  <si>
    <t>3:27,04</t>
  </si>
  <si>
    <t>3:27,14</t>
  </si>
  <si>
    <t>3:27,24</t>
  </si>
  <si>
    <t>3:27,34</t>
  </si>
  <si>
    <t>3:27,54</t>
  </si>
  <si>
    <t>3:27,64</t>
  </si>
  <si>
    <t>3:27,74</t>
  </si>
  <si>
    <t>3:27,84</t>
  </si>
  <si>
    <t>3:27,94</t>
  </si>
  <si>
    <t>3:28,14</t>
  </si>
  <si>
    <t>3:28,24</t>
  </si>
  <si>
    <t>3:28,34</t>
  </si>
  <si>
    <t>3:28,44</t>
  </si>
  <si>
    <t>3:28,54</t>
  </si>
  <si>
    <t>3:28,74</t>
  </si>
  <si>
    <t>3:28,84</t>
  </si>
  <si>
    <t>3:28,94</t>
  </si>
  <si>
    <t>3:29,04</t>
  </si>
  <si>
    <t>3:29,24</t>
  </si>
  <si>
    <t>3:29,34</t>
  </si>
  <si>
    <t>3:29,44</t>
  </si>
  <si>
    <t>3:29,54</t>
  </si>
  <si>
    <t>3:29,64</t>
  </si>
  <si>
    <t>3:29,74</t>
  </si>
  <si>
    <t>3:29,94</t>
  </si>
  <si>
    <t>3:30,04</t>
  </si>
  <si>
    <t>3:30,14</t>
  </si>
  <si>
    <t>3:30,24</t>
  </si>
  <si>
    <t>3:30,34</t>
  </si>
  <si>
    <t>3:30,54</t>
  </si>
  <si>
    <t>3:30,64</t>
  </si>
  <si>
    <t>3:30,74</t>
  </si>
  <si>
    <t>3:30,84</t>
  </si>
  <si>
    <t>3:30,94</t>
  </si>
  <si>
    <t>3:31,14</t>
  </si>
  <si>
    <t>3:31,24</t>
  </si>
  <si>
    <t>3:31,34</t>
  </si>
  <si>
    <t>3:31,44</t>
  </si>
  <si>
    <t>3:31,54</t>
  </si>
  <si>
    <t>3:31,74</t>
  </si>
  <si>
    <t>3:31,84</t>
  </si>
  <si>
    <t>3:31,94</t>
  </si>
  <si>
    <t>3:32,04</t>
  </si>
  <si>
    <t>3:32,14</t>
  </si>
  <si>
    <t>3:32,24</t>
  </si>
  <si>
    <t>3:32,34</t>
  </si>
  <si>
    <t>3:32,54</t>
  </si>
  <si>
    <t>3:32,64</t>
  </si>
  <si>
    <t>3:32,74</t>
  </si>
  <si>
    <t>3:32,84</t>
  </si>
  <si>
    <t>3:32,94</t>
  </si>
  <si>
    <t>3:33,04</t>
  </si>
  <si>
    <t>3:33,14</t>
  </si>
  <si>
    <t>3:33,24</t>
  </si>
  <si>
    <t>3:33,44</t>
  </si>
  <si>
    <t>3:33,54</t>
  </si>
  <si>
    <t>3:33,64</t>
  </si>
  <si>
    <t>3:33,74</t>
  </si>
  <si>
    <t>3:33,84</t>
  </si>
  <si>
    <t>3:34,04</t>
  </si>
  <si>
    <t>3:34,14</t>
  </si>
  <si>
    <t>3:34,24</t>
  </si>
  <si>
    <t>3:34,34</t>
  </si>
  <si>
    <t>3:34,44</t>
  </si>
  <si>
    <t>3:34,54</t>
  </si>
  <si>
    <t>3:34,74</t>
  </si>
  <si>
    <t>3:34,94</t>
  </si>
  <si>
    <t>3:35,04</t>
  </si>
  <si>
    <t>3:35,24</t>
  </si>
  <si>
    <t>3:35,34</t>
  </si>
  <si>
    <t>3:35,44</t>
  </si>
  <si>
    <t>3:35,54</t>
  </si>
  <si>
    <t>3:35,74</t>
  </si>
  <si>
    <t>3:35,84</t>
  </si>
  <si>
    <t>3:35,94</t>
  </si>
  <si>
    <t>3:36,04</t>
  </si>
  <si>
    <t>3:36,24</t>
  </si>
  <si>
    <t>3:36,34</t>
  </si>
  <si>
    <t>3:36,44</t>
  </si>
  <si>
    <t>3:36,54</t>
  </si>
  <si>
    <t>3:36,74</t>
  </si>
  <si>
    <t>3:36,84</t>
  </si>
  <si>
    <t>3:36,94</t>
  </si>
  <si>
    <t>3:37,04</t>
  </si>
  <si>
    <t>3:37,24</t>
  </si>
  <si>
    <t>3:37,34</t>
  </si>
  <si>
    <t>3:37,44</t>
  </si>
  <si>
    <t>3:37,54</t>
  </si>
  <si>
    <t>3:37,74</t>
  </si>
  <si>
    <t>3:37,84</t>
  </si>
  <si>
    <t>3:37,94</t>
  </si>
  <si>
    <t>3:38,04</t>
  </si>
  <si>
    <t>3:38,24</t>
  </si>
  <si>
    <t>3:38,34</t>
  </si>
  <si>
    <t>3:38,44</t>
  </si>
  <si>
    <t>3:38,54</t>
  </si>
  <si>
    <t>3:38,74</t>
  </si>
  <si>
    <t>3:38,84</t>
  </si>
  <si>
    <t>3:38,94</t>
  </si>
  <si>
    <t>3:39,04</t>
  </si>
  <si>
    <t>3:39,24</t>
  </si>
  <si>
    <t>3:39,34</t>
  </si>
  <si>
    <t>3:39,44</t>
  </si>
  <si>
    <t>3:39,54</t>
  </si>
  <si>
    <t>3:39,74</t>
  </si>
  <si>
    <t>3:39,84</t>
  </si>
  <si>
    <t>3:39,94</t>
  </si>
  <si>
    <t>3:40,04</t>
  </si>
  <si>
    <t>3:40,24</t>
  </si>
  <si>
    <t>3:40,34</t>
  </si>
  <si>
    <t>3:40,44</t>
  </si>
  <si>
    <t>3:40,54</t>
  </si>
  <si>
    <t>3:40,74</t>
  </si>
  <si>
    <t>3:40,84</t>
  </si>
  <si>
    <t>3:40,94</t>
  </si>
  <si>
    <t>3:41,14</t>
  </si>
  <si>
    <t>3:41,24</t>
  </si>
  <si>
    <t>3:41,34</t>
  </si>
  <si>
    <t>3:41,54</t>
  </si>
  <si>
    <t>3:41,64</t>
  </si>
  <si>
    <t>3:41,84</t>
  </si>
  <si>
    <t>3:41,94</t>
  </si>
  <si>
    <t>3:42,14</t>
  </si>
  <si>
    <t>3:42,24</t>
  </si>
  <si>
    <t>3:42,44</t>
  </si>
  <si>
    <t>3:42,54</t>
  </si>
  <si>
    <t>3:42,74</t>
  </si>
  <si>
    <t>3:42,84</t>
  </si>
  <si>
    <t>3:42,94</t>
  </si>
  <si>
    <t>3:43,14</t>
  </si>
  <si>
    <t>3:43,24</t>
  </si>
  <si>
    <t>3:43,44</t>
  </si>
  <si>
    <t>3:43,54</t>
  </si>
  <si>
    <t>3:43,64</t>
  </si>
  <si>
    <t>3:43,84</t>
  </si>
  <si>
    <t>3:43,94</t>
  </si>
  <si>
    <t>3:44,14</t>
  </si>
  <si>
    <t>3:44,24</t>
  </si>
  <si>
    <t>3:44,44</t>
  </si>
  <si>
    <t>3:44,54</t>
  </si>
  <si>
    <t>3:44,74</t>
  </si>
  <si>
    <t>3:44,84</t>
  </si>
  <si>
    <t>3:45,04</t>
  </si>
  <si>
    <t>3:45,14</t>
  </si>
  <si>
    <t>3:45,34</t>
  </si>
  <si>
    <t>3:45,44</t>
  </si>
  <si>
    <t>3:45,64</t>
  </si>
  <si>
    <t>3:45,74</t>
  </si>
  <si>
    <t>3:45,94</t>
  </si>
  <si>
    <t>3:46,04</t>
  </si>
  <si>
    <t>3:46,24</t>
  </si>
  <si>
    <t>3:46,44</t>
  </si>
  <si>
    <t>3:46,54</t>
  </si>
  <si>
    <t>3:46,64</t>
  </si>
  <si>
    <t>3:46,84</t>
  </si>
  <si>
    <t>3:46,94</t>
  </si>
  <si>
    <t>3:47,14</t>
  </si>
  <si>
    <t>3:47,24</t>
  </si>
  <si>
    <t>3:47,44</t>
  </si>
  <si>
    <t>3:47,54</t>
  </si>
  <si>
    <t>3:47,74</t>
  </si>
  <si>
    <t>3:47,84</t>
  </si>
  <si>
    <t>3:48,04</t>
  </si>
  <si>
    <t>3:48,14</t>
  </si>
  <si>
    <t>3:48,24</t>
  </si>
  <si>
    <t>3:48,44</t>
  </si>
  <si>
    <t>3:48,54</t>
  </si>
  <si>
    <t>3:48,74</t>
  </si>
  <si>
    <t>3:48,84</t>
  </si>
  <si>
    <t>3:49,04</t>
  </si>
  <si>
    <t>3:49,14</t>
  </si>
  <si>
    <t>3:49,34</t>
  </si>
  <si>
    <t>3:49,44</t>
  </si>
  <si>
    <t>3:49,64</t>
  </si>
  <si>
    <t>3:49,84</t>
  </si>
  <si>
    <t>3:49,94</t>
  </si>
  <si>
    <t>3:50,14</t>
  </si>
  <si>
    <t>3:50,34</t>
  </si>
  <si>
    <t>3:50,44</t>
  </si>
  <si>
    <t>3:50,64</t>
  </si>
  <si>
    <t>3:50,74</t>
  </si>
  <si>
    <t>3:50,94</t>
  </si>
  <si>
    <t>3:51,14</t>
  </si>
  <si>
    <t>3:51,34</t>
  </si>
  <si>
    <t>3:51,44</t>
  </si>
  <si>
    <t>3:51,64</t>
  </si>
  <si>
    <t>3:51,84</t>
  </si>
  <si>
    <t>3:52,04</t>
  </si>
  <si>
    <t>3:52,24</t>
  </si>
  <si>
    <t>3:52,34</t>
  </si>
  <si>
    <t>3:52,54</t>
  </si>
  <si>
    <t>3:52,74</t>
  </si>
  <si>
    <t>3:52,94</t>
  </si>
  <si>
    <t>3:53,14</t>
  </si>
  <si>
    <t>3:53,24</t>
  </si>
  <si>
    <t>3:53,44</t>
  </si>
  <si>
    <t>3:53,54</t>
  </si>
  <si>
    <t>3:53,74</t>
  </si>
  <si>
    <t>3:53,94</t>
  </si>
  <si>
    <t>3:54,04</t>
  </si>
  <si>
    <t>3:54,24</t>
  </si>
  <si>
    <t>3:54,44</t>
  </si>
  <si>
    <t>3:54,64</t>
  </si>
  <si>
    <t>3:54,74</t>
  </si>
  <si>
    <t>3:54,84</t>
  </si>
  <si>
    <t>3:55,04</t>
  </si>
  <si>
    <t>3:55,24</t>
  </si>
  <si>
    <t>3:55,44</t>
  </si>
  <si>
    <t>3:55,64</t>
  </si>
  <si>
    <t>3:55,74</t>
  </si>
  <si>
    <t>3:55,94</t>
  </si>
  <si>
    <t>3:56,14</t>
  </si>
  <si>
    <t>3:56,34</t>
  </si>
  <si>
    <t>3:56,54</t>
  </si>
  <si>
    <t>3:56,64</t>
  </si>
  <si>
    <t>3:56,84</t>
  </si>
  <si>
    <t>3:57,04</t>
  </si>
  <si>
    <t>3:57,24</t>
  </si>
  <si>
    <t>3:57,44</t>
  </si>
  <si>
    <t>3:57,64</t>
  </si>
  <si>
    <t>3:57,84</t>
  </si>
  <si>
    <t>3:57,94</t>
  </si>
  <si>
    <t>3:58,14</t>
  </si>
  <si>
    <t>3:58,34</t>
  </si>
  <si>
    <t>3:58,54</t>
  </si>
  <si>
    <t>3:58,74</t>
  </si>
  <si>
    <t>3:58,94</t>
  </si>
  <si>
    <t>3:59,14</t>
  </si>
  <si>
    <t>3:59,34</t>
  </si>
  <si>
    <t>3:59,54</t>
  </si>
  <si>
    <t>3:59,74</t>
  </si>
  <si>
    <t>3:59,94</t>
  </si>
  <si>
    <t>4:00,14</t>
  </si>
  <si>
    <t>4:00,34</t>
  </si>
  <si>
    <t>4:00,54</t>
  </si>
  <si>
    <t>4:00,74</t>
  </si>
  <si>
    <t>4:00,94</t>
  </si>
  <si>
    <t>4:01,14</t>
  </si>
  <si>
    <t>4:01,34</t>
  </si>
  <si>
    <t>4:01,54</t>
  </si>
  <si>
    <t>4:01,74</t>
  </si>
  <si>
    <t>4:01,94</t>
  </si>
  <si>
    <t>4:02,14</t>
  </si>
  <si>
    <t>4:02,34</t>
  </si>
  <si>
    <t>4:02,54</t>
  </si>
  <si>
    <t>4:02,74</t>
  </si>
  <si>
    <t>4:02,94</t>
  </si>
  <si>
    <t>4:03,14</t>
  </si>
  <si>
    <t>4:03,34</t>
  </si>
  <si>
    <t>4:03,54</t>
  </si>
  <si>
    <t>4:03,74</t>
  </si>
  <si>
    <t>4:03,94</t>
  </si>
  <si>
    <t>4:04,14</t>
  </si>
  <si>
    <t>4:04,34</t>
  </si>
  <si>
    <t>4:04,54</t>
  </si>
  <si>
    <t>4:04,74</t>
  </si>
  <si>
    <t>4:04,94</t>
  </si>
  <si>
    <t>4:05,14</t>
  </si>
  <si>
    <t>4:05,34</t>
  </si>
  <si>
    <t>4:05,54</t>
  </si>
  <si>
    <t>4:05,74</t>
  </si>
  <si>
    <t>4:05,94</t>
  </si>
  <si>
    <t>4:06,14</t>
  </si>
  <si>
    <t>4:06,34</t>
  </si>
  <si>
    <t>4:06,54</t>
  </si>
  <si>
    <t>4:06,74</t>
  </si>
  <si>
    <t>4:06,94</t>
  </si>
  <si>
    <t>4:07,14</t>
  </si>
  <si>
    <t>4:07,34</t>
  </si>
  <si>
    <t>4:07,54</t>
  </si>
  <si>
    <t>4:07,74</t>
  </si>
  <si>
    <t>4:07,94</t>
  </si>
  <si>
    <t>4:08,24</t>
  </si>
  <si>
    <t>4:08,44</t>
  </si>
  <si>
    <t>4:08,64</t>
  </si>
  <si>
    <t>4:08,84</t>
  </si>
  <si>
    <t>4:09,04</t>
  </si>
  <si>
    <t>4:09,24</t>
  </si>
  <si>
    <t>4:09,54</t>
  </si>
  <si>
    <t>4:09,74</t>
  </si>
  <si>
    <t>4:09,94</t>
  </si>
  <si>
    <t>4:10,14</t>
  </si>
  <si>
    <t>4:10,44</t>
  </si>
  <si>
    <t>4:10,64</t>
  </si>
  <si>
    <t>4:10,84</t>
  </si>
  <si>
    <t>4:11,04</t>
  </si>
  <si>
    <t>4:11,24</t>
  </si>
  <si>
    <t>4:11,54</t>
  </si>
  <si>
    <t>4:11,74</t>
  </si>
  <si>
    <t>4:11,94</t>
  </si>
  <si>
    <t>4:12,24</t>
  </si>
  <si>
    <t>4:12,44</t>
  </si>
  <si>
    <t>4:12,64</t>
  </si>
  <si>
    <t>4:12,94</t>
  </si>
  <si>
    <t>4:13,14</t>
  </si>
  <si>
    <t>4:13,34</t>
  </si>
  <si>
    <t>4:13,54</t>
  </si>
  <si>
    <t>4:13,84</t>
  </si>
  <si>
    <t>4:14,04</t>
  </si>
  <si>
    <t>4:14,24</t>
  </si>
  <si>
    <t>4:14,44</t>
  </si>
  <si>
    <t>4:14,74</t>
  </si>
  <si>
    <t>4:14,94</t>
  </si>
  <si>
    <t>4:15,24</t>
  </si>
  <si>
    <t>4:15,44</t>
  </si>
  <si>
    <t>4:15,64</t>
  </si>
  <si>
    <t>4:15,94</t>
  </si>
  <si>
    <t>4:16,14</t>
  </si>
  <si>
    <t>4:16,34</t>
  </si>
  <si>
    <t>4:16,54</t>
  </si>
  <si>
    <t>4:16,74</t>
  </si>
  <si>
    <t>4:17,04</t>
  </si>
  <si>
    <t>4:17,24</t>
  </si>
  <si>
    <t>4:17,44</t>
  </si>
  <si>
    <t>4:17,64</t>
  </si>
  <si>
    <t>4:17,84</t>
  </si>
  <si>
    <t>4:18,14</t>
  </si>
  <si>
    <t>4:18,34</t>
  </si>
  <si>
    <t>4:18,54</t>
  </si>
  <si>
    <t>4:18,84</t>
  </si>
  <si>
    <t>4:19,04</t>
  </si>
  <si>
    <t>4:19,24</t>
  </si>
  <si>
    <t>4:19,54</t>
  </si>
  <si>
    <t>4:19,74</t>
  </si>
  <si>
    <t>4:19,94</t>
  </si>
  <si>
    <t>4:20,14</t>
  </si>
  <si>
    <t>4:20,44</t>
  </si>
  <si>
    <t>4:20,74</t>
  </si>
  <si>
    <t>4:21,04</t>
  </si>
  <si>
    <t>4:21,24</t>
  </si>
  <si>
    <t>4:21,54</t>
  </si>
  <si>
    <t>4:21,84</t>
  </si>
  <si>
    <t>4:22,04</t>
  </si>
  <si>
    <t>4:22,24</t>
  </si>
  <si>
    <t>4:22,54</t>
  </si>
  <si>
    <t>4:22,74</t>
  </si>
  <si>
    <t>4:23,04</t>
  </si>
  <si>
    <t>4:23,34</t>
  </si>
  <si>
    <t>4:23,64</t>
  </si>
  <si>
    <t>4:23,84</t>
  </si>
  <si>
    <t>4:24,14</t>
  </si>
  <si>
    <t>4:24,44</t>
  </si>
  <si>
    <t>4:24,64</t>
  </si>
  <si>
    <t>4:24,84</t>
  </si>
  <si>
    <t>4:25,14</t>
  </si>
  <si>
    <t>4:25,44</t>
  </si>
  <si>
    <t>4:25,74</t>
  </si>
  <si>
    <t>4:25,94</t>
  </si>
  <si>
    <t>4:26,14</t>
  </si>
  <si>
    <t>4:26,44</t>
  </si>
  <si>
    <t>4:26,64</t>
  </si>
  <si>
    <t>4:26,94</t>
  </si>
  <si>
    <t>4:27,14</t>
  </si>
  <si>
    <t>4:27,34</t>
  </si>
  <si>
    <t>4:27,64</t>
  </si>
  <si>
    <t>4:27,84</t>
  </si>
  <si>
    <t>4:28,04</t>
  </si>
  <si>
    <t>4:28,34</t>
  </si>
  <si>
    <t>4:28,64</t>
  </si>
  <si>
    <t>4:28,84</t>
  </si>
  <si>
    <t>4:29,14</t>
  </si>
  <si>
    <t>4:29,34</t>
  </si>
  <si>
    <t>4:29,54</t>
  </si>
  <si>
    <t>4:29,84</t>
  </si>
  <si>
    <t>4:30,14</t>
  </si>
  <si>
    <t>4:30,34</t>
  </si>
  <si>
    <t>4:30,64</t>
  </si>
  <si>
    <t>4:30,84</t>
  </si>
  <si>
    <t>4:31,04</t>
  </si>
  <si>
    <t>4:31,34</t>
  </si>
  <si>
    <t>4:31,54</t>
  </si>
  <si>
    <t>4:31,74</t>
  </si>
  <si>
    <t>4:31,94</t>
  </si>
  <si>
    <t>4:32,14</t>
  </si>
  <si>
    <t>4:32,34</t>
  </si>
  <si>
    <t>4:32,54</t>
  </si>
  <si>
    <t>4:32,74</t>
  </si>
  <si>
    <t>4:32,94</t>
  </si>
  <si>
    <t>4:33,14</t>
  </si>
  <si>
    <t>4:33,34</t>
  </si>
  <si>
    <t>4:33,54</t>
  </si>
  <si>
    <t>4:33,74</t>
  </si>
  <si>
    <t>4:33,94</t>
  </si>
  <si>
    <t>4:34,14</t>
  </si>
  <si>
    <t>4:34,34</t>
  </si>
  <si>
    <t>4:34,54</t>
  </si>
  <si>
    <t>4:34,74</t>
  </si>
  <si>
    <t>4:34,94</t>
  </si>
  <si>
    <t>4:35,14</t>
  </si>
  <si>
    <t>4:35,34</t>
  </si>
  <si>
    <t>4:35,54</t>
  </si>
  <si>
    <t>4:35,74</t>
  </si>
  <si>
    <t>4:35,94</t>
  </si>
  <si>
    <t>4:36,24</t>
  </si>
  <si>
    <t>4:36,44</t>
  </si>
  <si>
    <t>4:36,64</t>
  </si>
  <si>
    <t>4:36,84</t>
  </si>
  <si>
    <t>4:37,04</t>
  </si>
  <si>
    <t>4:37,24</t>
  </si>
  <si>
    <t>4:37,44</t>
  </si>
  <si>
    <t>4:37,64</t>
  </si>
  <si>
    <t>4:37,84</t>
  </si>
  <si>
    <t>4:38,04</t>
  </si>
  <si>
    <t>4:38,24</t>
  </si>
  <si>
    <t>4:38,44</t>
  </si>
  <si>
    <t>4:38,64</t>
  </si>
  <si>
    <t>4:38,84</t>
  </si>
  <si>
    <t>4:39,04</t>
  </si>
  <si>
    <t>4:39,24</t>
  </si>
  <si>
    <t>4:39,44</t>
  </si>
  <si>
    <t>4:39,64</t>
  </si>
  <si>
    <t>4:39,84</t>
  </si>
  <si>
    <t>4:40,04</t>
  </si>
  <si>
    <t>4:40,24</t>
  </si>
  <si>
    <t>4:40,44</t>
  </si>
  <si>
    <t>4:40,64</t>
  </si>
  <si>
    <t>4:40,84</t>
  </si>
  <si>
    <t>4:41,04</t>
  </si>
  <si>
    <t>4:41,24</t>
  </si>
  <si>
    <t>4:41,54</t>
  </si>
  <si>
    <t>4:41,74</t>
  </si>
  <si>
    <t>4:41,94</t>
  </si>
  <si>
    <t>4:42,14</t>
  </si>
  <si>
    <t>4:42,34</t>
  </si>
  <si>
    <t>4:42,54</t>
  </si>
  <si>
    <t>4:42,74</t>
  </si>
  <si>
    <t>4:42,94</t>
  </si>
  <si>
    <t>4:43,14</t>
  </si>
  <si>
    <t>4:43,34</t>
  </si>
  <si>
    <t>4:43,54</t>
  </si>
  <si>
    <t>4:43,74</t>
  </si>
  <si>
    <t>4:43,94</t>
  </si>
  <si>
    <t>4:44,14</t>
  </si>
  <si>
    <t>4:44,34</t>
  </si>
  <si>
    <t>4:44,54</t>
  </si>
  <si>
    <t>4:44,74</t>
  </si>
  <si>
    <t>4:44,94</t>
  </si>
  <si>
    <t>4:45,14</t>
  </si>
  <si>
    <t>4:45,34</t>
  </si>
  <si>
    <t>4:45,54</t>
  </si>
  <si>
    <t>4:45,74</t>
  </si>
  <si>
    <t>4:45,94</t>
  </si>
  <si>
    <t>4:46,14</t>
  </si>
  <si>
    <t>4:46,34</t>
  </si>
  <si>
    <t>4:46,54</t>
  </si>
  <si>
    <t>4:46,74</t>
  </si>
  <si>
    <t>4:46,94</t>
  </si>
  <si>
    <t>4:47,14</t>
  </si>
  <si>
    <t>4:47,34</t>
  </si>
  <si>
    <t>4:47,54</t>
  </si>
  <si>
    <t>4:47,74</t>
  </si>
  <si>
    <t>4:47,94</t>
  </si>
  <si>
    <t>4:48,14</t>
  </si>
  <si>
    <t>4:48,34</t>
  </si>
  <si>
    <t>4:48,54</t>
  </si>
  <si>
    <t>4:48,74</t>
  </si>
  <si>
    <t>4:48,94</t>
  </si>
  <si>
    <t>4:49,14</t>
  </si>
  <si>
    <t>4:49,34</t>
  </si>
  <si>
    <t>4:49,54</t>
  </si>
  <si>
    <t>4:49,74</t>
  </si>
  <si>
    <t>4:49,94</t>
  </si>
  <si>
    <t>4:50,14</t>
  </si>
  <si>
    <t>4:50,34</t>
  </si>
  <si>
    <t>4:50,54</t>
  </si>
  <si>
    <t>4:50,74</t>
  </si>
  <si>
    <t>4:50,94</t>
  </si>
  <si>
    <t>4:51,14</t>
  </si>
  <si>
    <t>4:51,34</t>
  </si>
  <si>
    <t>4:51,64</t>
  </si>
  <si>
    <t>4:51,84</t>
  </si>
  <si>
    <t>4:52,04</t>
  </si>
  <si>
    <t>4:52,24</t>
  </si>
  <si>
    <t>4:52,54</t>
  </si>
  <si>
    <t>4:52,74</t>
  </si>
  <si>
    <t>4:52,94</t>
  </si>
  <si>
    <t>4:53,24</t>
  </si>
  <si>
    <t>4:53,44</t>
  </si>
  <si>
    <t>4:53,74</t>
  </si>
  <si>
    <t>4:53,94</t>
  </si>
  <si>
    <t>4:54,24</t>
  </si>
  <si>
    <t>4:54,44</t>
  </si>
  <si>
    <t>4:54,64</t>
  </si>
  <si>
    <t>4:54,94</t>
  </si>
  <si>
    <t>4:55,24</t>
  </si>
  <si>
    <t>4:55,44</t>
  </si>
  <si>
    <t>4:55,64</t>
  </si>
  <si>
    <t>4:55,84</t>
  </si>
  <si>
    <t>4:56,14</t>
  </si>
  <si>
    <t>4:56,34</t>
  </si>
  <si>
    <t>4:56,64</t>
  </si>
  <si>
    <t>4:56,84</t>
  </si>
  <si>
    <t>4:58,14</t>
  </si>
  <si>
    <t>4:57,34</t>
  </si>
  <si>
    <t>4:57,54</t>
  </si>
  <si>
    <t>4:57,84</t>
  </si>
  <si>
    <t>4:58,04</t>
  </si>
  <si>
    <t>4:58,24</t>
  </si>
  <si>
    <t>4:58,54</t>
  </si>
  <si>
    <t>4:58,74</t>
  </si>
  <si>
    <t>4:58,94</t>
  </si>
  <si>
    <t>4:59,24</t>
  </si>
  <si>
    <t>4:59,54</t>
  </si>
  <si>
    <t>4:58,84</t>
  </si>
  <si>
    <t>4:59,14</t>
  </si>
  <si>
    <t>5:00,24</t>
  </si>
  <si>
    <t>5:00,54</t>
  </si>
  <si>
    <t>5:00,84</t>
  </si>
  <si>
    <t>5:01,14</t>
  </si>
  <si>
    <t>5:01,34</t>
  </si>
  <si>
    <t>5:01,54</t>
  </si>
  <si>
    <t>5:01,84</t>
  </si>
  <si>
    <t>5:02,14</t>
  </si>
  <si>
    <t>5:02,44</t>
  </si>
  <si>
    <t>5:02,74</t>
  </si>
  <si>
    <t>5:03,04</t>
  </si>
  <si>
    <t>5:03,34</t>
  </si>
  <si>
    <t>5:03,74</t>
  </si>
  <si>
    <t>SUB 10 - HOMES</t>
  </si>
  <si>
    <t>SUB 10 - MULLERES</t>
  </si>
  <si>
    <t>SUB 12 - HOMES</t>
  </si>
  <si>
    <t>SUB 12- MULLERES</t>
  </si>
  <si>
    <t>Para completar os estadillos deben seleccionar a xanela correspondente, indicar na parte superior o club, e inserir as marcas no seguinte formato:</t>
  </si>
  <si>
    <t>Atoparedes, con fondo azul, os campos que se deben cubrir.</t>
  </si>
  <si>
    <t>v.2026.1</t>
  </si>
  <si>
    <t>Se engadides a algún atleta de club asociado, indicádeo na columna "K" e especificade na columna "L" o club ao que pertence.</t>
  </si>
  <si>
    <t>Lembra que, se o club asociado presenta estadillo, o club principal non pode empregar aos seus atletas na configuración do seu.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</si>
</sst>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ss.00"/>
    <numFmt numFmtId="165" formatCode="mm:ss.00"/>
    <numFmt numFmtId="166" formatCode="dd/mm/yy"/>
    <numFmt numFmtId="167" formatCode="h:mm:ss.00"/>
    <numFmt numFmtId="168" formatCode="[mm]:ss.00"/>
    <numFmt numFmtId="169" formatCode="[mm]:ss"/>
  </numFmts>
  <fonts count="59" x14ac:knownFonts="1">
    <font>
      <sz val="11"/>
      <color indexed="30"/>
      <name val="Calibri"/>
      <family val="2"/>
    </font>
    <font>
      <b/>
      <sz val="24"/>
      <color indexed="8"/>
      <name val="Calibri"/>
      <family val="2"/>
    </font>
    <font>
      <b/>
      <i/>
      <u/>
      <sz val="10"/>
      <color indexed="8"/>
      <name val="Calibri"/>
      <family val="2"/>
    </font>
    <font>
      <sz val="11"/>
      <color indexed="17"/>
      <name val="Calibri"/>
      <family val="2"/>
    </font>
    <font>
      <b/>
      <sz val="11"/>
      <color indexed="30"/>
      <name val="Calibri"/>
      <family val="2"/>
    </font>
    <font>
      <sz val="11"/>
      <color indexed="52"/>
      <name val="Calibri"/>
      <family val="2"/>
    </font>
    <font>
      <b/>
      <sz val="11"/>
      <color indexed="52"/>
      <name val="Calibri"/>
      <family val="2"/>
    </font>
    <font>
      <b/>
      <sz val="15"/>
      <color indexed="10"/>
      <name val="Calibri"/>
      <family val="2"/>
    </font>
    <font>
      <b/>
      <sz val="11"/>
      <color indexed="10"/>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3"/>
      <color indexed="10"/>
      <name val="Calibri"/>
      <family val="2"/>
    </font>
    <font>
      <sz val="11"/>
      <color indexed="25"/>
      <name val="Calibri"/>
      <family val="2"/>
    </font>
    <font>
      <b/>
      <sz val="12"/>
      <color indexed="25"/>
      <name val="Calibri"/>
      <family val="2"/>
    </font>
    <font>
      <b/>
      <sz val="8"/>
      <color indexed="63"/>
      <name val="Tahoma"/>
      <family val="2"/>
    </font>
    <font>
      <sz val="8"/>
      <color indexed="63"/>
      <name val="Tahoma"/>
      <family val="2"/>
    </font>
    <font>
      <sz val="8"/>
      <color indexed="25"/>
      <name val="Tahoma"/>
      <family val="2"/>
    </font>
    <font>
      <sz val="8"/>
      <color indexed="8"/>
      <name val="Calibri"/>
      <family val="2"/>
    </font>
    <font>
      <b/>
      <sz val="5"/>
      <color indexed="63"/>
      <name val="Tahoma"/>
      <family val="2"/>
    </font>
    <font>
      <sz val="8"/>
      <color indexed="14"/>
      <name val="Tahoma"/>
      <family val="2"/>
    </font>
    <font>
      <b/>
      <sz val="14"/>
      <color indexed="9"/>
      <name val="Calibri"/>
      <family val="2"/>
    </font>
    <font>
      <b/>
      <sz val="18"/>
      <color indexed="21"/>
      <name val="Calibri"/>
      <family val="2"/>
    </font>
    <font>
      <sz val="11"/>
      <color indexed="8"/>
      <name val="Calibri"/>
      <family val="2"/>
    </font>
    <font>
      <b/>
      <sz val="12"/>
      <color indexed="8"/>
      <name val="Calibri"/>
      <family val="2"/>
    </font>
    <font>
      <b/>
      <sz val="11"/>
      <color indexed="8"/>
      <name val="Calibri"/>
      <family val="2"/>
    </font>
    <font>
      <b/>
      <sz val="11"/>
      <color indexed="37"/>
      <name val="Calibri"/>
      <family val="2"/>
    </font>
    <font>
      <b/>
      <sz val="12"/>
      <name val="Calibri"/>
      <family val="2"/>
    </font>
    <font>
      <sz val="12"/>
      <name val="Calibri"/>
      <family val="2"/>
    </font>
    <font>
      <sz val="6"/>
      <color indexed="8"/>
      <name val="Calibri"/>
      <family val="2"/>
    </font>
    <font>
      <b/>
      <sz val="14"/>
      <color indexed="8"/>
      <name val="Calibri"/>
      <family val="2"/>
    </font>
    <font>
      <i/>
      <sz val="9"/>
      <color indexed="8"/>
      <name val="Calibri"/>
      <family val="2"/>
    </font>
    <font>
      <b/>
      <sz val="12"/>
      <color indexed="34"/>
      <name val="Calibri"/>
      <family val="2"/>
    </font>
    <font>
      <sz val="6"/>
      <color indexed="8"/>
      <name val="Lato"/>
      <family val="2"/>
    </font>
    <font>
      <sz val="12"/>
      <color indexed="9"/>
      <name val="Calibri"/>
      <family val="2"/>
    </font>
    <font>
      <b/>
      <sz val="12"/>
      <color indexed="9"/>
      <name val="Calibri"/>
      <family val="2"/>
    </font>
    <font>
      <sz val="6"/>
      <color indexed="30"/>
      <name val="Calibri"/>
      <family val="2"/>
    </font>
    <font>
      <sz val="11"/>
      <color indexed="30"/>
      <name val="Lato"/>
      <family val="2"/>
    </font>
    <font>
      <sz val="11"/>
      <color indexed="23"/>
      <name val="Calibri"/>
      <family val="2"/>
    </font>
    <font>
      <sz val="11"/>
      <color indexed="23"/>
      <name val="Lato"/>
      <family val="2"/>
    </font>
    <font>
      <sz val="11"/>
      <color indexed="30"/>
      <name val="Calibri"/>
      <family val="2"/>
    </font>
    <font>
      <sz val="11"/>
      <name val="Calibri"/>
      <family val="2"/>
    </font>
    <font>
      <b/>
      <sz val="16"/>
      <color indexed="9"/>
      <name val="Calibri"/>
      <family val="2"/>
    </font>
    <font>
      <sz val="14"/>
      <color indexed="30"/>
      <name val="Rubik"/>
    </font>
    <font>
      <sz val="12"/>
      <color indexed="8"/>
      <name val="Rubik"/>
    </font>
    <font>
      <sz val="12"/>
      <name val="Rubik"/>
    </font>
    <font>
      <sz val="11"/>
      <color indexed="30"/>
      <name val="Rubik"/>
    </font>
    <font>
      <sz val="12"/>
      <color indexed="8"/>
      <name val="Calibri"/>
      <family val="2"/>
    </font>
    <font>
      <sz val="11"/>
      <color indexed="8"/>
      <name val="Rubik"/>
    </font>
    <font>
      <b/>
      <sz val="8"/>
      <color indexed="8"/>
      <name val="Calibri"/>
      <family val="2"/>
    </font>
    <font>
      <b/>
      <sz val="5"/>
      <color rgb="FFEC1F24"/>
      <name val="Tahoma"/>
      <family val="2"/>
    </font>
    <font>
      <sz val="8"/>
      <color rgb="FF000000"/>
      <name val="Calibri"/>
      <family val="2"/>
      <charset val="204"/>
    </font>
    <font>
      <sz val="8"/>
      <color rgb="FFEC1F24"/>
      <name val="Tahoma"/>
      <family val="2"/>
    </font>
    <font>
      <b/>
      <sz val="8"/>
      <color rgb="FF231F20"/>
      <name val="Tahoma"/>
      <family val="2"/>
    </font>
    <font>
      <b/>
      <sz val="5"/>
      <color rgb="FF231F20"/>
      <name val="Tahoma"/>
      <family val="2"/>
    </font>
    <font>
      <sz val="8"/>
      <color rgb="FF231F20"/>
      <name val="Tahoma"/>
      <family val="2"/>
    </font>
  </fonts>
  <fills count="36">
    <fill>
      <patternFill patternType="none"/>
    </fill>
    <fill>
      <patternFill patternType="gray125"/>
    </fill>
    <fill>
      <patternFill patternType="solid">
        <fgColor indexed="27"/>
        <bgColor indexed="41"/>
      </patternFill>
    </fill>
    <fill>
      <patternFill patternType="solid">
        <fgColor indexed="24"/>
        <bgColor indexed="31"/>
      </patternFill>
    </fill>
    <fill>
      <patternFill patternType="solid">
        <fgColor indexed="9"/>
        <bgColor indexed="34"/>
      </patternFill>
    </fill>
    <fill>
      <patternFill patternType="solid">
        <fgColor indexed="26"/>
        <bgColor indexed="34"/>
      </patternFill>
    </fill>
    <fill>
      <patternFill patternType="solid">
        <fgColor indexed="42"/>
        <bgColor indexed="27"/>
      </patternFill>
    </fill>
    <fill>
      <patternFill patternType="solid">
        <fgColor indexed="44"/>
        <bgColor indexed="22"/>
      </patternFill>
    </fill>
    <fill>
      <patternFill patternType="solid">
        <fgColor indexed="29"/>
        <bgColor indexed="53"/>
      </patternFill>
    </fill>
    <fill>
      <patternFill patternType="solid">
        <fgColor indexed="22"/>
        <bgColor indexed="31"/>
      </patternFill>
    </fill>
    <fill>
      <patternFill patternType="solid">
        <fgColor indexed="43"/>
        <bgColor indexed="26"/>
      </patternFill>
    </fill>
    <fill>
      <patternFill patternType="solid">
        <fgColor indexed="48"/>
        <bgColor indexed="30"/>
      </patternFill>
    </fill>
    <fill>
      <patternFill patternType="solid">
        <fgColor indexed="57"/>
        <bgColor indexed="38"/>
      </patternFill>
    </fill>
    <fill>
      <patternFill patternType="solid">
        <fgColor indexed="55"/>
        <bgColor indexed="23"/>
      </patternFill>
    </fill>
    <fill>
      <patternFill patternType="solid">
        <fgColor indexed="30"/>
        <bgColor indexed="38"/>
      </patternFill>
    </fill>
    <fill>
      <patternFill patternType="solid">
        <fgColor indexed="10"/>
        <bgColor indexed="16"/>
      </patternFill>
    </fill>
    <fill>
      <patternFill patternType="solid">
        <fgColor indexed="51"/>
        <bgColor indexed="13"/>
      </patternFill>
    </fill>
    <fill>
      <patternFill patternType="solid">
        <fgColor indexed="49"/>
        <bgColor indexed="40"/>
      </patternFill>
    </fill>
    <fill>
      <patternFill patternType="solid">
        <fgColor indexed="45"/>
        <bgColor indexed="46"/>
      </patternFill>
    </fill>
    <fill>
      <patternFill patternType="solid">
        <fgColor indexed="13"/>
        <bgColor indexed="51"/>
      </patternFill>
    </fill>
    <fill>
      <patternFill patternType="solid">
        <fgColor indexed="41"/>
        <bgColor indexed="27"/>
      </patternFill>
    </fill>
    <fill>
      <patternFill patternType="solid">
        <fgColor indexed="50"/>
        <bgColor indexed="13"/>
      </patternFill>
    </fill>
    <fill>
      <patternFill patternType="solid">
        <fgColor indexed="61"/>
        <bgColor indexed="25"/>
      </patternFill>
    </fill>
    <fill>
      <patternFill patternType="solid">
        <fgColor indexed="31"/>
        <bgColor indexed="24"/>
      </patternFill>
    </fill>
    <fill>
      <patternFill patternType="solid">
        <fgColor indexed="18"/>
        <bgColor indexed="32"/>
      </patternFill>
    </fill>
    <fill>
      <patternFill patternType="solid">
        <fgColor indexed="33"/>
        <bgColor indexed="14"/>
      </patternFill>
    </fill>
    <fill>
      <patternFill patternType="solid">
        <fgColor indexed="46"/>
        <bgColor indexed="45"/>
      </patternFill>
    </fill>
    <fill>
      <patternFill patternType="solid">
        <fgColor indexed="25"/>
        <bgColor indexed="61"/>
      </patternFill>
    </fill>
    <fill>
      <patternFill patternType="solid">
        <fgColor indexed="21"/>
        <bgColor indexed="38"/>
      </patternFill>
    </fill>
    <fill>
      <patternFill patternType="solid">
        <fgColor indexed="37"/>
        <bgColor indexed="25"/>
      </patternFill>
    </fill>
    <fill>
      <patternFill patternType="solid">
        <fgColor indexed="53"/>
        <bgColor indexed="29"/>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4"/>
      </bottom>
      <diagonal/>
    </border>
    <border>
      <left/>
      <right/>
      <top/>
      <bottom style="medium">
        <color indexed="48"/>
      </bottom>
      <diagonal/>
    </border>
    <border>
      <left/>
      <right/>
      <top style="thin">
        <color indexed="30"/>
      </top>
      <bottom style="double">
        <color indexed="30"/>
      </bottom>
      <diagonal/>
    </border>
    <border>
      <left style="medium">
        <color indexed="21"/>
      </left>
      <right style="medium">
        <color indexed="21"/>
      </right>
      <top style="medium">
        <color indexed="21"/>
      </top>
      <bottom style="medium">
        <color indexed="21"/>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thin">
        <color rgb="FF231F20"/>
      </left>
      <right style="thin">
        <color rgb="FF231F20"/>
      </right>
      <top style="thin">
        <color rgb="FF231F20"/>
      </top>
      <bottom style="thin">
        <color rgb="FF231F20"/>
      </bottom>
      <diagonal/>
    </border>
    <border>
      <left style="thin">
        <color rgb="FF231F20"/>
      </left>
      <right/>
      <top style="thin">
        <color rgb="FF231F20"/>
      </top>
      <bottom style="thin">
        <color rgb="FF231F20"/>
      </bottom>
      <diagonal/>
    </border>
  </borders>
  <cellStyleXfs count="49">
    <xf numFmtId="0" fontId="0" fillId="0" borderId="0"/>
    <xf numFmtId="0" fontId="43" fillId="2" borderId="0" applyNumberFormat="0" applyBorder="0" applyProtection="0"/>
    <xf numFmtId="0" fontId="43" fillId="3" borderId="0" applyNumberFormat="0" applyBorder="0" applyProtection="0"/>
    <xf numFmtId="0" fontId="43" fillId="4" borderId="0" applyNumberFormat="0" applyBorder="0" applyProtection="0"/>
    <xf numFmtId="0" fontId="43" fillId="5" borderId="0" applyNumberFormat="0" applyBorder="0" applyProtection="0"/>
    <xf numFmtId="0" fontId="43" fillId="2" borderId="0" applyNumberFormat="0" applyBorder="0" applyProtection="0"/>
    <xf numFmtId="0" fontId="43" fillId="6" borderId="0" applyNumberFormat="0" applyBorder="0" applyProtection="0"/>
    <xf numFmtId="0" fontId="43" fillId="7" borderId="0" applyNumberFormat="0" applyBorder="0" applyProtection="0"/>
    <xf numFmtId="0" fontId="43" fillId="8" borderId="0" applyNumberFormat="0" applyBorder="0" applyProtection="0"/>
    <xf numFmtId="0" fontId="43" fillId="9" borderId="0" applyNumberFormat="0" applyBorder="0" applyProtection="0"/>
    <xf numFmtId="0" fontId="43" fillId="10" borderId="0" applyNumberFormat="0" applyBorder="0" applyProtection="0"/>
    <xf numFmtId="0" fontId="43" fillId="7" borderId="0" applyNumberFormat="0" applyBorder="0" applyProtection="0"/>
    <xf numFmtId="0" fontId="43" fillId="10" borderId="0" applyNumberFormat="0" applyBorder="0" applyProtection="0"/>
    <xf numFmtId="0" fontId="43" fillId="11" borderId="0" applyNumberFormat="0" applyBorder="0" applyProtection="0"/>
    <xf numFmtId="0" fontId="43" fillId="8" borderId="0" applyNumberFormat="0" applyBorder="0" applyProtection="0"/>
    <xf numFmtId="0" fontId="43" fillId="9" borderId="0" applyNumberFormat="0" applyBorder="0" applyProtection="0"/>
    <xf numFmtId="0" fontId="43" fillId="10" borderId="0" applyNumberFormat="0" applyBorder="0" applyProtection="0"/>
    <xf numFmtId="0" fontId="43" fillId="7" borderId="0" applyNumberFormat="0" applyBorder="0" applyProtection="0"/>
    <xf numFmtId="0" fontId="43" fillId="12" borderId="0" applyNumberFormat="0" applyBorder="0" applyProtection="0"/>
    <xf numFmtId="0" fontId="3" fillId="6" borderId="0" applyNumberFormat="0" applyBorder="0" applyProtection="0"/>
    <xf numFmtId="0" fontId="6" fillId="9" borderId="1" applyNumberFormat="0" applyProtection="0"/>
    <xf numFmtId="0" fontId="4" fillId="13" borderId="2" applyNumberFormat="0" applyProtection="0"/>
    <xf numFmtId="0" fontId="5" fillId="0" borderId="3" applyNumberFormat="0" applyFill="0" applyProtection="0"/>
    <xf numFmtId="0" fontId="7" fillId="0" borderId="4" applyNumberFormat="0" applyFill="0" applyProtection="0"/>
    <xf numFmtId="0" fontId="8" fillId="0" borderId="0" applyNumberFormat="0" applyFill="0" applyBorder="0" applyProtection="0"/>
    <xf numFmtId="0" fontId="43" fillId="14" borderId="0" applyNumberFormat="0" applyBorder="0" applyProtection="0"/>
    <xf numFmtId="0" fontId="43" fillId="15" borderId="0" applyNumberFormat="0" applyBorder="0" applyProtection="0"/>
    <xf numFmtId="0" fontId="43" fillId="13" borderId="0" applyNumberFormat="0" applyBorder="0" applyProtection="0"/>
    <xf numFmtId="0" fontId="43" fillId="16" borderId="0" applyNumberFormat="0" applyBorder="0" applyProtection="0"/>
    <xf numFmtId="0" fontId="43" fillId="17" borderId="0" applyNumberFormat="0" applyBorder="0" applyProtection="0"/>
    <xf numFmtId="0" fontId="43" fillId="12" borderId="0" applyNumberFormat="0" applyBorder="0" applyProtection="0"/>
    <xf numFmtId="0" fontId="9" fillId="3" borderId="1" applyNumberFormat="0" applyProtection="0"/>
    <xf numFmtId="0" fontId="10" fillId="18" borderId="0" applyNumberFormat="0" applyBorder="0" applyProtection="0"/>
    <xf numFmtId="0" fontId="11" fillId="10" borderId="0" applyNumberFormat="0" applyBorder="0" applyProtection="0"/>
    <xf numFmtId="0" fontId="43" fillId="5" borderId="5" applyNumberFormat="0" applyProtection="0"/>
    <xf numFmtId="0" fontId="2" fillId="0" borderId="0" applyNumberFormat="0" applyFill="0" applyBorder="0" applyProtection="0"/>
    <xf numFmtId="0" fontId="12" fillId="9" borderId="6" applyNumberFormat="0" applyProtection="0"/>
    <xf numFmtId="0" fontId="43" fillId="19" borderId="0" applyNumberFormat="0" applyBorder="0" applyProtection="0"/>
    <xf numFmtId="0" fontId="16" fillId="0" borderId="0" applyNumberFormat="0" applyBorder="0" applyProtection="0"/>
    <xf numFmtId="0" fontId="16" fillId="20" borderId="0" applyNumberFormat="0" applyBorder="0" applyProtection="0"/>
    <xf numFmtId="0" fontId="17" fillId="20" borderId="0" applyNumberFormat="0" applyBorder="0">
      <alignment vertical="center"/>
      <protection locked="0"/>
    </xf>
    <xf numFmtId="0" fontId="13" fillId="0" borderId="0" applyNumberFormat="0" applyFill="0" applyBorder="0" applyProtection="0"/>
    <xf numFmtId="0" fontId="14" fillId="0" borderId="0" applyNumberFormat="0" applyFill="0" applyBorder="0" applyProtection="0"/>
    <xf numFmtId="0" fontId="1" fillId="0" borderId="0" applyNumberFormat="0" applyFill="0" applyBorder="0" applyProtection="0"/>
    <xf numFmtId="0" fontId="15" fillId="0" borderId="7" applyNumberFormat="0" applyFill="0" applyProtection="0"/>
    <xf numFmtId="0" fontId="8" fillId="0" borderId="8" applyNumberFormat="0" applyFill="0" applyProtection="0"/>
    <xf numFmtId="0" fontId="4" fillId="0" borderId="9" applyNumberFormat="0" applyFill="0" applyProtection="0"/>
    <xf numFmtId="164" fontId="43" fillId="0" borderId="0" applyFill="0" applyBorder="0" applyProtection="0"/>
    <xf numFmtId="2" fontId="43" fillId="0" borderId="0" applyFill="0" applyBorder="0" applyProtection="0"/>
  </cellStyleXfs>
  <cellXfs count="131">
    <xf numFmtId="0" fontId="0" fillId="0" borderId="0" xfId="0"/>
    <xf numFmtId="0" fontId="0" fillId="0" borderId="0" xfId="0" applyAlignment="1">
      <alignment horizontal="center"/>
    </xf>
    <xf numFmtId="0" fontId="16" fillId="0" borderId="0" xfId="0" applyFont="1"/>
    <xf numFmtId="2" fontId="0" fillId="0" borderId="0" xfId="0" applyNumberFormat="1"/>
    <xf numFmtId="2" fontId="0" fillId="0" borderId="0" xfId="0" applyNumberFormat="1" applyAlignment="1">
      <alignment horizontal="center"/>
    </xf>
    <xf numFmtId="1" fontId="18" fillId="0" borderId="6" xfId="0" applyNumberFormat="1" applyFont="1" applyBorder="1" applyAlignment="1">
      <alignment horizontal="left" vertical="top"/>
    </xf>
    <xf numFmtId="165" fontId="19" fillId="0" borderId="6" xfId="0" applyNumberFormat="1" applyFont="1" applyBorder="1" applyAlignment="1">
      <alignment horizontal="left" vertical="top"/>
    </xf>
    <xf numFmtId="165" fontId="20" fillId="0" borderId="6" xfId="0" applyNumberFormat="1" applyFont="1" applyBorder="1" applyAlignment="1">
      <alignment horizontal="left" vertical="top"/>
    </xf>
    <xf numFmtId="0" fontId="21" fillId="0" borderId="6" xfId="0" applyFont="1" applyBorder="1" applyAlignment="1">
      <alignment horizontal="left" vertical="top"/>
    </xf>
    <xf numFmtId="2" fontId="19" fillId="0" borderId="6" xfId="0" applyNumberFormat="1" applyFont="1" applyBorder="1" applyAlignment="1">
      <alignment horizontal="left" vertical="top"/>
    </xf>
    <xf numFmtId="0" fontId="19" fillId="0" borderId="6" xfId="0" applyFont="1" applyBorder="1" applyAlignment="1">
      <alignment horizontal="left" vertical="top"/>
    </xf>
    <xf numFmtId="165" fontId="0" fillId="0" borderId="0" xfId="0" applyNumberFormat="1"/>
    <xf numFmtId="1" fontId="18" fillId="0" borderId="6" xfId="0" applyNumberFormat="1" applyFont="1" applyBorder="1" applyAlignment="1">
      <alignment horizontal="center" vertical="top"/>
    </xf>
    <xf numFmtId="0" fontId="0" fillId="18" borderId="6" xfId="0" applyFill="1" applyBorder="1" applyAlignment="1">
      <alignment horizontal="left" vertical="top"/>
    </xf>
    <xf numFmtId="0" fontId="22" fillId="18" borderId="6" xfId="0" applyFont="1" applyFill="1" applyBorder="1" applyAlignment="1">
      <alignment horizontal="left" vertical="top"/>
    </xf>
    <xf numFmtId="0" fontId="22" fillId="21" borderId="6" xfId="0" applyFont="1" applyFill="1" applyBorder="1" applyAlignment="1">
      <alignment horizontal="left" vertical="top"/>
    </xf>
    <xf numFmtId="0" fontId="23" fillId="0" borderId="6" xfId="0" applyFont="1" applyBorder="1" applyAlignment="1">
      <alignment horizontal="left" vertical="top"/>
    </xf>
    <xf numFmtId="0" fontId="0" fillId="0" borderId="0" xfId="0" applyNumberFormat="1" applyAlignment="1">
      <alignment horizontal="center"/>
    </xf>
    <xf numFmtId="0" fontId="0" fillId="21" borderId="0" xfId="0" applyFill="1" applyAlignment="1">
      <alignment horizontal="center"/>
    </xf>
    <xf numFmtId="2" fontId="0" fillId="19" borderId="0" xfId="0" applyNumberFormat="1" applyFont="1" applyFill="1" applyAlignment="1">
      <alignment horizontal="center"/>
    </xf>
    <xf numFmtId="164" fontId="0" fillId="0" borderId="0" xfId="0" applyNumberFormat="1" applyAlignment="1">
      <alignment horizontal="center"/>
    </xf>
    <xf numFmtId="165" fontId="0" fillId="0" borderId="0" xfId="0" applyNumberFormat="1" applyAlignment="1">
      <alignment horizontal="center"/>
    </xf>
    <xf numFmtId="0" fontId="0" fillId="0" borderId="0" xfId="0" applyAlignment="1" applyProtection="1">
      <alignment horizontal="center"/>
      <protection hidden="1"/>
    </xf>
    <xf numFmtId="0" fontId="0" fillId="0" borderId="0" xfId="0" applyProtection="1">
      <protection hidden="1"/>
    </xf>
    <xf numFmtId="0" fontId="24" fillId="22" borderId="0" xfId="0" applyFont="1" applyFill="1" applyAlignment="1" applyProtection="1">
      <alignment horizontal="center" vertical="center"/>
      <protection hidden="1"/>
    </xf>
    <xf numFmtId="0" fontId="0" fillId="0" borderId="0" xfId="0" applyAlignment="1" applyProtection="1">
      <alignment vertical="center"/>
      <protection hidden="1"/>
    </xf>
    <xf numFmtId="3" fontId="25" fillId="4" borderId="10" xfId="0" applyNumberFormat="1" applyFont="1" applyFill="1" applyBorder="1" applyAlignment="1" applyProtection="1">
      <alignment horizontal="center" vertical="center"/>
      <protection hidden="1"/>
    </xf>
    <xf numFmtId="0" fontId="26" fillId="0" borderId="0" xfId="0" applyFont="1" applyAlignment="1" applyProtection="1">
      <alignment horizontal="center"/>
      <protection hidden="1"/>
    </xf>
    <xf numFmtId="0" fontId="30" fillId="9" borderId="11" xfId="0" applyFont="1" applyFill="1" applyBorder="1" applyAlignment="1" applyProtection="1">
      <alignment horizontal="center" vertical="center"/>
      <protection hidden="1"/>
    </xf>
    <xf numFmtId="0" fontId="31" fillId="9" borderId="11" xfId="0" applyFont="1" applyFill="1" applyBorder="1" applyAlignment="1" applyProtection="1">
      <alignment vertical="center"/>
      <protection hidden="1"/>
    </xf>
    <xf numFmtId="0" fontId="17" fillId="9" borderId="11" xfId="0" applyFont="1" applyFill="1" applyBorder="1" applyAlignment="1" applyProtection="1">
      <alignment horizontal="center" vertical="center"/>
      <protection hidden="1"/>
    </xf>
    <xf numFmtId="0" fontId="26" fillId="0" borderId="11" xfId="0" applyFont="1" applyFill="1" applyBorder="1" applyAlignment="1" applyProtection="1">
      <alignment horizontal="center" vertical="center"/>
      <protection hidden="1"/>
    </xf>
    <xf numFmtId="0" fontId="32" fillId="0" borderId="11" xfId="0" applyFont="1" applyBorder="1" applyAlignment="1" applyProtection="1">
      <alignment vertical="center"/>
      <protection hidden="1"/>
    </xf>
    <xf numFmtId="2" fontId="26" fillId="20" borderId="11" xfId="0" applyNumberFormat="1" applyFont="1" applyFill="1" applyBorder="1" applyAlignment="1" applyProtection="1">
      <alignment horizontal="center" vertical="center"/>
      <protection locked="0" hidden="1"/>
    </xf>
    <xf numFmtId="2" fontId="26" fillId="23" borderId="11" xfId="0" applyNumberFormat="1" applyFont="1" applyFill="1" applyBorder="1" applyAlignment="1" applyProtection="1">
      <alignment horizontal="center" vertical="center"/>
      <protection hidden="1"/>
    </xf>
    <xf numFmtId="0" fontId="26" fillId="0" borderId="11" xfId="0" applyNumberFormat="1" applyFont="1" applyBorder="1" applyAlignment="1" applyProtection="1">
      <alignment horizontal="center" vertical="center"/>
      <protection hidden="1"/>
    </xf>
    <xf numFmtId="166" fontId="26" fillId="20" borderId="11" xfId="0" applyNumberFormat="1" applyFont="1" applyFill="1" applyBorder="1" applyAlignment="1" applyProtection="1">
      <alignment horizontal="center" vertical="center"/>
      <protection locked="0" hidden="1"/>
    </xf>
    <xf numFmtId="3" fontId="26" fillId="20" borderId="11" xfId="0" applyNumberFormat="1" applyFont="1" applyFill="1" applyBorder="1" applyAlignment="1" applyProtection="1">
      <alignment horizontal="center" vertical="center"/>
      <protection locked="0" hidden="1"/>
    </xf>
    <xf numFmtId="0" fontId="26" fillId="20" borderId="11" xfId="0" applyNumberFormat="1" applyFont="1" applyFill="1" applyBorder="1" applyAlignment="1" applyProtection="1">
      <alignment horizontal="center" vertical="center"/>
      <protection locked="0" hidden="1"/>
    </xf>
    <xf numFmtId="164" fontId="26" fillId="20" borderId="11" xfId="0" applyNumberFormat="1" applyFont="1" applyFill="1" applyBorder="1" applyAlignment="1" applyProtection="1">
      <alignment horizontal="center" vertical="center"/>
      <protection locked="0" hidden="1"/>
    </xf>
    <xf numFmtId="164" fontId="26" fillId="23" borderId="11" xfId="0" applyNumberFormat="1" applyFont="1" applyFill="1" applyBorder="1" applyAlignment="1" applyProtection="1">
      <alignment horizontal="center" vertical="center"/>
      <protection hidden="1"/>
    </xf>
    <xf numFmtId="0" fontId="34" fillId="0" borderId="11" xfId="0" applyFont="1" applyFill="1" applyBorder="1" applyAlignment="1" applyProtection="1">
      <alignment horizontal="center" vertical="center"/>
      <protection hidden="1"/>
    </xf>
    <xf numFmtId="0" fontId="30" fillId="9" borderId="11" xfId="0" applyFont="1" applyFill="1" applyBorder="1" applyAlignment="1" applyProtection="1">
      <alignment horizontal="center"/>
      <protection hidden="1"/>
    </xf>
    <xf numFmtId="0" fontId="31" fillId="9" borderId="11" xfId="0" applyFont="1" applyFill="1" applyBorder="1" applyProtection="1">
      <protection hidden="1"/>
    </xf>
    <xf numFmtId="0" fontId="17" fillId="9" borderId="11" xfId="0" applyFont="1" applyFill="1" applyBorder="1" applyAlignment="1" applyProtection="1">
      <alignment horizontal="center"/>
      <protection hidden="1"/>
    </xf>
    <xf numFmtId="0" fontId="36" fillId="0" borderId="11" xfId="0" applyFont="1" applyBorder="1" applyAlignment="1" applyProtection="1">
      <alignment vertical="center"/>
      <protection hidden="1"/>
    </xf>
    <xf numFmtId="0" fontId="0" fillId="0" borderId="0" xfId="0" applyAlignment="1"/>
    <xf numFmtId="0" fontId="16" fillId="0" borderId="0" xfId="0" applyFont="1" applyAlignment="1"/>
    <xf numFmtId="2" fontId="0" fillId="0" borderId="0" xfId="0" applyNumberFormat="1" applyFont="1" applyAlignment="1"/>
    <xf numFmtId="2" fontId="0" fillId="0" borderId="0" xfId="0" applyNumberFormat="1" applyAlignment="1"/>
    <xf numFmtId="165" fontId="0" fillId="0" borderId="0" xfId="0" applyNumberFormat="1" applyAlignment="1"/>
    <xf numFmtId="167" fontId="0" fillId="0" borderId="0" xfId="0" applyNumberFormat="1" applyAlignment="1"/>
    <xf numFmtId="0" fontId="31" fillId="24" borderId="0" xfId="0" applyFont="1" applyFill="1" applyAlignment="1">
      <alignment horizontal="right"/>
    </xf>
    <xf numFmtId="0" fontId="31" fillId="24" borderId="0" xfId="0" applyFont="1" applyFill="1"/>
    <xf numFmtId="0" fontId="30" fillId="24" borderId="0" xfId="0" applyFont="1" applyFill="1" applyAlignment="1">
      <alignment horizontal="right"/>
    </xf>
    <xf numFmtId="0" fontId="30" fillId="24" borderId="0" xfId="0" applyFont="1" applyFill="1" applyAlignment="1">
      <alignment horizontal="center" vertical="center"/>
    </xf>
    <xf numFmtId="0" fontId="37" fillId="25" borderId="0" xfId="0" applyFont="1" applyFill="1" applyAlignment="1">
      <alignment horizontal="right"/>
    </xf>
    <xf numFmtId="0" fontId="37" fillId="25" borderId="0" xfId="0" applyFont="1" applyFill="1"/>
    <xf numFmtId="0" fontId="38" fillId="25" borderId="0" xfId="0" applyFont="1" applyFill="1" applyAlignment="1">
      <alignment horizontal="right"/>
    </xf>
    <xf numFmtId="0" fontId="38" fillId="25" borderId="0" xfId="0" applyFont="1" applyFill="1" applyAlignment="1">
      <alignment horizontal="center" vertical="center"/>
    </xf>
    <xf numFmtId="0" fontId="39" fillId="0" borderId="0" xfId="0" applyFont="1"/>
    <xf numFmtId="0" fontId="0" fillId="23" borderId="0" xfId="0" applyNumberFormat="1" applyFill="1" applyProtection="1">
      <protection locked="0"/>
    </xf>
    <xf numFmtId="2" fontId="40" fillId="0" borderId="0" xfId="0" applyNumberFormat="1" applyFont="1"/>
    <xf numFmtId="0" fontId="41" fillId="0" borderId="0" xfId="0" applyNumberFormat="1" applyFont="1"/>
    <xf numFmtId="1" fontId="42" fillId="0" borderId="0" xfId="0" applyNumberFormat="1" applyFont="1"/>
    <xf numFmtId="168" fontId="40" fillId="0" borderId="0" xfId="0" applyNumberFormat="1" applyFont="1"/>
    <xf numFmtId="0" fontId="0" fillId="0" borderId="0" xfId="0" applyNumberFormat="1"/>
    <xf numFmtId="167" fontId="40" fillId="0" borderId="0" xfId="0" applyNumberFormat="1" applyFont="1"/>
    <xf numFmtId="169" fontId="40" fillId="0" borderId="0" xfId="0" applyNumberFormat="1" applyFont="1"/>
    <xf numFmtId="45" fontId="40" fillId="0" borderId="0" xfId="0" applyNumberFormat="1" applyFont="1"/>
    <xf numFmtId="21" fontId="40" fillId="0" borderId="0" xfId="0" applyNumberFormat="1" applyFont="1"/>
    <xf numFmtId="1" fontId="40" fillId="0" borderId="0" xfId="0" applyNumberFormat="1" applyFont="1"/>
    <xf numFmtId="0" fontId="40" fillId="0" borderId="0" xfId="0" applyNumberFormat="1" applyFont="1"/>
    <xf numFmtId="14" fontId="26" fillId="20" borderId="11" xfId="0" applyNumberFormat="1" applyFont="1" applyFill="1" applyBorder="1" applyAlignment="1" applyProtection="1">
      <alignment horizontal="center" vertical="center"/>
      <protection locked="0" hidden="1"/>
    </xf>
    <xf numFmtId="0" fontId="53" fillId="31" borderId="13" xfId="0" applyFont="1" applyFill="1" applyBorder="1" applyAlignment="1">
      <alignment horizontal="left" vertical="top"/>
    </xf>
    <xf numFmtId="0" fontId="54" fillId="0" borderId="13" xfId="0" applyFont="1" applyBorder="1" applyAlignment="1">
      <alignment horizontal="left" vertical="top"/>
    </xf>
    <xf numFmtId="0" fontId="55" fillId="0" borderId="13" xfId="0" applyFont="1" applyBorder="1" applyAlignment="1">
      <alignment horizontal="left" vertical="top"/>
    </xf>
    <xf numFmtId="0" fontId="53" fillId="32" borderId="13" xfId="0" applyFont="1" applyFill="1" applyBorder="1" applyAlignment="1">
      <alignment horizontal="left" vertical="top"/>
    </xf>
    <xf numFmtId="0" fontId="0" fillId="31" borderId="13" xfId="0" applyFill="1" applyBorder="1" applyAlignment="1">
      <alignment horizontal="left" vertical="top"/>
    </xf>
    <xf numFmtId="1" fontId="56" fillId="0" borderId="13" xfId="0" applyNumberFormat="1" applyFont="1" applyBorder="1" applyAlignment="1">
      <alignment horizontal="left" vertical="top"/>
    </xf>
    <xf numFmtId="1" fontId="56" fillId="0" borderId="13" xfId="0" applyNumberFormat="1" applyFont="1" applyBorder="1" applyAlignment="1">
      <alignment horizontal="center" vertical="top"/>
    </xf>
    <xf numFmtId="0" fontId="0" fillId="0" borderId="0" xfId="0" applyFill="1"/>
    <xf numFmtId="0" fontId="57" fillId="31" borderId="13" xfId="0" applyFont="1" applyFill="1" applyBorder="1" applyAlignment="1">
      <alignment horizontal="left" vertical="top"/>
    </xf>
    <xf numFmtId="0" fontId="58" fillId="0" borderId="13" xfId="0" applyFont="1" applyBorder="1" applyAlignment="1">
      <alignment horizontal="left" vertical="top"/>
    </xf>
    <xf numFmtId="0" fontId="57" fillId="33" borderId="13" xfId="0" applyFont="1" applyFill="1" applyBorder="1" applyAlignment="1">
      <alignment horizontal="left" vertical="top"/>
    </xf>
    <xf numFmtId="0" fontId="44" fillId="0" borderId="11" xfId="0" applyFont="1" applyFill="1" applyBorder="1" applyAlignment="1" applyProtection="1">
      <alignment horizontal="center" vertical="center"/>
      <protection hidden="1"/>
    </xf>
    <xf numFmtId="1" fontId="0" fillId="0" borderId="0" xfId="0" applyNumberFormat="1" applyFill="1" applyAlignment="1">
      <alignment horizontal="center"/>
    </xf>
    <xf numFmtId="0" fontId="0" fillId="34" borderId="0" xfId="0" applyFill="1"/>
    <xf numFmtId="0" fontId="58" fillId="0" borderId="14" xfId="0" applyFont="1" applyBorder="1" applyAlignment="1">
      <alignment horizontal="left" vertical="top"/>
    </xf>
    <xf numFmtId="0" fontId="57" fillId="34" borderId="13" xfId="0" applyFont="1" applyFill="1" applyBorder="1" applyAlignment="1">
      <alignment horizontal="left" vertical="top"/>
    </xf>
    <xf numFmtId="2" fontId="0" fillId="0" borderId="0" xfId="0" applyNumberFormat="1" applyFont="1" applyFill="1"/>
    <xf numFmtId="0" fontId="57" fillId="0" borderId="14" xfId="0" applyFont="1" applyFill="1" applyBorder="1" applyAlignment="1">
      <alignment horizontal="left" vertical="top"/>
    </xf>
    <xf numFmtId="0" fontId="57" fillId="32" borderId="13" xfId="0" applyFont="1" applyFill="1" applyBorder="1" applyAlignment="1">
      <alignment horizontal="left" vertical="top"/>
    </xf>
    <xf numFmtId="0" fontId="53" fillId="31" borderId="0" xfId="0" applyFont="1" applyFill="1" applyBorder="1" applyAlignment="1">
      <alignment horizontal="left" vertical="top"/>
    </xf>
    <xf numFmtId="0" fontId="54" fillId="0" borderId="0" xfId="0" applyFont="1" applyBorder="1" applyAlignment="1">
      <alignment horizontal="left" vertical="top"/>
    </xf>
    <xf numFmtId="0" fontId="0" fillId="0" borderId="0" xfId="0" applyFill="1" applyAlignment="1">
      <alignment horizontal="center"/>
    </xf>
    <xf numFmtId="0" fontId="0" fillId="0" borderId="0" xfId="0" applyNumberFormat="1" applyFill="1" applyAlignment="1">
      <alignment horizontal="center"/>
    </xf>
    <xf numFmtId="2" fontId="0" fillId="0" borderId="0" xfId="0" applyNumberFormat="1" applyFont="1" applyFill="1" applyAlignment="1">
      <alignment horizontal="center"/>
    </xf>
    <xf numFmtId="2" fontId="0" fillId="35" borderId="0" xfId="0" applyNumberFormat="1" applyFont="1" applyFill="1" applyAlignment="1">
      <alignment horizontal="center"/>
    </xf>
    <xf numFmtId="0" fontId="0" fillId="35" borderId="0" xfId="0" applyFill="1" applyAlignment="1">
      <alignment horizontal="center"/>
    </xf>
    <xf numFmtId="2" fontId="0" fillId="35" borderId="0" xfId="0" applyNumberFormat="1" applyFill="1"/>
    <xf numFmtId="0" fontId="53" fillId="32" borderId="0" xfId="0" applyFont="1" applyFill="1" applyBorder="1" applyAlignment="1">
      <alignment horizontal="left" vertical="top"/>
    </xf>
    <xf numFmtId="2" fontId="0" fillId="0" borderId="0" xfId="0" applyNumberFormat="1" applyAlignment="1" applyProtection="1">
      <alignment vertical="center"/>
      <protection hidden="1"/>
    </xf>
    <xf numFmtId="0" fontId="46" fillId="0" borderId="0" xfId="0" applyFont="1" applyAlignment="1">
      <alignment horizontal="center" wrapText="1"/>
    </xf>
    <xf numFmtId="0" fontId="46" fillId="0" borderId="0" xfId="0" applyFont="1" applyAlignment="1">
      <alignment wrapText="1"/>
    </xf>
    <xf numFmtId="0" fontId="28" fillId="0" borderId="12" xfId="0" applyFont="1" applyBorder="1" applyAlignment="1" applyProtection="1">
      <alignment horizontal="center"/>
      <protection hidden="1"/>
    </xf>
    <xf numFmtId="0" fontId="29" fillId="0" borderId="12" xfId="0" applyFont="1" applyBorder="1" applyAlignment="1" applyProtection="1">
      <alignment horizontal="center"/>
      <protection hidden="1"/>
    </xf>
    <xf numFmtId="165" fontId="29" fillId="0" borderId="12" xfId="0" applyNumberFormat="1" applyFont="1" applyBorder="1" applyAlignment="1" applyProtection="1">
      <alignment horizontal="center"/>
      <protection hidden="1"/>
    </xf>
    <xf numFmtId="2" fontId="29" fillId="0" borderId="12" xfId="0" applyNumberFormat="1" applyFont="1" applyBorder="1" applyAlignment="1" applyProtection="1">
      <alignment horizontal="center"/>
      <protection hidden="1"/>
    </xf>
    <xf numFmtId="0" fontId="27" fillId="26" borderId="12" xfId="0" applyFont="1" applyFill="1" applyBorder="1" applyAlignment="1" applyProtection="1">
      <alignment horizontal="center"/>
      <protection hidden="1"/>
    </xf>
    <xf numFmtId="164" fontId="0" fillId="0" borderId="0" xfId="0" applyNumberFormat="1"/>
    <xf numFmtId="14" fontId="0" fillId="0" borderId="0" xfId="0" applyNumberFormat="1" applyAlignment="1" applyProtection="1">
      <alignment vertical="center"/>
      <protection hidden="1"/>
    </xf>
    <xf numFmtId="0" fontId="0" fillId="0" borderId="0" xfId="0" applyNumberFormat="1" applyAlignment="1" applyProtection="1">
      <alignment vertical="center"/>
      <protection hidden="1"/>
    </xf>
    <xf numFmtId="0" fontId="49" fillId="0" borderId="0" xfId="0" applyFont="1"/>
    <xf numFmtId="0" fontId="50" fillId="0" borderId="0" xfId="0" applyFont="1" applyAlignment="1" applyProtection="1">
      <alignment vertical="center" wrapText="1"/>
      <protection hidden="1"/>
    </xf>
    <xf numFmtId="0" fontId="52" fillId="0" borderId="0" xfId="0" applyFont="1" applyAlignment="1" applyProtection="1">
      <alignment horizontal="center" vertical="center"/>
      <protection hidden="1"/>
    </xf>
    <xf numFmtId="0" fontId="51" fillId="26" borderId="0" xfId="0" applyFont="1" applyFill="1" applyAlignment="1" applyProtection="1">
      <alignment horizontal="center" vertical="center" wrapText="1"/>
      <protection hidden="1"/>
    </xf>
    <xf numFmtId="3" fontId="47" fillId="20" borderId="0" xfId="0" applyNumberFormat="1" applyFont="1" applyFill="1" applyBorder="1" applyAlignment="1" applyProtection="1">
      <alignment horizontal="center" vertical="center"/>
      <protection locked="0" hidden="1"/>
    </xf>
    <xf numFmtId="0" fontId="28" fillId="0" borderId="12" xfId="0" applyFont="1" applyBorder="1" applyAlignment="1" applyProtection="1">
      <alignment horizontal="center" vertical="center"/>
      <protection hidden="1"/>
    </xf>
    <xf numFmtId="0" fontId="27" fillId="26" borderId="12" xfId="0" applyFont="1" applyFill="1" applyBorder="1" applyAlignment="1" applyProtection="1">
      <alignment horizontal="center" vertical="center"/>
      <protection hidden="1"/>
    </xf>
    <xf numFmtId="0" fontId="48" fillId="0" borderId="0" xfId="0" applyFont="1" applyAlignment="1">
      <alignment horizontal="center" wrapText="1"/>
    </xf>
    <xf numFmtId="0" fontId="48" fillId="26" borderId="0" xfId="0" applyFont="1" applyFill="1" applyAlignment="1" applyProtection="1">
      <alignment horizontal="center" vertical="center" wrapText="1"/>
      <protection hidden="1"/>
    </xf>
    <xf numFmtId="0" fontId="35" fillId="27" borderId="0" xfId="0" applyFont="1" applyFill="1" applyBorder="1" applyAlignment="1">
      <alignment horizontal="center" vertical="center"/>
    </xf>
    <xf numFmtId="0" fontId="0" fillId="20" borderId="11" xfId="0" applyFill="1" applyBorder="1" applyAlignment="1" applyProtection="1">
      <alignment horizontal="center" vertical="center" wrapText="1"/>
      <protection locked="0"/>
    </xf>
    <xf numFmtId="0" fontId="24" fillId="28" borderId="0" xfId="0" applyFont="1" applyFill="1" applyAlignment="1" applyProtection="1">
      <alignment horizontal="center" vertical="center"/>
      <protection locked="0" hidden="1"/>
    </xf>
    <xf numFmtId="0" fontId="45" fillId="29" borderId="11" xfId="0" applyFont="1" applyFill="1" applyBorder="1" applyAlignment="1" applyProtection="1">
      <alignment horizontal="center" vertical="center"/>
      <protection hidden="1"/>
    </xf>
    <xf numFmtId="3" fontId="33" fillId="0" borderId="11" xfId="0" applyNumberFormat="1" applyFont="1" applyBorder="1" applyAlignment="1" applyProtection="1">
      <alignment horizontal="center" vertical="center"/>
      <protection hidden="1"/>
    </xf>
    <xf numFmtId="0" fontId="4" fillId="30" borderId="0" xfId="0" applyFont="1" applyFill="1" applyAlignment="1">
      <alignment horizontal="center" vertical="center"/>
    </xf>
    <xf numFmtId="0" fontId="4" fillId="7" borderId="0" xfId="0" applyFont="1" applyFill="1" applyAlignment="1">
      <alignment horizontal="center" vertical="center"/>
    </xf>
    <xf numFmtId="0" fontId="30" fillId="24" borderId="0" xfId="0" applyFont="1" applyFill="1" applyAlignment="1">
      <alignment horizontal="center" vertical="center"/>
    </xf>
    <xf numFmtId="0" fontId="38" fillId="25" borderId="0" xfId="0" applyFont="1" applyFill="1" applyAlignment="1">
      <alignment horizontal="center" vertical="center"/>
    </xf>
  </cellXfs>
  <cellStyles count="49">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Neutral 1" xfId="33" xr:uid="{84C7B4A1-9409-4385-A220-A7281542039D}"/>
    <cellStyle name="Normal" xfId="0" builtinId="0"/>
    <cellStyle name="Notas" xfId="34" builtinId="10" customBuiltin="1"/>
    <cellStyle name="Resultado" xfId="35" xr:uid="{5A08CB5F-7ED5-4D11-9ADB-353D49FA1AF9}"/>
    <cellStyle name="Salida" xfId="36" builtinId="21" customBuiltin="1"/>
    <cellStyle name="Sin título1" xfId="37" xr:uid="{7941A20B-5FF8-4835-A47B-66307EBCF8F0}"/>
    <cellStyle name="Sin título2" xfId="38" xr:uid="{1CFD9A7F-0844-43ED-A01A-5A241A39DB99}"/>
    <cellStyle name="Sin título3" xfId="39" xr:uid="{20AC626D-E31C-40E7-9C77-7DE52566CBDE}"/>
    <cellStyle name="Sin título4" xfId="40" xr:uid="{C34B23F8-46FF-4728-B50F-E6D5ED302B18}"/>
    <cellStyle name="Texto de advertencia" xfId="41" builtinId="11" customBuiltin="1"/>
    <cellStyle name="Texto explicativo" xfId="42" builtinId="53" customBuiltin="1"/>
    <cellStyle name="Título" xfId="43" builtinId="15" customBuiltin="1"/>
    <cellStyle name="Título 2" xfId="44" builtinId="17" customBuiltin="1"/>
    <cellStyle name="Título 3" xfId="45" builtinId="18" customBuiltin="1"/>
    <cellStyle name="Total" xfId="46" builtinId="25" customBuiltin="1"/>
    <cellStyle name="Untitled1" xfId="47" xr:uid="{A190E5E7-4C64-410C-BB9C-ECFDFB51DE04}"/>
    <cellStyle name="Untitled2" xfId="48" xr:uid="{5D8B4ABC-2087-4EFF-BCCB-66F8FA7F4468}"/>
  </cellStyles>
  <dxfs count="31">
    <dxf>
      <font>
        <b val="0"/>
        <i val="0"/>
        <condense val="0"/>
        <extend val="0"/>
        <sz val="10"/>
        <color indexed="16"/>
      </font>
      <fill>
        <patternFill patternType="solid">
          <fgColor indexed="31"/>
          <bgColor indexed="47"/>
        </patternFill>
      </fill>
    </dxf>
    <dxf>
      <font>
        <b val="0"/>
        <i val="0"/>
        <condense val="0"/>
        <extend val="0"/>
        <sz val="10"/>
        <color indexed="58"/>
      </font>
      <fill>
        <patternFill patternType="solid">
          <fgColor indexed="27"/>
          <bgColor indexed="42"/>
        </patternFill>
      </fill>
    </dxf>
    <dxf>
      <font>
        <b val="0"/>
        <i val="0"/>
        <condense val="0"/>
        <extend val="0"/>
        <sz val="10"/>
        <color indexed="16"/>
      </font>
      <fill>
        <patternFill patternType="solid">
          <fgColor indexed="31"/>
          <bgColor indexed="47"/>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b val="0"/>
        <i val="0"/>
        <condense val="0"/>
        <extend val="0"/>
        <sz val="10"/>
        <color indexed="16"/>
      </font>
      <fill>
        <patternFill patternType="solid">
          <fgColor indexed="31"/>
          <bgColor indexed="47"/>
        </patternFill>
      </fill>
    </dxf>
    <dxf>
      <font>
        <b val="0"/>
        <i val="0"/>
        <condense val="0"/>
        <extend val="0"/>
        <sz val="10"/>
        <color indexed="58"/>
      </font>
      <fill>
        <patternFill patternType="solid">
          <fgColor indexed="27"/>
          <bgColor indexed="42"/>
        </patternFill>
      </fill>
    </dxf>
    <dxf>
      <font>
        <b val="0"/>
        <i val="0"/>
        <condense val="0"/>
        <extend val="0"/>
        <sz val="10"/>
        <color indexed="16"/>
      </font>
      <fill>
        <patternFill patternType="solid">
          <fgColor indexed="31"/>
          <bgColor indexed="47"/>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b val="0"/>
        <i val="0"/>
        <condense val="0"/>
        <extend val="0"/>
        <sz val="10"/>
        <color indexed="16"/>
      </font>
      <fill>
        <patternFill patternType="solid">
          <fgColor indexed="31"/>
          <bgColor indexed="47"/>
        </patternFill>
      </fill>
    </dxf>
    <dxf>
      <font>
        <b val="0"/>
        <i val="0"/>
        <condense val="0"/>
        <extend val="0"/>
        <sz val="10"/>
        <color indexed="58"/>
      </font>
      <fill>
        <patternFill patternType="solid">
          <fgColor indexed="27"/>
          <bgColor indexed="42"/>
        </patternFill>
      </fill>
    </dxf>
    <dxf>
      <font>
        <b val="0"/>
        <i val="0"/>
        <condense val="0"/>
        <extend val="0"/>
        <sz val="10"/>
        <color indexed="16"/>
      </font>
      <fill>
        <patternFill patternType="solid">
          <fgColor indexed="31"/>
          <bgColor indexed="47"/>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b val="0"/>
        <i val="0"/>
        <condense val="0"/>
        <extend val="0"/>
        <sz val="10"/>
        <color indexed="58"/>
      </font>
      <fill>
        <patternFill patternType="solid">
          <fgColor indexed="27"/>
          <bgColor indexed="42"/>
        </patternFill>
      </fill>
    </dxf>
    <dxf>
      <font>
        <b val="0"/>
        <i val="0"/>
        <condense val="0"/>
        <extend val="0"/>
        <sz val="10"/>
        <color indexed="16"/>
      </font>
      <fill>
        <patternFill patternType="solid">
          <fgColor indexed="31"/>
          <bgColor indexed="47"/>
        </patternFill>
      </fill>
    </dxf>
    <dxf>
      <font>
        <b val="0"/>
        <i val="0"/>
        <condense val="0"/>
        <extend val="0"/>
        <sz val="10"/>
        <color indexed="16"/>
      </font>
      <fill>
        <patternFill patternType="solid">
          <fgColor indexed="31"/>
          <bgColor indexed="47"/>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b val="0"/>
        <condense val="0"/>
        <extend val="0"/>
        <sz val="11"/>
        <color indexed="30"/>
      </font>
    </dxf>
    <dxf>
      <font>
        <b val="0"/>
        <condense val="0"/>
        <extend val="0"/>
        <sz val="11"/>
        <color indexed="3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8000"/>
      <rgbColor rgb="00330099"/>
      <rgbColor rgb="00808000"/>
      <rgbColor rgb="00800080"/>
      <rgbColor rgb="000094E0"/>
      <rgbColor rgb="00C0C0C0"/>
      <rgbColor rgb="00808080"/>
      <rgbColor rgb="00E3E3E3"/>
      <rgbColor rgb="00C9211E"/>
      <rgbColor rgb="00FFFFCC"/>
      <rgbColor rgb="00CCFFFF"/>
      <rgbColor rgb="00660066"/>
      <rgbColor rgb="00FF8080"/>
      <rgbColor rgb="000066CC"/>
      <rgbColor rgb="00DDDDDD"/>
      <rgbColor rgb="00000080"/>
      <rgbColor rgb="00CC00CC"/>
      <rgbColor rgb="00FFFFF0"/>
      <rgbColor rgb="0000FFFF"/>
      <rgbColor rgb="00800080"/>
      <rgbColor rgb="00DC143C"/>
      <rgbColor rgb="00008080"/>
      <rgbColor rgb="000000FF"/>
      <rgbColor rgb="0000CCFF"/>
      <rgbColor rgb="00CBEDFF"/>
      <rgbColor rgb="00CCFFCC"/>
      <rgbColor rgb="00FFFF99"/>
      <rgbColor rgb="0099CCFF"/>
      <rgbColor rgb="00FF99CC"/>
      <rgbColor rgb="00FFADAB"/>
      <rgbColor rgb="00FFCCCC"/>
      <rgbColor rgb="003366FF"/>
      <rgbColor rgb="0033CCCC"/>
      <rgbColor rgb="00ADFF2F"/>
      <rgbColor rgb="00FFCC00"/>
      <rgbColor rgb="00FF9900"/>
      <rgbColor rgb="00FF6666"/>
      <rgbColor rgb="00666699"/>
      <rgbColor rgb="00969696"/>
      <rgbColor rgb="00003366"/>
      <rgbColor rgb="00339966"/>
      <rgbColor rgb="00006600"/>
      <rgbColor rgb="00333300"/>
      <rgbColor rgb="00993300"/>
      <rgbColor rgb="00D42E12"/>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FA942-7ACD-47B9-83B0-DBAEFB4ABA34}">
  <dimension ref="A1:U1000"/>
  <sheetViews>
    <sheetView workbookViewId="0">
      <selection activeCell="M1" sqref="M1"/>
    </sheetView>
  </sheetViews>
  <sheetFormatPr baseColWidth="10" defaultColWidth="8.88671875" defaultRowHeight="14.4" x14ac:dyDescent="0.3"/>
  <cols>
    <col min="1" max="2" width="8.88671875" style="1" customWidth="1"/>
    <col min="3" max="5" width="8.88671875" customWidth="1"/>
    <col min="6" max="6" width="8.88671875" style="2" customWidth="1"/>
    <col min="7" max="10" width="8.88671875" customWidth="1"/>
    <col min="11" max="11" width="8.88671875" style="3" customWidth="1"/>
    <col min="12" max="18" width="8.88671875" customWidth="1"/>
    <col min="19" max="21" width="8.88671875" style="3" customWidth="1"/>
  </cols>
  <sheetData>
    <row r="1" spans="1:21" x14ac:dyDescent="0.3">
      <c r="A1" s="1">
        <v>998</v>
      </c>
      <c r="B1" s="4">
        <v>8.42</v>
      </c>
      <c r="D1" s="5">
        <v>1000</v>
      </c>
      <c r="E1" s="6">
        <v>1.724537037037037E-3</v>
      </c>
      <c r="F1" s="7">
        <f t="shared" ref="F1:F64" si="0">E1/2</f>
        <v>8.6226851851851851E-4</v>
      </c>
      <c r="G1" s="6">
        <f t="shared" ref="G1:G64" si="1">E1/2.2</f>
        <v>7.8388047138047126E-4</v>
      </c>
      <c r="H1" s="6">
        <f t="shared" ref="H1:H64" si="2">E1*2.2</f>
        <v>3.7939814814814819E-3</v>
      </c>
      <c r="I1" s="6">
        <f t="shared" ref="I1:I64" si="3">H1*1.55</f>
        <v>5.880671296296297E-3</v>
      </c>
      <c r="J1" s="8"/>
      <c r="K1" s="9" t="s">
        <v>0</v>
      </c>
      <c r="L1" s="10" t="s">
        <v>1</v>
      </c>
      <c r="M1" s="11">
        <v>5.7870370370370376E-3</v>
      </c>
      <c r="N1" s="11">
        <f t="shared" ref="N1:N64" si="4">IF(M1="-","-",M1*1.55)</f>
        <v>8.9699074074074091E-3</v>
      </c>
      <c r="O1" s="8"/>
      <c r="P1" s="10" t="s">
        <v>2</v>
      </c>
      <c r="Q1" s="10" t="s">
        <v>0</v>
      </c>
      <c r="R1" s="10">
        <v>7.76</v>
      </c>
      <c r="S1" s="9">
        <v>18.399999999999999</v>
      </c>
      <c r="T1" s="9">
        <v>56.17</v>
      </c>
      <c r="U1" s="9">
        <v>77.19</v>
      </c>
    </row>
    <row r="2" spans="1:21" x14ac:dyDescent="0.3">
      <c r="A2" s="1">
        <v>995</v>
      </c>
      <c r="B2" s="4">
        <v>8.43</v>
      </c>
      <c r="D2" s="5">
        <v>999</v>
      </c>
      <c r="E2" s="6">
        <v>1.7254629629629629E-3</v>
      </c>
      <c r="F2" s="7">
        <f t="shared" si="0"/>
        <v>8.6273148148148147E-4</v>
      </c>
      <c r="G2" s="6">
        <f t="shared" si="1"/>
        <v>7.843013468013467E-4</v>
      </c>
      <c r="H2" s="6">
        <f t="shared" si="2"/>
        <v>3.7960185185185189E-3</v>
      </c>
      <c r="I2" s="6">
        <f t="shared" si="3"/>
        <v>5.8838287037037045E-3</v>
      </c>
      <c r="J2" s="10" t="s">
        <v>3</v>
      </c>
      <c r="K2" s="9" t="s">
        <v>3</v>
      </c>
      <c r="L2" s="10" t="s">
        <v>4</v>
      </c>
      <c r="M2" s="11">
        <v>5.7947916666666668E-3</v>
      </c>
      <c r="N2" s="11">
        <f t="shared" si="4"/>
        <v>8.9819270833333339E-3</v>
      </c>
      <c r="O2" s="8"/>
      <c r="P2" s="8"/>
      <c r="Q2" s="10" t="s">
        <v>0</v>
      </c>
      <c r="R2" s="10" t="s">
        <v>0</v>
      </c>
      <c r="S2" s="9">
        <v>18.38</v>
      </c>
      <c r="T2" s="9">
        <v>56.12</v>
      </c>
      <c r="U2" s="9">
        <v>77.13</v>
      </c>
    </row>
    <row r="3" spans="1:21" x14ac:dyDescent="0.3">
      <c r="A3" s="1">
        <v>992</v>
      </c>
      <c r="B3" s="4">
        <v>8.44</v>
      </c>
      <c r="D3" s="5">
        <v>998</v>
      </c>
      <c r="E3" s="6">
        <v>1.7265046296296297E-3</v>
      </c>
      <c r="F3" s="7">
        <f t="shared" si="0"/>
        <v>8.6325231481481485E-4</v>
      </c>
      <c r="G3" s="6">
        <f t="shared" si="1"/>
        <v>7.8477483164983159E-4</v>
      </c>
      <c r="H3" s="6">
        <f t="shared" si="2"/>
        <v>3.7983101851851858E-3</v>
      </c>
      <c r="I3" s="6">
        <f t="shared" si="3"/>
        <v>5.8873807870370382E-3</v>
      </c>
      <c r="J3" s="8"/>
      <c r="K3" s="9" t="s">
        <v>0</v>
      </c>
      <c r="L3" s="8"/>
      <c r="M3" t="s">
        <v>0</v>
      </c>
      <c r="N3" s="11" t="str">
        <f t="shared" si="4"/>
        <v>-</v>
      </c>
      <c r="O3" s="8"/>
      <c r="P3" s="8"/>
      <c r="Q3" s="10" t="s">
        <v>0</v>
      </c>
      <c r="R3" s="10" t="s">
        <v>0</v>
      </c>
      <c r="S3" s="9">
        <v>18.37</v>
      </c>
      <c r="T3" s="9">
        <v>56.07</v>
      </c>
      <c r="U3" s="9">
        <v>77.06</v>
      </c>
    </row>
    <row r="4" spans="1:21" x14ac:dyDescent="0.3">
      <c r="A4" s="1">
        <v>990</v>
      </c>
      <c r="B4" s="4">
        <v>8.4499999999999993</v>
      </c>
      <c r="D4" s="5">
        <v>997</v>
      </c>
      <c r="E4" s="6">
        <v>1.7274305555555556E-3</v>
      </c>
      <c r="F4" s="7">
        <f t="shared" si="0"/>
        <v>8.6371527777777781E-4</v>
      </c>
      <c r="G4" s="6">
        <f t="shared" si="1"/>
        <v>7.8519570707070703E-4</v>
      </c>
      <c r="H4" s="6">
        <f t="shared" si="2"/>
        <v>3.8003472222222228E-3</v>
      </c>
      <c r="I4" s="6">
        <f t="shared" si="3"/>
        <v>5.8905381944444456E-3</v>
      </c>
      <c r="J4" s="10" t="s">
        <v>5</v>
      </c>
      <c r="K4" s="9" t="s">
        <v>5</v>
      </c>
      <c r="L4" s="10" t="s">
        <v>6</v>
      </c>
      <c r="M4" s="11">
        <v>5.8024305555555555E-3</v>
      </c>
      <c r="N4" s="11">
        <f t="shared" si="4"/>
        <v>8.9937673611111112E-3</v>
      </c>
      <c r="O4" s="8"/>
      <c r="P4" s="10" t="s">
        <v>7</v>
      </c>
      <c r="Q4" s="10" t="s">
        <v>0</v>
      </c>
      <c r="R4" s="10">
        <v>7.75</v>
      </c>
      <c r="S4" s="9">
        <v>18.350000000000001</v>
      </c>
      <c r="T4" s="9">
        <v>56.02</v>
      </c>
      <c r="U4" s="9">
        <v>77</v>
      </c>
    </row>
    <row r="5" spans="1:21" x14ac:dyDescent="0.3">
      <c r="A5" s="1">
        <v>988</v>
      </c>
      <c r="B5" s="4">
        <v>8.4600000000000009</v>
      </c>
      <c r="D5" s="5">
        <v>996</v>
      </c>
      <c r="E5" s="6">
        <v>1.7284722222222222E-3</v>
      </c>
      <c r="F5" s="7">
        <f t="shared" si="0"/>
        <v>8.6423611111111109E-4</v>
      </c>
      <c r="G5" s="6">
        <f t="shared" si="1"/>
        <v>7.8566919191919182E-4</v>
      </c>
      <c r="H5" s="6">
        <f t="shared" si="2"/>
        <v>3.8026388888888893E-3</v>
      </c>
      <c r="I5" s="6">
        <f t="shared" si="3"/>
        <v>5.8940902777777785E-3</v>
      </c>
      <c r="J5" s="8"/>
      <c r="K5" s="9" t="s">
        <v>0</v>
      </c>
      <c r="L5" s="8"/>
      <c r="M5" t="s">
        <v>0</v>
      </c>
      <c r="N5" s="11" t="str">
        <f t="shared" si="4"/>
        <v>-</v>
      </c>
      <c r="O5" s="8"/>
      <c r="P5" s="8"/>
      <c r="Q5" s="10" t="s">
        <v>0</v>
      </c>
      <c r="R5" s="10" t="s">
        <v>0</v>
      </c>
      <c r="S5" s="9">
        <v>18.329999999999998</v>
      </c>
      <c r="T5" s="9">
        <v>55.98</v>
      </c>
      <c r="U5" s="9">
        <v>76.930000000000007</v>
      </c>
    </row>
    <row r="6" spans="1:21" x14ac:dyDescent="0.3">
      <c r="A6" s="1">
        <v>985</v>
      </c>
      <c r="B6" s="4">
        <v>8.4700000000000006</v>
      </c>
      <c r="D6" s="5">
        <v>995</v>
      </c>
      <c r="E6" s="6">
        <v>1.7293981481481481E-3</v>
      </c>
      <c r="F6" s="7">
        <f t="shared" si="0"/>
        <v>8.6469907407407405E-4</v>
      </c>
      <c r="G6" s="6">
        <f t="shared" si="1"/>
        <v>7.8609006734006726E-4</v>
      </c>
      <c r="H6" s="6">
        <f t="shared" si="2"/>
        <v>3.8046759259259262E-3</v>
      </c>
      <c r="I6" s="6">
        <f t="shared" si="3"/>
        <v>5.8972476851851859E-3</v>
      </c>
      <c r="J6" s="10" t="s">
        <v>8</v>
      </c>
      <c r="K6" s="9" t="s">
        <v>8</v>
      </c>
      <c r="L6" s="10" t="s">
        <v>9</v>
      </c>
      <c r="M6" s="11">
        <v>5.8101851851851856E-3</v>
      </c>
      <c r="N6" s="11">
        <f t="shared" si="4"/>
        <v>9.0057870370370378E-3</v>
      </c>
      <c r="O6" s="8"/>
      <c r="P6" s="10" t="s">
        <v>10</v>
      </c>
      <c r="Q6" s="10" t="s">
        <v>0</v>
      </c>
      <c r="R6" s="10">
        <v>7.74</v>
      </c>
      <c r="S6" s="9">
        <v>18.32</v>
      </c>
      <c r="T6" s="9">
        <v>55.93</v>
      </c>
      <c r="U6" s="9">
        <v>76.87</v>
      </c>
    </row>
    <row r="7" spans="1:21" x14ac:dyDescent="0.3">
      <c r="A7" s="1">
        <v>983</v>
      </c>
      <c r="B7" s="4">
        <v>8.48</v>
      </c>
      <c r="D7" s="5">
        <v>994</v>
      </c>
      <c r="E7" s="6">
        <v>1.7304398148148149E-3</v>
      </c>
      <c r="F7" s="7">
        <f t="shared" si="0"/>
        <v>8.6521990740740743E-4</v>
      </c>
      <c r="G7" s="6">
        <f t="shared" si="1"/>
        <v>7.8656355218855215E-4</v>
      </c>
      <c r="H7" s="6">
        <f t="shared" si="2"/>
        <v>3.8069675925925931E-3</v>
      </c>
      <c r="I7" s="6">
        <f t="shared" si="3"/>
        <v>5.9007997685185196E-3</v>
      </c>
      <c r="J7" s="8"/>
      <c r="K7" s="9" t="s">
        <v>0</v>
      </c>
      <c r="L7" s="8"/>
      <c r="M7" t="s">
        <v>0</v>
      </c>
      <c r="N7" s="11" t="str">
        <f t="shared" si="4"/>
        <v>-</v>
      </c>
      <c r="O7" s="8"/>
      <c r="P7" s="8"/>
      <c r="Q7" s="10" t="s">
        <v>0</v>
      </c>
      <c r="R7" s="10" t="s">
        <v>0</v>
      </c>
      <c r="S7" s="9">
        <v>18.3</v>
      </c>
      <c r="T7" s="9">
        <v>55.88</v>
      </c>
      <c r="U7" s="9">
        <v>76.8</v>
      </c>
    </row>
    <row r="8" spans="1:21" x14ac:dyDescent="0.3">
      <c r="A8" s="1">
        <v>980</v>
      </c>
      <c r="B8" s="4">
        <v>8.49</v>
      </c>
      <c r="D8" s="5">
        <v>993</v>
      </c>
      <c r="E8" s="6">
        <v>1.7313657407407408E-3</v>
      </c>
      <c r="F8" s="7">
        <f t="shared" si="0"/>
        <v>8.6568287037037039E-4</v>
      </c>
      <c r="G8" s="6">
        <f t="shared" si="1"/>
        <v>7.8698442760942759E-4</v>
      </c>
      <c r="H8" s="6">
        <f t="shared" si="2"/>
        <v>3.8090046296296301E-3</v>
      </c>
      <c r="I8" s="6">
        <f t="shared" si="3"/>
        <v>5.9039571759259271E-3</v>
      </c>
      <c r="J8" s="10" t="s">
        <v>11</v>
      </c>
      <c r="K8" s="9" t="s">
        <v>11</v>
      </c>
      <c r="L8" s="10" t="s">
        <v>12</v>
      </c>
      <c r="M8" s="11">
        <v>5.8179398148148148E-3</v>
      </c>
      <c r="N8" s="11">
        <f t="shared" si="4"/>
        <v>9.0178067129629627E-3</v>
      </c>
      <c r="O8" s="8"/>
      <c r="P8" s="8"/>
      <c r="Q8" s="10" t="s">
        <v>0</v>
      </c>
      <c r="R8" s="10" t="s">
        <v>0</v>
      </c>
      <c r="S8" s="9">
        <v>18.29</v>
      </c>
      <c r="T8" s="9">
        <v>55.83</v>
      </c>
      <c r="U8" s="9">
        <v>76.739999999999995</v>
      </c>
    </row>
    <row r="9" spans="1:21" x14ac:dyDescent="0.3">
      <c r="A9" s="1">
        <v>978</v>
      </c>
      <c r="B9" s="4">
        <v>8.5</v>
      </c>
      <c r="D9" s="5">
        <v>992</v>
      </c>
      <c r="E9" s="6">
        <v>1.7324074074074073E-3</v>
      </c>
      <c r="F9" s="7">
        <f t="shared" si="0"/>
        <v>8.6620370370370367E-4</v>
      </c>
      <c r="G9" s="6">
        <f t="shared" si="1"/>
        <v>7.8745791245791238E-4</v>
      </c>
      <c r="H9" s="6">
        <f t="shared" si="2"/>
        <v>3.8112962962962966E-3</v>
      </c>
      <c r="I9" s="6">
        <f t="shared" si="3"/>
        <v>5.9075092592592599E-3</v>
      </c>
      <c r="J9" s="10" t="s">
        <v>13</v>
      </c>
      <c r="K9" s="9" t="s">
        <v>13</v>
      </c>
      <c r="L9" s="8"/>
      <c r="M9" t="s">
        <v>0</v>
      </c>
      <c r="N9" s="11" t="str">
        <f t="shared" si="4"/>
        <v>-</v>
      </c>
      <c r="O9" s="10" t="s">
        <v>14</v>
      </c>
      <c r="P9" s="10" t="s">
        <v>15</v>
      </c>
      <c r="Q9" s="10">
        <v>2.2000000000000002</v>
      </c>
      <c r="R9" s="10">
        <v>7.73</v>
      </c>
      <c r="S9" s="9">
        <v>18.27</v>
      </c>
      <c r="T9" s="9">
        <v>55.79</v>
      </c>
      <c r="U9" s="9">
        <v>76.67</v>
      </c>
    </row>
    <row r="10" spans="1:21" x14ac:dyDescent="0.3">
      <c r="A10" s="1">
        <v>975</v>
      </c>
      <c r="B10" s="4">
        <v>8.51</v>
      </c>
      <c r="D10" s="5">
        <v>991</v>
      </c>
      <c r="E10" s="6">
        <v>1.7333333333333333E-3</v>
      </c>
      <c r="F10" s="7">
        <f t="shared" si="0"/>
        <v>8.6666666666666663E-4</v>
      </c>
      <c r="G10" s="6">
        <f t="shared" si="1"/>
        <v>7.8787878787878781E-4</v>
      </c>
      <c r="H10" s="6">
        <f t="shared" si="2"/>
        <v>3.8133333333333335E-3</v>
      </c>
      <c r="I10" s="6">
        <f t="shared" si="3"/>
        <v>5.9106666666666674E-3</v>
      </c>
      <c r="J10" s="8"/>
      <c r="K10" s="9" t="s">
        <v>0</v>
      </c>
      <c r="L10" s="10" t="s">
        <v>16</v>
      </c>
      <c r="M10" s="11">
        <v>5.8255787037037035E-3</v>
      </c>
      <c r="N10" s="11">
        <f t="shared" si="4"/>
        <v>9.02964699074074E-3</v>
      </c>
      <c r="O10" s="8"/>
      <c r="P10" s="8"/>
      <c r="Q10" s="10" t="s">
        <v>0</v>
      </c>
      <c r="R10" s="10" t="s">
        <v>0</v>
      </c>
      <c r="S10" s="9">
        <v>18.25</v>
      </c>
      <c r="T10" s="9">
        <v>55.74</v>
      </c>
      <c r="U10" s="9">
        <v>76.61</v>
      </c>
    </row>
    <row r="11" spans="1:21" x14ac:dyDescent="0.3">
      <c r="A11" s="1">
        <v>973</v>
      </c>
      <c r="B11" s="4">
        <v>8.52</v>
      </c>
      <c r="D11" s="5">
        <v>990</v>
      </c>
      <c r="E11" s="6">
        <v>1.734375E-3</v>
      </c>
      <c r="F11" s="7">
        <f t="shared" si="0"/>
        <v>8.6718750000000001E-4</v>
      </c>
      <c r="G11" s="6">
        <f t="shared" si="1"/>
        <v>7.8835227272727271E-4</v>
      </c>
      <c r="H11" s="6">
        <f t="shared" si="2"/>
        <v>3.8156250000000004E-3</v>
      </c>
      <c r="I11" s="6">
        <f t="shared" si="3"/>
        <v>5.9142187500000011E-3</v>
      </c>
      <c r="J11" s="10" t="s">
        <v>17</v>
      </c>
      <c r="K11" s="9" t="s">
        <v>17</v>
      </c>
      <c r="L11" s="8"/>
      <c r="M11" t="s">
        <v>0</v>
      </c>
      <c r="N11" s="11" t="str">
        <f t="shared" si="4"/>
        <v>-</v>
      </c>
      <c r="O11" s="8"/>
      <c r="P11" s="10" t="s">
        <v>18</v>
      </c>
      <c r="Q11" s="10" t="s">
        <v>0</v>
      </c>
      <c r="R11" s="10">
        <v>7.72</v>
      </c>
      <c r="S11" s="9">
        <v>18.239999999999998</v>
      </c>
      <c r="T11" s="9">
        <v>55.69</v>
      </c>
      <c r="U11" s="9">
        <v>76.540000000000006</v>
      </c>
    </row>
    <row r="12" spans="1:21" x14ac:dyDescent="0.3">
      <c r="A12" s="1">
        <v>970</v>
      </c>
      <c r="B12" s="4">
        <v>8.5299999999999994</v>
      </c>
      <c r="D12" s="5">
        <v>989</v>
      </c>
      <c r="E12" s="6">
        <v>1.7353009259259259E-3</v>
      </c>
      <c r="F12" s="7">
        <f t="shared" si="0"/>
        <v>8.6765046296296297E-4</v>
      </c>
      <c r="G12" s="6">
        <f t="shared" si="1"/>
        <v>7.8877314814814815E-4</v>
      </c>
      <c r="H12" s="6">
        <f t="shared" si="2"/>
        <v>3.8176620370370374E-3</v>
      </c>
      <c r="I12" s="6">
        <f t="shared" si="3"/>
        <v>5.9173761574074085E-3</v>
      </c>
      <c r="J12" s="8"/>
      <c r="K12" s="9" t="s">
        <v>0</v>
      </c>
      <c r="L12" s="10" t="s">
        <v>19</v>
      </c>
      <c r="M12" s="11">
        <v>5.8333333333333336E-3</v>
      </c>
      <c r="N12" s="11">
        <f t="shared" si="4"/>
        <v>9.0416666666666666E-3</v>
      </c>
      <c r="O12" s="8"/>
      <c r="P12" s="8"/>
      <c r="Q12" s="10" t="s">
        <v>0</v>
      </c>
      <c r="R12" s="10" t="s">
        <v>0</v>
      </c>
      <c r="S12" s="9">
        <v>18.22</v>
      </c>
      <c r="T12" s="9">
        <v>55.64</v>
      </c>
      <c r="U12" s="9">
        <v>76.48</v>
      </c>
    </row>
    <row r="13" spans="1:21" x14ac:dyDescent="0.3">
      <c r="A13" s="1">
        <v>967</v>
      </c>
      <c r="B13" s="4">
        <v>8.5399999999999991</v>
      </c>
      <c r="D13" s="5">
        <v>988</v>
      </c>
      <c r="E13" s="6">
        <v>1.7363425925925927E-3</v>
      </c>
      <c r="F13" s="7">
        <f t="shared" si="0"/>
        <v>8.6817129629629636E-4</v>
      </c>
      <c r="G13" s="6">
        <f t="shared" si="1"/>
        <v>7.8924663299663304E-4</v>
      </c>
      <c r="H13" s="6">
        <f t="shared" si="2"/>
        <v>3.8199537037037043E-3</v>
      </c>
      <c r="I13" s="6">
        <f t="shared" si="3"/>
        <v>5.9209282407407422E-3</v>
      </c>
      <c r="J13" s="10" t="s">
        <v>20</v>
      </c>
      <c r="K13" s="9" t="s">
        <v>20</v>
      </c>
      <c r="L13" s="8"/>
      <c r="M13" t="s">
        <v>0</v>
      </c>
      <c r="N13" s="11" t="str">
        <f t="shared" si="4"/>
        <v>-</v>
      </c>
      <c r="O13" s="8"/>
      <c r="P13" s="8"/>
      <c r="Q13" s="10" t="s">
        <v>0</v>
      </c>
      <c r="R13" s="10" t="s">
        <v>0</v>
      </c>
      <c r="S13" s="9">
        <v>18.21</v>
      </c>
      <c r="T13" s="9">
        <v>55.6</v>
      </c>
      <c r="U13" s="9">
        <v>76.41</v>
      </c>
    </row>
    <row r="14" spans="1:21" x14ac:dyDescent="0.3">
      <c r="A14" s="1">
        <v>965</v>
      </c>
      <c r="B14" s="4">
        <v>8.5500000000000007</v>
      </c>
      <c r="D14" s="5">
        <v>987</v>
      </c>
      <c r="E14" s="6">
        <v>1.7372685185185186E-3</v>
      </c>
      <c r="F14" s="7">
        <f t="shared" si="0"/>
        <v>8.6863425925925932E-4</v>
      </c>
      <c r="G14" s="6">
        <f t="shared" si="1"/>
        <v>7.8966750841750837E-4</v>
      </c>
      <c r="H14" s="6">
        <f t="shared" si="2"/>
        <v>3.8219907407407413E-3</v>
      </c>
      <c r="I14" s="6">
        <f t="shared" si="3"/>
        <v>5.9240856481481488E-3</v>
      </c>
      <c r="J14" s="8"/>
      <c r="K14" s="9" t="s">
        <v>0</v>
      </c>
      <c r="L14" s="10" t="s">
        <v>21</v>
      </c>
      <c r="M14" s="11">
        <v>5.8410879629629629E-3</v>
      </c>
      <c r="N14" s="11">
        <f t="shared" si="4"/>
        <v>9.0536863425925932E-3</v>
      </c>
      <c r="O14" s="8"/>
      <c r="P14" s="10" t="s">
        <v>22</v>
      </c>
      <c r="Q14" s="10" t="s">
        <v>0</v>
      </c>
      <c r="R14" s="10">
        <v>7.71</v>
      </c>
      <c r="S14" s="9">
        <v>18.190000000000001</v>
      </c>
      <c r="T14" s="9">
        <v>55.55</v>
      </c>
      <c r="U14" s="9">
        <v>76.349999999999994</v>
      </c>
    </row>
    <row r="15" spans="1:21" x14ac:dyDescent="0.3">
      <c r="A15" s="1">
        <v>963</v>
      </c>
      <c r="B15" s="4">
        <v>8.56</v>
      </c>
      <c r="D15" s="5">
        <v>986</v>
      </c>
      <c r="E15" s="6">
        <v>1.7383101851851854E-3</v>
      </c>
      <c r="F15" s="7">
        <f t="shared" si="0"/>
        <v>8.691550925925927E-4</v>
      </c>
      <c r="G15" s="6">
        <f t="shared" si="1"/>
        <v>7.9014099326599327E-4</v>
      </c>
      <c r="H15" s="6">
        <f t="shared" si="2"/>
        <v>3.8242824074074082E-3</v>
      </c>
      <c r="I15" s="6">
        <f t="shared" si="3"/>
        <v>5.9276377314814825E-3</v>
      </c>
      <c r="J15" s="10" t="s">
        <v>23</v>
      </c>
      <c r="K15" s="9" t="s">
        <v>23</v>
      </c>
      <c r="L15" s="8"/>
      <c r="M15" t="s">
        <v>0</v>
      </c>
      <c r="N15" s="11" t="str">
        <f t="shared" si="4"/>
        <v>-</v>
      </c>
      <c r="O15" s="8"/>
      <c r="P15" s="8"/>
      <c r="Q15" s="10" t="s">
        <v>0</v>
      </c>
      <c r="R15" s="10" t="s">
        <v>0</v>
      </c>
      <c r="S15" s="9">
        <v>18.170000000000002</v>
      </c>
      <c r="T15" s="9">
        <v>55.5</v>
      </c>
      <c r="U15" s="9">
        <v>76.28</v>
      </c>
    </row>
    <row r="16" spans="1:21" x14ac:dyDescent="0.3">
      <c r="A16" s="1">
        <v>961</v>
      </c>
      <c r="B16" s="4">
        <v>8.57</v>
      </c>
      <c r="D16" s="5">
        <v>985</v>
      </c>
      <c r="E16" s="6">
        <v>1.7392361111111113E-3</v>
      </c>
      <c r="F16" s="7">
        <f t="shared" si="0"/>
        <v>8.6961805555555566E-4</v>
      </c>
      <c r="G16" s="6">
        <f t="shared" si="1"/>
        <v>7.905618686868687E-4</v>
      </c>
      <c r="H16" s="6">
        <f t="shared" si="2"/>
        <v>3.8263194444444451E-3</v>
      </c>
      <c r="I16" s="6">
        <f t="shared" si="3"/>
        <v>5.93079513888889E-3</v>
      </c>
      <c r="J16" s="8"/>
      <c r="K16" s="9" t="s">
        <v>0</v>
      </c>
      <c r="L16" s="10" t="s">
        <v>24</v>
      </c>
      <c r="M16" s="11">
        <v>5.8487268518518523E-3</v>
      </c>
      <c r="N16" s="11">
        <f t="shared" si="4"/>
        <v>9.0655266203703722E-3</v>
      </c>
      <c r="O16" s="8"/>
      <c r="P16" s="10" t="s">
        <v>25</v>
      </c>
      <c r="Q16" s="10" t="s">
        <v>0</v>
      </c>
      <c r="R16" s="10">
        <v>7.7</v>
      </c>
      <c r="S16" s="9">
        <v>18.16</v>
      </c>
      <c r="T16" s="9">
        <v>55.45</v>
      </c>
      <c r="U16" s="9">
        <v>76.22</v>
      </c>
    </row>
    <row r="17" spans="1:21" x14ac:dyDescent="0.3">
      <c r="A17" s="1">
        <v>958</v>
      </c>
      <c r="B17" s="4">
        <v>8.58</v>
      </c>
      <c r="D17" s="5">
        <v>984</v>
      </c>
      <c r="E17" s="6">
        <v>1.7402777777777779E-3</v>
      </c>
      <c r="F17" s="7">
        <f t="shared" si="0"/>
        <v>8.7013888888888894E-4</v>
      </c>
      <c r="G17" s="6">
        <f t="shared" si="1"/>
        <v>7.9103535353535349E-4</v>
      </c>
      <c r="H17" s="6">
        <f t="shared" si="2"/>
        <v>3.8286111111111116E-3</v>
      </c>
      <c r="I17" s="6">
        <f t="shared" si="3"/>
        <v>5.9343472222222228E-3</v>
      </c>
      <c r="J17" s="10" t="s">
        <v>26</v>
      </c>
      <c r="K17" s="9" t="s">
        <v>26</v>
      </c>
      <c r="L17" s="8"/>
      <c r="M17" t="s">
        <v>0</v>
      </c>
      <c r="N17" s="11" t="str">
        <f t="shared" si="4"/>
        <v>-</v>
      </c>
      <c r="O17" s="8"/>
      <c r="P17" s="8"/>
      <c r="Q17" s="10" t="s">
        <v>0</v>
      </c>
      <c r="R17" s="10" t="s">
        <v>0</v>
      </c>
      <c r="S17" s="9">
        <v>18.14</v>
      </c>
      <c r="T17" s="9">
        <v>55.41</v>
      </c>
      <c r="U17" s="9">
        <v>76.150000000000006</v>
      </c>
    </row>
    <row r="18" spans="1:21" x14ac:dyDescent="0.3">
      <c r="A18" s="1">
        <v>956</v>
      </c>
      <c r="B18" s="4">
        <v>8.59</v>
      </c>
      <c r="D18" s="5">
        <v>983</v>
      </c>
      <c r="E18" s="6">
        <v>1.7412037037037038E-3</v>
      </c>
      <c r="F18" s="7">
        <f t="shared" si="0"/>
        <v>8.706018518518519E-4</v>
      </c>
      <c r="G18" s="6">
        <f t="shared" si="1"/>
        <v>7.9145622895622893E-4</v>
      </c>
      <c r="H18" s="6">
        <f t="shared" si="2"/>
        <v>3.8306481481481486E-3</v>
      </c>
      <c r="I18" s="6">
        <f t="shared" si="3"/>
        <v>5.9375046296296302E-3</v>
      </c>
      <c r="J18" s="8"/>
      <c r="K18" s="9" t="s">
        <v>0</v>
      </c>
      <c r="L18" s="10" t="s">
        <v>27</v>
      </c>
      <c r="M18" s="11">
        <v>5.8564814814814816E-3</v>
      </c>
      <c r="N18" s="11">
        <f t="shared" si="4"/>
        <v>9.0775462962962971E-3</v>
      </c>
      <c r="O18" s="8"/>
      <c r="P18" s="8"/>
      <c r="Q18" s="10" t="s">
        <v>0</v>
      </c>
      <c r="R18" s="10" t="s">
        <v>0</v>
      </c>
      <c r="S18" s="9">
        <v>18.13</v>
      </c>
      <c r="T18" s="9">
        <v>55.36</v>
      </c>
      <c r="U18" s="9">
        <v>76.09</v>
      </c>
    </row>
    <row r="19" spans="1:21" x14ac:dyDescent="0.3">
      <c r="A19" s="1">
        <v>953</v>
      </c>
      <c r="B19" s="4">
        <v>8.6</v>
      </c>
      <c r="D19" s="5">
        <v>982</v>
      </c>
      <c r="E19" s="6">
        <v>1.7422453703703706E-3</v>
      </c>
      <c r="F19" s="7">
        <f t="shared" si="0"/>
        <v>8.7112268518518528E-4</v>
      </c>
      <c r="G19" s="6">
        <f t="shared" si="1"/>
        <v>7.9192971380471382E-4</v>
      </c>
      <c r="H19" s="6">
        <f t="shared" si="2"/>
        <v>3.8329398148148155E-3</v>
      </c>
      <c r="I19" s="6">
        <f t="shared" si="3"/>
        <v>5.941056712962964E-3</v>
      </c>
      <c r="J19" s="10" t="s">
        <v>28</v>
      </c>
      <c r="K19" s="9" t="s">
        <v>28</v>
      </c>
      <c r="L19" s="10" t="s">
        <v>29</v>
      </c>
      <c r="M19" s="11">
        <v>5.8642361111111109E-3</v>
      </c>
      <c r="N19" s="11">
        <f t="shared" si="4"/>
        <v>9.089565972222222E-3</v>
      </c>
      <c r="O19" s="10" t="s">
        <v>30</v>
      </c>
      <c r="P19" s="10" t="s">
        <v>31</v>
      </c>
      <c r="Q19" s="10">
        <v>2.19</v>
      </c>
      <c r="R19" s="10">
        <v>7.69</v>
      </c>
      <c r="S19" s="9">
        <v>18.11</v>
      </c>
      <c r="T19" s="9">
        <v>55.31</v>
      </c>
      <c r="U19" s="9">
        <v>76.02</v>
      </c>
    </row>
    <row r="20" spans="1:21" x14ac:dyDescent="0.3">
      <c r="A20" s="1">
        <v>951</v>
      </c>
      <c r="B20" s="4">
        <v>8.61</v>
      </c>
      <c r="D20" s="5">
        <v>981</v>
      </c>
      <c r="E20" s="6">
        <v>1.7431712962962965E-3</v>
      </c>
      <c r="F20" s="7">
        <f t="shared" si="0"/>
        <v>8.7158564814814824E-4</v>
      </c>
      <c r="G20" s="6">
        <f t="shared" si="1"/>
        <v>7.9235058922558926E-4</v>
      </c>
      <c r="H20" s="6">
        <f t="shared" si="2"/>
        <v>3.8349768518518524E-3</v>
      </c>
      <c r="I20" s="6">
        <f t="shared" si="3"/>
        <v>5.9442141203703714E-3</v>
      </c>
      <c r="J20" s="10" t="s">
        <v>32</v>
      </c>
      <c r="K20" s="9" t="s">
        <v>32</v>
      </c>
      <c r="L20" s="8"/>
      <c r="M20" t="s">
        <v>0</v>
      </c>
      <c r="N20" s="11" t="str">
        <f t="shared" si="4"/>
        <v>-</v>
      </c>
      <c r="O20" s="8"/>
      <c r="P20" s="8"/>
      <c r="Q20" s="10" t="s">
        <v>0</v>
      </c>
      <c r="R20" s="10" t="s">
        <v>0</v>
      </c>
      <c r="S20" s="9">
        <v>18.09</v>
      </c>
      <c r="T20" s="9">
        <v>55.26</v>
      </c>
      <c r="U20" s="9">
        <v>75.959999999999994</v>
      </c>
    </row>
    <row r="21" spans="1:21" x14ac:dyDescent="0.3">
      <c r="A21" s="1">
        <v>948</v>
      </c>
      <c r="B21" s="4">
        <v>8.6199999999999992</v>
      </c>
      <c r="D21" s="5">
        <v>980</v>
      </c>
      <c r="E21" s="6">
        <v>1.744212962962963E-3</v>
      </c>
      <c r="F21" s="7">
        <f t="shared" si="0"/>
        <v>8.7210648148148152E-4</v>
      </c>
      <c r="G21" s="6">
        <f t="shared" si="1"/>
        <v>7.9282407407407405E-4</v>
      </c>
      <c r="H21" s="6">
        <f t="shared" si="2"/>
        <v>3.8372685185185189E-3</v>
      </c>
      <c r="I21" s="6">
        <f t="shared" si="3"/>
        <v>5.9477662037037042E-3</v>
      </c>
      <c r="J21" s="8"/>
      <c r="K21" s="9" t="s">
        <v>0</v>
      </c>
      <c r="L21" s="10" t="s">
        <v>33</v>
      </c>
      <c r="M21" s="11">
        <v>5.8718750000000004E-3</v>
      </c>
      <c r="N21" s="11">
        <f t="shared" si="4"/>
        <v>9.101406250000001E-3</v>
      </c>
      <c r="O21" s="8"/>
      <c r="P21" s="10" t="s">
        <v>34</v>
      </c>
      <c r="Q21" s="10" t="s">
        <v>0</v>
      </c>
      <c r="R21" s="10">
        <v>7.68</v>
      </c>
      <c r="S21" s="9">
        <v>18.079999999999998</v>
      </c>
      <c r="T21" s="9">
        <v>55.22</v>
      </c>
      <c r="U21" s="9">
        <v>75.89</v>
      </c>
    </row>
    <row r="22" spans="1:21" x14ac:dyDescent="0.3">
      <c r="A22" s="1">
        <v>946</v>
      </c>
      <c r="B22" s="4">
        <v>8.6300000000000008</v>
      </c>
      <c r="D22" s="5">
        <v>979</v>
      </c>
      <c r="E22" s="6">
        <v>1.745138888888889E-3</v>
      </c>
      <c r="F22" s="7">
        <f t="shared" si="0"/>
        <v>8.7256944444444448E-4</v>
      </c>
      <c r="G22" s="6">
        <f t="shared" si="1"/>
        <v>7.9324494949494949E-4</v>
      </c>
      <c r="H22" s="6">
        <f t="shared" si="2"/>
        <v>3.8393055555555559E-3</v>
      </c>
      <c r="I22" s="6">
        <f t="shared" si="3"/>
        <v>5.9509236111111117E-3</v>
      </c>
      <c r="J22" s="10" t="s">
        <v>35</v>
      </c>
      <c r="K22" s="9" t="s">
        <v>35</v>
      </c>
      <c r="L22" s="8"/>
      <c r="M22" t="s">
        <v>0</v>
      </c>
      <c r="N22" s="11" t="str">
        <f t="shared" si="4"/>
        <v>-</v>
      </c>
      <c r="O22" s="8"/>
      <c r="P22" s="8"/>
      <c r="Q22" s="10" t="s">
        <v>0</v>
      </c>
      <c r="R22" s="10" t="s">
        <v>0</v>
      </c>
      <c r="S22" s="9">
        <v>18.059999999999999</v>
      </c>
      <c r="T22" s="9">
        <v>55.17</v>
      </c>
      <c r="U22" s="9">
        <v>75.83</v>
      </c>
    </row>
    <row r="23" spans="1:21" x14ac:dyDescent="0.3">
      <c r="A23" s="1">
        <v>943</v>
      </c>
      <c r="B23" s="4">
        <v>8.64</v>
      </c>
      <c r="D23" s="5">
        <v>978</v>
      </c>
      <c r="E23" s="6">
        <v>1.7461805555555557E-3</v>
      </c>
      <c r="F23" s="7">
        <f t="shared" si="0"/>
        <v>8.7309027777777786E-4</v>
      </c>
      <c r="G23" s="6">
        <f t="shared" si="1"/>
        <v>7.9371843434343438E-4</v>
      </c>
      <c r="H23" s="6">
        <f t="shared" si="2"/>
        <v>3.8415972222222228E-3</v>
      </c>
      <c r="I23" s="6">
        <f t="shared" si="3"/>
        <v>5.9544756944444454E-3</v>
      </c>
      <c r="J23" s="8"/>
      <c r="K23" s="9" t="s">
        <v>0</v>
      </c>
      <c r="L23" s="10" t="s">
        <v>36</v>
      </c>
      <c r="M23" s="11">
        <v>5.8796296296296296E-3</v>
      </c>
      <c r="N23" s="11">
        <f t="shared" si="4"/>
        <v>9.1134259259259259E-3</v>
      </c>
      <c r="O23" s="8"/>
      <c r="P23" s="8"/>
      <c r="Q23" s="10" t="s">
        <v>0</v>
      </c>
      <c r="R23" s="10" t="s">
        <v>0</v>
      </c>
      <c r="S23" s="9">
        <v>18.04</v>
      </c>
      <c r="T23" s="9">
        <v>55.12</v>
      </c>
      <c r="U23" s="9">
        <v>75.760000000000005</v>
      </c>
    </row>
    <row r="24" spans="1:21" x14ac:dyDescent="0.3">
      <c r="A24" s="1">
        <v>941</v>
      </c>
      <c r="B24" s="4">
        <v>8.65</v>
      </c>
      <c r="D24" s="5">
        <v>977</v>
      </c>
      <c r="E24" s="6">
        <v>1.7471064814814816E-3</v>
      </c>
      <c r="F24" s="7">
        <f t="shared" si="0"/>
        <v>8.7355324074074082E-4</v>
      </c>
      <c r="G24" s="6">
        <f t="shared" si="1"/>
        <v>7.9413930976430982E-4</v>
      </c>
      <c r="H24" s="6">
        <f t="shared" si="2"/>
        <v>3.8436342592592597E-3</v>
      </c>
      <c r="I24" s="6">
        <f t="shared" si="3"/>
        <v>5.9576331018518528E-3</v>
      </c>
      <c r="J24" s="10" t="s">
        <v>37</v>
      </c>
      <c r="K24" s="9" t="s">
        <v>37</v>
      </c>
      <c r="L24" s="8"/>
      <c r="M24" t="s">
        <v>0</v>
      </c>
      <c r="N24" s="11" t="str">
        <f t="shared" si="4"/>
        <v>-</v>
      </c>
      <c r="O24" s="8"/>
      <c r="P24" s="10" t="s">
        <v>38</v>
      </c>
      <c r="Q24" s="10" t="s">
        <v>0</v>
      </c>
      <c r="R24" s="10">
        <v>7.67</v>
      </c>
      <c r="S24" s="9">
        <v>18.03</v>
      </c>
      <c r="T24" s="9">
        <v>55.07</v>
      </c>
      <c r="U24" s="9">
        <v>75.7</v>
      </c>
    </row>
    <row r="25" spans="1:21" x14ac:dyDescent="0.3">
      <c r="A25" s="1">
        <v>939</v>
      </c>
      <c r="B25" s="4">
        <v>8.66</v>
      </c>
      <c r="D25" s="5">
        <v>976</v>
      </c>
      <c r="E25" s="6">
        <v>1.7481481481481482E-3</v>
      </c>
      <c r="F25" s="7">
        <f t="shared" si="0"/>
        <v>8.740740740740741E-4</v>
      </c>
      <c r="G25" s="6">
        <f t="shared" si="1"/>
        <v>7.946127946127946E-4</v>
      </c>
      <c r="H25" s="6">
        <f t="shared" si="2"/>
        <v>3.8459259259259262E-3</v>
      </c>
      <c r="I25" s="6">
        <f t="shared" si="3"/>
        <v>5.9611851851851857E-3</v>
      </c>
      <c r="J25" s="8"/>
      <c r="K25" s="9" t="s">
        <v>0</v>
      </c>
      <c r="L25" s="10" t="s">
        <v>39</v>
      </c>
      <c r="M25" s="11">
        <v>5.8873842592592589E-3</v>
      </c>
      <c r="N25" s="11">
        <f t="shared" si="4"/>
        <v>9.1254456018518507E-3</v>
      </c>
      <c r="O25" s="8"/>
      <c r="P25" s="8"/>
      <c r="Q25" s="10" t="s">
        <v>0</v>
      </c>
      <c r="R25" s="10" t="s">
        <v>0</v>
      </c>
      <c r="S25" s="9">
        <v>18.010000000000002</v>
      </c>
      <c r="T25" s="9">
        <v>55.03</v>
      </c>
      <c r="U25" s="9">
        <v>75.63</v>
      </c>
    </row>
    <row r="26" spans="1:21" x14ac:dyDescent="0.3">
      <c r="A26" s="1">
        <v>937</v>
      </c>
      <c r="B26" s="4">
        <v>8.67</v>
      </c>
      <c r="D26" s="5">
        <v>975</v>
      </c>
      <c r="E26" s="6">
        <v>1.749189814814815E-3</v>
      </c>
      <c r="F26" s="7">
        <f t="shared" si="0"/>
        <v>8.7459490740740748E-4</v>
      </c>
      <c r="G26" s="6">
        <f t="shared" si="1"/>
        <v>7.950862794612795E-4</v>
      </c>
      <c r="H26" s="6">
        <f t="shared" si="2"/>
        <v>3.8482175925925932E-3</v>
      </c>
      <c r="I26" s="6">
        <f t="shared" si="3"/>
        <v>5.9647372685185194E-3</v>
      </c>
      <c r="J26" s="10" t="s">
        <v>40</v>
      </c>
      <c r="K26" s="9" t="s">
        <v>40</v>
      </c>
      <c r="L26" s="8"/>
      <c r="M26" t="s">
        <v>0</v>
      </c>
      <c r="N26" s="11" t="str">
        <f t="shared" si="4"/>
        <v>-</v>
      </c>
      <c r="O26" s="8"/>
      <c r="P26" s="10" t="s">
        <v>41</v>
      </c>
      <c r="Q26" s="10" t="s">
        <v>0</v>
      </c>
      <c r="R26" s="10">
        <v>7.66</v>
      </c>
      <c r="S26" s="9">
        <v>18</v>
      </c>
      <c r="T26" s="9">
        <v>54.98</v>
      </c>
      <c r="U26" s="9">
        <v>75.569999999999993</v>
      </c>
    </row>
    <row r="27" spans="1:21" x14ac:dyDescent="0.3">
      <c r="A27" s="1">
        <v>934</v>
      </c>
      <c r="B27" s="4">
        <v>8.68</v>
      </c>
      <c r="D27" s="5">
        <v>974</v>
      </c>
      <c r="E27" s="6">
        <v>1.7501157407407409E-3</v>
      </c>
      <c r="F27" s="7">
        <f t="shared" si="0"/>
        <v>8.7505787037037044E-4</v>
      </c>
      <c r="G27" s="6">
        <f t="shared" si="1"/>
        <v>7.9550715488215483E-4</v>
      </c>
      <c r="H27" s="6">
        <f t="shared" si="2"/>
        <v>3.8502546296296301E-3</v>
      </c>
      <c r="I27" s="6">
        <f t="shared" si="3"/>
        <v>5.9678946759259268E-3</v>
      </c>
      <c r="J27" s="8"/>
      <c r="K27" s="9" t="s">
        <v>0</v>
      </c>
      <c r="L27" s="10" t="s">
        <v>42</v>
      </c>
      <c r="M27" s="11">
        <v>5.8950231481481484E-3</v>
      </c>
      <c r="N27" s="11">
        <f t="shared" si="4"/>
        <v>9.1372858796296298E-3</v>
      </c>
      <c r="O27" s="8"/>
      <c r="P27" s="8"/>
      <c r="Q27" s="10" t="s">
        <v>0</v>
      </c>
      <c r="R27" s="10" t="s">
        <v>0</v>
      </c>
      <c r="S27" s="9">
        <v>17.98</v>
      </c>
      <c r="T27" s="9">
        <v>54.93</v>
      </c>
      <c r="U27" s="9">
        <v>75.5</v>
      </c>
    </row>
    <row r="28" spans="1:21" x14ac:dyDescent="0.3">
      <c r="A28" s="1">
        <v>932</v>
      </c>
      <c r="B28" s="4">
        <v>8.69</v>
      </c>
      <c r="D28" s="5">
        <v>973</v>
      </c>
      <c r="E28" s="6">
        <v>1.7511574074074074E-3</v>
      </c>
      <c r="F28" s="7">
        <f t="shared" si="0"/>
        <v>8.7557870370370372E-4</v>
      </c>
      <c r="G28" s="6">
        <f t="shared" si="1"/>
        <v>7.9598063973063972E-4</v>
      </c>
      <c r="H28" s="6">
        <f t="shared" si="2"/>
        <v>3.8525462962962966E-3</v>
      </c>
      <c r="I28" s="6">
        <f t="shared" si="3"/>
        <v>5.9714467592592597E-3</v>
      </c>
      <c r="J28" s="10" t="s">
        <v>43</v>
      </c>
      <c r="K28" s="9" t="s">
        <v>43</v>
      </c>
      <c r="L28" s="8"/>
      <c r="M28" t="s">
        <v>0</v>
      </c>
      <c r="N28" s="11" t="str">
        <f t="shared" si="4"/>
        <v>-</v>
      </c>
      <c r="O28" s="10" t="s">
        <v>44</v>
      </c>
      <c r="P28" s="8"/>
      <c r="Q28" s="10">
        <v>2.1800000000000002</v>
      </c>
      <c r="R28" s="10" t="s">
        <v>0</v>
      </c>
      <c r="S28" s="9">
        <v>17.96</v>
      </c>
      <c r="T28" s="9">
        <v>54.88</v>
      </c>
      <c r="U28" s="9">
        <v>75.44</v>
      </c>
    </row>
    <row r="29" spans="1:21" x14ac:dyDescent="0.3">
      <c r="A29" s="1">
        <v>930</v>
      </c>
      <c r="B29" s="4">
        <v>8.6999999999999993</v>
      </c>
      <c r="D29" s="5">
        <v>972</v>
      </c>
      <c r="E29" s="6">
        <v>1.7520833333333334E-3</v>
      </c>
      <c r="F29" s="7">
        <f t="shared" si="0"/>
        <v>8.7604166666666668E-4</v>
      </c>
      <c r="G29" s="6">
        <f t="shared" si="1"/>
        <v>7.9640151515151505E-4</v>
      </c>
      <c r="H29" s="6">
        <f t="shared" si="2"/>
        <v>3.8545833333333336E-3</v>
      </c>
      <c r="I29" s="6">
        <f t="shared" si="3"/>
        <v>5.9746041666666671E-3</v>
      </c>
      <c r="J29" s="10" t="s">
        <v>45</v>
      </c>
      <c r="K29" s="9" t="s">
        <v>45</v>
      </c>
      <c r="L29" s="10" t="s">
        <v>46</v>
      </c>
      <c r="M29" s="11">
        <v>5.9027777777777776E-3</v>
      </c>
      <c r="N29" s="11">
        <f t="shared" si="4"/>
        <v>9.1493055555555564E-3</v>
      </c>
      <c r="O29" s="8"/>
      <c r="P29" s="10" t="s">
        <v>47</v>
      </c>
      <c r="Q29" s="10" t="s">
        <v>0</v>
      </c>
      <c r="R29" s="10">
        <v>7.65</v>
      </c>
      <c r="S29" s="9">
        <v>17.95</v>
      </c>
      <c r="T29" s="9">
        <v>54.84</v>
      </c>
      <c r="U29" s="9">
        <v>75.37</v>
      </c>
    </row>
    <row r="30" spans="1:21" x14ac:dyDescent="0.3">
      <c r="A30" s="1">
        <v>928</v>
      </c>
      <c r="B30" s="4">
        <v>8.7100000000000009</v>
      </c>
      <c r="D30" s="5">
        <v>971</v>
      </c>
      <c r="E30" s="6">
        <v>1.7531250000000001E-3</v>
      </c>
      <c r="F30" s="7">
        <f t="shared" si="0"/>
        <v>8.7656250000000006E-4</v>
      </c>
      <c r="G30" s="6">
        <f t="shared" si="1"/>
        <v>7.9687499999999995E-4</v>
      </c>
      <c r="H30" s="6">
        <f t="shared" si="2"/>
        <v>3.8568750000000005E-3</v>
      </c>
      <c r="I30" s="6">
        <f t="shared" si="3"/>
        <v>5.9781562500000008E-3</v>
      </c>
      <c r="J30" s="8"/>
      <c r="K30" s="9" t="s">
        <v>0</v>
      </c>
      <c r="L30" s="8"/>
      <c r="M30" t="s">
        <v>0</v>
      </c>
      <c r="N30" s="11" t="str">
        <f t="shared" si="4"/>
        <v>-</v>
      </c>
      <c r="O30" s="8"/>
      <c r="P30" s="8"/>
      <c r="Q30" s="10" t="s">
        <v>0</v>
      </c>
      <c r="R30" s="10" t="s">
        <v>0</v>
      </c>
      <c r="S30" s="9">
        <v>17.93</v>
      </c>
      <c r="T30" s="9">
        <v>54.79</v>
      </c>
      <c r="U30" s="9">
        <v>75.31</v>
      </c>
    </row>
    <row r="31" spans="1:21" x14ac:dyDescent="0.3">
      <c r="A31" s="1">
        <v>925</v>
      </c>
      <c r="B31" s="4">
        <v>8.7200000000000006</v>
      </c>
      <c r="D31" s="5">
        <v>970</v>
      </c>
      <c r="E31" s="6">
        <v>1.754050925925926E-3</v>
      </c>
      <c r="F31" s="7">
        <f t="shared" si="0"/>
        <v>8.7702546296296302E-4</v>
      </c>
      <c r="G31" s="6">
        <f t="shared" si="1"/>
        <v>7.9729587542087539E-4</v>
      </c>
      <c r="H31" s="6">
        <f t="shared" si="2"/>
        <v>3.8589120370370374E-3</v>
      </c>
      <c r="I31" s="6">
        <f t="shared" si="3"/>
        <v>5.9813136574074083E-3</v>
      </c>
      <c r="J31" s="10" t="s">
        <v>48</v>
      </c>
      <c r="K31" s="9" t="s">
        <v>48</v>
      </c>
      <c r="L31" s="10" t="s">
        <v>49</v>
      </c>
      <c r="M31" s="11">
        <v>5.9105324074074069E-3</v>
      </c>
      <c r="N31" s="11">
        <f t="shared" si="4"/>
        <v>9.1613252314814812E-3</v>
      </c>
      <c r="O31" s="8"/>
      <c r="P31" s="10" t="s">
        <v>50</v>
      </c>
      <c r="Q31" s="10" t="s">
        <v>0</v>
      </c>
      <c r="R31" s="10">
        <v>7.64</v>
      </c>
      <c r="S31" s="9">
        <v>17.920000000000002</v>
      </c>
      <c r="T31" s="9">
        <v>54.74</v>
      </c>
      <c r="U31" s="9">
        <v>75.239999999999995</v>
      </c>
    </row>
    <row r="32" spans="1:21" x14ac:dyDescent="0.3">
      <c r="A32" s="1">
        <v>923</v>
      </c>
      <c r="B32" s="4">
        <v>8.73</v>
      </c>
      <c r="D32" s="5">
        <v>969</v>
      </c>
      <c r="E32" s="6">
        <v>1.7550925925925926E-3</v>
      </c>
      <c r="F32" s="7">
        <f t="shared" si="0"/>
        <v>8.775462962962963E-4</v>
      </c>
      <c r="G32" s="6">
        <f t="shared" si="1"/>
        <v>7.9776936026936017E-4</v>
      </c>
      <c r="H32" s="6">
        <f t="shared" si="2"/>
        <v>3.8612037037037039E-3</v>
      </c>
      <c r="I32" s="6">
        <f t="shared" si="3"/>
        <v>5.9848657407407411E-3</v>
      </c>
      <c r="J32" s="8"/>
      <c r="K32" s="9" t="s">
        <v>0</v>
      </c>
      <c r="L32" s="8"/>
      <c r="M32" t="s">
        <v>0</v>
      </c>
      <c r="N32" s="11" t="str">
        <f t="shared" si="4"/>
        <v>-</v>
      </c>
      <c r="O32" s="8"/>
      <c r="P32" s="8"/>
      <c r="Q32" s="10" t="s">
        <v>0</v>
      </c>
      <c r="R32" s="10" t="s">
        <v>0</v>
      </c>
      <c r="S32" s="9">
        <v>17.899999999999999</v>
      </c>
      <c r="T32" s="9">
        <v>54.69</v>
      </c>
      <c r="U32" s="9">
        <v>75.180000000000007</v>
      </c>
    </row>
    <row r="33" spans="1:21" x14ac:dyDescent="0.3">
      <c r="A33" s="1">
        <v>920</v>
      </c>
      <c r="B33" s="4">
        <v>8.74</v>
      </c>
      <c r="D33" s="5">
        <v>968</v>
      </c>
      <c r="E33" s="6">
        <v>1.7561342592592594E-3</v>
      </c>
      <c r="F33" s="7">
        <f t="shared" si="0"/>
        <v>8.7806712962962968E-4</v>
      </c>
      <c r="G33" s="6">
        <f t="shared" si="1"/>
        <v>7.9824284511784507E-4</v>
      </c>
      <c r="H33" s="6">
        <f t="shared" si="2"/>
        <v>3.8634953703703709E-3</v>
      </c>
      <c r="I33" s="6">
        <f t="shared" si="3"/>
        <v>5.9884178240740748E-3</v>
      </c>
      <c r="J33" s="10" t="s">
        <v>51</v>
      </c>
      <c r="K33" s="9" t="s">
        <v>51</v>
      </c>
      <c r="L33" s="10" t="s">
        <v>52</v>
      </c>
      <c r="M33" s="11">
        <v>5.9181712962962964E-3</v>
      </c>
      <c r="N33" s="11">
        <f t="shared" si="4"/>
        <v>9.1731655092592602E-3</v>
      </c>
      <c r="O33" s="8"/>
      <c r="P33" s="8"/>
      <c r="Q33" s="10" t="s">
        <v>0</v>
      </c>
      <c r="R33" s="10" t="s">
        <v>0</v>
      </c>
      <c r="S33" s="9">
        <v>17.88</v>
      </c>
      <c r="T33" s="9">
        <v>54.65</v>
      </c>
      <c r="U33" s="9">
        <v>75.11</v>
      </c>
    </row>
    <row r="34" spans="1:21" x14ac:dyDescent="0.3">
      <c r="A34" s="1">
        <v>918</v>
      </c>
      <c r="B34" s="4">
        <v>8.75</v>
      </c>
      <c r="D34" s="5">
        <v>967</v>
      </c>
      <c r="E34" s="6">
        <v>1.7570601851851853E-3</v>
      </c>
      <c r="F34" s="7">
        <f t="shared" si="0"/>
        <v>8.7853009259259264E-4</v>
      </c>
      <c r="G34" s="6">
        <f t="shared" si="1"/>
        <v>7.9866372053872051E-4</v>
      </c>
      <c r="H34" s="6">
        <f t="shared" si="2"/>
        <v>3.8655324074074078E-3</v>
      </c>
      <c r="I34" s="6">
        <f t="shared" si="3"/>
        <v>5.9915752314814823E-3</v>
      </c>
      <c r="J34" s="8"/>
      <c r="K34" s="9" t="s">
        <v>0</v>
      </c>
      <c r="L34" s="8"/>
      <c r="M34" t="s">
        <v>0</v>
      </c>
      <c r="N34" s="11" t="str">
        <f t="shared" si="4"/>
        <v>-</v>
      </c>
      <c r="O34" s="8"/>
      <c r="P34" s="10" t="s">
        <v>53</v>
      </c>
      <c r="Q34" s="10" t="s">
        <v>0</v>
      </c>
      <c r="R34" s="10">
        <v>7.63</v>
      </c>
      <c r="S34" s="9">
        <v>17.87</v>
      </c>
      <c r="T34" s="9">
        <v>54.6</v>
      </c>
      <c r="U34" s="9">
        <v>75.05</v>
      </c>
    </row>
    <row r="35" spans="1:21" x14ac:dyDescent="0.3">
      <c r="A35" s="1">
        <v>916</v>
      </c>
      <c r="B35" s="4">
        <v>8.76</v>
      </c>
      <c r="D35" s="5">
        <v>966</v>
      </c>
      <c r="E35" s="6">
        <v>1.7581018518518518E-3</v>
      </c>
      <c r="F35" s="7">
        <f t="shared" si="0"/>
        <v>8.7905092592592592E-4</v>
      </c>
      <c r="G35" s="6">
        <f t="shared" si="1"/>
        <v>7.9913720538720529E-4</v>
      </c>
      <c r="H35" s="6">
        <f t="shared" si="2"/>
        <v>3.8678240740740743E-3</v>
      </c>
      <c r="I35" s="6">
        <f t="shared" si="3"/>
        <v>5.9951273148148151E-3</v>
      </c>
      <c r="J35" s="10" t="s">
        <v>54</v>
      </c>
      <c r="K35" s="9" t="s">
        <v>54</v>
      </c>
      <c r="L35" s="10" t="s">
        <v>55</v>
      </c>
      <c r="M35" s="11">
        <v>5.9259259259259265E-3</v>
      </c>
      <c r="N35" s="11">
        <f t="shared" si="4"/>
        <v>9.1851851851851869E-3</v>
      </c>
      <c r="O35" s="8"/>
      <c r="P35" s="8"/>
      <c r="Q35" s="10" t="s">
        <v>0</v>
      </c>
      <c r="R35" s="10" t="s">
        <v>0</v>
      </c>
      <c r="S35" s="9">
        <v>17.850000000000001</v>
      </c>
      <c r="T35" s="9">
        <v>54.55</v>
      </c>
      <c r="U35" s="9">
        <v>74.98</v>
      </c>
    </row>
    <row r="36" spans="1:21" x14ac:dyDescent="0.3">
      <c r="A36" s="1">
        <v>914</v>
      </c>
      <c r="B36" s="4">
        <v>8.77</v>
      </c>
      <c r="D36" s="5">
        <v>965</v>
      </c>
      <c r="E36" s="6">
        <v>1.7590277777777778E-3</v>
      </c>
      <c r="F36" s="7">
        <f t="shared" si="0"/>
        <v>8.7951388888888888E-4</v>
      </c>
      <c r="G36" s="6">
        <f t="shared" si="1"/>
        <v>7.9955808080808073E-4</v>
      </c>
      <c r="H36" s="6">
        <f t="shared" si="2"/>
        <v>3.8698611111111112E-3</v>
      </c>
      <c r="I36" s="6">
        <f t="shared" si="3"/>
        <v>5.9982847222222226E-3</v>
      </c>
      <c r="J36" s="8"/>
      <c r="K36" s="9" t="s">
        <v>0</v>
      </c>
      <c r="L36" s="8"/>
      <c r="M36" t="s">
        <v>0</v>
      </c>
      <c r="N36" s="11" t="str">
        <f t="shared" si="4"/>
        <v>-</v>
      </c>
      <c r="O36" s="8"/>
      <c r="P36" s="10" t="s">
        <v>56</v>
      </c>
      <c r="Q36" s="10" t="s">
        <v>0</v>
      </c>
      <c r="R36" s="10">
        <v>7.62</v>
      </c>
      <c r="S36" s="9">
        <v>17.84</v>
      </c>
      <c r="T36" s="9">
        <v>54.5</v>
      </c>
      <c r="U36" s="9">
        <v>74.92</v>
      </c>
    </row>
    <row r="37" spans="1:21" x14ac:dyDescent="0.3">
      <c r="A37" s="1">
        <v>911</v>
      </c>
      <c r="B37" s="4">
        <v>8.7799999999999994</v>
      </c>
      <c r="D37" s="5">
        <v>964</v>
      </c>
      <c r="E37" s="6">
        <v>1.7600694444444445E-3</v>
      </c>
      <c r="F37" s="7">
        <f t="shared" si="0"/>
        <v>8.8003472222222226E-4</v>
      </c>
      <c r="G37" s="6">
        <f t="shared" si="1"/>
        <v>8.0003156565656563E-4</v>
      </c>
      <c r="H37" s="6">
        <f t="shared" si="2"/>
        <v>3.8721527777777782E-3</v>
      </c>
      <c r="I37" s="6">
        <f t="shared" si="3"/>
        <v>6.0018368055555563E-3</v>
      </c>
      <c r="J37" s="10" t="s">
        <v>57</v>
      </c>
      <c r="K37" s="9" t="s">
        <v>57</v>
      </c>
      <c r="L37" s="10" t="s">
        <v>58</v>
      </c>
      <c r="M37" s="11">
        <v>5.9336805555555558E-3</v>
      </c>
      <c r="N37" s="11">
        <f t="shared" si="4"/>
        <v>9.1972048611111117E-3</v>
      </c>
      <c r="O37" s="8"/>
      <c r="P37" s="8"/>
      <c r="Q37" s="10" t="s">
        <v>0</v>
      </c>
      <c r="R37" s="10" t="s">
        <v>0</v>
      </c>
      <c r="S37" s="9">
        <v>17.82</v>
      </c>
      <c r="T37" s="9">
        <v>54.46</v>
      </c>
      <c r="U37" s="9">
        <v>74.849999999999994</v>
      </c>
    </row>
    <row r="38" spans="1:21" x14ac:dyDescent="0.3">
      <c r="A38" s="1">
        <v>909</v>
      </c>
      <c r="B38" s="4">
        <v>8.7899999999999991</v>
      </c>
      <c r="D38" s="5">
        <v>963</v>
      </c>
      <c r="E38" s="6">
        <v>1.7611111111111111E-3</v>
      </c>
      <c r="F38" s="7">
        <f t="shared" si="0"/>
        <v>8.8055555555555554E-4</v>
      </c>
      <c r="G38" s="6">
        <f t="shared" si="1"/>
        <v>8.0050505050505041E-4</v>
      </c>
      <c r="H38" s="6">
        <f t="shared" si="2"/>
        <v>3.8744444444444447E-3</v>
      </c>
      <c r="I38" s="6">
        <f t="shared" si="3"/>
        <v>6.0053888888888891E-3</v>
      </c>
      <c r="J38" s="10" t="s">
        <v>59</v>
      </c>
      <c r="K38" s="9" t="s">
        <v>59</v>
      </c>
      <c r="L38" s="8"/>
      <c r="M38" t="s">
        <v>0</v>
      </c>
      <c r="N38" s="11" t="str">
        <f t="shared" si="4"/>
        <v>-</v>
      </c>
      <c r="O38" s="10" t="s">
        <v>60</v>
      </c>
      <c r="P38" s="8"/>
      <c r="Q38" s="10">
        <v>2.17</v>
      </c>
      <c r="R38" s="10" t="s">
        <v>0</v>
      </c>
      <c r="S38" s="9">
        <v>17.8</v>
      </c>
      <c r="T38" s="9">
        <v>54.41</v>
      </c>
      <c r="U38" s="9">
        <v>74.78</v>
      </c>
    </row>
    <row r="39" spans="1:21" x14ac:dyDescent="0.3">
      <c r="A39" s="1">
        <v>907</v>
      </c>
      <c r="B39" s="4">
        <v>8.8000000000000007</v>
      </c>
      <c r="D39" s="5">
        <v>962</v>
      </c>
      <c r="E39" s="6">
        <v>1.762037037037037E-3</v>
      </c>
      <c r="F39" s="7">
        <f t="shared" si="0"/>
        <v>8.810185185185185E-4</v>
      </c>
      <c r="G39" s="6">
        <f t="shared" si="1"/>
        <v>8.0092592592592585E-4</v>
      </c>
      <c r="H39" s="6">
        <f t="shared" si="2"/>
        <v>3.8764814814814816E-3</v>
      </c>
      <c r="I39" s="6">
        <f t="shared" si="3"/>
        <v>6.0085462962962966E-3</v>
      </c>
      <c r="J39" s="8"/>
      <c r="K39" s="9" t="s">
        <v>0</v>
      </c>
      <c r="L39" s="10" t="s">
        <v>61</v>
      </c>
      <c r="M39" s="11">
        <v>5.9413194444444444E-3</v>
      </c>
      <c r="N39" s="11">
        <f t="shared" si="4"/>
        <v>9.209045138888889E-3</v>
      </c>
      <c r="O39" s="8"/>
      <c r="P39" s="10" t="s">
        <v>62</v>
      </c>
      <c r="Q39" s="10" t="s">
        <v>0</v>
      </c>
      <c r="R39" s="10">
        <v>7.61</v>
      </c>
      <c r="S39" s="9">
        <v>17.79</v>
      </c>
      <c r="T39" s="9">
        <v>54.36</v>
      </c>
      <c r="U39" s="9">
        <v>74.72</v>
      </c>
    </row>
    <row r="40" spans="1:21" x14ac:dyDescent="0.3">
      <c r="A40" s="1">
        <v>905</v>
      </c>
      <c r="B40" s="4">
        <v>8.81</v>
      </c>
      <c r="D40" s="5">
        <v>961</v>
      </c>
      <c r="E40" s="6">
        <v>1.7630787037037038E-3</v>
      </c>
      <c r="F40" s="7">
        <f t="shared" si="0"/>
        <v>8.8153935185185188E-4</v>
      </c>
      <c r="G40" s="6">
        <f t="shared" si="1"/>
        <v>8.0139941077441075E-4</v>
      </c>
      <c r="H40" s="6">
        <f t="shared" si="2"/>
        <v>3.8787731481481486E-3</v>
      </c>
      <c r="I40" s="6">
        <f t="shared" si="3"/>
        <v>6.0120983796296303E-3</v>
      </c>
      <c r="J40" s="10" t="s">
        <v>63</v>
      </c>
      <c r="K40" s="9" t="s">
        <v>63</v>
      </c>
      <c r="L40" s="8"/>
      <c r="M40" t="s">
        <v>0</v>
      </c>
      <c r="N40" s="11" t="str">
        <f t="shared" si="4"/>
        <v>-</v>
      </c>
      <c r="O40" s="8"/>
      <c r="P40" s="8"/>
      <c r="Q40" s="10" t="s">
        <v>0</v>
      </c>
      <c r="R40" s="10" t="s">
        <v>0</v>
      </c>
      <c r="S40" s="9">
        <v>17.77</v>
      </c>
      <c r="T40" s="9">
        <v>54.31</v>
      </c>
      <c r="U40" s="9">
        <v>74.650000000000006</v>
      </c>
    </row>
    <row r="41" spans="1:21" x14ac:dyDescent="0.3">
      <c r="A41" s="1">
        <v>902</v>
      </c>
      <c r="B41" s="4">
        <v>8.82</v>
      </c>
      <c r="D41" s="5">
        <v>960</v>
      </c>
      <c r="E41" s="6">
        <v>1.7640046296296297E-3</v>
      </c>
      <c r="F41" s="7">
        <f t="shared" si="0"/>
        <v>8.8200231481481484E-4</v>
      </c>
      <c r="G41" s="6">
        <f t="shared" si="1"/>
        <v>8.0182028619528618E-4</v>
      </c>
      <c r="H41" s="6">
        <f t="shared" si="2"/>
        <v>3.8808101851851855E-3</v>
      </c>
      <c r="I41" s="6">
        <f t="shared" si="3"/>
        <v>6.0152557870370377E-3</v>
      </c>
      <c r="J41" s="8"/>
      <c r="K41" s="9" t="s">
        <v>0</v>
      </c>
      <c r="L41" s="10" t="s">
        <v>64</v>
      </c>
      <c r="M41" s="11">
        <v>5.9490740740740745E-3</v>
      </c>
      <c r="N41" s="11">
        <f t="shared" si="4"/>
        <v>9.2210648148148156E-3</v>
      </c>
      <c r="O41" s="8"/>
      <c r="P41" s="10" t="s">
        <v>65</v>
      </c>
      <c r="Q41" s="10" t="s">
        <v>0</v>
      </c>
      <c r="R41" s="10">
        <v>7.6</v>
      </c>
      <c r="S41" s="9">
        <v>17.75</v>
      </c>
      <c r="T41" s="9">
        <v>54.27</v>
      </c>
      <c r="U41" s="9">
        <v>74.59</v>
      </c>
    </row>
    <row r="42" spans="1:21" x14ac:dyDescent="0.3">
      <c r="A42" s="1">
        <v>900</v>
      </c>
      <c r="B42" s="4">
        <v>8.83</v>
      </c>
      <c r="D42" s="5">
        <v>959</v>
      </c>
      <c r="E42" s="6">
        <v>1.7650462962962962E-3</v>
      </c>
      <c r="F42" s="7">
        <f t="shared" si="0"/>
        <v>8.8252314814814812E-4</v>
      </c>
      <c r="G42" s="6">
        <f t="shared" si="1"/>
        <v>8.0229377104377097E-4</v>
      </c>
      <c r="H42" s="6">
        <f t="shared" si="2"/>
        <v>3.883101851851852E-3</v>
      </c>
      <c r="I42" s="6">
        <f t="shared" si="3"/>
        <v>6.0188078703703705E-3</v>
      </c>
      <c r="J42" s="10" t="s">
        <v>66</v>
      </c>
      <c r="K42" s="9" t="s">
        <v>66</v>
      </c>
      <c r="L42" s="8"/>
      <c r="M42" t="s">
        <v>0</v>
      </c>
      <c r="N42" s="11" t="str">
        <f t="shared" si="4"/>
        <v>-</v>
      </c>
      <c r="O42" s="8"/>
      <c r="P42" s="8"/>
      <c r="Q42" s="10" t="s">
        <v>0</v>
      </c>
      <c r="R42" s="10" t="s">
        <v>0</v>
      </c>
      <c r="S42" s="9">
        <v>17.739999999999998</v>
      </c>
      <c r="T42" s="9">
        <v>54.22</v>
      </c>
      <c r="U42" s="9">
        <v>74.52</v>
      </c>
    </row>
    <row r="43" spans="1:21" x14ac:dyDescent="0.3">
      <c r="A43" s="1">
        <v>897</v>
      </c>
      <c r="B43" s="4">
        <v>8.84</v>
      </c>
      <c r="D43" s="5">
        <v>958</v>
      </c>
      <c r="E43" s="6">
        <v>1.766087962962963E-3</v>
      </c>
      <c r="F43" s="7">
        <f t="shared" si="0"/>
        <v>8.8304398148148151E-4</v>
      </c>
      <c r="G43" s="6">
        <f t="shared" si="1"/>
        <v>8.0276725589225586E-4</v>
      </c>
      <c r="H43" s="6">
        <f t="shared" si="2"/>
        <v>3.8853935185185189E-3</v>
      </c>
      <c r="I43" s="6">
        <f t="shared" si="3"/>
        <v>6.0223599537037042E-3</v>
      </c>
      <c r="J43" s="8"/>
      <c r="K43" s="9" t="s">
        <v>0</v>
      </c>
      <c r="L43" s="10" t="s">
        <v>67</v>
      </c>
      <c r="M43" s="11">
        <v>5.9568287037037038E-3</v>
      </c>
      <c r="N43" s="11">
        <f t="shared" si="4"/>
        <v>9.2330844907407405E-3</v>
      </c>
      <c r="O43" s="8"/>
      <c r="P43" s="8"/>
      <c r="Q43" s="10" t="s">
        <v>0</v>
      </c>
      <c r="R43" s="10" t="s">
        <v>0</v>
      </c>
      <c r="S43" s="9">
        <v>17.72</v>
      </c>
      <c r="T43" s="9">
        <v>54.17</v>
      </c>
      <c r="U43" s="9">
        <v>74.459999999999994</v>
      </c>
    </row>
    <row r="44" spans="1:21" x14ac:dyDescent="0.3">
      <c r="A44" s="1">
        <v>895</v>
      </c>
      <c r="B44" s="4">
        <v>8.85</v>
      </c>
      <c r="D44" s="5">
        <v>957</v>
      </c>
      <c r="E44" s="6">
        <v>1.7670138888888889E-3</v>
      </c>
      <c r="F44" s="7">
        <f t="shared" si="0"/>
        <v>8.8350694444444447E-4</v>
      </c>
      <c r="G44" s="6">
        <f t="shared" si="1"/>
        <v>8.031881313131313E-4</v>
      </c>
      <c r="H44" s="6">
        <f t="shared" si="2"/>
        <v>3.8874305555555559E-3</v>
      </c>
      <c r="I44" s="6">
        <f t="shared" si="3"/>
        <v>6.0255173611111117E-3</v>
      </c>
      <c r="J44" s="10" t="s">
        <v>68</v>
      </c>
      <c r="K44" s="9" t="s">
        <v>68</v>
      </c>
      <c r="L44" s="8"/>
      <c r="M44" t="s">
        <v>0</v>
      </c>
      <c r="N44" s="11" t="str">
        <f t="shared" si="4"/>
        <v>-</v>
      </c>
      <c r="O44" s="8"/>
      <c r="P44" s="10" t="s">
        <v>69</v>
      </c>
      <c r="Q44" s="10" t="s">
        <v>0</v>
      </c>
      <c r="R44" s="10">
        <v>7.59</v>
      </c>
      <c r="S44" s="9">
        <v>17.71</v>
      </c>
      <c r="T44" s="9">
        <v>54.12</v>
      </c>
      <c r="U44" s="9">
        <v>74.39</v>
      </c>
    </row>
    <row r="45" spans="1:21" x14ac:dyDescent="0.3">
      <c r="A45" s="1">
        <v>893</v>
      </c>
      <c r="B45" s="4">
        <v>8.86</v>
      </c>
      <c r="D45" s="5">
        <v>956</v>
      </c>
      <c r="E45" s="6">
        <v>1.7680555555555555E-3</v>
      </c>
      <c r="F45" s="7">
        <f t="shared" si="0"/>
        <v>8.8402777777777774E-4</v>
      </c>
      <c r="G45" s="6">
        <f t="shared" si="1"/>
        <v>8.0366161616161609E-4</v>
      </c>
      <c r="H45" s="6">
        <f t="shared" si="2"/>
        <v>3.8897222222222224E-3</v>
      </c>
      <c r="I45" s="6">
        <f t="shared" si="3"/>
        <v>6.0290694444444445E-3</v>
      </c>
      <c r="J45" s="10" t="s">
        <v>70</v>
      </c>
      <c r="K45" s="9" t="s">
        <v>70</v>
      </c>
      <c r="L45" s="10" t="s">
        <v>71</v>
      </c>
      <c r="M45" s="11">
        <v>5.9644675925925924E-3</v>
      </c>
      <c r="N45" s="11">
        <f t="shared" si="4"/>
        <v>9.2449247685185178E-3</v>
      </c>
      <c r="O45" s="8"/>
      <c r="P45" s="8"/>
      <c r="Q45" s="10" t="s">
        <v>0</v>
      </c>
      <c r="R45" s="10" t="s">
        <v>0</v>
      </c>
      <c r="S45" s="9">
        <v>17.690000000000001</v>
      </c>
      <c r="T45" s="9">
        <v>54.07</v>
      </c>
      <c r="U45" s="9">
        <v>74.33</v>
      </c>
    </row>
    <row r="46" spans="1:21" x14ac:dyDescent="0.3">
      <c r="A46" s="1">
        <v>891</v>
      </c>
      <c r="B46" s="4">
        <v>8.8699999999999992</v>
      </c>
      <c r="D46" s="5">
        <v>955</v>
      </c>
      <c r="E46" s="6">
        <v>1.7690972222222223E-3</v>
      </c>
      <c r="F46" s="7">
        <f t="shared" si="0"/>
        <v>8.8454861111111113E-4</v>
      </c>
      <c r="G46" s="6">
        <f t="shared" si="1"/>
        <v>8.0413510101010098E-4</v>
      </c>
      <c r="H46" s="6">
        <f t="shared" si="2"/>
        <v>3.8920138888888893E-3</v>
      </c>
      <c r="I46" s="6">
        <f t="shared" si="3"/>
        <v>6.0326215277777782E-3</v>
      </c>
      <c r="J46" s="8"/>
      <c r="K46" s="9" t="s">
        <v>0</v>
      </c>
      <c r="L46" s="8"/>
      <c r="M46" t="s">
        <v>0</v>
      </c>
      <c r="N46" s="11" t="str">
        <f t="shared" si="4"/>
        <v>-</v>
      </c>
      <c r="O46" s="8"/>
      <c r="P46" s="10" t="s">
        <v>72</v>
      </c>
      <c r="Q46" s="10" t="s">
        <v>0</v>
      </c>
      <c r="R46" s="10">
        <v>7.58</v>
      </c>
      <c r="S46" s="9">
        <v>17.670000000000002</v>
      </c>
      <c r="T46" s="9">
        <v>54.03</v>
      </c>
      <c r="U46" s="9">
        <v>74.260000000000005</v>
      </c>
    </row>
    <row r="47" spans="1:21" x14ac:dyDescent="0.3">
      <c r="A47" s="1">
        <v>888</v>
      </c>
      <c r="B47" s="4">
        <v>8.8800000000000008</v>
      </c>
      <c r="D47" s="5">
        <v>954</v>
      </c>
      <c r="E47" s="6">
        <v>1.7700231481481482E-3</v>
      </c>
      <c r="F47" s="7">
        <f t="shared" si="0"/>
        <v>8.8501157407407409E-4</v>
      </c>
      <c r="G47" s="6">
        <f t="shared" si="1"/>
        <v>8.0455597643097642E-4</v>
      </c>
      <c r="H47" s="6">
        <f t="shared" si="2"/>
        <v>3.8940509259259262E-3</v>
      </c>
      <c r="I47" s="6">
        <f t="shared" si="3"/>
        <v>6.0357789351851857E-3</v>
      </c>
      <c r="J47" s="10" t="s">
        <v>73</v>
      </c>
      <c r="K47" s="9" t="s">
        <v>73</v>
      </c>
      <c r="L47" s="10" t="s">
        <v>74</v>
      </c>
      <c r="M47" s="11">
        <v>5.9722222222222225E-3</v>
      </c>
      <c r="N47" s="11">
        <f t="shared" si="4"/>
        <v>9.2569444444444444E-3</v>
      </c>
      <c r="O47" s="8"/>
      <c r="P47" s="8"/>
      <c r="Q47" s="10" t="s">
        <v>0</v>
      </c>
      <c r="R47" s="10" t="s">
        <v>0</v>
      </c>
      <c r="S47" s="9">
        <v>17.66</v>
      </c>
      <c r="T47" s="9">
        <v>53.98</v>
      </c>
      <c r="U47" s="9">
        <v>74.2</v>
      </c>
    </row>
    <row r="48" spans="1:21" x14ac:dyDescent="0.3">
      <c r="A48" s="1">
        <v>886</v>
      </c>
      <c r="B48" s="4">
        <v>8.89</v>
      </c>
      <c r="D48" s="5">
        <v>953</v>
      </c>
      <c r="E48" s="6">
        <v>1.7710648148148149E-3</v>
      </c>
      <c r="F48" s="7">
        <f t="shared" si="0"/>
        <v>8.8553240740740747E-4</v>
      </c>
      <c r="G48" s="6">
        <f t="shared" si="1"/>
        <v>8.0502946127946132E-4</v>
      </c>
      <c r="H48" s="6">
        <f t="shared" si="2"/>
        <v>3.8963425925925932E-3</v>
      </c>
      <c r="I48" s="6">
        <f t="shared" si="3"/>
        <v>6.0393310185185194E-3</v>
      </c>
      <c r="J48" s="8"/>
      <c r="K48" s="9" t="s">
        <v>0</v>
      </c>
      <c r="L48" s="8"/>
      <c r="M48" t="s">
        <v>0</v>
      </c>
      <c r="N48" s="11" t="str">
        <f t="shared" si="4"/>
        <v>-</v>
      </c>
      <c r="O48" s="10" t="s">
        <v>75</v>
      </c>
      <c r="P48" s="8"/>
      <c r="Q48" s="10">
        <v>2.16</v>
      </c>
      <c r="R48" s="10" t="s">
        <v>0</v>
      </c>
      <c r="S48" s="9">
        <v>17.64</v>
      </c>
      <c r="T48" s="9">
        <v>53.93</v>
      </c>
      <c r="U48" s="9">
        <v>74.13</v>
      </c>
    </row>
    <row r="49" spans="1:21" x14ac:dyDescent="0.3">
      <c r="A49" s="1">
        <v>884</v>
      </c>
      <c r="B49" s="4">
        <v>8.9</v>
      </c>
      <c r="D49" s="5">
        <v>952</v>
      </c>
      <c r="E49" s="6">
        <v>1.7721064814814817E-3</v>
      </c>
      <c r="F49" s="7">
        <f t="shared" si="0"/>
        <v>8.8605324074074085E-4</v>
      </c>
      <c r="G49" s="6">
        <f t="shared" si="1"/>
        <v>8.0550294612794621E-4</v>
      </c>
      <c r="H49" s="6">
        <f t="shared" si="2"/>
        <v>3.8986342592592601E-3</v>
      </c>
      <c r="I49" s="6">
        <f t="shared" si="3"/>
        <v>6.0428831018518531E-3</v>
      </c>
      <c r="J49" s="10" t="s">
        <v>76</v>
      </c>
      <c r="K49" s="9" t="s">
        <v>76</v>
      </c>
      <c r="L49" s="10" t="s">
        <v>77</v>
      </c>
      <c r="M49" s="11">
        <v>5.9799768518518518E-3</v>
      </c>
      <c r="N49" s="11">
        <f t="shared" si="4"/>
        <v>9.268964120370371E-3</v>
      </c>
      <c r="O49" s="8"/>
      <c r="P49" s="10" t="s">
        <v>78</v>
      </c>
      <c r="Q49" s="10" t="s">
        <v>0</v>
      </c>
      <c r="R49" s="10">
        <v>7.57</v>
      </c>
      <c r="S49" s="9">
        <v>17.63</v>
      </c>
      <c r="T49" s="9">
        <v>53.88</v>
      </c>
      <c r="U49" s="9">
        <v>74.069999999999993</v>
      </c>
    </row>
    <row r="50" spans="1:21" x14ac:dyDescent="0.3">
      <c r="A50" s="1">
        <v>882</v>
      </c>
      <c r="B50" s="4">
        <v>8.91</v>
      </c>
      <c r="D50" s="5">
        <v>951</v>
      </c>
      <c r="E50" s="6">
        <v>1.7730324074074076E-3</v>
      </c>
      <c r="F50" s="7">
        <f t="shared" si="0"/>
        <v>8.8651620370370381E-4</v>
      </c>
      <c r="G50" s="6">
        <f t="shared" si="1"/>
        <v>8.0592382154882154E-4</v>
      </c>
      <c r="H50" s="6">
        <f t="shared" si="2"/>
        <v>3.900671296296297E-3</v>
      </c>
      <c r="I50" s="6">
        <f t="shared" si="3"/>
        <v>6.0460405092592606E-3</v>
      </c>
      <c r="J50" s="8"/>
      <c r="K50" s="9" t="s">
        <v>0</v>
      </c>
      <c r="L50" s="8"/>
      <c r="M50" t="s">
        <v>0</v>
      </c>
      <c r="N50" s="11" t="str">
        <f t="shared" si="4"/>
        <v>-</v>
      </c>
      <c r="O50" s="8"/>
      <c r="P50" s="8"/>
      <c r="Q50" s="10" t="s">
        <v>0</v>
      </c>
      <c r="R50" s="10" t="s">
        <v>0</v>
      </c>
      <c r="S50" s="9">
        <v>17.61</v>
      </c>
      <c r="T50" s="9">
        <v>53.84</v>
      </c>
      <c r="U50" s="9">
        <v>74</v>
      </c>
    </row>
    <row r="51" spans="1:21" x14ac:dyDescent="0.3">
      <c r="A51" s="1">
        <v>879</v>
      </c>
      <c r="B51" s="4">
        <v>8.92</v>
      </c>
      <c r="D51" s="5">
        <v>950</v>
      </c>
      <c r="E51" s="6">
        <v>1.7740740740740742E-3</v>
      </c>
      <c r="F51" s="7">
        <f t="shared" si="0"/>
        <v>8.8703703703703709E-4</v>
      </c>
      <c r="G51" s="6">
        <f t="shared" si="1"/>
        <v>8.0639730639730633E-4</v>
      </c>
      <c r="H51" s="6">
        <f t="shared" si="2"/>
        <v>3.9029629629629635E-3</v>
      </c>
      <c r="I51" s="6">
        <f t="shared" si="3"/>
        <v>6.0495925925925934E-3</v>
      </c>
      <c r="J51" s="10" t="s">
        <v>79</v>
      </c>
      <c r="K51" s="9" t="s">
        <v>79</v>
      </c>
      <c r="L51" s="10" t="s">
        <v>80</v>
      </c>
      <c r="M51" s="11">
        <v>5.9876157407407404E-3</v>
      </c>
      <c r="N51" s="11">
        <f t="shared" si="4"/>
        <v>9.2808043981481483E-3</v>
      </c>
      <c r="O51" s="8"/>
      <c r="P51" s="10" t="s">
        <v>81</v>
      </c>
      <c r="Q51" s="10" t="s">
        <v>0</v>
      </c>
      <c r="R51" s="10">
        <v>7.56</v>
      </c>
      <c r="S51" s="9">
        <v>17.59</v>
      </c>
      <c r="T51" s="9">
        <v>53.79</v>
      </c>
      <c r="U51" s="9">
        <v>73.94</v>
      </c>
    </row>
    <row r="52" spans="1:21" x14ac:dyDescent="0.3">
      <c r="A52" s="1">
        <v>877</v>
      </c>
      <c r="B52" s="4">
        <v>8.93</v>
      </c>
      <c r="D52" s="5">
        <v>949</v>
      </c>
      <c r="E52" s="6">
        <v>1.7750000000000001E-3</v>
      </c>
      <c r="F52" s="7">
        <f t="shared" si="0"/>
        <v>8.8750000000000005E-4</v>
      </c>
      <c r="G52" s="6">
        <f t="shared" si="1"/>
        <v>8.0681818181818177E-4</v>
      </c>
      <c r="H52" s="6">
        <f t="shared" si="2"/>
        <v>3.9050000000000005E-3</v>
      </c>
      <c r="I52" s="6">
        <f t="shared" si="3"/>
        <v>6.0527500000000008E-3</v>
      </c>
      <c r="J52" s="8"/>
      <c r="K52" s="9" t="s">
        <v>0</v>
      </c>
      <c r="L52" s="8"/>
      <c r="M52" t="s">
        <v>0</v>
      </c>
      <c r="N52" s="11" t="str">
        <f t="shared" si="4"/>
        <v>-</v>
      </c>
      <c r="O52" s="8"/>
      <c r="P52" s="8"/>
      <c r="Q52" s="10" t="s">
        <v>0</v>
      </c>
      <c r="R52" s="10" t="s">
        <v>0</v>
      </c>
      <c r="S52" s="9">
        <v>17.579999999999998</v>
      </c>
      <c r="T52" s="9">
        <v>53.74</v>
      </c>
      <c r="U52" s="9">
        <v>73.87</v>
      </c>
    </row>
    <row r="53" spans="1:21" x14ac:dyDescent="0.3">
      <c r="A53" s="1">
        <v>874</v>
      </c>
      <c r="B53" s="4">
        <v>8.94</v>
      </c>
      <c r="D53" s="5">
        <v>948</v>
      </c>
      <c r="E53" s="6">
        <v>1.7760416666666669E-3</v>
      </c>
      <c r="F53" s="7">
        <f t="shared" si="0"/>
        <v>8.8802083333333344E-4</v>
      </c>
      <c r="G53" s="6">
        <f t="shared" si="1"/>
        <v>8.0729166666666666E-4</v>
      </c>
      <c r="H53" s="6">
        <f t="shared" si="2"/>
        <v>3.9072916666666674E-3</v>
      </c>
      <c r="I53" s="6">
        <f t="shared" si="3"/>
        <v>6.0563020833333345E-3</v>
      </c>
      <c r="J53" s="10" t="s">
        <v>82</v>
      </c>
      <c r="K53" s="9" t="s">
        <v>82</v>
      </c>
      <c r="L53" s="10" t="s">
        <v>83</v>
      </c>
      <c r="M53" s="11">
        <v>5.9953703703703705E-3</v>
      </c>
      <c r="N53" s="11">
        <f t="shared" si="4"/>
        <v>9.2928240740740749E-3</v>
      </c>
      <c r="O53" s="8"/>
      <c r="P53" s="8"/>
      <c r="Q53" s="10" t="s">
        <v>0</v>
      </c>
      <c r="R53" s="10" t="s">
        <v>0</v>
      </c>
      <c r="S53" s="9">
        <v>17.559999999999999</v>
      </c>
      <c r="T53" s="9">
        <v>53.69</v>
      </c>
      <c r="U53" s="9">
        <v>73.81</v>
      </c>
    </row>
    <row r="54" spans="1:21" x14ac:dyDescent="0.3">
      <c r="A54" s="1">
        <v>872</v>
      </c>
      <c r="B54" s="4">
        <v>8.9499999999999993</v>
      </c>
      <c r="D54" s="5">
        <v>947</v>
      </c>
      <c r="E54" s="6">
        <v>1.7770833333333334E-3</v>
      </c>
      <c r="F54" s="7">
        <f t="shared" si="0"/>
        <v>8.8854166666666671E-4</v>
      </c>
      <c r="G54" s="6">
        <f t="shared" si="1"/>
        <v>8.0776515151515145E-4</v>
      </c>
      <c r="H54" s="6">
        <f t="shared" si="2"/>
        <v>3.9095833333333335E-3</v>
      </c>
      <c r="I54" s="6">
        <f t="shared" si="3"/>
        <v>6.0598541666666674E-3</v>
      </c>
      <c r="J54" s="10" t="s">
        <v>84</v>
      </c>
      <c r="K54" s="9" t="s">
        <v>84</v>
      </c>
      <c r="L54" s="8"/>
      <c r="M54" t="s">
        <v>0</v>
      </c>
      <c r="N54" s="11" t="str">
        <f t="shared" si="4"/>
        <v>-</v>
      </c>
      <c r="O54" s="8"/>
      <c r="P54" s="10" t="s">
        <v>85</v>
      </c>
      <c r="Q54" s="10" t="s">
        <v>0</v>
      </c>
      <c r="R54" s="10">
        <v>7.55</v>
      </c>
      <c r="S54" s="9">
        <v>17.55</v>
      </c>
      <c r="T54" s="9">
        <v>53.65</v>
      </c>
      <c r="U54" s="9">
        <v>73.739999999999995</v>
      </c>
    </row>
    <row r="55" spans="1:21" x14ac:dyDescent="0.3">
      <c r="A55" s="1">
        <v>870</v>
      </c>
      <c r="B55" s="4">
        <v>8.9600000000000009</v>
      </c>
      <c r="D55" s="5">
        <v>946</v>
      </c>
      <c r="E55" s="6">
        <v>1.7780092592592593E-3</v>
      </c>
      <c r="F55" s="7">
        <f t="shared" si="0"/>
        <v>8.8900462962962967E-4</v>
      </c>
      <c r="G55" s="6">
        <f t="shared" si="1"/>
        <v>8.0818602693602689E-4</v>
      </c>
      <c r="H55" s="6">
        <f t="shared" si="2"/>
        <v>3.9116203703703709E-3</v>
      </c>
      <c r="I55" s="6">
        <f t="shared" si="3"/>
        <v>6.0630115740740748E-3</v>
      </c>
      <c r="J55" s="8"/>
      <c r="K55" s="9" t="s">
        <v>0</v>
      </c>
      <c r="L55" s="10" t="s">
        <v>86</v>
      </c>
      <c r="M55" s="11">
        <v>6.0031249999999998E-3</v>
      </c>
      <c r="N55" s="11">
        <f t="shared" si="4"/>
        <v>9.3048437499999997E-3</v>
      </c>
      <c r="O55" s="8"/>
      <c r="P55" s="8"/>
      <c r="Q55" s="10" t="s">
        <v>0</v>
      </c>
      <c r="R55" s="10" t="s">
        <v>0</v>
      </c>
      <c r="S55" s="9">
        <v>17.53</v>
      </c>
      <c r="T55" s="9">
        <v>53.6</v>
      </c>
      <c r="U55" s="9">
        <v>73.680000000000007</v>
      </c>
    </row>
    <row r="56" spans="1:21" x14ac:dyDescent="0.3">
      <c r="A56" s="1">
        <v>868</v>
      </c>
      <c r="B56" s="4">
        <v>8.9700000000000006</v>
      </c>
      <c r="D56" s="5">
        <v>945</v>
      </c>
      <c r="E56" s="6">
        <v>1.7790509259259261E-3</v>
      </c>
      <c r="F56" s="7">
        <f t="shared" si="0"/>
        <v>8.8952546296296306E-4</v>
      </c>
      <c r="G56" s="6">
        <f t="shared" si="1"/>
        <v>8.0865951178451178E-4</v>
      </c>
      <c r="H56" s="6">
        <f t="shared" si="2"/>
        <v>3.9139120370370378E-3</v>
      </c>
      <c r="I56" s="6">
        <f t="shared" si="3"/>
        <v>6.0665636574074085E-3</v>
      </c>
      <c r="J56" s="10" t="s">
        <v>87</v>
      </c>
      <c r="K56" s="9" t="s">
        <v>87</v>
      </c>
      <c r="L56" s="10" t="s">
        <v>88</v>
      </c>
      <c r="M56" s="11">
        <v>6.0107638888888893E-3</v>
      </c>
      <c r="N56" s="11">
        <f t="shared" si="4"/>
        <v>9.3166840277777788E-3</v>
      </c>
      <c r="O56" s="8"/>
      <c r="P56" s="10" t="s">
        <v>89</v>
      </c>
      <c r="Q56" s="10" t="s">
        <v>0</v>
      </c>
      <c r="R56" s="10">
        <v>7.54</v>
      </c>
      <c r="S56" s="9">
        <v>17.510000000000002</v>
      </c>
      <c r="T56" s="9">
        <v>53.55</v>
      </c>
      <c r="U56" s="9">
        <v>73.61</v>
      </c>
    </row>
    <row r="57" spans="1:21" x14ac:dyDescent="0.3">
      <c r="A57" s="1">
        <v>866</v>
      </c>
      <c r="B57" s="4">
        <v>8.98</v>
      </c>
      <c r="D57" s="5">
        <v>944</v>
      </c>
      <c r="E57" s="6">
        <v>1.7800925925925927E-3</v>
      </c>
      <c r="F57" s="7">
        <f t="shared" si="0"/>
        <v>8.9004629629629633E-4</v>
      </c>
      <c r="G57" s="6">
        <f t="shared" si="1"/>
        <v>8.0913299663299657E-4</v>
      </c>
      <c r="H57" s="6">
        <f t="shared" si="2"/>
        <v>3.9162037037037039E-3</v>
      </c>
      <c r="I57" s="6">
        <f t="shared" si="3"/>
        <v>6.0701157407407414E-3</v>
      </c>
      <c r="J57" s="8"/>
      <c r="K57" s="9" t="s">
        <v>0</v>
      </c>
      <c r="L57" s="8"/>
      <c r="M57" t="s">
        <v>0</v>
      </c>
      <c r="N57" s="11" t="str">
        <f t="shared" si="4"/>
        <v>-</v>
      </c>
      <c r="O57" s="10" t="s">
        <v>90</v>
      </c>
      <c r="P57" s="8"/>
      <c r="Q57" s="10">
        <v>2.15</v>
      </c>
      <c r="R57" s="10" t="s">
        <v>0</v>
      </c>
      <c r="S57" s="9">
        <v>17.5</v>
      </c>
      <c r="T57" s="9">
        <v>53.5</v>
      </c>
      <c r="U57" s="9">
        <v>73.55</v>
      </c>
    </row>
    <row r="58" spans="1:21" x14ac:dyDescent="0.3">
      <c r="A58" s="1">
        <v>864</v>
      </c>
      <c r="B58" s="4">
        <v>8.99</v>
      </c>
      <c r="D58" s="5">
        <v>943</v>
      </c>
      <c r="E58" s="6">
        <v>1.7811342592592594E-3</v>
      </c>
      <c r="F58" s="7">
        <f t="shared" si="0"/>
        <v>8.9056712962962972E-4</v>
      </c>
      <c r="G58" s="6">
        <f t="shared" si="1"/>
        <v>8.0960648148148146E-4</v>
      </c>
      <c r="H58" s="6">
        <f t="shared" si="2"/>
        <v>3.9184953703703708E-3</v>
      </c>
      <c r="I58" s="6">
        <f t="shared" si="3"/>
        <v>6.0736678240740751E-3</v>
      </c>
      <c r="J58" s="10" t="s">
        <v>91</v>
      </c>
      <c r="K58" s="9" t="s">
        <v>91</v>
      </c>
      <c r="L58" s="10" t="s">
        <v>92</v>
      </c>
      <c r="M58" s="11">
        <v>6.0185185185185185E-3</v>
      </c>
      <c r="N58" s="11">
        <f t="shared" si="4"/>
        <v>9.3287037037037036E-3</v>
      </c>
      <c r="O58" s="8"/>
      <c r="P58" s="8"/>
      <c r="Q58" s="10" t="s">
        <v>0</v>
      </c>
      <c r="R58" s="10" t="s">
        <v>0</v>
      </c>
      <c r="S58" s="9">
        <v>17.48</v>
      </c>
      <c r="T58" s="9">
        <v>53.46</v>
      </c>
      <c r="U58" s="9">
        <v>73.48</v>
      </c>
    </row>
    <row r="59" spans="1:21" x14ac:dyDescent="0.3">
      <c r="A59" s="1">
        <v>861</v>
      </c>
      <c r="B59" s="4">
        <v>9</v>
      </c>
      <c r="D59" s="5">
        <v>942</v>
      </c>
      <c r="E59" s="6">
        <v>1.7820601851851854E-3</v>
      </c>
      <c r="F59" s="7">
        <f t="shared" si="0"/>
        <v>8.9103009259259268E-4</v>
      </c>
      <c r="G59" s="6">
        <f t="shared" si="1"/>
        <v>8.100273569023569E-4</v>
      </c>
      <c r="H59" s="6">
        <f t="shared" si="2"/>
        <v>3.9205324074074082E-3</v>
      </c>
      <c r="I59" s="6">
        <f t="shared" si="3"/>
        <v>6.0768252314814825E-3</v>
      </c>
      <c r="J59" s="8"/>
      <c r="K59" s="9" t="s">
        <v>0</v>
      </c>
      <c r="L59" s="8"/>
      <c r="M59" t="s">
        <v>0</v>
      </c>
      <c r="N59" s="11" t="str">
        <f t="shared" si="4"/>
        <v>-</v>
      </c>
      <c r="O59" s="8"/>
      <c r="P59" s="10" t="s">
        <v>93</v>
      </c>
      <c r="Q59" s="10" t="s">
        <v>0</v>
      </c>
      <c r="R59" s="10">
        <v>7.53</v>
      </c>
      <c r="S59" s="9">
        <v>17.46</v>
      </c>
      <c r="T59" s="9">
        <v>53.41</v>
      </c>
      <c r="U59" s="9">
        <v>73.42</v>
      </c>
    </row>
    <row r="60" spans="1:21" x14ac:dyDescent="0.3">
      <c r="A60" s="1">
        <v>859</v>
      </c>
      <c r="B60" s="4">
        <v>9.01</v>
      </c>
      <c r="D60" s="5">
        <v>941</v>
      </c>
      <c r="E60" s="6">
        <v>1.7831018518518519E-3</v>
      </c>
      <c r="F60" s="7">
        <f t="shared" si="0"/>
        <v>8.9155092592592595E-4</v>
      </c>
      <c r="G60" s="6">
        <f t="shared" si="1"/>
        <v>8.1050084175084169E-4</v>
      </c>
      <c r="H60" s="6">
        <f t="shared" si="2"/>
        <v>3.9228240740740742E-3</v>
      </c>
      <c r="I60" s="6">
        <f t="shared" si="3"/>
        <v>6.0803773148148154E-3</v>
      </c>
      <c r="J60" s="10" t="s">
        <v>94</v>
      </c>
      <c r="K60" s="9" t="s">
        <v>94</v>
      </c>
      <c r="L60" s="10" t="s">
        <v>95</v>
      </c>
      <c r="M60" s="11">
        <v>6.0262731481481478E-3</v>
      </c>
      <c r="N60" s="11">
        <f t="shared" si="4"/>
        <v>9.3407233796296285E-3</v>
      </c>
      <c r="O60" s="8"/>
      <c r="P60" s="8"/>
      <c r="Q60" s="10" t="s">
        <v>0</v>
      </c>
      <c r="R60" s="10" t="s">
        <v>0</v>
      </c>
      <c r="S60" s="9">
        <v>17.45</v>
      </c>
      <c r="T60" s="9">
        <v>53.36</v>
      </c>
      <c r="U60" s="9">
        <v>73.349999999999994</v>
      </c>
    </row>
    <row r="61" spans="1:21" x14ac:dyDescent="0.3">
      <c r="A61" s="1">
        <v>857</v>
      </c>
      <c r="B61" s="4">
        <v>9.02</v>
      </c>
      <c r="D61" s="5">
        <v>940</v>
      </c>
      <c r="E61" s="6">
        <v>1.7841435185185187E-3</v>
      </c>
      <c r="F61" s="7">
        <f t="shared" si="0"/>
        <v>8.9207175925925934E-4</v>
      </c>
      <c r="G61" s="6">
        <f t="shared" si="1"/>
        <v>8.1097432659932658E-4</v>
      </c>
      <c r="H61" s="6">
        <f t="shared" si="2"/>
        <v>3.9251157407407412E-3</v>
      </c>
      <c r="I61" s="6">
        <f t="shared" si="3"/>
        <v>6.0839293981481491E-3</v>
      </c>
      <c r="J61" s="10" t="s">
        <v>96</v>
      </c>
      <c r="K61" s="9" t="s">
        <v>96</v>
      </c>
      <c r="L61" s="8"/>
      <c r="M61" t="s">
        <v>0</v>
      </c>
      <c r="N61" s="11" t="str">
        <f t="shared" si="4"/>
        <v>-</v>
      </c>
      <c r="O61" s="8"/>
      <c r="P61" s="10" t="s">
        <v>97</v>
      </c>
      <c r="Q61" s="10" t="s">
        <v>0</v>
      </c>
      <c r="R61" s="10">
        <v>7.52</v>
      </c>
      <c r="S61" s="9">
        <v>17.43</v>
      </c>
      <c r="T61" s="9">
        <v>53.31</v>
      </c>
      <c r="U61" s="9">
        <v>73.28</v>
      </c>
    </row>
    <row r="62" spans="1:21" x14ac:dyDescent="0.3">
      <c r="A62" s="1">
        <v>855</v>
      </c>
      <c r="B62" s="4">
        <v>9.0299999999999994</v>
      </c>
      <c r="D62" s="5">
        <v>939</v>
      </c>
      <c r="E62" s="6">
        <v>1.7850694444444446E-3</v>
      </c>
      <c r="F62" s="7">
        <f t="shared" si="0"/>
        <v>8.925347222222223E-4</v>
      </c>
      <c r="G62" s="6">
        <f t="shared" si="1"/>
        <v>8.1139520202020202E-4</v>
      </c>
      <c r="H62" s="6">
        <f t="shared" si="2"/>
        <v>3.9271527777777785E-3</v>
      </c>
      <c r="I62" s="6">
        <f t="shared" si="3"/>
        <v>6.0870868055555565E-3</v>
      </c>
      <c r="J62" s="8"/>
      <c r="K62" s="9" t="s">
        <v>0</v>
      </c>
      <c r="L62" s="10" t="s">
        <v>98</v>
      </c>
      <c r="M62" s="11">
        <v>6.0339120370370373E-3</v>
      </c>
      <c r="N62" s="11">
        <f t="shared" si="4"/>
        <v>9.3525636574074075E-3</v>
      </c>
      <c r="O62" s="8"/>
      <c r="P62" s="8"/>
      <c r="Q62" s="10" t="s">
        <v>0</v>
      </c>
      <c r="R62" s="10" t="s">
        <v>0</v>
      </c>
      <c r="S62" s="9">
        <v>17.420000000000002</v>
      </c>
      <c r="T62" s="9">
        <v>53.26</v>
      </c>
      <c r="U62" s="9">
        <v>73.22</v>
      </c>
    </row>
    <row r="63" spans="1:21" x14ac:dyDescent="0.3">
      <c r="A63" s="1">
        <v>852</v>
      </c>
      <c r="B63" s="4">
        <v>9.0399999999999991</v>
      </c>
      <c r="D63" s="5">
        <v>938</v>
      </c>
      <c r="E63" s="6">
        <v>1.7861111111111111E-3</v>
      </c>
      <c r="F63" s="7">
        <f t="shared" si="0"/>
        <v>8.9305555555555557E-4</v>
      </c>
      <c r="G63" s="6">
        <f t="shared" si="1"/>
        <v>8.1186868686868681E-4</v>
      </c>
      <c r="H63" s="6">
        <f t="shared" si="2"/>
        <v>3.9294444444444446E-3</v>
      </c>
      <c r="I63" s="6">
        <f t="shared" si="3"/>
        <v>6.0906388888888894E-3</v>
      </c>
      <c r="J63" s="10" t="s">
        <v>99</v>
      </c>
      <c r="K63" s="9" t="s">
        <v>99</v>
      </c>
      <c r="L63" s="8"/>
      <c r="M63" t="s">
        <v>0</v>
      </c>
      <c r="N63" s="11" t="str">
        <f t="shared" si="4"/>
        <v>-</v>
      </c>
      <c r="O63" s="8"/>
      <c r="P63" s="8"/>
      <c r="Q63" s="10" t="s">
        <v>0</v>
      </c>
      <c r="R63" s="10" t="s">
        <v>0</v>
      </c>
      <c r="S63" s="9">
        <v>17.399999999999999</v>
      </c>
      <c r="T63" s="9">
        <v>53.22</v>
      </c>
      <c r="U63" s="9">
        <v>73.150000000000006</v>
      </c>
    </row>
    <row r="64" spans="1:21" x14ac:dyDescent="0.3">
      <c r="A64" s="1">
        <v>850</v>
      </c>
      <c r="B64" s="4">
        <v>9.0500000000000007</v>
      </c>
      <c r="D64" s="5">
        <v>937</v>
      </c>
      <c r="E64" s="6">
        <v>1.7871527777777779E-3</v>
      </c>
      <c r="F64" s="7">
        <f t="shared" si="0"/>
        <v>8.9357638888888896E-4</v>
      </c>
      <c r="G64" s="6">
        <f t="shared" si="1"/>
        <v>8.123421717171717E-4</v>
      </c>
      <c r="H64" s="6">
        <f t="shared" si="2"/>
        <v>3.9317361111111115E-3</v>
      </c>
      <c r="I64" s="6">
        <f t="shared" si="3"/>
        <v>6.0941909722222231E-3</v>
      </c>
      <c r="J64" s="8"/>
      <c r="K64" s="9" t="s">
        <v>0</v>
      </c>
      <c r="L64" s="10" t="s">
        <v>100</v>
      </c>
      <c r="M64" s="11">
        <v>6.0416666666666665E-3</v>
      </c>
      <c r="N64" s="11">
        <f t="shared" si="4"/>
        <v>9.3645833333333341E-3</v>
      </c>
      <c r="O64" s="8"/>
      <c r="P64" s="10" t="s">
        <v>101</v>
      </c>
      <c r="Q64" s="10" t="s">
        <v>0</v>
      </c>
      <c r="R64" s="10">
        <v>7.51</v>
      </c>
      <c r="S64" s="9">
        <v>17.38</v>
      </c>
      <c r="T64" s="9">
        <v>53.17</v>
      </c>
      <c r="U64" s="9">
        <v>73.09</v>
      </c>
    </row>
    <row r="65" spans="1:21" x14ac:dyDescent="0.3">
      <c r="A65" s="1">
        <v>848</v>
      </c>
      <c r="B65" s="4">
        <v>9.06</v>
      </c>
      <c r="D65" s="5">
        <v>936</v>
      </c>
      <c r="E65" s="6">
        <v>1.7880787037037038E-3</v>
      </c>
      <c r="F65" s="7">
        <f t="shared" ref="F65:F128" si="5">E65/2</f>
        <v>8.9403935185185192E-4</v>
      </c>
      <c r="G65" s="6">
        <f t="shared" ref="G65:G128" si="6">E65/2.2</f>
        <v>8.1276304713804714E-4</v>
      </c>
      <c r="H65" s="6">
        <f t="shared" ref="H65:H128" si="7">E65*2.2</f>
        <v>3.9337731481481489E-3</v>
      </c>
      <c r="I65" s="6">
        <f t="shared" ref="I65:I128" si="8">H65*1.55</f>
        <v>6.0973483796296314E-3</v>
      </c>
      <c r="J65" s="10" t="s">
        <v>102</v>
      </c>
      <c r="K65" s="9" t="s">
        <v>102</v>
      </c>
      <c r="L65" s="8"/>
      <c r="M65" t="s">
        <v>0</v>
      </c>
      <c r="N65" s="11" t="str">
        <f t="shared" ref="N65:N128" si="9">IF(M65="-","-",M65*1.55)</f>
        <v>-</v>
      </c>
      <c r="O65" s="8"/>
      <c r="P65" s="8"/>
      <c r="Q65" s="10" t="s">
        <v>0</v>
      </c>
      <c r="R65" s="10" t="s">
        <v>0</v>
      </c>
      <c r="S65" s="9">
        <v>17.37</v>
      </c>
      <c r="T65" s="9">
        <v>53.12</v>
      </c>
      <c r="U65" s="9">
        <v>73.02</v>
      </c>
    </row>
    <row r="66" spans="1:21" x14ac:dyDescent="0.3">
      <c r="A66" s="1">
        <v>846</v>
      </c>
      <c r="B66" s="4">
        <v>9.07</v>
      </c>
      <c r="D66" s="5">
        <v>935</v>
      </c>
      <c r="E66" s="6">
        <v>1.7891203703703704E-3</v>
      </c>
      <c r="F66" s="7">
        <f t="shared" si="5"/>
        <v>8.9456018518518519E-4</v>
      </c>
      <c r="G66" s="6">
        <f t="shared" si="6"/>
        <v>8.1323653198653193E-4</v>
      </c>
      <c r="H66" s="6">
        <f t="shared" si="7"/>
        <v>3.936064814814815E-3</v>
      </c>
      <c r="I66" s="6">
        <f t="shared" si="8"/>
        <v>6.1009004629629634E-3</v>
      </c>
      <c r="J66" s="8"/>
      <c r="K66" s="9" t="s">
        <v>0</v>
      </c>
      <c r="L66" s="10" t="s">
        <v>103</v>
      </c>
      <c r="M66" s="11">
        <v>6.0494212962962958E-3</v>
      </c>
      <c r="N66" s="11">
        <f t="shared" si="9"/>
        <v>9.376603009259259E-3</v>
      </c>
      <c r="O66" s="8"/>
      <c r="P66" s="10" t="s">
        <v>104</v>
      </c>
      <c r="Q66" s="10" t="s">
        <v>0</v>
      </c>
      <c r="R66" s="10">
        <v>7.5</v>
      </c>
      <c r="S66" s="9">
        <v>17.350000000000001</v>
      </c>
      <c r="T66" s="9">
        <v>53.07</v>
      </c>
      <c r="U66" s="9">
        <v>72.959999999999994</v>
      </c>
    </row>
    <row r="67" spans="1:21" x14ac:dyDescent="0.3">
      <c r="A67" s="1">
        <v>844</v>
      </c>
      <c r="B67" s="4">
        <v>9.08</v>
      </c>
      <c r="D67" s="5">
        <v>934</v>
      </c>
      <c r="E67" s="6">
        <v>1.7901620370370372E-3</v>
      </c>
      <c r="F67" s="7">
        <f t="shared" si="5"/>
        <v>8.9508101851851858E-4</v>
      </c>
      <c r="G67" s="6">
        <f t="shared" si="6"/>
        <v>8.1371001683501682E-4</v>
      </c>
      <c r="H67" s="6">
        <f t="shared" si="7"/>
        <v>3.9383564814814819E-3</v>
      </c>
      <c r="I67" s="6">
        <f t="shared" si="8"/>
        <v>6.1044525462962971E-3</v>
      </c>
      <c r="J67" s="10" t="s">
        <v>105</v>
      </c>
      <c r="K67" s="9" t="s">
        <v>105</v>
      </c>
      <c r="L67" s="8"/>
      <c r="M67" t="s">
        <v>0</v>
      </c>
      <c r="N67" s="11" t="str">
        <f t="shared" si="9"/>
        <v>-</v>
      </c>
      <c r="O67" s="10" t="s">
        <v>106</v>
      </c>
      <c r="P67" s="8"/>
      <c r="Q67" s="10">
        <v>2.14</v>
      </c>
      <c r="R67" s="10" t="s">
        <v>0</v>
      </c>
      <c r="S67" s="9">
        <v>17.34</v>
      </c>
      <c r="T67" s="9">
        <v>53.03</v>
      </c>
      <c r="U67" s="9">
        <v>72.89</v>
      </c>
    </row>
    <row r="68" spans="1:21" x14ac:dyDescent="0.3">
      <c r="A68" s="1">
        <v>842</v>
      </c>
      <c r="B68" s="4">
        <v>9.09</v>
      </c>
      <c r="D68" s="5">
        <v>933</v>
      </c>
      <c r="E68" s="6">
        <v>1.7912037037037037E-3</v>
      </c>
      <c r="F68" s="7">
        <f t="shared" si="5"/>
        <v>8.9560185185185185E-4</v>
      </c>
      <c r="G68" s="6">
        <f t="shared" si="6"/>
        <v>8.1418350168350161E-4</v>
      </c>
      <c r="H68" s="6">
        <f t="shared" si="7"/>
        <v>3.9406481481481489E-3</v>
      </c>
      <c r="I68" s="6">
        <f t="shared" si="8"/>
        <v>6.1080046296296308E-3</v>
      </c>
      <c r="J68" s="10" t="s">
        <v>107</v>
      </c>
      <c r="K68" s="9" t="s">
        <v>107</v>
      </c>
      <c r="L68" s="10" t="s">
        <v>108</v>
      </c>
      <c r="M68" s="11">
        <v>6.0570601851851853E-3</v>
      </c>
      <c r="N68" s="11">
        <f t="shared" si="9"/>
        <v>9.388443287037038E-3</v>
      </c>
      <c r="O68" s="8"/>
      <c r="P68" s="8"/>
      <c r="Q68" s="10" t="s">
        <v>0</v>
      </c>
      <c r="R68" s="10" t="s">
        <v>0</v>
      </c>
      <c r="S68" s="9">
        <v>17.32</v>
      </c>
      <c r="T68" s="9">
        <v>52.98</v>
      </c>
      <c r="U68" s="9">
        <v>72.83</v>
      </c>
    </row>
    <row r="69" spans="1:21" x14ac:dyDescent="0.3">
      <c r="A69" s="1">
        <v>839</v>
      </c>
      <c r="B69" s="4">
        <v>9.1</v>
      </c>
      <c r="D69" s="5">
        <v>932</v>
      </c>
      <c r="E69" s="6">
        <v>1.7921296296296296E-3</v>
      </c>
      <c r="F69" s="7">
        <f t="shared" si="5"/>
        <v>8.9606481481481481E-4</v>
      </c>
      <c r="G69" s="6">
        <f t="shared" si="6"/>
        <v>8.1460437710437704E-4</v>
      </c>
      <c r="H69" s="6">
        <f t="shared" si="7"/>
        <v>3.9426851851851854E-3</v>
      </c>
      <c r="I69" s="6">
        <f t="shared" si="8"/>
        <v>6.1111620370370373E-3</v>
      </c>
      <c r="J69" s="8"/>
      <c r="K69" s="9" t="s">
        <v>0</v>
      </c>
      <c r="L69" s="8"/>
      <c r="M69" t="s">
        <v>0</v>
      </c>
      <c r="N69" s="11" t="str">
        <f t="shared" si="9"/>
        <v>-</v>
      </c>
      <c r="O69" s="8"/>
      <c r="P69" s="10" t="s">
        <v>109</v>
      </c>
      <c r="Q69" s="10" t="s">
        <v>0</v>
      </c>
      <c r="R69" s="10">
        <v>7.49</v>
      </c>
      <c r="S69" s="9">
        <v>17.3</v>
      </c>
      <c r="T69" s="9">
        <v>52.93</v>
      </c>
      <c r="U69" s="9">
        <v>72.760000000000005</v>
      </c>
    </row>
    <row r="70" spans="1:21" x14ac:dyDescent="0.3">
      <c r="A70" s="1">
        <v>837</v>
      </c>
      <c r="B70" s="4">
        <v>9.11</v>
      </c>
      <c r="D70" s="5">
        <v>931</v>
      </c>
      <c r="E70" s="6">
        <v>1.7931712962962964E-3</v>
      </c>
      <c r="F70" s="7">
        <f t="shared" si="5"/>
        <v>8.965856481481482E-4</v>
      </c>
      <c r="G70" s="6">
        <f t="shared" si="6"/>
        <v>8.1507786195286194E-4</v>
      </c>
      <c r="H70" s="6">
        <f t="shared" si="7"/>
        <v>3.9449768518518523E-3</v>
      </c>
      <c r="I70" s="6">
        <f t="shared" si="8"/>
        <v>6.114714120370371E-3</v>
      </c>
      <c r="J70" s="10" t="s">
        <v>110</v>
      </c>
      <c r="K70" s="9" t="s">
        <v>110</v>
      </c>
      <c r="L70" s="10" t="s">
        <v>111</v>
      </c>
      <c r="M70" s="11">
        <v>6.0648148148148145E-3</v>
      </c>
      <c r="N70" s="11">
        <f t="shared" si="9"/>
        <v>9.4004629629629629E-3</v>
      </c>
      <c r="O70" s="8"/>
      <c r="P70" s="8"/>
      <c r="Q70" s="10" t="s">
        <v>0</v>
      </c>
      <c r="R70" s="10" t="s">
        <v>0</v>
      </c>
      <c r="S70" s="9">
        <v>17.29</v>
      </c>
      <c r="T70" s="9">
        <v>52.88</v>
      </c>
      <c r="U70" s="9">
        <v>72.7</v>
      </c>
    </row>
    <row r="71" spans="1:21" x14ac:dyDescent="0.3">
      <c r="A71" s="1">
        <v>835</v>
      </c>
      <c r="B71" s="4">
        <v>9.1199999999999992</v>
      </c>
      <c r="D71" s="5">
        <v>930</v>
      </c>
      <c r="E71" s="6">
        <v>1.7942129629629629E-3</v>
      </c>
      <c r="F71" s="7">
        <f t="shared" si="5"/>
        <v>8.9710648148148147E-4</v>
      </c>
      <c r="G71" s="6">
        <f t="shared" si="6"/>
        <v>8.1555134680134673E-4</v>
      </c>
      <c r="H71" s="6">
        <f t="shared" si="7"/>
        <v>3.9472685185185192E-3</v>
      </c>
      <c r="I71" s="6">
        <f t="shared" si="8"/>
        <v>6.1182662037037048E-3</v>
      </c>
      <c r="J71" s="8"/>
      <c r="K71" s="9" t="s">
        <v>0</v>
      </c>
      <c r="L71" s="8"/>
      <c r="M71" t="s">
        <v>0</v>
      </c>
      <c r="N71" s="11" t="str">
        <f t="shared" si="9"/>
        <v>-</v>
      </c>
      <c r="O71" s="8"/>
      <c r="P71" s="10" t="s">
        <v>112</v>
      </c>
      <c r="Q71" s="10" t="s">
        <v>0</v>
      </c>
      <c r="R71" s="10">
        <v>7.48</v>
      </c>
      <c r="S71" s="9">
        <v>17.27</v>
      </c>
      <c r="T71" s="9">
        <v>52.84</v>
      </c>
      <c r="U71" s="9">
        <v>72.63</v>
      </c>
    </row>
    <row r="72" spans="1:21" x14ac:dyDescent="0.3">
      <c r="A72" s="1">
        <v>833</v>
      </c>
      <c r="B72" s="4">
        <v>9.1300000000000008</v>
      </c>
      <c r="D72" s="5">
        <v>929</v>
      </c>
      <c r="E72" s="6">
        <v>1.7952546296296297E-3</v>
      </c>
      <c r="F72" s="7">
        <f t="shared" si="5"/>
        <v>8.9762731481481486E-4</v>
      </c>
      <c r="G72" s="6">
        <f t="shared" si="6"/>
        <v>8.1602483164983162E-4</v>
      </c>
      <c r="H72" s="6">
        <f t="shared" si="7"/>
        <v>3.9495601851851853E-3</v>
      </c>
      <c r="I72" s="6">
        <f t="shared" si="8"/>
        <v>6.1218182870370376E-3</v>
      </c>
      <c r="J72" s="10" t="s">
        <v>113</v>
      </c>
      <c r="K72" s="9" t="s">
        <v>113</v>
      </c>
      <c r="L72" s="10" t="s">
        <v>114</v>
      </c>
      <c r="M72" s="11">
        <v>6.0725694444444438E-3</v>
      </c>
      <c r="N72" s="11">
        <f t="shared" si="9"/>
        <v>9.4124826388888878E-3</v>
      </c>
      <c r="O72" s="8"/>
      <c r="P72" s="8"/>
      <c r="Q72" s="10" t="s">
        <v>0</v>
      </c>
      <c r="R72" s="10" t="s">
        <v>0</v>
      </c>
      <c r="S72" s="9">
        <v>17.25</v>
      </c>
      <c r="T72" s="9">
        <v>52.79</v>
      </c>
      <c r="U72" s="9">
        <v>72.569999999999993</v>
      </c>
    </row>
    <row r="73" spans="1:21" x14ac:dyDescent="0.3">
      <c r="A73" s="1">
        <v>830</v>
      </c>
      <c r="B73" s="4">
        <v>9.14</v>
      </c>
      <c r="D73" s="5">
        <v>928</v>
      </c>
      <c r="E73" s="6">
        <v>1.7961805555555556E-3</v>
      </c>
      <c r="F73" s="7">
        <f t="shared" si="5"/>
        <v>8.9809027777777782E-4</v>
      </c>
      <c r="G73" s="6">
        <f t="shared" si="6"/>
        <v>8.1644570707070706E-4</v>
      </c>
      <c r="H73" s="6">
        <f t="shared" si="7"/>
        <v>3.9515972222222227E-3</v>
      </c>
      <c r="I73" s="6">
        <f t="shared" si="8"/>
        <v>6.124975694444445E-3</v>
      </c>
      <c r="J73" s="8"/>
      <c r="K73" s="9" t="s">
        <v>0</v>
      </c>
      <c r="L73" s="8"/>
      <c r="M73" t="s">
        <v>0</v>
      </c>
      <c r="N73" s="11" t="str">
        <f t="shared" si="9"/>
        <v>-</v>
      </c>
      <c r="O73" s="8"/>
      <c r="P73" s="8"/>
      <c r="Q73" s="10" t="s">
        <v>0</v>
      </c>
      <c r="R73" s="10" t="s">
        <v>0</v>
      </c>
      <c r="S73" s="9">
        <v>17.239999999999998</v>
      </c>
      <c r="T73" s="9">
        <v>52.74</v>
      </c>
      <c r="U73" s="9">
        <v>72.5</v>
      </c>
    </row>
    <row r="74" spans="1:21" x14ac:dyDescent="0.3">
      <c r="A74" s="1">
        <v>828</v>
      </c>
      <c r="B74" s="4">
        <v>9.15</v>
      </c>
      <c r="D74" s="5">
        <v>927</v>
      </c>
      <c r="E74" s="6">
        <v>1.7972222222222222E-3</v>
      </c>
      <c r="F74" s="7">
        <f t="shared" si="5"/>
        <v>8.9861111111111109E-4</v>
      </c>
      <c r="G74" s="6">
        <f t="shared" si="6"/>
        <v>8.1691919191919185E-4</v>
      </c>
      <c r="H74" s="6">
        <f t="shared" si="7"/>
        <v>3.9538888888888887E-3</v>
      </c>
      <c r="I74" s="6">
        <f t="shared" si="8"/>
        <v>6.1285277777777779E-3</v>
      </c>
      <c r="J74" s="10" t="s">
        <v>115</v>
      </c>
      <c r="K74" s="9" t="s">
        <v>115</v>
      </c>
      <c r="L74" s="10" t="s">
        <v>116</v>
      </c>
      <c r="M74" s="11">
        <v>6.0802083333333333E-3</v>
      </c>
      <c r="N74" s="11">
        <f t="shared" si="9"/>
        <v>9.4243229166666668E-3</v>
      </c>
      <c r="O74" s="8"/>
      <c r="P74" s="10" t="s">
        <v>117</v>
      </c>
      <c r="Q74" s="10" t="s">
        <v>0</v>
      </c>
      <c r="R74" s="10">
        <v>7.47</v>
      </c>
      <c r="S74" s="9">
        <v>17.22</v>
      </c>
      <c r="T74" s="9">
        <v>52.69</v>
      </c>
      <c r="U74" s="9">
        <v>72.44</v>
      </c>
    </row>
    <row r="75" spans="1:21" x14ac:dyDescent="0.3">
      <c r="A75" s="1">
        <v>826</v>
      </c>
      <c r="B75" s="4">
        <v>9.16</v>
      </c>
      <c r="D75" s="5">
        <v>926</v>
      </c>
      <c r="E75" s="6">
        <v>1.798263888888889E-3</v>
      </c>
      <c r="F75" s="7">
        <f t="shared" si="5"/>
        <v>8.9913194444444448E-4</v>
      </c>
      <c r="G75" s="6">
        <f t="shared" si="6"/>
        <v>8.1739267676767674E-4</v>
      </c>
      <c r="H75" s="6">
        <f t="shared" si="7"/>
        <v>3.9561805555555557E-3</v>
      </c>
      <c r="I75" s="6">
        <f t="shared" si="8"/>
        <v>6.1320798611111116E-3</v>
      </c>
      <c r="J75" s="8"/>
      <c r="K75" s="9" t="s">
        <v>0</v>
      </c>
      <c r="L75" s="8"/>
      <c r="M75" t="s">
        <v>0</v>
      </c>
      <c r="N75" s="11" t="str">
        <f t="shared" si="9"/>
        <v>-</v>
      </c>
      <c r="O75" s="8"/>
      <c r="P75" s="8"/>
      <c r="Q75" s="10" t="s">
        <v>0</v>
      </c>
      <c r="R75" s="10" t="s">
        <v>0</v>
      </c>
      <c r="S75" s="9">
        <v>17.21</v>
      </c>
      <c r="T75" s="9">
        <v>52.64</v>
      </c>
      <c r="U75" s="9">
        <v>72.37</v>
      </c>
    </row>
    <row r="76" spans="1:21" x14ac:dyDescent="0.3">
      <c r="A76" s="1">
        <v>824</v>
      </c>
      <c r="B76" s="4">
        <v>9.17</v>
      </c>
      <c r="D76" s="5">
        <v>925</v>
      </c>
      <c r="E76" s="6">
        <v>1.7993055555555555E-3</v>
      </c>
      <c r="F76" s="7">
        <f t="shared" si="5"/>
        <v>8.9965277777777776E-4</v>
      </c>
      <c r="G76" s="6">
        <f t="shared" si="6"/>
        <v>8.1786616161616153E-4</v>
      </c>
      <c r="H76" s="6">
        <f t="shared" si="7"/>
        <v>3.9584722222222226E-3</v>
      </c>
      <c r="I76" s="6">
        <f t="shared" si="8"/>
        <v>6.1356319444444453E-3</v>
      </c>
      <c r="J76" s="10" t="s">
        <v>118</v>
      </c>
      <c r="K76" s="9" t="s">
        <v>118</v>
      </c>
      <c r="L76" s="10" t="s">
        <v>119</v>
      </c>
      <c r="M76" s="11">
        <v>6.0879629629629634E-3</v>
      </c>
      <c r="N76" s="11">
        <f t="shared" si="9"/>
        <v>9.4363425925925934E-3</v>
      </c>
      <c r="O76" s="10" t="s">
        <v>120</v>
      </c>
      <c r="P76" s="10" t="s">
        <v>121</v>
      </c>
      <c r="Q76" s="10">
        <v>2.13</v>
      </c>
      <c r="R76" s="10">
        <v>7.46</v>
      </c>
      <c r="S76" s="9">
        <v>17.190000000000001</v>
      </c>
      <c r="T76" s="9">
        <v>52.6</v>
      </c>
      <c r="U76" s="9">
        <v>72.3</v>
      </c>
    </row>
    <row r="77" spans="1:21" x14ac:dyDescent="0.3">
      <c r="A77" s="1">
        <v>822</v>
      </c>
      <c r="B77" s="4">
        <v>9.18</v>
      </c>
      <c r="D77" s="5">
        <v>924</v>
      </c>
      <c r="E77" s="6">
        <v>1.8002314814814814E-3</v>
      </c>
      <c r="F77" s="7">
        <f t="shared" si="5"/>
        <v>9.0011574074074072E-4</v>
      </c>
      <c r="G77" s="6">
        <f t="shared" si="6"/>
        <v>8.1828703703703696E-4</v>
      </c>
      <c r="H77" s="6">
        <f t="shared" si="7"/>
        <v>3.9605092592592591E-3</v>
      </c>
      <c r="I77" s="6">
        <f t="shared" si="8"/>
        <v>6.1387893518518519E-3</v>
      </c>
      <c r="J77" s="10" t="s">
        <v>122</v>
      </c>
      <c r="K77" s="9" t="s">
        <v>122</v>
      </c>
      <c r="L77" s="8"/>
      <c r="M77" t="s">
        <v>0</v>
      </c>
      <c r="N77" s="11" t="str">
        <f t="shared" si="9"/>
        <v>-</v>
      </c>
      <c r="O77" s="8"/>
      <c r="P77" s="8"/>
      <c r="Q77" s="10" t="s">
        <v>0</v>
      </c>
      <c r="R77" s="10" t="s">
        <v>0</v>
      </c>
      <c r="S77" s="9">
        <v>17.170000000000002</v>
      </c>
      <c r="T77" s="9">
        <v>52.55</v>
      </c>
      <c r="U77" s="9">
        <v>72.239999999999995</v>
      </c>
    </row>
    <row r="78" spans="1:21" x14ac:dyDescent="0.3">
      <c r="A78" s="1">
        <v>820</v>
      </c>
      <c r="B78" s="4">
        <v>9.19</v>
      </c>
      <c r="D78" s="5">
        <v>923</v>
      </c>
      <c r="E78" s="6">
        <v>1.8012731481481482E-3</v>
      </c>
      <c r="F78" s="7">
        <f t="shared" si="5"/>
        <v>9.006365740740741E-4</v>
      </c>
      <c r="G78" s="6">
        <f t="shared" si="6"/>
        <v>8.1876052188552186E-4</v>
      </c>
      <c r="H78" s="6">
        <f t="shared" si="7"/>
        <v>3.962800925925926E-3</v>
      </c>
      <c r="I78" s="6">
        <f t="shared" si="8"/>
        <v>6.1423414351851856E-3</v>
      </c>
      <c r="J78" s="8"/>
      <c r="K78" s="9" t="s">
        <v>0</v>
      </c>
      <c r="L78" s="10" t="s">
        <v>123</v>
      </c>
      <c r="M78" s="11">
        <v>6.0957175925925927E-3</v>
      </c>
      <c r="N78" s="11">
        <f t="shared" si="9"/>
        <v>9.4483622685185183E-3</v>
      </c>
      <c r="O78" s="8"/>
      <c r="P78" s="8"/>
      <c r="Q78" s="10" t="s">
        <v>0</v>
      </c>
      <c r="R78" s="10" t="s">
        <v>0</v>
      </c>
      <c r="S78" s="9">
        <v>17.16</v>
      </c>
      <c r="T78" s="9">
        <v>52.5</v>
      </c>
      <c r="U78" s="9">
        <v>72.17</v>
      </c>
    </row>
    <row r="79" spans="1:21" x14ac:dyDescent="0.3">
      <c r="A79" s="1">
        <v>817</v>
      </c>
      <c r="B79" s="4">
        <v>9.1999999999999993</v>
      </c>
      <c r="D79" s="5">
        <v>922</v>
      </c>
      <c r="E79" s="6">
        <v>1.8023148148148148E-3</v>
      </c>
      <c r="F79" s="7">
        <f t="shared" si="5"/>
        <v>9.0115740740740738E-4</v>
      </c>
      <c r="G79" s="6">
        <f t="shared" si="6"/>
        <v>8.1923400673400665E-4</v>
      </c>
      <c r="H79" s="6">
        <f t="shared" si="7"/>
        <v>3.965092592592593E-3</v>
      </c>
      <c r="I79" s="6">
        <f t="shared" si="8"/>
        <v>6.1458935185185193E-3</v>
      </c>
      <c r="J79" s="10" t="s">
        <v>124</v>
      </c>
      <c r="K79" s="9" t="s">
        <v>124</v>
      </c>
      <c r="L79" s="10" t="s">
        <v>125</v>
      </c>
      <c r="M79" s="11">
        <v>6.1033564814814813E-3</v>
      </c>
      <c r="N79" s="11">
        <f t="shared" si="9"/>
        <v>9.4602025462962955E-3</v>
      </c>
      <c r="O79" s="8"/>
      <c r="P79" s="10" t="s">
        <v>126</v>
      </c>
      <c r="Q79" s="10" t="s">
        <v>0</v>
      </c>
      <c r="R79" s="10">
        <v>7.45</v>
      </c>
      <c r="S79" s="9">
        <v>17.14</v>
      </c>
      <c r="T79" s="9">
        <v>52.45</v>
      </c>
      <c r="U79" s="9">
        <v>72.11</v>
      </c>
    </row>
    <row r="80" spans="1:21" x14ac:dyDescent="0.3">
      <c r="A80" s="1">
        <v>815</v>
      </c>
      <c r="B80" s="4">
        <v>9.2100000000000009</v>
      </c>
      <c r="D80" s="5">
        <v>921</v>
      </c>
      <c r="E80" s="6">
        <v>1.8033564814814815E-3</v>
      </c>
      <c r="F80" s="7">
        <f t="shared" si="5"/>
        <v>9.0167824074074076E-4</v>
      </c>
      <c r="G80" s="6">
        <f t="shared" si="6"/>
        <v>8.1970749158249154E-4</v>
      </c>
      <c r="H80" s="6">
        <f t="shared" si="7"/>
        <v>3.9673842592592599E-3</v>
      </c>
      <c r="I80" s="6">
        <f t="shared" si="8"/>
        <v>6.149445601851853E-3</v>
      </c>
      <c r="J80" s="8"/>
      <c r="K80" s="9" t="s">
        <v>0</v>
      </c>
      <c r="L80" s="8"/>
      <c r="M80" t="s">
        <v>0</v>
      </c>
      <c r="N80" s="11" t="str">
        <f t="shared" si="9"/>
        <v>-</v>
      </c>
      <c r="O80" s="8"/>
      <c r="P80" s="8"/>
      <c r="Q80" s="10" t="s">
        <v>0</v>
      </c>
      <c r="R80" s="10" t="s">
        <v>0</v>
      </c>
      <c r="S80" s="9">
        <v>17.13</v>
      </c>
      <c r="T80" s="9">
        <v>52.41</v>
      </c>
      <c r="U80" s="9">
        <v>72.040000000000006</v>
      </c>
    </row>
    <row r="81" spans="1:21" x14ac:dyDescent="0.3">
      <c r="A81" s="1">
        <v>813</v>
      </c>
      <c r="B81" s="4">
        <v>9.2200000000000006</v>
      </c>
      <c r="D81" s="5">
        <v>920</v>
      </c>
      <c r="E81" s="6">
        <v>1.8043981481481481E-3</v>
      </c>
      <c r="F81" s="7">
        <f t="shared" si="5"/>
        <v>9.0219907407407404E-4</v>
      </c>
      <c r="G81" s="6">
        <f t="shared" si="6"/>
        <v>8.2018097643097633E-4</v>
      </c>
      <c r="H81" s="6">
        <f t="shared" si="7"/>
        <v>3.969675925925926E-3</v>
      </c>
      <c r="I81" s="6">
        <f t="shared" si="8"/>
        <v>6.1529976851851858E-3</v>
      </c>
      <c r="J81" s="10" t="s">
        <v>127</v>
      </c>
      <c r="K81" s="9" t="s">
        <v>127</v>
      </c>
      <c r="L81" s="10" t="s">
        <v>128</v>
      </c>
      <c r="M81" s="11">
        <v>6.1111111111111114E-3</v>
      </c>
      <c r="N81" s="11">
        <f t="shared" si="9"/>
        <v>9.4722222222222222E-3</v>
      </c>
      <c r="O81" s="8"/>
      <c r="P81" s="10" t="s">
        <v>129</v>
      </c>
      <c r="Q81" s="10" t="s">
        <v>0</v>
      </c>
      <c r="R81" s="10">
        <v>7.44</v>
      </c>
      <c r="S81" s="9">
        <v>17.11</v>
      </c>
      <c r="T81" s="9">
        <v>52.36</v>
      </c>
      <c r="U81" s="9">
        <v>71.98</v>
      </c>
    </row>
    <row r="82" spans="1:21" x14ac:dyDescent="0.3">
      <c r="A82" s="1">
        <v>811</v>
      </c>
      <c r="B82" s="4">
        <v>9.23</v>
      </c>
      <c r="D82" s="5">
        <v>919</v>
      </c>
      <c r="E82" s="6">
        <v>1.805324074074074E-3</v>
      </c>
      <c r="F82" s="7">
        <f t="shared" si="5"/>
        <v>9.02662037037037E-4</v>
      </c>
      <c r="G82" s="6">
        <f t="shared" si="6"/>
        <v>8.2060185185185177E-4</v>
      </c>
      <c r="H82" s="6">
        <f t="shared" si="7"/>
        <v>3.9717129629629633E-3</v>
      </c>
      <c r="I82" s="6">
        <f t="shared" si="8"/>
        <v>6.1561550925925933E-3</v>
      </c>
      <c r="J82" s="8"/>
      <c r="K82" s="9" t="s">
        <v>0</v>
      </c>
      <c r="L82" s="8"/>
      <c r="M82" t="s">
        <v>0</v>
      </c>
      <c r="N82" s="11" t="str">
        <f t="shared" si="9"/>
        <v>-</v>
      </c>
      <c r="O82" s="8"/>
      <c r="P82" s="8"/>
      <c r="Q82" s="10" t="s">
        <v>0</v>
      </c>
      <c r="R82" s="10" t="s">
        <v>0</v>
      </c>
      <c r="S82" s="9">
        <v>17.09</v>
      </c>
      <c r="T82" s="9">
        <v>52.31</v>
      </c>
      <c r="U82" s="9">
        <v>71.91</v>
      </c>
    </row>
    <row r="83" spans="1:21" x14ac:dyDescent="0.3">
      <c r="A83" s="1">
        <v>808</v>
      </c>
      <c r="B83" s="4">
        <v>9.24</v>
      </c>
      <c r="D83" s="5">
        <v>918</v>
      </c>
      <c r="E83" s="6">
        <v>1.806365740740741E-3</v>
      </c>
      <c r="F83" s="7">
        <f t="shared" si="5"/>
        <v>9.0318287037037049E-4</v>
      </c>
      <c r="G83" s="6">
        <f t="shared" si="6"/>
        <v>8.2107533670033677E-4</v>
      </c>
      <c r="H83" s="6">
        <f t="shared" si="7"/>
        <v>3.9740046296296303E-3</v>
      </c>
      <c r="I83" s="6">
        <f t="shared" si="8"/>
        <v>6.159707175925927E-3</v>
      </c>
      <c r="J83" s="10" t="s">
        <v>130</v>
      </c>
      <c r="K83" s="9" t="s">
        <v>130</v>
      </c>
      <c r="L83" s="10" t="s">
        <v>131</v>
      </c>
      <c r="M83" s="11">
        <v>6.1188657407407407E-3</v>
      </c>
      <c r="N83" s="11">
        <f t="shared" si="9"/>
        <v>9.4842418981481488E-3</v>
      </c>
      <c r="O83" s="8"/>
      <c r="P83" s="10" t="s">
        <v>132</v>
      </c>
      <c r="Q83" s="10" t="s">
        <v>0</v>
      </c>
      <c r="R83" s="10">
        <v>7.43</v>
      </c>
      <c r="S83" s="9">
        <v>17.079999999999998</v>
      </c>
      <c r="T83" s="9">
        <v>52.26</v>
      </c>
      <c r="U83" s="9">
        <v>71.849999999999994</v>
      </c>
    </row>
    <row r="84" spans="1:21" x14ac:dyDescent="0.3">
      <c r="A84" s="1">
        <v>806</v>
      </c>
      <c r="B84" s="4">
        <v>9.25</v>
      </c>
      <c r="D84" s="5">
        <v>917</v>
      </c>
      <c r="E84" s="6">
        <v>1.8074074074074075E-3</v>
      </c>
      <c r="F84" s="7">
        <f t="shared" si="5"/>
        <v>9.0370370370370377E-4</v>
      </c>
      <c r="G84" s="6">
        <f t="shared" si="6"/>
        <v>8.2154882154882156E-4</v>
      </c>
      <c r="H84" s="6">
        <f t="shared" si="7"/>
        <v>3.9762962962962972E-3</v>
      </c>
      <c r="I84" s="6">
        <f t="shared" si="8"/>
        <v>6.1632592592592607E-3</v>
      </c>
      <c r="J84" s="10" t="s">
        <v>133</v>
      </c>
      <c r="K84" s="9" t="s">
        <v>133</v>
      </c>
      <c r="L84" s="8"/>
      <c r="M84" t="s">
        <v>0</v>
      </c>
      <c r="N84" s="11" t="str">
        <f t="shared" si="9"/>
        <v>-</v>
      </c>
      <c r="O84" s="8"/>
      <c r="P84" s="8"/>
      <c r="Q84" s="10" t="s">
        <v>0</v>
      </c>
      <c r="R84" s="10" t="s">
        <v>0</v>
      </c>
      <c r="S84" s="9">
        <v>17.059999999999999</v>
      </c>
      <c r="T84" s="9">
        <v>52.21</v>
      </c>
      <c r="U84" s="9">
        <v>71.78</v>
      </c>
    </row>
    <row r="85" spans="1:21" x14ac:dyDescent="0.3">
      <c r="A85" s="1">
        <v>804</v>
      </c>
      <c r="B85" s="4">
        <v>9.26</v>
      </c>
      <c r="D85" s="5">
        <v>916</v>
      </c>
      <c r="E85" s="6">
        <v>1.8084490740740743E-3</v>
      </c>
      <c r="F85" s="7">
        <f t="shared" si="5"/>
        <v>9.0422453703703715E-4</v>
      </c>
      <c r="G85" s="6">
        <f t="shared" si="6"/>
        <v>8.2202230639730645E-4</v>
      </c>
      <c r="H85" s="6">
        <f t="shared" si="7"/>
        <v>3.9785879629629642E-3</v>
      </c>
      <c r="I85" s="6">
        <f t="shared" si="8"/>
        <v>6.1668113425925944E-3</v>
      </c>
      <c r="J85" s="8"/>
      <c r="K85" s="9" t="s">
        <v>0</v>
      </c>
      <c r="L85" s="10" t="s">
        <v>134</v>
      </c>
      <c r="M85" s="11">
        <v>6.1265046296296302E-3</v>
      </c>
      <c r="N85" s="11">
        <f t="shared" si="9"/>
        <v>9.4960821759259278E-3</v>
      </c>
      <c r="O85" s="8"/>
      <c r="P85" s="8"/>
      <c r="Q85" s="10" t="s">
        <v>0</v>
      </c>
      <c r="R85" s="10" t="s">
        <v>0</v>
      </c>
      <c r="S85" s="9">
        <v>17.04</v>
      </c>
      <c r="T85" s="9">
        <v>52.17</v>
      </c>
      <c r="U85" s="9">
        <v>71.72</v>
      </c>
    </row>
    <row r="86" spans="1:21" x14ac:dyDescent="0.3">
      <c r="A86" s="1">
        <v>802</v>
      </c>
      <c r="B86" s="4">
        <v>9.27</v>
      </c>
      <c r="D86" s="5">
        <v>915</v>
      </c>
      <c r="E86" s="6">
        <v>1.8094907407407409E-3</v>
      </c>
      <c r="F86" s="7">
        <f t="shared" si="5"/>
        <v>9.0474537037037043E-4</v>
      </c>
      <c r="G86" s="6">
        <f t="shared" si="6"/>
        <v>8.2249579124579124E-4</v>
      </c>
      <c r="H86" s="6">
        <f t="shared" si="7"/>
        <v>3.9808796296296302E-3</v>
      </c>
      <c r="I86" s="6">
        <f t="shared" si="8"/>
        <v>6.1703634259259272E-3</v>
      </c>
      <c r="J86" s="10" t="s">
        <v>135</v>
      </c>
      <c r="K86" s="9" t="s">
        <v>135</v>
      </c>
      <c r="L86" s="8"/>
      <c r="M86" t="s">
        <v>0</v>
      </c>
      <c r="N86" s="11" t="str">
        <f t="shared" si="9"/>
        <v>-</v>
      </c>
      <c r="O86" s="10" t="s">
        <v>136</v>
      </c>
      <c r="P86" s="10" t="s">
        <v>137</v>
      </c>
      <c r="Q86" s="10">
        <v>2.12</v>
      </c>
      <c r="R86" s="10">
        <v>7.42</v>
      </c>
      <c r="S86" s="9">
        <v>17.03</v>
      </c>
      <c r="T86" s="9">
        <v>52.12</v>
      </c>
      <c r="U86" s="9">
        <v>71.650000000000006</v>
      </c>
    </row>
    <row r="87" spans="1:21" x14ac:dyDescent="0.3">
      <c r="A87" s="1">
        <v>800</v>
      </c>
      <c r="B87" s="4">
        <v>9.2799999999999994</v>
      </c>
      <c r="D87" s="5">
        <v>914</v>
      </c>
      <c r="E87" s="6">
        <v>1.8104166666666668E-3</v>
      </c>
      <c r="F87" s="7">
        <f t="shared" si="5"/>
        <v>9.0520833333333339E-4</v>
      </c>
      <c r="G87" s="6">
        <f t="shared" si="6"/>
        <v>8.2291666666666667E-4</v>
      </c>
      <c r="H87" s="6">
        <f t="shared" si="7"/>
        <v>3.9829166666666676E-3</v>
      </c>
      <c r="I87" s="6">
        <f t="shared" si="8"/>
        <v>6.1735208333333347E-3</v>
      </c>
      <c r="J87" s="8"/>
      <c r="K87" s="9" t="s">
        <v>0</v>
      </c>
      <c r="L87" s="10" t="s">
        <v>138</v>
      </c>
      <c r="M87" s="11">
        <v>6.1342592592592594E-3</v>
      </c>
      <c r="N87" s="11">
        <f t="shared" si="9"/>
        <v>9.5081018518518527E-3</v>
      </c>
      <c r="O87" s="8"/>
      <c r="P87" s="8"/>
      <c r="Q87" s="10" t="s">
        <v>0</v>
      </c>
      <c r="R87" s="10" t="s">
        <v>0</v>
      </c>
      <c r="S87" s="9">
        <v>17.010000000000002</v>
      </c>
      <c r="T87" s="9">
        <v>52.07</v>
      </c>
      <c r="U87" s="9">
        <v>71.59</v>
      </c>
    </row>
    <row r="88" spans="1:21" x14ac:dyDescent="0.3">
      <c r="A88" s="1">
        <v>798</v>
      </c>
      <c r="B88" s="4">
        <v>9.2899999999999991</v>
      </c>
      <c r="D88" s="5">
        <v>913</v>
      </c>
      <c r="E88" s="6">
        <v>1.8114583333333335E-3</v>
      </c>
      <c r="F88" s="7">
        <f t="shared" si="5"/>
        <v>9.0572916666666677E-4</v>
      </c>
      <c r="G88" s="6">
        <f t="shared" si="6"/>
        <v>8.2339015151515157E-4</v>
      </c>
      <c r="H88" s="6">
        <f t="shared" si="7"/>
        <v>3.9852083333333345E-3</v>
      </c>
      <c r="I88" s="6">
        <f t="shared" si="8"/>
        <v>6.1770729166666684E-3</v>
      </c>
      <c r="J88" s="10" t="s">
        <v>139</v>
      </c>
      <c r="K88" s="9" t="s">
        <v>139</v>
      </c>
      <c r="L88" s="8"/>
      <c r="M88" t="s">
        <v>0</v>
      </c>
      <c r="N88" s="11" t="str">
        <f t="shared" si="9"/>
        <v>-</v>
      </c>
      <c r="O88" s="8"/>
      <c r="P88" s="10" t="s">
        <v>140</v>
      </c>
      <c r="Q88" s="10" t="s">
        <v>0</v>
      </c>
      <c r="R88" s="10">
        <v>7.41</v>
      </c>
      <c r="S88" s="9">
        <v>17</v>
      </c>
      <c r="T88" s="9">
        <v>52.02</v>
      </c>
      <c r="U88" s="9">
        <v>71.52</v>
      </c>
    </row>
    <row r="89" spans="1:21" x14ac:dyDescent="0.3">
      <c r="A89" s="1">
        <v>795</v>
      </c>
      <c r="B89" s="4">
        <v>9.3000000000000007</v>
      </c>
      <c r="D89" s="5">
        <v>912</v>
      </c>
      <c r="E89" s="6">
        <v>1.8125000000000001E-3</v>
      </c>
      <c r="F89" s="7">
        <f t="shared" si="5"/>
        <v>9.0625000000000005E-4</v>
      </c>
      <c r="G89" s="6">
        <f t="shared" si="6"/>
        <v>8.2386363636363636E-4</v>
      </c>
      <c r="H89" s="6">
        <f t="shared" si="7"/>
        <v>3.9875000000000006E-3</v>
      </c>
      <c r="I89" s="6">
        <f t="shared" si="8"/>
        <v>6.1806250000000012E-3</v>
      </c>
      <c r="J89" s="8"/>
      <c r="K89" s="9" t="s">
        <v>0</v>
      </c>
      <c r="L89" s="10" t="s">
        <v>141</v>
      </c>
      <c r="M89" s="11">
        <v>6.1420138888888887E-3</v>
      </c>
      <c r="N89" s="11">
        <f t="shared" si="9"/>
        <v>9.5201215277777775E-3</v>
      </c>
      <c r="O89" s="8"/>
      <c r="P89" s="8"/>
      <c r="Q89" s="10" t="s">
        <v>0</v>
      </c>
      <c r="R89" s="10" t="s">
        <v>0</v>
      </c>
      <c r="S89" s="9">
        <v>16.98</v>
      </c>
      <c r="T89" s="9">
        <v>51.98</v>
      </c>
      <c r="U89" s="9">
        <v>71.45</v>
      </c>
    </row>
    <row r="90" spans="1:21" x14ac:dyDescent="0.3">
      <c r="A90" s="1">
        <v>793</v>
      </c>
      <c r="B90" s="4">
        <v>9.31</v>
      </c>
      <c r="D90" s="5">
        <v>911</v>
      </c>
      <c r="E90" s="6">
        <v>1.8135416666666669E-3</v>
      </c>
      <c r="F90" s="7">
        <f t="shared" si="5"/>
        <v>9.0677083333333343E-4</v>
      </c>
      <c r="G90" s="6">
        <f t="shared" si="6"/>
        <v>8.2433712121212125E-4</v>
      </c>
      <c r="H90" s="6">
        <f t="shared" si="7"/>
        <v>3.9897916666666675E-3</v>
      </c>
      <c r="I90" s="6">
        <f t="shared" si="8"/>
        <v>6.1841770833333349E-3</v>
      </c>
      <c r="J90" s="10" t="s">
        <v>142</v>
      </c>
      <c r="K90" s="9" t="s">
        <v>142</v>
      </c>
      <c r="L90" s="8"/>
      <c r="M90" t="s">
        <v>0</v>
      </c>
      <c r="N90" s="11" t="str">
        <f t="shared" si="9"/>
        <v>-</v>
      </c>
      <c r="O90" s="8"/>
      <c r="P90" s="8"/>
      <c r="Q90" s="10" t="s">
        <v>0</v>
      </c>
      <c r="R90" s="10" t="s">
        <v>0</v>
      </c>
      <c r="S90" s="9">
        <v>16.96</v>
      </c>
      <c r="T90" s="9">
        <v>51.93</v>
      </c>
      <c r="U90" s="9">
        <v>71.39</v>
      </c>
    </row>
    <row r="91" spans="1:21" x14ac:dyDescent="0.3">
      <c r="A91" s="1">
        <v>791</v>
      </c>
      <c r="B91" s="4">
        <v>9.32</v>
      </c>
      <c r="D91" s="5">
        <v>910</v>
      </c>
      <c r="E91" s="6">
        <v>1.8145833333333334E-3</v>
      </c>
      <c r="F91" s="7">
        <f t="shared" si="5"/>
        <v>9.0729166666666671E-4</v>
      </c>
      <c r="G91" s="6">
        <f t="shared" si="6"/>
        <v>8.2481060606060604E-4</v>
      </c>
      <c r="H91" s="6">
        <f t="shared" si="7"/>
        <v>3.9920833333333336E-3</v>
      </c>
      <c r="I91" s="6">
        <f t="shared" si="8"/>
        <v>6.1877291666666669E-3</v>
      </c>
      <c r="J91" s="10" t="s">
        <v>143</v>
      </c>
      <c r="K91" s="9" t="s">
        <v>143</v>
      </c>
      <c r="L91" s="10" t="s">
        <v>144</v>
      </c>
      <c r="M91" s="11">
        <v>6.1496527777777782E-3</v>
      </c>
      <c r="N91" s="11">
        <f t="shared" si="9"/>
        <v>9.5319618055555565E-3</v>
      </c>
      <c r="O91" s="8"/>
      <c r="P91" s="10" t="s">
        <v>145</v>
      </c>
      <c r="Q91" s="10" t="s">
        <v>0</v>
      </c>
      <c r="R91" s="10">
        <v>7.4</v>
      </c>
      <c r="S91" s="9">
        <v>16.95</v>
      </c>
      <c r="T91" s="9">
        <v>51.88</v>
      </c>
      <c r="U91" s="9">
        <v>71.319999999999993</v>
      </c>
    </row>
    <row r="92" spans="1:21" x14ac:dyDescent="0.3">
      <c r="A92" s="1">
        <v>789</v>
      </c>
      <c r="B92" s="4">
        <v>9.33</v>
      </c>
      <c r="D92" s="5">
        <v>909</v>
      </c>
      <c r="E92" s="6">
        <v>1.8156250000000002E-3</v>
      </c>
      <c r="F92" s="7">
        <f t="shared" si="5"/>
        <v>9.0781250000000009E-4</v>
      </c>
      <c r="G92" s="6">
        <f t="shared" si="6"/>
        <v>8.2528409090909093E-4</v>
      </c>
      <c r="H92" s="6">
        <f t="shared" si="7"/>
        <v>3.9943750000000005E-3</v>
      </c>
      <c r="I92" s="6">
        <f t="shared" si="8"/>
        <v>6.1912812500000006E-3</v>
      </c>
      <c r="J92" s="8"/>
      <c r="K92" s="9" t="s">
        <v>0</v>
      </c>
      <c r="L92" s="8"/>
      <c r="M92" t="s">
        <v>0</v>
      </c>
      <c r="N92" s="11" t="str">
        <f t="shared" si="9"/>
        <v>-</v>
      </c>
      <c r="O92" s="8"/>
      <c r="P92" s="8"/>
      <c r="Q92" s="10" t="s">
        <v>0</v>
      </c>
      <c r="R92" s="10" t="s">
        <v>0</v>
      </c>
      <c r="S92" s="9">
        <v>16.93</v>
      </c>
      <c r="T92" s="9">
        <v>51.83</v>
      </c>
      <c r="U92" s="9">
        <v>71.260000000000005</v>
      </c>
    </row>
    <row r="93" spans="1:21" x14ac:dyDescent="0.3">
      <c r="A93" s="1">
        <v>786</v>
      </c>
      <c r="B93" s="4">
        <v>9.34</v>
      </c>
      <c r="D93" s="5">
        <v>908</v>
      </c>
      <c r="E93" s="6">
        <v>1.8165509259259261E-3</v>
      </c>
      <c r="F93" s="7">
        <f t="shared" si="5"/>
        <v>9.0827546296296305E-4</v>
      </c>
      <c r="G93" s="6">
        <f t="shared" si="6"/>
        <v>8.2570496632996637E-4</v>
      </c>
      <c r="H93" s="6">
        <f t="shared" si="7"/>
        <v>3.9964120370370379E-3</v>
      </c>
      <c r="I93" s="6">
        <f t="shared" si="8"/>
        <v>6.1944386574074089E-3</v>
      </c>
      <c r="J93" s="10" t="s">
        <v>146</v>
      </c>
      <c r="K93" s="9" t="s">
        <v>146</v>
      </c>
      <c r="L93" s="10" t="s">
        <v>147</v>
      </c>
      <c r="M93" s="11">
        <v>6.1574074074074074E-3</v>
      </c>
      <c r="N93" s="11">
        <f t="shared" si="9"/>
        <v>9.5439814814814814E-3</v>
      </c>
      <c r="O93" s="8"/>
      <c r="P93" s="10" t="s">
        <v>148</v>
      </c>
      <c r="Q93" s="10" t="s">
        <v>0</v>
      </c>
      <c r="R93" s="10">
        <v>7.39</v>
      </c>
      <c r="S93" s="9">
        <v>16.920000000000002</v>
      </c>
      <c r="T93" s="9">
        <v>51.78</v>
      </c>
      <c r="U93" s="9">
        <v>71.19</v>
      </c>
    </row>
    <row r="94" spans="1:21" x14ac:dyDescent="0.3">
      <c r="A94" s="1">
        <v>784</v>
      </c>
      <c r="B94" s="4">
        <v>9.35</v>
      </c>
      <c r="D94" s="5">
        <v>907</v>
      </c>
      <c r="E94" s="6">
        <v>1.8175925925925927E-3</v>
      </c>
      <c r="F94" s="7">
        <f t="shared" si="5"/>
        <v>9.0879629629629633E-4</v>
      </c>
      <c r="G94" s="6">
        <f t="shared" si="6"/>
        <v>8.2617845117845116E-4</v>
      </c>
      <c r="H94" s="6">
        <f t="shared" si="7"/>
        <v>3.998703703703704E-3</v>
      </c>
      <c r="I94" s="6">
        <f t="shared" si="8"/>
        <v>6.1979907407407418E-3</v>
      </c>
      <c r="J94" s="8"/>
      <c r="K94" s="9" t="s">
        <v>0</v>
      </c>
      <c r="L94" s="8"/>
      <c r="M94" t="s">
        <v>0</v>
      </c>
      <c r="N94" s="11" t="str">
        <f t="shared" si="9"/>
        <v>-</v>
      </c>
      <c r="O94" s="8"/>
      <c r="P94" s="8"/>
      <c r="Q94" s="10" t="s">
        <v>0</v>
      </c>
      <c r="R94" s="10" t="s">
        <v>0</v>
      </c>
      <c r="S94" s="9">
        <v>16.899999999999999</v>
      </c>
      <c r="T94" s="9">
        <v>51.74</v>
      </c>
      <c r="U94" s="9">
        <v>71.13</v>
      </c>
    </row>
    <row r="95" spans="1:21" x14ac:dyDescent="0.3">
      <c r="A95" s="1">
        <v>782</v>
      </c>
      <c r="B95" s="4">
        <v>9.36</v>
      </c>
      <c r="D95" s="5">
        <v>906</v>
      </c>
      <c r="E95" s="6">
        <v>1.8186342592592594E-3</v>
      </c>
      <c r="F95" s="7">
        <f t="shared" si="5"/>
        <v>9.0931712962962971E-4</v>
      </c>
      <c r="G95" s="6">
        <f t="shared" si="6"/>
        <v>8.2665193602693605E-4</v>
      </c>
      <c r="H95" s="6">
        <f t="shared" si="7"/>
        <v>4.0009953703703709E-3</v>
      </c>
      <c r="I95" s="6">
        <f t="shared" si="8"/>
        <v>6.2015428240740755E-3</v>
      </c>
      <c r="J95" s="10" t="s">
        <v>149</v>
      </c>
      <c r="K95" s="9" t="s">
        <v>149</v>
      </c>
      <c r="L95" s="10" t="s">
        <v>150</v>
      </c>
      <c r="M95" s="11">
        <v>6.1651620370370367E-3</v>
      </c>
      <c r="N95" s="11">
        <f t="shared" si="9"/>
        <v>9.556001157407408E-3</v>
      </c>
      <c r="O95" s="10" t="s">
        <v>151</v>
      </c>
      <c r="P95" s="8"/>
      <c r="Q95" s="10">
        <v>2.11</v>
      </c>
      <c r="R95" s="10" t="s">
        <v>0</v>
      </c>
      <c r="S95" s="9">
        <v>16.88</v>
      </c>
      <c r="T95" s="9">
        <v>51.69</v>
      </c>
      <c r="U95" s="9">
        <v>71.06</v>
      </c>
    </row>
    <row r="96" spans="1:21" x14ac:dyDescent="0.3">
      <c r="A96" s="1">
        <v>780</v>
      </c>
      <c r="B96" s="4">
        <v>9.3699999999999992</v>
      </c>
      <c r="D96" s="5">
        <v>905</v>
      </c>
      <c r="E96" s="6">
        <v>1.819675925925926E-3</v>
      </c>
      <c r="F96" s="7">
        <f t="shared" si="5"/>
        <v>9.0983796296296299E-4</v>
      </c>
      <c r="G96" s="6">
        <f t="shared" si="6"/>
        <v>8.2712542087542084E-4</v>
      </c>
      <c r="H96" s="6">
        <f t="shared" si="7"/>
        <v>4.0032870370370378E-3</v>
      </c>
      <c r="I96" s="6">
        <f t="shared" si="8"/>
        <v>6.2050949074074092E-3</v>
      </c>
      <c r="J96" s="10" t="s">
        <v>152</v>
      </c>
      <c r="K96" s="9" t="s">
        <v>152</v>
      </c>
      <c r="L96" s="10" t="s">
        <v>153</v>
      </c>
      <c r="M96" s="11">
        <v>6.1728009259259262E-3</v>
      </c>
      <c r="N96" s="11">
        <f t="shared" si="9"/>
        <v>9.5678414351851853E-3</v>
      </c>
      <c r="O96" s="8"/>
      <c r="P96" s="10" t="s">
        <v>154</v>
      </c>
      <c r="Q96" s="10" t="s">
        <v>0</v>
      </c>
      <c r="R96" s="10">
        <v>7.38</v>
      </c>
      <c r="S96" s="9">
        <v>16.87</v>
      </c>
      <c r="T96" s="9">
        <v>51.64</v>
      </c>
      <c r="U96" s="9">
        <v>71</v>
      </c>
    </row>
    <row r="97" spans="1:21" x14ac:dyDescent="0.3">
      <c r="A97" s="1">
        <v>778</v>
      </c>
      <c r="B97" s="4">
        <v>9.3800000000000008</v>
      </c>
      <c r="D97" s="5">
        <v>904</v>
      </c>
      <c r="E97" s="6">
        <v>1.8207175925925927E-3</v>
      </c>
      <c r="F97" s="7">
        <f t="shared" si="5"/>
        <v>9.1035879629629637E-4</v>
      </c>
      <c r="G97" s="6">
        <f t="shared" si="6"/>
        <v>8.2759890572390573E-4</v>
      </c>
      <c r="H97" s="6">
        <f t="shared" si="7"/>
        <v>4.0055787037037048E-3</v>
      </c>
      <c r="I97" s="6">
        <f t="shared" si="8"/>
        <v>6.2086469907407429E-3</v>
      </c>
      <c r="J97" s="8"/>
      <c r="K97" s="9" t="s">
        <v>0</v>
      </c>
      <c r="L97" s="8"/>
      <c r="M97" t="s">
        <v>0</v>
      </c>
      <c r="N97" s="11" t="str">
        <f t="shared" si="9"/>
        <v>-</v>
      </c>
      <c r="O97" s="8"/>
      <c r="P97" s="8"/>
      <c r="Q97" s="10" t="s">
        <v>0</v>
      </c>
      <c r="R97" s="10" t="s">
        <v>0</v>
      </c>
      <c r="S97" s="9">
        <v>16.850000000000001</v>
      </c>
      <c r="T97" s="9">
        <v>51.59</v>
      </c>
      <c r="U97" s="9">
        <v>70.930000000000007</v>
      </c>
    </row>
    <row r="98" spans="1:21" x14ac:dyDescent="0.3">
      <c r="A98" s="1">
        <v>776</v>
      </c>
      <c r="B98" s="4">
        <v>9.39</v>
      </c>
      <c r="D98" s="5">
        <v>903</v>
      </c>
      <c r="E98" s="6">
        <v>1.8217592592592593E-3</v>
      </c>
      <c r="F98" s="7">
        <f t="shared" si="5"/>
        <v>9.1087962962962965E-4</v>
      </c>
      <c r="G98" s="6">
        <f t="shared" si="6"/>
        <v>8.2807239057239052E-4</v>
      </c>
      <c r="H98" s="6">
        <f t="shared" si="7"/>
        <v>4.0078703703703708E-3</v>
      </c>
      <c r="I98" s="6">
        <f t="shared" si="8"/>
        <v>6.2121990740740748E-3</v>
      </c>
      <c r="J98" s="10" t="s">
        <v>155</v>
      </c>
      <c r="K98" s="9" t="s">
        <v>155</v>
      </c>
      <c r="L98" s="10" t="s">
        <v>156</v>
      </c>
      <c r="M98" s="11">
        <v>6.1805555555555555E-3</v>
      </c>
      <c r="N98" s="11">
        <f t="shared" si="9"/>
        <v>9.5798611111111119E-3</v>
      </c>
      <c r="O98" s="8"/>
      <c r="P98" s="10" t="s">
        <v>157</v>
      </c>
      <c r="Q98" s="10" t="s">
        <v>0</v>
      </c>
      <c r="R98" s="10">
        <v>7.37</v>
      </c>
      <c r="S98" s="9">
        <v>16.829999999999998</v>
      </c>
      <c r="T98" s="9">
        <v>51.54</v>
      </c>
      <c r="U98" s="9">
        <v>70.87</v>
      </c>
    </row>
    <row r="99" spans="1:21" x14ac:dyDescent="0.3">
      <c r="A99" s="1">
        <v>774</v>
      </c>
      <c r="B99" s="4">
        <v>9.4</v>
      </c>
      <c r="D99" s="5">
        <v>902</v>
      </c>
      <c r="E99" s="6">
        <v>1.8226851851851852E-3</v>
      </c>
      <c r="F99" s="7">
        <f t="shared" si="5"/>
        <v>9.1134259259259261E-4</v>
      </c>
      <c r="G99" s="6">
        <f t="shared" si="6"/>
        <v>8.2849326599326596E-4</v>
      </c>
      <c r="H99" s="6">
        <f t="shared" si="7"/>
        <v>4.0099074074074082E-3</v>
      </c>
      <c r="I99" s="6">
        <f t="shared" si="8"/>
        <v>6.2153564814814832E-3</v>
      </c>
      <c r="J99" s="8"/>
      <c r="K99" s="9" t="s">
        <v>0</v>
      </c>
      <c r="L99" s="8"/>
      <c r="M99" t="s">
        <v>0</v>
      </c>
      <c r="N99" s="11" t="str">
        <f t="shared" si="9"/>
        <v>-</v>
      </c>
      <c r="O99" s="8"/>
      <c r="P99" s="8"/>
      <c r="Q99" s="10" t="s">
        <v>0</v>
      </c>
      <c r="R99" s="10" t="s">
        <v>0</v>
      </c>
      <c r="S99" s="9">
        <v>16.82</v>
      </c>
      <c r="T99" s="9">
        <v>51.5</v>
      </c>
      <c r="U99" s="9">
        <v>70.8</v>
      </c>
    </row>
    <row r="100" spans="1:21" x14ac:dyDescent="0.3">
      <c r="A100" s="1">
        <v>772</v>
      </c>
      <c r="B100" s="4">
        <v>9.41</v>
      </c>
      <c r="D100" s="5">
        <v>901</v>
      </c>
      <c r="E100" s="6">
        <v>1.823726851851852E-3</v>
      </c>
      <c r="F100" s="7">
        <f t="shared" si="5"/>
        <v>9.1186342592592599E-4</v>
      </c>
      <c r="G100" s="6">
        <f t="shared" si="6"/>
        <v>8.2896675084175085E-4</v>
      </c>
      <c r="H100" s="6">
        <f t="shared" si="7"/>
        <v>4.0121990740740743E-3</v>
      </c>
      <c r="I100" s="6">
        <f t="shared" si="8"/>
        <v>6.2189085648148151E-3</v>
      </c>
      <c r="J100" s="10" t="s">
        <v>158</v>
      </c>
      <c r="K100" s="9" t="s">
        <v>158</v>
      </c>
      <c r="L100" s="10" t="s">
        <v>159</v>
      </c>
      <c r="M100" s="11">
        <v>6.1883101851851847E-3</v>
      </c>
      <c r="N100" s="11">
        <f t="shared" si="9"/>
        <v>9.5918807870370368E-3</v>
      </c>
      <c r="O100" s="8"/>
      <c r="P100" s="8"/>
      <c r="Q100" s="10" t="s">
        <v>0</v>
      </c>
      <c r="R100" s="10" t="s">
        <v>0</v>
      </c>
      <c r="S100" s="9">
        <v>16.8</v>
      </c>
      <c r="T100" s="9">
        <v>51.45</v>
      </c>
      <c r="U100" s="9">
        <v>70.73</v>
      </c>
    </row>
    <row r="101" spans="1:21" x14ac:dyDescent="0.3">
      <c r="A101" s="1">
        <v>770</v>
      </c>
      <c r="B101" s="4">
        <v>9.42</v>
      </c>
      <c r="D101" s="5">
        <v>900</v>
      </c>
      <c r="E101" s="6">
        <v>1.8247685185185185E-3</v>
      </c>
      <c r="F101" s="7">
        <f t="shared" si="5"/>
        <v>9.1238425925925927E-4</v>
      </c>
      <c r="G101" s="6">
        <f t="shared" si="6"/>
        <v>8.2944023569023564E-4</v>
      </c>
      <c r="H101" s="6">
        <f t="shared" si="7"/>
        <v>4.0144907407407412E-3</v>
      </c>
      <c r="I101" s="6">
        <f t="shared" si="8"/>
        <v>6.2224606481481488E-3</v>
      </c>
      <c r="J101" s="8"/>
      <c r="K101" s="9" t="s">
        <v>0</v>
      </c>
      <c r="L101" s="8"/>
      <c r="M101" t="s">
        <v>0</v>
      </c>
      <c r="N101" s="11" t="str">
        <f t="shared" si="9"/>
        <v>-</v>
      </c>
      <c r="O101" s="8"/>
      <c r="P101" s="10" t="s">
        <v>160</v>
      </c>
      <c r="Q101" s="10" t="s">
        <v>0</v>
      </c>
      <c r="R101" s="10">
        <v>7.36</v>
      </c>
      <c r="S101" s="9">
        <v>16.79</v>
      </c>
      <c r="T101" s="9">
        <v>51.4</v>
      </c>
      <c r="U101" s="9">
        <v>70.67</v>
      </c>
    </row>
    <row r="102" spans="1:21" x14ac:dyDescent="0.3">
      <c r="A102" s="1">
        <v>768</v>
      </c>
      <c r="B102" s="4">
        <v>9.43</v>
      </c>
      <c r="D102" s="5">
        <v>899</v>
      </c>
      <c r="E102" s="6">
        <v>1.8258101851851853E-3</v>
      </c>
      <c r="F102" s="7">
        <f t="shared" si="5"/>
        <v>9.1290509259259265E-4</v>
      </c>
      <c r="G102" s="6">
        <f t="shared" si="6"/>
        <v>8.2991372053872053E-4</v>
      </c>
      <c r="H102" s="6">
        <f t="shared" si="7"/>
        <v>4.0167824074074081E-3</v>
      </c>
      <c r="I102" s="6">
        <f t="shared" si="8"/>
        <v>6.2260127314814825E-3</v>
      </c>
      <c r="J102" s="10" t="s">
        <v>161</v>
      </c>
      <c r="K102" s="9" t="s">
        <v>161</v>
      </c>
      <c r="L102" s="10" t="s">
        <v>162</v>
      </c>
      <c r="M102" s="11">
        <v>6.1959490740740742E-3</v>
      </c>
      <c r="N102" s="11">
        <f t="shared" si="9"/>
        <v>9.6037210648148158E-3</v>
      </c>
      <c r="O102" s="8"/>
      <c r="P102" s="8"/>
      <c r="Q102" s="10" t="s">
        <v>0</v>
      </c>
      <c r="R102" s="10" t="s">
        <v>0</v>
      </c>
      <c r="S102" s="9">
        <v>16.77</v>
      </c>
      <c r="T102" s="9">
        <v>51.35</v>
      </c>
      <c r="U102" s="9">
        <v>70.599999999999994</v>
      </c>
    </row>
    <row r="103" spans="1:21" x14ac:dyDescent="0.3">
      <c r="A103" s="1">
        <v>765</v>
      </c>
      <c r="B103" s="4">
        <v>9.44</v>
      </c>
      <c r="D103" s="5">
        <v>898</v>
      </c>
      <c r="E103" s="6">
        <v>1.8268518518518519E-3</v>
      </c>
      <c r="F103" s="7">
        <f t="shared" si="5"/>
        <v>9.1342592592592593E-4</v>
      </c>
      <c r="G103" s="6">
        <f t="shared" si="6"/>
        <v>8.3038720538720532E-4</v>
      </c>
      <c r="H103" s="6">
        <f t="shared" si="7"/>
        <v>4.0190740740740742E-3</v>
      </c>
      <c r="I103" s="6">
        <f t="shared" si="8"/>
        <v>6.2295648148148154E-3</v>
      </c>
      <c r="J103" s="10" t="s">
        <v>163</v>
      </c>
      <c r="K103" s="9" t="s">
        <v>163</v>
      </c>
      <c r="L103" s="8"/>
      <c r="M103" t="s">
        <v>0</v>
      </c>
      <c r="N103" s="11" t="str">
        <f t="shared" si="9"/>
        <v>-</v>
      </c>
      <c r="O103" s="8"/>
      <c r="P103" s="10" t="s">
        <v>164</v>
      </c>
      <c r="Q103" s="10" t="s">
        <v>0</v>
      </c>
      <c r="R103" s="10">
        <v>7.35</v>
      </c>
      <c r="S103" s="9">
        <v>16.75</v>
      </c>
      <c r="T103" s="9">
        <v>51.31</v>
      </c>
      <c r="U103" s="9">
        <v>70.540000000000006</v>
      </c>
    </row>
    <row r="104" spans="1:21" x14ac:dyDescent="0.3">
      <c r="A104" s="1">
        <v>763</v>
      </c>
      <c r="B104" s="4">
        <v>9.4499999999999993</v>
      </c>
      <c r="D104" s="5">
        <v>897</v>
      </c>
      <c r="E104" s="6">
        <v>1.8278935185185186E-3</v>
      </c>
      <c r="F104" s="7">
        <f t="shared" si="5"/>
        <v>9.1394675925925931E-4</v>
      </c>
      <c r="G104" s="6">
        <f t="shared" si="6"/>
        <v>8.3086069023569022E-4</v>
      </c>
      <c r="H104" s="6">
        <f t="shared" si="7"/>
        <v>4.0213657407407412E-3</v>
      </c>
      <c r="I104" s="6">
        <f t="shared" si="8"/>
        <v>6.2331168981481491E-3</v>
      </c>
      <c r="J104" s="8"/>
      <c r="K104" s="9" t="s">
        <v>0</v>
      </c>
      <c r="L104" s="10" t="s">
        <v>165</v>
      </c>
      <c r="M104" s="11">
        <v>6.2037037037037043E-3</v>
      </c>
      <c r="N104" s="11">
        <f t="shared" si="9"/>
        <v>9.6157407407407424E-3</v>
      </c>
      <c r="O104" s="8"/>
      <c r="P104" s="8"/>
      <c r="Q104" s="10" t="s">
        <v>0</v>
      </c>
      <c r="R104" s="10" t="s">
        <v>0</v>
      </c>
      <c r="S104" s="9">
        <v>16.739999999999998</v>
      </c>
      <c r="T104" s="9">
        <v>51.26</v>
      </c>
      <c r="U104" s="9">
        <v>70.47</v>
      </c>
    </row>
    <row r="105" spans="1:21" x14ac:dyDescent="0.3">
      <c r="A105" s="1">
        <v>761</v>
      </c>
      <c r="B105" s="4">
        <v>9.4600000000000009</v>
      </c>
      <c r="D105" s="5">
        <v>896</v>
      </c>
      <c r="E105" s="6">
        <v>1.8289351851851852E-3</v>
      </c>
      <c r="F105" s="7">
        <f t="shared" si="5"/>
        <v>9.1446759259259259E-4</v>
      </c>
      <c r="G105" s="6">
        <f t="shared" si="6"/>
        <v>8.31334175084175E-4</v>
      </c>
      <c r="H105" s="6">
        <f t="shared" si="7"/>
        <v>4.0236574074074081E-3</v>
      </c>
      <c r="I105" s="6">
        <f t="shared" si="8"/>
        <v>6.2366689814814828E-3</v>
      </c>
      <c r="J105" s="10" t="s">
        <v>166</v>
      </c>
      <c r="K105" s="9" t="s">
        <v>166</v>
      </c>
      <c r="L105" s="8"/>
      <c r="M105" t="s">
        <v>0</v>
      </c>
      <c r="N105" s="11" t="str">
        <f t="shared" si="9"/>
        <v>-</v>
      </c>
      <c r="O105" s="10" t="s">
        <v>167</v>
      </c>
      <c r="P105" s="10" t="s">
        <v>168</v>
      </c>
      <c r="Q105" s="10">
        <v>2.1</v>
      </c>
      <c r="R105" s="10">
        <v>7.34</v>
      </c>
      <c r="S105" s="9">
        <v>16.72</v>
      </c>
      <c r="T105" s="9">
        <v>51.21</v>
      </c>
      <c r="U105" s="9">
        <v>70.41</v>
      </c>
    </row>
    <row r="106" spans="1:21" x14ac:dyDescent="0.3">
      <c r="A106" s="1">
        <v>759</v>
      </c>
      <c r="B106" s="4">
        <v>9.4700000000000006</v>
      </c>
      <c r="D106" s="5">
        <v>895</v>
      </c>
      <c r="E106" s="6">
        <v>1.8299768518518519E-3</v>
      </c>
      <c r="F106" s="7">
        <f t="shared" si="5"/>
        <v>9.1498842592592597E-4</v>
      </c>
      <c r="G106" s="6">
        <f t="shared" si="6"/>
        <v>8.318076599326599E-4</v>
      </c>
      <c r="H106" s="6">
        <f t="shared" si="7"/>
        <v>4.025949074074075E-3</v>
      </c>
      <c r="I106" s="6">
        <f t="shared" si="8"/>
        <v>6.2402210648148165E-3</v>
      </c>
      <c r="J106" s="8"/>
      <c r="K106" s="9" t="s">
        <v>0</v>
      </c>
      <c r="L106" s="10" t="s">
        <v>169</v>
      </c>
      <c r="M106" s="11">
        <v>6.2114583333333336E-3</v>
      </c>
      <c r="N106" s="11">
        <f t="shared" si="9"/>
        <v>9.6277604166666673E-3</v>
      </c>
      <c r="O106" s="8"/>
      <c r="P106" s="8"/>
      <c r="Q106" s="10" t="s">
        <v>0</v>
      </c>
      <c r="R106" s="10" t="s">
        <v>0</v>
      </c>
      <c r="S106" s="9">
        <v>16.71</v>
      </c>
      <c r="T106" s="9">
        <v>51.16</v>
      </c>
      <c r="U106" s="9">
        <v>70.34</v>
      </c>
    </row>
    <row r="107" spans="1:21" x14ac:dyDescent="0.3">
      <c r="A107" s="1">
        <v>757</v>
      </c>
      <c r="B107" s="4">
        <v>9.48</v>
      </c>
      <c r="D107" s="5">
        <v>894</v>
      </c>
      <c r="E107" s="6">
        <v>1.8310185185185185E-3</v>
      </c>
      <c r="F107" s="7">
        <f t="shared" si="5"/>
        <v>9.1550925925925925E-4</v>
      </c>
      <c r="G107" s="6">
        <f t="shared" si="6"/>
        <v>8.3228114478114468E-4</v>
      </c>
      <c r="H107" s="6">
        <f t="shared" si="7"/>
        <v>4.0282407407407411E-3</v>
      </c>
      <c r="I107" s="6">
        <f t="shared" si="8"/>
        <v>6.2437731481481485E-3</v>
      </c>
      <c r="J107" s="10" t="s">
        <v>170</v>
      </c>
      <c r="K107" s="9" t="s">
        <v>170</v>
      </c>
      <c r="L107" s="8"/>
      <c r="M107" t="s">
        <v>0</v>
      </c>
      <c r="N107" s="11" t="str">
        <f t="shared" si="9"/>
        <v>-</v>
      </c>
      <c r="O107" s="8"/>
      <c r="P107" s="8"/>
      <c r="Q107" s="10" t="s">
        <v>0</v>
      </c>
      <c r="R107" s="10" t="s">
        <v>0</v>
      </c>
      <c r="S107" s="9">
        <v>16.690000000000001</v>
      </c>
      <c r="T107" s="9">
        <v>51.11</v>
      </c>
      <c r="U107" s="9">
        <v>70.28</v>
      </c>
    </row>
    <row r="108" spans="1:21" x14ac:dyDescent="0.3">
      <c r="A108" s="1">
        <v>755</v>
      </c>
      <c r="B108" s="4">
        <v>9.49</v>
      </c>
      <c r="D108" s="5">
        <v>893</v>
      </c>
      <c r="E108" s="6">
        <v>1.8320601851851853E-3</v>
      </c>
      <c r="F108" s="7">
        <f t="shared" si="5"/>
        <v>9.1603009259259263E-4</v>
      </c>
      <c r="G108" s="6">
        <f t="shared" si="6"/>
        <v>8.3275462962962958E-4</v>
      </c>
      <c r="H108" s="6">
        <f t="shared" si="7"/>
        <v>4.030532407407408E-3</v>
      </c>
      <c r="I108" s="6">
        <f t="shared" si="8"/>
        <v>6.247325231481483E-3</v>
      </c>
      <c r="J108" s="8"/>
      <c r="K108" s="9" t="s">
        <v>0</v>
      </c>
      <c r="L108" s="10" t="s">
        <v>171</v>
      </c>
      <c r="M108" s="11">
        <v>6.2190972222222222E-3</v>
      </c>
      <c r="N108" s="11">
        <f t="shared" si="9"/>
        <v>9.6396006944444446E-3</v>
      </c>
      <c r="O108" s="8"/>
      <c r="P108" s="10" t="s">
        <v>172</v>
      </c>
      <c r="Q108" s="10" t="s">
        <v>0</v>
      </c>
      <c r="R108" s="10">
        <v>7.33</v>
      </c>
      <c r="S108" s="9">
        <v>16.670000000000002</v>
      </c>
      <c r="T108" s="9">
        <v>51.07</v>
      </c>
      <c r="U108" s="9">
        <v>70.209999999999994</v>
      </c>
    </row>
    <row r="109" spans="1:21" x14ac:dyDescent="0.3">
      <c r="A109" s="1">
        <v>753</v>
      </c>
      <c r="B109" s="4">
        <v>9.5</v>
      </c>
      <c r="D109" s="5">
        <v>892</v>
      </c>
      <c r="E109" s="6">
        <v>1.8329861111111112E-3</v>
      </c>
      <c r="F109" s="7">
        <f t="shared" si="5"/>
        <v>9.1649305555555559E-4</v>
      </c>
      <c r="G109" s="6">
        <f t="shared" si="6"/>
        <v>8.3317550505050502E-4</v>
      </c>
      <c r="H109" s="6">
        <f t="shared" si="7"/>
        <v>4.0325694444444445E-3</v>
      </c>
      <c r="I109" s="6">
        <f t="shared" si="8"/>
        <v>6.2504826388888896E-3</v>
      </c>
      <c r="J109" s="10" t="s">
        <v>173</v>
      </c>
      <c r="K109" s="9" t="s">
        <v>173</v>
      </c>
      <c r="L109" s="8"/>
      <c r="M109" t="s">
        <v>0</v>
      </c>
      <c r="N109" s="11" t="str">
        <f t="shared" si="9"/>
        <v>-</v>
      </c>
      <c r="O109" s="8"/>
      <c r="P109" s="8"/>
      <c r="Q109" s="10" t="s">
        <v>0</v>
      </c>
      <c r="R109" s="10" t="s">
        <v>0</v>
      </c>
      <c r="S109" s="9">
        <v>16.66</v>
      </c>
      <c r="T109" s="9">
        <v>51.02</v>
      </c>
      <c r="U109" s="9">
        <v>70.14</v>
      </c>
    </row>
    <row r="110" spans="1:21" x14ac:dyDescent="0.3">
      <c r="A110" s="1">
        <v>751</v>
      </c>
      <c r="B110" s="4">
        <v>9.51</v>
      </c>
      <c r="D110" s="5">
        <v>891</v>
      </c>
      <c r="E110" s="6">
        <v>1.8340277777777777E-3</v>
      </c>
      <c r="F110" s="7">
        <f t="shared" si="5"/>
        <v>9.1701388888888887E-4</v>
      </c>
      <c r="G110" s="6">
        <f t="shared" si="6"/>
        <v>8.336489898989898E-4</v>
      </c>
      <c r="H110" s="6">
        <f t="shared" si="7"/>
        <v>4.0348611111111115E-3</v>
      </c>
      <c r="I110" s="6">
        <f t="shared" si="8"/>
        <v>6.2540347222222233E-3</v>
      </c>
      <c r="J110" s="10" t="s">
        <v>174</v>
      </c>
      <c r="K110" s="9" t="s">
        <v>174</v>
      </c>
      <c r="L110" s="10" t="s">
        <v>175</v>
      </c>
      <c r="M110" s="11">
        <v>6.2268518518518523E-3</v>
      </c>
      <c r="N110" s="11">
        <f t="shared" si="9"/>
        <v>9.6516203703703712E-3</v>
      </c>
      <c r="O110" s="8"/>
      <c r="P110" s="10" t="s">
        <v>176</v>
      </c>
      <c r="Q110" s="10" t="s">
        <v>0</v>
      </c>
      <c r="R110" s="10">
        <v>7.32</v>
      </c>
      <c r="S110" s="9">
        <v>16.64</v>
      </c>
      <c r="T110" s="9">
        <v>50.97</v>
      </c>
      <c r="U110" s="9">
        <v>70.08</v>
      </c>
    </row>
    <row r="111" spans="1:21" x14ac:dyDescent="0.3">
      <c r="A111" s="1">
        <v>749</v>
      </c>
      <c r="B111" s="4">
        <v>9.52</v>
      </c>
      <c r="D111" s="5">
        <v>890</v>
      </c>
      <c r="E111" s="6">
        <v>1.8350694444444445E-3</v>
      </c>
      <c r="F111" s="7">
        <f t="shared" si="5"/>
        <v>9.1753472222222225E-4</v>
      </c>
      <c r="G111" s="6">
        <f t="shared" si="6"/>
        <v>8.341224747474747E-4</v>
      </c>
      <c r="H111" s="6">
        <f t="shared" si="7"/>
        <v>4.0371527777777784E-3</v>
      </c>
      <c r="I111" s="6">
        <f t="shared" si="8"/>
        <v>6.257586805555557E-3</v>
      </c>
      <c r="J111" s="8"/>
      <c r="K111" s="9" t="s">
        <v>0</v>
      </c>
      <c r="L111" s="8"/>
      <c r="M111" t="s">
        <v>0</v>
      </c>
      <c r="N111" s="11" t="str">
        <f t="shared" si="9"/>
        <v>-</v>
      </c>
      <c r="O111" s="8"/>
      <c r="P111" s="8"/>
      <c r="Q111" s="10" t="s">
        <v>0</v>
      </c>
      <c r="R111" s="10" t="s">
        <v>0</v>
      </c>
      <c r="S111" s="9">
        <v>16.62</v>
      </c>
      <c r="T111" s="9">
        <v>50.92</v>
      </c>
      <c r="U111" s="9">
        <v>70.010000000000005</v>
      </c>
    </row>
    <row r="112" spans="1:21" x14ac:dyDescent="0.3">
      <c r="A112" s="1">
        <v>747</v>
      </c>
      <c r="B112" s="4">
        <v>9.5299999999999994</v>
      </c>
      <c r="D112" s="5">
        <v>889</v>
      </c>
      <c r="E112" s="6">
        <v>1.8361111111111111E-3</v>
      </c>
      <c r="F112" s="7">
        <f t="shared" si="5"/>
        <v>9.1805555555555553E-4</v>
      </c>
      <c r="G112" s="6">
        <f t="shared" si="6"/>
        <v>8.3459595959595948E-4</v>
      </c>
      <c r="H112" s="6">
        <f t="shared" si="7"/>
        <v>4.0394444444444445E-3</v>
      </c>
      <c r="I112" s="6">
        <f t="shared" si="8"/>
        <v>6.261138888888889E-3</v>
      </c>
      <c r="J112" s="10" t="s">
        <v>177</v>
      </c>
      <c r="K112" s="9" t="s">
        <v>177</v>
      </c>
      <c r="L112" s="10" t="s">
        <v>178</v>
      </c>
      <c r="M112" s="11">
        <v>6.2346064814814816E-3</v>
      </c>
      <c r="N112" s="11">
        <f t="shared" si="9"/>
        <v>9.663640046296296E-3</v>
      </c>
      <c r="O112" s="8"/>
      <c r="P112" s="8"/>
      <c r="Q112" s="10" t="s">
        <v>0</v>
      </c>
      <c r="R112" s="10" t="s">
        <v>0</v>
      </c>
      <c r="S112" s="9">
        <v>16.61</v>
      </c>
      <c r="T112" s="9">
        <v>50.87</v>
      </c>
      <c r="U112" s="9">
        <v>69.95</v>
      </c>
    </row>
    <row r="113" spans="1:21" x14ac:dyDescent="0.3">
      <c r="A113" s="1">
        <v>744</v>
      </c>
      <c r="B113" s="4">
        <v>9.5399999999999991</v>
      </c>
      <c r="D113" s="5">
        <v>888</v>
      </c>
      <c r="E113" s="6">
        <v>1.8371527777777778E-3</v>
      </c>
      <c r="F113" s="7">
        <f t="shared" si="5"/>
        <v>9.1857638888888891E-4</v>
      </c>
      <c r="G113" s="6">
        <f t="shared" si="6"/>
        <v>8.3506944444444438E-4</v>
      </c>
      <c r="H113" s="6">
        <f t="shared" si="7"/>
        <v>4.0417361111111114E-3</v>
      </c>
      <c r="I113" s="6">
        <f t="shared" si="8"/>
        <v>6.2646909722222227E-3</v>
      </c>
      <c r="J113" s="8"/>
      <c r="K113" s="9" t="s">
        <v>0</v>
      </c>
      <c r="L113" s="10" t="s">
        <v>179</v>
      </c>
      <c r="M113" s="11">
        <v>6.2422453703703702E-3</v>
      </c>
      <c r="N113" s="11">
        <f t="shared" si="9"/>
        <v>9.6754803240740733E-3</v>
      </c>
      <c r="O113" s="8"/>
      <c r="P113" s="10" t="s">
        <v>180</v>
      </c>
      <c r="Q113" s="10" t="s">
        <v>0</v>
      </c>
      <c r="R113" s="10">
        <v>7.31</v>
      </c>
      <c r="S113" s="9">
        <v>16.59</v>
      </c>
      <c r="T113" s="9">
        <v>50.83</v>
      </c>
      <c r="U113" s="9">
        <v>69.88</v>
      </c>
    </row>
    <row r="114" spans="1:21" x14ac:dyDescent="0.3">
      <c r="A114" s="1">
        <v>742</v>
      </c>
      <c r="B114" s="4">
        <v>9.5500000000000007</v>
      </c>
      <c r="D114" s="5">
        <v>887</v>
      </c>
      <c r="E114" s="6">
        <v>1.8381944444444444E-3</v>
      </c>
      <c r="F114" s="7">
        <f t="shared" si="5"/>
        <v>9.1909722222222219E-4</v>
      </c>
      <c r="G114" s="6">
        <f t="shared" si="6"/>
        <v>8.3554292929292917E-4</v>
      </c>
      <c r="H114" s="6">
        <f t="shared" si="7"/>
        <v>4.0440277777777783E-3</v>
      </c>
      <c r="I114" s="6">
        <f t="shared" si="8"/>
        <v>6.2682430555555564E-3</v>
      </c>
      <c r="J114" s="10" t="s">
        <v>181</v>
      </c>
      <c r="K114" s="9" t="s">
        <v>181</v>
      </c>
      <c r="L114" s="8"/>
      <c r="M114" t="s">
        <v>0</v>
      </c>
      <c r="N114" s="11" t="str">
        <f t="shared" si="9"/>
        <v>-</v>
      </c>
      <c r="O114" s="10" t="s">
        <v>182</v>
      </c>
      <c r="P114" s="8"/>
      <c r="Q114" s="10">
        <v>2.09</v>
      </c>
      <c r="R114" s="10" t="s">
        <v>0</v>
      </c>
      <c r="S114" s="9">
        <v>16.579999999999998</v>
      </c>
      <c r="T114" s="9">
        <v>50.78</v>
      </c>
      <c r="U114" s="9">
        <v>69.819999999999993</v>
      </c>
    </row>
    <row r="115" spans="1:21" x14ac:dyDescent="0.3">
      <c r="A115" s="1">
        <v>740</v>
      </c>
      <c r="B115" s="4">
        <v>9.56</v>
      </c>
      <c r="D115" s="5">
        <v>886</v>
      </c>
      <c r="E115" s="6">
        <v>1.8392361111111111E-3</v>
      </c>
      <c r="F115" s="7">
        <f t="shared" si="5"/>
        <v>9.1961805555555557E-4</v>
      </c>
      <c r="G115" s="6">
        <f t="shared" si="6"/>
        <v>8.3601641414141406E-4</v>
      </c>
      <c r="H115" s="6">
        <f t="shared" si="7"/>
        <v>4.0463194444444453E-3</v>
      </c>
      <c r="I115" s="6">
        <f t="shared" si="8"/>
        <v>6.2717951388888901E-3</v>
      </c>
      <c r="J115" s="10" t="s">
        <v>183</v>
      </c>
      <c r="K115" s="9" t="s">
        <v>183</v>
      </c>
      <c r="L115" s="10" t="s">
        <v>184</v>
      </c>
      <c r="M115" s="11">
        <v>6.2500000000000003E-3</v>
      </c>
      <c r="N115" s="11">
        <f t="shared" si="9"/>
        <v>9.6875000000000017E-3</v>
      </c>
      <c r="O115" s="8"/>
      <c r="P115" s="10" t="s">
        <v>185</v>
      </c>
      <c r="Q115" s="10" t="s">
        <v>0</v>
      </c>
      <c r="R115" s="10">
        <v>7.3</v>
      </c>
      <c r="S115" s="9">
        <v>16.559999999999999</v>
      </c>
      <c r="T115" s="9">
        <v>50.73</v>
      </c>
      <c r="U115" s="9">
        <v>69.75</v>
      </c>
    </row>
    <row r="116" spans="1:21" x14ac:dyDescent="0.3">
      <c r="A116" s="1">
        <v>738</v>
      </c>
      <c r="B116" s="4">
        <v>9.57</v>
      </c>
      <c r="D116" s="5">
        <v>885</v>
      </c>
      <c r="E116" s="6">
        <v>1.8402777777777779E-3</v>
      </c>
      <c r="F116" s="7">
        <f t="shared" si="5"/>
        <v>9.2013888888888896E-4</v>
      </c>
      <c r="G116" s="6">
        <f t="shared" si="6"/>
        <v>8.3648989898989896E-4</v>
      </c>
      <c r="H116" s="6">
        <f t="shared" si="7"/>
        <v>4.0486111111111113E-3</v>
      </c>
      <c r="I116" s="6">
        <f t="shared" si="8"/>
        <v>6.275347222222223E-3</v>
      </c>
      <c r="J116" s="8"/>
      <c r="K116" s="9" t="s">
        <v>0</v>
      </c>
      <c r="L116" s="8"/>
      <c r="M116" t="s">
        <v>0</v>
      </c>
      <c r="N116" s="11" t="str">
        <f t="shared" si="9"/>
        <v>-</v>
      </c>
      <c r="O116" s="8"/>
      <c r="P116" s="8"/>
      <c r="Q116" s="10" t="s">
        <v>0</v>
      </c>
      <c r="R116" s="10" t="s">
        <v>0</v>
      </c>
      <c r="S116" s="9">
        <v>16.54</v>
      </c>
      <c r="T116" s="9">
        <v>50.68</v>
      </c>
      <c r="U116" s="9">
        <v>69.69</v>
      </c>
    </row>
    <row r="117" spans="1:21" x14ac:dyDescent="0.3">
      <c r="A117" s="1">
        <v>736</v>
      </c>
      <c r="B117" s="4">
        <v>9.58</v>
      </c>
      <c r="D117" s="5">
        <v>884</v>
      </c>
      <c r="E117" s="6">
        <v>1.8413194444444447E-3</v>
      </c>
      <c r="F117" s="7">
        <f t="shared" si="5"/>
        <v>9.2065972222222234E-4</v>
      </c>
      <c r="G117" s="6">
        <f t="shared" si="6"/>
        <v>8.3696338383838385E-4</v>
      </c>
      <c r="H117" s="6">
        <f t="shared" si="7"/>
        <v>4.0509027777777783E-3</v>
      </c>
      <c r="I117" s="6">
        <f t="shared" si="8"/>
        <v>6.2788993055555567E-3</v>
      </c>
      <c r="J117" s="10" t="s">
        <v>186</v>
      </c>
      <c r="K117" s="9" t="s">
        <v>186</v>
      </c>
      <c r="L117" s="10" t="s">
        <v>187</v>
      </c>
      <c r="M117" s="11">
        <v>6.2577546296296296E-3</v>
      </c>
      <c r="N117" s="11">
        <f t="shared" si="9"/>
        <v>9.6995196759259265E-3</v>
      </c>
      <c r="O117" s="8"/>
      <c r="P117" s="8"/>
      <c r="Q117" s="10" t="s">
        <v>0</v>
      </c>
      <c r="R117" s="10" t="s">
        <v>0</v>
      </c>
      <c r="S117" s="9">
        <v>16.53</v>
      </c>
      <c r="T117" s="9">
        <v>50.63</v>
      </c>
      <c r="U117" s="9">
        <v>69.62</v>
      </c>
    </row>
    <row r="118" spans="1:21" x14ac:dyDescent="0.3">
      <c r="A118" s="1">
        <v>734</v>
      </c>
      <c r="B118" s="4">
        <v>9.59</v>
      </c>
      <c r="D118" s="5">
        <v>883</v>
      </c>
      <c r="E118" s="6">
        <v>1.8423611111111112E-3</v>
      </c>
      <c r="F118" s="7">
        <f t="shared" si="5"/>
        <v>9.2118055555555562E-4</v>
      </c>
      <c r="G118" s="6">
        <f t="shared" si="6"/>
        <v>8.3743686868686864E-4</v>
      </c>
      <c r="H118" s="6">
        <f t="shared" si="7"/>
        <v>4.0531944444444452E-3</v>
      </c>
      <c r="I118" s="6">
        <f t="shared" si="8"/>
        <v>6.2824513888888904E-3</v>
      </c>
      <c r="J118" s="8"/>
      <c r="K118" s="9" t="s">
        <v>0</v>
      </c>
      <c r="L118" s="8"/>
      <c r="M118" t="s">
        <v>0</v>
      </c>
      <c r="N118" s="11" t="str">
        <f t="shared" si="9"/>
        <v>-</v>
      </c>
      <c r="O118" s="8"/>
      <c r="P118" s="10" t="s">
        <v>188</v>
      </c>
      <c r="Q118" s="10" t="s">
        <v>0</v>
      </c>
      <c r="R118" s="10">
        <v>7.29</v>
      </c>
      <c r="S118" s="9">
        <v>16.510000000000002</v>
      </c>
      <c r="T118" s="9">
        <v>50.59</v>
      </c>
      <c r="U118" s="9">
        <v>69.55</v>
      </c>
    </row>
    <row r="119" spans="1:21" x14ac:dyDescent="0.3">
      <c r="A119" s="1">
        <v>732</v>
      </c>
      <c r="B119" s="4">
        <v>9.6</v>
      </c>
      <c r="D119" s="5">
        <v>882</v>
      </c>
      <c r="E119" s="6">
        <v>1.843402777777778E-3</v>
      </c>
      <c r="F119" s="7">
        <f t="shared" si="5"/>
        <v>9.21701388888889E-4</v>
      </c>
      <c r="G119" s="6">
        <f t="shared" si="6"/>
        <v>8.3791035353535353E-4</v>
      </c>
      <c r="H119" s="6">
        <f t="shared" si="7"/>
        <v>4.0554861111111121E-3</v>
      </c>
      <c r="I119" s="6">
        <f t="shared" si="8"/>
        <v>6.2860034722222241E-3</v>
      </c>
      <c r="J119" s="10" t="s">
        <v>189</v>
      </c>
      <c r="K119" s="9" t="s">
        <v>189</v>
      </c>
      <c r="L119" s="10" t="s">
        <v>190</v>
      </c>
      <c r="M119" s="11">
        <v>6.2653935185185191E-3</v>
      </c>
      <c r="N119" s="11">
        <f t="shared" si="9"/>
        <v>9.7113599537037056E-3</v>
      </c>
      <c r="O119" s="8"/>
      <c r="P119" s="8"/>
      <c r="Q119" s="10" t="s">
        <v>0</v>
      </c>
      <c r="R119" s="10" t="s">
        <v>0</v>
      </c>
      <c r="S119" s="9">
        <v>16.489999999999998</v>
      </c>
      <c r="T119" s="9">
        <v>50.54</v>
      </c>
      <c r="U119" s="9">
        <v>69.489999999999995</v>
      </c>
    </row>
    <row r="120" spans="1:21" x14ac:dyDescent="0.3">
      <c r="A120" s="1">
        <v>730</v>
      </c>
      <c r="B120" s="4">
        <v>9.61</v>
      </c>
      <c r="D120" s="5">
        <v>881</v>
      </c>
      <c r="E120" s="6">
        <v>1.8444444444444446E-3</v>
      </c>
      <c r="F120" s="7">
        <f t="shared" si="5"/>
        <v>9.2222222222222228E-4</v>
      </c>
      <c r="G120" s="6">
        <f t="shared" si="6"/>
        <v>8.3838383838383832E-4</v>
      </c>
      <c r="H120" s="6">
        <f t="shared" si="7"/>
        <v>4.0577777777777782E-3</v>
      </c>
      <c r="I120" s="6">
        <f t="shared" si="8"/>
        <v>6.289555555555556E-3</v>
      </c>
      <c r="J120" s="8"/>
      <c r="K120" s="9" t="s">
        <v>0</v>
      </c>
      <c r="L120" s="8"/>
      <c r="M120" t="s">
        <v>0</v>
      </c>
      <c r="N120" s="11" t="str">
        <f t="shared" si="9"/>
        <v>-</v>
      </c>
      <c r="O120" s="8"/>
      <c r="P120" s="10" t="s">
        <v>191</v>
      </c>
      <c r="Q120" s="10" t="s">
        <v>0</v>
      </c>
      <c r="R120" s="10">
        <v>7.28</v>
      </c>
      <c r="S120" s="9">
        <v>16.48</v>
      </c>
      <c r="T120" s="9">
        <v>50.49</v>
      </c>
      <c r="U120" s="9">
        <v>69.42</v>
      </c>
    </row>
    <row r="121" spans="1:21" x14ac:dyDescent="0.3">
      <c r="A121" s="1">
        <v>728</v>
      </c>
      <c r="B121" s="4">
        <v>9.6199999999999992</v>
      </c>
      <c r="D121" s="5">
        <v>880</v>
      </c>
      <c r="E121" s="6">
        <v>1.8454861111111113E-3</v>
      </c>
      <c r="F121" s="7">
        <f t="shared" si="5"/>
        <v>9.2274305555555566E-4</v>
      </c>
      <c r="G121" s="6">
        <f t="shared" si="6"/>
        <v>8.3885732323232321E-4</v>
      </c>
      <c r="H121" s="6">
        <f t="shared" si="7"/>
        <v>4.0600694444444451E-3</v>
      </c>
      <c r="I121" s="6">
        <f t="shared" si="8"/>
        <v>6.2931076388888898E-3</v>
      </c>
      <c r="J121" s="10" t="s">
        <v>192</v>
      </c>
      <c r="K121" s="9" t="s">
        <v>192</v>
      </c>
      <c r="L121" s="10" t="s">
        <v>193</v>
      </c>
      <c r="M121" s="11">
        <v>6.2731481481481484E-3</v>
      </c>
      <c r="N121" s="11">
        <f t="shared" si="9"/>
        <v>9.7233796296296304E-3</v>
      </c>
      <c r="O121" s="8"/>
      <c r="P121" s="8"/>
      <c r="Q121" s="10" t="s">
        <v>0</v>
      </c>
      <c r="R121" s="10" t="s">
        <v>0</v>
      </c>
      <c r="S121" s="9">
        <v>16.46</v>
      </c>
      <c r="T121" s="9">
        <v>50.44</v>
      </c>
      <c r="U121" s="9">
        <v>69.36</v>
      </c>
    </row>
    <row r="122" spans="1:21" x14ac:dyDescent="0.3">
      <c r="A122" s="1">
        <v>726</v>
      </c>
      <c r="B122" s="4">
        <v>9.6300000000000008</v>
      </c>
      <c r="D122" s="5">
        <v>879</v>
      </c>
      <c r="E122" s="6">
        <v>1.8465277777777779E-3</v>
      </c>
      <c r="F122" s="7">
        <f t="shared" si="5"/>
        <v>9.2326388888888894E-4</v>
      </c>
      <c r="G122" s="6">
        <f t="shared" si="6"/>
        <v>8.3933080808080811E-4</v>
      </c>
      <c r="H122" s="6">
        <f t="shared" si="7"/>
        <v>4.0623611111111121E-3</v>
      </c>
      <c r="I122" s="6">
        <f t="shared" si="8"/>
        <v>6.2966597222222243E-3</v>
      </c>
      <c r="J122" s="10" t="s">
        <v>194</v>
      </c>
      <c r="K122" s="9" t="s">
        <v>194</v>
      </c>
      <c r="L122" s="8"/>
      <c r="M122" t="s">
        <v>0</v>
      </c>
      <c r="N122" s="11" t="str">
        <f t="shared" si="9"/>
        <v>-</v>
      </c>
      <c r="O122" s="8"/>
      <c r="P122" s="8"/>
      <c r="Q122" s="10" t="s">
        <v>0</v>
      </c>
      <c r="R122" s="10" t="s">
        <v>0</v>
      </c>
      <c r="S122" s="9">
        <v>16.45</v>
      </c>
      <c r="T122" s="9">
        <v>50.39</v>
      </c>
      <c r="U122" s="9">
        <v>69.290000000000006</v>
      </c>
    </row>
    <row r="123" spans="1:21" x14ac:dyDescent="0.3">
      <c r="A123" s="1">
        <v>723</v>
      </c>
      <c r="B123" s="4">
        <v>9.64</v>
      </c>
      <c r="D123" s="5">
        <v>878</v>
      </c>
      <c r="E123" s="6">
        <v>1.8475694444444446E-3</v>
      </c>
      <c r="F123" s="7">
        <f t="shared" si="5"/>
        <v>9.2378472222222232E-4</v>
      </c>
      <c r="G123" s="6">
        <f t="shared" si="6"/>
        <v>8.39804292929293E-4</v>
      </c>
      <c r="H123" s="6">
        <f t="shared" si="7"/>
        <v>4.0646527777777781E-3</v>
      </c>
      <c r="I123" s="6">
        <f t="shared" si="8"/>
        <v>6.3002118055555563E-3</v>
      </c>
      <c r="J123" s="8"/>
      <c r="K123" s="9" t="s">
        <v>0</v>
      </c>
      <c r="L123" s="10" t="s">
        <v>195</v>
      </c>
      <c r="M123" s="11">
        <v>6.2809027777777776E-3</v>
      </c>
      <c r="N123" s="11">
        <f t="shared" si="9"/>
        <v>9.7353993055555553E-3</v>
      </c>
      <c r="O123" s="10" t="s">
        <v>196</v>
      </c>
      <c r="P123" s="10" t="s">
        <v>197</v>
      </c>
      <c r="Q123" s="10">
        <v>2.08</v>
      </c>
      <c r="R123" s="10">
        <v>7.27</v>
      </c>
      <c r="S123" s="9">
        <v>16.43</v>
      </c>
      <c r="T123" s="9">
        <v>50.35</v>
      </c>
      <c r="U123" s="9">
        <v>69.23</v>
      </c>
    </row>
    <row r="124" spans="1:21" x14ac:dyDescent="0.3">
      <c r="A124" s="1">
        <v>722</v>
      </c>
      <c r="B124" s="4">
        <v>9.65</v>
      </c>
      <c r="D124" s="5">
        <v>877</v>
      </c>
      <c r="E124" s="6">
        <v>1.8486111111111112E-3</v>
      </c>
      <c r="F124" s="7">
        <f t="shared" si="5"/>
        <v>9.243055555555556E-4</v>
      </c>
      <c r="G124" s="6">
        <f t="shared" si="6"/>
        <v>8.4027777777777779E-4</v>
      </c>
      <c r="H124" s="6">
        <f t="shared" si="7"/>
        <v>4.0669444444444451E-3</v>
      </c>
      <c r="I124" s="6">
        <f t="shared" si="8"/>
        <v>6.30376388888889E-3</v>
      </c>
      <c r="J124" s="10" t="s">
        <v>198</v>
      </c>
      <c r="K124" s="9" t="s">
        <v>198</v>
      </c>
      <c r="L124" s="8"/>
      <c r="M124" t="s">
        <v>0</v>
      </c>
      <c r="N124" s="11" t="str">
        <f t="shared" si="9"/>
        <v>-</v>
      </c>
      <c r="O124" s="8"/>
      <c r="P124" s="8"/>
      <c r="Q124" s="10" t="s">
        <v>0</v>
      </c>
      <c r="R124" s="10" t="s">
        <v>0</v>
      </c>
      <c r="S124" s="9">
        <v>16.41</v>
      </c>
      <c r="T124" s="9">
        <v>50.3</v>
      </c>
      <c r="U124" s="9">
        <v>69.16</v>
      </c>
    </row>
    <row r="125" spans="1:21" x14ac:dyDescent="0.3">
      <c r="A125" s="1">
        <v>720</v>
      </c>
      <c r="B125" s="4">
        <v>9.66</v>
      </c>
      <c r="D125" s="5">
        <v>876</v>
      </c>
      <c r="E125" s="6">
        <v>1.849652777777778E-3</v>
      </c>
      <c r="F125" s="7">
        <f t="shared" si="5"/>
        <v>9.2482638888888899E-4</v>
      </c>
      <c r="G125" s="6">
        <f t="shared" si="6"/>
        <v>8.4075126262626268E-4</v>
      </c>
      <c r="H125" s="6">
        <f t="shared" si="7"/>
        <v>4.069236111111112E-3</v>
      </c>
      <c r="I125" s="6">
        <f t="shared" si="8"/>
        <v>6.3073159722222237E-3</v>
      </c>
      <c r="J125" s="8"/>
      <c r="K125" s="9" t="s">
        <v>0</v>
      </c>
      <c r="L125" s="10" t="s">
        <v>199</v>
      </c>
      <c r="M125" s="11">
        <v>6.2885416666666671E-3</v>
      </c>
      <c r="N125" s="11">
        <f t="shared" si="9"/>
        <v>9.7472395833333343E-3</v>
      </c>
      <c r="O125" s="8"/>
      <c r="P125" s="10" t="s">
        <v>200</v>
      </c>
      <c r="Q125" s="10" t="s">
        <v>0</v>
      </c>
      <c r="R125" s="10">
        <v>7.26</v>
      </c>
      <c r="S125" s="9">
        <v>16.399999999999999</v>
      </c>
      <c r="T125" s="9">
        <v>50.25</v>
      </c>
      <c r="U125" s="9">
        <v>69.099999999999994</v>
      </c>
    </row>
    <row r="126" spans="1:21" x14ac:dyDescent="0.3">
      <c r="A126" s="1">
        <v>718</v>
      </c>
      <c r="B126" s="4">
        <v>9.67</v>
      </c>
      <c r="D126" s="5">
        <v>875</v>
      </c>
      <c r="E126" s="6">
        <v>1.8506944444444445E-3</v>
      </c>
      <c r="F126" s="7">
        <f t="shared" si="5"/>
        <v>9.2534722222222226E-4</v>
      </c>
      <c r="G126" s="6">
        <f t="shared" si="6"/>
        <v>8.4122474747474747E-4</v>
      </c>
      <c r="H126" s="6">
        <f t="shared" si="7"/>
        <v>4.0715277777777781E-3</v>
      </c>
      <c r="I126" s="6">
        <f t="shared" si="8"/>
        <v>6.3108680555555565E-3</v>
      </c>
      <c r="J126" s="10" t="s">
        <v>201</v>
      </c>
      <c r="K126" s="9" t="s">
        <v>201</v>
      </c>
      <c r="L126" s="10" t="s">
        <v>202</v>
      </c>
      <c r="M126" s="11">
        <v>6.2962962962962964E-3</v>
      </c>
      <c r="N126" s="11">
        <f t="shared" si="9"/>
        <v>9.7592592592592592E-3</v>
      </c>
      <c r="O126" s="8"/>
      <c r="P126" s="8"/>
      <c r="Q126" s="10" t="s">
        <v>0</v>
      </c>
      <c r="R126" s="10" t="s">
        <v>0</v>
      </c>
      <c r="S126" s="9">
        <v>16.38</v>
      </c>
      <c r="T126" s="9">
        <v>50.2</v>
      </c>
      <c r="U126" s="9">
        <v>69.03</v>
      </c>
    </row>
    <row r="127" spans="1:21" x14ac:dyDescent="0.3">
      <c r="A127" s="1">
        <v>716</v>
      </c>
      <c r="B127" s="4">
        <v>9.68</v>
      </c>
      <c r="D127" s="5">
        <v>874</v>
      </c>
      <c r="E127" s="6">
        <v>1.8517361111111113E-3</v>
      </c>
      <c r="F127" s="7">
        <f t="shared" si="5"/>
        <v>9.2586805555555565E-4</v>
      </c>
      <c r="G127" s="6">
        <f t="shared" si="6"/>
        <v>8.4169823232323237E-4</v>
      </c>
      <c r="H127" s="6">
        <f t="shared" si="7"/>
        <v>4.073819444444445E-3</v>
      </c>
      <c r="I127" s="6">
        <f t="shared" si="8"/>
        <v>6.3144201388888902E-3</v>
      </c>
      <c r="J127" s="10" t="s">
        <v>203</v>
      </c>
      <c r="K127" s="9" t="s">
        <v>203</v>
      </c>
      <c r="L127" s="8"/>
      <c r="M127" t="s">
        <v>0</v>
      </c>
      <c r="N127" s="11" t="str">
        <f t="shared" si="9"/>
        <v>-</v>
      </c>
      <c r="O127" s="8"/>
      <c r="P127" s="10" t="s">
        <v>204</v>
      </c>
      <c r="Q127" s="10" t="s">
        <v>0</v>
      </c>
      <c r="R127" s="10">
        <v>7.25</v>
      </c>
      <c r="S127" s="9">
        <v>16.37</v>
      </c>
      <c r="T127" s="9">
        <v>50.15</v>
      </c>
      <c r="U127" s="9">
        <v>68.959999999999994</v>
      </c>
    </row>
    <row r="128" spans="1:21" x14ac:dyDescent="0.3">
      <c r="A128" s="1">
        <v>714</v>
      </c>
      <c r="B128" s="4">
        <v>9.69</v>
      </c>
      <c r="D128" s="5">
        <v>873</v>
      </c>
      <c r="E128" s="6">
        <v>1.8527777777777778E-3</v>
      </c>
      <c r="F128" s="7">
        <f t="shared" si="5"/>
        <v>9.2638888888888892E-4</v>
      </c>
      <c r="G128" s="6">
        <f t="shared" si="6"/>
        <v>8.4217171717171715E-4</v>
      </c>
      <c r="H128" s="6">
        <f t="shared" si="7"/>
        <v>4.0761111111111119E-3</v>
      </c>
      <c r="I128" s="6">
        <f t="shared" si="8"/>
        <v>6.317972222222224E-3</v>
      </c>
      <c r="J128" s="8"/>
      <c r="K128" s="9" t="s">
        <v>0</v>
      </c>
      <c r="L128" s="10" t="s">
        <v>205</v>
      </c>
      <c r="M128" s="11">
        <v>6.3040509259259256E-3</v>
      </c>
      <c r="N128" s="11">
        <f t="shared" si="9"/>
        <v>9.7712789351851858E-3</v>
      </c>
      <c r="O128" s="8"/>
      <c r="P128" s="8"/>
      <c r="Q128" s="10" t="s">
        <v>0</v>
      </c>
      <c r="R128" s="10" t="s">
        <v>0</v>
      </c>
      <c r="S128" s="9">
        <v>16.350000000000001</v>
      </c>
      <c r="T128" s="9">
        <v>50.11</v>
      </c>
      <c r="U128" s="9">
        <v>68.900000000000006</v>
      </c>
    </row>
    <row r="129" spans="1:21" x14ac:dyDescent="0.3">
      <c r="A129" s="1">
        <v>712</v>
      </c>
      <c r="B129" s="4">
        <v>9.6999999999999993</v>
      </c>
      <c r="D129" s="5">
        <v>872</v>
      </c>
      <c r="E129" s="6">
        <v>1.8538194444444446E-3</v>
      </c>
      <c r="F129" s="7">
        <f t="shared" ref="F129:F192" si="10">E129/2</f>
        <v>9.2690972222222231E-4</v>
      </c>
      <c r="G129" s="6">
        <f t="shared" ref="G129:G192" si="11">E129/2.2</f>
        <v>8.4264520202020205E-4</v>
      </c>
      <c r="H129" s="6">
        <f t="shared" ref="H129:H192" si="12">E129*2.2</f>
        <v>4.0784027777777789E-3</v>
      </c>
      <c r="I129" s="6">
        <f t="shared" ref="I129:I192" si="13">H129*1.55</f>
        <v>6.3215243055555577E-3</v>
      </c>
      <c r="J129" s="10" t="s">
        <v>206</v>
      </c>
      <c r="K129" s="9" t="s">
        <v>206</v>
      </c>
      <c r="L129" s="8"/>
      <c r="M129" t="s">
        <v>0</v>
      </c>
      <c r="N129" s="11" t="str">
        <f t="shared" ref="N129:N192" si="14">IF(M129="-","-",M129*1.55)</f>
        <v>-</v>
      </c>
      <c r="O129" s="8"/>
      <c r="P129" s="8"/>
      <c r="Q129" s="10" t="s">
        <v>0</v>
      </c>
      <c r="R129" s="10" t="s">
        <v>0</v>
      </c>
      <c r="S129" s="9">
        <v>16.329999999999998</v>
      </c>
      <c r="T129" s="9">
        <v>50.06</v>
      </c>
      <c r="U129" s="9">
        <v>68.83</v>
      </c>
    </row>
    <row r="130" spans="1:21" x14ac:dyDescent="0.3">
      <c r="A130" s="1">
        <v>710</v>
      </c>
      <c r="B130" s="4">
        <v>9.7100000000000009</v>
      </c>
      <c r="D130" s="5">
        <v>871</v>
      </c>
      <c r="E130" s="6">
        <v>1.8548611111111112E-3</v>
      </c>
      <c r="F130" s="7">
        <f t="shared" si="10"/>
        <v>9.2743055555555558E-4</v>
      </c>
      <c r="G130" s="6">
        <f t="shared" si="11"/>
        <v>8.4311868686868683E-4</v>
      </c>
      <c r="H130" s="6">
        <f t="shared" si="12"/>
        <v>4.080694444444445E-3</v>
      </c>
      <c r="I130" s="6">
        <f t="shared" si="13"/>
        <v>6.3250763888888896E-3</v>
      </c>
      <c r="J130" s="8"/>
      <c r="K130" s="9" t="s">
        <v>0</v>
      </c>
      <c r="L130" s="10" t="s">
        <v>207</v>
      </c>
      <c r="M130" s="11">
        <v>6.3116898148148151E-3</v>
      </c>
      <c r="N130" s="11">
        <f t="shared" si="14"/>
        <v>9.7831192129629631E-3</v>
      </c>
      <c r="O130" s="8"/>
      <c r="P130" s="10" t="s">
        <v>208</v>
      </c>
      <c r="Q130" s="10" t="s">
        <v>0</v>
      </c>
      <c r="R130" s="10">
        <v>7.24</v>
      </c>
      <c r="S130" s="9">
        <v>16.32</v>
      </c>
      <c r="T130" s="9">
        <v>50.01</v>
      </c>
      <c r="U130" s="9">
        <v>68.77</v>
      </c>
    </row>
    <row r="131" spans="1:21" x14ac:dyDescent="0.3">
      <c r="A131" s="1">
        <v>708</v>
      </c>
      <c r="B131" s="4">
        <v>9.7200000000000006</v>
      </c>
      <c r="D131" s="5">
        <v>870</v>
      </c>
      <c r="E131" s="6">
        <v>1.8559027777777779E-3</v>
      </c>
      <c r="F131" s="7">
        <f t="shared" si="10"/>
        <v>9.2795138888888897E-4</v>
      </c>
      <c r="G131" s="6">
        <f t="shared" si="11"/>
        <v>8.4359217171717173E-4</v>
      </c>
      <c r="H131" s="6">
        <f t="shared" si="12"/>
        <v>4.0829861111111119E-3</v>
      </c>
      <c r="I131" s="6">
        <f t="shared" si="13"/>
        <v>6.3286284722222233E-3</v>
      </c>
      <c r="J131" s="10" t="s">
        <v>209</v>
      </c>
      <c r="K131" s="9" t="s">
        <v>209</v>
      </c>
      <c r="L131" s="8"/>
      <c r="M131" t="s">
        <v>0</v>
      </c>
      <c r="N131" s="11" t="str">
        <f t="shared" si="14"/>
        <v>-</v>
      </c>
      <c r="O131" s="8"/>
      <c r="P131" s="8"/>
      <c r="Q131" s="10" t="s">
        <v>0</v>
      </c>
      <c r="R131" s="10" t="s">
        <v>0</v>
      </c>
      <c r="S131" s="9">
        <v>16.3</v>
      </c>
      <c r="T131" s="9">
        <v>49.96</v>
      </c>
      <c r="U131" s="9">
        <v>68.7</v>
      </c>
    </row>
    <row r="132" spans="1:21" x14ac:dyDescent="0.3">
      <c r="A132" s="1">
        <v>706</v>
      </c>
      <c r="B132" s="4">
        <v>9.73</v>
      </c>
      <c r="D132" s="5">
        <v>869</v>
      </c>
      <c r="E132" s="6">
        <v>1.8569444444444445E-3</v>
      </c>
      <c r="F132" s="7">
        <f t="shared" si="10"/>
        <v>9.2847222222222224E-4</v>
      </c>
      <c r="G132" s="6">
        <f t="shared" si="11"/>
        <v>8.4406565656565651E-4</v>
      </c>
      <c r="H132" s="6">
        <f t="shared" si="12"/>
        <v>4.085277777777778E-3</v>
      </c>
      <c r="I132" s="6">
        <f t="shared" si="13"/>
        <v>6.3321805555555562E-3</v>
      </c>
      <c r="J132" s="8"/>
      <c r="K132" s="9" t="s">
        <v>0</v>
      </c>
      <c r="L132" s="10" t="s">
        <v>210</v>
      </c>
      <c r="M132" s="11">
        <v>6.3194444444444444E-3</v>
      </c>
      <c r="N132" s="11">
        <f t="shared" si="14"/>
        <v>9.7951388888888897E-3</v>
      </c>
      <c r="O132" s="8"/>
      <c r="P132" s="10" t="s">
        <v>211</v>
      </c>
      <c r="Q132" s="10" t="s">
        <v>0</v>
      </c>
      <c r="R132" s="10">
        <v>7.23</v>
      </c>
      <c r="S132" s="9">
        <v>16.28</v>
      </c>
      <c r="T132" s="9">
        <v>49.91</v>
      </c>
      <c r="U132" s="9">
        <v>68.64</v>
      </c>
    </row>
    <row r="133" spans="1:21" x14ac:dyDescent="0.3">
      <c r="A133" s="1">
        <v>703</v>
      </c>
      <c r="B133" s="4">
        <v>9.74</v>
      </c>
      <c r="D133" s="5">
        <v>868</v>
      </c>
      <c r="E133" s="6">
        <v>1.8579861111111113E-3</v>
      </c>
      <c r="F133" s="7">
        <f t="shared" si="10"/>
        <v>9.2899305555555563E-4</v>
      </c>
      <c r="G133" s="6">
        <f t="shared" si="11"/>
        <v>8.4453914141414141E-4</v>
      </c>
      <c r="H133" s="6">
        <f t="shared" si="12"/>
        <v>4.0875694444444449E-3</v>
      </c>
      <c r="I133" s="6">
        <f t="shared" si="13"/>
        <v>6.3357326388888899E-3</v>
      </c>
      <c r="J133" s="10" t="s">
        <v>212</v>
      </c>
      <c r="K133" s="9" t="s">
        <v>212</v>
      </c>
      <c r="L133" s="8"/>
      <c r="M133" t="s">
        <v>0</v>
      </c>
      <c r="N133" s="11" t="str">
        <f t="shared" si="14"/>
        <v>-</v>
      </c>
      <c r="O133" s="10" t="s">
        <v>213</v>
      </c>
      <c r="P133" s="8"/>
      <c r="Q133" s="10">
        <v>2.0699999999999998</v>
      </c>
      <c r="R133" s="10" t="s">
        <v>0</v>
      </c>
      <c r="S133" s="9">
        <v>16.27</v>
      </c>
      <c r="T133" s="9">
        <v>49.87</v>
      </c>
      <c r="U133" s="9">
        <v>68.569999999999993</v>
      </c>
    </row>
    <row r="134" spans="1:21" x14ac:dyDescent="0.3">
      <c r="A134" s="1">
        <v>702</v>
      </c>
      <c r="B134" s="4">
        <v>9.75</v>
      </c>
      <c r="D134" s="5">
        <v>867</v>
      </c>
      <c r="E134" s="6">
        <v>1.8590277777777778E-3</v>
      </c>
      <c r="F134" s="7">
        <f t="shared" si="10"/>
        <v>9.295138888888889E-4</v>
      </c>
      <c r="G134" s="6">
        <f t="shared" si="11"/>
        <v>8.450126262626262E-4</v>
      </c>
      <c r="H134" s="6">
        <f t="shared" si="12"/>
        <v>4.0898611111111118E-3</v>
      </c>
      <c r="I134" s="6">
        <f t="shared" si="13"/>
        <v>6.3392847222222236E-3</v>
      </c>
      <c r="J134" s="10" t="s">
        <v>214</v>
      </c>
      <c r="K134" s="9" t="s">
        <v>214</v>
      </c>
      <c r="L134" s="10" t="s">
        <v>215</v>
      </c>
      <c r="M134" s="11">
        <v>6.3271990740740736E-3</v>
      </c>
      <c r="N134" s="11">
        <f t="shared" si="14"/>
        <v>9.8071585648148146E-3</v>
      </c>
      <c r="O134" s="8"/>
      <c r="P134" s="8"/>
      <c r="Q134" s="10" t="s">
        <v>0</v>
      </c>
      <c r="R134" s="10" t="s">
        <v>0</v>
      </c>
      <c r="S134" s="9">
        <v>16.25</v>
      </c>
      <c r="T134" s="9">
        <v>49.82</v>
      </c>
      <c r="U134" s="9">
        <v>68.5</v>
      </c>
    </row>
    <row r="135" spans="1:21" x14ac:dyDescent="0.3">
      <c r="A135" s="1">
        <v>700</v>
      </c>
      <c r="B135" s="4">
        <v>9.76</v>
      </c>
      <c r="D135" s="5">
        <v>866</v>
      </c>
      <c r="E135" s="6">
        <v>1.8600694444444446E-3</v>
      </c>
      <c r="F135" s="7">
        <f t="shared" si="10"/>
        <v>9.3003472222222229E-4</v>
      </c>
      <c r="G135" s="6">
        <f t="shared" si="11"/>
        <v>8.4548611111111109E-4</v>
      </c>
      <c r="H135" s="6">
        <f t="shared" si="12"/>
        <v>4.0921527777777788E-3</v>
      </c>
      <c r="I135" s="6">
        <f t="shared" si="13"/>
        <v>6.3428368055555573E-3</v>
      </c>
      <c r="J135" s="8"/>
      <c r="K135" s="9" t="s">
        <v>0</v>
      </c>
      <c r="L135" s="8"/>
      <c r="M135" t="s">
        <v>0</v>
      </c>
      <c r="N135" s="11" t="str">
        <f t="shared" si="14"/>
        <v>-</v>
      </c>
      <c r="O135" s="8"/>
      <c r="P135" s="10" t="s">
        <v>216</v>
      </c>
      <c r="Q135" s="10" t="s">
        <v>0</v>
      </c>
      <c r="R135" s="10">
        <v>7.22</v>
      </c>
      <c r="S135" s="9">
        <v>16.239999999999998</v>
      </c>
      <c r="T135" s="9">
        <v>49.77</v>
      </c>
      <c r="U135" s="9">
        <v>68.44</v>
      </c>
    </row>
    <row r="136" spans="1:21" x14ac:dyDescent="0.3">
      <c r="A136" s="1">
        <v>698</v>
      </c>
      <c r="B136" s="4">
        <v>9.77</v>
      </c>
      <c r="D136" s="5">
        <v>865</v>
      </c>
      <c r="E136" s="6">
        <v>1.8611111111111111E-3</v>
      </c>
      <c r="F136" s="7">
        <f t="shared" si="10"/>
        <v>9.3055555555555556E-4</v>
      </c>
      <c r="G136" s="6">
        <f t="shared" si="11"/>
        <v>8.4595959595959588E-4</v>
      </c>
      <c r="H136" s="6">
        <f t="shared" si="12"/>
        <v>4.0944444444444448E-3</v>
      </c>
      <c r="I136" s="6">
        <f t="shared" si="13"/>
        <v>6.3463888888888893E-3</v>
      </c>
      <c r="J136" s="10" t="s">
        <v>217</v>
      </c>
      <c r="K136" s="9" t="s">
        <v>217</v>
      </c>
      <c r="L136" s="10" t="s">
        <v>218</v>
      </c>
      <c r="M136" s="11">
        <v>6.3348379629629631E-3</v>
      </c>
      <c r="N136" s="11">
        <f t="shared" si="14"/>
        <v>9.8189988425925936E-3</v>
      </c>
      <c r="O136" s="8"/>
      <c r="P136" s="8"/>
      <c r="Q136" s="10" t="s">
        <v>0</v>
      </c>
      <c r="R136" s="10" t="s">
        <v>0</v>
      </c>
      <c r="S136" s="9">
        <v>16.22</v>
      </c>
      <c r="T136" s="9">
        <v>49.72</v>
      </c>
      <c r="U136" s="9">
        <v>68.37</v>
      </c>
    </row>
    <row r="137" spans="1:21" x14ac:dyDescent="0.3">
      <c r="A137" s="1">
        <v>696</v>
      </c>
      <c r="B137" s="4">
        <v>9.7799999999999994</v>
      </c>
      <c r="D137" s="5">
        <v>864</v>
      </c>
      <c r="E137" s="6">
        <v>1.8621527777777779E-3</v>
      </c>
      <c r="F137" s="7">
        <f t="shared" si="10"/>
        <v>9.3107638888888895E-4</v>
      </c>
      <c r="G137" s="6">
        <f t="shared" si="11"/>
        <v>8.4643308080808077E-4</v>
      </c>
      <c r="H137" s="6">
        <f t="shared" si="12"/>
        <v>4.0967361111111118E-3</v>
      </c>
      <c r="I137" s="6">
        <f t="shared" si="13"/>
        <v>6.3499409722222238E-3</v>
      </c>
      <c r="J137" s="8"/>
      <c r="K137" s="9" t="s">
        <v>0</v>
      </c>
      <c r="L137" s="10" t="s">
        <v>219</v>
      </c>
      <c r="M137" s="11">
        <v>6.3425925925925932E-3</v>
      </c>
      <c r="N137" s="11">
        <f t="shared" si="14"/>
        <v>9.8310185185185202E-3</v>
      </c>
      <c r="O137" s="8"/>
      <c r="P137" s="10" t="s">
        <v>220</v>
      </c>
      <c r="Q137" s="10" t="s">
        <v>0</v>
      </c>
      <c r="R137" s="10">
        <v>7.21</v>
      </c>
      <c r="S137" s="9">
        <v>16.2</v>
      </c>
      <c r="T137" s="9">
        <v>49.67</v>
      </c>
      <c r="U137" s="9">
        <v>68.31</v>
      </c>
    </row>
    <row r="138" spans="1:21" x14ac:dyDescent="0.3">
      <c r="A138" s="1">
        <v>694</v>
      </c>
      <c r="B138" s="4">
        <v>9.7899999999999991</v>
      </c>
      <c r="D138" s="5">
        <v>863</v>
      </c>
      <c r="E138" s="6">
        <v>1.8631944444444444E-3</v>
      </c>
      <c r="F138" s="7">
        <f t="shared" si="10"/>
        <v>9.3159722222222222E-4</v>
      </c>
      <c r="G138" s="6">
        <f t="shared" si="11"/>
        <v>8.4690656565656556E-4</v>
      </c>
      <c r="H138" s="6">
        <f t="shared" si="12"/>
        <v>4.0990277777777778E-3</v>
      </c>
      <c r="I138" s="6">
        <f t="shared" si="13"/>
        <v>6.3534930555555558E-3</v>
      </c>
      <c r="J138" s="10" t="s">
        <v>221</v>
      </c>
      <c r="K138" s="9" t="s">
        <v>221</v>
      </c>
      <c r="L138" s="8"/>
      <c r="M138" t="s">
        <v>0</v>
      </c>
      <c r="N138" s="11" t="str">
        <f t="shared" si="14"/>
        <v>-</v>
      </c>
      <c r="O138" s="8"/>
      <c r="P138" s="8"/>
      <c r="Q138" s="10" t="s">
        <v>0</v>
      </c>
      <c r="R138" s="10" t="s">
        <v>0</v>
      </c>
      <c r="S138" s="9">
        <v>16.190000000000001</v>
      </c>
      <c r="T138" s="9">
        <v>49.63</v>
      </c>
      <c r="U138" s="9">
        <v>68.239999999999995</v>
      </c>
    </row>
    <row r="139" spans="1:21" x14ac:dyDescent="0.3">
      <c r="A139" s="1">
        <v>692</v>
      </c>
      <c r="B139" s="4">
        <v>9.8000000000000007</v>
      </c>
      <c r="D139" s="5">
        <v>862</v>
      </c>
      <c r="E139" s="6">
        <v>1.8642361111111112E-3</v>
      </c>
      <c r="F139" s="7">
        <f t="shared" si="10"/>
        <v>9.3211805555555561E-4</v>
      </c>
      <c r="G139" s="6">
        <f t="shared" si="11"/>
        <v>8.4738005050505045E-4</v>
      </c>
      <c r="H139" s="6">
        <f t="shared" si="12"/>
        <v>4.1013194444444448E-3</v>
      </c>
      <c r="I139" s="6">
        <f t="shared" si="13"/>
        <v>6.3570451388888895E-3</v>
      </c>
      <c r="J139" s="10" t="s">
        <v>222</v>
      </c>
      <c r="K139" s="9" t="s">
        <v>222</v>
      </c>
      <c r="L139" s="10" t="s">
        <v>223</v>
      </c>
      <c r="M139" s="11">
        <v>6.3503472222222225E-3</v>
      </c>
      <c r="N139" s="11">
        <f t="shared" si="14"/>
        <v>9.8430381944444451E-3</v>
      </c>
      <c r="O139" s="8"/>
      <c r="P139" s="10" t="s">
        <v>224</v>
      </c>
      <c r="Q139" s="10" t="s">
        <v>0</v>
      </c>
      <c r="R139" s="10">
        <v>7.2</v>
      </c>
      <c r="S139" s="9">
        <v>16.170000000000002</v>
      </c>
      <c r="T139" s="9">
        <v>49.58</v>
      </c>
      <c r="U139" s="9">
        <v>68.180000000000007</v>
      </c>
    </row>
    <row r="140" spans="1:21" x14ac:dyDescent="0.3">
      <c r="A140" s="1">
        <v>690</v>
      </c>
      <c r="B140" s="4">
        <v>9.81</v>
      </c>
      <c r="D140" s="5">
        <v>861</v>
      </c>
      <c r="E140" s="6">
        <v>1.8652777777777778E-3</v>
      </c>
      <c r="F140" s="7">
        <f t="shared" si="10"/>
        <v>9.3263888888888888E-4</v>
      </c>
      <c r="G140" s="6">
        <f t="shared" si="11"/>
        <v>8.4785353535353524E-4</v>
      </c>
      <c r="H140" s="6">
        <f t="shared" si="12"/>
        <v>4.1036111111111117E-3</v>
      </c>
      <c r="I140" s="6">
        <f t="shared" si="13"/>
        <v>6.3605972222222232E-3</v>
      </c>
      <c r="J140" s="8"/>
      <c r="K140" s="9" t="s">
        <v>0</v>
      </c>
      <c r="L140" s="8"/>
      <c r="M140" t="s">
        <v>0</v>
      </c>
      <c r="N140" s="11" t="str">
        <f t="shared" si="14"/>
        <v>-</v>
      </c>
      <c r="O140" s="8"/>
      <c r="P140" s="8"/>
      <c r="Q140" s="10" t="s">
        <v>0</v>
      </c>
      <c r="R140" s="10" t="s">
        <v>0</v>
      </c>
      <c r="S140" s="9">
        <v>16.149999999999999</v>
      </c>
      <c r="T140" s="9">
        <v>49.53</v>
      </c>
      <c r="U140" s="9">
        <v>68.11</v>
      </c>
    </row>
    <row r="141" spans="1:21" x14ac:dyDescent="0.3">
      <c r="A141" s="1">
        <v>688</v>
      </c>
      <c r="B141" s="4">
        <v>9.82</v>
      </c>
      <c r="D141" s="5">
        <v>860</v>
      </c>
      <c r="E141" s="6">
        <v>1.8663194444444445E-3</v>
      </c>
      <c r="F141" s="7">
        <f t="shared" si="10"/>
        <v>9.3315972222222227E-4</v>
      </c>
      <c r="G141" s="6">
        <f t="shared" si="11"/>
        <v>8.4832702020202014E-4</v>
      </c>
      <c r="H141" s="6">
        <f t="shared" si="12"/>
        <v>4.1059027777777786E-3</v>
      </c>
      <c r="I141" s="6">
        <f t="shared" si="13"/>
        <v>6.3641493055555569E-3</v>
      </c>
      <c r="J141" s="10" t="s">
        <v>225</v>
      </c>
      <c r="K141" s="9" t="s">
        <v>225</v>
      </c>
      <c r="L141" s="10" t="s">
        <v>226</v>
      </c>
      <c r="M141" s="11">
        <v>6.3579861111111111E-3</v>
      </c>
      <c r="N141" s="11">
        <f t="shared" si="14"/>
        <v>9.8548784722222223E-3</v>
      </c>
      <c r="O141" s="8"/>
      <c r="P141" s="8"/>
      <c r="Q141" s="10" t="s">
        <v>0</v>
      </c>
      <c r="R141" s="10" t="s">
        <v>0</v>
      </c>
      <c r="S141" s="9">
        <v>16.14</v>
      </c>
      <c r="T141" s="9">
        <v>49.48</v>
      </c>
      <c r="U141" s="9">
        <v>68.040000000000006</v>
      </c>
    </row>
    <row r="142" spans="1:21" x14ac:dyDescent="0.3">
      <c r="A142" s="1">
        <v>686</v>
      </c>
      <c r="B142" s="4">
        <v>9.83</v>
      </c>
      <c r="D142" s="5">
        <v>859</v>
      </c>
      <c r="E142" s="6">
        <v>1.8673611111111111E-3</v>
      </c>
      <c r="F142" s="7">
        <f t="shared" si="10"/>
        <v>9.3368055555555554E-4</v>
      </c>
      <c r="G142" s="6">
        <f t="shared" si="11"/>
        <v>8.4880050505050492E-4</v>
      </c>
      <c r="H142" s="6">
        <f t="shared" si="12"/>
        <v>4.1081944444444447E-3</v>
      </c>
      <c r="I142" s="6">
        <f t="shared" si="13"/>
        <v>6.3677013888888898E-3</v>
      </c>
      <c r="J142" s="8"/>
      <c r="K142" s="9" t="s">
        <v>0</v>
      </c>
      <c r="L142" s="8"/>
      <c r="M142" t="s">
        <v>0</v>
      </c>
      <c r="N142" s="11" t="str">
        <f t="shared" si="14"/>
        <v>-</v>
      </c>
      <c r="O142" s="10" t="s">
        <v>227</v>
      </c>
      <c r="P142" s="10" t="s">
        <v>228</v>
      </c>
      <c r="Q142" s="10">
        <v>2.06</v>
      </c>
      <c r="R142" s="10">
        <v>7.19</v>
      </c>
      <c r="S142" s="9">
        <v>16.12</v>
      </c>
      <c r="T142" s="9">
        <v>49.43</v>
      </c>
      <c r="U142" s="9">
        <v>67.98</v>
      </c>
    </row>
    <row r="143" spans="1:21" x14ac:dyDescent="0.3">
      <c r="A143" s="1">
        <v>683</v>
      </c>
      <c r="B143" s="4">
        <v>9.84</v>
      </c>
      <c r="D143" s="5">
        <v>858</v>
      </c>
      <c r="E143" s="6">
        <v>1.8684027777777779E-3</v>
      </c>
      <c r="F143" s="7">
        <f t="shared" si="10"/>
        <v>9.3420138888888893E-4</v>
      </c>
      <c r="G143" s="6">
        <f t="shared" si="11"/>
        <v>8.4927398989898982E-4</v>
      </c>
      <c r="H143" s="6">
        <f t="shared" si="12"/>
        <v>4.1104861111111116E-3</v>
      </c>
      <c r="I143" s="6">
        <f t="shared" si="13"/>
        <v>6.3712534722222235E-3</v>
      </c>
      <c r="J143" s="10" t="s">
        <v>229</v>
      </c>
      <c r="K143" s="9" t="s">
        <v>229</v>
      </c>
      <c r="L143" s="10" t="s">
        <v>230</v>
      </c>
      <c r="M143" s="11">
        <v>6.3657407407407413E-3</v>
      </c>
      <c r="N143" s="11">
        <f t="shared" si="14"/>
        <v>9.8668981481481489E-3</v>
      </c>
      <c r="O143" s="8"/>
      <c r="P143" s="8"/>
      <c r="Q143" s="10" t="s">
        <v>0</v>
      </c>
      <c r="R143" s="10" t="s">
        <v>0</v>
      </c>
      <c r="S143" s="9">
        <v>16.11</v>
      </c>
      <c r="T143" s="9">
        <v>49.39</v>
      </c>
      <c r="U143" s="9">
        <v>67.91</v>
      </c>
    </row>
    <row r="144" spans="1:21" x14ac:dyDescent="0.3">
      <c r="A144" s="1">
        <v>682</v>
      </c>
      <c r="B144" s="4">
        <v>9.85</v>
      </c>
      <c r="D144" s="5">
        <v>857</v>
      </c>
      <c r="E144" s="6">
        <v>1.8694444444444444E-3</v>
      </c>
      <c r="F144" s="7">
        <f t="shared" si="10"/>
        <v>9.347222222222222E-4</v>
      </c>
      <c r="G144" s="6">
        <f t="shared" si="11"/>
        <v>8.4974747474747471E-4</v>
      </c>
      <c r="H144" s="6">
        <f t="shared" si="12"/>
        <v>4.1127777777777777E-3</v>
      </c>
      <c r="I144" s="6">
        <f t="shared" si="13"/>
        <v>6.3748055555555554E-3</v>
      </c>
      <c r="J144" s="10" t="s">
        <v>231</v>
      </c>
      <c r="K144" s="9" t="s">
        <v>231</v>
      </c>
      <c r="L144" s="8"/>
      <c r="M144" t="s">
        <v>0</v>
      </c>
      <c r="N144" s="11" t="str">
        <f t="shared" si="14"/>
        <v>-</v>
      </c>
      <c r="O144" s="8"/>
      <c r="P144" s="10" t="s">
        <v>232</v>
      </c>
      <c r="Q144" s="10" t="s">
        <v>0</v>
      </c>
      <c r="R144" s="10">
        <v>7.18</v>
      </c>
      <c r="S144" s="9">
        <v>16.09</v>
      </c>
      <c r="T144" s="9">
        <v>49.34</v>
      </c>
      <c r="U144" s="9">
        <v>67.849999999999994</v>
      </c>
    </row>
    <row r="145" spans="1:21" x14ac:dyDescent="0.3">
      <c r="A145" s="1">
        <v>680</v>
      </c>
      <c r="B145" s="4">
        <v>9.86</v>
      </c>
      <c r="D145" s="5">
        <v>856</v>
      </c>
      <c r="E145" s="6">
        <v>1.8704861111111112E-3</v>
      </c>
      <c r="F145" s="7">
        <f t="shared" si="10"/>
        <v>9.3524305555555559E-4</v>
      </c>
      <c r="G145" s="6">
        <f t="shared" si="11"/>
        <v>8.5022095959595961E-4</v>
      </c>
      <c r="H145" s="6">
        <f t="shared" si="12"/>
        <v>4.1150694444444446E-3</v>
      </c>
      <c r="I145" s="6">
        <f t="shared" si="13"/>
        <v>6.3783576388888891E-3</v>
      </c>
      <c r="J145" s="8"/>
      <c r="K145" s="9" t="s">
        <v>0</v>
      </c>
      <c r="L145" s="10" t="s">
        <v>233</v>
      </c>
      <c r="M145" s="11">
        <v>6.3734953703703705E-3</v>
      </c>
      <c r="N145" s="11">
        <f t="shared" si="14"/>
        <v>9.8789178240740738E-3</v>
      </c>
      <c r="O145" s="8"/>
      <c r="P145" s="8"/>
      <c r="Q145" s="10" t="s">
        <v>0</v>
      </c>
      <c r="R145" s="10" t="s">
        <v>0</v>
      </c>
      <c r="S145" s="9">
        <v>16.07</v>
      </c>
      <c r="T145" s="9">
        <v>49.29</v>
      </c>
      <c r="U145" s="9">
        <v>67.78</v>
      </c>
    </row>
    <row r="146" spans="1:21" x14ac:dyDescent="0.3">
      <c r="A146" s="1">
        <v>678</v>
      </c>
      <c r="B146" s="4">
        <v>9.8699999999999992</v>
      </c>
      <c r="D146" s="5">
        <v>855</v>
      </c>
      <c r="E146" s="6">
        <v>1.8715277777777777E-3</v>
      </c>
      <c r="F146" s="7">
        <f t="shared" si="10"/>
        <v>9.3576388888888886E-4</v>
      </c>
      <c r="G146" s="6">
        <f t="shared" si="11"/>
        <v>8.5069444444444439E-4</v>
      </c>
      <c r="H146" s="6">
        <f t="shared" si="12"/>
        <v>4.1173611111111116E-3</v>
      </c>
      <c r="I146" s="6">
        <f t="shared" si="13"/>
        <v>6.3819097222222228E-3</v>
      </c>
      <c r="J146" s="10" t="s">
        <v>234</v>
      </c>
      <c r="K146" s="9" t="s">
        <v>234</v>
      </c>
      <c r="L146" s="8"/>
      <c r="M146" t="s">
        <v>0</v>
      </c>
      <c r="N146" s="11" t="str">
        <f t="shared" si="14"/>
        <v>-</v>
      </c>
      <c r="O146" s="8"/>
      <c r="P146" s="8"/>
      <c r="Q146" s="10" t="s">
        <v>0</v>
      </c>
      <c r="R146" s="10" t="s">
        <v>0</v>
      </c>
      <c r="S146" s="9">
        <v>16.059999999999999</v>
      </c>
      <c r="T146" s="9">
        <v>49.24</v>
      </c>
      <c r="U146" s="9">
        <v>67.72</v>
      </c>
    </row>
    <row r="147" spans="1:21" x14ac:dyDescent="0.3">
      <c r="A147" s="1">
        <v>676</v>
      </c>
      <c r="B147" s="4">
        <v>9.8800000000000008</v>
      </c>
      <c r="D147" s="5">
        <v>854</v>
      </c>
      <c r="E147" s="6">
        <v>1.8726851851851851E-3</v>
      </c>
      <c r="F147" s="7">
        <f t="shared" si="10"/>
        <v>9.3634259259259256E-4</v>
      </c>
      <c r="G147" s="6">
        <f t="shared" si="11"/>
        <v>8.5122053872053864E-4</v>
      </c>
      <c r="H147" s="6">
        <f t="shared" si="12"/>
        <v>4.1199074074074072E-3</v>
      </c>
      <c r="I147" s="6">
        <f t="shared" si="13"/>
        <v>6.3858564814814811E-3</v>
      </c>
      <c r="J147" s="8"/>
      <c r="K147" s="9" t="s">
        <v>0</v>
      </c>
      <c r="L147" s="10" t="s">
        <v>235</v>
      </c>
      <c r="M147" s="11">
        <v>6.3811342592592591E-3</v>
      </c>
      <c r="N147" s="11">
        <f t="shared" si="14"/>
        <v>9.8907581018518511E-3</v>
      </c>
      <c r="O147" s="8"/>
      <c r="P147" s="10" t="s">
        <v>236</v>
      </c>
      <c r="Q147" s="10" t="s">
        <v>0</v>
      </c>
      <c r="R147" s="10">
        <v>7.17</v>
      </c>
      <c r="S147" s="9">
        <v>16.04</v>
      </c>
      <c r="T147" s="9">
        <v>49.19</v>
      </c>
      <c r="U147" s="9">
        <v>67.650000000000006</v>
      </c>
    </row>
    <row r="148" spans="1:21" x14ac:dyDescent="0.3">
      <c r="A148" s="1">
        <v>674</v>
      </c>
      <c r="B148" s="4">
        <v>9.89</v>
      </c>
      <c r="D148" s="5">
        <v>853</v>
      </c>
      <c r="E148" s="6">
        <v>1.8737268518518519E-3</v>
      </c>
      <c r="F148" s="7">
        <f t="shared" si="10"/>
        <v>9.3686342592592595E-4</v>
      </c>
      <c r="G148" s="6">
        <f t="shared" si="11"/>
        <v>8.5169402356902353E-4</v>
      </c>
      <c r="H148" s="6">
        <f t="shared" si="12"/>
        <v>4.1221990740740741E-3</v>
      </c>
      <c r="I148" s="6">
        <f t="shared" si="13"/>
        <v>6.3894085648148148E-3</v>
      </c>
      <c r="J148" s="10" t="s">
        <v>237</v>
      </c>
      <c r="K148" s="9" t="s">
        <v>237</v>
      </c>
      <c r="L148" s="8"/>
      <c r="M148" t="s">
        <v>0</v>
      </c>
      <c r="N148" s="11" t="str">
        <f t="shared" si="14"/>
        <v>-</v>
      </c>
      <c r="O148" s="8"/>
      <c r="P148" s="8"/>
      <c r="Q148" s="10" t="s">
        <v>0</v>
      </c>
      <c r="R148" s="10" t="s">
        <v>0</v>
      </c>
      <c r="S148" s="9">
        <v>16.03</v>
      </c>
      <c r="T148" s="9">
        <v>49.15</v>
      </c>
      <c r="U148" s="9">
        <v>67.58</v>
      </c>
    </row>
    <row r="149" spans="1:21" x14ac:dyDescent="0.3">
      <c r="A149" s="1">
        <v>672</v>
      </c>
      <c r="B149" s="4">
        <v>9.9</v>
      </c>
      <c r="D149" s="5">
        <v>852</v>
      </c>
      <c r="E149" s="6">
        <v>1.8747685185185185E-3</v>
      </c>
      <c r="F149" s="7">
        <f t="shared" si="10"/>
        <v>9.3738425925925923E-4</v>
      </c>
      <c r="G149" s="6">
        <f t="shared" si="11"/>
        <v>8.5216750841750832E-4</v>
      </c>
      <c r="H149" s="6">
        <f t="shared" si="12"/>
        <v>4.1244907407407411E-3</v>
      </c>
      <c r="I149" s="6">
        <f t="shared" si="13"/>
        <v>6.3929606481481485E-3</v>
      </c>
      <c r="J149" s="8"/>
      <c r="K149" s="9" t="s">
        <v>0</v>
      </c>
      <c r="L149" s="10" t="s">
        <v>238</v>
      </c>
      <c r="M149" s="11">
        <v>6.3888888888888893E-3</v>
      </c>
      <c r="N149" s="11">
        <f t="shared" si="14"/>
        <v>9.9027777777777794E-3</v>
      </c>
      <c r="O149" s="8"/>
      <c r="P149" s="10" t="s">
        <v>239</v>
      </c>
      <c r="Q149" s="10" t="s">
        <v>0</v>
      </c>
      <c r="R149" s="10">
        <v>7.16</v>
      </c>
      <c r="S149" s="9">
        <v>16.010000000000002</v>
      </c>
      <c r="T149" s="9">
        <v>49.1</v>
      </c>
      <c r="U149" s="9">
        <v>67.52</v>
      </c>
    </row>
    <row r="150" spans="1:21" x14ac:dyDescent="0.3">
      <c r="A150" s="1">
        <v>670</v>
      </c>
      <c r="B150" s="4">
        <v>9.91</v>
      </c>
      <c r="D150" s="5">
        <v>851</v>
      </c>
      <c r="E150" s="6">
        <v>1.8758101851851852E-3</v>
      </c>
      <c r="F150" s="7">
        <f t="shared" si="10"/>
        <v>9.3790509259259261E-4</v>
      </c>
      <c r="G150" s="6">
        <f t="shared" si="11"/>
        <v>8.5264099326599321E-4</v>
      </c>
      <c r="H150" s="6">
        <f t="shared" si="12"/>
        <v>4.126782407407408E-3</v>
      </c>
      <c r="I150" s="6">
        <f t="shared" si="13"/>
        <v>6.3965127314814822E-3</v>
      </c>
      <c r="J150" s="10" t="s">
        <v>240</v>
      </c>
      <c r="K150" s="9" t="s">
        <v>240</v>
      </c>
      <c r="L150" s="10" t="s">
        <v>241</v>
      </c>
      <c r="M150" s="11">
        <v>6.3966435185185185E-3</v>
      </c>
      <c r="N150" s="11">
        <f t="shared" si="14"/>
        <v>9.9147974537037043E-3</v>
      </c>
      <c r="O150" s="8"/>
      <c r="P150" s="8"/>
      <c r="Q150" s="10" t="s">
        <v>0</v>
      </c>
      <c r="R150" s="10" t="s">
        <v>0</v>
      </c>
      <c r="S150" s="9">
        <v>15.99</v>
      </c>
      <c r="T150" s="9">
        <v>49.05</v>
      </c>
      <c r="U150" s="9">
        <v>67.45</v>
      </c>
    </row>
    <row r="151" spans="1:21" x14ac:dyDescent="0.3">
      <c r="A151" s="1">
        <v>668</v>
      </c>
      <c r="B151" s="4">
        <v>9.92</v>
      </c>
      <c r="D151" s="5">
        <v>850</v>
      </c>
      <c r="E151" s="6">
        <v>1.8768518518518518E-3</v>
      </c>
      <c r="F151" s="7">
        <f t="shared" si="10"/>
        <v>9.3842592592592589E-4</v>
      </c>
      <c r="G151" s="6">
        <f t="shared" si="11"/>
        <v>8.53114478114478E-4</v>
      </c>
      <c r="H151" s="6">
        <f t="shared" si="12"/>
        <v>4.1290740740740741E-3</v>
      </c>
      <c r="I151" s="6">
        <f t="shared" si="13"/>
        <v>6.400064814814815E-3</v>
      </c>
      <c r="J151" s="10" t="s">
        <v>242</v>
      </c>
      <c r="K151" s="9" t="s">
        <v>242</v>
      </c>
      <c r="L151" s="8"/>
      <c r="M151" t="s">
        <v>0</v>
      </c>
      <c r="N151" s="11" t="str">
        <f t="shared" si="14"/>
        <v>-</v>
      </c>
      <c r="O151" s="10" t="s">
        <v>243</v>
      </c>
      <c r="P151" s="10" t="s">
        <v>244</v>
      </c>
      <c r="Q151" s="10">
        <v>2.0499999999999998</v>
      </c>
      <c r="R151" s="10">
        <v>7.15</v>
      </c>
      <c r="S151" s="9">
        <v>15.98</v>
      </c>
      <c r="T151" s="9">
        <v>49</v>
      </c>
      <c r="U151" s="9">
        <v>67.39</v>
      </c>
    </row>
    <row r="152" spans="1:21" x14ac:dyDescent="0.3">
      <c r="A152" s="1">
        <v>666</v>
      </c>
      <c r="B152" s="4">
        <v>9.93</v>
      </c>
      <c r="D152" s="5">
        <v>849</v>
      </c>
      <c r="E152" s="6">
        <v>1.8778935185185185E-3</v>
      </c>
      <c r="F152" s="7">
        <f t="shared" si="10"/>
        <v>9.3894675925925927E-4</v>
      </c>
      <c r="G152" s="6">
        <f t="shared" si="11"/>
        <v>8.5358796296296289E-4</v>
      </c>
      <c r="H152" s="6">
        <f t="shared" si="12"/>
        <v>4.131365740740741E-3</v>
      </c>
      <c r="I152" s="6">
        <f t="shared" si="13"/>
        <v>6.4036168981481487E-3</v>
      </c>
      <c r="J152" s="8"/>
      <c r="K152" s="9" t="s">
        <v>0</v>
      </c>
      <c r="L152" s="10" t="s">
        <v>245</v>
      </c>
      <c r="M152" s="11">
        <v>6.404282407407408E-3</v>
      </c>
      <c r="N152" s="11">
        <f t="shared" si="14"/>
        <v>9.9266377314814833E-3</v>
      </c>
      <c r="O152" s="8"/>
      <c r="P152" s="8"/>
      <c r="Q152" s="10" t="s">
        <v>0</v>
      </c>
      <c r="R152" s="10" t="s">
        <v>0</v>
      </c>
      <c r="S152" s="9">
        <v>15.96</v>
      </c>
      <c r="T152" s="9">
        <v>48.95</v>
      </c>
      <c r="U152" s="9">
        <v>67.319999999999993</v>
      </c>
    </row>
    <row r="153" spans="1:21" x14ac:dyDescent="0.3">
      <c r="A153" s="1">
        <v>663</v>
      </c>
      <c r="B153" s="4">
        <v>9.94</v>
      </c>
      <c r="D153" s="5">
        <v>848</v>
      </c>
      <c r="E153" s="6">
        <v>1.8789351851851851E-3</v>
      </c>
      <c r="F153" s="7">
        <f t="shared" si="10"/>
        <v>9.3946759259259255E-4</v>
      </c>
      <c r="G153" s="6">
        <f t="shared" si="11"/>
        <v>8.5406144781144768E-4</v>
      </c>
      <c r="H153" s="6">
        <f t="shared" si="12"/>
        <v>4.1336574074074079E-3</v>
      </c>
      <c r="I153" s="6">
        <f t="shared" si="13"/>
        <v>6.4071689814814824E-3</v>
      </c>
      <c r="J153" s="10" t="s">
        <v>246</v>
      </c>
      <c r="K153" s="9" t="s">
        <v>246</v>
      </c>
      <c r="L153" s="8"/>
      <c r="M153" t="s">
        <v>0</v>
      </c>
      <c r="N153" s="11" t="str">
        <f t="shared" si="14"/>
        <v>-</v>
      </c>
      <c r="O153" s="8"/>
      <c r="P153" s="8"/>
      <c r="Q153" s="10" t="s">
        <v>0</v>
      </c>
      <c r="R153" s="10" t="s">
        <v>0</v>
      </c>
      <c r="S153" s="9">
        <v>15.94</v>
      </c>
      <c r="T153" s="9">
        <v>48.9</v>
      </c>
      <c r="U153" s="9">
        <v>67.260000000000005</v>
      </c>
    </row>
    <row r="154" spans="1:21" x14ac:dyDescent="0.3">
      <c r="A154" s="1">
        <v>662</v>
      </c>
      <c r="B154" s="4">
        <v>9.9499999999999993</v>
      </c>
      <c r="D154" s="5">
        <v>847</v>
      </c>
      <c r="E154" s="6">
        <v>1.8799768518518519E-3</v>
      </c>
      <c r="F154" s="7">
        <f t="shared" si="10"/>
        <v>9.3998842592592593E-4</v>
      </c>
      <c r="G154" s="6">
        <f t="shared" si="11"/>
        <v>8.5453493265993258E-4</v>
      </c>
      <c r="H154" s="6">
        <f t="shared" si="12"/>
        <v>4.135949074074074E-3</v>
      </c>
      <c r="I154" s="6">
        <f t="shared" si="13"/>
        <v>6.4107210648148153E-3</v>
      </c>
      <c r="J154" s="8"/>
      <c r="K154" s="9" t="s">
        <v>0</v>
      </c>
      <c r="L154" s="10" t="s">
        <v>247</v>
      </c>
      <c r="M154" s="11">
        <v>6.4120370370370373E-3</v>
      </c>
      <c r="N154" s="11">
        <f t="shared" si="14"/>
        <v>9.9386574074074082E-3</v>
      </c>
      <c r="O154" s="8"/>
      <c r="P154" s="10" t="s">
        <v>248</v>
      </c>
      <c r="Q154" s="10" t="s">
        <v>0</v>
      </c>
      <c r="R154" s="10">
        <v>7.14</v>
      </c>
      <c r="S154" s="9">
        <v>15.93</v>
      </c>
      <c r="T154" s="9">
        <v>48.86</v>
      </c>
      <c r="U154" s="9">
        <v>67.19</v>
      </c>
    </row>
    <row r="155" spans="1:21" x14ac:dyDescent="0.3">
      <c r="A155" s="1">
        <v>660</v>
      </c>
      <c r="B155" s="4">
        <v>9.9600000000000009</v>
      </c>
      <c r="D155" s="5">
        <v>846</v>
      </c>
      <c r="E155" s="6">
        <v>1.8811342592592593E-3</v>
      </c>
      <c r="F155" s="7">
        <f t="shared" si="10"/>
        <v>9.4056712962962963E-4</v>
      </c>
      <c r="G155" s="6">
        <f t="shared" si="11"/>
        <v>8.5506102693602682E-4</v>
      </c>
      <c r="H155" s="6">
        <f t="shared" si="12"/>
        <v>4.1384953703703705E-3</v>
      </c>
      <c r="I155" s="6">
        <f t="shared" si="13"/>
        <v>6.4146678240740744E-3</v>
      </c>
      <c r="J155" s="10" t="s">
        <v>249</v>
      </c>
      <c r="K155" s="9" t="s">
        <v>249</v>
      </c>
      <c r="L155" s="8"/>
      <c r="M155" t="s">
        <v>0</v>
      </c>
      <c r="N155" s="11" t="str">
        <f t="shared" si="14"/>
        <v>-</v>
      </c>
      <c r="O155" s="8"/>
      <c r="P155" s="8"/>
      <c r="Q155" s="10" t="s">
        <v>0</v>
      </c>
      <c r="R155" s="10" t="s">
        <v>0</v>
      </c>
      <c r="S155" s="9">
        <v>15.91</v>
      </c>
      <c r="T155" s="9">
        <v>48.81</v>
      </c>
      <c r="U155" s="9">
        <v>67.12</v>
      </c>
    </row>
    <row r="156" spans="1:21" x14ac:dyDescent="0.3">
      <c r="A156" s="1">
        <v>658</v>
      </c>
      <c r="B156" s="4">
        <v>9.9700000000000006</v>
      </c>
      <c r="D156" s="5">
        <v>845</v>
      </c>
      <c r="E156" s="6">
        <v>1.8821759259259258E-3</v>
      </c>
      <c r="F156" s="7">
        <f t="shared" si="10"/>
        <v>9.4108796296296291E-4</v>
      </c>
      <c r="G156" s="6">
        <f t="shared" si="11"/>
        <v>8.5553451178451171E-4</v>
      </c>
      <c r="H156" s="6">
        <f t="shared" si="12"/>
        <v>4.1407870370370374E-3</v>
      </c>
      <c r="I156" s="6">
        <f t="shared" si="13"/>
        <v>6.4182199074074081E-3</v>
      </c>
      <c r="J156" s="10" t="s">
        <v>250</v>
      </c>
      <c r="K156" s="9" t="s">
        <v>250</v>
      </c>
      <c r="L156" s="10" t="s">
        <v>251</v>
      </c>
      <c r="M156" s="11">
        <v>6.4197916666666665E-3</v>
      </c>
      <c r="N156" s="11">
        <f t="shared" si="14"/>
        <v>9.9506770833333331E-3</v>
      </c>
      <c r="O156" s="8"/>
      <c r="P156" s="10" t="s">
        <v>252</v>
      </c>
      <c r="Q156" s="10" t="s">
        <v>0</v>
      </c>
      <c r="R156" s="10">
        <v>7.13</v>
      </c>
      <c r="S156" s="9">
        <v>15.9</v>
      </c>
      <c r="T156" s="9">
        <v>48.76</v>
      </c>
      <c r="U156" s="9">
        <v>67.06</v>
      </c>
    </row>
    <row r="157" spans="1:21" x14ac:dyDescent="0.3">
      <c r="A157" s="1">
        <v>656</v>
      </c>
      <c r="B157" s="4">
        <v>9.98</v>
      </c>
      <c r="D157" s="5">
        <v>844</v>
      </c>
      <c r="E157" s="6">
        <v>1.8832175925925926E-3</v>
      </c>
      <c r="F157" s="7">
        <f t="shared" si="10"/>
        <v>9.4160879629629629E-4</v>
      </c>
      <c r="G157" s="6">
        <f t="shared" si="11"/>
        <v>8.5600799663299661E-4</v>
      </c>
      <c r="H157" s="6">
        <f t="shared" si="12"/>
        <v>4.1430787037037044E-3</v>
      </c>
      <c r="I157" s="6">
        <f t="shared" si="13"/>
        <v>6.4217719907407418E-3</v>
      </c>
      <c r="J157" s="8"/>
      <c r="K157" s="9" t="s">
        <v>0</v>
      </c>
      <c r="L157" s="8"/>
      <c r="M157" t="s">
        <v>0</v>
      </c>
      <c r="N157" s="11" t="str">
        <f t="shared" si="14"/>
        <v>-</v>
      </c>
      <c r="O157" s="8"/>
      <c r="P157" s="8"/>
      <c r="Q157" s="10" t="s">
        <v>0</v>
      </c>
      <c r="R157" s="10" t="s">
        <v>0</v>
      </c>
      <c r="S157" s="9">
        <v>15.88</v>
      </c>
      <c r="T157" s="9">
        <v>48.71</v>
      </c>
      <c r="U157" s="9">
        <v>66.989999999999995</v>
      </c>
    </row>
    <row r="158" spans="1:21" x14ac:dyDescent="0.3">
      <c r="A158" s="1">
        <v>654</v>
      </c>
      <c r="B158" s="4">
        <v>9.99</v>
      </c>
      <c r="D158" s="5">
        <v>843</v>
      </c>
      <c r="E158" s="6">
        <v>1.8842592592592591E-3</v>
      </c>
      <c r="F158" s="7">
        <f t="shared" si="10"/>
        <v>9.4212962962962957E-4</v>
      </c>
      <c r="G158" s="6">
        <f t="shared" si="11"/>
        <v>8.5648148148148139E-4</v>
      </c>
      <c r="H158" s="6">
        <f t="shared" si="12"/>
        <v>4.1453703703703704E-3</v>
      </c>
      <c r="I158" s="6">
        <f t="shared" si="13"/>
        <v>6.4253240740740746E-3</v>
      </c>
      <c r="J158" s="10" t="s">
        <v>253</v>
      </c>
      <c r="K158" s="9" t="s">
        <v>253</v>
      </c>
      <c r="L158" s="10" t="s">
        <v>254</v>
      </c>
      <c r="M158" s="11">
        <v>6.427430555555556E-3</v>
      </c>
      <c r="N158" s="11">
        <f t="shared" si="14"/>
        <v>9.9625173611111121E-3</v>
      </c>
      <c r="O158" s="8"/>
      <c r="P158" s="8"/>
      <c r="Q158" s="10" t="s">
        <v>0</v>
      </c>
      <c r="R158" s="10" t="s">
        <v>0</v>
      </c>
      <c r="S158" s="9">
        <v>15.86</v>
      </c>
      <c r="T158" s="9">
        <v>48.66</v>
      </c>
      <c r="U158" s="9">
        <v>66.930000000000007</v>
      </c>
    </row>
    <row r="159" spans="1:21" x14ac:dyDescent="0.3">
      <c r="A159" s="1">
        <v>652</v>
      </c>
      <c r="B159" s="4">
        <v>10</v>
      </c>
      <c r="D159" s="5">
        <v>842</v>
      </c>
      <c r="E159" s="6">
        <v>1.8853009259259259E-3</v>
      </c>
      <c r="F159" s="7">
        <f t="shared" si="10"/>
        <v>9.4265046296296295E-4</v>
      </c>
      <c r="G159" s="6">
        <f t="shared" si="11"/>
        <v>8.5695496632996629E-4</v>
      </c>
      <c r="H159" s="6">
        <f t="shared" si="12"/>
        <v>4.1476620370370374E-3</v>
      </c>
      <c r="I159" s="6">
        <f t="shared" si="13"/>
        <v>6.4288761574074083E-3</v>
      </c>
      <c r="J159" s="8"/>
      <c r="K159" s="9" t="s">
        <v>0</v>
      </c>
      <c r="L159" s="10" t="s">
        <v>255</v>
      </c>
      <c r="M159" s="11">
        <v>6.4351851851851853E-3</v>
      </c>
      <c r="N159" s="11">
        <f t="shared" si="14"/>
        <v>9.974537037037037E-3</v>
      </c>
      <c r="O159" s="8"/>
      <c r="P159" s="10" t="s">
        <v>256</v>
      </c>
      <c r="Q159" s="10" t="s">
        <v>0</v>
      </c>
      <c r="R159" s="10">
        <v>7.12</v>
      </c>
      <c r="S159" s="9">
        <v>15.85</v>
      </c>
      <c r="T159" s="9">
        <v>48.62</v>
      </c>
      <c r="U159" s="9">
        <v>66.86</v>
      </c>
    </row>
    <row r="160" spans="1:21" x14ac:dyDescent="0.3">
      <c r="A160" s="1">
        <v>650</v>
      </c>
      <c r="B160" s="4">
        <v>10.01</v>
      </c>
      <c r="D160" s="5">
        <v>841</v>
      </c>
      <c r="E160" s="6">
        <v>1.8863425925925925E-3</v>
      </c>
      <c r="F160" s="7">
        <f t="shared" si="10"/>
        <v>9.4317129629629623E-4</v>
      </c>
      <c r="G160" s="6">
        <f t="shared" si="11"/>
        <v>8.5742845117845108E-4</v>
      </c>
      <c r="H160" s="6">
        <f t="shared" si="12"/>
        <v>4.1499537037037034E-3</v>
      </c>
      <c r="I160" s="6">
        <f t="shared" si="13"/>
        <v>6.4324282407407403E-3</v>
      </c>
      <c r="J160" s="10" t="s">
        <v>257</v>
      </c>
      <c r="K160" s="9" t="s">
        <v>257</v>
      </c>
      <c r="L160" s="8"/>
      <c r="M160" t="s">
        <v>0</v>
      </c>
      <c r="N160" s="11" t="str">
        <f t="shared" si="14"/>
        <v>-</v>
      </c>
      <c r="O160" s="8"/>
      <c r="P160" s="8"/>
      <c r="Q160" s="10" t="s">
        <v>0</v>
      </c>
      <c r="R160" s="10" t="s">
        <v>0</v>
      </c>
      <c r="S160" s="9">
        <v>15.83</v>
      </c>
      <c r="T160" s="9">
        <v>48.57</v>
      </c>
      <c r="U160" s="9">
        <v>66.790000000000006</v>
      </c>
    </row>
    <row r="161" spans="1:21" x14ac:dyDescent="0.3">
      <c r="A161" s="1">
        <v>648</v>
      </c>
      <c r="B161" s="4">
        <v>10.02</v>
      </c>
      <c r="D161" s="5">
        <v>840</v>
      </c>
      <c r="E161" s="6">
        <v>1.8873842592592594E-3</v>
      </c>
      <c r="F161" s="7">
        <f t="shared" si="10"/>
        <v>9.4369212962962972E-4</v>
      </c>
      <c r="G161" s="6">
        <f t="shared" si="11"/>
        <v>8.5790193602693608E-4</v>
      </c>
      <c r="H161" s="6">
        <f t="shared" si="12"/>
        <v>4.1522453703703712E-3</v>
      </c>
      <c r="I161" s="6">
        <f t="shared" si="13"/>
        <v>6.4359803240740757E-3</v>
      </c>
      <c r="J161" s="10" t="s">
        <v>258</v>
      </c>
      <c r="K161" s="9" t="s">
        <v>258</v>
      </c>
      <c r="L161" s="10" t="s">
        <v>259</v>
      </c>
      <c r="M161" s="11">
        <v>6.4429398148148145E-3</v>
      </c>
      <c r="N161" s="11">
        <f t="shared" si="14"/>
        <v>9.9865567129629636E-3</v>
      </c>
      <c r="O161" s="10" t="s">
        <v>260</v>
      </c>
      <c r="P161" s="10" t="s">
        <v>261</v>
      </c>
      <c r="Q161" s="10">
        <v>2.04</v>
      </c>
      <c r="R161" s="10">
        <v>7.11</v>
      </c>
      <c r="S161" s="9">
        <v>15.81</v>
      </c>
      <c r="T161" s="9">
        <v>48.52</v>
      </c>
      <c r="U161" s="9">
        <v>66.73</v>
      </c>
    </row>
    <row r="162" spans="1:21" x14ac:dyDescent="0.3">
      <c r="A162" s="1">
        <v>646</v>
      </c>
      <c r="B162" s="4">
        <v>10.029999999999999</v>
      </c>
      <c r="D162" s="5">
        <v>839</v>
      </c>
      <c r="E162" s="6">
        <v>1.8885416666666668E-3</v>
      </c>
      <c r="F162" s="7">
        <f t="shared" si="10"/>
        <v>9.4427083333333342E-4</v>
      </c>
      <c r="G162" s="6">
        <f t="shared" si="11"/>
        <v>8.5842803030303032E-4</v>
      </c>
      <c r="H162" s="6">
        <f t="shared" si="12"/>
        <v>4.1547916666666677E-3</v>
      </c>
      <c r="I162" s="6">
        <f t="shared" si="13"/>
        <v>6.4399270833333348E-3</v>
      </c>
      <c r="J162" s="8"/>
      <c r="K162" s="9" t="s">
        <v>0</v>
      </c>
      <c r="L162" s="8"/>
      <c r="M162" t="s">
        <v>0</v>
      </c>
      <c r="N162" s="11" t="str">
        <f t="shared" si="14"/>
        <v>-</v>
      </c>
      <c r="O162" s="8"/>
      <c r="P162" s="8"/>
      <c r="Q162" s="10" t="s">
        <v>0</v>
      </c>
      <c r="R162" s="10" t="s">
        <v>0</v>
      </c>
      <c r="S162" s="9">
        <v>15.8</v>
      </c>
      <c r="T162" s="9">
        <v>48.47</v>
      </c>
      <c r="U162" s="9">
        <v>66.66</v>
      </c>
    </row>
    <row r="163" spans="1:21" x14ac:dyDescent="0.3">
      <c r="A163" s="1">
        <v>643</v>
      </c>
      <c r="B163" s="4">
        <v>10.039999999999999</v>
      </c>
      <c r="D163" s="5">
        <v>838</v>
      </c>
      <c r="E163" s="6">
        <v>1.8895833333333334E-3</v>
      </c>
      <c r="F163" s="7">
        <f t="shared" si="10"/>
        <v>9.447916666666667E-4</v>
      </c>
      <c r="G163" s="6">
        <f t="shared" si="11"/>
        <v>8.5890151515151511E-4</v>
      </c>
      <c r="H163" s="6">
        <f t="shared" si="12"/>
        <v>4.1570833333333338E-3</v>
      </c>
      <c r="I163" s="6">
        <f t="shared" si="13"/>
        <v>6.4434791666666677E-3</v>
      </c>
      <c r="J163" s="10" t="s">
        <v>262</v>
      </c>
      <c r="K163" s="9" t="s">
        <v>262</v>
      </c>
      <c r="L163" s="10" t="s">
        <v>263</v>
      </c>
      <c r="M163" s="11">
        <v>6.450578703703704E-3</v>
      </c>
      <c r="N163" s="11">
        <f t="shared" si="14"/>
        <v>9.9983969907407409E-3</v>
      </c>
      <c r="O163" s="8"/>
      <c r="P163" s="10" t="s">
        <v>264</v>
      </c>
      <c r="Q163" s="10" t="s">
        <v>0</v>
      </c>
      <c r="R163" s="10">
        <v>7.1</v>
      </c>
      <c r="S163" s="9">
        <v>15.78</v>
      </c>
      <c r="T163" s="9">
        <v>48.42</v>
      </c>
      <c r="U163" s="9">
        <v>66.599999999999994</v>
      </c>
    </row>
    <row r="164" spans="1:21" x14ac:dyDescent="0.3">
      <c r="A164" s="1">
        <v>642</v>
      </c>
      <c r="B164" s="4">
        <v>10.050000000000001</v>
      </c>
      <c r="D164" s="5">
        <v>837</v>
      </c>
      <c r="E164" s="6">
        <v>1.8906250000000002E-3</v>
      </c>
      <c r="F164" s="7">
        <f t="shared" si="10"/>
        <v>9.4531250000000008E-4</v>
      </c>
      <c r="G164" s="6">
        <f t="shared" si="11"/>
        <v>8.59375E-4</v>
      </c>
      <c r="H164" s="6">
        <f t="shared" si="12"/>
        <v>4.1593750000000007E-3</v>
      </c>
      <c r="I164" s="6">
        <f t="shared" si="13"/>
        <v>6.4470312500000014E-3</v>
      </c>
      <c r="J164" s="8"/>
      <c r="K164" s="9" t="s">
        <v>0</v>
      </c>
      <c r="L164" s="8"/>
      <c r="M164" t="s">
        <v>0</v>
      </c>
      <c r="N164" s="11" t="str">
        <f t="shared" si="14"/>
        <v>-</v>
      </c>
      <c r="O164" s="8"/>
      <c r="P164" s="8"/>
      <c r="Q164" s="10" t="s">
        <v>0</v>
      </c>
      <c r="R164" s="10" t="s">
        <v>0</v>
      </c>
      <c r="S164" s="9">
        <v>15.77</v>
      </c>
      <c r="T164" s="9">
        <v>48.38</v>
      </c>
      <c r="U164" s="9">
        <v>66.53</v>
      </c>
    </row>
    <row r="165" spans="1:21" x14ac:dyDescent="0.3">
      <c r="A165" s="1">
        <v>640</v>
      </c>
      <c r="B165" s="4">
        <v>10.06</v>
      </c>
      <c r="D165" s="5">
        <v>836</v>
      </c>
      <c r="E165" s="6">
        <v>1.8916666666666667E-3</v>
      </c>
      <c r="F165" s="7">
        <f t="shared" si="10"/>
        <v>9.4583333333333336E-4</v>
      </c>
      <c r="G165" s="6">
        <f t="shared" si="11"/>
        <v>8.5984848484848479E-4</v>
      </c>
      <c r="H165" s="6">
        <f t="shared" si="12"/>
        <v>4.1616666666666668E-3</v>
      </c>
      <c r="I165" s="6">
        <f t="shared" si="13"/>
        <v>6.4505833333333333E-3</v>
      </c>
      <c r="J165" s="10" t="s">
        <v>265</v>
      </c>
      <c r="K165" s="9" t="s">
        <v>265</v>
      </c>
      <c r="L165" s="10" t="s">
        <v>266</v>
      </c>
      <c r="M165" s="11">
        <v>6.4583333333333333E-3</v>
      </c>
      <c r="N165" s="11">
        <f t="shared" si="14"/>
        <v>1.0010416666666667E-2</v>
      </c>
      <c r="O165" s="8"/>
      <c r="P165" s="8"/>
      <c r="Q165" s="10" t="s">
        <v>0</v>
      </c>
      <c r="R165" s="10" t="s">
        <v>0</v>
      </c>
      <c r="S165" s="9">
        <v>15.75</v>
      </c>
      <c r="T165" s="9">
        <v>48.33</v>
      </c>
      <c r="U165" s="9">
        <v>66.47</v>
      </c>
    </row>
    <row r="166" spans="1:21" x14ac:dyDescent="0.3">
      <c r="A166" s="1">
        <v>638</v>
      </c>
      <c r="B166" s="4">
        <v>10.07</v>
      </c>
      <c r="D166" s="5">
        <v>835</v>
      </c>
      <c r="E166" s="6">
        <v>1.8927083333333335E-3</v>
      </c>
      <c r="F166" s="7">
        <f t="shared" si="10"/>
        <v>9.4635416666666674E-4</v>
      </c>
      <c r="G166" s="6">
        <f t="shared" si="11"/>
        <v>8.6032196969696969E-4</v>
      </c>
      <c r="H166" s="6">
        <f t="shared" si="12"/>
        <v>4.1639583333333337E-3</v>
      </c>
      <c r="I166" s="6">
        <f t="shared" si="13"/>
        <v>6.4541354166666679E-3</v>
      </c>
      <c r="J166" s="10" t="s">
        <v>267</v>
      </c>
      <c r="K166" s="9" t="s">
        <v>267</v>
      </c>
      <c r="L166" s="8"/>
      <c r="M166" t="s">
        <v>0</v>
      </c>
      <c r="N166" s="11" t="str">
        <f t="shared" si="14"/>
        <v>-</v>
      </c>
      <c r="O166" s="8"/>
      <c r="P166" s="10" t="s">
        <v>268</v>
      </c>
      <c r="Q166" s="10" t="s">
        <v>0</v>
      </c>
      <c r="R166" s="10">
        <v>7.09</v>
      </c>
      <c r="S166" s="9">
        <v>15.73</v>
      </c>
      <c r="T166" s="9">
        <v>48.28</v>
      </c>
      <c r="U166" s="9">
        <v>66.400000000000006</v>
      </c>
    </row>
    <row r="167" spans="1:21" x14ac:dyDescent="0.3">
      <c r="A167" s="1">
        <v>636</v>
      </c>
      <c r="B167" s="4">
        <v>10.08</v>
      </c>
      <c r="D167" s="5">
        <v>834</v>
      </c>
      <c r="E167" s="6">
        <v>1.89375E-3</v>
      </c>
      <c r="F167" s="7">
        <f t="shared" si="10"/>
        <v>9.4687500000000002E-4</v>
      </c>
      <c r="G167" s="6">
        <f t="shared" si="11"/>
        <v>8.6079545454545447E-4</v>
      </c>
      <c r="H167" s="6">
        <f t="shared" si="12"/>
        <v>4.1662500000000007E-3</v>
      </c>
      <c r="I167" s="6">
        <f t="shared" si="13"/>
        <v>6.4576875000000016E-3</v>
      </c>
      <c r="J167" s="8"/>
      <c r="K167" s="9" t="s">
        <v>0</v>
      </c>
      <c r="L167" s="10" t="s">
        <v>269</v>
      </c>
      <c r="M167" s="11">
        <v>6.4660879629629625E-3</v>
      </c>
      <c r="N167" s="11">
        <f t="shared" si="14"/>
        <v>1.0022436342592592E-2</v>
      </c>
      <c r="O167" s="8"/>
      <c r="P167" s="8"/>
      <c r="Q167" s="10" t="s">
        <v>0</v>
      </c>
      <c r="R167" s="10" t="s">
        <v>0</v>
      </c>
      <c r="S167" s="9">
        <v>15.72</v>
      </c>
      <c r="T167" s="9">
        <v>48.23</v>
      </c>
      <c r="U167" s="9">
        <v>66.33</v>
      </c>
    </row>
    <row r="168" spans="1:21" x14ac:dyDescent="0.3">
      <c r="A168" s="1">
        <v>634</v>
      </c>
      <c r="B168" s="4">
        <v>10.09</v>
      </c>
      <c r="D168" s="5">
        <v>833</v>
      </c>
      <c r="E168" s="6">
        <v>1.8949074074074074E-3</v>
      </c>
      <c r="F168" s="7">
        <f t="shared" si="10"/>
        <v>9.4745370370370372E-4</v>
      </c>
      <c r="G168" s="6">
        <f t="shared" si="11"/>
        <v>8.6132154882154872E-4</v>
      </c>
      <c r="H168" s="6">
        <f t="shared" si="12"/>
        <v>4.1687962962962963E-3</v>
      </c>
      <c r="I168" s="6">
        <f t="shared" si="13"/>
        <v>6.4616342592592598E-3</v>
      </c>
      <c r="J168" s="10" t="s">
        <v>270</v>
      </c>
      <c r="K168" s="9" t="s">
        <v>270</v>
      </c>
      <c r="L168" s="8"/>
      <c r="M168" t="s">
        <v>0</v>
      </c>
      <c r="N168" s="11" t="str">
        <f t="shared" si="14"/>
        <v>-</v>
      </c>
      <c r="O168" s="8"/>
      <c r="P168" s="10" t="s">
        <v>271</v>
      </c>
      <c r="Q168" s="10" t="s">
        <v>0</v>
      </c>
      <c r="R168" s="10">
        <v>7.08</v>
      </c>
      <c r="S168" s="9">
        <v>15.7</v>
      </c>
      <c r="T168" s="9">
        <v>48.18</v>
      </c>
      <c r="U168" s="9">
        <v>66.27</v>
      </c>
    </row>
    <row r="169" spans="1:21" x14ac:dyDescent="0.3">
      <c r="A169" s="1">
        <v>632</v>
      </c>
      <c r="B169" s="4">
        <v>10.1</v>
      </c>
      <c r="D169" s="5">
        <v>832</v>
      </c>
      <c r="E169" s="6">
        <v>1.8959490740740742E-3</v>
      </c>
      <c r="F169" s="7">
        <f t="shared" si="10"/>
        <v>9.479745370370371E-4</v>
      </c>
      <c r="G169" s="6">
        <f t="shared" si="11"/>
        <v>8.6179503367003361E-4</v>
      </c>
      <c r="H169" s="6">
        <f t="shared" si="12"/>
        <v>4.1710879629629632E-3</v>
      </c>
      <c r="I169" s="6">
        <f t="shared" si="13"/>
        <v>6.4651863425925936E-3</v>
      </c>
      <c r="J169" s="8"/>
      <c r="K169" s="9" t="s">
        <v>0</v>
      </c>
      <c r="L169" s="10" t="s">
        <v>272</v>
      </c>
      <c r="M169" s="11">
        <v>6.473726851851852E-3</v>
      </c>
      <c r="N169" s="11">
        <f t="shared" si="14"/>
        <v>1.0034276620370371E-2</v>
      </c>
      <c r="O169" s="8"/>
      <c r="P169" s="8"/>
      <c r="Q169" s="10" t="s">
        <v>0</v>
      </c>
      <c r="R169" s="10" t="s">
        <v>0</v>
      </c>
      <c r="S169" s="9">
        <v>15.68</v>
      </c>
      <c r="T169" s="9">
        <v>48.13</v>
      </c>
      <c r="U169" s="9">
        <v>66.2</v>
      </c>
    </row>
    <row r="170" spans="1:21" x14ac:dyDescent="0.3">
      <c r="A170" s="1">
        <v>630</v>
      </c>
      <c r="B170" s="4">
        <v>10.11</v>
      </c>
      <c r="D170" s="5">
        <v>831</v>
      </c>
      <c r="E170" s="6">
        <v>1.8969907407407408E-3</v>
      </c>
      <c r="F170" s="7">
        <f t="shared" si="10"/>
        <v>9.4849537037037038E-4</v>
      </c>
      <c r="G170" s="6">
        <f t="shared" si="11"/>
        <v>8.6226851851851851E-4</v>
      </c>
      <c r="H170" s="6">
        <f t="shared" si="12"/>
        <v>4.1733796296296302E-3</v>
      </c>
      <c r="I170" s="6">
        <f t="shared" si="13"/>
        <v>6.4687384259259273E-3</v>
      </c>
      <c r="J170" s="10" t="s">
        <v>273</v>
      </c>
      <c r="K170" s="9" t="s">
        <v>273</v>
      </c>
      <c r="L170" s="10" t="s">
        <v>274</v>
      </c>
      <c r="M170" s="11">
        <v>6.4814814814814822E-3</v>
      </c>
      <c r="N170" s="11">
        <f t="shared" si="14"/>
        <v>1.0046296296296298E-2</v>
      </c>
      <c r="O170" s="10" t="s">
        <v>275</v>
      </c>
      <c r="P170" s="8"/>
      <c r="Q170" s="10">
        <v>2.0299999999999998</v>
      </c>
      <c r="R170" s="10" t="s">
        <v>0</v>
      </c>
      <c r="S170" s="9">
        <v>15.67</v>
      </c>
      <c r="T170" s="9">
        <v>48.09</v>
      </c>
      <c r="U170" s="9">
        <v>66.14</v>
      </c>
    </row>
    <row r="171" spans="1:21" x14ac:dyDescent="0.3">
      <c r="A171" s="1">
        <v>628</v>
      </c>
      <c r="B171" s="4">
        <v>10.119999999999999</v>
      </c>
      <c r="D171" s="5">
        <v>830</v>
      </c>
      <c r="E171" s="6">
        <v>1.8980324074074075E-3</v>
      </c>
      <c r="F171" s="7">
        <f t="shared" si="10"/>
        <v>9.4901620370370376E-4</v>
      </c>
      <c r="G171" s="6">
        <f t="shared" si="11"/>
        <v>8.627420033670034E-4</v>
      </c>
      <c r="H171" s="6">
        <f t="shared" si="12"/>
        <v>4.1756712962962971E-3</v>
      </c>
      <c r="I171" s="6">
        <f t="shared" si="13"/>
        <v>6.472290509259261E-3</v>
      </c>
      <c r="J171" s="10" t="s">
        <v>276</v>
      </c>
      <c r="K171" s="9" t="s">
        <v>276</v>
      </c>
      <c r="L171" s="8"/>
      <c r="M171" t="s">
        <v>0</v>
      </c>
      <c r="N171" s="11" t="str">
        <f t="shared" si="14"/>
        <v>-</v>
      </c>
      <c r="O171" s="8"/>
      <c r="P171" s="10" t="s">
        <v>277</v>
      </c>
      <c r="Q171" s="10" t="s">
        <v>0</v>
      </c>
      <c r="R171" s="10">
        <v>7.07</v>
      </c>
      <c r="S171" s="9">
        <v>15.65</v>
      </c>
      <c r="T171" s="9">
        <v>48.04</v>
      </c>
      <c r="U171" s="9">
        <v>66.069999999999993</v>
      </c>
    </row>
    <row r="172" spans="1:21" x14ac:dyDescent="0.3">
      <c r="A172" s="1">
        <v>626</v>
      </c>
      <c r="B172" s="4">
        <v>10.130000000000001</v>
      </c>
      <c r="D172" s="5">
        <v>829</v>
      </c>
      <c r="E172" s="6">
        <v>1.8991898148148149E-3</v>
      </c>
      <c r="F172" s="7">
        <f t="shared" si="10"/>
        <v>9.4959490740740746E-4</v>
      </c>
      <c r="G172" s="6">
        <f t="shared" si="11"/>
        <v>8.6326809764309764E-4</v>
      </c>
      <c r="H172" s="6">
        <f t="shared" si="12"/>
        <v>4.1782175925925927E-3</v>
      </c>
      <c r="I172" s="6">
        <f t="shared" si="13"/>
        <v>6.4762372685185192E-3</v>
      </c>
      <c r="J172" s="8"/>
      <c r="K172" s="9" t="s">
        <v>0</v>
      </c>
      <c r="L172" s="10" t="s">
        <v>278</v>
      </c>
      <c r="M172" s="11">
        <v>6.4892361111111114E-3</v>
      </c>
      <c r="N172" s="11">
        <f t="shared" si="14"/>
        <v>1.0058315972222223E-2</v>
      </c>
      <c r="O172" s="8"/>
      <c r="P172" s="8"/>
      <c r="Q172" s="10" t="s">
        <v>0</v>
      </c>
      <c r="R172" s="10" t="s">
        <v>0</v>
      </c>
      <c r="S172" s="9">
        <v>15.64</v>
      </c>
      <c r="T172" s="9">
        <v>47.99</v>
      </c>
      <c r="U172" s="9">
        <v>66</v>
      </c>
    </row>
    <row r="173" spans="1:21" x14ac:dyDescent="0.3">
      <c r="A173" s="1">
        <v>624</v>
      </c>
      <c r="B173" s="4">
        <v>10.14</v>
      </c>
      <c r="D173" s="5">
        <v>828</v>
      </c>
      <c r="E173" s="6">
        <v>1.9002314814814815E-3</v>
      </c>
      <c r="F173" s="7">
        <f t="shared" si="10"/>
        <v>9.5011574074074074E-4</v>
      </c>
      <c r="G173" s="6">
        <f t="shared" si="11"/>
        <v>8.6374158249158243E-4</v>
      </c>
      <c r="H173" s="6">
        <f t="shared" si="12"/>
        <v>4.1805092592592597E-3</v>
      </c>
      <c r="I173" s="6">
        <f t="shared" si="13"/>
        <v>6.4797893518518529E-3</v>
      </c>
      <c r="J173" s="10" t="s">
        <v>279</v>
      </c>
      <c r="K173" s="9" t="s">
        <v>279</v>
      </c>
      <c r="L173" s="8"/>
      <c r="M173" t="s">
        <v>0</v>
      </c>
      <c r="N173" s="11" t="str">
        <f t="shared" si="14"/>
        <v>-</v>
      </c>
      <c r="O173" s="8"/>
      <c r="P173" s="10" t="s">
        <v>280</v>
      </c>
      <c r="Q173" s="10" t="s">
        <v>0</v>
      </c>
      <c r="R173" s="10">
        <v>7.06</v>
      </c>
      <c r="S173" s="9">
        <v>15.62</v>
      </c>
      <c r="T173" s="9">
        <v>47.94</v>
      </c>
      <c r="U173" s="9">
        <v>65.94</v>
      </c>
    </row>
    <row r="174" spans="1:21" x14ac:dyDescent="0.3">
      <c r="A174" s="1">
        <v>623</v>
      </c>
      <c r="B174" s="4">
        <v>10.15</v>
      </c>
      <c r="D174" s="5">
        <v>827</v>
      </c>
      <c r="E174" s="6">
        <v>1.9012731481481482E-3</v>
      </c>
      <c r="F174" s="7">
        <f t="shared" si="10"/>
        <v>9.5063657407407412E-4</v>
      </c>
      <c r="G174" s="6">
        <f t="shared" si="11"/>
        <v>8.6421506734006732E-4</v>
      </c>
      <c r="H174" s="6">
        <f t="shared" si="12"/>
        <v>4.1828009259259266E-3</v>
      </c>
      <c r="I174" s="6">
        <f t="shared" si="13"/>
        <v>6.4833414351851866E-3</v>
      </c>
      <c r="J174" s="8"/>
      <c r="K174" s="9" t="s">
        <v>0</v>
      </c>
      <c r="L174" s="10" t="s">
        <v>281</v>
      </c>
      <c r="M174" s="11">
        <v>6.496875E-3</v>
      </c>
      <c r="N174" s="11">
        <f t="shared" si="14"/>
        <v>1.007015625E-2</v>
      </c>
      <c r="O174" s="8"/>
      <c r="P174" s="8"/>
      <c r="Q174" s="10" t="s">
        <v>0</v>
      </c>
      <c r="R174" s="10" t="s">
        <v>0</v>
      </c>
      <c r="S174" s="9">
        <v>15.6</v>
      </c>
      <c r="T174" s="9">
        <v>47.89</v>
      </c>
      <c r="U174" s="9">
        <v>65.87</v>
      </c>
    </row>
    <row r="175" spans="1:21" x14ac:dyDescent="0.3">
      <c r="A175" s="1">
        <v>621</v>
      </c>
      <c r="B175" s="4">
        <v>10.16</v>
      </c>
      <c r="D175" s="5">
        <v>826</v>
      </c>
      <c r="E175" s="6">
        <v>1.9023148148148148E-3</v>
      </c>
      <c r="F175" s="7">
        <f t="shared" si="10"/>
        <v>9.511574074074074E-4</v>
      </c>
      <c r="G175" s="6">
        <f t="shared" si="11"/>
        <v>8.6468855218855211E-4</v>
      </c>
      <c r="H175" s="6">
        <f t="shared" si="12"/>
        <v>4.1850925925925927E-3</v>
      </c>
      <c r="I175" s="6">
        <f t="shared" si="13"/>
        <v>6.4868935185185186E-3</v>
      </c>
      <c r="J175" s="10" t="s">
        <v>282</v>
      </c>
      <c r="K175" s="9" t="s">
        <v>282</v>
      </c>
      <c r="L175" s="8"/>
      <c r="M175" t="s">
        <v>0</v>
      </c>
      <c r="N175" s="11" t="str">
        <f t="shared" si="14"/>
        <v>-</v>
      </c>
      <c r="O175" s="8"/>
      <c r="P175" s="10" t="s">
        <v>283</v>
      </c>
      <c r="Q175" s="10" t="s">
        <v>0</v>
      </c>
      <c r="R175" s="10">
        <v>7.05</v>
      </c>
      <c r="S175" s="9">
        <v>15.59</v>
      </c>
      <c r="T175" s="9">
        <v>47.84</v>
      </c>
      <c r="U175" s="9">
        <v>65.81</v>
      </c>
    </row>
    <row r="176" spans="1:21" x14ac:dyDescent="0.3">
      <c r="A176" s="1">
        <v>619</v>
      </c>
      <c r="B176" s="4">
        <v>10.17</v>
      </c>
      <c r="D176" s="5">
        <v>825</v>
      </c>
      <c r="E176" s="6">
        <v>1.9033564814814816E-3</v>
      </c>
      <c r="F176" s="7">
        <f t="shared" si="10"/>
        <v>9.5167824074074078E-4</v>
      </c>
      <c r="G176" s="6">
        <f t="shared" si="11"/>
        <v>8.6516203703703701E-4</v>
      </c>
      <c r="H176" s="6">
        <f t="shared" si="12"/>
        <v>4.1873842592592596E-3</v>
      </c>
      <c r="I176" s="6">
        <f t="shared" si="13"/>
        <v>6.4904456018518523E-3</v>
      </c>
      <c r="J176" s="10" t="s">
        <v>284</v>
      </c>
      <c r="K176" s="9" t="s">
        <v>284</v>
      </c>
      <c r="L176" s="10" t="s">
        <v>285</v>
      </c>
      <c r="M176" s="11">
        <v>6.5046296296296302E-3</v>
      </c>
      <c r="N176" s="11">
        <f t="shared" si="14"/>
        <v>1.0082175925925927E-2</v>
      </c>
      <c r="O176" s="8"/>
      <c r="P176" s="8"/>
      <c r="Q176" s="10" t="s">
        <v>0</v>
      </c>
      <c r="R176" s="10" t="s">
        <v>0</v>
      </c>
      <c r="S176" s="9">
        <v>15.57</v>
      </c>
      <c r="T176" s="9">
        <v>47.8</v>
      </c>
      <c r="U176" s="9">
        <v>65.739999999999995</v>
      </c>
    </row>
    <row r="177" spans="1:21" x14ac:dyDescent="0.3">
      <c r="A177" s="1">
        <v>617</v>
      </c>
      <c r="B177" s="4">
        <v>10.18</v>
      </c>
      <c r="D177" s="5">
        <v>824</v>
      </c>
      <c r="E177" s="6">
        <v>1.904513888888889E-3</v>
      </c>
      <c r="F177" s="7">
        <f t="shared" si="10"/>
        <v>9.5225694444444448E-4</v>
      </c>
      <c r="G177" s="6">
        <f t="shared" si="11"/>
        <v>8.6568813131313125E-4</v>
      </c>
      <c r="H177" s="6">
        <f t="shared" si="12"/>
        <v>4.1899305555555561E-3</v>
      </c>
      <c r="I177" s="6">
        <f t="shared" si="13"/>
        <v>6.4943923611111122E-3</v>
      </c>
      <c r="J177" s="8"/>
      <c r="K177" s="9" t="s">
        <v>0</v>
      </c>
      <c r="L177" s="8"/>
      <c r="M177" t="s">
        <v>0</v>
      </c>
      <c r="N177" s="11" t="str">
        <f t="shared" si="14"/>
        <v>-</v>
      </c>
      <c r="O177" s="8"/>
      <c r="P177" s="8"/>
      <c r="Q177" s="10" t="s">
        <v>0</v>
      </c>
      <c r="R177" s="10" t="s">
        <v>0</v>
      </c>
      <c r="S177" s="9">
        <v>15.55</v>
      </c>
      <c r="T177" s="9">
        <v>47.75</v>
      </c>
      <c r="U177" s="9">
        <v>65.67</v>
      </c>
    </row>
    <row r="178" spans="1:21" x14ac:dyDescent="0.3">
      <c r="A178" s="1">
        <v>615</v>
      </c>
      <c r="B178" s="4">
        <v>10.19</v>
      </c>
      <c r="D178" s="5">
        <v>823</v>
      </c>
      <c r="E178" s="6">
        <v>1.9055555555555555E-3</v>
      </c>
      <c r="F178" s="7">
        <f t="shared" si="10"/>
        <v>9.5277777777777776E-4</v>
      </c>
      <c r="G178" s="6">
        <f t="shared" si="11"/>
        <v>8.6616161616161604E-4</v>
      </c>
      <c r="H178" s="6">
        <f t="shared" si="12"/>
        <v>4.1922222222222222E-3</v>
      </c>
      <c r="I178" s="6">
        <f t="shared" si="13"/>
        <v>6.4979444444444442E-3</v>
      </c>
      <c r="J178" s="10" t="s">
        <v>286</v>
      </c>
      <c r="K178" s="9" t="s">
        <v>286</v>
      </c>
      <c r="L178" s="10" t="s">
        <v>287</v>
      </c>
      <c r="M178" s="11">
        <v>6.5123842592592594E-3</v>
      </c>
      <c r="N178" s="11">
        <f t="shared" si="14"/>
        <v>1.0094195601851852E-2</v>
      </c>
      <c r="O178" s="8"/>
      <c r="P178" s="10" t="s">
        <v>288</v>
      </c>
      <c r="Q178" s="10" t="s">
        <v>0</v>
      </c>
      <c r="R178" s="10">
        <v>7.04</v>
      </c>
      <c r="S178" s="9">
        <v>15.54</v>
      </c>
      <c r="T178" s="9">
        <v>47.7</v>
      </c>
      <c r="U178" s="9">
        <v>65.61</v>
      </c>
    </row>
    <row r="179" spans="1:21" x14ac:dyDescent="0.3">
      <c r="A179" s="1">
        <v>613</v>
      </c>
      <c r="B179" s="4">
        <v>10.199999999999999</v>
      </c>
      <c r="D179" s="5">
        <v>822</v>
      </c>
      <c r="E179" s="6">
        <v>1.9065972222222223E-3</v>
      </c>
      <c r="F179" s="7">
        <f t="shared" si="10"/>
        <v>9.5329861111111114E-4</v>
      </c>
      <c r="G179" s="6">
        <f t="shared" si="11"/>
        <v>8.6663510101010093E-4</v>
      </c>
      <c r="H179" s="6">
        <f t="shared" si="12"/>
        <v>4.1945138888888891E-3</v>
      </c>
      <c r="I179" s="6">
        <f t="shared" si="13"/>
        <v>6.5014965277777779E-3</v>
      </c>
      <c r="J179" s="10" t="s">
        <v>289</v>
      </c>
      <c r="K179" s="9" t="s">
        <v>289</v>
      </c>
      <c r="L179" s="10" t="s">
        <v>290</v>
      </c>
      <c r="M179" s="11">
        <v>6.5200231481481481E-3</v>
      </c>
      <c r="N179" s="11">
        <f t="shared" si="14"/>
        <v>1.0106035879629631E-2</v>
      </c>
      <c r="O179" s="10" t="s">
        <v>291</v>
      </c>
      <c r="P179" s="8"/>
      <c r="Q179" s="10">
        <v>2.02</v>
      </c>
      <c r="R179" s="10" t="s">
        <v>0</v>
      </c>
      <c r="S179" s="9">
        <v>15.52</v>
      </c>
      <c r="T179" s="9">
        <v>47.65</v>
      </c>
      <c r="U179" s="9">
        <v>65.540000000000006</v>
      </c>
    </row>
    <row r="180" spans="1:21" x14ac:dyDescent="0.3">
      <c r="A180" s="1">
        <v>611</v>
      </c>
      <c r="B180" s="4">
        <v>10.210000000000001</v>
      </c>
      <c r="D180" s="5">
        <v>821</v>
      </c>
      <c r="E180" s="6">
        <v>1.9076388888888888E-3</v>
      </c>
      <c r="F180" s="7">
        <f t="shared" si="10"/>
        <v>9.5381944444444442E-4</v>
      </c>
      <c r="G180" s="6">
        <f t="shared" si="11"/>
        <v>8.6710858585858572E-4</v>
      </c>
      <c r="H180" s="6">
        <f t="shared" si="12"/>
        <v>4.1968055555555561E-3</v>
      </c>
      <c r="I180" s="6">
        <f t="shared" si="13"/>
        <v>6.5050486111111125E-3</v>
      </c>
      <c r="J180" s="8"/>
      <c r="K180" s="9" t="s">
        <v>0</v>
      </c>
      <c r="L180" s="8"/>
      <c r="M180" t="s">
        <v>0</v>
      </c>
      <c r="N180" s="11" t="str">
        <f t="shared" si="14"/>
        <v>-</v>
      </c>
      <c r="O180" s="8"/>
      <c r="P180" s="10" t="s">
        <v>292</v>
      </c>
      <c r="Q180" s="10" t="s">
        <v>0</v>
      </c>
      <c r="R180" s="10">
        <v>7.03</v>
      </c>
      <c r="S180" s="9">
        <v>15.51</v>
      </c>
      <c r="T180" s="9">
        <v>47.6</v>
      </c>
      <c r="U180" s="9">
        <v>65.48</v>
      </c>
    </row>
    <row r="181" spans="1:21" x14ac:dyDescent="0.3">
      <c r="A181" s="1">
        <v>609</v>
      </c>
      <c r="B181" s="4">
        <v>10.220000000000001</v>
      </c>
      <c r="D181" s="5">
        <v>820</v>
      </c>
      <c r="E181" s="6">
        <v>1.9087962962962962E-3</v>
      </c>
      <c r="F181" s="7">
        <f t="shared" si="10"/>
        <v>9.5439814814814812E-4</v>
      </c>
      <c r="G181" s="6">
        <f t="shared" si="11"/>
        <v>8.6763468013468007E-4</v>
      </c>
      <c r="H181" s="6">
        <f t="shared" si="12"/>
        <v>4.1993518518518517E-3</v>
      </c>
      <c r="I181" s="6">
        <f t="shared" si="13"/>
        <v>6.5089953703703707E-3</v>
      </c>
      <c r="J181" s="10" t="s">
        <v>293</v>
      </c>
      <c r="K181" s="9" t="s">
        <v>293</v>
      </c>
      <c r="L181" s="10" t="s">
        <v>294</v>
      </c>
      <c r="M181" s="11">
        <v>6.5277777777777782E-3</v>
      </c>
      <c r="N181" s="11">
        <f t="shared" si="14"/>
        <v>1.0118055555555557E-2</v>
      </c>
      <c r="O181" s="8"/>
      <c r="P181" s="8"/>
      <c r="Q181" s="10" t="s">
        <v>0</v>
      </c>
      <c r="R181" s="10" t="s">
        <v>0</v>
      </c>
      <c r="S181" s="9">
        <v>15.49</v>
      </c>
      <c r="T181" s="9">
        <v>47.56</v>
      </c>
      <c r="U181" s="9">
        <v>65.41</v>
      </c>
    </row>
    <row r="182" spans="1:21" x14ac:dyDescent="0.3">
      <c r="A182" s="1">
        <v>607</v>
      </c>
      <c r="B182" s="4">
        <v>10.23</v>
      </c>
      <c r="D182" s="5">
        <v>819</v>
      </c>
      <c r="E182" s="6">
        <v>1.9098379629629632E-3</v>
      </c>
      <c r="F182" s="7">
        <f t="shared" si="10"/>
        <v>9.5491898148148161E-4</v>
      </c>
      <c r="G182" s="6">
        <f t="shared" si="11"/>
        <v>8.6810816498316507E-4</v>
      </c>
      <c r="H182" s="6">
        <f t="shared" si="12"/>
        <v>4.2016435185185195E-3</v>
      </c>
      <c r="I182" s="6">
        <f t="shared" si="13"/>
        <v>6.5125474537037053E-3</v>
      </c>
      <c r="J182" s="8"/>
      <c r="K182" s="9" t="s">
        <v>0</v>
      </c>
      <c r="L182" s="8"/>
      <c r="M182" t="s">
        <v>0</v>
      </c>
      <c r="N182" s="11" t="str">
        <f t="shared" si="14"/>
        <v>-</v>
      </c>
      <c r="O182" s="8"/>
      <c r="P182" s="8"/>
      <c r="Q182" s="10" t="s">
        <v>0</v>
      </c>
      <c r="R182" s="10" t="s">
        <v>0</v>
      </c>
      <c r="S182" s="9">
        <v>15.47</v>
      </c>
      <c r="T182" s="9">
        <v>47.51</v>
      </c>
      <c r="U182" s="9">
        <v>65.349999999999994</v>
      </c>
    </row>
    <row r="183" spans="1:21" x14ac:dyDescent="0.3">
      <c r="A183" s="1">
        <v>605</v>
      </c>
      <c r="B183" s="4">
        <v>10.24</v>
      </c>
      <c r="D183" s="5">
        <v>818</v>
      </c>
      <c r="E183" s="6">
        <v>1.9108796296296298E-3</v>
      </c>
      <c r="F183" s="7">
        <f t="shared" si="10"/>
        <v>9.5543981481481489E-4</v>
      </c>
      <c r="G183" s="6">
        <f t="shared" si="11"/>
        <v>8.6858164983164986E-4</v>
      </c>
      <c r="H183" s="6">
        <f t="shared" si="12"/>
        <v>4.2039351851851856E-3</v>
      </c>
      <c r="I183" s="6">
        <f t="shared" si="13"/>
        <v>6.5160995370370381E-3</v>
      </c>
      <c r="J183" s="10" t="s">
        <v>295</v>
      </c>
      <c r="K183" s="9" t="s">
        <v>295</v>
      </c>
      <c r="L183" s="10" t="s">
        <v>296</v>
      </c>
      <c r="M183" s="11">
        <v>6.5355324074074074E-3</v>
      </c>
      <c r="N183" s="11">
        <f t="shared" si="14"/>
        <v>1.0130075231481482E-2</v>
      </c>
      <c r="O183" s="8"/>
      <c r="P183" s="10" t="s">
        <v>297</v>
      </c>
      <c r="Q183" s="10" t="s">
        <v>0</v>
      </c>
      <c r="R183" s="10">
        <v>7.02</v>
      </c>
      <c r="S183" s="9">
        <v>15.46</v>
      </c>
      <c r="T183" s="9">
        <v>47.46</v>
      </c>
      <c r="U183" s="9">
        <v>65.28</v>
      </c>
    </row>
    <row r="184" spans="1:21" x14ac:dyDescent="0.3">
      <c r="A184" s="1">
        <v>604</v>
      </c>
      <c r="B184" s="4">
        <v>10.25</v>
      </c>
      <c r="D184" s="5">
        <v>817</v>
      </c>
      <c r="E184" s="6">
        <v>1.9120370370370372E-3</v>
      </c>
      <c r="F184" s="7">
        <f t="shared" si="10"/>
        <v>9.5601851851851859E-4</v>
      </c>
      <c r="G184" s="6">
        <f t="shared" si="11"/>
        <v>8.691077441077441E-4</v>
      </c>
      <c r="H184" s="6">
        <f t="shared" si="12"/>
        <v>4.2064814814814821E-3</v>
      </c>
      <c r="I184" s="6">
        <f t="shared" si="13"/>
        <v>6.5200462962962972E-3</v>
      </c>
      <c r="J184" s="8"/>
      <c r="K184" s="9" t="s">
        <v>0</v>
      </c>
      <c r="L184" s="8"/>
      <c r="M184" t="s">
        <v>0</v>
      </c>
      <c r="N184" s="11" t="str">
        <f t="shared" si="14"/>
        <v>-</v>
      </c>
      <c r="O184" s="8"/>
      <c r="P184" s="8"/>
      <c r="Q184" s="10" t="s">
        <v>0</v>
      </c>
      <c r="R184" s="10" t="s">
        <v>0</v>
      </c>
      <c r="S184" s="9">
        <v>15.44</v>
      </c>
      <c r="T184" s="9">
        <v>47.41</v>
      </c>
      <c r="U184" s="9">
        <v>65.209999999999994</v>
      </c>
    </row>
    <row r="185" spans="1:21" x14ac:dyDescent="0.3">
      <c r="A185" s="1">
        <v>602</v>
      </c>
      <c r="B185" s="4">
        <v>10.26</v>
      </c>
      <c r="D185" s="5">
        <v>816</v>
      </c>
      <c r="E185" s="6">
        <v>1.9130787037037039E-3</v>
      </c>
      <c r="F185" s="7">
        <f t="shared" si="10"/>
        <v>9.5653935185185197E-4</v>
      </c>
      <c r="G185" s="6">
        <f t="shared" si="11"/>
        <v>8.69581228956229E-4</v>
      </c>
      <c r="H185" s="6">
        <f t="shared" si="12"/>
        <v>4.208773148148149E-3</v>
      </c>
      <c r="I185" s="6">
        <f t="shared" si="13"/>
        <v>6.5235983796296309E-3</v>
      </c>
      <c r="J185" s="10" t="s">
        <v>298</v>
      </c>
      <c r="K185" s="9" t="s">
        <v>298</v>
      </c>
      <c r="L185" s="10" t="s">
        <v>299</v>
      </c>
      <c r="M185" s="11">
        <v>6.5431712962962961E-3</v>
      </c>
      <c r="N185" s="11">
        <f t="shared" si="14"/>
        <v>1.0141915509259259E-2</v>
      </c>
      <c r="O185" s="8"/>
      <c r="P185" s="10" t="s">
        <v>300</v>
      </c>
      <c r="Q185" s="10" t="s">
        <v>0</v>
      </c>
      <c r="R185" s="10">
        <v>7.01</v>
      </c>
      <c r="S185" s="9">
        <v>15.42</v>
      </c>
      <c r="T185" s="9">
        <v>47.36</v>
      </c>
      <c r="U185" s="9">
        <v>65.150000000000006</v>
      </c>
    </row>
    <row r="186" spans="1:21" x14ac:dyDescent="0.3">
      <c r="A186" s="1">
        <v>600</v>
      </c>
      <c r="B186" s="4">
        <v>10.27</v>
      </c>
      <c r="D186" s="5">
        <v>815</v>
      </c>
      <c r="E186" s="6">
        <v>1.9141203703703705E-3</v>
      </c>
      <c r="F186" s="7">
        <f t="shared" si="10"/>
        <v>9.5706018518518525E-4</v>
      </c>
      <c r="G186" s="6">
        <f t="shared" si="11"/>
        <v>8.7005471380471378E-4</v>
      </c>
      <c r="H186" s="6">
        <f t="shared" si="12"/>
        <v>4.2110648148148151E-3</v>
      </c>
      <c r="I186" s="6">
        <f t="shared" si="13"/>
        <v>6.5271504629629638E-3</v>
      </c>
      <c r="J186" s="8"/>
      <c r="K186" s="9" t="s">
        <v>0</v>
      </c>
      <c r="L186" s="8"/>
      <c r="M186" t="s">
        <v>0</v>
      </c>
      <c r="N186" s="11" t="str">
        <f t="shared" si="14"/>
        <v>-</v>
      </c>
      <c r="O186" s="8"/>
      <c r="P186" s="8"/>
      <c r="Q186" s="10" t="s">
        <v>0</v>
      </c>
      <c r="R186" s="10" t="s">
        <v>0</v>
      </c>
      <c r="S186" s="9">
        <v>15.41</v>
      </c>
      <c r="T186" s="9">
        <v>47.31</v>
      </c>
      <c r="U186" s="9">
        <v>65.08</v>
      </c>
    </row>
    <row r="187" spans="1:21" x14ac:dyDescent="0.3">
      <c r="A187" s="1">
        <v>598</v>
      </c>
      <c r="B187" s="4">
        <v>10.28</v>
      </c>
      <c r="D187" s="5">
        <v>814</v>
      </c>
      <c r="E187" s="6">
        <v>1.9151620370370373E-3</v>
      </c>
      <c r="F187" s="7">
        <f t="shared" si="10"/>
        <v>9.5758101851851863E-4</v>
      </c>
      <c r="G187" s="6">
        <f t="shared" si="11"/>
        <v>8.7052819865319868E-4</v>
      </c>
      <c r="H187" s="6">
        <f t="shared" si="12"/>
        <v>4.213356481481482E-3</v>
      </c>
      <c r="I187" s="6">
        <f t="shared" si="13"/>
        <v>6.5307025462962975E-3</v>
      </c>
      <c r="J187" s="10" t="s">
        <v>301</v>
      </c>
      <c r="K187" s="9" t="s">
        <v>301</v>
      </c>
      <c r="L187" s="10" t="s">
        <v>302</v>
      </c>
      <c r="M187" s="11">
        <v>6.5509259259259262E-3</v>
      </c>
      <c r="N187" s="11">
        <f t="shared" si="14"/>
        <v>1.0153935185185186E-2</v>
      </c>
      <c r="O187" s="8"/>
      <c r="P187" s="10" t="s">
        <v>303</v>
      </c>
      <c r="Q187" s="10" t="s">
        <v>0</v>
      </c>
      <c r="R187" s="10">
        <v>7</v>
      </c>
      <c r="S187" s="9">
        <v>15.39</v>
      </c>
      <c r="T187" s="9">
        <v>47.27</v>
      </c>
      <c r="U187" s="9">
        <v>65.02</v>
      </c>
    </row>
    <row r="188" spans="1:21" x14ac:dyDescent="0.3">
      <c r="A188" s="1">
        <v>596</v>
      </c>
      <c r="B188" s="4">
        <v>10.29</v>
      </c>
      <c r="D188" s="5">
        <v>813</v>
      </c>
      <c r="E188" s="6">
        <v>1.9163194444444447E-3</v>
      </c>
      <c r="F188" s="7">
        <f t="shared" si="10"/>
        <v>9.5815972222222233E-4</v>
      </c>
      <c r="G188" s="6">
        <f t="shared" si="11"/>
        <v>8.7105429292929292E-4</v>
      </c>
      <c r="H188" s="6">
        <f t="shared" si="12"/>
        <v>4.2159027777777785E-3</v>
      </c>
      <c r="I188" s="6">
        <f t="shared" si="13"/>
        <v>6.5346493055555566E-3</v>
      </c>
      <c r="J188" s="8"/>
      <c r="K188" s="9" t="s">
        <v>0</v>
      </c>
      <c r="L188" s="10" t="s">
        <v>304</v>
      </c>
      <c r="M188" s="11">
        <v>6.5586805555555554E-3</v>
      </c>
      <c r="N188" s="11">
        <f t="shared" si="14"/>
        <v>1.0165954861111111E-2</v>
      </c>
      <c r="O188" s="10" t="s">
        <v>305</v>
      </c>
      <c r="P188" s="8"/>
      <c r="Q188" s="10">
        <v>2.0099999999999998</v>
      </c>
      <c r="R188" s="10" t="s">
        <v>0</v>
      </c>
      <c r="S188" s="9">
        <v>15.38</v>
      </c>
      <c r="T188" s="9">
        <v>47.22</v>
      </c>
      <c r="U188" s="9">
        <v>64.95</v>
      </c>
    </row>
    <row r="189" spans="1:21" x14ac:dyDescent="0.3">
      <c r="A189" s="1">
        <v>594</v>
      </c>
      <c r="B189" s="4">
        <v>10.3</v>
      </c>
      <c r="D189" s="5">
        <v>812</v>
      </c>
      <c r="E189" s="6">
        <v>1.9173611111111112E-3</v>
      </c>
      <c r="F189" s="7">
        <f t="shared" si="10"/>
        <v>9.5868055555555561E-4</v>
      </c>
      <c r="G189" s="6">
        <f t="shared" si="11"/>
        <v>8.7152777777777771E-4</v>
      </c>
      <c r="H189" s="6">
        <f t="shared" si="12"/>
        <v>4.2181944444444454E-3</v>
      </c>
      <c r="I189" s="6">
        <f t="shared" si="13"/>
        <v>6.5382013888888903E-3</v>
      </c>
      <c r="J189" s="10" t="s">
        <v>306</v>
      </c>
      <c r="K189" s="9" t="s">
        <v>306</v>
      </c>
      <c r="L189" s="8"/>
      <c r="M189" t="s">
        <v>0</v>
      </c>
      <c r="N189" s="11" t="str">
        <f t="shared" si="14"/>
        <v>-</v>
      </c>
      <c r="O189" s="8"/>
      <c r="P189" s="8"/>
      <c r="Q189" s="10" t="s">
        <v>0</v>
      </c>
      <c r="R189" s="10" t="s">
        <v>0</v>
      </c>
      <c r="S189" s="9">
        <v>15.36</v>
      </c>
      <c r="T189" s="9">
        <v>47.17</v>
      </c>
      <c r="U189" s="9">
        <v>64.88</v>
      </c>
    </row>
    <row r="190" spans="1:21" x14ac:dyDescent="0.3">
      <c r="A190" s="1">
        <v>592</v>
      </c>
      <c r="B190" s="4">
        <v>10.31</v>
      </c>
      <c r="D190" s="5">
        <v>811</v>
      </c>
      <c r="E190" s="6">
        <v>1.918402777777778E-3</v>
      </c>
      <c r="F190" s="7">
        <f t="shared" si="10"/>
        <v>9.5920138888888899E-4</v>
      </c>
      <c r="G190" s="6">
        <f t="shared" si="11"/>
        <v>8.720012626262626E-4</v>
      </c>
      <c r="H190" s="6">
        <f t="shared" si="12"/>
        <v>4.2204861111111115E-3</v>
      </c>
      <c r="I190" s="6">
        <f t="shared" si="13"/>
        <v>6.5417534722222231E-3</v>
      </c>
      <c r="J190" s="8"/>
      <c r="K190" s="9" t="s">
        <v>0</v>
      </c>
      <c r="L190" s="10" t="s">
        <v>307</v>
      </c>
      <c r="M190" s="11">
        <v>6.5663194444444449E-3</v>
      </c>
      <c r="N190" s="11">
        <f t="shared" si="14"/>
        <v>1.017779513888889E-2</v>
      </c>
      <c r="O190" s="8"/>
      <c r="P190" s="10" t="s">
        <v>308</v>
      </c>
      <c r="Q190" s="10" t="s">
        <v>0</v>
      </c>
      <c r="R190" s="10">
        <v>6.99</v>
      </c>
      <c r="S190" s="9">
        <v>15.34</v>
      </c>
      <c r="T190" s="9">
        <v>47.12</v>
      </c>
      <c r="U190" s="9">
        <v>64.819999999999993</v>
      </c>
    </row>
    <row r="191" spans="1:21" x14ac:dyDescent="0.3">
      <c r="A191" s="1">
        <v>590</v>
      </c>
      <c r="B191" s="4">
        <v>10.32</v>
      </c>
      <c r="D191" s="5">
        <v>810</v>
      </c>
      <c r="E191" s="6">
        <v>1.9195601851851854E-3</v>
      </c>
      <c r="F191" s="7">
        <f t="shared" si="10"/>
        <v>9.5978009259259269E-4</v>
      </c>
      <c r="G191" s="6">
        <f t="shared" si="11"/>
        <v>8.7252735690235696E-4</v>
      </c>
      <c r="H191" s="6">
        <f t="shared" si="12"/>
        <v>4.223032407407408E-3</v>
      </c>
      <c r="I191" s="6">
        <f t="shared" si="13"/>
        <v>6.5457002314814822E-3</v>
      </c>
      <c r="J191" s="10" t="s">
        <v>309</v>
      </c>
      <c r="K191" s="9" t="s">
        <v>309</v>
      </c>
      <c r="L191" s="8"/>
      <c r="M191" t="s">
        <v>0</v>
      </c>
      <c r="N191" s="11" t="str">
        <f t="shared" si="14"/>
        <v>-</v>
      </c>
      <c r="O191" s="8"/>
      <c r="P191" s="8"/>
      <c r="Q191" s="10" t="s">
        <v>0</v>
      </c>
      <c r="R191" s="10" t="s">
        <v>0</v>
      </c>
      <c r="S191" s="9">
        <v>15.33</v>
      </c>
      <c r="T191" s="9">
        <v>47.07</v>
      </c>
      <c r="U191" s="9">
        <v>64.75</v>
      </c>
    </row>
    <row r="192" spans="1:21" x14ac:dyDescent="0.3">
      <c r="A192" s="1">
        <v>588</v>
      </c>
      <c r="B192" s="4">
        <v>10.33</v>
      </c>
      <c r="D192" s="5">
        <v>809</v>
      </c>
      <c r="E192" s="6">
        <v>1.9206018518518519E-3</v>
      </c>
      <c r="F192" s="7">
        <f t="shared" si="10"/>
        <v>9.6030092592592597E-4</v>
      </c>
      <c r="G192" s="6">
        <f t="shared" si="11"/>
        <v>8.7300084175084174E-4</v>
      </c>
      <c r="H192" s="6">
        <f t="shared" si="12"/>
        <v>4.2253240740740749E-3</v>
      </c>
      <c r="I192" s="6">
        <f t="shared" si="13"/>
        <v>6.5492523148148159E-3</v>
      </c>
      <c r="J192" s="8"/>
      <c r="K192" s="9" t="s">
        <v>0</v>
      </c>
      <c r="L192" s="10" t="s">
        <v>310</v>
      </c>
      <c r="M192" s="11">
        <v>6.5740740740740742E-3</v>
      </c>
      <c r="N192" s="11">
        <f t="shared" si="14"/>
        <v>1.0189814814814815E-2</v>
      </c>
      <c r="O192" s="8"/>
      <c r="P192" s="10" t="s">
        <v>311</v>
      </c>
      <c r="Q192" s="10" t="s">
        <v>0</v>
      </c>
      <c r="R192" s="10">
        <v>6.98</v>
      </c>
      <c r="S192" s="9">
        <v>15.31</v>
      </c>
      <c r="T192" s="9">
        <v>47.02</v>
      </c>
      <c r="U192" s="9">
        <v>64.69</v>
      </c>
    </row>
    <row r="193" spans="1:21" x14ac:dyDescent="0.3">
      <c r="A193" s="1">
        <v>586</v>
      </c>
      <c r="B193" s="4">
        <v>10.34</v>
      </c>
      <c r="D193" s="5">
        <v>808</v>
      </c>
      <c r="E193" s="6">
        <v>1.9216435185185187E-3</v>
      </c>
      <c r="F193" s="7">
        <f t="shared" ref="F193:F256" si="15">E193/2</f>
        <v>9.6082175925925935E-4</v>
      </c>
      <c r="G193" s="6">
        <f t="shared" ref="G193:G256" si="16">E193/2.2</f>
        <v>8.7347432659932664E-4</v>
      </c>
      <c r="H193" s="6">
        <f t="shared" ref="H193:H256" si="17">E193*2.2</f>
        <v>4.2276157407407419E-3</v>
      </c>
      <c r="I193" s="6">
        <f t="shared" ref="I193:I256" si="18">H193*1.55</f>
        <v>6.5528043981481505E-3</v>
      </c>
      <c r="J193" s="10" t="s">
        <v>312</v>
      </c>
      <c r="K193" s="9" t="s">
        <v>312</v>
      </c>
      <c r="L193" s="8"/>
      <c r="M193" t="s">
        <v>0</v>
      </c>
      <c r="N193" s="11" t="str">
        <f t="shared" ref="N193:N256" si="19">IF(M193="-","-",M193*1.55)</f>
        <v>-</v>
      </c>
      <c r="O193" s="8"/>
      <c r="P193" s="8"/>
      <c r="Q193" s="10" t="s">
        <v>0</v>
      </c>
      <c r="R193" s="10" t="s">
        <v>0</v>
      </c>
      <c r="S193" s="9">
        <v>15.29</v>
      </c>
      <c r="T193" s="9">
        <v>46.98</v>
      </c>
      <c r="U193" s="9">
        <v>64.62</v>
      </c>
    </row>
    <row r="194" spans="1:21" x14ac:dyDescent="0.3">
      <c r="A194" s="1">
        <v>585</v>
      </c>
      <c r="B194" s="4">
        <v>10.35</v>
      </c>
      <c r="D194" s="5">
        <v>807</v>
      </c>
      <c r="E194" s="6">
        <v>1.9228009259259261E-3</v>
      </c>
      <c r="F194" s="7">
        <f t="shared" si="15"/>
        <v>9.6140046296296305E-4</v>
      </c>
      <c r="G194" s="6">
        <f t="shared" si="16"/>
        <v>8.7400042087542088E-4</v>
      </c>
      <c r="H194" s="6">
        <f t="shared" si="17"/>
        <v>4.2301620370370375E-3</v>
      </c>
      <c r="I194" s="6">
        <f t="shared" si="18"/>
        <v>6.5567511574074087E-3</v>
      </c>
      <c r="J194" s="8"/>
      <c r="K194" s="9" t="s">
        <v>0</v>
      </c>
      <c r="L194" s="10" t="s">
        <v>313</v>
      </c>
      <c r="M194" s="11">
        <v>6.5818287037037035E-3</v>
      </c>
      <c r="N194" s="11">
        <f t="shared" si="19"/>
        <v>1.0201834490740741E-2</v>
      </c>
      <c r="O194" s="8"/>
      <c r="P194" s="10" t="s">
        <v>314</v>
      </c>
      <c r="Q194" s="10" t="s">
        <v>0</v>
      </c>
      <c r="R194" s="10">
        <v>6.97</v>
      </c>
      <c r="S194" s="9">
        <v>15.28</v>
      </c>
      <c r="T194" s="9">
        <v>46.93</v>
      </c>
      <c r="U194" s="9">
        <v>64.55</v>
      </c>
    </row>
    <row r="195" spans="1:21" x14ac:dyDescent="0.3">
      <c r="A195" s="1">
        <v>583</v>
      </c>
      <c r="B195" s="4">
        <v>10.36</v>
      </c>
      <c r="D195" s="5">
        <v>806</v>
      </c>
      <c r="E195" s="6">
        <v>1.9238425925925927E-3</v>
      </c>
      <c r="F195" s="7">
        <f t="shared" si="15"/>
        <v>9.6192129629629633E-4</v>
      </c>
      <c r="G195" s="6">
        <f t="shared" si="16"/>
        <v>8.7447390572390567E-4</v>
      </c>
      <c r="H195" s="6">
        <f t="shared" si="17"/>
        <v>4.2324537037037044E-3</v>
      </c>
      <c r="I195" s="6">
        <f t="shared" si="18"/>
        <v>6.5603032407407424E-3</v>
      </c>
      <c r="J195" s="10" t="s">
        <v>315</v>
      </c>
      <c r="K195" s="9" t="s">
        <v>315</v>
      </c>
      <c r="L195" s="10" t="s">
        <v>316</v>
      </c>
      <c r="M195" s="11">
        <v>6.5894675925925929E-3</v>
      </c>
      <c r="N195" s="11">
        <f t="shared" si="19"/>
        <v>1.0213674768518519E-2</v>
      </c>
      <c r="O195" s="8"/>
      <c r="P195" s="8"/>
      <c r="Q195" s="10" t="s">
        <v>0</v>
      </c>
      <c r="R195" s="10" t="s">
        <v>0</v>
      </c>
      <c r="S195" s="9">
        <v>15.26</v>
      </c>
      <c r="T195" s="9">
        <v>46.88</v>
      </c>
      <c r="U195" s="9">
        <v>64.489999999999995</v>
      </c>
    </row>
    <row r="196" spans="1:21" x14ac:dyDescent="0.3">
      <c r="A196" s="1">
        <v>581</v>
      </c>
      <c r="B196" s="4">
        <v>10.37</v>
      </c>
      <c r="D196" s="5">
        <v>805</v>
      </c>
      <c r="E196" s="6">
        <v>1.9248842592592594E-3</v>
      </c>
      <c r="F196" s="7">
        <f t="shared" si="15"/>
        <v>9.6244212962962972E-4</v>
      </c>
      <c r="G196" s="6">
        <f t="shared" si="16"/>
        <v>8.7494739057239056E-4</v>
      </c>
      <c r="H196" s="6">
        <f t="shared" si="17"/>
        <v>4.2347453703703714E-3</v>
      </c>
      <c r="I196" s="6">
        <f t="shared" si="18"/>
        <v>6.5638553240740761E-3</v>
      </c>
      <c r="J196" s="8"/>
      <c r="K196" s="9" t="s">
        <v>0</v>
      </c>
      <c r="L196" s="8"/>
      <c r="M196" t="s">
        <v>0</v>
      </c>
      <c r="N196" s="11" t="str">
        <f t="shared" si="19"/>
        <v>-</v>
      </c>
      <c r="O196" s="8"/>
      <c r="P196" s="8"/>
      <c r="Q196" s="10" t="s">
        <v>0</v>
      </c>
      <c r="R196" s="10" t="s">
        <v>0</v>
      </c>
      <c r="S196" s="9">
        <v>15.25</v>
      </c>
      <c r="T196" s="9">
        <v>46.83</v>
      </c>
      <c r="U196" s="9">
        <v>64.42</v>
      </c>
    </row>
    <row r="197" spans="1:21" x14ac:dyDescent="0.3">
      <c r="A197" s="1">
        <v>579</v>
      </c>
      <c r="B197" s="4">
        <v>10.38</v>
      </c>
      <c r="D197" s="5">
        <v>804</v>
      </c>
      <c r="E197" s="6">
        <v>1.9260416666666668E-3</v>
      </c>
      <c r="F197" s="7">
        <f t="shared" si="15"/>
        <v>9.6302083333333342E-4</v>
      </c>
      <c r="G197" s="6">
        <f t="shared" si="16"/>
        <v>8.754734848484848E-4</v>
      </c>
      <c r="H197" s="6">
        <f t="shared" si="17"/>
        <v>4.237291666666667E-3</v>
      </c>
      <c r="I197" s="6">
        <f t="shared" si="18"/>
        <v>6.5678020833333343E-3</v>
      </c>
      <c r="J197" s="10" t="s">
        <v>317</v>
      </c>
      <c r="K197" s="9" t="s">
        <v>317</v>
      </c>
      <c r="L197" s="10" t="s">
        <v>318</v>
      </c>
      <c r="M197" s="11">
        <v>6.5972222222222222E-3</v>
      </c>
      <c r="N197" s="11">
        <f t="shared" si="19"/>
        <v>1.0225694444444445E-2</v>
      </c>
      <c r="O197" s="8"/>
      <c r="P197" s="10" t="s">
        <v>319</v>
      </c>
      <c r="Q197" s="10" t="s">
        <v>0</v>
      </c>
      <c r="R197" s="10">
        <v>6.96</v>
      </c>
      <c r="S197" s="9">
        <v>15.23</v>
      </c>
      <c r="T197" s="9">
        <v>46.78</v>
      </c>
      <c r="U197" s="9">
        <v>64.36</v>
      </c>
    </row>
    <row r="198" spans="1:21" x14ac:dyDescent="0.3">
      <c r="A198" s="1">
        <v>577</v>
      </c>
      <c r="B198" s="4">
        <v>10.39</v>
      </c>
      <c r="D198" s="5">
        <v>803</v>
      </c>
      <c r="E198" s="6">
        <v>1.9270833333333334E-3</v>
      </c>
      <c r="F198" s="7">
        <f t="shared" si="15"/>
        <v>9.6354166666666669E-4</v>
      </c>
      <c r="G198" s="6">
        <f t="shared" si="16"/>
        <v>8.759469696969697E-4</v>
      </c>
      <c r="H198" s="6">
        <f t="shared" si="17"/>
        <v>4.2395833333333339E-3</v>
      </c>
      <c r="I198" s="6">
        <f t="shared" si="18"/>
        <v>6.5713541666666681E-3</v>
      </c>
      <c r="J198" s="10" t="s">
        <v>320</v>
      </c>
      <c r="K198" s="9" t="s">
        <v>320</v>
      </c>
      <c r="L198" s="8"/>
      <c r="M198" t="s">
        <v>0</v>
      </c>
      <c r="N198" s="11" t="str">
        <f t="shared" si="19"/>
        <v>-</v>
      </c>
      <c r="O198" s="10" t="s">
        <v>321</v>
      </c>
      <c r="P198" s="8"/>
      <c r="Q198" s="10">
        <v>2</v>
      </c>
      <c r="R198" s="10" t="s">
        <v>0</v>
      </c>
      <c r="S198" s="9">
        <v>15.21</v>
      </c>
      <c r="T198" s="9">
        <v>46.73</v>
      </c>
      <c r="U198" s="9">
        <v>64.290000000000006</v>
      </c>
    </row>
    <row r="199" spans="1:21" x14ac:dyDescent="0.3">
      <c r="A199" s="1">
        <v>575</v>
      </c>
      <c r="B199" s="4">
        <v>10.4</v>
      </c>
      <c r="D199" s="5">
        <v>802</v>
      </c>
      <c r="E199" s="6">
        <v>1.9281250000000002E-3</v>
      </c>
      <c r="F199" s="7">
        <f t="shared" si="15"/>
        <v>9.6406250000000008E-4</v>
      </c>
      <c r="G199" s="6">
        <f t="shared" si="16"/>
        <v>8.7642045454545459E-4</v>
      </c>
      <c r="H199" s="6">
        <f t="shared" si="17"/>
        <v>4.2418750000000009E-3</v>
      </c>
      <c r="I199" s="6">
        <f t="shared" si="18"/>
        <v>6.5749062500000018E-3</v>
      </c>
      <c r="J199" s="8"/>
      <c r="K199" s="9" t="s">
        <v>0</v>
      </c>
      <c r="L199" s="10" t="s">
        <v>322</v>
      </c>
      <c r="M199" s="11">
        <v>6.6049768518518515E-3</v>
      </c>
      <c r="N199" s="11">
        <f t="shared" si="19"/>
        <v>1.023771412037037E-2</v>
      </c>
      <c r="O199" s="8"/>
      <c r="P199" s="10" t="s">
        <v>323</v>
      </c>
      <c r="Q199" s="10" t="s">
        <v>0</v>
      </c>
      <c r="R199" s="10">
        <v>6.95</v>
      </c>
      <c r="S199" s="9">
        <v>15.2</v>
      </c>
      <c r="T199" s="9">
        <v>46.69</v>
      </c>
      <c r="U199" s="9">
        <v>64.22</v>
      </c>
    </row>
    <row r="200" spans="1:21" x14ac:dyDescent="0.3">
      <c r="A200" s="1">
        <v>573</v>
      </c>
      <c r="B200" s="4">
        <v>10.41</v>
      </c>
      <c r="D200" s="5">
        <v>801</v>
      </c>
      <c r="E200" s="6">
        <v>1.9292824074074076E-3</v>
      </c>
      <c r="F200" s="7">
        <f t="shared" si="15"/>
        <v>9.6464120370370378E-4</v>
      </c>
      <c r="G200" s="6">
        <f t="shared" si="16"/>
        <v>8.7694654882154884E-4</v>
      </c>
      <c r="H200" s="6">
        <f t="shared" si="17"/>
        <v>4.2444212962962974E-3</v>
      </c>
      <c r="I200" s="6">
        <f t="shared" si="18"/>
        <v>6.5788530092592609E-3</v>
      </c>
      <c r="J200" s="10" t="s">
        <v>324</v>
      </c>
      <c r="K200" s="9" t="s">
        <v>324</v>
      </c>
      <c r="L200" s="8"/>
      <c r="M200" t="s">
        <v>0</v>
      </c>
      <c r="N200" s="11" t="str">
        <f t="shared" si="19"/>
        <v>-</v>
      </c>
      <c r="O200" s="8"/>
      <c r="P200" s="8"/>
      <c r="Q200" s="10" t="s">
        <v>0</v>
      </c>
      <c r="R200" s="10" t="s">
        <v>0</v>
      </c>
      <c r="S200" s="9">
        <v>15.18</v>
      </c>
      <c r="T200" s="9">
        <v>46.64</v>
      </c>
      <c r="U200" s="9">
        <v>64.16</v>
      </c>
    </row>
    <row r="201" spans="1:21" x14ac:dyDescent="0.3">
      <c r="A201" s="1">
        <v>571</v>
      </c>
      <c r="B201" s="4">
        <v>10.42</v>
      </c>
      <c r="D201" s="5">
        <v>800</v>
      </c>
      <c r="E201" s="6">
        <v>1.9303240740740741E-3</v>
      </c>
      <c r="F201" s="7">
        <f t="shared" si="15"/>
        <v>9.6516203703703705E-4</v>
      </c>
      <c r="G201" s="6">
        <f t="shared" si="16"/>
        <v>8.7742003367003362E-4</v>
      </c>
      <c r="H201" s="6">
        <f t="shared" si="17"/>
        <v>4.2467129629629634E-3</v>
      </c>
      <c r="I201" s="6">
        <f t="shared" si="18"/>
        <v>6.5824050925925937E-3</v>
      </c>
      <c r="J201" s="8"/>
      <c r="K201" s="9" t="s">
        <v>0</v>
      </c>
      <c r="L201" s="10" t="s">
        <v>325</v>
      </c>
      <c r="M201" s="11">
        <v>6.612615740740741E-3</v>
      </c>
      <c r="N201" s="11">
        <f t="shared" si="19"/>
        <v>1.0249554398148149E-2</v>
      </c>
      <c r="O201" s="8"/>
      <c r="P201" s="8"/>
      <c r="Q201" s="10" t="s">
        <v>0</v>
      </c>
      <c r="R201" s="10" t="s">
        <v>0</v>
      </c>
      <c r="S201" s="9">
        <v>15.16</v>
      </c>
      <c r="T201" s="9">
        <v>46.59</v>
      </c>
      <c r="U201" s="9">
        <v>64.09</v>
      </c>
    </row>
    <row r="202" spans="1:21" x14ac:dyDescent="0.3">
      <c r="A202" s="1">
        <v>569</v>
      </c>
      <c r="B202" s="4">
        <v>10.43</v>
      </c>
      <c r="D202" s="5">
        <v>799</v>
      </c>
      <c r="E202" s="6">
        <v>1.9313657407407409E-3</v>
      </c>
      <c r="F202" s="7">
        <f t="shared" si="15"/>
        <v>9.6568287037037044E-4</v>
      </c>
      <c r="G202" s="6">
        <f t="shared" si="16"/>
        <v>8.7789351851851852E-4</v>
      </c>
      <c r="H202" s="6">
        <f t="shared" si="17"/>
        <v>4.2490046296296304E-3</v>
      </c>
      <c r="I202" s="6">
        <f t="shared" si="18"/>
        <v>6.5859571759259274E-3</v>
      </c>
      <c r="J202" s="10" t="s">
        <v>326</v>
      </c>
      <c r="K202" s="9" t="s">
        <v>326</v>
      </c>
      <c r="L202" s="8"/>
      <c r="M202" t="s">
        <v>0</v>
      </c>
      <c r="N202" s="11" t="str">
        <f t="shared" si="19"/>
        <v>-</v>
      </c>
      <c r="O202" s="8"/>
      <c r="P202" s="10" t="s">
        <v>327</v>
      </c>
      <c r="Q202" s="10" t="s">
        <v>0</v>
      </c>
      <c r="R202" s="10">
        <v>6.94</v>
      </c>
      <c r="S202" s="9">
        <v>15.15</v>
      </c>
      <c r="T202" s="9">
        <v>46.54</v>
      </c>
      <c r="U202" s="9">
        <v>64.02</v>
      </c>
    </row>
    <row r="203" spans="1:21" x14ac:dyDescent="0.3">
      <c r="A203" s="1">
        <v>567</v>
      </c>
      <c r="B203" s="4">
        <v>10.44</v>
      </c>
      <c r="D203" s="5">
        <v>798</v>
      </c>
      <c r="E203" s="6">
        <v>1.9325231481481483E-3</v>
      </c>
      <c r="F203" s="7">
        <f t="shared" si="15"/>
        <v>9.6626157407407414E-4</v>
      </c>
      <c r="G203" s="6">
        <f t="shared" si="16"/>
        <v>8.7841961279461276E-4</v>
      </c>
      <c r="H203" s="6">
        <f t="shared" si="17"/>
        <v>4.2515509259259269E-3</v>
      </c>
      <c r="I203" s="6">
        <f t="shared" si="18"/>
        <v>6.5899039351851865E-3</v>
      </c>
      <c r="J203" s="8"/>
      <c r="K203" s="9" t="s">
        <v>0</v>
      </c>
      <c r="L203" s="10" t="s">
        <v>328</v>
      </c>
      <c r="M203" s="11">
        <v>6.6203703703703711E-3</v>
      </c>
      <c r="N203" s="11">
        <f t="shared" si="19"/>
        <v>1.0261574074074076E-2</v>
      </c>
      <c r="O203" s="8"/>
      <c r="P203" s="8"/>
      <c r="Q203" s="10" t="s">
        <v>0</v>
      </c>
      <c r="R203" s="10" t="s">
        <v>0</v>
      </c>
      <c r="S203" s="9">
        <v>15.13</v>
      </c>
      <c r="T203" s="9">
        <v>46.49</v>
      </c>
      <c r="U203" s="9">
        <v>63.96</v>
      </c>
    </row>
    <row r="204" spans="1:21" x14ac:dyDescent="0.3">
      <c r="A204" s="1">
        <v>566</v>
      </c>
      <c r="B204" s="4">
        <v>10.45</v>
      </c>
      <c r="D204" s="5">
        <v>797</v>
      </c>
      <c r="E204" s="6">
        <v>1.9335648148148148E-3</v>
      </c>
      <c r="F204" s="7">
        <f t="shared" si="15"/>
        <v>9.6678240740740741E-4</v>
      </c>
      <c r="G204" s="6">
        <f t="shared" si="16"/>
        <v>8.7889309764309755E-4</v>
      </c>
      <c r="H204" s="6">
        <f t="shared" si="17"/>
        <v>4.2538425925925929E-3</v>
      </c>
      <c r="I204" s="6">
        <f t="shared" si="18"/>
        <v>6.5934560185185193E-3</v>
      </c>
      <c r="J204" s="10" t="s">
        <v>329</v>
      </c>
      <c r="K204" s="9" t="s">
        <v>329</v>
      </c>
      <c r="L204" s="10" t="s">
        <v>330</v>
      </c>
      <c r="M204" s="11">
        <v>6.6281250000000003E-3</v>
      </c>
      <c r="N204" s="11">
        <f t="shared" si="19"/>
        <v>1.0273593750000001E-2</v>
      </c>
      <c r="O204" s="8"/>
      <c r="P204" s="10" t="s">
        <v>331</v>
      </c>
      <c r="Q204" s="10" t="s">
        <v>0</v>
      </c>
      <c r="R204" s="10">
        <v>6.93</v>
      </c>
      <c r="S204" s="9">
        <v>15.12</v>
      </c>
      <c r="T204" s="9">
        <v>46.44</v>
      </c>
      <c r="U204" s="9">
        <v>63.89</v>
      </c>
    </row>
    <row r="205" spans="1:21" x14ac:dyDescent="0.3">
      <c r="A205" s="1">
        <v>564</v>
      </c>
      <c r="B205" s="4">
        <v>10.46</v>
      </c>
      <c r="D205" s="5">
        <v>796</v>
      </c>
      <c r="E205" s="6">
        <v>1.9347222222222222E-3</v>
      </c>
      <c r="F205" s="7">
        <f t="shared" si="15"/>
        <v>9.6736111111111111E-4</v>
      </c>
      <c r="G205" s="6">
        <f t="shared" si="16"/>
        <v>8.794191919191919E-4</v>
      </c>
      <c r="H205" s="6">
        <f t="shared" si="17"/>
        <v>4.2563888888888894E-3</v>
      </c>
      <c r="I205" s="6">
        <f t="shared" si="18"/>
        <v>6.5974027777777784E-3</v>
      </c>
      <c r="J205" s="8"/>
      <c r="K205" s="9" t="s">
        <v>0</v>
      </c>
      <c r="L205" s="8"/>
      <c r="M205" t="s">
        <v>0</v>
      </c>
      <c r="N205" s="11" t="str">
        <f t="shared" si="19"/>
        <v>-</v>
      </c>
      <c r="O205" s="8"/>
      <c r="P205" s="8"/>
      <c r="Q205" s="10" t="s">
        <v>0</v>
      </c>
      <c r="R205" s="10" t="s">
        <v>0</v>
      </c>
      <c r="S205" s="9">
        <v>15.1</v>
      </c>
      <c r="T205" s="9">
        <v>46.39</v>
      </c>
      <c r="U205" s="9">
        <v>63.83</v>
      </c>
    </row>
    <row r="206" spans="1:21" x14ac:dyDescent="0.3">
      <c r="A206" s="1">
        <v>562</v>
      </c>
      <c r="B206" s="4">
        <v>10.47</v>
      </c>
      <c r="D206" s="5">
        <v>795</v>
      </c>
      <c r="E206" s="6">
        <v>1.935763888888889E-3</v>
      </c>
      <c r="F206" s="7">
        <f t="shared" si="15"/>
        <v>9.678819444444445E-4</v>
      </c>
      <c r="G206" s="6">
        <f t="shared" si="16"/>
        <v>8.798926767676768E-4</v>
      </c>
      <c r="H206" s="6">
        <f t="shared" si="17"/>
        <v>4.2586805555555564E-3</v>
      </c>
      <c r="I206" s="6">
        <f t="shared" si="18"/>
        <v>6.6009548611111121E-3</v>
      </c>
      <c r="J206" s="10" t="s">
        <v>332</v>
      </c>
      <c r="K206" s="9" t="s">
        <v>332</v>
      </c>
      <c r="L206" s="10" t="s">
        <v>333</v>
      </c>
      <c r="M206" s="11">
        <v>6.635763888888889E-3</v>
      </c>
      <c r="N206" s="11">
        <f t="shared" si="19"/>
        <v>1.0285434027777778E-2</v>
      </c>
      <c r="O206" s="8"/>
      <c r="P206" s="10" t="s">
        <v>334</v>
      </c>
      <c r="Q206" s="10" t="s">
        <v>0</v>
      </c>
      <c r="R206" s="10">
        <v>6.92</v>
      </c>
      <c r="S206" s="9">
        <v>15.08</v>
      </c>
      <c r="T206" s="9">
        <v>46.35</v>
      </c>
      <c r="U206" s="9">
        <v>63.76</v>
      </c>
    </row>
    <row r="207" spans="1:21" x14ac:dyDescent="0.3">
      <c r="A207" s="1">
        <v>560</v>
      </c>
      <c r="B207" s="4">
        <v>10.48</v>
      </c>
      <c r="D207" s="5">
        <v>794</v>
      </c>
      <c r="E207" s="6">
        <v>1.9368055555555555E-3</v>
      </c>
      <c r="F207" s="7">
        <f t="shared" si="15"/>
        <v>9.6840277777777777E-4</v>
      </c>
      <c r="G207" s="6">
        <f t="shared" si="16"/>
        <v>8.8036616161616158E-4</v>
      </c>
      <c r="H207" s="6">
        <f t="shared" si="17"/>
        <v>4.2609722222222224E-3</v>
      </c>
      <c r="I207" s="6">
        <f t="shared" si="18"/>
        <v>6.604506944444445E-3</v>
      </c>
      <c r="J207" s="8"/>
      <c r="K207" s="9" t="s">
        <v>0</v>
      </c>
      <c r="L207" s="8"/>
      <c r="M207" t="s">
        <v>0</v>
      </c>
      <c r="N207" s="11" t="str">
        <f t="shared" si="19"/>
        <v>-</v>
      </c>
      <c r="O207" s="10" t="s">
        <v>335</v>
      </c>
      <c r="P207" s="8"/>
      <c r="Q207" s="10">
        <v>1.99</v>
      </c>
      <c r="R207" s="10" t="s">
        <v>0</v>
      </c>
      <c r="S207" s="9">
        <v>15.07</v>
      </c>
      <c r="T207" s="9">
        <v>46.3</v>
      </c>
      <c r="U207" s="9">
        <v>63.69</v>
      </c>
    </row>
    <row r="208" spans="1:21" x14ac:dyDescent="0.3">
      <c r="A208" s="1">
        <v>558</v>
      </c>
      <c r="B208" s="4">
        <v>10.49</v>
      </c>
      <c r="D208" s="5">
        <v>793</v>
      </c>
      <c r="E208" s="6">
        <v>1.9379629629629629E-3</v>
      </c>
      <c r="F208" s="7">
        <f t="shared" si="15"/>
        <v>9.6898148148148147E-4</v>
      </c>
      <c r="G208" s="6">
        <f t="shared" si="16"/>
        <v>8.8089225589225583E-4</v>
      </c>
      <c r="H208" s="6">
        <f t="shared" si="17"/>
        <v>4.2635185185185189E-3</v>
      </c>
      <c r="I208" s="6">
        <f t="shared" si="18"/>
        <v>6.6084537037037049E-3</v>
      </c>
      <c r="J208" s="10" t="s">
        <v>336</v>
      </c>
      <c r="K208" s="9" t="s">
        <v>336</v>
      </c>
      <c r="L208" s="10" t="s">
        <v>337</v>
      </c>
      <c r="M208" s="11">
        <v>6.6435185185185191E-3</v>
      </c>
      <c r="N208" s="11">
        <f t="shared" si="19"/>
        <v>1.0297453703703704E-2</v>
      </c>
      <c r="O208" s="8"/>
      <c r="P208" s="8"/>
      <c r="Q208" s="10" t="s">
        <v>0</v>
      </c>
      <c r="R208" s="10" t="s">
        <v>0</v>
      </c>
      <c r="S208" s="9">
        <v>15.05</v>
      </c>
      <c r="T208" s="9">
        <v>46.25</v>
      </c>
      <c r="U208" s="9">
        <v>63.63</v>
      </c>
    </row>
    <row r="209" spans="1:21" x14ac:dyDescent="0.3">
      <c r="A209" s="1">
        <v>557</v>
      </c>
      <c r="B209" s="4">
        <v>10.5</v>
      </c>
      <c r="D209" s="5">
        <v>792</v>
      </c>
      <c r="E209" s="6">
        <v>1.9390046296296297E-3</v>
      </c>
      <c r="F209" s="7">
        <f t="shared" si="15"/>
        <v>9.6950231481481486E-4</v>
      </c>
      <c r="G209" s="6">
        <f t="shared" si="16"/>
        <v>8.8136574074074072E-4</v>
      </c>
      <c r="H209" s="6">
        <f t="shared" si="17"/>
        <v>4.2658101851851859E-3</v>
      </c>
      <c r="I209" s="6">
        <f t="shared" si="18"/>
        <v>6.6120057870370386E-3</v>
      </c>
      <c r="J209" s="8"/>
      <c r="K209" s="9" t="s">
        <v>0</v>
      </c>
      <c r="L209" s="8"/>
      <c r="M209" t="s">
        <v>0</v>
      </c>
      <c r="N209" s="11" t="str">
        <f t="shared" si="19"/>
        <v>-</v>
      </c>
      <c r="O209" s="8"/>
      <c r="P209" s="10" t="s">
        <v>338</v>
      </c>
      <c r="Q209" s="10" t="s">
        <v>0</v>
      </c>
      <c r="R209" s="10">
        <v>6.91</v>
      </c>
      <c r="S209" s="9">
        <v>15.03</v>
      </c>
      <c r="T209" s="9">
        <v>46.2</v>
      </c>
      <c r="U209" s="9">
        <v>63.56</v>
      </c>
    </row>
    <row r="210" spans="1:21" x14ac:dyDescent="0.3">
      <c r="A210" s="1">
        <v>555</v>
      </c>
      <c r="B210" s="4">
        <v>10.51</v>
      </c>
      <c r="D210" s="5">
        <v>791</v>
      </c>
      <c r="E210" s="6">
        <v>1.9401620370370371E-3</v>
      </c>
      <c r="F210" s="7">
        <f t="shared" si="15"/>
        <v>9.7008101851851856E-4</v>
      </c>
      <c r="G210" s="6">
        <f t="shared" si="16"/>
        <v>8.8189183501683496E-4</v>
      </c>
      <c r="H210" s="6">
        <f t="shared" si="17"/>
        <v>4.2683564814814823E-3</v>
      </c>
      <c r="I210" s="6">
        <f t="shared" si="18"/>
        <v>6.6159525462962977E-3</v>
      </c>
      <c r="J210" s="10" t="s">
        <v>339</v>
      </c>
      <c r="K210" s="9" t="s">
        <v>339</v>
      </c>
      <c r="L210" s="10" t="s">
        <v>340</v>
      </c>
      <c r="M210" s="11">
        <v>6.6512731481481483E-3</v>
      </c>
      <c r="N210" s="11">
        <f t="shared" si="19"/>
        <v>1.0309473379629629E-2</v>
      </c>
      <c r="O210" s="8"/>
      <c r="P210" s="8"/>
      <c r="Q210" s="10" t="s">
        <v>0</v>
      </c>
      <c r="R210" s="10" t="s">
        <v>0</v>
      </c>
      <c r="S210" s="9">
        <v>15.02</v>
      </c>
      <c r="T210" s="9">
        <v>46.15</v>
      </c>
      <c r="U210" s="9">
        <v>63.5</v>
      </c>
    </row>
    <row r="211" spans="1:21" x14ac:dyDescent="0.3">
      <c r="A211" s="1">
        <v>553</v>
      </c>
      <c r="B211" s="4">
        <v>10.52</v>
      </c>
      <c r="D211" s="5">
        <v>790</v>
      </c>
      <c r="E211" s="6">
        <v>1.9412037037037037E-3</v>
      </c>
      <c r="F211" s="7">
        <f t="shared" si="15"/>
        <v>9.7060185185185183E-4</v>
      </c>
      <c r="G211" s="6">
        <f t="shared" si="16"/>
        <v>8.8236531986531975E-4</v>
      </c>
      <c r="H211" s="6">
        <f t="shared" si="17"/>
        <v>4.2706481481481484E-3</v>
      </c>
      <c r="I211" s="6">
        <f t="shared" si="18"/>
        <v>6.6195046296296306E-3</v>
      </c>
      <c r="J211" s="8"/>
      <c r="K211" s="9" t="s">
        <v>0</v>
      </c>
      <c r="L211" s="10" t="s">
        <v>341</v>
      </c>
      <c r="M211" s="11">
        <v>6.658912037037037E-3</v>
      </c>
      <c r="N211" s="11">
        <f t="shared" si="19"/>
        <v>1.0321313657407408E-2</v>
      </c>
      <c r="O211" s="8"/>
      <c r="P211" s="10" t="s">
        <v>342</v>
      </c>
      <c r="Q211" s="10" t="s">
        <v>0</v>
      </c>
      <c r="R211" s="10">
        <v>6.9</v>
      </c>
      <c r="S211" s="9">
        <v>15</v>
      </c>
      <c r="T211" s="9">
        <v>46.1</v>
      </c>
      <c r="U211" s="9">
        <v>63.43</v>
      </c>
    </row>
    <row r="212" spans="1:21" x14ac:dyDescent="0.3">
      <c r="A212" s="1">
        <v>551</v>
      </c>
      <c r="B212" s="4">
        <v>10.53</v>
      </c>
      <c r="D212" s="5">
        <v>789</v>
      </c>
      <c r="E212" s="6">
        <v>1.9423611111111111E-3</v>
      </c>
      <c r="F212" s="7">
        <f t="shared" si="15"/>
        <v>9.7118055555555553E-4</v>
      </c>
      <c r="G212" s="6">
        <f t="shared" si="16"/>
        <v>8.828914141414141E-4</v>
      </c>
      <c r="H212" s="6">
        <f t="shared" si="17"/>
        <v>4.2731944444444449E-3</v>
      </c>
      <c r="I212" s="6">
        <f t="shared" si="18"/>
        <v>6.6234513888888897E-3</v>
      </c>
      <c r="J212" s="10" t="s">
        <v>343</v>
      </c>
      <c r="K212" s="9" t="s">
        <v>343</v>
      </c>
      <c r="L212" s="8"/>
      <c r="M212" t="s">
        <v>0</v>
      </c>
      <c r="N212" s="11" t="str">
        <f t="shared" si="19"/>
        <v>-</v>
      </c>
      <c r="O212" s="8"/>
      <c r="P212" s="8"/>
      <c r="Q212" s="10" t="s">
        <v>0</v>
      </c>
      <c r="R212" s="10" t="s">
        <v>0</v>
      </c>
      <c r="S212" s="9">
        <v>14.99</v>
      </c>
      <c r="T212" s="9">
        <v>46.06</v>
      </c>
      <c r="U212" s="9">
        <v>63.36</v>
      </c>
    </row>
    <row r="213" spans="1:21" x14ac:dyDescent="0.3">
      <c r="A213" s="1">
        <v>549</v>
      </c>
      <c r="B213" s="4">
        <v>10.54</v>
      </c>
      <c r="D213" s="5">
        <v>788</v>
      </c>
      <c r="E213" s="6">
        <v>1.9434027777777778E-3</v>
      </c>
      <c r="F213" s="7">
        <f t="shared" si="15"/>
        <v>9.7170138888888892E-4</v>
      </c>
      <c r="G213" s="6">
        <f t="shared" si="16"/>
        <v>8.83364898989899E-4</v>
      </c>
      <c r="H213" s="6">
        <f t="shared" si="17"/>
        <v>4.2754861111111118E-3</v>
      </c>
      <c r="I213" s="6">
        <f t="shared" si="18"/>
        <v>6.6270034722222234E-3</v>
      </c>
      <c r="J213" s="8"/>
      <c r="K213" s="9" t="s">
        <v>0</v>
      </c>
      <c r="L213" s="10" t="s">
        <v>344</v>
      </c>
      <c r="M213" s="11">
        <v>6.6666666666666671E-3</v>
      </c>
      <c r="N213" s="11">
        <f t="shared" si="19"/>
        <v>1.0333333333333335E-2</v>
      </c>
      <c r="O213" s="8"/>
      <c r="P213" s="10" t="s">
        <v>345</v>
      </c>
      <c r="Q213" s="10" t="s">
        <v>0</v>
      </c>
      <c r="R213" s="10">
        <v>6.89</v>
      </c>
      <c r="S213" s="9">
        <v>14.97</v>
      </c>
      <c r="T213" s="9">
        <v>46.01</v>
      </c>
      <c r="U213" s="9">
        <v>63.3</v>
      </c>
    </row>
    <row r="214" spans="1:21" x14ac:dyDescent="0.3">
      <c r="A214" s="1">
        <v>548</v>
      </c>
      <c r="B214" s="4">
        <v>10.55</v>
      </c>
      <c r="D214" s="5">
        <v>787</v>
      </c>
      <c r="E214" s="6">
        <v>1.9444444444444444E-3</v>
      </c>
      <c r="F214" s="7">
        <f t="shared" si="15"/>
        <v>9.7222222222222219E-4</v>
      </c>
      <c r="G214" s="6">
        <f t="shared" si="16"/>
        <v>8.8383838383838378E-4</v>
      </c>
      <c r="H214" s="6">
        <f t="shared" si="17"/>
        <v>4.2777777777777779E-3</v>
      </c>
      <c r="I214" s="6">
        <f t="shared" si="18"/>
        <v>6.6305555555555562E-3</v>
      </c>
      <c r="J214" s="10" t="s">
        <v>346</v>
      </c>
      <c r="K214" s="9" t="s">
        <v>346</v>
      </c>
      <c r="L214" s="8"/>
      <c r="M214" t="s">
        <v>0</v>
      </c>
      <c r="N214" s="11" t="str">
        <f t="shared" si="19"/>
        <v>-</v>
      </c>
      <c r="O214" s="8"/>
      <c r="P214" s="8"/>
      <c r="Q214" s="10" t="s">
        <v>0</v>
      </c>
      <c r="R214" s="10" t="s">
        <v>0</v>
      </c>
      <c r="S214" s="9">
        <v>14.95</v>
      </c>
      <c r="T214" s="9">
        <v>45.96</v>
      </c>
      <c r="U214" s="9">
        <v>63.23</v>
      </c>
    </row>
    <row r="215" spans="1:21" x14ac:dyDescent="0.3">
      <c r="A215" s="1">
        <v>546</v>
      </c>
      <c r="B215" s="4">
        <v>10.56</v>
      </c>
      <c r="D215" s="5">
        <v>786</v>
      </c>
      <c r="E215" s="6">
        <v>1.9456018518518518E-3</v>
      </c>
      <c r="F215" s="7">
        <f t="shared" si="15"/>
        <v>9.7280092592592589E-4</v>
      </c>
      <c r="G215" s="6">
        <f t="shared" si="16"/>
        <v>8.8436447811447803E-4</v>
      </c>
      <c r="H215" s="6">
        <f t="shared" si="17"/>
        <v>4.2803240740740744E-3</v>
      </c>
      <c r="I215" s="6">
        <f t="shared" si="18"/>
        <v>6.6345023148148153E-3</v>
      </c>
      <c r="J215" s="8"/>
      <c r="K215" s="9" t="s">
        <v>0</v>
      </c>
      <c r="L215" s="10" t="s">
        <v>347</v>
      </c>
      <c r="M215" s="11">
        <v>6.6744212962962964E-3</v>
      </c>
      <c r="N215" s="11">
        <f t="shared" si="19"/>
        <v>1.034535300925926E-2</v>
      </c>
      <c r="O215" s="8"/>
      <c r="P215" s="8"/>
      <c r="Q215" s="10" t="s">
        <v>0</v>
      </c>
      <c r="R215" s="10" t="s">
        <v>0</v>
      </c>
      <c r="S215" s="9">
        <v>14.94</v>
      </c>
      <c r="T215" s="9">
        <v>45.91</v>
      </c>
      <c r="U215" s="9">
        <v>63.17</v>
      </c>
    </row>
    <row r="216" spans="1:21" x14ac:dyDescent="0.3">
      <c r="A216" s="1">
        <v>544</v>
      </c>
      <c r="B216" s="4">
        <v>10.57</v>
      </c>
      <c r="D216" s="5">
        <v>785</v>
      </c>
      <c r="E216" s="6">
        <v>1.9466435185185186E-3</v>
      </c>
      <c r="F216" s="7">
        <f t="shared" si="15"/>
        <v>9.7332175925925928E-4</v>
      </c>
      <c r="G216" s="6">
        <f t="shared" si="16"/>
        <v>8.8483796296296292E-4</v>
      </c>
      <c r="H216" s="6">
        <f t="shared" si="17"/>
        <v>4.2826157407407413E-3</v>
      </c>
      <c r="I216" s="6">
        <f t="shared" si="18"/>
        <v>6.638054398148149E-3</v>
      </c>
      <c r="J216" s="10" t="s">
        <v>348</v>
      </c>
      <c r="K216" s="9" t="s">
        <v>348</v>
      </c>
      <c r="L216" s="8"/>
      <c r="M216" t="s">
        <v>0</v>
      </c>
      <c r="N216" s="11" t="str">
        <f t="shared" si="19"/>
        <v>-</v>
      </c>
      <c r="O216" s="10" t="s">
        <v>349</v>
      </c>
      <c r="P216" s="10" t="s">
        <v>350</v>
      </c>
      <c r="Q216" s="10">
        <v>1.98</v>
      </c>
      <c r="R216" s="10">
        <v>6.88</v>
      </c>
      <c r="S216" s="9">
        <v>14.92</v>
      </c>
      <c r="T216" s="9">
        <v>45.86</v>
      </c>
      <c r="U216" s="9">
        <v>63.1</v>
      </c>
    </row>
    <row r="217" spans="1:21" x14ac:dyDescent="0.3">
      <c r="A217" s="1">
        <v>542</v>
      </c>
      <c r="B217" s="4">
        <v>10.58</v>
      </c>
      <c r="D217" s="5">
        <v>784</v>
      </c>
      <c r="E217" s="6">
        <v>1.947800925925926E-3</v>
      </c>
      <c r="F217" s="7">
        <f t="shared" si="15"/>
        <v>9.7390046296296298E-4</v>
      </c>
      <c r="G217" s="6">
        <f t="shared" si="16"/>
        <v>8.8536405723905716E-4</v>
      </c>
      <c r="H217" s="6">
        <f t="shared" si="17"/>
        <v>4.2851620370370378E-3</v>
      </c>
      <c r="I217" s="6">
        <f t="shared" si="18"/>
        <v>6.642001157407409E-3</v>
      </c>
      <c r="J217" s="10" t="s">
        <v>351</v>
      </c>
      <c r="K217" s="9" t="s">
        <v>351</v>
      </c>
      <c r="L217" s="10" t="s">
        <v>352</v>
      </c>
      <c r="M217" s="11">
        <v>6.6820601851851858E-3</v>
      </c>
      <c r="N217" s="11">
        <f t="shared" si="19"/>
        <v>1.0357193287037039E-2</v>
      </c>
      <c r="O217" s="8"/>
      <c r="P217" s="8"/>
      <c r="Q217" s="10" t="s">
        <v>0</v>
      </c>
      <c r="R217" s="10" t="s">
        <v>0</v>
      </c>
      <c r="S217" s="9">
        <v>14.9</v>
      </c>
      <c r="T217" s="9">
        <v>45.81</v>
      </c>
      <c r="U217" s="9">
        <v>63.03</v>
      </c>
    </row>
    <row r="218" spans="1:21" x14ac:dyDescent="0.3">
      <c r="A218" s="1">
        <v>540</v>
      </c>
      <c r="B218" s="4">
        <v>10.59</v>
      </c>
      <c r="D218" s="5">
        <v>783</v>
      </c>
      <c r="E218" s="6">
        <v>1.9488425925925925E-3</v>
      </c>
      <c r="F218" s="7">
        <f t="shared" si="15"/>
        <v>9.7442129629629626E-4</v>
      </c>
      <c r="G218" s="6">
        <f t="shared" si="16"/>
        <v>8.8583754208754195E-4</v>
      </c>
      <c r="H218" s="6">
        <f t="shared" si="17"/>
        <v>4.2874537037037039E-3</v>
      </c>
      <c r="I218" s="6">
        <f t="shared" si="18"/>
        <v>6.6455532407407409E-3</v>
      </c>
      <c r="J218" s="8"/>
      <c r="K218" s="9" t="s">
        <v>0</v>
      </c>
      <c r="L218" s="10" t="s">
        <v>353</v>
      </c>
      <c r="M218" s="11">
        <v>6.6898148148148151E-3</v>
      </c>
      <c r="N218" s="11">
        <f t="shared" si="19"/>
        <v>1.0369212962962964E-2</v>
      </c>
      <c r="O218" s="8"/>
      <c r="P218" s="10" t="s">
        <v>354</v>
      </c>
      <c r="Q218" s="10" t="s">
        <v>0</v>
      </c>
      <c r="R218" s="10">
        <v>6.87</v>
      </c>
      <c r="S218" s="9">
        <v>14.89</v>
      </c>
      <c r="T218" s="9">
        <v>45.76</v>
      </c>
      <c r="U218" s="9">
        <v>62.97</v>
      </c>
    </row>
    <row r="219" spans="1:21" x14ac:dyDescent="0.3">
      <c r="A219" s="1">
        <v>539</v>
      </c>
      <c r="B219" s="4">
        <v>10.6</v>
      </c>
      <c r="D219" s="5">
        <v>782</v>
      </c>
      <c r="E219" s="6">
        <v>1.9499999999999999E-3</v>
      </c>
      <c r="F219" s="7">
        <f t="shared" si="15"/>
        <v>9.7499999999999996E-4</v>
      </c>
      <c r="G219" s="6">
        <f t="shared" si="16"/>
        <v>8.863636363636363E-4</v>
      </c>
      <c r="H219" s="6">
        <f t="shared" si="17"/>
        <v>4.2900000000000004E-3</v>
      </c>
      <c r="I219" s="6">
        <f t="shared" si="18"/>
        <v>6.6495000000000009E-3</v>
      </c>
      <c r="J219" s="10" t="s">
        <v>355</v>
      </c>
      <c r="K219" s="9" t="s">
        <v>355</v>
      </c>
      <c r="L219" s="8"/>
      <c r="M219" t="s">
        <v>0</v>
      </c>
      <c r="N219" s="11" t="str">
        <f t="shared" si="19"/>
        <v>-</v>
      </c>
      <c r="O219" s="8"/>
      <c r="P219" s="8"/>
      <c r="Q219" s="10" t="s">
        <v>0</v>
      </c>
      <c r="R219" s="10" t="s">
        <v>0</v>
      </c>
      <c r="S219" s="9">
        <v>14.87</v>
      </c>
      <c r="T219" s="9">
        <v>45.72</v>
      </c>
      <c r="U219" s="9">
        <v>62.9</v>
      </c>
    </row>
    <row r="220" spans="1:21" x14ac:dyDescent="0.3">
      <c r="A220" s="1">
        <v>537</v>
      </c>
      <c r="B220" s="4">
        <v>10.61</v>
      </c>
      <c r="D220" s="5">
        <v>781</v>
      </c>
      <c r="E220" s="6">
        <v>1.9510416666666667E-3</v>
      </c>
      <c r="F220" s="7">
        <f t="shared" si="15"/>
        <v>9.7552083333333334E-4</v>
      </c>
      <c r="G220" s="6">
        <f t="shared" si="16"/>
        <v>8.868371212121212E-4</v>
      </c>
      <c r="H220" s="6">
        <f t="shared" si="17"/>
        <v>4.2922916666666673E-3</v>
      </c>
      <c r="I220" s="6">
        <f t="shared" si="18"/>
        <v>6.6530520833333346E-3</v>
      </c>
      <c r="J220" s="8"/>
      <c r="K220" s="9" t="s">
        <v>0</v>
      </c>
      <c r="L220" s="10" t="s">
        <v>356</v>
      </c>
      <c r="M220" s="11">
        <v>6.6975694444444444E-3</v>
      </c>
      <c r="N220" s="11">
        <f t="shared" si="19"/>
        <v>1.0381232638888889E-2</v>
      </c>
      <c r="O220" s="8"/>
      <c r="P220" s="10" t="s">
        <v>357</v>
      </c>
      <c r="Q220" s="10" t="s">
        <v>0</v>
      </c>
      <c r="R220" s="10">
        <v>6.86</v>
      </c>
      <c r="S220" s="9">
        <v>14.86</v>
      </c>
      <c r="T220" s="9">
        <v>45.67</v>
      </c>
      <c r="U220" s="9">
        <v>62.83</v>
      </c>
    </row>
    <row r="221" spans="1:21" x14ac:dyDescent="0.3">
      <c r="A221" s="1">
        <v>535</v>
      </c>
      <c r="B221" s="4">
        <v>10.62</v>
      </c>
      <c r="D221" s="5">
        <v>780</v>
      </c>
      <c r="E221" s="6">
        <v>1.9521990740740741E-3</v>
      </c>
      <c r="F221" s="7">
        <f t="shared" si="15"/>
        <v>9.7609953703703704E-4</v>
      </c>
      <c r="G221" s="6">
        <f t="shared" si="16"/>
        <v>8.8736321548821544E-4</v>
      </c>
      <c r="H221" s="6">
        <f t="shared" si="17"/>
        <v>4.294837962962963E-3</v>
      </c>
      <c r="I221" s="6">
        <f t="shared" si="18"/>
        <v>6.6569988425925928E-3</v>
      </c>
      <c r="J221" s="10" t="s">
        <v>358</v>
      </c>
      <c r="K221" s="9" t="s">
        <v>358</v>
      </c>
      <c r="L221" s="8"/>
      <c r="M221" t="s">
        <v>0</v>
      </c>
      <c r="N221" s="11" t="str">
        <f t="shared" si="19"/>
        <v>-</v>
      </c>
      <c r="O221" s="8"/>
      <c r="P221" s="8"/>
      <c r="Q221" s="10" t="s">
        <v>0</v>
      </c>
      <c r="R221" s="10" t="s">
        <v>0</v>
      </c>
      <c r="S221" s="9">
        <v>14.84</v>
      </c>
      <c r="T221" s="9">
        <v>45.62</v>
      </c>
      <c r="U221" s="9">
        <v>62.77</v>
      </c>
    </row>
    <row r="222" spans="1:21" x14ac:dyDescent="0.3">
      <c r="A222" s="1">
        <v>533</v>
      </c>
      <c r="B222" s="4">
        <v>10.63</v>
      </c>
      <c r="D222" s="5">
        <v>779</v>
      </c>
      <c r="E222" s="6">
        <v>1.9532407407407406E-3</v>
      </c>
      <c r="F222" s="7">
        <f t="shared" si="15"/>
        <v>9.7662037037037032E-4</v>
      </c>
      <c r="G222" s="6">
        <f t="shared" si="16"/>
        <v>8.8783670033670023E-4</v>
      </c>
      <c r="H222" s="6">
        <f t="shared" si="17"/>
        <v>4.2971296296296299E-3</v>
      </c>
      <c r="I222" s="6">
        <f t="shared" si="18"/>
        <v>6.6605509259259265E-3</v>
      </c>
      <c r="J222" s="8"/>
      <c r="K222" s="9" t="s">
        <v>0</v>
      </c>
      <c r="L222" s="10" t="s">
        <v>359</v>
      </c>
      <c r="M222" s="11">
        <v>6.7052083333333339E-3</v>
      </c>
      <c r="N222" s="11">
        <f t="shared" si="19"/>
        <v>1.0393072916666668E-2</v>
      </c>
      <c r="O222" s="8"/>
      <c r="P222" s="8"/>
      <c r="Q222" s="10" t="s">
        <v>0</v>
      </c>
      <c r="R222" s="10" t="s">
        <v>0</v>
      </c>
      <c r="S222" s="9">
        <v>14.82</v>
      </c>
      <c r="T222" s="9">
        <v>45.57</v>
      </c>
      <c r="U222" s="9">
        <v>62.7</v>
      </c>
    </row>
    <row r="223" spans="1:21" x14ac:dyDescent="0.3">
      <c r="A223" s="1">
        <v>531</v>
      </c>
      <c r="B223" s="4">
        <v>10.64</v>
      </c>
      <c r="D223" s="5">
        <v>778</v>
      </c>
      <c r="E223" s="6">
        <v>1.9543981481481482E-3</v>
      </c>
      <c r="F223" s="7">
        <f t="shared" si="15"/>
        <v>9.7719907407407412E-4</v>
      </c>
      <c r="G223" s="6">
        <f t="shared" si="16"/>
        <v>8.8836279461279458E-4</v>
      </c>
      <c r="H223" s="6">
        <f t="shared" si="17"/>
        <v>4.2996759259259264E-3</v>
      </c>
      <c r="I223" s="6">
        <f t="shared" si="18"/>
        <v>6.6644976851851865E-3</v>
      </c>
      <c r="J223" s="10" t="s">
        <v>360</v>
      </c>
      <c r="K223" s="9" t="s">
        <v>360</v>
      </c>
      <c r="L223" s="8"/>
      <c r="M223" t="s">
        <v>0</v>
      </c>
      <c r="N223" s="11" t="str">
        <f t="shared" si="19"/>
        <v>-</v>
      </c>
      <c r="O223" s="8"/>
      <c r="P223" s="10" t="s">
        <v>361</v>
      </c>
      <c r="Q223" s="10" t="s">
        <v>0</v>
      </c>
      <c r="R223" s="10">
        <v>6.85</v>
      </c>
      <c r="S223" s="9">
        <v>14.81</v>
      </c>
      <c r="T223" s="9">
        <v>45.52</v>
      </c>
      <c r="U223" s="9">
        <v>62.64</v>
      </c>
    </row>
    <row r="224" spans="1:21" x14ac:dyDescent="0.3">
      <c r="A224" s="1">
        <v>530</v>
      </c>
      <c r="B224" s="4">
        <v>10.65</v>
      </c>
      <c r="D224" s="5">
        <v>777</v>
      </c>
      <c r="E224" s="6">
        <v>1.9554398148148148E-3</v>
      </c>
      <c r="F224" s="7">
        <f t="shared" si="15"/>
        <v>9.777199074074074E-4</v>
      </c>
      <c r="G224" s="6">
        <f t="shared" si="16"/>
        <v>8.8883627946127937E-4</v>
      </c>
      <c r="H224" s="6">
        <f t="shared" si="17"/>
        <v>4.3019675925925933E-3</v>
      </c>
      <c r="I224" s="6">
        <f t="shared" si="18"/>
        <v>6.6680497685185202E-3</v>
      </c>
      <c r="J224" s="8"/>
      <c r="K224" s="9" t="s">
        <v>0</v>
      </c>
      <c r="L224" s="10" t="s">
        <v>362</v>
      </c>
      <c r="M224" s="11">
        <v>6.7129629629629631E-3</v>
      </c>
      <c r="N224" s="11">
        <f t="shared" si="19"/>
        <v>1.0405092592592593E-2</v>
      </c>
      <c r="O224" s="8"/>
      <c r="P224" s="8"/>
      <c r="Q224" s="10" t="s">
        <v>0</v>
      </c>
      <c r="R224" s="10" t="s">
        <v>0</v>
      </c>
      <c r="S224" s="9">
        <v>14.79</v>
      </c>
      <c r="T224" s="9">
        <v>45.47</v>
      </c>
      <c r="U224" s="9">
        <v>62.57</v>
      </c>
    </row>
    <row r="225" spans="1:21" x14ac:dyDescent="0.3">
      <c r="A225" s="1">
        <v>528</v>
      </c>
      <c r="B225" s="4">
        <v>10.66</v>
      </c>
      <c r="D225" s="5">
        <v>776</v>
      </c>
      <c r="E225" s="6">
        <v>1.956597222222222E-3</v>
      </c>
      <c r="F225" s="7">
        <f t="shared" si="15"/>
        <v>9.7829861111111099E-4</v>
      </c>
      <c r="G225" s="6">
        <f t="shared" si="16"/>
        <v>8.8936237373737361E-4</v>
      </c>
      <c r="H225" s="6">
        <f t="shared" si="17"/>
        <v>4.304513888888889E-3</v>
      </c>
      <c r="I225" s="6">
        <f t="shared" si="18"/>
        <v>6.6719965277777784E-3</v>
      </c>
      <c r="J225" s="10" t="s">
        <v>363</v>
      </c>
      <c r="K225" s="9" t="s">
        <v>363</v>
      </c>
      <c r="L225" s="10" t="s">
        <v>364</v>
      </c>
      <c r="M225" s="11">
        <v>6.7207175925925924E-3</v>
      </c>
      <c r="N225" s="11">
        <f t="shared" si="19"/>
        <v>1.0417112268518519E-2</v>
      </c>
      <c r="O225" s="10" t="s">
        <v>365</v>
      </c>
      <c r="P225" s="10" t="s">
        <v>366</v>
      </c>
      <c r="Q225" s="10">
        <v>1.97</v>
      </c>
      <c r="R225" s="10">
        <v>6.84</v>
      </c>
      <c r="S225" s="9">
        <v>14.77</v>
      </c>
      <c r="T225" s="9">
        <v>45.43</v>
      </c>
      <c r="U225" s="9">
        <v>62.5</v>
      </c>
    </row>
    <row r="226" spans="1:21" x14ac:dyDescent="0.3">
      <c r="A226" s="1">
        <v>526</v>
      </c>
      <c r="B226" s="4">
        <v>10.67</v>
      </c>
      <c r="D226" s="5">
        <v>775</v>
      </c>
      <c r="E226" s="6">
        <v>1.957638888888889E-3</v>
      </c>
      <c r="F226" s="7">
        <f t="shared" si="15"/>
        <v>9.7881944444444448E-4</v>
      </c>
      <c r="G226" s="6">
        <f t="shared" si="16"/>
        <v>8.898358585858585E-4</v>
      </c>
      <c r="H226" s="6">
        <f t="shared" si="17"/>
        <v>4.3068055555555559E-3</v>
      </c>
      <c r="I226" s="6">
        <f t="shared" si="18"/>
        <v>6.6755486111111121E-3</v>
      </c>
      <c r="J226" s="10" t="s">
        <v>367</v>
      </c>
      <c r="K226" s="9" t="s">
        <v>367</v>
      </c>
      <c r="L226" s="8"/>
      <c r="M226" t="s">
        <v>0</v>
      </c>
      <c r="N226" s="11" t="str">
        <f t="shared" si="19"/>
        <v>-</v>
      </c>
      <c r="O226" s="8"/>
      <c r="P226" s="8"/>
      <c r="Q226" s="10" t="s">
        <v>0</v>
      </c>
      <c r="R226" s="10" t="s">
        <v>0</v>
      </c>
      <c r="S226" s="9">
        <v>14.76</v>
      </c>
      <c r="T226" s="9">
        <v>45.38</v>
      </c>
      <c r="U226" s="9">
        <v>62.44</v>
      </c>
    </row>
    <row r="227" spans="1:21" x14ac:dyDescent="0.3">
      <c r="A227" s="1">
        <v>524</v>
      </c>
      <c r="B227" s="4">
        <v>10.68</v>
      </c>
      <c r="D227" s="5">
        <v>774</v>
      </c>
      <c r="E227" s="6">
        <v>1.9587962962962962E-3</v>
      </c>
      <c r="F227" s="7">
        <f t="shared" si="15"/>
        <v>9.7939814814814808E-4</v>
      </c>
      <c r="G227" s="6">
        <f t="shared" si="16"/>
        <v>8.9036195286195275E-4</v>
      </c>
      <c r="H227" s="6">
        <f t="shared" si="17"/>
        <v>4.3093518518518515E-3</v>
      </c>
      <c r="I227" s="6">
        <f t="shared" si="18"/>
        <v>6.6794953703703704E-3</v>
      </c>
      <c r="J227" s="8"/>
      <c r="K227" s="9" t="s">
        <v>0</v>
      </c>
      <c r="L227" s="10" t="s">
        <v>368</v>
      </c>
      <c r="M227" s="11">
        <v>6.7283564814814819E-3</v>
      </c>
      <c r="N227" s="11">
        <f t="shared" si="19"/>
        <v>1.0428952546296296E-2</v>
      </c>
      <c r="O227" s="8"/>
      <c r="P227" s="10" t="s">
        <v>369</v>
      </c>
      <c r="Q227" s="10" t="s">
        <v>0</v>
      </c>
      <c r="R227" s="10">
        <v>6.83</v>
      </c>
      <c r="S227" s="9">
        <v>14.74</v>
      </c>
      <c r="T227" s="9">
        <v>45.33</v>
      </c>
      <c r="U227" s="9">
        <v>62.37</v>
      </c>
    </row>
    <row r="228" spans="1:21" x14ac:dyDescent="0.3">
      <c r="A228" s="1">
        <v>522</v>
      </c>
      <c r="B228" s="4">
        <v>10.69</v>
      </c>
      <c r="D228" s="5">
        <v>773</v>
      </c>
      <c r="E228" s="6">
        <v>1.9598379629629627E-3</v>
      </c>
      <c r="F228" s="7">
        <f t="shared" si="15"/>
        <v>9.7991898148148135E-4</v>
      </c>
      <c r="G228" s="6">
        <f t="shared" si="16"/>
        <v>8.9083543771043753E-4</v>
      </c>
      <c r="H228" s="6">
        <f t="shared" si="17"/>
        <v>4.3116435185185185E-3</v>
      </c>
      <c r="I228" s="6">
        <f t="shared" si="18"/>
        <v>6.6830474537037041E-3</v>
      </c>
      <c r="J228" s="10" t="s">
        <v>370</v>
      </c>
      <c r="K228" s="9" t="s">
        <v>370</v>
      </c>
      <c r="L228" s="8"/>
      <c r="M228" t="s">
        <v>0</v>
      </c>
      <c r="N228" s="11" t="str">
        <f t="shared" si="19"/>
        <v>-</v>
      </c>
      <c r="O228" s="8"/>
      <c r="P228" s="8"/>
      <c r="Q228" s="10" t="s">
        <v>0</v>
      </c>
      <c r="R228" s="10" t="s">
        <v>0</v>
      </c>
      <c r="S228" s="9">
        <v>14.73</v>
      </c>
      <c r="T228" s="9">
        <v>45.28</v>
      </c>
      <c r="U228" s="9">
        <v>62.3</v>
      </c>
    </row>
    <row r="229" spans="1:21" x14ac:dyDescent="0.3">
      <c r="A229" s="1">
        <v>521</v>
      </c>
      <c r="B229" s="4">
        <v>10.7</v>
      </c>
      <c r="D229" s="5">
        <v>772</v>
      </c>
      <c r="E229" s="6">
        <v>1.9609953703703703E-3</v>
      </c>
      <c r="F229" s="7">
        <f t="shared" si="15"/>
        <v>9.8049768518518516E-4</v>
      </c>
      <c r="G229" s="6">
        <f t="shared" si="16"/>
        <v>8.9136153198653189E-4</v>
      </c>
      <c r="H229" s="6">
        <f t="shared" si="17"/>
        <v>4.314189814814815E-3</v>
      </c>
      <c r="I229" s="6">
        <f t="shared" si="18"/>
        <v>6.6869942129629632E-3</v>
      </c>
      <c r="J229" s="8"/>
      <c r="K229" s="9" t="s">
        <v>0</v>
      </c>
      <c r="L229" s="10" t="s">
        <v>371</v>
      </c>
      <c r="M229" s="11">
        <v>6.7361111111111111E-3</v>
      </c>
      <c r="N229" s="11">
        <f t="shared" si="19"/>
        <v>1.0440972222222223E-2</v>
      </c>
      <c r="O229" s="8"/>
      <c r="P229" s="8"/>
      <c r="Q229" s="10" t="s">
        <v>0</v>
      </c>
      <c r="R229" s="10" t="s">
        <v>0</v>
      </c>
      <c r="S229" s="9">
        <v>14.71</v>
      </c>
      <c r="T229" s="9">
        <v>45.23</v>
      </c>
      <c r="U229" s="9">
        <v>62.24</v>
      </c>
    </row>
    <row r="230" spans="1:21" x14ac:dyDescent="0.3">
      <c r="A230" s="1">
        <v>519</v>
      </c>
      <c r="B230" s="4">
        <v>10.71</v>
      </c>
      <c r="D230" s="5">
        <v>771</v>
      </c>
      <c r="E230" s="6">
        <v>1.9620370370370369E-3</v>
      </c>
      <c r="F230" s="7">
        <f t="shared" si="15"/>
        <v>9.8101851851851844E-4</v>
      </c>
      <c r="G230" s="6">
        <f t="shared" si="16"/>
        <v>8.9183501683501667E-4</v>
      </c>
      <c r="H230" s="6">
        <f t="shared" si="17"/>
        <v>4.3164814814814819E-3</v>
      </c>
      <c r="I230" s="6">
        <f t="shared" si="18"/>
        <v>6.6905462962962969E-3</v>
      </c>
      <c r="J230" s="10" t="s">
        <v>372</v>
      </c>
      <c r="K230" s="9" t="s">
        <v>372</v>
      </c>
      <c r="L230" s="8"/>
      <c r="M230" t="s">
        <v>0</v>
      </c>
      <c r="N230" s="11" t="str">
        <f t="shared" si="19"/>
        <v>-</v>
      </c>
      <c r="O230" s="8"/>
      <c r="P230" s="10" t="s">
        <v>373</v>
      </c>
      <c r="Q230" s="10" t="s">
        <v>0</v>
      </c>
      <c r="R230" s="10">
        <v>6.82</v>
      </c>
      <c r="S230" s="9">
        <v>14.69</v>
      </c>
      <c r="T230" s="9">
        <v>45.18</v>
      </c>
      <c r="U230" s="9">
        <v>62.17</v>
      </c>
    </row>
    <row r="231" spans="1:21" x14ac:dyDescent="0.3">
      <c r="A231" s="1">
        <v>517</v>
      </c>
      <c r="B231" s="4">
        <v>10.72</v>
      </c>
      <c r="D231" s="5">
        <v>770</v>
      </c>
      <c r="E231" s="6">
        <v>1.9631944444444445E-3</v>
      </c>
      <c r="F231" s="7">
        <f t="shared" si="15"/>
        <v>9.8159722222222225E-4</v>
      </c>
      <c r="G231" s="6">
        <f t="shared" si="16"/>
        <v>8.9236111111111102E-4</v>
      </c>
      <c r="H231" s="6">
        <f t="shared" si="17"/>
        <v>4.3190277777777784E-3</v>
      </c>
      <c r="I231" s="6">
        <f t="shared" si="18"/>
        <v>6.6944930555555568E-3</v>
      </c>
      <c r="J231" s="8"/>
      <c r="K231" s="9" t="s">
        <v>0</v>
      </c>
      <c r="L231" s="10" t="s">
        <v>374</v>
      </c>
      <c r="M231" s="11">
        <v>6.7438657407407404E-3</v>
      </c>
      <c r="N231" s="11">
        <f t="shared" si="19"/>
        <v>1.0452991898148148E-2</v>
      </c>
      <c r="O231" s="8"/>
      <c r="P231" s="8"/>
      <c r="Q231" s="10" t="s">
        <v>0</v>
      </c>
      <c r="R231" s="10" t="s">
        <v>0</v>
      </c>
      <c r="S231" s="9">
        <v>14.68</v>
      </c>
      <c r="T231" s="9">
        <v>45.13</v>
      </c>
      <c r="U231" s="9">
        <v>62.11</v>
      </c>
    </row>
    <row r="232" spans="1:21" x14ac:dyDescent="0.3">
      <c r="A232" s="1">
        <v>515</v>
      </c>
      <c r="B232" s="4">
        <v>10.73</v>
      </c>
      <c r="D232" s="5">
        <v>769</v>
      </c>
      <c r="E232" s="6">
        <v>1.964236111111111E-3</v>
      </c>
      <c r="F232" s="7">
        <f t="shared" si="15"/>
        <v>9.8211805555555552E-4</v>
      </c>
      <c r="G232" s="6">
        <f t="shared" si="16"/>
        <v>8.9283459595959581E-4</v>
      </c>
      <c r="H232" s="6">
        <f t="shared" si="17"/>
        <v>4.3213194444444445E-3</v>
      </c>
      <c r="I232" s="6">
        <f t="shared" si="18"/>
        <v>6.6980451388888888E-3</v>
      </c>
      <c r="J232" s="10" t="s">
        <v>375</v>
      </c>
      <c r="K232" s="9" t="s">
        <v>375</v>
      </c>
      <c r="L232" s="10" t="s">
        <v>376</v>
      </c>
      <c r="M232" s="11">
        <v>6.7515046296296299E-3</v>
      </c>
      <c r="N232" s="11">
        <f t="shared" si="19"/>
        <v>1.0464832175925927E-2</v>
      </c>
      <c r="O232" s="8"/>
      <c r="P232" s="10" t="s">
        <v>377</v>
      </c>
      <c r="Q232" s="10" t="s">
        <v>0</v>
      </c>
      <c r="R232" s="10">
        <v>6.81</v>
      </c>
      <c r="S232" s="9">
        <v>14.66</v>
      </c>
      <c r="T232" s="9">
        <v>45.09</v>
      </c>
      <c r="U232" s="9">
        <v>62.04</v>
      </c>
    </row>
    <row r="233" spans="1:21" x14ac:dyDescent="0.3">
      <c r="A233" s="1">
        <v>513</v>
      </c>
      <c r="B233" s="4">
        <v>10.74</v>
      </c>
      <c r="D233" s="5">
        <v>768</v>
      </c>
      <c r="E233" s="6">
        <v>1.9653935185185182E-3</v>
      </c>
      <c r="F233" s="7">
        <f t="shared" si="15"/>
        <v>9.8269675925925911E-4</v>
      </c>
      <c r="G233" s="6">
        <f t="shared" si="16"/>
        <v>8.9336069023569005E-4</v>
      </c>
      <c r="H233" s="6">
        <f t="shared" si="17"/>
        <v>4.3238657407407401E-3</v>
      </c>
      <c r="I233" s="6">
        <f t="shared" si="18"/>
        <v>6.701991898148147E-3</v>
      </c>
      <c r="J233" s="8"/>
      <c r="K233" s="9" t="s">
        <v>0</v>
      </c>
      <c r="L233" s="8"/>
      <c r="M233" t="s">
        <v>0</v>
      </c>
      <c r="N233" s="11" t="str">
        <f t="shared" si="19"/>
        <v>-</v>
      </c>
      <c r="O233" s="8"/>
      <c r="P233" s="8"/>
      <c r="Q233" s="10" t="s">
        <v>0</v>
      </c>
      <c r="R233" s="10" t="s">
        <v>0</v>
      </c>
      <c r="S233" s="9">
        <v>14.64</v>
      </c>
      <c r="T233" s="9">
        <v>45.04</v>
      </c>
      <c r="U233" s="9">
        <v>61.97</v>
      </c>
    </row>
    <row r="234" spans="1:21" x14ac:dyDescent="0.3">
      <c r="A234" s="1">
        <v>512</v>
      </c>
      <c r="B234" s="4">
        <v>10.75</v>
      </c>
      <c r="D234" s="5">
        <v>767</v>
      </c>
      <c r="E234" s="6">
        <v>1.9664351851851852E-3</v>
      </c>
      <c r="F234" s="7">
        <f t="shared" si="15"/>
        <v>9.8321759259259261E-4</v>
      </c>
      <c r="G234" s="6">
        <f t="shared" si="16"/>
        <v>8.9383417508417506E-4</v>
      </c>
      <c r="H234" s="6">
        <f t="shared" si="17"/>
        <v>4.3261574074074079E-3</v>
      </c>
      <c r="I234" s="6">
        <f t="shared" si="18"/>
        <v>6.7055439814814825E-3</v>
      </c>
      <c r="J234" s="10" t="s">
        <v>378</v>
      </c>
      <c r="K234" s="9" t="s">
        <v>378</v>
      </c>
      <c r="L234" s="10" t="s">
        <v>379</v>
      </c>
      <c r="M234" s="11">
        <v>6.75925925925926E-3</v>
      </c>
      <c r="N234" s="11">
        <f t="shared" si="19"/>
        <v>1.0476851851851854E-2</v>
      </c>
      <c r="O234" s="10" t="s">
        <v>380</v>
      </c>
      <c r="P234" s="10" t="s">
        <v>381</v>
      </c>
      <c r="Q234" s="10">
        <v>1.96</v>
      </c>
      <c r="R234" s="10">
        <v>6.8</v>
      </c>
      <c r="S234" s="9">
        <v>14.63</v>
      </c>
      <c r="T234" s="9">
        <v>44.99</v>
      </c>
      <c r="U234" s="9">
        <v>61.91</v>
      </c>
    </row>
    <row r="235" spans="1:21" x14ac:dyDescent="0.3">
      <c r="A235" s="1">
        <v>510</v>
      </c>
      <c r="B235" s="4">
        <v>10.76</v>
      </c>
      <c r="D235" s="5">
        <v>766</v>
      </c>
      <c r="E235" s="6">
        <v>1.9675925925925928E-3</v>
      </c>
      <c r="F235" s="7">
        <f t="shared" si="15"/>
        <v>9.8379629629629642E-4</v>
      </c>
      <c r="G235" s="6">
        <f t="shared" si="16"/>
        <v>8.9436026936026941E-4</v>
      </c>
      <c r="H235" s="6">
        <f t="shared" si="17"/>
        <v>4.3287037037037044E-3</v>
      </c>
      <c r="I235" s="6">
        <f t="shared" si="18"/>
        <v>6.7094907407407424E-3</v>
      </c>
      <c r="J235" s="10" t="s">
        <v>382</v>
      </c>
      <c r="K235" s="9" t="s">
        <v>382</v>
      </c>
      <c r="L235" s="8"/>
      <c r="M235" t="s">
        <v>0</v>
      </c>
      <c r="N235" s="11" t="str">
        <f t="shared" si="19"/>
        <v>-</v>
      </c>
      <c r="O235" s="8"/>
      <c r="P235" s="8"/>
      <c r="Q235" s="10" t="s">
        <v>0</v>
      </c>
      <c r="R235" s="10" t="s">
        <v>0</v>
      </c>
      <c r="S235" s="9">
        <v>14.61</v>
      </c>
      <c r="T235" s="9">
        <v>44.94</v>
      </c>
      <c r="U235" s="9">
        <v>61.84</v>
      </c>
    </row>
    <row r="236" spans="1:21" x14ac:dyDescent="0.3">
      <c r="A236" s="1">
        <v>508</v>
      </c>
      <c r="B236" s="4">
        <v>10.77</v>
      </c>
      <c r="D236" s="5">
        <v>765</v>
      </c>
      <c r="E236" s="6">
        <v>1.9687500000000004E-3</v>
      </c>
      <c r="F236" s="7">
        <f t="shared" si="15"/>
        <v>9.8437500000000022E-4</v>
      </c>
      <c r="G236" s="6">
        <f t="shared" si="16"/>
        <v>8.9488636363636376E-4</v>
      </c>
      <c r="H236" s="6">
        <f t="shared" si="17"/>
        <v>4.3312500000000018E-3</v>
      </c>
      <c r="I236" s="6">
        <f t="shared" si="18"/>
        <v>6.7134375000000033E-3</v>
      </c>
      <c r="J236" s="8"/>
      <c r="K236" s="9" t="s">
        <v>0</v>
      </c>
      <c r="L236" s="10" t="s">
        <v>383</v>
      </c>
      <c r="M236" s="11">
        <v>6.7670138888888893E-3</v>
      </c>
      <c r="N236" s="11">
        <f t="shared" si="19"/>
        <v>1.0488871527777778E-2</v>
      </c>
      <c r="O236" s="8"/>
      <c r="P236" s="8"/>
      <c r="Q236" s="10" t="s">
        <v>0</v>
      </c>
      <c r="R236" s="10" t="s">
        <v>0</v>
      </c>
      <c r="S236" s="9">
        <v>14.59</v>
      </c>
      <c r="T236" s="9">
        <v>44.89</v>
      </c>
      <c r="U236" s="9">
        <v>61.77</v>
      </c>
    </row>
    <row r="237" spans="1:21" x14ac:dyDescent="0.3">
      <c r="A237" s="1">
        <v>506</v>
      </c>
      <c r="B237" s="4">
        <v>10.78</v>
      </c>
      <c r="D237" s="5">
        <v>764</v>
      </c>
      <c r="E237" s="6">
        <v>1.969791666666667E-3</v>
      </c>
      <c r="F237" s="7">
        <f t="shared" si="15"/>
        <v>9.848958333333335E-4</v>
      </c>
      <c r="G237" s="6">
        <f t="shared" si="16"/>
        <v>8.9535984848484855E-4</v>
      </c>
      <c r="H237" s="6">
        <f t="shared" si="17"/>
        <v>4.3335416666666678E-3</v>
      </c>
      <c r="I237" s="6">
        <f t="shared" si="18"/>
        <v>6.7169895833333352E-3</v>
      </c>
      <c r="J237" s="10" t="s">
        <v>384</v>
      </c>
      <c r="K237" s="9" t="s">
        <v>384</v>
      </c>
      <c r="L237" s="8"/>
      <c r="M237" t="s">
        <v>0</v>
      </c>
      <c r="N237" s="11" t="str">
        <f t="shared" si="19"/>
        <v>-</v>
      </c>
      <c r="O237" s="8"/>
      <c r="P237" s="10" t="s">
        <v>385</v>
      </c>
      <c r="Q237" s="10" t="s">
        <v>0</v>
      </c>
      <c r="R237" s="10">
        <v>6.79</v>
      </c>
      <c r="S237" s="9">
        <v>14.58</v>
      </c>
      <c r="T237" s="9">
        <v>44.84</v>
      </c>
      <c r="U237" s="9">
        <v>61.71</v>
      </c>
    </row>
    <row r="238" spans="1:21" x14ac:dyDescent="0.3">
      <c r="A238" s="1">
        <v>504</v>
      </c>
      <c r="B238" s="4">
        <v>10.79</v>
      </c>
      <c r="D238" s="5">
        <v>763</v>
      </c>
      <c r="E238" s="6">
        <v>1.9709490740740742E-3</v>
      </c>
      <c r="F238" s="7">
        <f t="shared" si="15"/>
        <v>9.8547453703703709E-4</v>
      </c>
      <c r="G238" s="6">
        <f t="shared" si="16"/>
        <v>8.9588594276094279E-4</v>
      </c>
      <c r="H238" s="6">
        <f t="shared" si="17"/>
        <v>4.3360879629629635E-3</v>
      </c>
      <c r="I238" s="6">
        <f t="shared" si="18"/>
        <v>6.7209363425925935E-3</v>
      </c>
      <c r="J238" s="8"/>
      <c r="K238" s="9" t="s">
        <v>0</v>
      </c>
      <c r="L238" s="10" t="s">
        <v>386</v>
      </c>
      <c r="M238" s="11">
        <v>6.7746527777777779E-3</v>
      </c>
      <c r="N238" s="11">
        <f t="shared" si="19"/>
        <v>1.0500711805555556E-2</v>
      </c>
      <c r="O238" s="8"/>
      <c r="P238" s="8"/>
      <c r="Q238" s="10" t="s">
        <v>0</v>
      </c>
      <c r="R238" s="10" t="s">
        <v>0</v>
      </c>
      <c r="S238" s="9">
        <v>14.56</v>
      </c>
      <c r="T238" s="9">
        <v>44.79</v>
      </c>
      <c r="U238" s="9">
        <v>61.64</v>
      </c>
    </row>
    <row r="239" spans="1:21" x14ac:dyDescent="0.3">
      <c r="A239" s="1">
        <v>503</v>
      </c>
      <c r="B239" s="4">
        <v>10.8</v>
      </c>
      <c r="D239" s="5">
        <v>762</v>
      </c>
      <c r="E239" s="6">
        <v>1.9719907407407412E-3</v>
      </c>
      <c r="F239" s="7">
        <f t="shared" si="15"/>
        <v>9.8599537037037058E-4</v>
      </c>
      <c r="G239" s="6">
        <f t="shared" si="16"/>
        <v>8.9635942760942769E-4</v>
      </c>
      <c r="H239" s="6">
        <f t="shared" si="17"/>
        <v>4.3383796296296313E-3</v>
      </c>
      <c r="I239" s="6">
        <f t="shared" si="18"/>
        <v>6.7244884259259289E-3</v>
      </c>
      <c r="J239" s="10" t="s">
        <v>387</v>
      </c>
      <c r="K239" s="9" t="s">
        <v>387</v>
      </c>
      <c r="L239" s="10" t="s">
        <v>388</v>
      </c>
      <c r="M239" s="11">
        <v>6.782407407407408E-3</v>
      </c>
      <c r="N239" s="11">
        <f t="shared" si="19"/>
        <v>1.0512731481481482E-2</v>
      </c>
      <c r="O239" s="8"/>
      <c r="P239" s="10" t="s">
        <v>389</v>
      </c>
      <c r="Q239" s="10" t="s">
        <v>0</v>
      </c>
      <c r="R239" s="10">
        <v>6.78</v>
      </c>
      <c r="S239" s="9">
        <v>14.55</v>
      </c>
      <c r="T239" s="9">
        <v>44.75</v>
      </c>
      <c r="U239" s="9">
        <v>61.58</v>
      </c>
    </row>
    <row r="240" spans="1:21" x14ac:dyDescent="0.3">
      <c r="A240" s="1">
        <v>501</v>
      </c>
      <c r="B240" s="4">
        <v>10.81</v>
      </c>
      <c r="D240" s="5">
        <v>761</v>
      </c>
      <c r="E240" s="6">
        <v>1.9731481481481484E-3</v>
      </c>
      <c r="F240" s="7">
        <f t="shared" si="15"/>
        <v>9.8657407407407418E-4</v>
      </c>
      <c r="G240" s="6">
        <f t="shared" si="16"/>
        <v>8.9688552188552193E-4</v>
      </c>
      <c r="H240" s="6">
        <f t="shared" si="17"/>
        <v>4.3409259259259269E-3</v>
      </c>
      <c r="I240" s="6">
        <f t="shared" si="18"/>
        <v>6.7284351851851871E-3</v>
      </c>
      <c r="J240" s="10" t="s">
        <v>390</v>
      </c>
      <c r="K240" s="9" t="s">
        <v>390</v>
      </c>
      <c r="L240" s="8"/>
      <c r="M240" t="s">
        <v>0</v>
      </c>
      <c r="N240" s="11" t="str">
        <f t="shared" si="19"/>
        <v>-</v>
      </c>
      <c r="O240" s="8"/>
      <c r="P240" s="8"/>
      <c r="Q240" s="10" t="s">
        <v>0</v>
      </c>
      <c r="R240" s="10" t="s">
        <v>0</v>
      </c>
      <c r="S240" s="9">
        <v>14.53</v>
      </c>
      <c r="T240" s="9">
        <v>44.7</v>
      </c>
      <c r="U240" s="9">
        <v>61.51</v>
      </c>
    </row>
    <row r="241" spans="1:21" x14ac:dyDescent="0.3">
      <c r="A241" s="1">
        <v>499</v>
      </c>
      <c r="B241" s="4">
        <v>10.82</v>
      </c>
      <c r="D241" s="5">
        <v>760</v>
      </c>
      <c r="E241" s="6">
        <v>1.9741898148148149E-3</v>
      </c>
      <c r="F241" s="7">
        <f t="shared" si="15"/>
        <v>9.8709490740740745E-4</v>
      </c>
      <c r="G241" s="6">
        <f t="shared" si="16"/>
        <v>8.9735900673400672E-4</v>
      </c>
      <c r="H241" s="6">
        <f t="shared" si="17"/>
        <v>4.343217592592593E-3</v>
      </c>
      <c r="I241" s="6">
        <f t="shared" si="18"/>
        <v>6.7319872685185191E-3</v>
      </c>
      <c r="J241" s="8"/>
      <c r="K241" s="9" t="s">
        <v>0</v>
      </c>
      <c r="L241" s="10" t="s">
        <v>391</v>
      </c>
      <c r="M241" s="11">
        <v>6.7901620370370373E-3</v>
      </c>
      <c r="N241" s="11">
        <f t="shared" si="19"/>
        <v>1.0524751157407409E-2</v>
      </c>
      <c r="O241" s="8"/>
      <c r="P241" s="10" t="s">
        <v>392</v>
      </c>
      <c r="Q241" s="10" t="s">
        <v>0</v>
      </c>
      <c r="R241" s="10">
        <v>6.77</v>
      </c>
      <c r="S241" s="9">
        <v>14.51</v>
      </c>
      <c r="T241" s="9">
        <v>44.65</v>
      </c>
      <c r="U241" s="9">
        <v>61.44</v>
      </c>
    </row>
    <row r="242" spans="1:21" x14ac:dyDescent="0.3">
      <c r="A242" s="1">
        <v>497</v>
      </c>
      <c r="B242" s="4">
        <v>10.83</v>
      </c>
      <c r="D242" s="5">
        <v>759</v>
      </c>
      <c r="E242" s="6">
        <v>1.9753472222222225E-3</v>
      </c>
      <c r="F242" s="7">
        <f t="shared" si="15"/>
        <v>9.8767361111111126E-4</v>
      </c>
      <c r="G242" s="6">
        <f t="shared" si="16"/>
        <v>8.9788510101010107E-4</v>
      </c>
      <c r="H242" s="6">
        <f t="shared" si="17"/>
        <v>4.3457638888888903E-3</v>
      </c>
      <c r="I242" s="6">
        <f t="shared" si="18"/>
        <v>6.7359340277777799E-3</v>
      </c>
      <c r="J242" s="10" t="s">
        <v>393</v>
      </c>
      <c r="K242" s="9" t="s">
        <v>393</v>
      </c>
      <c r="L242" s="8"/>
      <c r="M242" t="s">
        <v>0</v>
      </c>
      <c r="N242" s="11" t="str">
        <f t="shared" si="19"/>
        <v>-</v>
      </c>
      <c r="O242" s="8"/>
      <c r="P242" s="8"/>
      <c r="Q242" s="10" t="s">
        <v>0</v>
      </c>
      <c r="R242" s="10" t="s">
        <v>0</v>
      </c>
      <c r="S242" s="9">
        <v>14.5</v>
      </c>
      <c r="T242" s="9">
        <v>44.6</v>
      </c>
      <c r="U242" s="9">
        <v>61.38</v>
      </c>
    </row>
    <row r="243" spans="1:21" x14ac:dyDescent="0.3">
      <c r="A243" s="1">
        <v>495</v>
      </c>
      <c r="B243" s="4">
        <v>10.84</v>
      </c>
      <c r="D243" s="5">
        <v>758</v>
      </c>
      <c r="E243" s="6">
        <v>1.9765046296296297E-3</v>
      </c>
      <c r="F243" s="7">
        <f t="shared" si="15"/>
        <v>9.8825231481481485E-4</v>
      </c>
      <c r="G243" s="6">
        <f t="shared" si="16"/>
        <v>8.984111952861952E-4</v>
      </c>
      <c r="H243" s="6">
        <f t="shared" si="17"/>
        <v>4.348310185185186E-3</v>
      </c>
      <c r="I243" s="6">
        <f t="shared" si="18"/>
        <v>6.7398807870370381E-3</v>
      </c>
      <c r="J243" s="8"/>
      <c r="K243" s="9" t="s">
        <v>0</v>
      </c>
      <c r="L243" s="10" t="s">
        <v>394</v>
      </c>
      <c r="M243" s="11">
        <v>6.7978009259259259E-3</v>
      </c>
      <c r="N243" s="11">
        <f t="shared" si="19"/>
        <v>1.0536591435185186E-2</v>
      </c>
      <c r="O243" s="10" t="s">
        <v>395</v>
      </c>
      <c r="P243" s="8"/>
      <c r="Q243" s="10">
        <v>1.9500000000000002</v>
      </c>
      <c r="R243" s="10" t="s">
        <v>0</v>
      </c>
      <c r="S243" s="9">
        <v>14.48</v>
      </c>
      <c r="T243" s="9">
        <v>44.55</v>
      </c>
      <c r="U243" s="9">
        <v>61.31</v>
      </c>
    </row>
    <row r="244" spans="1:21" x14ac:dyDescent="0.3">
      <c r="A244" s="1">
        <v>494</v>
      </c>
      <c r="B244" s="4">
        <v>10.85</v>
      </c>
      <c r="D244" s="5">
        <v>757</v>
      </c>
      <c r="E244" s="6">
        <v>1.9775462962962967E-3</v>
      </c>
      <c r="F244" s="7">
        <f t="shared" si="15"/>
        <v>9.8877314814814835E-4</v>
      </c>
      <c r="G244" s="6">
        <f t="shared" si="16"/>
        <v>8.9888468013468021E-4</v>
      </c>
      <c r="H244" s="6">
        <f t="shared" si="17"/>
        <v>4.3506018518518529E-3</v>
      </c>
      <c r="I244" s="6">
        <f t="shared" si="18"/>
        <v>6.7434328703703719E-3</v>
      </c>
      <c r="J244" s="10" t="s">
        <v>396</v>
      </c>
      <c r="K244" s="9" t="s">
        <v>396</v>
      </c>
      <c r="L244" s="10" t="s">
        <v>397</v>
      </c>
      <c r="M244" s="11">
        <v>6.805555555555556E-3</v>
      </c>
      <c r="N244" s="11">
        <f t="shared" si="19"/>
        <v>1.0548611111111113E-2</v>
      </c>
      <c r="O244" s="8"/>
      <c r="P244" s="10" t="s">
        <v>398</v>
      </c>
      <c r="Q244" s="10" t="s">
        <v>0</v>
      </c>
      <c r="R244" s="10">
        <v>6.76</v>
      </c>
      <c r="S244" s="9">
        <v>14.46</v>
      </c>
      <c r="T244" s="9">
        <v>44.5</v>
      </c>
      <c r="U244" s="9">
        <v>61.24</v>
      </c>
    </row>
    <row r="245" spans="1:21" x14ac:dyDescent="0.3">
      <c r="A245" s="1">
        <v>492</v>
      </c>
      <c r="B245" s="4">
        <v>10.86</v>
      </c>
      <c r="D245" s="5">
        <v>756</v>
      </c>
      <c r="E245" s="6">
        <v>1.9787037037037039E-3</v>
      </c>
      <c r="F245" s="7">
        <f t="shared" si="15"/>
        <v>9.8935185185185194E-4</v>
      </c>
      <c r="G245" s="6">
        <f t="shared" si="16"/>
        <v>8.9941077441077445E-4</v>
      </c>
      <c r="H245" s="6">
        <f t="shared" si="17"/>
        <v>4.3531481481481485E-3</v>
      </c>
      <c r="I245" s="6">
        <f t="shared" si="18"/>
        <v>6.7473796296296301E-3</v>
      </c>
      <c r="J245" s="8"/>
      <c r="K245" s="9" t="s">
        <v>0</v>
      </c>
      <c r="L245" s="8"/>
      <c r="M245" t="s">
        <v>0</v>
      </c>
      <c r="N245" s="11" t="str">
        <f t="shared" si="19"/>
        <v>-</v>
      </c>
      <c r="O245" s="8"/>
      <c r="P245" s="8"/>
      <c r="Q245" s="10" t="s">
        <v>0</v>
      </c>
      <c r="R245" s="10" t="s">
        <v>0</v>
      </c>
      <c r="S245" s="9">
        <v>14.45</v>
      </c>
      <c r="T245" s="9">
        <v>44.45</v>
      </c>
      <c r="U245" s="9">
        <v>61.18</v>
      </c>
    </row>
    <row r="246" spans="1:21" x14ac:dyDescent="0.3">
      <c r="A246" s="1">
        <v>490</v>
      </c>
      <c r="B246" s="4">
        <v>10.87</v>
      </c>
      <c r="D246" s="5">
        <v>755</v>
      </c>
      <c r="E246" s="6">
        <v>1.9797453703703704E-3</v>
      </c>
      <c r="F246" s="7">
        <f t="shared" si="15"/>
        <v>9.8987268518518521E-4</v>
      </c>
      <c r="G246" s="6">
        <f t="shared" si="16"/>
        <v>8.9988425925925924E-4</v>
      </c>
      <c r="H246" s="6">
        <f t="shared" si="17"/>
        <v>4.3554398148148155E-3</v>
      </c>
      <c r="I246" s="6">
        <f t="shared" si="18"/>
        <v>6.7509317129629638E-3</v>
      </c>
      <c r="J246" s="10" t="s">
        <v>399</v>
      </c>
      <c r="K246" s="9" t="s">
        <v>399</v>
      </c>
      <c r="L246" s="10" t="s">
        <v>400</v>
      </c>
      <c r="M246" s="11">
        <v>6.8133101851851853E-3</v>
      </c>
      <c r="N246" s="11">
        <f t="shared" si="19"/>
        <v>1.0560630787037038E-2</v>
      </c>
      <c r="O246" s="8"/>
      <c r="P246" s="10" t="s">
        <v>401</v>
      </c>
      <c r="Q246" s="10" t="s">
        <v>0</v>
      </c>
      <c r="R246" s="10">
        <v>6.75</v>
      </c>
      <c r="S246" s="9">
        <v>14.43</v>
      </c>
      <c r="T246" s="9">
        <v>44.41</v>
      </c>
      <c r="U246" s="9">
        <v>61.11</v>
      </c>
    </row>
    <row r="247" spans="1:21" x14ac:dyDescent="0.3">
      <c r="A247" s="1">
        <v>489</v>
      </c>
      <c r="B247" s="4">
        <v>10.88</v>
      </c>
      <c r="D247" s="5">
        <v>754</v>
      </c>
      <c r="E247" s="6">
        <v>1.980902777777778E-3</v>
      </c>
      <c r="F247" s="7">
        <f t="shared" si="15"/>
        <v>9.9045138888888902E-4</v>
      </c>
      <c r="G247" s="6">
        <f t="shared" si="16"/>
        <v>9.0041035353535359E-4</v>
      </c>
      <c r="H247" s="6">
        <f t="shared" si="17"/>
        <v>4.357986111111112E-3</v>
      </c>
      <c r="I247" s="6">
        <f t="shared" si="18"/>
        <v>6.7548784722222237E-3</v>
      </c>
      <c r="J247" s="10" t="s">
        <v>402</v>
      </c>
      <c r="K247" s="9" t="s">
        <v>402</v>
      </c>
      <c r="L247" s="8"/>
      <c r="M247" t="s">
        <v>0</v>
      </c>
      <c r="N247" s="11" t="str">
        <f t="shared" si="19"/>
        <v>-</v>
      </c>
      <c r="O247" s="8"/>
      <c r="P247" s="8"/>
      <c r="Q247" s="10" t="s">
        <v>0</v>
      </c>
      <c r="R247" s="10" t="s">
        <v>0</v>
      </c>
      <c r="S247" s="9">
        <v>14.42</v>
      </c>
      <c r="T247" s="9">
        <v>44.36</v>
      </c>
      <c r="U247" s="9">
        <v>61.05</v>
      </c>
    </row>
    <row r="248" spans="1:21" x14ac:dyDescent="0.3">
      <c r="A248" s="1">
        <v>487</v>
      </c>
      <c r="B248" s="4">
        <v>10.89</v>
      </c>
      <c r="D248" s="5">
        <v>753</v>
      </c>
      <c r="E248" s="6">
        <v>1.9820601851851852E-3</v>
      </c>
      <c r="F248" s="7">
        <f t="shared" si="15"/>
        <v>9.9103009259259261E-4</v>
      </c>
      <c r="G248" s="6">
        <f t="shared" si="16"/>
        <v>9.0093644781144772E-4</v>
      </c>
      <c r="H248" s="6">
        <f t="shared" si="17"/>
        <v>4.3605324074074076E-3</v>
      </c>
      <c r="I248" s="6">
        <f t="shared" si="18"/>
        <v>6.758825231481482E-3</v>
      </c>
      <c r="J248" s="8"/>
      <c r="K248" s="9" t="s">
        <v>0</v>
      </c>
      <c r="L248" s="10" t="s">
        <v>403</v>
      </c>
      <c r="M248" s="11">
        <v>6.8209490740740739E-3</v>
      </c>
      <c r="N248" s="11">
        <f t="shared" si="19"/>
        <v>1.0572471064814815E-2</v>
      </c>
      <c r="O248" s="8"/>
      <c r="P248" s="10" t="s">
        <v>404</v>
      </c>
      <c r="Q248" s="10" t="s">
        <v>0</v>
      </c>
      <c r="R248" s="10">
        <v>6.74</v>
      </c>
      <c r="S248" s="9">
        <v>14.4</v>
      </c>
      <c r="T248" s="9">
        <v>44.31</v>
      </c>
      <c r="U248" s="9">
        <v>60.98</v>
      </c>
    </row>
    <row r="249" spans="1:21" x14ac:dyDescent="0.3">
      <c r="A249" s="1">
        <v>485</v>
      </c>
      <c r="B249" s="4">
        <v>10.9</v>
      </c>
      <c r="D249" s="5">
        <v>752</v>
      </c>
      <c r="E249" s="6">
        <v>1.9831018518518522E-3</v>
      </c>
      <c r="F249" s="7">
        <f t="shared" si="15"/>
        <v>9.9155092592592611E-4</v>
      </c>
      <c r="G249" s="6">
        <f t="shared" si="16"/>
        <v>9.0140993265993273E-4</v>
      </c>
      <c r="H249" s="6">
        <f t="shared" si="17"/>
        <v>4.3628240740740754E-3</v>
      </c>
      <c r="I249" s="6">
        <f t="shared" si="18"/>
        <v>6.7623773148148174E-3</v>
      </c>
      <c r="J249" s="10" t="s">
        <v>405</v>
      </c>
      <c r="K249" s="9" t="s">
        <v>405</v>
      </c>
      <c r="L249" s="8"/>
      <c r="M249" t="s">
        <v>0</v>
      </c>
      <c r="N249" s="11" t="str">
        <f t="shared" si="19"/>
        <v>-</v>
      </c>
      <c r="O249" s="8"/>
      <c r="P249" s="8"/>
      <c r="Q249" s="10" t="s">
        <v>0</v>
      </c>
      <c r="R249" s="10" t="s">
        <v>0</v>
      </c>
      <c r="S249" s="9">
        <v>14.38</v>
      </c>
      <c r="T249" s="9">
        <v>44.26</v>
      </c>
      <c r="U249" s="9">
        <v>60.91</v>
      </c>
    </row>
    <row r="250" spans="1:21" x14ac:dyDescent="0.3">
      <c r="A250" s="1">
        <v>483</v>
      </c>
      <c r="B250" s="4">
        <v>10.91</v>
      </c>
      <c r="D250" s="5">
        <v>751</v>
      </c>
      <c r="E250" s="6">
        <v>1.9842592592592594E-3</v>
      </c>
      <c r="F250" s="7">
        <f t="shared" si="15"/>
        <v>9.921296296296297E-4</v>
      </c>
      <c r="G250" s="6">
        <f t="shared" si="16"/>
        <v>9.0193602693602697E-4</v>
      </c>
      <c r="H250" s="6">
        <f t="shared" si="17"/>
        <v>4.365370370370371E-3</v>
      </c>
      <c r="I250" s="6">
        <f t="shared" si="18"/>
        <v>6.7663240740740756E-3</v>
      </c>
      <c r="J250" s="8"/>
      <c r="K250" s="9" t="s">
        <v>0</v>
      </c>
      <c r="L250" s="10" t="s">
        <v>406</v>
      </c>
      <c r="M250" s="11">
        <v>6.828703703703704E-3</v>
      </c>
      <c r="N250" s="11">
        <f t="shared" si="19"/>
        <v>1.0584490740740742E-2</v>
      </c>
      <c r="O250" s="8"/>
      <c r="P250" s="8"/>
      <c r="Q250" s="10" t="s">
        <v>0</v>
      </c>
      <c r="R250" s="10" t="s">
        <v>0</v>
      </c>
      <c r="S250" s="9">
        <v>14.37</v>
      </c>
      <c r="T250" s="9">
        <v>44.21</v>
      </c>
      <c r="U250" s="9">
        <v>60.85</v>
      </c>
    </row>
    <row r="251" spans="1:21" x14ac:dyDescent="0.3">
      <c r="A251" s="1">
        <v>482</v>
      </c>
      <c r="B251" s="4">
        <v>10.92</v>
      </c>
      <c r="D251" s="5">
        <v>750</v>
      </c>
      <c r="E251" s="6">
        <v>1.985416666666667E-3</v>
      </c>
      <c r="F251" s="7">
        <f t="shared" si="15"/>
        <v>9.9270833333333351E-4</v>
      </c>
      <c r="G251" s="6">
        <f t="shared" si="16"/>
        <v>9.0246212121212132E-4</v>
      </c>
      <c r="H251" s="6">
        <f t="shared" si="17"/>
        <v>4.3679166666666675E-3</v>
      </c>
      <c r="I251" s="6">
        <f t="shared" si="18"/>
        <v>6.7702708333333347E-3</v>
      </c>
      <c r="J251" s="10" t="s">
        <v>407</v>
      </c>
      <c r="K251" s="9" t="s">
        <v>407</v>
      </c>
      <c r="L251" s="10" t="s">
        <v>408</v>
      </c>
      <c r="M251" s="11">
        <v>6.8364583333333333E-3</v>
      </c>
      <c r="N251" s="11">
        <f t="shared" si="19"/>
        <v>1.0596510416666666E-2</v>
      </c>
      <c r="O251" s="8"/>
      <c r="P251" s="10" t="s">
        <v>409</v>
      </c>
      <c r="Q251" s="10" t="s">
        <v>0</v>
      </c>
      <c r="R251" s="10">
        <v>6.73</v>
      </c>
      <c r="S251" s="9">
        <v>14.35</v>
      </c>
      <c r="T251" s="9">
        <v>44.16</v>
      </c>
      <c r="U251" s="9">
        <v>60.78</v>
      </c>
    </row>
    <row r="252" spans="1:21" x14ac:dyDescent="0.3">
      <c r="A252" s="1">
        <v>480</v>
      </c>
      <c r="B252" s="4">
        <v>10.93</v>
      </c>
      <c r="D252" s="5">
        <v>749</v>
      </c>
      <c r="E252" s="6">
        <v>1.9864583333333336E-3</v>
      </c>
      <c r="F252" s="7">
        <f t="shared" si="15"/>
        <v>9.9322916666666678E-4</v>
      </c>
      <c r="G252" s="6">
        <f t="shared" si="16"/>
        <v>9.0293560606060611E-4</v>
      </c>
      <c r="H252" s="6">
        <f t="shared" si="17"/>
        <v>4.3702083333333345E-3</v>
      </c>
      <c r="I252" s="6">
        <f t="shared" si="18"/>
        <v>6.7738229166666684E-3</v>
      </c>
      <c r="J252" s="10" t="s">
        <v>410</v>
      </c>
      <c r="K252" s="9" t="s">
        <v>410</v>
      </c>
      <c r="L252" s="8"/>
      <c r="M252" t="s">
        <v>0</v>
      </c>
      <c r="N252" s="11" t="str">
        <f t="shared" si="19"/>
        <v>-</v>
      </c>
      <c r="O252" s="10" t="s">
        <v>411</v>
      </c>
      <c r="P252" s="8"/>
      <c r="Q252" s="10">
        <v>1.94</v>
      </c>
      <c r="R252" s="10" t="s">
        <v>0</v>
      </c>
      <c r="S252" s="9">
        <v>14.33</v>
      </c>
      <c r="T252" s="9">
        <v>44.11</v>
      </c>
      <c r="U252" s="9">
        <v>60.71</v>
      </c>
    </row>
    <row r="253" spans="1:21" x14ac:dyDescent="0.3">
      <c r="A253" s="1">
        <v>478</v>
      </c>
      <c r="B253" s="4">
        <v>10.94</v>
      </c>
      <c r="D253" s="5">
        <v>748</v>
      </c>
      <c r="E253" s="6">
        <v>1.9876157407407407E-3</v>
      </c>
      <c r="F253" s="7">
        <f t="shared" si="15"/>
        <v>9.9380787037037037E-4</v>
      </c>
      <c r="G253" s="6">
        <f t="shared" si="16"/>
        <v>9.0346170033670024E-4</v>
      </c>
      <c r="H253" s="6">
        <f t="shared" si="17"/>
        <v>4.3727546296296301E-3</v>
      </c>
      <c r="I253" s="6">
        <f t="shared" si="18"/>
        <v>6.7777696759259267E-3</v>
      </c>
      <c r="J253" s="8"/>
      <c r="K253" s="9" t="s">
        <v>0</v>
      </c>
      <c r="L253" s="10" t="s">
        <v>412</v>
      </c>
      <c r="M253" s="11">
        <v>6.8440972222222228E-3</v>
      </c>
      <c r="N253" s="11">
        <f t="shared" si="19"/>
        <v>1.0608350694444445E-2</v>
      </c>
      <c r="O253" s="8"/>
      <c r="P253" s="10" t="s">
        <v>413</v>
      </c>
      <c r="Q253" s="10" t="s">
        <v>0</v>
      </c>
      <c r="R253" s="10">
        <v>6.72</v>
      </c>
      <c r="S253" s="9">
        <v>14.32</v>
      </c>
      <c r="T253" s="9">
        <v>44.06</v>
      </c>
      <c r="U253" s="9">
        <v>60.65</v>
      </c>
    </row>
    <row r="254" spans="1:21" x14ac:dyDescent="0.3">
      <c r="A254" s="1">
        <v>477</v>
      </c>
      <c r="B254" s="4">
        <v>10.95</v>
      </c>
      <c r="D254" s="5">
        <v>747</v>
      </c>
      <c r="E254" s="6">
        <v>1.9887731481481484E-3</v>
      </c>
      <c r="F254" s="7">
        <f t="shared" si="15"/>
        <v>9.9438657407407418E-4</v>
      </c>
      <c r="G254" s="6">
        <f t="shared" si="16"/>
        <v>9.0398779461279459E-4</v>
      </c>
      <c r="H254" s="6">
        <f t="shared" si="17"/>
        <v>4.3753009259259266E-3</v>
      </c>
      <c r="I254" s="6">
        <f t="shared" si="18"/>
        <v>6.7817164351851866E-3</v>
      </c>
      <c r="J254" s="10" t="s">
        <v>414</v>
      </c>
      <c r="K254" s="9" t="s">
        <v>414</v>
      </c>
      <c r="L254" s="8"/>
      <c r="M254" t="s">
        <v>0</v>
      </c>
      <c r="N254" s="11" t="str">
        <f t="shared" si="19"/>
        <v>-</v>
      </c>
      <c r="O254" s="8"/>
      <c r="P254" s="8"/>
      <c r="Q254" s="10" t="s">
        <v>0</v>
      </c>
      <c r="R254" s="10" t="s">
        <v>0</v>
      </c>
      <c r="S254" s="9">
        <v>14.3</v>
      </c>
      <c r="T254" s="9">
        <v>44.02</v>
      </c>
      <c r="U254" s="9">
        <v>60.58</v>
      </c>
    </row>
    <row r="255" spans="1:21" x14ac:dyDescent="0.3">
      <c r="A255" s="1">
        <v>475</v>
      </c>
      <c r="B255" s="4">
        <v>10.96</v>
      </c>
      <c r="D255" s="5">
        <v>746</v>
      </c>
      <c r="E255" s="6">
        <v>1.9898148148148149E-3</v>
      </c>
      <c r="F255" s="7">
        <f t="shared" si="15"/>
        <v>9.9490740740740746E-4</v>
      </c>
      <c r="G255" s="6">
        <f t="shared" si="16"/>
        <v>9.0446127946127949E-4</v>
      </c>
      <c r="H255" s="6">
        <f t="shared" si="17"/>
        <v>4.3775925925925935E-3</v>
      </c>
      <c r="I255" s="6">
        <f t="shared" si="18"/>
        <v>6.7852685185185203E-3</v>
      </c>
      <c r="J255" s="8"/>
      <c r="K255" s="9" t="s">
        <v>0</v>
      </c>
      <c r="L255" s="10" t="s">
        <v>415</v>
      </c>
      <c r="M255" s="11">
        <v>6.851851851851852E-3</v>
      </c>
      <c r="N255" s="11">
        <f t="shared" si="19"/>
        <v>1.062037037037037E-2</v>
      </c>
      <c r="O255" s="8"/>
      <c r="P255" s="10" t="s">
        <v>416</v>
      </c>
      <c r="Q255" s="10" t="s">
        <v>0</v>
      </c>
      <c r="R255" s="10">
        <v>6.71</v>
      </c>
      <c r="S255" s="9">
        <v>14.29</v>
      </c>
      <c r="T255" s="9">
        <v>43.97</v>
      </c>
      <c r="U255" s="9">
        <v>60.51</v>
      </c>
    </row>
    <row r="256" spans="1:21" x14ac:dyDescent="0.3">
      <c r="A256" s="1">
        <v>473</v>
      </c>
      <c r="B256" s="4">
        <v>10.97</v>
      </c>
      <c r="D256" s="5">
        <v>745</v>
      </c>
      <c r="E256" s="6">
        <v>1.9909722222222225E-3</v>
      </c>
      <c r="F256" s="7">
        <f t="shared" si="15"/>
        <v>9.9548611111111127E-4</v>
      </c>
      <c r="G256" s="6">
        <f t="shared" si="16"/>
        <v>9.0498737373737384E-4</v>
      </c>
      <c r="H256" s="6">
        <f t="shared" si="17"/>
        <v>4.38013888888889E-3</v>
      </c>
      <c r="I256" s="6">
        <f t="shared" si="18"/>
        <v>6.7892152777777794E-3</v>
      </c>
      <c r="J256" s="10" t="s">
        <v>417</v>
      </c>
      <c r="K256" s="9" t="s">
        <v>417</v>
      </c>
      <c r="L256" s="8"/>
      <c r="M256" t="s">
        <v>0</v>
      </c>
      <c r="N256" s="11" t="str">
        <f t="shared" si="19"/>
        <v>-</v>
      </c>
      <c r="O256" s="8"/>
      <c r="P256" s="8"/>
      <c r="Q256" s="10" t="s">
        <v>0</v>
      </c>
      <c r="R256" s="10" t="s">
        <v>0</v>
      </c>
      <c r="S256" s="9">
        <v>14.27</v>
      </c>
      <c r="T256" s="9">
        <v>43.92</v>
      </c>
      <c r="U256" s="9">
        <v>60.45</v>
      </c>
    </row>
    <row r="257" spans="1:21" x14ac:dyDescent="0.3">
      <c r="A257" s="1">
        <v>472</v>
      </c>
      <c r="B257" s="4">
        <v>10.98</v>
      </c>
      <c r="D257" s="5">
        <v>744</v>
      </c>
      <c r="E257" s="6">
        <v>1.9921296296296297E-3</v>
      </c>
      <c r="F257" s="7">
        <f t="shared" ref="F257:F320" si="20">E257/2</f>
        <v>9.9606481481481486E-4</v>
      </c>
      <c r="G257" s="6">
        <f t="shared" ref="G257:G320" si="21">E257/2.2</f>
        <v>9.0551346801346798E-4</v>
      </c>
      <c r="H257" s="6">
        <f t="shared" ref="H257:H320" si="22">E257*2.2</f>
        <v>4.3826851851851856E-3</v>
      </c>
      <c r="I257" s="6">
        <f t="shared" ref="I257:I320" si="23">H257*1.55</f>
        <v>6.7931620370370377E-3</v>
      </c>
      <c r="J257" s="10" t="s">
        <v>418</v>
      </c>
      <c r="K257" s="9" t="s">
        <v>418</v>
      </c>
      <c r="L257" s="10" t="s">
        <v>419</v>
      </c>
      <c r="M257" s="11">
        <v>6.8596064814814813E-3</v>
      </c>
      <c r="N257" s="11">
        <f t="shared" ref="N257:N320" si="24">IF(M257="-","-",M257*1.55)</f>
        <v>1.0632390046296297E-2</v>
      </c>
      <c r="O257" s="8"/>
      <c r="P257" s="8"/>
      <c r="Q257" s="10" t="s">
        <v>0</v>
      </c>
      <c r="R257" s="10" t="s">
        <v>0</v>
      </c>
      <c r="S257" s="9">
        <v>14.25</v>
      </c>
      <c r="T257" s="9">
        <v>43.87</v>
      </c>
      <c r="U257" s="9">
        <v>60.38</v>
      </c>
    </row>
    <row r="258" spans="1:21" x14ac:dyDescent="0.3">
      <c r="A258" s="1">
        <v>470</v>
      </c>
      <c r="B258" s="4">
        <v>10.99</v>
      </c>
      <c r="D258" s="5">
        <v>743</v>
      </c>
      <c r="E258" s="6">
        <v>1.9931712962962963E-3</v>
      </c>
      <c r="F258" s="7">
        <f t="shared" si="20"/>
        <v>9.9658564814814814E-4</v>
      </c>
      <c r="G258" s="6">
        <f t="shared" si="21"/>
        <v>9.0598695286195276E-4</v>
      </c>
      <c r="H258" s="6">
        <f t="shared" si="22"/>
        <v>4.3849768518518526E-3</v>
      </c>
      <c r="I258" s="6">
        <f t="shared" si="23"/>
        <v>6.7967141203703714E-3</v>
      </c>
      <c r="J258" s="8"/>
      <c r="K258" s="9" t="s">
        <v>0</v>
      </c>
      <c r="L258" s="10" t="s">
        <v>420</v>
      </c>
      <c r="M258" s="11">
        <v>6.8672453703703708E-3</v>
      </c>
      <c r="N258" s="11">
        <f t="shared" si="24"/>
        <v>1.0644230324074074E-2</v>
      </c>
      <c r="O258" s="8"/>
      <c r="P258" s="10" t="s">
        <v>421</v>
      </c>
      <c r="Q258" s="10" t="s">
        <v>0</v>
      </c>
      <c r="R258" s="10">
        <v>6.7</v>
      </c>
      <c r="S258" s="9">
        <v>14.24</v>
      </c>
      <c r="T258" s="9">
        <v>43.82</v>
      </c>
      <c r="U258" s="9">
        <v>60.31</v>
      </c>
    </row>
    <row r="259" spans="1:21" x14ac:dyDescent="0.3">
      <c r="A259" s="1">
        <v>468</v>
      </c>
      <c r="B259" s="4">
        <v>11</v>
      </c>
      <c r="D259" s="5">
        <v>742</v>
      </c>
      <c r="E259" s="6">
        <v>1.9943287037037039E-3</v>
      </c>
      <c r="F259" s="7">
        <f t="shared" si="20"/>
        <v>9.9716435185185194E-4</v>
      </c>
      <c r="G259" s="6">
        <f t="shared" si="21"/>
        <v>9.0651304713804711E-4</v>
      </c>
      <c r="H259" s="6">
        <f t="shared" si="22"/>
        <v>4.3875231481481491E-3</v>
      </c>
      <c r="I259" s="6">
        <f t="shared" si="23"/>
        <v>6.8006608796296313E-3</v>
      </c>
      <c r="J259" s="10" t="s">
        <v>422</v>
      </c>
      <c r="K259" s="9" t="s">
        <v>422</v>
      </c>
      <c r="L259" s="8"/>
      <c r="M259" t="s">
        <v>0</v>
      </c>
      <c r="N259" s="11" t="str">
        <f t="shared" si="24"/>
        <v>-</v>
      </c>
      <c r="O259" s="8"/>
      <c r="P259" s="8"/>
      <c r="Q259" s="10" t="s">
        <v>0</v>
      </c>
      <c r="R259" s="10" t="s">
        <v>0</v>
      </c>
      <c r="S259" s="9">
        <v>14.22</v>
      </c>
      <c r="T259" s="9">
        <v>43.77</v>
      </c>
      <c r="U259" s="9">
        <v>60.25</v>
      </c>
    </row>
    <row r="260" spans="1:21" x14ac:dyDescent="0.3">
      <c r="A260" s="1">
        <v>466</v>
      </c>
      <c r="B260" s="4">
        <v>11.01</v>
      </c>
      <c r="D260" s="5">
        <v>741</v>
      </c>
      <c r="E260" s="6">
        <v>1.9954861111111111E-3</v>
      </c>
      <c r="F260" s="7">
        <f t="shared" si="20"/>
        <v>9.9774305555555554E-4</v>
      </c>
      <c r="G260" s="6">
        <f t="shared" si="21"/>
        <v>9.0703914141414136E-4</v>
      </c>
      <c r="H260" s="6">
        <f t="shared" si="22"/>
        <v>4.3900694444444447E-3</v>
      </c>
      <c r="I260" s="6">
        <f t="shared" si="23"/>
        <v>6.8046076388888896E-3</v>
      </c>
      <c r="J260" s="8"/>
      <c r="K260" s="9" t="s">
        <v>0</v>
      </c>
      <c r="L260" s="10" t="s">
        <v>423</v>
      </c>
      <c r="M260" s="11">
        <v>6.875E-3</v>
      </c>
      <c r="N260" s="11">
        <f t="shared" si="24"/>
        <v>1.0656250000000001E-2</v>
      </c>
      <c r="O260" s="8"/>
      <c r="P260" s="10" t="s">
        <v>424</v>
      </c>
      <c r="Q260" s="10" t="s">
        <v>0</v>
      </c>
      <c r="R260" s="10">
        <v>6.69</v>
      </c>
      <c r="S260" s="9">
        <v>14.2</v>
      </c>
      <c r="T260" s="9">
        <v>43.72</v>
      </c>
      <c r="U260" s="9">
        <v>60.18</v>
      </c>
    </row>
    <row r="261" spans="1:21" x14ac:dyDescent="0.3">
      <c r="A261" s="1">
        <v>465</v>
      </c>
      <c r="B261" s="4">
        <v>11.02</v>
      </c>
      <c r="D261" s="5">
        <v>740</v>
      </c>
      <c r="E261" s="6">
        <v>1.9966435185185187E-3</v>
      </c>
      <c r="F261" s="7">
        <f t="shared" si="20"/>
        <v>9.9832175925925934E-4</v>
      </c>
      <c r="G261" s="6">
        <f t="shared" si="21"/>
        <v>9.0756523569023571E-4</v>
      </c>
      <c r="H261" s="6">
        <f t="shared" si="22"/>
        <v>4.3926157407407412E-3</v>
      </c>
      <c r="I261" s="6">
        <f t="shared" si="23"/>
        <v>6.8085543981481486E-3</v>
      </c>
      <c r="J261" s="10" t="s">
        <v>425</v>
      </c>
      <c r="K261" s="9" t="s">
        <v>425</v>
      </c>
      <c r="L261" s="8"/>
      <c r="M261" t="s">
        <v>0</v>
      </c>
      <c r="N261" s="11" t="str">
        <f t="shared" si="24"/>
        <v>-</v>
      </c>
      <c r="O261" s="10" t="s">
        <v>426</v>
      </c>
      <c r="P261" s="8"/>
      <c r="Q261" s="10">
        <v>1.9300000000000002</v>
      </c>
      <c r="R261" s="10" t="s">
        <v>0</v>
      </c>
      <c r="S261" s="9">
        <v>14.19</v>
      </c>
      <c r="T261" s="9">
        <v>43.67</v>
      </c>
      <c r="U261" s="9">
        <v>60.12</v>
      </c>
    </row>
    <row r="262" spans="1:21" x14ac:dyDescent="0.3">
      <c r="A262" s="1">
        <v>463</v>
      </c>
      <c r="B262" s="4">
        <v>11.03</v>
      </c>
      <c r="D262" s="5">
        <v>739</v>
      </c>
      <c r="E262" s="6">
        <v>1.9976851851851852E-3</v>
      </c>
      <c r="F262" s="7">
        <f t="shared" si="20"/>
        <v>9.9884259259259262E-4</v>
      </c>
      <c r="G262" s="6">
        <f t="shared" si="21"/>
        <v>9.080387205387205E-4</v>
      </c>
      <c r="H262" s="6">
        <f t="shared" si="22"/>
        <v>4.3949074074074081E-3</v>
      </c>
      <c r="I262" s="6">
        <f t="shared" si="23"/>
        <v>6.8121064814814832E-3</v>
      </c>
      <c r="J262" s="8"/>
      <c r="K262" s="9" t="s">
        <v>0</v>
      </c>
      <c r="L262" s="10" t="s">
        <v>427</v>
      </c>
      <c r="M262" s="11">
        <v>6.8827546296296293E-3</v>
      </c>
      <c r="N262" s="11">
        <f t="shared" si="24"/>
        <v>1.0668269675925926E-2</v>
      </c>
      <c r="O262" s="8"/>
      <c r="P262" s="10" t="s">
        <v>428</v>
      </c>
      <c r="Q262" s="10" t="s">
        <v>0</v>
      </c>
      <c r="R262" s="10">
        <v>6.68</v>
      </c>
      <c r="S262" s="9">
        <v>14.17</v>
      </c>
      <c r="T262" s="9">
        <v>43.63</v>
      </c>
      <c r="U262" s="9">
        <v>60.05</v>
      </c>
    </row>
    <row r="263" spans="1:21" x14ac:dyDescent="0.3">
      <c r="A263" s="1">
        <v>461</v>
      </c>
      <c r="B263" s="4">
        <v>11.04</v>
      </c>
      <c r="D263" s="5">
        <v>738</v>
      </c>
      <c r="E263" s="6">
        <v>1.9988425925925929E-3</v>
      </c>
      <c r="F263" s="7">
        <f t="shared" si="20"/>
        <v>9.9942129629629643E-4</v>
      </c>
      <c r="G263" s="6">
        <f t="shared" si="21"/>
        <v>9.0856481481481485E-4</v>
      </c>
      <c r="H263" s="6">
        <f t="shared" si="22"/>
        <v>4.3974537037037046E-3</v>
      </c>
      <c r="I263" s="6">
        <f t="shared" si="23"/>
        <v>6.8160532407407423E-3</v>
      </c>
      <c r="J263" s="10" t="s">
        <v>429</v>
      </c>
      <c r="K263" s="9" t="s">
        <v>429</v>
      </c>
      <c r="L263" s="10" t="s">
        <v>430</v>
      </c>
      <c r="M263" s="11">
        <v>6.8903935185185188E-3</v>
      </c>
      <c r="N263" s="11">
        <f t="shared" si="24"/>
        <v>1.0680109953703705E-2</v>
      </c>
      <c r="O263" s="8"/>
      <c r="P263" s="8"/>
      <c r="Q263" s="10" t="s">
        <v>0</v>
      </c>
      <c r="R263" s="10" t="s">
        <v>0</v>
      </c>
      <c r="S263" s="9">
        <v>14.15</v>
      </c>
      <c r="T263" s="9">
        <v>43.58</v>
      </c>
      <c r="U263" s="9">
        <v>59.98</v>
      </c>
    </row>
    <row r="264" spans="1:21" x14ac:dyDescent="0.3">
      <c r="A264" s="1">
        <v>460</v>
      </c>
      <c r="B264" s="4">
        <v>11.05</v>
      </c>
      <c r="D264" s="5">
        <v>737</v>
      </c>
      <c r="E264" s="6">
        <v>2E-3</v>
      </c>
      <c r="F264" s="7">
        <f t="shared" si="20"/>
        <v>1E-3</v>
      </c>
      <c r="G264" s="6">
        <f t="shared" si="21"/>
        <v>9.0909090909090909E-4</v>
      </c>
      <c r="H264" s="6">
        <f t="shared" si="22"/>
        <v>4.4000000000000003E-3</v>
      </c>
      <c r="I264" s="6">
        <f t="shared" si="23"/>
        <v>6.8200000000000005E-3</v>
      </c>
      <c r="J264" s="10" t="s">
        <v>431</v>
      </c>
      <c r="K264" s="9" t="s">
        <v>431</v>
      </c>
      <c r="L264" s="8"/>
      <c r="M264" t="s">
        <v>0</v>
      </c>
      <c r="N264" s="11" t="str">
        <f t="shared" si="24"/>
        <v>-</v>
      </c>
      <c r="O264" s="8"/>
      <c r="P264" s="8"/>
      <c r="Q264" s="10" t="s">
        <v>0</v>
      </c>
      <c r="R264" s="10" t="s">
        <v>0</v>
      </c>
      <c r="S264" s="9">
        <v>14.14</v>
      </c>
      <c r="T264" s="9">
        <v>43.53</v>
      </c>
      <c r="U264" s="9">
        <v>59.92</v>
      </c>
    </row>
    <row r="265" spans="1:21" x14ac:dyDescent="0.3">
      <c r="A265" s="1">
        <v>458</v>
      </c>
      <c r="B265" s="4">
        <v>11.06</v>
      </c>
      <c r="D265" s="5">
        <v>736</v>
      </c>
      <c r="E265" s="6">
        <v>2.0010416666666666E-3</v>
      </c>
      <c r="F265" s="7">
        <f t="shared" si="20"/>
        <v>1.0005208333333333E-3</v>
      </c>
      <c r="G265" s="6">
        <f t="shared" si="21"/>
        <v>9.0956439393939388E-4</v>
      </c>
      <c r="H265" s="6">
        <f t="shared" si="22"/>
        <v>4.4022916666666672E-3</v>
      </c>
      <c r="I265" s="6">
        <f t="shared" si="23"/>
        <v>6.8235520833333342E-3</v>
      </c>
      <c r="J265" s="8"/>
      <c r="K265" s="9" t="s">
        <v>0</v>
      </c>
      <c r="L265" s="10" t="s">
        <v>432</v>
      </c>
      <c r="M265" s="11">
        <v>6.898148148148148E-3</v>
      </c>
      <c r="N265" s="11">
        <f t="shared" si="24"/>
        <v>1.069212962962963E-2</v>
      </c>
      <c r="O265" s="8"/>
      <c r="P265" s="10" t="s">
        <v>433</v>
      </c>
      <c r="Q265" s="10" t="s">
        <v>0</v>
      </c>
      <c r="R265" s="10">
        <v>6.67</v>
      </c>
      <c r="S265" s="9">
        <v>14.12</v>
      </c>
      <c r="T265" s="9">
        <v>43.48</v>
      </c>
      <c r="U265" s="9">
        <v>59.85</v>
      </c>
    </row>
    <row r="266" spans="1:21" x14ac:dyDescent="0.3">
      <c r="A266" s="1">
        <v>456</v>
      </c>
      <c r="B266" s="4">
        <v>11.07</v>
      </c>
      <c r="D266" s="5">
        <v>735</v>
      </c>
      <c r="E266" s="6">
        <v>2.0021990740740742E-3</v>
      </c>
      <c r="F266" s="7">
        <f t="shared" si="20"/>
        <v>1.0010995370370371E-3</v>
      </c>
      <c r="G266" s="6">
        <f t="shared" si="21"/>
        <v>9.1009048821548823E-4</v>
      </c>
      <c r="H266" s="6">
        <f t="shared" si="22"/>
        <v>4.4048379629629637E-3</v>
      </c>
      <c r="I266" s="6">
        <f t="shared" si="23"/>
        <v>6.8274988425925942E-3</v>
      </c>
      <c r="J266" s="10" t="s">
        <v>434</v>
      </c>
      <c r="K266" s="9" t="s">
        <v>434</v>
      </c>
      <c r="L266" s="8"/>
      <c r="M266" t="s">
        <v>0</v>
      </c>
      <c r="N266" s="11" t="str">
        <f t="shared" si="24"/>
        <v>-</v>
      </c>
      <c r="O266" s="8"/>
      <c r="P266" s="8"/>
      <c r="Q266" s="10" t="s">
        <v>0</v>
      </c>
      <c r="R266" s="10" t="s">
        <v>0</v>
      </c>
      <c r="S266" s="9">
        <v>14.11</v>
      </c>
      <c r="T266" s="9">
        <v>43.43</v>
      </c>
      <c r="U266" s="9">
        <v>59.78</v>
      </c>
    </row>
    <row r="267" spans="1:21" x14ac:dyDescent="0.3">
      <c r="A267" s="1">
        <v>455</v>
      </c>
      <c r="B267" s="4">
        <v>11.08</v>
      </c>
      <c r="D267" s="5">
        <v>734</v>
      </c>
      <c r="E267" s="6">
        <v>2.0033564814814814E-3</v>
      </c>
      <c r="F267" s="7">
        <f t="shared" si="20"/>
        <v>1.0016782407407407E-3</v>
      </c>
      <c r="G267" s="6">
        <f t="shared" si="21"/>
        <v>9.1061658249158236E-4</v>
      </c>
      <c r="H267" s="6">
        <f t="shared" si="22"/>
        <v>4.4073842592592593E-3</v>
      </c>
      <c r="I267" s="6">
        <f t="shared" si="23"/>
        <v>6.8314456018518524E-3</v>
      </c>
      <c r="J267" s="8"/>
      <c r="K267" s="9" t="s">
        <v>0</v>
      </c>
      <c r="L267" s="10" t="s">
        <v>435</v>
      </c>
      <c r="M267" s="11">
        <v>6.9059027777777773E-3</v>
      </c>
      <c r="N267" s="11">
        <f t="shared" si="24"/>
        <v>1.0704149305555554E-2</v>
      </c>
      <c r="O267" s="8"/>
      <c r="P267" s="10" t="s">
        <v>436</v>
      </c>
      <c r="Q267" s="10" t="s">
        <v>0</v>
      </c>
      <c r="R267" s="10">
        <v>6.66</v>
      </c>
      <c r="S267" s="9">
        <v>14.09</v>
      </c>
      <c r="T267" s="9">
        <v>43.38</v>
      </c>
      <c r="U267" s="9">
        <v>59.72</v>
      </c>
    </row>
    <row r="268" spans="1:21" x14ac:dyDescent="0.3">
      <c r="A268" s="1">
        <v>453</v>
      </c>
      <c r="B268" s="4">
        <v>11.09</v>
      </c>
      <c r="D268" s="5">
        <v>733</v>
      </c>
      <c r="E268" s="6">
        <v>2.004513888888889E-3</v>
      </c>
      <c r="F268" s="7">
        <f t="shared" si="20"/>
        <v>1.0022569444444445E-3</v>
      </c>
      <c r="G268" s="6">
        <f t="shared" si="21"/>
        <v>9.1114267676767672E-4</v>
      </c>
      <c r="H268" s="6">
        <f t="shared" si="22"/>
        <v>4.4099305555555558E-3</v>
      </c>
      <c r="I268" s="6">
        <f t="shared" si="23"/>
        <v>6.8353923611111115E-3</v>
      </c>
      <c r="J268" s="10" t="s">
        <v>437</v>
      </c>
      <c r="K268" s="9" t="s">
        <v>437</v>
      </c>
      <c r="L268" s="10" t="s">
        <v>438</v>
      </c>
      <c r="M268" s="11">
        <v>6.9135416666666668E-3</v>
      </c>
      <c r="N268" s="11">
        <f t="shared" si="24"/>
        <v>1.0715989583333333E-2</v>
      </c>
      <c r="O268" s="8"/>
      <c r="P268" s="8"/>
      <c r="Q268" s="10" t="s">
        <v>0</v>
      </c>
      <c r="R268" s="10" t="s">
        <v>0</v>
      </c>
      <c r="S268" s="9">
        <v>14.07</v>
      </c>
      <c r="T268" s="9">
        <v>43.33</v>
      </c>
      <c r="U268" s="9">
        <v>59.65</v>
      </c>
    </row>
    <row r="269" spans="1:21" x14ac:dyDescent="0.3">
      <c r="A269" s="1">
        <v>451</v>
      </c>
      <c r="B269" s="4">
        <v>11.1</v>
      </c>
      <c r="D269" s="5">
        <v>732</v>
      </c>
      <c r="E269" s="6">
        <v>2.0055555555555556E-3</v>
      </c>
      <c r="F269" s="7">
        <f t="shared" si="20"/>
        <v>1.0027777777777778E-3</v>
      </c>
      <c r="G269" s="6">
        <f t="shared" si="21"/>
        <v>9.116161616161615E-4</v>
      </c>
      <c r="H269" s="6">
        <f t="shared" si="22"/>
        <v>4.4122222222222228E-3</v>
      </c>
      <c r="I269" s="6">
        <f t="shared" si="23"/>
        <v>6.8389444444444452E-3</v>
      </c>
      <c r="J269" s="10" t="s">
        <v>439</v>
      </c>
      <c r="K269" s="9" t="s">
        <v>439</v>
      </c>
      <c r="L269" s="8"/>
      <c r="M269" t="s">
        <v>0</v>
      </c>
      <c r="N269" s="11" t="str">
        <f t="shared" si="24"/>
        <v>-</v>
      </c>
      <c r="O269" s="8"/>
      <c r="P269" s="10" t="s">
        <v>440</v>
      </c>
      <c r="Q269" s="10" t="s">
        <v>0</v>
      </c>
      <c r="R269" s="10">
        <v>6.65</v>
      </c>
      <c r="S269" s="9">
        <v>14.06</v>
      </c>
      <c r="T269" s="9">
        <v>43.28</v>
      </c>
      <c r="U269" s="9">
        <v>59.58</v>
      </c>
    </row>
    <row r="270" spans="1:21" x14ac:dyDescent="0.3">
      <c r="A270" s="1">
        <v>449</v>
      </c>
      <c r="B270" s="4">
        <v>11.11</v>
      </c>
      <c r="D270" s="5">
        <v>731</v>
      </c>
      <c r="E270" s="6">
        <v>2.0067129629629632E-3</v>
      </c>
      <c r="F270" s="7">
        <f t="shared" si="20"/>
        <v>1.0033564814814816E-3</v>
      </c>
      <c r="G270" s="6">
        <f t="shared" si="21"/>
        <v>9.1214225589225596E-4</v>
      </c>
      <c r="H270" s="6">
        <f t="shared" si="22"/>
        <v>4.4147685185185193E-3</v>
      </c>
      <c r="I270" s="6">
        <f t="shared" si="23"/>
        <v>6.8428912037037052E-3</v>
      </c>
      <c r="J270" s="8"/>
      <c r="K270" s="9" t="s">
        <v>0</v>
      </c>
      <c r="L270" s="10" t="s">
        <v>441</v>
      </c>
      <c r="M270" s="11">
        <v>6.9212962962962969E-3</v>
      </c>
      <c r="N270" s="11">
        <f t="shared" si="24"/>
        <v>1.072800925925926E-2</v>
      </c>
      <c r="O270" s="10" t="s">
        <v>442</v>
      </c>
      <c r="P270" s="8"/>
      <c r="Q270" s="10">
        <v>1.92</v>
      </c>
      <c r="R270" s="10" t="s">
        <v>0</v>
      </c>
      <c r="S270" s="9">
        <v>14.04</v>
      </c>
      <c r="T270" s="9">
        <v>43.24</v>
      </c>
      <c r="U270" s="9">
        <v>59.52</v>
      </c>
    </row>
    <row r="271" spans="1:21" x14ac:dyDescent="0.3">
      <c r="A271" s="1">
        <v>448</v>
      </c>
      <c r="B271" s="4">
        <v>11.12</v>
      </c>
      <c r="D271" s="5">
        <v>730</v>
      </c>
      <c r="E271" s="6">
        <v>2.0078703703703704E-3</v>
      </c>
      <c r="F271" s="7">
        <f t="shared" si="20"/>
        <v>1.0039351851851852E-3</v>
      </c>
      <c r="G271" s="6">
        <f t="shared" si="21"/>
        <v>9.126683501683501E-4</v>
      </c>
      <c r="H271" s="6">
        <f t="shared" si="22"/>
        <v>4.4173148148148149E-3</v>
      </c>
      <c r="I271" s="6">
        <f t="shared" si="23"/>
        <v>6.8468379629629634E-3</v>
      </c>
      <c r="J271" s="10" t="s">
        <v>443</v>
      </c>
      <c r="K271" s="9" t="s">
        <v>443</v>
      </c>
      <c r="L271" s="8"/>
      <c r="M271" t="s">
        <v>0</v>
      </c>
      <c r="N271" s="11" t="str">
        <f t="shared" si="24"/>
        <v>-</v>
      </c>
      <c r="O271" s="8"/>
      <c r="P271" s="8"/>
      <c r="Q271" s="10" t="s">
        <v>0</v>
      </c>
      <c r="R271" s="10" t="s">
        <v>0</v>
      </c>
      <c r="S271" s="9">
        <v>14.02</v>
      </c>
      <c r="T271" s="9">
        <v>43.19</v>
      </c>
      <c r="U271" s="9">
        <v>59.45</v>
      </c>
    </row>
    <row r="272" spans="1:21" x14ac:dyDescent="0.3">
      <c r="A272" s="1">
        <v>446</v>
      </c>
      <c r="B272" s="4">
        <v>11.13</v>
      </c>
      <c r="D272" s="5">
        <v>729</v>
      </c>
      <c r="E272" s="6">
        <v>2.009027777777778E-3</v>
      </c>
      <c r="F272" s="7">
        <f t="shared" si="20"/>
        <v>1.004513888888889E-3</v>
      </c>
      <c r="G272" s="6">
        <f t="shared" si="21"/>
        <v>9.1319444444444445E-4</v>
      </c>
      <c r="H272" s="6">
        <f t="shared" si="22"/>
        <v>4.4198611111111123E-3</v>
      </c>
      <c r="I272" s="6">
        <f t="shared" si="23"/>
        <v>6.8507847222222243E-3</v>
      </c>
      <c r="J272" s="10" t="s">
        <v>444</v>
      </c>
      <c r="K272" s="9" t="s">
        <v>444</v>
      </c>
      <c r="L272" s="10" t="s">
        <v>445</v>
      </c>
      <c r="M272" s="11">
        <v>6.9290509259259262E-3</v>
      </c>
      <c r="N272" s="11">
        <f t="shared" si="24"/>
        <v>1.0740028935185187E-2</v>
      </c>
      <c r="O272" s="8"/>
      <c r="P272" s="10" t="s">
        <v>446</v>
      </c>
      <c r="Q272" s="10" t="s">
        <v>0</v>
      </c>
      <c r="R272" s="10">
        <v>6.64</v>
      </c>
      <c r="S272" s="9">
        <v>14.01</v>
      </c>
      <c r="T272" s="9">
        <v>43.14</v>
      </c>
      <c r="U272" s="9">
        <v>59.38</v>
      </c>
    </row>
    <row r="273" spans="1:21" x14ac:dyDescent="0.3">
      <c r="A273" s="1">
        <v>444</v>
      </c>
      <c r="B273" s="4">
        <v>11.14</v>
      </c>
      <c r="D273" s="5">
        <v>728</v>
      </c>
      <c r="E273" s="6">
        <v>2.0101851851851852E-3</v>
      </c>
      <c r="F273" s="7">
        <f t="shared" si="20"/>
        <v>1.0050925925925926E-3</v>
      </c>
      <c r="G273" s="6">
        <f t="shared" si="21"/>
        <v>9.1372053872053869E-4</v>
      </c>
      <c r="H273" s="6">
        <f t="shared" si="22"/>
        <v>4.4224074074074079E-3</v>
      </c>
      <c r="I273" s="6">
        <f t="shared" si="23"/>
        <v>6.8547314814814825E-3</v>
      </c>
      <c r="J273" s="8"/>
      <c r="K273" s="9" t="s">
        <v>0</v>
      </c>
      <c r="L273" s="8"/>
      <c r="M273" t="s">
        <v>0</v>
      </c>
      <c r="N273" s="11" t="str">
        <f t="shared" si="24"/>
        <v>-</v>
      </c>
      <c r="O273" s="8"/>
      <c r="P273" s="8"/>
      <c r="Q273" s="10" t="s">
        <v>0</v>
      </c>
      <c r="R273" s="10" t="s">
        <v>0</v>
      </c>
      <c r="S273" s="9">
        <v>13.99</v>
      </c>
      <c r="T273" s="9">
        <v>43.09</v>
      </c>
      <c r="U273" s="9">
        <v>59.32</v>
      </c>
    </row>
    <row r="274" spans="1:21" x14ac:dyDescent="0.3">
      <c r="A274" s="1">
        <v>443</v>
      </c>
      <c r="B274" s="4">
        <v>11.15</v>
      </c>
      <c r="D274" s="5">
        <v>727</v>
      </c>
      <c r="E274" s="6">
        <v>2.0112268518518517E-3</v>
      </c>
      <c r="F274" s="7">
        <f t="shared" si="20"/>
        <v>1.0056134259259259E-3</v>
      </c>
      <c r="G274" s="6">
        <f t="shared" si="21"/>
        <v>9.1419402356902348E-4</v>
      </c>
      <c r="H274" s="6">
        <f t="shared" si="22"/>
        <v>4.424699074074074E-3</v>
      </c>
      <c r="I274" s="6">
        <f t="shared" si="23"/>
        <v>6.8582835648148145E-3</v>
      </c>
      <c r="J274" s="10" t="s">
        <v>447</v>
      </c>
      <c r="K274" s="9" t="s">
        <v>447</v>
      </c>
      <c r="L274" s="10" t="s">
        <v>448</v>
      </c>
      <c r="M274" s="11">
        <v>6.9366898148148148E-3</v>
      </c>
      <c r="N274" s="11">
        <f t="shared" si="24"/>
        <v>1.0751869212962964E-2</v>
      </c>
      <c r="O274" s="8"/>
      <c r="P274" s="10" t="s">
        <v>449</v>
      </c>
      <c r="Q274" s="10" t="s">
        <v>0</v>
      </c>
      <c r="R274" s="10">
        <v>6.63</v>
      </c>
      <c r="S274" s="9">
        <v>13.97</v>
      </c>
      <c r="T274" s="9">
        <v>43.04</v>
      </c>
      <c r="U274" s="9">
        <v>59.25</v>
      </c>
    </row>
    <row r="275" spans="1:21" x14ac:dyDescent="0.3">
      <c r="A275" s="1">
        <v>441</v>
      </c>
      <c r="B275" s="4">
        <v>11.16</v>
      </c>
      <c r="D275" s="5">
        <v>726</v>
      </c>
      <c r="E275" s="6">
        <v>2.0123842592592593E-3</v>
      </c>
      <c r="F275" s="7">
        <f t="shared" si="20"/>
        <v>1.0061921296296297E-3</v>
      </c>
      <c r="G275" s="6">
        <f t="shared" si="21"/>
        <v>9.1472011784511783E-4</v>
      </c>
      <c r="H275" s="6">
        <f t="shared" si="22"/>
        <v>4.4272453703703713E-3</v>
      </c>
      <c r="I275" s="6">
        <f t="shared" si="23"/>
        <v>6.8622303240740761E-3</v>
      </c>
      <c r="J275" s="8"/>
      <c r="K275" s="9" t="s">
        <v>0</v>
      </c>
      <c r="L275" s="10" t="s">
        <v>450</v>
      </c>
      <c r="M275" s="11">
        <v>6.9444444444444441E-3</v>
      </c>
      <c r="N275" s="11">
        <f t="shared" si="24"/>
        <v>1.0763888888888889E-2</v>
      </c>
      <c r="O275" s="8"/>
      <c r="P275" s="8"/>
      <c r="Q275" s="10" t="s">
        <v>0</v>
      </c>
      <c r="R275" s="10" t="s">
        <v>0</v>
      </c>
      <c r="S275" s="9">
        <v>13.96</v>
      </c>
      <c r="T275" s="9">
        <v>42.99</v>
      </c>
      <c r="U275" s="9">
        <v>59.18</v>
      </c>
    </row>
    <row r="276" spans="1:21" x14ac:dyDescent="0.3">
      <c r="A276" s="1">
        <v>440</v>
      </c>
      <c r="B276" s="4">
        <v>11.17</v>
      </c>
      <c r="D276" s="5">
        <v>725</v>
      </c>
      <c r="E276" s="6">
        <v>2.0135416666666665E-3</v>
      </c>
      <c r="F276" s="7">
        <f t="shared" si="20"/>
        <v>1.0067708333333333E-3</v>
      </c>
      <c r="G276" s="6">
        <f t="shared" si="21"/>
        <v>9.1524621212121196E-4</v>
      </c>
      <c r="H276" s="6">
        <f t="shared" si="22"/>
        <v>4.4297916666666669E-3</v>
      </c>
      <c r="I276" s="6">
        <f t="shared" si="23"/>
        <v>6.8661770833333344E-3</v>
      </c>
      <c r="J276" s="10" t="s">
        <v>451</v>
      </c>
      <c r="K276" s="9" t="s">
        <v>451</v>
      </c>
      <c r="L276" s="8"/>
      <c r="M276" t="s">
        <v>0</v>
      </c>
      <c r="N276" s="11" t="str">
        <f t="shared" si="24"/>
        <v>-</v>
      </c>
      <c r="O276" s="8"/>
      <c r="P276" s="10" t="s">
        <v>452</v>
      </c>
      <c r="Q276" s="10" t="s">
        <v>0</v>
      </c>
      <c r="R276" s="10">
        <v>6.62</v>
      </c>
      <c r="S276" s="9">
        <v>13.94</v>
      </c>
      <c r="T276" s="9">
        <v>42.94</v>
      </c>
      <c r="U276" s="9">
        <v>59.12</v>
      </c>
    </row>
    <row r="277" spans="1:21" x14ac:dyDescent="0.3">
      <c r="A277" s="1">
        <v>438</v>
      </c>
      <c r="B277" s="4">
        <v>11.18</v>
      </c>
      <c r="D277" s="5">
        <v>724</v>
      </c>
      <c r="E277" s="6">
        <v>2.0146990740740741E-3</v>
      </c>
      <c r="F277" s="7">
        <f t="shared" si="20"/>
        <v>1.0073495370370371E-3</v>
      </c>
      <c r="G277" s="6">
        <f t="shared" si="21"/>
        <v>9.1577230639730632E-4</v>
      </c>
      <c r="H277" s="6">
        <f t="shared" si="22"/>
        <v>4.4323379629629634E-3</v>
      </c>
      <c r="I277" s="6">
        <f t="shared" si="23"/>
        <v>6.8701238425925935E-3</v>
      </c>
      <c r="J277" s="10" t="s">
        <v>453</v>
      </c>
      <c r="K277" s="9" t="s">
        <v>453</v>
      </c>
      <c r="L277" s="10" t="s">
        <v>454</v>
      </c>
      <c r="M277" s="11">
        <v>6.9521990740740733E-3</v>
      </c>
      <c r="N277" s="11">
        <f t="shared" si="24"/>
        <v>1.0775908564814814E-2</v>
      </c>
      <c r="O277" s="8"/>
      <c r="P277" s="8"/>
      <c r="Q277" s="10" t="s">
        <v>0</v>
      </c>
      <c r="R277" s="10" t="s">
        <v>0</v>
      </c>
      <c r="S277" s="9">
        <v>13.93</v>
      </c>
      <c r="T277" s="9">
        <v>42.89</v>
      </c>
      <c r="U277" s="9">
        <v>59.05</v>
      </c>
    </row>
    <row r="278" spans="1:21" x14ac:dyDescent="0.3">
      <c r="A278" s="1">
        <v>436</v>
      </c>
      <c r="B278" s="4">
        <v>11.19</v>
      </c>
      <c r="D278" s="5">
        <v>723</v>
      </c>
      <c r="E278" s="6">
        <v>2.0158564814814813E-3</v>
      </c>
      <c r="F278" s="7">
        <f t="shared" si="20"/>
        <v>1.0079282407407407E-3</v>
      </c>
      <c r="G278" s="6">
        <f t="shared" si="21"/>
        <v>9.1629840067340056E-4</v>
      </c>
      <c r="H278" s="6">
        <f t="shared" si="22"/>
        <v>4.4348842592592591E-3</v>
      </c>
      <c r="I278" s="6">
        <f t="shared" si="23"/>
        <v>6.8740706018518517E-3</v>
      </c>
      <c r="J278" s="8"/>
      <c r="K278" s="9" t="s">
        <v>0</v>
      </c>
      <c r="L278" s="8"/>
      <c r="M278" t="s">
        <v>0</v>
      </c>
      <c r="N278" s="11" t="str">
        <f t="shared" si="24"/>
        <v>-</v>
      </c>
      <c r="O278" s="10" t="s">
        <v>455</v>
      </c>
      <c r="P278" s="10" t="s">
        <v>456</v>
      </c>
      <c r="Q278" s="10">
        <v>1.91</v>
      </c>
      <c r="R278" s="10">
        <v>6.61</v>
      </c>
      <c r="S278" s="9">
        <v>13.91</v>
      </c>
      <c r="T278" s="9">
        <v>42.85</v>
      </c>
      <c r="U278" s="9">
        <v>58.98</v>
      </c>
    </row>
    <row r="279" spans="1:21" x14ac:dyDescent="0.3">
      <c r="A279" s="1">
        <v>435</v>
      </c>
      <c r="B279" s="4">
        <v>11.2</v>
      </c>
      <c r="D279" s="5">
        <v>722</v>
      </c>
      <c r="E279" s="6">
        <v>2.0168981481481483E-3</v>
      </c>
      <c r="F279" s="7">
        <f t="shared" si="20"/>
        <v>1.0084490740740742E-3</v>
      </c>
      <c r="G279" s="6">
        <f t="shared" si="21"/>
        <v>9.1677188552188556E-4</v>
      </c>
      <c r="H279" s="6">
        <f t="shared" si="22"/>
        <v>4.4371759259259269E-3</v>
      </c>
      <c r="I279" s="6">
        <f t="shared" si="23"/>
        <v>6.8776226851851871E-3</v>
      </c>
      <c r="J279" s="10" t="s">
        <v>457</v>
      </c>
      <c r="K279" s="9" t="s">
        <v>457</v>
      </c>
      <c r="L279" s="10" t="s">
        <v>458</v>
      </c>
      <c r="M279" s="11">
        <v>6.9598379629629628E-3</v>
      </c>
      <c r="N279" s="11">
        <f t="shared" si="24"/>
        <v>1.0787748842592593E-2</v>
      </c>
      <c r="O279" s="8"/>
      <c r="P279" s="8"/>
      <c r="Q279" s="10" t="s">
        <v>0</v>
      </c>
      <c r="R279" s="10" t="s">
        <v>0</v>
      </c>
      <c r="S279" s="9">
        <v>13.89</v>
      </c>
      <c r="T279" s="9">
        <v>42.8</v>
      </c>
      <c r="U279" s="9">
        <v>58.92</v>
      </c>
    </row>
    <row r="280" spans="1:21" x14ac:dyDescent="0.3">
      <c r="A280" s="1">
        <v>433</v>
      </c>
      <c r="B280" s="4">
        <v>11.21</v>
      </c>
      <c r="D280" s="5">
        <v>721</v>
      </c>
      <c r="E280" s="6">
        <v>2.0180555555555555E-3</v>
      </c>
      <c r="F280" s="7">
        <f t="shared" si="20"/>
        <v>1.0090277777777777E-3</v>
      </c>
      <c r="G280" s="6">
        <f t="shared" si="21"/>
        <v>9.172979797979797E-4</v>
      </c>
      <c r="H280" s="6">
        <f t="shared" si="22"/>
        <v>4.4397222222222225E-3</v>
      </c>
      <c r="I280" s="6">
        <f t="shared" si="23"/>
        <v>6.8815694444444454E-3</v>
      </c>
      <c r="J280" s="10" t="s">
        <v>459</v>
      </c>
      <c r="K280" s="9" t="s">
        <v>459</v>
      </c>
      <c r="L280" s="10" t="s">
        <v>460</v>
      </c>
      <c r="M280" s="11">
        <v>6.9675925925925921E-3</v>
      </c>
      <c r="N280" s="11">
        <f t="shared" si="24"/>
        <v>1.0799768518518518E-2</v>
      </c>
      <c r="O280" s="8"/>
      <c r="P280" s="8"/>
      <c r="Q280" s="10" t="s">
        <v>0</v>
      </c>
      <c r="R280" s="10" t="s">
        <v>0</v>
      </c>
      <c r="S280" s="9">
        <v>13.88</v>
      </c>
      <c r="T280" s="9">
        <v>42.75</v>
      </c>
      <c r="U280" s="9">
        <v>58.85</v>
      </c>
    </row>
    <row r="281" spans="1:21" x14ac:dyDescent="0.3">
      <c r="A281" s="1">
        <v>432</v>
      </c>
      <c r="B281" s="4">
        <v>11.22</v>
      </c>
      <c r="D281" s="5">
        <v>720</v>
      </c>
      <c r="E281" s="6">
        <v>2.0192129629629631E-3</v>
      </c>
      <c r="F281" s="7">
        <f t="shared" si="20"/>
        <v>1.0096064814814816E-3</v>
      </c>
      <c r="G281" s="6">
        <f t="shared" si="21"/>
        <v>9.1782407407407405E-4</v>
      </c>
      <c r="H281" s="6">
        <f t="shared" si="22"/>
        <v>4.442268518518519E-3</v>
      </c>
      <c r="I281" s="6">
        <f t="shared" si="23"/>
        <v>6.8855162037037045E-3</v>
      </c>
      <c r="J281" s="8"/>
      <c r="K281" s="9" t="s">
        <v>0</v>
      </c>
      <c r="L281" s="8"/>
      <c r="M281" t="s">
        <v>0</v>
      </c>
      <c r="N281" s="11" t="str">
        <f t="shared" si="24"/>
        <v>-</v>
      </c>
      <c r="O281" s="8"/>
      <c r="P281" s="10" t="s">
        <v>461</v>
      </c>
      <c r="Q281" s="10" t="s">
        <v>0</v>
      </c>
      <c r="R281" s="10">
        <v>6.6</v>
      </c>
      <c r="S281" s="9">
        <v>13.86</v>
      </c>
      <c r="T281" s="9">
        <v>42.7</v>
      </c>
      <c r="U281" s="9">
        <v>58.78</v>
      </c>
    </row>
    <row r="282" spans="1:21" x14ac:dyDescent="0.3">
      <c r="A282" s="1">
        <v>430</v>
      </c>
      <c r="B282" s="4">
        <v>11.23</v>
      </c>
      <c r="D282" s="5">
        <v>719</v>
      </c>
      <c r="E282" s="6">
        <v>2.0203703703703703E-3</v>
      </c>
      <c r="F282" s="7">
        <f t="shared" si="20"/>
        <v>1.0101851851851851E-3</v>
      </c>
      <c r="G282" s="6">
        <f t="shared" si="21"/>
        <v>9.1835016835016818E-4</v>
      </c>
      <c r="H282" s="6">
        <f t="shared" si="22"/>
        <v>4.4448148148148146E-3</v>
      </c>
      <c r="I282" s="6">
        <f t="shared" si="23"/>
        <v>6.8894629629629627E-3</v>
      </c>
      <c r="J282" s="10" t="s">
        <v>462</v>
      </c>
      <c r="K282" s="9" t="s">
        <v>462</v>
      </c>
      <c r="L282" s="10" t="s">
        <v>463</v>
      </c>
      <c r="M282" s="11">
        <v>6.9753472222222213E-3</v>
      </c>
      <c r="N282" s="11">
        <f t="shared" si="24"/>
        <v>1.0811788194444444E-2</v>
      </c>
      <c r="O282" s="8"/>
      <c r="P282" s="8"/>
      <c r="Q282" s="10" t="s">
        <v>0</v>
      </c>
      <c r="R282" s="10" t="s">
        <v>0</v>
      </c>
      <c r="S282" s="9">
        <v>13.84</v>
      </c>
      <c r="T282" s="9">
        <v>42.65</v>
      </c>
      <c r="U282" s="9">
        <v>58.72</v>
      </c>
    </row>
    <row r="283" spans="1:21" x14ac:dyDescent="0.3">
      <c r="A283" s="1">
        <v>428</v>
      </c>
      <c r="B283" s="4">
        <v>11.24</v>
      </c>
      <c r="D283" s="5">
        <v>718</v>
      </c>
      <c r="E283" s="6">
        <v>2.0215277777777779E-3</v>
      </c>
      <c r="F283" s="7">
        <f t="shared" si="20"/>
        <v>1.010763888888889E-3</v>
      </c>
      <c r="G283" s="6">
        <f t="shared" si="21"/>
        <v>9.1887626262626265E-4</v>
      </c>
      <c r="H283" s="6">
        <f t="shared" si="22"/>
        <v>4.447361111111112E-3</v>
      </c>
      <c r="I283" s="6">
        <f t="shared" si="23"/>
        <v>6.8934097222222235E-3</v>
      </c>
      <c r="J283" s="8"/>
      <c r="K283" s="9" t="s">
        <v>0</v>
      </c>
      <c r="L283" s="8"/>
      <c r="M283" t="s">
        <v>0</v>
      </c>
      <c r="N283" s="11" t="str">
        <f t="shared" si="24"/>
        <v>-</v>
      </c>
      <c r="O283" s="8"/>
      <c r="P283" s="10" t="s">
        <v>464</v>
      </c>
      <c r="Q283" s="10" t="s">
        <v>0</v>
      </c>
      <c r="R283" s="10">
        <v>6.59</v>
      </c>
      <c r="S283" s="9">
        <v>13.83</v>
      </c>
      <c r="T283" s="9">
        <v>42.6</v>
      </c>
      <c r="U283" s="9">
        <v>58.65</v>
      </c>
    </row>
    <row r="284" spans="1:21" x14ac:dyDescent="0.3">
      <c r="A284" s="1">
        <v>427</v>
      </c>
      <c r="B284" s="4">
        <v>11.25</v>
      </c>
      <c r="D284" s="5">
        <v>717</v>
      </c>
      <c r="E284" s="6">
        <v>2.0226851851851851E-3</v>
      </c>
      <c r="F284" s="7">
        <f t="shared" si="20"/>
        <v>1.0113425925925925E-3</v>
      </c>
      <c r="G284" s="6">
        <f t="shared" si="21"/>
        <v>9.1940235690235678E-4</v>
      </c>
      <c r="H284" s="6">
        <f t="shared" si="22"/>
        <v>4.4499074074074076E-3</v>
      </c>
      <c r="I284" s="6">
        <f t="shared" si="23"/>
        <v>6.8973564814814817E-3</v>
      </c>
      <c r="J284" s="10" t="s">
        <v>465</v>
      </c>
      <c r="K284" s="9" t="s">
        <v>465</v>
      </c>
      <c r="L284" s="10" t="s">
        <v>466</v>
      </c>
      <c r="M284" s="11">
        <v>6.9829861111111108E-3</v>
      </c>
      <c r="N284" s="11">
        <f t="shared" si="24"/>
        <v>1.0823628472222221E-2</v>
      </c>
      <c r="O284" s="8"/>
      <c r="P284" s="8"/>
      <c r="Q284" s="10" t="s">
        <v>0</v>
      </c>
      <c r="R284" s="10" t="s">
        <v>0</v>
      </c>
      <c r="S284" s="9">
        <v>13.81</v>
      </c>
      <c r="T284" s="9">
        <v>42.55</v>
      </c>
      <c r="U284" s="9">
        <v>58.59</v>
      </c>
    </row>
    <row r="285" spans="1:21" x14ac:dyDescent="0.3">
      <c r="A285" s="1">
        <v>425</v>
      </c>
      <c r="B285" s="4">
        <v>11.26</v>
      </c>
      <c r="D285" s="5">
        <v>716</v>
      </c>
      <c r="E285" s="6">
        <v>2.0237268518518516E-3</v>
      </c>
      <c r="F285" s="7">
        <f t="shared" si="20"/>
        <v>1.0118634259259258E-3</v>
      </c>
      <c r="G285" s="6">
        <f t="shared" si="21"/>
        <v>9.1987584175084157E-4</v>
      </c>
      <c r="H285" s="6">
        <f t="shared" si="22"/>
        <v>4.4521990740740737E-3</v>
      </c>
      <c r="I285" s="6">
        <f t="shared" si="23"/>
        <v>6.9009085648148146E-3</v>
      </c>
      <c r="J285" s="10" t="s">
        <v>467</v>
      </c>
      <c r="K285" s="9" t="s">
        <v>467</v>
      </c>
      <c r="L285" s="10" t="s">
        <v>468</v>
      </c>
      <c r="M285" s="11">
        <v>6.9907407407407401E-3</v>
      </c>
      <c r="N285" s="11">
        <f t="shared" si="24"/>
        <v>1.0835648148148148E-2</v>
      </c>
      <c r="O285" s="8"/>
      <c r="P285" s="10" t="s">
        <v>469</v>
      </c>
      <c r="Q285" s="10" t="s">
        <v>0</v>
      </c>
      <c r="R285" s="10">
        <v>6.58</v>
      </c>
      <c r="S285" s="9">
        <v>13.8</v>
      </c>
      <c r="T285" s="9">
        <v>42.5</v>
      </c>
      <c r="U285" s="9">
        <v>58.52</v>
      </c>
    </row>
    <row r="286" spans="1:21" x14ac:dyDescent="0.3">
      <c r="A286" s="1">
        <v>424</v>
      </c>
      <c r="B286" s="4">
        <v>11.27</v>
      </c>
      <c r="D286" s="5">
        <v>715</v>
      </c>
      <c r="E286" s="6">
        <v>2.0248842592592593E-3</v>
      </c>
      <c r="F286" s="7">
        <f t="shared" si="20"/>
        <v>1.0124421296296296E-3</v>
      </c>
      <c r="G286" s="6">
        <f t="shared" si="21"/>
        <v>9.2040193602693592E-4</v>
      </c>
      <c r="H286" s="6">
        <f t="shared" si="22"/>
        <v>4.4547453703703711E-3</v>
      </c>
      <c r="I286" s="6">
        <f t="shared" si="23"/>
        <v>6.9048553240740754E-3</v>
      </c>
      <c r="J286" s="8"/>
      <c r="K286" s="9" t="s">
        <v>0</v>
      </c>
      <c r="L286" s="8"/>
      <c r="M286" t="s">
        <v>0</v>
      </c>
      <c r="N286" s="11" t="str">
        <f t="shared" si="24"/>
        <v>-</v>
      </c>
      <c r="O286" s="8"/>
      <c r="P286" s="8"/>
      <c r="Q286" s="10" t="s">
        <v>0</v>
      </c>
      <c r="R286" s="10" t="s">
        <v>0</v>
      </c>
      <c r="S286" s="9">
        <v>13.78</v>
      </c>
      <c r="T286" s="9">
        <v>42.45</v>
      </c>
      <c r="U286" s="9">
        <v>58.45</v>
      </c>
    </row>
    <row r="287" spans="1:21" x14ac:dyDescent="0.3">
      <c r="A287" s="1">
        <v>422</v>
      </c>
      <c r="B287" s="4">
        <v>11.28</v>
      </c>
      <c r="D287" s="5">
        <v>714</v>
      </c>
      <c r="E287" s="6">
        <v>2.0260416666666669E-3</v>
      </c>
      <c r="F287" s="7">
        <f t="shared" si="20"/>
        <v>1.0130208333333334E-3</v>
      </c>
      <c r="G287" s="6">
        <f t="shared" si="21"/>
        <v>9.2092803030303027E-4</v>
      </c>
      <c r="H287" s="6">
        <f t="shared" si="22"/>
        <v>4.4572916666666676E-3</v>
      </c>
      <c r="I287" s="6">
        <f t="shared" si="23"/>
        <v>6.9088020833333345E-3</v>
      </c>
      <c r="J287" s="10" t="s">
        <v>470</v>
      </c>
      <c r="K287" s="9" t="s">
        <v>470</v>
      </c>
      <c r="L287" s="10" t="s">
        <v>471</v>
      </c>
      <c r="M287" s="11">
        <v>6.9984953703703693E-3</v>
      </c>
      <c r="N287" s="11">
        <f t="shared" si="24"/>
        <v>1.0847667824074073E-2</v>
      </c>
      <c r="O287" s="10" t="s">
        <v>472</v>
      </c>
      <c r="P287" s="8"/>
      <c r="Q287" s="10">
        <v>1.9</v>
      </c>
      <c r="R287" s="10" t="s">
        <v>0</v>
      </c>
      <c r="S287" s="9">
        <v>13.76</v>
      </c>
      <c r="T287" s="9">
        <v>42.41</v>
      </c>
      <c r="U287" s="9">
        <v>58.39</v>
      </c>
    </row>
    <row r="288" spans="1:21" x14ac:dyDescent="0.3">
      <c r="A288" s="1">
        <v>420</v>
      </c>
      <c r="B288" s="4">
        <v>11.29</v>
      </c>
      <c r="D288" s="5">
        <v>713</v>
      </c>
      <c r="E288" s="6">
        <v>2.0271990740740745E-3</v>
      </c>
      <c r="F288" s="7">
        <f t="shared" si="20"/>
        <v>1.0135995370370372E-3</v>
      </c>
      <c r="G288" s="6">
        <f t="shared" si="21"/>
        <v>9.2145412457912473E-4</v>
      </c>
      <c r="H288" s="6">
        <f t="shared" si="22"/>
        <v>4.4598379629629641E-3</v>
      </c>
      <c r="I288" s="6">
        <f t="shared" si="23"/>
        <v>6.9127488425925945E-3</v>
      </c>
      <c r="J288" s="10" t="s">
        <v>473</v>
      </c>
      <c r="K288" s="9" t="s">
        <v>473</v>
      </c>
      <c r="L288" s="8"/>
      <c r="M288" t="s">
        <v>0</v>
      </c>
      <c r="N288" s="11" t="str">
        <f t="shared" si="24"/>
        <v>-</v>
      </c>
      <c r="O288" s="8"/>
      <c r="P288" s="10" t="s">
        <v>474</v>
      </c>
      <c r="Q288" s="10" t="s">
        <v>0</v>
      </c>
      <c r="R288" s="10">
        <v>6.57</v>
      </c>
      <c r="S288" s="9">
        <v>13.75</v>
      </c>
      <c r="T288" s="9">
        <v>42.36</v>
      </c>
      <c r="U288" s="9">
        <v>58.32</v>
      </c>
    </row>
    <row r="289" spans="1:21" x14ac:dyDescent="0.3">
      <c r="A289" s="1">
        <v>419</v>
      </c>
      <c r="B289" s="4">
        <v>11.3</v>
      </c>
      <c r="D289" s="5">
        <v>712</v>
      </c>
      <c r="E289" s="6">
        <v>2.0283564814814817E-3</v>
      </c>
      <c r="F289" s="7">
        <f t="shared" si="20"/>
        <v>1.0141782407407408E-3</v>
      </c>
      <c r="G289" s="6">
        <f t="shared" si="21"/>
        <v>9.2198021885521887E-4</v>
      </c>
      <c r="H289" s="6">
        <f t="shared" si="22"/>
        <v>4.4623842592592597E-3</v>
      </c>
      <c r="I289" s="6">
        <f t="shared" si="23"/>
        <v>6.9166956018518527E-3</v>
      </c>
      <c r="J289" s="8"/>
      <c r="K289" s="9" t="s">
        <v>0</v>
      </c>
      <c r="L289" s="10" t="s">
        <v>475</v>
      </c>
      <c r="M289" s="11">
        <v>7.0061342592592588E-3</v>
      </c>
      <c r="N289" s="11">
        <f t="shared" si="24"/>
        <v>1.0859508101851852E-2</v>
      </c>
      <c r="O289" s="8"/>
      <c r="P289" s="8"/>
      <c r="Q289" s="10" t="s">
        <v>0</v>
      </c>
      <c r="R289" s="10" t="s">
        <v>0</v>
      </c>
      <c r="S289" s="9">
        <v>13.73</v>
      </c>
      <c r="T289" s="9">
        <v>42.31</v>
      </c>
      <c r="U289" s="9">
        <v>58.25</v>
      </c>
    </row>
    <row r="290" spans="1:21" x14ac:dyDescent="0.3">
      <c r="A290" s="1">
        <v>417</v>
      </c>
      <c r="B290" s="4">
        <v>11.31</v>
      </c>
      <c r="D290" s="5">
        <v>711</v>
      </c>
      <c r="E290" s="6">
        <v>2.0295138888888893E-3</v>
      </c>
      <c r="F290" s="7">
        <f t="shared" si="20"/>
        <v>1.0147569444444446E-3</v>
      </c>
      <c r="G290" s="6">
        <f t="shared" si="21"/>
        <v>9.2250631313131322E-4</v>
      </c>
      <c r="H290" s="6">
        <f t="shared" si="22"/>
        <v>4.4649305555555571E-3</v>
      </c>
      <c r="I290" s="6">
        <f t="shared" si="23"/>
        <v>6.9206423611111135E-3</v>
      </c>
      <c r="J290" s="10" t="s">
        <v>476</v>
      </c>
      <c r="K290" s="9" t="s">
        <v>476</v>
      </c>
      <c r="L290" s="10" t="s">
        <v>477</v>
      </c>
      <c r="M290" s="11">
        <v>7.0138888888888881E-3</v>
      </c>
      <c r="N290" s="11">
        <f t="shared" si="24"/>
        <v>1.0871527777777777E-2</v>
      </c>
      <c r="O290" s="8"/>
      <c r="P290" s="10" t="s">
        <v>478</v>
      </c>
      <c r="Q290" s="10" t="s">
        <v>0</v>
      </c>
      <c r="R290" s="10">
        <v>6.56</v>
      </c>
      <c r="S290" s="9">
        <v>13.71</v>
      </c>
      <c r="T290" s="9">
        <v>42.26</v>
      </c>
      <c r="U290" s="9">
        <v>58.19</v>
      </c>
    </row>
    <row r="291" spans="1:21" x14ac:dyDescent="0.3">
      <c r="A291" s="1">
        <v>416</v>
      </c>
      <c r="B291" s="4">
        <v>11.32</v>
      </c>
      <c r="D291" s="5">
        <v>710</v>
      </c>
      <c r="E291" s="6">
        <v>2.0306712962962965E-3</v>
      </c>
      <c r="F291" s="7">
        <f t="shared" si="20"/>
        <v>1.0153356481481482E-3</v>
      </c>
      <c r="G291" s="6">
        <f t="shared" si="21"/>
        <v>9.2303240740740746E-4</v>
      </c>
      <c r="H291" s="6">
        <f t="shared" si="22"/>
        <v>4.4674768518518527E-3</v>
      </c>
      <c r="I291" s="6">
        <f t="shared" si="23"/>
        <v>6.9245891203703717E-3</v>
      </c>
      <c r="J291" s="8"/>
      <c r="K291" s="9" t="s">
        <v>0</v>
      </c>
      <c r="L291" s="8"/>
      <c r="M291" t="s">
        <v>0</v>
      </c>
      <c r="N291" s="11" t="str">
        <f t="shared" si="24"/>
        <v>-</v>
      </c>
      <c r="O291" s="8"/>
      <c r="P291" s="8"/>
      <c r="Q291" s="10" t="s">
        <v>0</v>
      </c>
      <c r="R291" s="10" t="s">
        <v>0</v>
      </c>
      <c r="S291" s="9">
        <v>13.7</v>
      </c>
      <c r="T291" s="9">
        <v>42.21</v>
      </c>
      <c r="U291" s="9">
        <v>58.12</v>
      </c>
    </row>
    <row r="292" spans="1:21" x14ac:dyDescent="0.3">
      <c r="A292" s="1">
        <v>414</v>
      </c>
      <c r="B292" s="4">
        <v>11.33</v>
      </c>
      <c r="D292" s="5">
        <v>709</v>
      </c>
      <c r="E292" s="6">
        <v>2.0318287037037041E-3</v>
      </c>
      <c r="F292" s="7">
        <f t="shared" si="20"/>
        <v>1.015914351851852E-3</v>
      </c>
      <c r="G292" s="6">
        <f t="shared" si="21"/>
        <v>9.2355850168350181E-4</v>
      </c>
      <c r="H292" s="6">
        <f t="shared" si="22"/>
        <v>4.4700231481481492E-3</v>
      </c>
      <c r="I292" s="6">
        <f t="shared" si="23"/>
        <v>6.9285358796296317E-3</v>
      </c>
      <c r="J292" s="10" t="s">
        <v>479</v>
      </c>
      <c r="K292" s="9" t="s">
        <v>479</v>
      </c>
      <c r="L292" s="10" t="s">
        <v>480</v>
      </c>
      <c r="M292" s="11">
        <v>7.0216435185185173E-3</v>
      </c>
      <c r="N292" s="11">
        <f t="shared" si="24"/>
        <v>1.0883547453703702E-2</v>
      </c>
      <c r="O292" s="8"/>
      <c r="P292" s="10" t="s">
        <v>481</v>
      </c>
      <c r="Q292" s="10" t="s">
        <v>0</v>
      </c>
      <c r="R292" s="10">
        <v>6.55</v>
      </c>
      <c r="S292" s="9">
        <v>13.68</v>
      </c>
      <c r="T292" s="9">
        <v>42.16</v>
      </c>
      <c r="U292" s="9">
        <v>58.05</v>
      </c>
    </row>
    <row r="293" spans="1:21" x14ac:dyDescent="0.3">
      <c r="A293" s="1">
        <v>412</v>
      </c>
      <c r="B293" s="4">
        <v>11.34</v>
      </c>
      <c r="D293" s="5">
        <v>708</v>
      </c>
      <c r="E293" s="6">
        <v>2.0329861111111113E-3</v>
      </c>
      <c r="F293" s="7">
        <f t="shared" si="20"/>
        <v>1.0164930555555556E-3</v>
      </c>
      <c r="G293" s="6">
        <f t="shared" si="21"/>
        <v>9.2408459595959595E-4</v>
      </c>
      <c r="H293" s="6">
        <f t="shared" si="22"/>
        <v>4.4725694444444448E-3</v>
      </c>
      <c r="I293" s="6">
        <f t="shared" si="23"/>
        <v>6.9324826388888899E-3</v>
      </c>
      <c r="J293" s="10" t="s">
        <v>482</v>
      </c>
      <c r="K293" s="9" t="s">
        <v>482</v>
      </c>
      <c r="L293" s="8"/>
      <c r="M293" t="s">
        <v>0</v>
      </c>
      <c r="N293" s="11" t="str">
        <f t="shared" si="24"/>
        <v>-</v>
      </c>
      <c r="O293" s="8"/>
      <c r="P293" s="8"/>
      <c r="Q293" s="10" t="s">
        <v>0</v>
      </c>
      <c r="R293" s="10" t="s">
        <v>0</v>
      </c>
      <c r="S293" s="9">
        <v>13.66</v>
      </c>
      <c r="T293" s="9">
        <v>42.11</v>
      </c>
      <c r="U293" s="9">
        <v>57.99</v>
      </c>
    </row>
    <row r="294" spans="1:21" x14ac:dyDescent="0.3">
      <c r="A294" s="1">
        <v>411</v>
      </c>
      <c r="B294" s="4">
        <v>11.35</v>
      </c>
      <c r="D294" s="5">
        <v>707</v>
      </c>
      <c r="E294" s="6">
        <v>2.0340277777777783E-3</v>
      </c>
      <c r="F294" s="7">
        <f t="shared" si="20"/>
        <v>1.0170138888888891E-3</v>
      </c>
      <c r="G294" s="6">
        <f t="shared" si="21"/>
        <v>9.2455808080808095E-4</v>
      </c>
      <c r="H294" s="6">
        <f t="shared" si="22"/>
        <v>4.4748611111111126E-3</v>
      </c>
      <c r="I294" s="6">
        <f t="shared" si="23"/>
        <v>6.9360347222222245E-3</v>
      </c>
      <c r="J294" s="8"/>
      <c r="K294" s="9" t="s">
        <v>0</v>
      </c>
      <c r="L294" s="10" t="s">
        <v>483</v>
      </c>
      <c r="M294" s="11">
        <v>7.0292824074074068E-3</v>
      </c>
      <c r="N294" s="11">
        <f t="shared" si="24"/>
        <v>1.0895387731481481E-2</v>
      </c>
      <c r="O294" s="8"/>
      <c r="P294" s="10" t="s">
        <v>484</v>
      </c>
      <c r="Q294" s="10" t="s">
        <v>0</v>
      </c>
      <c r="R294" s="10">
        <v>6.54</v>
      </c>
      <c r="S294" s="9">
        <v>13.65</v>
      </c>
      <c r="T294" s="9">
        <v>42.06</v>
      </c>
      <c r="U294" s="9">
        <v>57.92</v>
      </c>
    </row>
    <row r="295" spans="1:21" x14ac:dyDescent="0.3">
      <c r="A295" s="1">
        <v>409</v>
      </c>
      <c r="B295" s="4">
        <v>11.36</v>
      </c>
      <c r="D295" s="5">
        <v>706</v>
      </c>
      <c r="E295" s="6">
        <v>2.0351851851851854E-3</v>
      </c>
      <c r="F295" s="7">
        <f t="shared" si="20"/>
        <v>1.0175925925925927E-3</v>
      </c>
      <c r="G295" s="6">
        <f t="shared" si="21"/>
        <v>9.2508417508417509E-4</v>
      </c>
      <c r="H295" s="6">
        <f t="shared" si="22"/>
        <v>4.4774074074074082E-3</v>
      </c>
      <c r="I295" s="6">
        <f t="shared" si="23"/>
        <v>6.9399814814814827E-3</v>
      </c>
      <c r="J295" s="10" t="s">
        <v>485</v>
      </c>
      <c r="K295" s="9" t="s">
        <v>485</v>
      </c>
      <c r="L295" s="10" t="s">
        <v>486</v>
      </c>
      <c r="M295" s="11">
        <v>7.037037037037037E-3</v>
      </c>
      <c r="N295" s="11">
        <f t="shared" si="24"/>
        <v>1.0907407407407407E-2</v>
      </c>
      <c r="O295" s="8"/>
      <c r="P295" s="8"/>
      <c r="Q295" s="10" t="s">
        <v>0</v>
      </c>
      <c r="R295" s="10" t="s">
        <v>0</v>
      </c>
      <c r="S295" s="9">
        <v>13.63</v>
      </c>
      <c r="T295" s="9">
        <v>42.01</v>
      </c>
      <c r="U295" s="9">
        <v>57.85</v>
      </c>
    </row>
    <row r="296" spans="1:21" x14ac:dyDescent="0.3">
      <c r="A296" s="1">
        <v>408</v>
      </c>
      <c r="B296" s="4">
        <v>11.37</v>
      </c>
      <c r="D296" s="5">
        <v>705</v>
      </c>
      <c r="E296" s="6">
        <v>2.0363425925925931E-3</v>
      </c>
      <c r="F296" s="7">
        <f t="shared" si="20"/>
        <v>1.0181712962962965E-3</v>
      </c>
      <c r="G296" s="6">
        <f t="shared" si="21"/>
        <v>9.2561026936026955E-4</v>
      </c>
      <c r="H296" s="6">
        <f t="shared" si="22"/>
        <v>4.4799537037037047E-3</v>
      </c>
      <c r="I296" s="6">
        <f t="shared" si="23"/>
        <v>6.9439282407407427E-3</v>
      </c>
      <c r="J296" s="10" t="s">
        <v>487</v>
      </c>
      <c r="K296" s="9" t="s">
        <v>487</v>
      </c>
      <c r="L296" s="8"/>
      <c r="M296" t="s">
        <v>0</v>
      </c>
      <c r="N296" s="11" t="str">
        <f t="shared" si="24"/>
        <v>-</v>
      </c>
      <c r="O296" s="10" t="s">
        <v>488</v>
      </c>
      <c r="P296" s="8"/>
      <c r="Q296" s="10">
        <v>1.89</v>
      </c>
      <c r="R296" s="10" t="s">
        <v>0</v>
      </c>
      <c r="S296" s="9">
        <v>13.62</v>
      </c>
      <c r="T296" s="9">
        <v>41.97</v>
      </c>
      <c r="U296" s="9">
        <v>57.79</v>
      </c>
    </row>
    <row r="297" spans="1:21" x14ac:dyDescent="0.3">
      <c r="A297" s="1">
        <v>406</v>
      </c>
      <c r="B297" s="4">
        <v>11.38</v>
      </c>
      <c r="D297" s="5">
        <v>704</v>
      </c>
      <c r="E297" s="6">
        <v>2.0374999999999998E-3</v>
      </c>
      <c r="F297" s="7">
        <f t="shared" si="20"/>
        <v>1.0187499999999999E-3</v>
      </c>
      <c r="G297" s="6">
        <f t="shared" si="21"/>
        <v>9.2613636363636346E-4</v>
      </c>
      <c r="H297" s="6">
        <f t="shared" si="22"/>
        <v>4.4825000000000004E-3</v>
      </c>
      <c r="I297" s="6">
        <f t="shared" si="23"/>
        <v>6.9478750000000009E-3</v>
      </c>
      <c r="J297" s="8"/>
      <c r="K297" s="9" t="s">
        <v>0</v>
      </c>
      <c r="L297" s="10" t="s">
        <v>489</v>
      </c>
      <c r="M297" s="11">
        <v>7.0447916666666662E-3</v>
      </c>
      <c r="N297" s="11">
        <f t="shared" si="24"/>
        <v>1.0919427083333332E-2</v>
      </c>
      <c r="O297" s="8"/>
      <c r="P297" s="10" t="s">
        <v>490</v>
      </c>
      <c r="Q297" s="10" t="s">
        <v>0</v>
      </c>
      <c r="R297" s="10">
        <v>6.53</v>
      </c>
      <c r="S297" s="9">
        <v>13.6</v>
      </c>
      <c r="T297" s="9">
        <v>41.92</v>
      </c>
      <c r="U297" s="9">
        <v>57.72</v>
      </c>
    </row>
    <row r="298" spans="1:21" x14ac:dyDescent="0.3">
      <c r="A298" s="1">
        <v>404</v>
      </c>
      <c r="B298" s="4">
        <v>11.39</v>
      </c>
      <c r="D298" s="5">
        <v>703</v>
      </c>
      <c r="E298" s="6">
        <v>2.0386574074074074E-3</v>
      </c>
      <c r="F298" s="7">
        <f t="shared" si="20"/>
        <v>1.0193287037037037E-3</v>
      </c>
      <c r="G298" s="6">
        <f t="shared" si="21"/>
        <v>9.2666245791245782E-4</v>
      </c>
      <c r="H298" s="6">
        <f t="shared" si="22"/>
        <v>4.4850462962962969E-3</v>
      </c>
      <c r="I298" s="6">
        <f t="shared" si="23"/>
        <v>6.95182175925926E-3</v>
      </c>
      <c r="J298" s="10" t="s">
        <v>491</v>
      </c>
      <c r="K298" s="9" t="s">
        <v>491</v>
      </c>
      <c r="L298" s="8"/>
      <c r="M298" t="s">
        <v>0</v>
      </c>
      <c r="N298" s="11" t="str">
        <f t="shared" si="24"/>
        <v>-</v>
      </c>
      <c r="O298" s="8"/>
      <c r="P298" s="8"/>
      <c r="Q298" s="10" t="s">
        <v>0</v>
      </c>
      <c r="R298" s="10" t="s">
        <v>0</v>
      </c>
      <c r="S298" s="9">
        <v>13.58</v>
      </c>
      <c r="T298" s="9">
        <v>41.87</v>
      </c>
      <c r="U298" s="9">
        <v>57.65</v>
      </c>
    </row>
    <row r="299" spans="1:21" x14ac:dyDescent="0.3">
      <c r="A299" s="1">
        <v>403</v>
      </c>
      <c r="B299" s="4">
        <v>11.4</v>
      </c>
      <c r="D299" s="5">
        <v>702</v>
      </c>
      <c r="E299" s="6">
        <v>2.0398148148148146E-3</v>
      </c>
      <c r="F299" s="7">
        <f t="shared" si="20"/>
        <v>1.0199074074074073E-3</v>
      </c>
      <c r="G299" s="6">
        <f t="shared" si="21"/>
        <v>9.2718855218855206E-4</v>
      </c>
      <c r="H299" s="6">
        <f t="shared" si="22"/>
        <v>4.4875925925925925E-3</v>
      </c>
      <c r="I299" s="6">
        <f t="shared" si="23"/>
        <v>6.9557685185185182E-3</v>
      </c>
      <c r="J299" s="8"/>
      <c r="K299" s="9" t="s">
        <v>0</v>
      </c>
      <c r="L299" s="10" t="s">
        <v>492</v>
      </c>
      <c r="M299" s="11">
        <v>7.0524305555555548E-3</v>
      </c>
      <c r="N299" s="11">
        <f t="shared" si="24"/>
        <v>1.0931267361111109E-2</v>
      </c>
      <c r="O299" s="8"/>
      <c r="P299" s="10" t="s">
        <v>493</v>
      </c>
      <c r="Q299" s="10" t="s">
        <v>0</v>
      </c>
      <c r="R299" s="10">
        <v>6.52</v>
      </c>
      <c r="S299" s="9">
        <v>13.57</v>
      </c>
      <c r="T299" s="9">
        <v>41.82</v>
      </c>
      <c r="U299" s="9">
        <v>57.59</v>
      </c>
    </row>
    <row r="300" spans="1:21" x14ac:dyDescent="0.3">
      <c r="A300" s="1">
        <v>401</v>
      </c>
      <c r="B300" s="4">
        <v>11.41</v>
      </c>
      <c r="D300" s="5">
        <v>701</v>
      </c>
      <c r="E300" s="6">
        <v>2.0409722222222222E-3</v>
      </c>
      <c r="F300" s="7">
        <f t="shared" si="20"/>
        <v>1.0204861111111111E-3</v>
      </c>
      <c r="G300" s="6">
        <f t="shared" si="21"/>
        <v>9.2771464646464641E-4</v>
      </c>
      <c r="H300" s="6">
        <f t="shared" si="22"/>
        <v>4.490138888888889E-3</v>
      </c>
      <c r="I300" s="6">
        <f t="shared" si="23"/>
        <v>6.9597152777777782E-3</v>
      </c>
      <c r="J300" s="10" t="s">
        <v>494</v>
      </c>
      <c r="K300" s="9" t="s">
        <v>494</v>
      </c>
      <c r="L300" s="10" t="s">
        <v>495</v>
      </c>
      <c r="M300" s="11">
        <v>7.060185185185185E-3</v>
      </c>
      <c r="N300" s="11">
        <f t="shared" si="24"/>
        <v>1.0943287037037038E-2</v>
      </c>
      <c r="O300" s="8"/>
      <c r="P300" s="8"/>
      <c r="Q300" s="10" t="s">
        <v>0</v>
      </c>
      <c r="R300" s="10" t="s">
        <v>0</v>
      </c>
      <c r="S300" s="9">
        <v>13.55</v>
      </c>
      <c r="T300" s="9">
        <v>41.77</v>
      </c>
      <c r="U300" s="9">
        <v>57.52</v>
      </c>
    </row>
    <row r="301" spans="1:21" x14ac:dyDescent="0.3">
      <c r="A301" s="1">
        <v>400</v>
      </c>
      <c r="B301" s="4">
        <v>11.42</v>
      </c>
      <c r="D301" s="5">
        <v>700</v>
      </c>
      <c r="E301" s="6">
        <v>2.0421296296296294E-3</v>
      </c>
      <c r="F301" s="7">
        <f t="shared" si="20"/>
        <v>1.0210648148148147E-3</v>
      </c>
      <c r="G301" s="6">
        <f t="shared" si="21"/>
        <v>9.2824074074074055E-4</v>
      </c>
      <c r="H301" s="6">
        <f t="shared" si="22"/>
        <v>4.4926851851851855E-3</v>
      </c>
      <c r="I301" s="6">
        <f t="shared" si="23"/>
        <v>6.9636620370370373E-3</v>
      </c>
      <c r="J301" s="10" t="s">
        <v>496</v>
      </c>
      <c r="K301" s="9" t="s">
        <v>496</v>
      </c>
      <c r="L301" s="8"/>
      <c r="M301" t="s">
        <v>0</v>
      </c>
      <c r="N301" s="11" t="str">
        <f t="shared" si="24"/>
        <v>-</v>
      </c>
      <c r="O301" s="8"/>
      <c r="P301" s="10" t="s">
        <v>497</v>
      </c>
      <c r="Q301" s="10" t="s">
        <v>0</v>
      </c>
      <c r="R301" s="10">
        <v>6.51</v>
      </c>
      <c r="S301" s="9">
        <v>13.53</v>
      </c>
      <c r="T301" s="9">
        <v>41.72</v>
      </c>
      <c r="U301" s="9">
        <v>57.45</v>
      </c>
    </row>
    <row r="302" spans="1:21" x14ac:dyDescent="0.3">
      <c r="A302" s="1">
        <v>398</v>
      </c>
      <c r="B302" s="4">
        <v>11.43</v>
      </c>
      <c r="D302" s="5">
        <v>699</v>
      </c>
      <c r="E302" s="6">
        <v>2.043287037037037E-3</v>
      </c>
      <c r="F302" s="7">
        <f t="shared" si="20"/>
        <v>1.0216435185185185E-3</v>
      </c>
      <c r="G302" s="6">
        <f t="shared" si="21"/>
        <v>9.287668350168349E-4</v>
      </c>
      <c r="H302" s="6">
        <f t="shared" si="22"/>
        <v>4.495231481481482E-3</v>
      </c>
      <c r="I302" s="6">
        <f t="shared" si="23"/>
        <v>6.9676087962962973E-3</v>
      </c>
      <c r="J302" s="8"/>
      <c r="K302" s="9" t="s">
        <v>0</v>
      </c>
      <c r="L302" s="10" t="s">
        <v>498</v>
      </c>
      <c r="M302" s="11">
        <v>7.0679398148148142E-3</v>
      </c>
      <c r="N302" s="11">
        <f t="shared" si="24"/>
        <v>1.0955306712962963E-2</v>
      </c>
      <c r="O302" s="8"/>
      <c r="P302" s="8"/>
      <c r="Q302" s="10" t="s">
        <v>0</v>
      </c>
      <c r="R302" s="10" t="s">
        <v>0</v>
      </c>
      <c r="S302" s="9">
        <v>13.52</v>
      </c>
      <c r="T302" s="9">
        <v>41.67</v>
      </c>
      <c r="U302" s="9">
        <v>57.39</v>
      </c>
    </row>
    <row r="303" spans="1:21" x14ac:dyDescent="0.3">
      <c r="A303" s="1">
        <v>396</v>
      </c>
      <c r="B303" s="4">
        <v>11.44</v>
      </c>
      <c r="D303" s="5">
        <v>698</v>
      </c>
      <c r="E303" s="6">
        <v>2.0444444444444442E-3</v>
      </c>
      <c r="F303" s="7">
        <f t="shared" si="20"/>
        <v>1.0222222222222221E-3</v>
      </c>
      <c r="G303" s="6">
        <f t="shared" si="21"/>
        <v>9.2929292929292914E-4</v>
      </c>
      <c r="H303" s="6">
        <f t="shared" si="22"/>
        <v>4.4977777777777776E-3</v>
      </c>
      <c r="I303" s="6">
        <f t="shared" si="23"/>
        <v>6.9715555555555555E-3</v>
      </c>
      <c r="J303" s="10" t="s">
        <v>499</v>
      </c>
      <c r="K303" s="9" t="s">
        <v>499</v>
      </c>
      <c r="L303" s="8"/>
      <c r="M303" t="s">
        <v>0</v>
      </c>
      <c r="N303" s="11" t="str">
        <f t="shared" si="24"/>
        <v>-</v>
      </c>
      <c r="O303" s="8"/>
      <c r="P303" s="8"/>
      <c r="Q303" s="10" t="s">
        <v>0</v>
      </c>
      <c r="R303" s="10" t="s">
        <v>0</v>
      </c>
      <c r="S303" s="9">
        <v>13.5</v>
      </c>
      <c r="T303" s="9">
        <v>41.62</v>
      </c>
      <c r="U303" s="9">
        <v>57.32</v>
      </c>
    </row>
    <row r="304" spans="1:21" x14ac:dyDescent="0.3">
      <c r="A304" s="1">
        <v>395</v>
      </c>
      <c r="B304" s="4">
        <v>11.45</v>
      </c>
      <c r="D304" s="5">
        <v>697</v>
      </c>
      <c r="E304" s="6">
        <v>2.0456018518518518E-3</v>
      </c>
      <c r="F304" s="7">
        <f t="shared" si="20"/>
        <v>1.0228009259259259E-3</v>
      </c>
      <c r="G304" s="6">
        <f t="shared" si="21"/>
        <v>9.2981902356902349E-4</v>
      </c>
      <c r="H304" s="6">
        <f t="shared" si="22"/>
        <v>4.5003240740740741E-3</v>
      </c>
      <c r="I304" s="6">
        <f t="shared" si="23"/>
        <v>6.9755023148148155E-3</v>
      </c>
      <c r="J304" s="10" t="s">
        <v>500</v>
      </c>
      <c r="K304" s="9" t="s">
        <v>500</v>
      </c>
      <c r="L304" s="10" t="s">
        <v>501</v>
      </c>
      <c r="M304" s="11">
        <v>7.0755787037037029E-3</v>
      </c>
      <c r="N304" s="11">
        <f t="shared" si="24"/>
        <v>1.096714699074074E-2</v>
      </c>
      <c r="O304" s="8"/>
      <c r="P304" s="10" t="s">
        <v>502</v>
      </c>
      <c r="Q304" s="10" t="s">
        <v>0</v>
      </c>
      <c r="R304" s="10">
        <v>6.5</v>
      </c>
      <c r="S304" s="9">
        <v>13.48</v>
      </c>
      <c r="T304" s="9">
        <v>41.57</v>
      </c>
      <c r="U304" s="9">
        <v>57.25</v>
      </c>
    </row>
    <row r="305" spans="1:21" x14ac:dyDescent="0.3">
      <c r="A305" s="1">
        <v>393</v>
      </c>
      <c r="B305" s="4">
        <v>11.46</v>
      </c>
      <c r="D305" s="5">
        <v>696</v>
      </c>
      <c r="E305" s="6">
        <v>2.046759259259259E-3</v>
      </c>
      <c r="F305" s="7">
        <f t="shared" si="20"/>
        <v>1.0233796296296295E-3</v>
      </c>
      <c r="G305" s="6">
        <f t="shared" si="21"/>
        <v>9.3034511784511763E-4</v>
      </c>
      <c r="H305" s="6">
        <f t="shared" si="22"/>
        <v>4.5028703703703706E-3</v>
      </c>
      <c r="I305" s="6">
        <f t="shared" si="23"/>
        <v>6.9794490740740745E-3</v>
      </c>
      <c r="J305" s="8"/>
      <c r="K305" s="9" t="s">
        <v>0</v>
      </c>
      <c r="L305" s="10" t="s">
        <v>503</v>
      </c>
      <c r="M305" s="11">
        <v>7.083333333333333E-3</v>
      </c>
      <c r="N305" s="11">
        <f t="shared" si="24"/>
        <v>1.0979166666666667E-2</v>
      </c>
      <c r="O305" s="10" t="s">
        <v>504</v>
      </c>
      <c r="P305" s="8"/>
      <c r="Q305" s="10">
        <v>1.88</v>
      </c>
      <c r="R305" s="10" t="s">
        <v>0</v>
      </c>
      <c r="S305" s="9">
        <v>13.47</v>
      </c>
      <c r="T305" s="9">
        <v>41.52</v>
      </c>
      <c r="U305" s="9">
        <v>57.18</v>
      </c>
    </row>
    <row r="306" spans="1:21" x14ac:dyDescent="0.3">
      <c r="A306" s="1">
        <v>392</v>
      </c>
      <c r="B306" s="4">
        <v>11.47</v>
      </c>
      <c r="D306" s="5">
        <v>695</v>
      </c>
      <c r="E306" s="6">
        <v>2.0479166666666666E-3</v>
      </c>
      <c r="F306" s="7">
        <f t="shared" si="20"/>
        <v>1.0239583333333333E-3</v>
      </c>
      <c r="G306" s="6">
        <f t="shared" si="21"/>
        <v>9.3087121212121198E-4</v>
      </c>
      <c r="H306" s="6">
        <f t="shared" si="22"/>
        <v>4.5054166666666671E-3</v>
      </c>
      <c r="I306" s="6">
        <f t="shared" si="23"/>
        <v>6.9833958333333345E-3</v>
      </c>
      <c r="J306" s="10" t="s">
        <v>505</v>
      </c>
      <c r="K306" s="9" t="s">
        <v>505</v>
      </c>
      <c r="L306" s="8"/>
      <c r="M306" t="s">
        <v>0</v>
      </c>
      <c r="N306" s="11" t="str">
        <f t="shared" si="24"/>
        <v>-</v>
      </c>
      <c r="O306" s="8"/>
      <c r="P306" s="10" t="s">
        <v>506</v>
      </c>
      <c r="Q306" s="10" t="s">
        <v>0</v>
      </c>
      <c r="R306" s="10">
        <v>6.49</v>
      </c>
      <c r="S306" s="9">
        <v>13.45</v>
      </c>
      <c r="T306" s="9">
        <v>41.48</v>
      </c>
      <c r="U306" s="9">
        <v>57.12</v>
      </c>
    </row>
    <row r="307" spans="1:21" x14ac:dyDescent="0.3">
      <c r="A307" s="1">
        <v>390</v>
      </c>
      <c r="B307" s="4">
        <v>11.48</v>
      </c>
      <c r="D307" s="5">
        <v>694</v>
      </c>
      <c r="E307" s="6">
        <v>2.0490740740740743E-3</v>
      </c>
      <c r="F307" s="7">
        <f t="shared" si="20"/>
        <v>1.0245370370370371E-3</v>
      </c>
      <c r="G307" s="6">
        <f t="shared" si="21"/>
        <v>9.3139730639730644E-4</v>
      </c>
      <c r="H307" s="6">
        <f t="shared" si="22"/>
        <v>4.5079629629629636E-3</v>
      </c>
      <c r="I307" s="6">
        <f t="shared" si="23"/>
        <v>6.9873425925925936E-3</v>
      </c>
      <c r="J307" s="8"/>
      <c r="K307" s="9" t="s">
        <v>0</v>
      </c>
      <c r="L307" s="10" t="s">
        <v>507</v>
      </c>
      <c r="M307" s="11">
        <v>7.0910879629629622E-3</v>
      </c>
      <c r="N307" s="11">
        <f t="shared" si="24"/>
        <v>1.0991186342592591E-2</v>
      </c>
      <c r="O307" s="8"/>
      <c r="P307" s="8"/>
      <c r="Q307" s="10" t="s">
        <v>0</v>
      </c>
      <c r="R307" s="10" t="s">
        <v>0</v>
      </c>
      <c r="S307" s="9">
        <v>13.44</v>
      </c>
      <c r="T307" s="9">
        <v>41.43</v>
      </c>
      <c r="U307" s="9">
        <v>57.05</v>
      </c>
    </row>
    <row r="308" spans="1:21" x14ac:dyDescent="0.3">
      <c r="A308" s="1">
        <v>388</v>
      </c>
      <c r="B308" s="4">
        <v>11.49</v>
      </c>
      <c r="D308" s="5">
        <v>693</v>
      </c>
      <c r="E308" s="6">
        <v>2.0502314814814819E-3</v>
      </c>
      <c r="F308" s="7">
        <f t="shared" si="20"/>
        <v>1.0251157407407409E-3</v>
      </c>
      <c r="G308" s="6">
        <f t="shared" si="21"/>
        <v>9.3192340067340079E-4</v>
      </c>
      <c r="H308" s="6">
        <f t="shared" si="22"/>
        <v>4.5105092592592601E-3</v>
      </c>
      <c r="I308" s="6">
        <f t="shared" si="23"/>
        <v>6.9912893518518536E-3</v>
      </c>
      <c r="J308" s="10" t="s">
        <v>508</v>
      </c>
      <c r="K308" s="9" t="s">
        <v>508</v>
      </c>
      <c r="L308" s="8"/>
      <c r="M308" t="s">
        <v>0</v>
      </c>
      <c r="N308" s="11" t="str">
        <f t="shared" si="24"/>
        <v>-</v>
      </c>
      <c r="O308" s="8"/>
      <c r="P308" s="10" t="s">
        <v>509</v>
      </c>
      <c r="Q308" s="10" t="s">
        <v>0</v>
      </c>
      <c r="R308" s="10">
        <v>6.48</v>
      </c>
      <c r="S308" s="9">
        <v>13.42</v>
      </c>
      <c r="T308" s="9">
        <v>41.38</v>
      </c>
      <c r="U308" s="9">
        <v>56.98</v>
      </c>
    </row>
    <row r="309" spans="1:21" x14ac:dyDescent="0.3">
      <c r="A309" s="1">
        <v>387</v>
      </c>
      <c r="B309" s="4">
        <v>11.5</v>
      </c>
      <c r="D309" s="5">
        <v>692</v>
      </c>
      <c r="E309" s="6">
        <v>2.0513888888888891E-3</v>
      </c>
      <c r="F309" s="7">
        <f t="shared" si="20"/>
        <v>1.0256944444444445E-3</v>
      </c>
      <c r="G309" s="6">
        <f t="shared" si="21"/>
        <v>9.3244949494949493E-4</v>
      </c>
      <c r="H309" s="6">
        <f t="shared" si="22"/>
        <v>4.5130555555555566E-3</v>
      </c>
      <c r="I309" s="6">
        <f t="shared" si="23"/>
        <v>6.9952361111111127E-3</v>
      </c>
      <c r="J309" s="10" t="s">
        <v>510</v>
      </c>
      <c r="K309" s="9" t="s">
        <v>510</v>
      </c>
      <c r="L309" s="10" t="s">
        <v>511</v>
      </c>
      <c r="M309" s="11">
        <v>7.0987268518518517E-3</v>
      </c>
      <c r="N309" s="11">
        <f t="shared" si="24"/>
        <v>1.100302662037037E-2</v>
      </c>
      <c r="O309" s="8"/>
      <c r="P309" s="8"/>
      <c r="Q309" s="10" t="s">
        <v>0</v>
      </c>
      <c r="R309" s="10" t="s">
        <v>0</v>
      </c>
      <c r="S309" s="9">
        <v>13.4</v>
      </c>
      <c r="T309" s="9">
        <v>41.33</v>
      </c>
      <c r="U309" s="9">
        <v>56.92</v>
      </c>
    </row>
    <row r="310" spans="1:21" x14ac:dyDescent="0.3">
      <c r="A310" s="1">
        <v>385</v>
      </c>
      <c r="B310" s="4">
        <v>11.51</v>
      </c>
      <c r="D310" s="5">
        <v>691</v>
      </c>
      <c r="E310" s="6">
        <v>2.0525462962962967E-3</v>
      </c>
      <c r="F310" s="7">
        <f t="shared" si="20"/>
        <v>1.0262731481481483E-3</v>
      </c>
      <c r="G310" s="6">
        <f t="shared" si="21"/>
        <v>9.3297558922558928E-4</v>
      </c>
      <c r="H310" s="6">
        <f t="shared" si="22"/>
        <v>4.5156018518518531E-3</v>
      </c>
      <c r="I310" s="6">
        <f t="shared" si="23"/>
        <v>6.9991828703703726E-3</v>
      </c>
      <c r="J310" s="8"/>
      <c r="K310" s="9" t="s">
        <v>0</v>
      </c>
      <c r="L310" s="10" t="s">
        <v>512</v>
      </c>
      <c r="M310" s="11">
        <v>7.106481481481481E-3</v>
      </c>
      <c r="N310" s="11">
        <f t="shared" si="24"/>
        <v>1.1015046296296295E-2</v>
      </c>
      <c r="O310" s="8"/>
      <c r="P310" s="10" t="s">
        <v>513</v>
      </c>
      <c r="Q310" s="10" t="s">
        <v>0</v>
      </c>
      <c r="R310" s="10">
        <v>6.47</v>
      </c>
      <c r="S310" s="9">
        <v>13.39</v>
      </c>
      <c r="T310" s="9">
        <v>41.28</v>
      </c>
      <c r="U310" s="9">
        <v>56.85</v>
      </c>
    </row>
    <row r="311" spans="1:21" x14ac:dyDescent="0.3">
      <c r="A311" s="1">
        <v>384</v>
      </c>
      <c r="B311" s="4">
        <v>11.52</v>
      </c>
      <c r="D311" s="5">
        <v>690</v>
      </c>
      <c r="E311" s="6">
        <v>2.0537037037037039E-3</v>
      </c>
      <c r="F311" s="7">
        <f t="shared" si="20"/>
        <v>1.0268518518518519E-3</v>
      </c>
      <c r="G311" s="6">
        <f t="shared" si="21"/>
        <v>9.3350168350168352E-4</v>
      </c>
      <c r="H311" s="6">
        <f t="shared" si="22"/>
        <v>4.5181481481481487E-3</v>
      </c>
      <c r="I311" s="6">
        <f t="shared" si="23"/>
        <v>7.0031296296296308E-3</v>
      </c>
      <c r="J311" s="10" t="s">
        <v>514</v>
      </c>
      <c r="K311" s="9" t="s">
        <v>514</v>
      </c>
      <c r="L311" s="8"/>
      <c r="M311" t="s">
        <v>0</v>
      </c>
      <c r="N311" s="11" t="str">
        <f t="shared" si="24"/>
        <v>-</v>
      </c>
      <c r="O311" s="8"/>
      <c r="P311" s="8"/>
      <c r="Q311" s="10" t="s">
        <v>0</v>
      </c>
      <c r="R311" s="10" t="s">
        <v>0</v>
      </c>
      <c r="S311" s="9">
        <v>13.37</v>
      </c>
      <c r="T311" s="9">
        <v>41.23</v>
      </c>
      <c r="U311" s="9">
        <v>56.78</v>
      </c>
    </row>
    <row r="312" spans="1:21" x14ac:dyDescent="0.3">
      <c r="A312" s="1">
        <v>382</v>
      </c>
      <c r="B312" s="4">
        <v>11.53</v>
      </c>
      <c r="D312" s="5">
        <v>689</v>
      </c>
      <c r="E312" s="6">
        <v>2.0548611111111115E-3</v>
      </c>
      <c r="F312" s="7">
        <f t="shared" si="20"/>
        <v>1.0274305555555557E-3</v>
      </c>
      <c r="G312" s="6">
        <f t="shared" si="21"/>
        <v>9.3402777777777787E-4</v>
      </c>
      <c r="H312" s="6">
        <f t="shared" si="22"/>
        <v>4.5206944444444452E-3</v>
      </c>
      <c r="I312" s="6">
        <f t="shared" si="23"/>
        <v>7.0070763888888899E-3</v>
      </c>
      <c r="J312" s="10" t="s">
        <v>515</v>
      </c>
      <c r="K312" s="9" t="s">
        <v>515</v>
      </c>
      <c r="L312" s="10" t="s">
        <v>516</v>
      </c>
      <c r="M312" s="11">
        <v>7.1142361111111102E-3</v>
      </c>
      <c r="N312" s="11">
        <f t="shared" si="24"/>
        <v>1.1027065972222222E-2</v>
      </c>
      <c r="O312" s="8"/>
      <c r="P312" s="8"/>
      <c r="Q312" s="10" t="s">
        <v>0</v>
      </c>
      <c r="R312" s="10" t="s">
        <v>0</v>
      </c>
      <c r="S312" s="9">
        <v>13.35</v>
      </c>
      <c r="T312" s="9">
        <v>41.18</v>
      </c>
      <c r="U312" s="9">
        <v>56.72</v>
      </c>
    </row>
    <row r="313" spans="1:21" x14ac:dyDescent="0.3">
      <c r="A313" s="1">
        <v>380</v>
      </c>
      <c r="B313" s="4">
        <v>11.54</v>
      </c>
      <c r="D313" s="5">
        <v>688</v>
      </c>
      <c r="E313" s="6">
        <v>2.0560185185185187E-3</v>
      </c>
      <c r="F313" s="7">
        <f t="shared" si="20"/>
        <v>1.0280092592592593E-3</v>
      </c>
      <c r="G313" s="6">
        <f t="shared" si="21"/>
        <v>9.3455387205387201E-4</v>
      </c>
      <c r="H313" s="6">
        <f t="shared" si="22"/>
        <v>4.5232407407407417E-3</v>
      </c>
      <c r="I313" s="6">
        <f t="shared" si="23"/>
        <v>7.0110231481481499E-3</v>
      </c>
      <c r="J313" s="8"/>
      <c r="K313" s="9" t="s">
        <v>0</v>
      </c>
      <c r="L313" s="8"/>
      <c r="M313" t="s">
        <v>0</v>
      </c>
      <c r="N313" s="11" t="str">
        <f t="shared" si="24"/>
        <v>-</v>
      </c>
      <c r="O313" s="8"/>
      <c r="P313" s="10" t="s">
        <v>517</v>
      </c>
      <c r="Q313" s="10" t="s">
        <v>0</v>
      </c>
      <c r="R313" s="10">
        <v>6.46</v>
      </c>
      <c r="S313" s="9">
        <v>13.34</v>
      </c>
      <c r="T313" s="9">
        <v>41.13</v>
      </c>
      <c r="U313" s="9">
        <v>56.65</v>
      </c>
    </row>
    <row r="314" spans="1:21" x14ac:dyDescent="0.3">
      <c r="A314" s="1">
        <v>379</v>
      </c>
      <c r="B314" s="4">
        <v>11.55</v>
      </c>
      <c r="D314" s="5">
        <v>687</v>
      </c>
      <c r="E314" s="6">
        <v>2.0571759259259263E-3</v>
      </c>
      <c r="F314" s="7">
        <f t="shared" si="20"/>
        <v>1.0285879629629631E-3</v>
      </c>
      <c r="G314" s="6">
        <f t="shared" si="21"/>
        <v>9.3507996632996636E-4</v>
      </c>
      <c r="H314" s="6">
        <f t="shared" si="22"/>
        <v>4.5257870370370382E-3</v>
      </c>
      <c r="I314" s="6">
        <f t="shared" si="23"/>
        <v>7.0149699074074099E-3</v>
      </c>
      <c r="J314" s="10" t="s">
        <v>518</v>
      </c>
      <c r="K314" s="9" t="s">
        <v>518</v>
      </c>
      <c r="L314" s="10" t="s">
        <v>519</v>
      </c>
      <c r="M314" s="11">
        <v>7.1218749999999997E-3</v>
      </c>
      <c r="N314" s="11">
        <f t="shared" si="24"/>
        <v>1.1038906249999999E-2</v>
      </c>
      <c r="O314" s="10" t="s">
        <v>520</v>
      </c>
      <c r="P314" s="8"/>
      <c r="Q314" s="10">
        <v>1.87</v>
      </c>
      <c r="R314" s="10" t="s">
        <v>0</v>
      </c>
      <c r="S314" s="9">
        <v>13.32</v>
      </c>
      <c r="T314" s="9">
        <v>41.08</v>
      </c>
      <c r="U314" s="9">
        <v>56.58</v>
      </c>
    </row>
    <row r="315" spans="1:21" x14ac:dyDescent="0.3">
      <c r="A315" s="1">
        <v>377</v>
      </c>
      <c r="B315" s="4">
        <v>11.56</v>
      </c>
      <c r="D315" s="5">
        <v>686</v>
      </c>
      <c r="E315" s="6">
        <v>2.0583333333333335E-3</v>
      </c>
      <c r="F315" s="7">
        <f t="shared" si="20"/>
        <v>1.0291666666666667E-3</v>
      </c>
      <c r="G315" s="6">
        <f t="shared" si="21"/>
        <v>9.356060606060606E-4</v>
      </c>
      <c r="H315" s="6">
        <f t="shared" si="22"/>
        <v>4.5283333333333339E-3</v>
      </c>
      <c r="I315" s="6">
        <f t="shared" si="23"/>
        <v>7.0189166666666681E-3</v>
      </c>
      <c r="J315" s="8"/>
      <c r="K315" s="9" t="s">
        <v>0</v>
      </c>
      <c r="L315" s="10" t="s">
        <v>521</v>
      </c>
      <c r="M315" s="11">
        <v>7.129629629629629E-3</v>
      </c>
      <c r="N315" s="11">
        <f t="shared" si="24"/>
        <v>1.1050925925925926E-2</v>
      </c>
      <c r="O315" s="8"/>
      <c r="P315" s="10" t="s">
        <v>522</v>
      </c>
      <c r="Q315" s="10" t="s">
        <v>0</v>
      </c>
      <c r="R315" s="10">
        <v>6.45</v>
      </c>
      <c r="S315" s="9">
        <v>13.3</v>
      </c>
      <c r="T315" s="9">
        <v>41.03</v>
      </c>
      <c r="U315" s="9">
        <v>56.52</v>
      </c>
    </row>
    <row r="316" spans="1:21" x14ac:dyDescent="0.3">
      <c r="A316" s="1">
        <v>376</v>
      </c>
      <c r="B316" s="4">
        <v>11.57</v>
      </c>
      <c r="D316" s="5">
        <v>685</v>
      </c>
      <c r="E316" s="6">
        <v>2.0594907407407411E-3</v>
      </c>
      <c r="F316" s="7">
        <f t="shared" si="20"/>
        <v>1.0297453703703705E-3</v>
      </c>
      <c r="G316" s="6">
        <f t="shared" si="21"/>
        <v>9.3613215488215495E-4</v>
      </c>
      <c r="H316" s="6">
        <f t="shared" si="22"/>
        <v>4.5308796296296304E-3</v>
      </c>
      <c r="I316" s="6">
        <f t="shared" si="23"/>
        <v>7.0228634259259272E-3</v>
      </c>
      <c r="J316" s="10" t="s">
        <v>523</v>
      </c>
      <c r="K316" s="9" t="s">
        <v>523</v>
      </c>
      <c r="L316" s="8"/>
      <c r="M316" t="s">
        <v>0</v>
      </c>
      <c r="N316" s="11" t="str">
        <f t="shared" si="24"/>
        <v>-</v>
      </c>
      <c r="O316" s="8"/>
      <c r="P316" s="8"/>
      <c r="Q316" s="10" t="s">
        <v>0</v>
      </c>
      <c r="R316" s="10" t="s">
        <v>0</v>
      </c>
      <c r="S316" s="9">
        <v>13.29</v>
      </c>
      <c r="T316" s="9">
        <v>40.99</v>
      </c>
      <c r="U316" s="9">
        <v>56.45</v>
      </c>
    </row>
    <row r="317" spans="1:21" x14ac:dyDescent="0.3">
      <c r="A317" s="1">
        <v>374</v>
      </c>
      <c r="B317" s="4">
        <v>11.58</v>
      </c>
      <c r="D317" s="5">
        <v>684</v>
      </c>
      <c r="E317" s="6">
        <v>2.0606481481481483E-3</v>
      </c>
      <c r="F317" s="7">
        <f t="shared" si="20"/>
        <v>1.0303240740740741E-3</v>
      </c>
      <c r="G317" s="6">
        <f t="shared" si="21"/>
        <v>9.3665824915824909E-4</v>
      </c>
      <c r="H317" s="6">
        <f t="shared" si="22"/>
        <v>4.5334259259259269E-3</v>
      </c>
      <c r="I317" s="6">
        <f t="shared" si="23"/>
        <v>7.0268101851851872E-3</v>
      </c>
      <c r="J317" s="10" t="s">
        <v>524</v>
      </c>
      <c r="K317" s="9" t="s">
        <v>524</v>
      </c>
      <c r="L317" s="10" t="s">
        <v>525</v>
      </c>
      <c r="M317" s="11">
        <v>7.1373842592592582E-3</v>
      </c>
      <c r="N317" s="11">
        <f t="shared" si="24"/>
        <v>1.1062945601851851E-2</v>
      </c>
      <c r="O317" s="8"/>
      <c r="P317" s="10" t="s">
        <v>526</v>
      </c>
      <c r="Q317" s="10" t="s">
        <v>0</v>
      </c>
      <c r="R317" s="10">
        <v>6.44</v>
      </c>
      <c r="S317" s="9">
        <v>13.27</v>
      </c>
      <c r="T317" s="9">
        <v>40.94</v>
      </c>
      <c r="U317" s="9">
        <v>56.38</v>
      </c>
    </row>
    <row r="318" spans="1:21" x14ac:dyDescent="0.3">
      <c r="A318" s="1">
        <v>373</v>
      </c>
      <c r="B318" s="4">
        <v>11.59</v>
      </c>
      <c r="D318" s="5">
        <v>683</v>
      </c>
      <c r="E318" s="6">
        <v>2.0618055555555559E-3</v>
      </c>
      <c r="F318" s="7">
        <f t="shared" si="20"/>
        <v>1.0309027777777779E-3</v>
      </c>
      <c r="G318" s="6">
        <f t="shared" si="21"/>
        <v>9.3718434343434355E-4</v>
      </c>
      <c r="H318" s="6">
        <f t="shared" si="22"/>
        <v>4.5359722222222234E-3</v>
      </c>
      <c r="I318" s="6">
        <f t="shared" si="23"/>
        <v>7.0307569444444462E-3</v>
      </c>
      <c r="J318" s="8"/>
      <c r="K318" s="9" t="s">
        <v>0</v>
      </c>
      <c r="L318" s="10" t="s">
        <v>527</v>
      </c>
      <c r="M318" s="11">
        <v>7.1450231481481477E-3</v>
      </c>
      <c r="N318" s="11">
        <f t="shared" si="24"/>
        <v>1.107478587962963E-2</v>
      </c>
      <c r="O318" s="8"/>
      <c r="P318" s="8"/>
      <c r="Q318" s="10" t="s">
        <v>0</v>
      </c>
      <c r="R318" s="10" t="s">
        <v>0</v>
      </c>
      <c r="S318" s="9">
        <v>13.26</v>
      </c>
      <c r="T318" s="9">
        <v>40.89</v>
      </c>
      <c r="U318" s="9">
        <v>56.32</v>
      </c>
    </row>
    <row r="319" spans="1:21" x14ac:dyDescent="0.3">
      <c r="A319" s="1">
        <v>371</v>
      </c>
      <c r="B319" s="4">
        <v>11.6</v>
      </c>
      <c r="D319" s="5">
        <v>682</v>
      </c>
      <c r="E319" s="6">
        <v>2.0630787037037037E-3</v>
      </c>
      <c r="F319" s="7">
        <f t="shared" si="20"/>
        <v>1.0315393518518518E-3</v>
      </c>
      <c r="G319" s="6">
        <f t="shared" si="21"/>
        <v>9.3776304713804703E-4</v>
      </c>
      <c r="H319" s="6">
        <f t="shared" si="22"/>
        <v>4.5387731481481485E-3</v>
      </c>
      <c r="I319" s="6">
        <f t="shared" si="23"/>
        <v>7.0350983796296307E-3</v>
      </c>
      <c r="J319" s="10" t="s">
        <v>528</v>
      </c>
      <c r="K319" s="9" t="s">
        <v>528</v>
      </c>
      <c r="L319" s="8"/>
      <c r="M319" t="s">
        <v>0</v>
      </c>
      <c r="N319" s="11" t="str">
        <f t="shared" si="24"/>
        <v>-</v>
      </c>
      <c r="O319" s="8"/>
      <c r="P319" s="10" t="s">
        <v>529</v>
      </c>
      <c r="Q319" s="10" t="s">
        <v>0</v>
      </c>
      <c r="R319" s="10">
        <v>6.43</v>
      </c>
      <c r="S319" s="9">
        <v>13.24</v>
      </c>
      <c r="T319" s="9">
        <v>40.840000000000003</v>
      </c>
      <c r="U319" s="9">
        <v>56.25</v>
      </c>
    </row>
    <row r="320" spans="1:21" x14ac:dyDescent="0.3">
      <c r="A320" s="1">
        <v>370</v>
      </c>
      <c r="B320" s="4">
        <v>11.61</v>
      </c>
      <c r="D320" s="5">
        <v>681</v>
      </c>
      <c r="E320" s="6">
        <v>2.0642361111111113E-3</v>
      </c>
      <c r="F320" s="7">
        <f t="shared" si="20"/>
        <v>1.0321180555555557E-3</v>
      </c>
      <c r="G320" s="6">
        <f t="shared" si="21"/>
        <v>9.3828914141414138E-4</v>
      </c>
      <c r="H320" s="6">
        <f t="shared" si="22"/>
        <v>4.541319444444445E-3</v>
      </c>
      <c r="I320" s="6">
        <f t="shared" si="23"/>
        <v>7.0390451388888898E-3</v>
      </c>
      <c r="J320" s="10" t="s">
        <v>530</v>
      </c>
      <c r="K320" s="9" t="s">
        <v>530</v>
      </c>
      <c r="L320" s="10" t="s">
        <v>531</v>
      </c>
      <c r="M320" s="11">
        <v>7.152777777777777E-3</v>
      </c>
      <c r="N320" s="11">
        <f t="shared" si="24"/>
        <v>1.1086805555555555E-2</v>
      </c>
      <c r="O320" s="8"/>
      <c r="P320" s="8"/>
      <c r="Q320" s="10" t="s">
        <v>0</v>
      </c>
      <c r="R320" s="10" t="s">
        <v>0</v>
      </c>
      <c r="S320" s="9">
        <v>13.22</v>
      </c>
      <c r="T320" s="9">
        <v>40.79</v>
      </c>
      <c r="U320" s="9">
        <v>56.18</v>
      </c>
    </row>
    <row r="321" spans="1:21" x14ac:dyDescent="0.3">
      <c r="A321" s="1">
        <v>368</v>
      </c>
      <c r="B321" s="4">
        <v>11.62</v>
      </c>
      <c r="D321" s="5">
        <v>680</v>
      </c>
      <c r="E321" s="6">
        <v>2.0653935185185185E-3</v>
      </c>
      <c r="F321" s="7">
        <f t="shared" ref="F321:F384" si="25">E321/2</f>
        <v>1.0326967592592592E-3</v>
      </c>
      <c r="G321" s="6">
        <f t="shared" ref="G321:G384" si="26">E321/2.2</f>
        <v>9.3881523569023563E-4</v>
      </c>
      <c r="H321" s="6">
        <f t="shared" ref="H321:H384" si="27">E321*2.2</f>
        <v>4.5438657407407407E-3</v>
      </c>
      <c r="I321" s="6">
        <f t="shared" ref="I321:I384" si="28">H321*1.55</f>
        <v>7.042991898148148E-3</v>
      </c>
      <c r="J321" s="10" t="s">
        <v>532</v>
      </c>
      <c r="K321" s="9" t="s">
        <v>532</v>
      </c>
      <c r="L321" s="8"/>
      <c r="M321" t="s">
        <v>0</v>
      </c>
      <c r="N321" s="11" t="str">
        <f t="shared" ref="N321:N384" si="29">IF(M321="-","-",M321*1.55)</f>
        <v>-</v>
      </c>
      <c r="O321" s="8"/>
      <c r="P321" s="8"/>
      <c r="Q321" s="10" t="s">
        <v>0</v>
      </c>
      <c r="R321" s="10" t="s">
        <v>0</v>
      </c>
      <c r="S321" s="9">
        <v>13.21</v>
      </c>
      <c r="T321" s="9">
        <v>40.74</v>
      </c>
      <c r="U321" s="9">
        <v>56.12</v>
      </c>
    </row>
    <row r="322" spans="1:21" x14ac:dyDescent="0.3">
      <c r="A322" s="1">
        <v>367</v>
      </c>
      <c r="B322" s="4">
        <v>11.63</v>
      </c>
      <c r="D322" s="5">
        <v>679</v>
      </c>
      <c r="E322" s="6">
        <v>2.0665509259259261E-3</v>
      </c>
      <c r="F322" s="7">
        <f t="shared" si="25"/>
        <v>1.0332754629629631E-3</v>
      </c>
      <c r="G322" s="6">
        <f t="shared" si="26"/>
        <v>9.3934132996632998E-4</v>
      </c>
      <c r="H322" s="6">
        <f t="shared" si="27"/>
        <v>4.546412037037038E-3</v>
      </c>
      <c r="I322" s="6">
        <f t="shared" si="28"/>
        <v>7.0469386574074089E-3</v>
      </c>
      <c r="J322" s="8"/>
      <c r="K322" s="9" t="s">
        <v>0</v>
      </c>
      <c r="L322" s="10" t="s">
        <v>533</v>
      </c>
      <c r="M322" s="11">
        <v>7.1605324074074063E-3</v>
      </c>
      <c r="N322" s="11">
        <f t="shared" si="29"/>
        <v>1.1098825231481479E-2</v>
      </c>
      <c r="O322" s="10" t="s">
        <v>534</v>
      </c>
      <c r="P322" s="10" t="s">
        <v>535</v>
      </c>
      <c r="Q322" s="10">
        <v>1.86</v>
      </c>
      <c r="R322" s="10">
        <v>6.42</v>
      </c>
      <c r="S322" s="9">
        <v>13.19</v>
      </c>
      <c r="T322" s="9">
        <v>40.69</v>
      </c>
      <c r="U322" s="9">
        <v>56.05</v>
      </c>
    </row>
    <row r="323" spans="1:21" x14ac:dyDescent="0.3">
      <c r="A323" s="1">
        <v>365</v>
      </c>
      <c r="B323" s="4">
        <v>11.64</v>
      </c>
      <c r="D323" s="5">
        <v>678</v>
      </c>
      <c r="E323" s="6">
        <v>2.0677083333333333E-3</v>
      </c>
      <c r="F323" s="7">
        <f t="shared" si="25"/>
        <v>1.0338541666666666E-3</v>
      </c>
      <c r="G323" s="6">
        <f t="shared" si="26"/>
        <v>9.3986742424242411E-4</v>
      </c>
      <c r="H323" s="6">
        <f t="shared" si="27"/>
        <v>4.5489583333333337E-3</v>
      </c>
      <c r="I323" s="6">
        <f t="shared" si="28"/>
        <v>7.0508854166666671E-3</v>
      </c>
      <c r="J323" s="10" t="s">
        <v>536</v>
      </c>
      <c r="K323" s="9" t="s">
        <v>536</v>
      </c>
      <c r="L323" s="10" t="s">
        <v>537</v>
      </c>
      <c r="M323" s="11">
        <v>7.1681712962962957E-3</v>
      </c>
      <c r="N323" s="11">
        <f t="shared" si="29"/>
        <v>1.1110665509259258E-2</v>
      </c>
      <c r="O323" s="8"/>
      <c r="P323" s="8"/>
      <c r="Q323" s="10" t="s">
        <v>0</v>
      </c>
      <c r="R323" s="10" t="s">
        <v>0</v>
      </c>
      <c r="S323" s="9">
        <v>13.17</v>
      </c>
      <c r="T323" s="9">
        <v>40.64</v>
      </c>
      <c r="U323" s="9">
        <v>55.98</v>
      </c>
    </row>
    <row r="324" spans="1:21" x14ac:dyDescent="0.3">
      <c r="A324" s="1">
        <v>364</v>
      </c>
      <c r="B324" s="4">
        <v>11.65</v>
      </c>
      <c r="D324" s="5">
        <v>677</v>
      </c>
      <c r="E324" s="6">
        <v>2.0688657407407409E-3</v>
      </c>
      <c r="F324" s="7">
        <f t="shared" si="25"/>
        <v>1.0344328703703705E-3</v>
      </c>
      <c r="G324" s="6">
        <f t="shared" si="26"/>
        <v>9.4039351851851847E-4</v>
      </c>
      <c r="H324" s="6">
        <f t="shared" si="27"/>
        <v>4.5515046296296302E-3</v>
      </c>
      <c r="I324" s="6">
        <f t="shared" si="28"/>
        <v>7.0548321759259271E-3</v>
      </c>
      <c r="J324" s="10" t="s">
        <v>538</v>
      </c>
      <c r="K324" s="9" t="s">
        <v>538</v>
      </c>
      <c r="L324" s="8"/>
      <c r="M324" t="s">
        <v>0</v>
      </c>
      <c r="N324" s="11" t="str">
        <f t="shared" si="29"/>
        <v>-</v>
      </c>
      <c r="O324" s="8"/>
      <c r="P324" s="10" t="s">
        <v>539</v>
      </c>
      <c r="Q324" s="10" t="s">
        <v>0</v>
      </c>
      <c r="R324" s="10">
        <v>6.41</v>
      </c>
      <c r="S324" s="9">
        <v>13.16</v>
      </c>
      <c r="T324" s="9">
        <v>40.590000000000003</v>
      </c>
      <c r="U324" s="9">
        <v>55.92</v>
      </c>
    </row>
    <row r="325" spans="1:21" x14ac:dyDescent="0.3">
      <c r="A325" s="1">
        <v>362</v>
      </c>
      <c r="B325" s="4">
        <v>11.66</v>
      </c>
      <c r="D325" s="5">
        <v>676</v>
      </c>
      <c r="E325" s="6">
        <v>2.0700231481481481E-3</v>
      </c>
      <c r="F325" s="7">
        <f t="shared" si="25"/>
        <v>1.035011574074074E-3</v>
      </c>
      <c r="G325" s="6">
        <f t="shared" si="26"/>
        <v>9.4091961279461271E-4</v>
      </c>
      <c r="H325" s="6">
        <f t="shared" si="27"/>
        <v>4.5540509259259258E-3</v>
      </c>
      <c r="I325" s="6">
        <f t="shared" si="28"/>
        <v>7.0587789351851853E-3</v>
      </c>
      <c r="J325" s="8"/>
      <c r="K325" s="9" t="s">
        <v>0</v>
      </c>
      <c r="L325" s="10" t="s">
        <v>540</v>
      </c>
      <c r="M325" s="11">
        <v>7.1759259259259259E-3</v>
      </c>
      <c r="N325" s="11">
        <f t="shared" si="29"/>
        <v>1.1122685185185185E-2</v>
      </c>
      <c r="O325" s="8"/>
      <c r="P325" s="8"/>
      <c r="Q325" s="10" t="s">
        <v>0</v>
      </c>
      <c r="R325" s="10" t="s">
        <v>0</v>
      </c>
      <c r="S325" s="9">
        <v>13.14</v>
      </c>
      <c r="T325" s="9">
        <v>40.54</v>
      </c>
      <c r="U325" s="9">
        <v>55.85</v>
      </c>
    </row>
    <row r="326" spans="1:21" x14ac:dyDescent="0.3">
      <c r="A326" s="1">
        <v>361</v>
      </c>
      <c r="B326" s="4">
        <v>11.67</v>
      </c>
      <c r="D326" s="5">
        <v>675</v>
      </c>
      <c r="E326" s="6">
        <v>2.0711805555555557E-3</v>
      </c>
      <c r="F326" s="7">
        <f t="shared" si="25"/>
        <v>1.0355902777777779E-3</v>
      </c>
      <c r="G326" s="6">
        <f t="shared" si="26"/>
        <v>9.4144570707070706E-4</v>
      </c>
      <c r="H326" s="6">
        <f t="shared" si="27"/>
        <v>4.5565972222222232E-3</v>
      </c>
      <c r="I326" s="6">
        <f t="shared" si="28"/>
        <v>7.0627256944444461E-3</v>
      </c>
      <c r="J326" s="10" t="s">
        <v>541</v>
      </c>
      <c r="K326" s="9" t="s">
        <v>541</v>
      </c>
      <c r="L326" s="8"/>
      <c r="M326" t="s">
        <v>0</v>
      </c>
      <c r="N326" s="11" t="str">
        <f t="shared" si="29"/>
        <v>-</v>
      </c>
      <c r="O326" s="8"/>
      <c r="P326" s="10" t="s">
        <v>542</v>
      </c>
      <c r="Q326" s="10" t="s">
        <v>0</v>
      </c>
      <c r="R326" s="10">
        <v>6.4</v>
      </c>
      <c r="S326" s="9">
        <v>13.12</v>
      </c>
      <c r="T326" s="9">
        <v>40.49</v>
      </c>
      <c r="U326" s="9">
        <v>55.78</v>
      </c>
    </row>
    <row r="327" spans="1:21" x14ac:dyDescent="0.3">
      <c r="A327" s="1">
        <v>359</v>
      </c>
      <c r="B327" s="4">
        <v>11.68</v>
      </c>
      <c r="D327" s="5">
        <v>674</v>
      </c>
      <c r="E327" s="6">
        <v>2.0723379629629629E-3</v>
      </c>
      <c r="F327" s="7">
        <f t="shared" si="25"/>
        <v>1.0361689814814814E-3</v>
      </c>
      <c r="G327" s="6">
        <f t="shared" si="26"/>
        <v>9.419718013468012E-4</v>
      </c>
      <c r="H327" s="6">
        <f t="shared" si="27"/>
        <v>4.5591435185185188E-3</v>
      </c>
      <c r="I327" s="6">
        <f t="shared" si="28"/>
        <v>7.0666724537037044E-3</v>
      </c>
      <c r="J327" s="10" t="s">
        <v>543</v>
      </c>
      <c r="K327" s="9" t="s">
        <v>543</v>
      </c>
      <c r="L327" s="10" t="s">
        <v>544</v>
      </c>
      <c r="M327" s="11">
        <v>7.1836805555555551E-3</v>
      </c>
      <c r="N327" s="11">
        <f t="shared" si="29"/>
        <v>1.113470486111111E-2</v>
      </c>
      <c r="O327" s="8"/>
      <c r="P327" s="8"/>
      <c r="Q327" s="10" t="s">
        <v>0</v>
      </c>
      <c r="R327" s="10" t="s">
        <v>0</v>
      </c>
      <c r="S327" s="9">
        <v>13.11</v>
      </c>
      <c r="T327" s="9">
        <v>40.44</v>
      </c>
      <c r="U327" s="9">
        <v>55.71</v>
      </c>
    </row>
    <row r="328" spans="1:21" x14ac:dyDescent="0.3">
      <c r="A328" s="1">
        <v>358</v>
      </c>
      <c r="B328" s="4">
        <v>11.69</v>
      </c>
      <c r="D328" s="5">
        <v>673</v>
      </c>
      <c r="E328" s="6">
        <v>2.0736111111111111E-3</v>
      </c>
      <c r="F328" s="7">
        <f t="shared" si="25"/>
        <v>1.0368055555555556E-3</v>
      </c>
      <c r="G328" s="6">
        <f t="shared" si="26"/>
        <v>9.42550505050505E-4</v>
      </c>
      <c r="H328" s="6">
        <f t="shared" si="27"/>
        <v>4.5619444444444449E-3</v>
      </c>
      <c r="I328" s="6">
        <f t="shared" si="28"/>
        <v>7.0710138888888897E-3</v>
      </c>
      <c r="J328" s="10" t="s">
        <v>545</v>
      </c>
      <c r="K328" s="9" t="s">
        <v>545</v>
      </c>
      <c r="L328" s="10" t="s">
        <v>546</v>
      </c>
      <c r="M328" s="11">
        <v>7.1913194444444438E-3</v>
      </c>
      <c r="N328" s="11">
        <f t="shared" si="29"/>
        <v>1.1146545138888889E-2</v>
      </c>
      <c r="O328" s="8"/>
      <c r="P328" s="10" t="s">
        <v>547</v>
      </c>
      <c r="Q328" s="10" t="s">
        <v>0</v>
      </c>
      <c r="R328" s="10">
        <v>6.39</v>
      </c>
      <c r="S328" s="9">
        <v>13.09</v>
      </c>
      <c r="T328" s="9">
        <v>40.4</v>
      </c>
      <c r="U328" s="9">
        <v>55.65</v>
      </c>
    </row>
    <row r="329" spans="1:21" x14ac:dyDescent="0.3">
      <c r="A329" s="1">
        <v>356</v>
      </c>
      <c r="B329" s="4">
        <v>11.7</v>
      </c>
      <c r="D329" s="5">
        <v>672</v>
      </c>
      <c r="E329" s="6">
        <v>2.0747685185185188E-3</v>
      </c>
      <c r="F329" s="7">
        <f t="shared" si="25"/>
        <v>1.0373842592592594E-3</v>
      </c>
      <c r="G329" s="6">
        <f t="shared" si="26"/>
        <v>9.4307659932659936E-4</v>
      </c>
      <c r="H329" s="6">
        <f t="shared" si="27"/>
        <v>4.5644907407407414E-3</v>
      </c>
      <c r="I329" s="6">
        <f t="shared" si="28"/>
        <v>7.0749606481481497E-3</v>
      </c>
      <c r="J329" s="8"/>
      <c r="K329" s="9" t="s">
        <v>0</v>
      </c>
      <c r="L329" s="8"/>
      <c r="M329" t="s">
        <v>0</v>
      </c>
      <c r="N329" s="11" t="str">
        <f t="shared" si="29"/>
        <v>-</v>
      </c>
      <c r="O329" s="8"/>
      <c r="P329" s="8"/>
      <c r="Q329" s="10" t="s">
        <v>0</v>
      </c>
      <c r="R329" s="10" t="s">
        <v>0</v>
      </c>
      <c r="S329" s="9">
        <v>13.07</v>
      </c>
      <c r="T329" s="9">
        <v>40.35</v>
      </c>
      <c r="U329" s="9">
        <v>55.58</v>
      </c>
    </row>
    <row r="330" spans="1:21" x14ac:dyDescent="0.3">
      <c r="A330" s="1">
        <v>355</v>
      </c>
      <c r="B330" s="4">
        <v>11.71</v>
      </c>
      <c r="D330" s="5">
        <v>671</v>
      </c>
      <c r="E330" s="6">
        <v>2.0759259259259259E-3</v>
      </c>
      <c r="F330" s="7">
        <f t="shared" si="25"/>
        <v>1.037962962962963E-3</v>
      </c>
      <c r="G330" s="6">
        <f t="shared" si="26"/>
        <v>9.4360269360269349E-4</v>
      </c>
      <c r="H330" s="6">
        <f t="shared" si="27"/>
        <v>4.5670370370370379E-3</v>
      </c>
      <c r="I330" s="6">
        <f t="shared" si="28"/>
        <v>7.0789074074074088E-3</v>
      </c>
      <c r="J330" s="10" t="s">
        <v>548</v>
      </c>
      <c r="K330" s="9" t="s">
        <v>548</v>
      </c>
      <c r="L330" s="10" t="s">
        <v>549</v>
      </c>
      <c r="M330" s="11">
        <v>7.1990740740740739E-3</v>
      </c>
      <c r="N330" s="11">
        <f t="shared" si="29"/>
        <v>1.1158564814814816E-2</v>
      </c>
      <c r="O330" s="8"/>
      <c r="P330" s="8"/>
      <c r="Q330" s="10" t="s">
        <v>0</v>
      </c>
      <c r="R330" s="10" t="s">
        <v>0</v>
      </c>
      <c r="S330" s="9">
        <v>13.06</v>
      </c>
      <c r="T330" s="9">
        <v>40.299999999999997</v>
      </c>
      <c r="U330" s="9">
        <v>55.51</v>
      </c>
    </row>
    <row r="331" spans="1:21" x14ac:dyDescent="0.3">
      <c r="A331" s="1">
        <v>353</v>
      </c>
      <c r="B331" s="4">
        <v>11.72</v>
      </c>
      <c r="D331" s="5">
        <v>670</v>
      </c>
      <c r="E331" s="6">
        <v>2.0770833333333336E-3</v>
      </c>
      <c r="F331" s="7">
        <f t="shared" si="25"/>
        <v>1.0385416666666668E-3</v>
      </c>
      <c r="G331" s="6">
        <f t="shared" si="26"/>
        <v>9.4412878787878795E-4</v>
      </c>
      <c r="H331" s="6">
        <f t="shared" si="27"/>
        <v>4.5695833333333344E-3</v>
      </c>
      <c r="I331" s="6">
        <f t="shared" si="28"/>
        <v>7.0828541666666687E-3</v>
      </c>
      <c r="J331" s="10" t="s">
        <v>550</v>
      </c>
      <c r="K331" s="9" t="s">
        <v>550</v>
      </c>
      <c r="L331" s="8"/>
      <c r="M331" t="s">
        <v>0</v>
      </c>
      <c r="N331" s="11" t="str">
        <f t="shared" si="29"/>
        <v>-</v>
      </c>
      <c r="O331" s="10" t="s">
        <v>551</v>
      </c>
      <c r="P331" s="10" t="s">
        <v>552</v>
      </c>
      <c r="Q331" s="10">
        <v>1.85</v>
      </c>
      <c r="R331" s="10">
        <v>6.38</v>
      </c>
      <c r="S331" s="9">
        <v>13.04</v>
      </c>
      <c r="T331" s="9">
        <v>40.25</v>
      </c>
      <c r="U331" s="9">
        <v>55.45</v>
      </c>
    </row>
    <row r="332" spans="1:21" x14ac:dyDescent="0.3">
      <c r="A332" s="1">
        <v>352</v>
      </c>
      <c r="B332" s="4">
        <v>11.73</v>
      </c>
      <c r="D332" s="5">
        <v>669</v>
      </c>
      <c r="E332" s="6">
        <v>2.0782407407407407E-3</v>
      </c>
      <c r="F332" s="7">
        <f t="shared" si="25"/>
        <v>1.0391203703703704E-3</v>
      </c>
      <c r="G332" s="6">
        <f t="shared" si="26"/>
        <v>9.4465488215488209E-4</v>
      </c>
      <c r="H332" s="6">
        <f t="shared" si="27"/>
        <v>4.57212962962963E-3</v>
      </c>
      <c r="I332" s="6">
        <f t="shared" si="28"/>
        <v>7.0868009259259269E-3</v>
      </c>
      <c r="J332" s="8"/>
      <c r="K332" s="9" t="s">
        <v>0</v>
      </c>
      <c r="L332" s="10" t="s">
        <v>553</v>
      </c>
      <c r="M332" s="11">
        <v>7.2068287037037031E-3</v>
      </c>
      <c r="N332" s="11">
        <f t="shared" si="29"/>
        <v>1.117058449074074E-2</v>
      </c>
      <c r="O332" s="8"/>
      <c r="P332" s="8"/>
      <c r="Q332" s="10" t="s">
        <v>0</v>
      </c>
      <c r="R332" s="10" t="s">
        <v>0</v>
      </c>
      <c r="S332" s="9">
        <v>13.03</v>
      </c>
      <c r="T332" s="9">
        <v>40.200000000000003</v>
      </c>
      <c r="U332" s="9">
        <v>55.38</v>
      </c>
    </row>
    <row r="333" spans="1:21" x14ac:dyDescent="0.3">
      <c r="A333" s="1">
        <v>350</v>
      </c>
      <c r="B333" s="4">
        <v>11.74</v>
      </c>
      <c r="D333" s="5">
        <v>668</v>
      </c>
      <c r="E333" s="6">
        <v>2.0793981481481484E-3</v>
      </c>
      <c r="F333" s="7">
        <f t="shared" si="25"/>
        <v>1.0396990740740742E-3</v>
      </c>
      <c r="G333" s="6">
        <f t="shared" si="26"/>
        <v>9.4518097643097644E-4</v>
      </c>
      <c r="H333" s="6">
        <f t="shared" si="27"/>
        <v>4.5746759259259265E-3</v>
      </c>
      <c r="I333" s="6">
        <f t="shared" si="28"/>
        <v>7.090747685185186E-3</v>
      </c>
      <c r="J333" s="10" t="s">
        <v>554</v>
      </c>
      <c r="K333" s="9" t="s">
        <v>554</v>
      </c>
      <c r="L333" s="10" t="s">
        <v>555</v>
      </c>
      <c r="M333" s="11">
        <v>7.2144675925925918E-3</v>
      </c>
      <c r="N333" s="11">
        <f t="shared" si="29"/>
        <v>1.1182424768518518E-2</v>
      </c>
      <c r="O333" s="8"/>
      <c r="P333" s="10" t="s">
        <v>556</v>
      </c>
      <c r="Q333" s="10" t="s">
        <v>0</v>
      </c>
      <c r="R333" s="10">
        <v>6.37</v>
      </c>
      <c r="S333" s="9">
        <v>13.01</v>
      </c>
      <c r="T333" s="9">
        <v>40.15</v>
      </c>
      <c r="U333" s="9">
        <v>55.31</v>
      </c>
    </row>
    <row r="334" spans="1:21" x14ac:dyDescent="0.3">
      <c r="A334" s="1">
        <v>349</v>
      </c>
      <c r="B334" s="4">
        <v>11.75</v>
      </c>
      <c r="D334" s="5">
        <v>667</v>
      </c>
      <c r="E334" s="6">
        <v>2.0806712962962962E-3</v>
      </c>
      <c r="F334" s="7">
        <f t="shared" si="25"/>
        <v>1.0403356481481481E-3</v>
      </c>
      <c r="G334" s="6">
        <f t="shared" si="26"/>
        <v>9.4575968013468003E-4</v>
      </c>
      <c r="H334" s="6">
        <f t="shared" si="27"/>
        <v>4.5774768518518517E-3</v>
      </c>
      <c r="I334" s="6">
        <f t="shared" si="28"/>
        <v>7.0950891203703705E-3</v>
      </c>
      <c r="J334" s="10" t="s">
        <v>557</v>
      </c>
      <c r="K334" s="9" t="s">
        <v>557</v>
      </c>
      <c r="L334" s="8"/>
      <c r="M334" t="s">
        <v>0</v>
      </c>
      <c r="N334" s="11" t="str">
        <f t="shared" si="29"/>
        <v>-</v>
      </c>
      <c r="O334" s="8"/>
      <c r="P334" s="8"/>
      <c r="Q334" s="10" t="s">
        <v>0</v>
      </c>
      <c r="R334" s="10" t="s">
        <v>0</v>
      </c>
      <c r="S334" s="9">
        <v>12.99</v>
      </c>
      <c r="T334" s="9">
        <v>40.1</v>
      </c>
      <c r="U334" s="9">
        <v>55.25</v>
      </c>
    </row>
    <row r="335" spans="1:21" x14ac:dyDescent="0.3">
      <c r="A335" s="1">
        <v>347</v>
      </c>
      <c r="B335" s="4">
        <v>11.76</v>
      </c>
      <c r="D335" s="5">
        <v>666</v>
      </c>
      <c r="E335" s="6">
        <v>2.0818287037037038E-3</v>
      </c>
      <c r="F335" s="7">
        <f t="shared" si="25"/>
        <v>1.0409143518518519E-3</v>
      </c>
      <c r="G335" s="6">
        <f t="shared" si="26"/>
        <v>9.4628577441077438E-4</v>
      </c>
      <c r="H335" s="6">
        <f t="shared" si="27"/>
        <v>4.580023148148149E-3</v>
      </c>
      <c r="I335" s="6">
        <f t="shared" si="28"/>
        <v>7.0990358796296314E-3</v>
      </c>
      <c r="J335" s="8"/>
      <c r="K335" s="9" t="s">
        <v>0</v>
      </c>
      <c r="L335" s="10" t="s">
        <v>558</v>
      </c>
      <c r="M335" s="11">
        <v>7.2222222222222219E-3</v>
      </c>
      <c r="N335" s="11">
        <f t="shared" si="29"/>
        <v>1.1194444444444444E-2</v>
      </c>
      <c r="O335" s="8"/>
      <c r="P335" s="10" t="s">
        <v>559</v>
      </c>
      <c r="Q335" s="10" t="s">
        <v>0</v>
      </c>
      <c r="R335" s="10">
        <v>6.36</v>
      </c>
      <c r="S335" s="9">
        <v>12.98</v>
      </c>
      <c r="T335" s="9">
        <v>40.049999999999997</v>
      </c>
      <c r="U335" s="9">
        <v>55.18</v>
      </c>
    </row>
    <row r="336" spans="1:21" x14ac:dyDescent="0.3">
      <c r="A336" s="1">
        <v>346</v>
      </c>
      <c r="B336" s="4">
        <v>11.77</v>
      </c>
      <c r="D336" s="5">
        <v>665</v>
      </c>
      <c r="E336" s="6">
        <v>2.082986111111111E-3</v>
      </c>
      <c r="F336" s="7">
        <f t="shared" si="25"/>
        <v>1.0414930555555555E-3</v>
      </c>
      <c r="G336" s="6">
        <f t="shared" si="26"/>
        <v>9.4681186868686852E-4</v>
      </c>
      <c r="H336" s="6">
        <f t="shared" si="27"/>
        <v>4.5825694444444447E-3</v>
      </c>
      <c r="I336" s="6">
        <f t="shared" si="28"/>
        <v>7.1029826388888896E-3</v>
      </c>
      <c r="J336" s="10" t="s">
        <v>560</v>
      </c>
      <c r="K336" s="9" t="s">
        <v>560</v>
      </c>
      <c r="L336" s="10" t="s">
        <v>561</v>
      </c>
      <c r="M336" s="11">
        <v>7.2299768518518511E-3</v>
      </c>
      <c r="N336" s="11">
        <f t="shared" si="29"/>
        <v>1.1206464120370369E-2</v>
      </c>
      <c r="O336" s="8"/>
      <c r="P336" s="8"/>
      <c r="Q336" s="10" t="s">
        <v>0</v>
      </c>
      <c r="R336" s="10" t="s">
        <v>0</v>
      </c>
      <c r="S336" s="9">
        <v>12.96</v>
      </c>
      <c r="T336" s="9">
        <v>40</v>
      </c>
      <c r="U336" s="9">
        <v>55.11</v>
      </c>
    </row>
    <row r="337" spans="1:21" x14ac:dyDescent="0.3">
      <c r="A337" s="1">
        <v>344</v>
      </c>
      <c r="B337" s="4">
        <v>11.78</v>
      </c>
      <c r="D337" s="5">
        <v>664</v>
      </c>
      <c r="E337" s="6">
        <v>2.0841435185185186E-3</v>
      </c>
      <c r="F337" s="7">
        <f t="shared" si="25"/>
        <v>1.0420717592592593E-3</v>
      </c>
      <c r="G337" s="6">
        <f t="shared" si="26"/>
        <v>9.4733796296296287E-4</v>
      </c>
      <c r="H337" s="6">
        <f t="shared" si="27"/>
        <v>4.5851157407407412E-3</v>
      </c>
      <c r="I337" s="6">
        <f t="shared" si="28"/>
        <v>7.1069293981481487E-3</v>
      </c>
      <c r="J337" s="10" t="s">
        <v>562</v>
      </c>
      <c r="K337" s="9" t="s">
        <v>562</v>
      </c>
      <c r="L337" s="8"/>
      <c r="M337" t="s">
        <v>0</v>
      </c>
      <c r="N337" s="11" t="str">
        <f t="shared" si="29"/>
        <v>-</v>
      </c>
      <c r="O337" s="8"/>
      <c r="P337" s="10" t="s">
        <v>563</v>
      </c>
      <c r="Q337" s="10" t="s">
        <v>0</v>
      </c>
      <c r="R337" s="10">
        <v>6.35</v>
      </c>
      <c r="S337" s="9">
        <v>12.94</v>
      </c>
      <c r="T337" s="9">
        <v>39.950000000000003</v>
      </c>
      <c r="U337" s="9">
        <v>55.04</v>
      </c>
    </row>
    <row r="338" spans="1:21" x14ac:dyDescent="0.3">
      <c r="A338" s="1">
        <v>343</v>
      </c>
      <c r="B338" s="4">
        <v>11.79</v>
      </c>
      <c r="D338" s="5">
        <v>663</v>
      </c>
      <c r="E338" s="6">
        <v>2.0853009259259258E-3</v>
      </c>
      <c r="F338" s="7">
        <f t="shared" si="25"/>
        <v>1.0426504629629629E-3</v>
      </c>
      <c r="G338" s="6">
        <f t="shared" si="26"/>
        <v>9.4786405723905711E-4</v>
      </c>
      <c r="H338" s="6">
        <f t="shared" si="27"/>
        <v>4.5876620370370368E-3</v>
      </c>
      <c r="I338" s="6">
        <f t="shared" si="28"/>
        <v>7.1108761574074069E-3</v>
      </c>
      <c r="J338" s="8"/>
      <c r="K338" s="9" t="s">
        <v>0</v>
      </c>
      <c r="L338" s="10" t="s">
        <v>564</v>
      </c>
      <c r="M338" s="11">
        <v>7.2376157407407398E-3</v>
      </c>
      <c r="N338" s="11">
        <f t="shared" si="29"/>
        <v>1.1218304398148147E-2</v>
      </c>
      <c r="O338" s="8"/>
      <c r="P338" s="8"/>
      <c r="Q338" s="10" t="s">
        <v>0</v>
      </c>
      <c r="R338" s="10" t="s">
        <v>0</v>
      </c>
      <c r="S338" s="9">
        <v>12.93</v>
      </c>
      <c r="T338" s="9">
        <v>39.9</v>
      </c>
      <c r="U338" s="9">
        <v>54.98</v>
      </c>
    </row>
    <row r="339" spans="1:21" x14ac:dyDescent="0.3">
      <c r="A339" s="1">
        <v>341</v>
      </c>
      <c r="B339" s="4">
        <v>11.8</v>
      </c>
      <c r="D339" s="5">
        <v>662</v>
      </c>
      <c r="E339" s="6">
        <v>2.086574074074074E-3</v>
      </c>
      <c r="F339" s="7">
        <f t="shared" si="25"/>
        <v>1.043287037037037E-3</v>
      </c>
      <c r="G339" s="6">
        <f t="shared" si="26"/>
        <v>9.4844276094276081E-4</v>
      </c>
      <c r="H339" s="6">
        <f t="shared" si="27"/>
        <v>4.5904629629629629E-3</v>
      </c>
      <c r="I339" s="6">
        <f t="shared" si="28"/>
        <v>7.1152175925925923E-3</v>
      </c>
      <c r="J339" s="10" t="s">
        <v>565</v>
      </c>
      <c r="K339" s="9" t="s">
        <v>565</v>
      </c>
      <c r="L339" s="8"/>
      <c r="M339" t="s">
        <v>0</v>
      </c>
      <c r="N339" s="11" t="str">
        <f t="shared" si="29"/>
        <v>-</v>
      </c>
      <c r="O339" s="8"/>
      <c r="P339" s="8"/>
      <c r="Q339" s="10" t="s">
        <v>0</v>
      </c>
      <c r="R339" s="10" t="s">
        <v>0</v>
      </c>
      <c r="S339" s="9">
        <v>12.91</v>
      </c>
      <c r="T339" s="9">
        <v>39.85</v>
      </c>
      <c r="U339" s="9">
        <v>54.91</v>
      </c>
    </row>
    <row r="340" spans="1:21" x14ac:dyDescent="0.3">
      <c r="A340" s="1">
        <v>340</v>
      </c>
      <c r="B340" s="4">
        <v>11.81</v>
      </c>
      <c r="D340" s="5">
        <v>661</v>
      </c>
      <c r="E340" s="6">
        <v>2.0877314814814816E-3</v>
      </c>
      <c r="F340" s="7">
        <f t="shared" si="25"/>
        <v>1.0438657407407408E-3</v>
      </c>
      <c r="G340" s="6">
        <f t="shared" si="26"/>
        <v>9.4896885521885516E-4</v>
      </c>
      <c r="H340" s="6">
        <f t="shared" si="27"/>
        <v>4.5930092592592602E-3</v>
      </c>
      <c r="I340" s="6">
        <f t="shared" si="28"/>
        <v>7.119164351851854E-3</v>
      </c>
      <c r="J340" s="10" t="s">
        <v>566</v>
      </c>
      <c r="K340" s="9" t="s">
        <v>566</v>
      </c>
      <c r="L340" s="10" t="s">
        <v>567</v>
      </c>
      <c r="M340" s="11">
        <v>7.2453703703703699E-3</v>
      </c>
      <c r="N340" s="11">
        <f t="shared" si="29"/>
        <v>1.1230324074074073E-2</v>
      </c>
      <c r="O340" s="10" t="s">
        <v>568</v>
      </c>
      <c r="P340" s="10" t="s">
        <v>569</v>
      </c>
      <c r="Q340" s="10">
        <v>1.84</v>
      </c>
      <c r="R340" s="10">
        <v>6.34</v>
      </c>
      <c r="S340" s="9">
        <v>12.89</v>
      </c>
      <c r="T340" s="9">
        <v>39.81</v>
      </c>
      <c r="U340" s="9">
        <v>54.84</v>
      </c>
    </row>
    <row r="341" spans="1:21" x14ac:dyDescent="0.3">
      <c r="A341" s="1">
        <v>338</v>
      </c>
      <c r="B341" s="4">
        <v>11.82</v>
      </c>
      <c r="D341" s="5">
        <v>660</v>
      </c>
      <c r="E341" s="6">
        <v>2.0888888888888888E-3</v>
      </c>
      <c r="F341" s="7">
        <f t="shared" si="25"/>
        <v>1.0444444444444444E-3</v>
      </c>
      <c r="G341" s="6">
        <f t="shared" si="26"/>
        <v>9.4949494949494941E-4</v>
      </c>
      <c r="H341" s="6">
        <f t="shared" si="27"/>
        <v>4.5955555555555559E-3</v>
      </c>
      <c r="I341" s="6">
        <f t="shared" si="28"/>
        <v>7.1231111111111122E-3</v>
      </c>
      <c r="J341" s="8"/>
      <c r="K341" s="9" t="s">
        <v>0</v>
      </c>
      <c r="L341" s="10" t="s">
        <v>570</v>
      </c>
      <c r="M341" s="11">
        <v>7.2531249999999992E-3</v>
      </c>
      <c r="N341" s="11">
        <f t="shared" si="29"/>
        <v>1.124234375E-2</v>
      </c>
      <c r="O341" s="8"/>
      <c r="P341" s="8"/>
      <c r="Q341" s="10" t="s">
        <v>0</v>
      </c>
      <c r="R341" s="10" t="s">
        <v>0</v>
      </c>
      <c r="S341" s="9">
        <v>12.88</v>
      </c>
      <c r="T341" s="9">
        <v>39.76</v>
      </c>
      <c r="U341" s="9">
        <v>54.78</v>
      </c>
    </row>
    <row r="342" spans="1:21" x14ac:dyDescent="0.3">
      <c r="A342" s="1">
        <v>337</v>
      </c>
      <c r="B342" s="4">
        <v>11.83</v>
      </c>
      <c r="D342" s="5">
        <v>659</v>
      </c>
      <c r="E342" s="6">
        <v>2.0900462962962964E-3</v>
      </c>
      <c r="F342" s="7">
        <f t="shared" si="25"/>
        <v>1.0450231481481482E-3</v>
      </c>
      <c r="G342" s="6">
        <f t="shared" si="26"/>
        <v>9.5002104377104376E-4</v>
      </c>
      <c r="H342" s="6">
        <f t="shared" si="27"/>
        <v>4.5981018518518523E-3</v>
      </c>
      <c r="I342" s="6">
        <f t="shared" si="28"/>
        <v>7.1270578703703713E-3</v>
      </c>
      <c r="J342" s="10" t="s">
        <v>571</v>
      </c>
      <c r="K342" s="9" t="s">
        <v>571</v>
      </c>
      <c r="L342" s="8"/>
      <c r="M342" t="s">
        <v>0</v>
      </c>
      <c r="N342" s="11" t="str">
        <f t="shared" si="29"/>
        <v>-</v>
      </c>
      <c r="O342" s="8"/>
      <c r="P342" s="10" t="s">
        <v>572</v>
      </c>
      <c r="Q342" s="10" t="s">
        <v>0</v>
      </c>
      <c r="R342" s="10">
        <v>6.33</v>
      </c>
      <c r="S342" s="9">
        <v>12.86</v>
      </c>
      <c r="T342" s="9">
        <v>39.71</v>
      </c>
      <c r="U342" s="9">
        <v>54.71</v>
      </c>
    </row>
    <row r="343" spans="1:21" x14ac:dyDescent="0.3">
      <c r="A343" s="1">
        <v>335</v>
      </c>
      <c r="B343" s="4">
        <v>11.84</v>
      </c>
      <c r="D343" s="5">
        <v>658</v>
      </c>
      <c r="E343" s="6">
        <v>2.0913194444444443E-3</v>
      </c>
      <c r="F343" s="7">
        <f t="shared" si="25"/>
        <v>1.0456597222222221E-3</v>
      </c>
      <c r="G343" s="6">
        <f t="shared" si="26"/>
        <v>9.5059974747474735E-4</v>
      </c>
      <c r="H343" s="6">
        <f t="shared" si="27"/>
        <v>4.6009027777777775E-3</v>
      </c>
      <c r="I343" s="6">
        <f t="shared" si="28"/>
        <v>7.1313993055555558E-3</v>
      </c>
      <c r="J343" s="10" t="s">
        <v>573</v>
      </c>
      <c r="K343" s="9" t="s">
        <v>573</v>
      </c>
      <c r="L343" s="10" t="s">
        <v>574</v>
      </c>
      <c r="M343" s="11">
        <v>7.2607638888888886E-3</v>
      </c>
      <c r="N343" s="11">
        <f t="shared" si="29"/>
        <v>1.1254184027777777E-2</v>
      </c>
      <c r="O343" s="8"/>
      <c r="P343" s="8"/>
      <c r="Q343" s="10" t="s">
        <v>0</v>
      </c>
      <c r="R343" s="10" t="s">
        <v>0</v>
      </c>
      <c r="S343" s="9">
        <v>12.85</v>
      </c>
      <c r="T343" s="9">
        <v>39.659999999999997</v>
      </c>
      <c r="U343" s="9">
        <v>54.64</v>
      </c>
    </row>
    <row r="344" spans="1:21" x14ac:dyDescent="0.3">
      <c r="A344" s="1">
        <v>334</v>
      </c>
      <c r="B344" s="4">
        <v>11.85</v>
      </c>
      <c r="D344" s="5">
        <v>657</v>
      </c>
      <c r="E344" s="6">
        <v>2.0924768518518519E-3</v>
      </c>
      <c r="F344" s="7">
        <f t="shared" si="25"/>
        <v>1.0462384259259259E-3</v>
      </c>
      <c r="G344" s="6">
        <f t="shared" si="26"/>
        <v>9.511258417508417E-4</v>
      </c>
      <c r="H344" s="6">
        <f t="shared" si="27"/>
        <v>4.6034490740740749E-3</v>
      </c>
      <c r="I344" s="6">
        <f t="shared" si="28"/>
        <v>7.1353460648148166E-3</v>
      </c>
      <c r="J344" s="8"/>
      <c r="K344" s="9" t="s">
        <v>0</v>
      </c>
      <c r="L344" s="10" t="s">
        <v>575</v>
      </c>
      <c r="M344" s="11">
        <v>7.2685185185185179E-3</v>
      </c>
      <c r="N344" s="11">
        <f t="shared" si="29"/>
        <v>1.1266203703703704E-2</v>
      </c>
      <c r="O344" s="8"/>
      <c r="P344" s="10" t="s">
        <v>576</v>
      </c>
      <c r="Q344" s="10" t="s">
        <v>0</v>
      </c>
      <c r="R344" s="10">
        <v>6.32</v>
      </c>
      <c r="S344" s="9">
        <v>12.83</v>
      </c>
      <c r="T344" s="9">
        <v>39.61</v>
      </c>
      <c r="U344" s="9">
        <v>54.58</v>
      </c>
    </row>
    <row r="345" spans="1:21" x14ac:dyDescent="0.3">
      <c r="A345" s="1">
        <v>332</v>
      </c>
      <c r="B345" s="4">
        <v>11.86</v>
      </c>
      <c r="D345" s="5">
        <v>656</v>
      </c>
      <c r="E345" s="6">
        <v>2.0936342592592591E-3</v>
      </c>
      <c r="F345" s="7">
        <f t="shared" si="25"/>
        <v>1.0468171296296295E-3</v>
      </c>
      <c r="G345" s="6">
        <f t="shared" si="26"/>
        <v>9.5165193602693584E-4</v>
      </c>
      <c r="H345" s="6">
        <f t="shared" si="27"/>
        <v>4.6059953703703705E-3</v>
      </c>
      <c r="I345" s="6">
        <f t="shared" si="28"/>
        <v>7.1392928240740748E-3</v>
      </c>
      <c r="J345" s="10" t="s">
        <v>577</v>
      </c>
      <c r="K345" s="9" t="s">
        <v>577</v>
      </c>
      <c r="L345" s="8"/>
      <c r="M345" t="s">
        <v>0</v>
      </c>
      <c r="N345" s="11" t="str">
        <f t="shared" si="29"/>
        <v>-</v>
      </c>
      <c r="O345" s="8"/>
      <c r="P345" s="8"/>
      <c r="Q345" s="10" t="s">
        <v>0</v>
      </c>
      <c r="R345" s="10" t="s">
        <v>0</v>
      </c>
      <c r="S345" s="9">
        <v>12.81</v>
      </c>
      <c r="T345" s="9">
        <v>39.56</v>
      </c>
      <c r="U345" s="9">
        <v>54.51</v>
      </c>
    </row>
    <row r="346" spans="1:21" x14ac:dyDescent="0.3">
      <c r="A346" s="1">
        <v>331</v>
      </c>
      <c r="B346" s="4">
        <v>11.87</v>
      </c>
      <c r="D346" s="5">
        <v>655</v>
      </c>
      <c r="E346" s="6">
        <v>2.0947916666666667E-3</v>
      </c>
      <c r="F346" s="7">
        <f t="shared" si="25"/>
        <v>1.0473958333333333E-3</v>
      </c>
      <c r="G346" s="6">
        <f t="shared" si="26"/>
        <v>9.5217803030303019E-4</v>
      </c>
      <c r="H346" s="6">
        <f t="shared" si="27"/>
        <v>4.608541666666667E-3</v>
      </c>
      <c r="I346" s="6">
        <f t="shared" si="28"/>
        <v>7.1432395833333339E-3</v>
      </c>
      <c r="J346" s="10" t="s">
        <v>578</v>
      </c>
      <c r="K346" s="9" t="s">
        <v>578</v>
      </c>
      <c r="L346" s="10" t="s">
        <v>579</v>
      </c>
      <c r="M346" s="11">
        <v>7.2762731481481472E-3</v>
      </c>
      <c r="N346" s="11">
        <f t="shared" si="29"/>
        <v>1.1278223379629628E-2</v>
      </c>
      <c r="O346" s="8"/>
      <c r="P346" s="10" t="s">
        <v>580</v>
      </c>
      <c r="Q346" s="10" t="s">
        <v>0</v>
      </c>
      <c r="R346" s="10">
        <v>6.31</v>
      </c>
      <c r="S346" s="9">
        <v>12.8</v>
      </c>
      <c r="T346" s="9">
        <v>39.51</v>
      </c>
      <c r="U346" s="9">
        <v>54.44</v>
      </c>
    </row>
    <row r="347" spans="1:21" x14ac:dyDescent="0.3">
      <c r="A347" s="1">
        <v>330</v>
      </c>
      <c r="B347" s="4">
        <v>11.88</v>
      </c>
      <c r="D347" s="5">
        <v>654</v>
      </c>
      <c r="E347" s="6">
        <v>2.0960648148148149E-3</v>
      </c>
      <c r="F347" s="7">
        <f t="shared" si="25"/>
        <v>1.0480324074074075E-3</v>
      </c>
      <c r="G347" s="6">
        <f t="shared" si="26"/>
        <v>9.52756734006734E-4</v>
      </c>
      <c r="H347" s="6">
        <f t="shared" si="27"/>
        <v>4.6113425925925931E-3</v>
      </c>
      <c r="I347" s="6">
        <f t="shared" si="28"/>
        <v>7.1475810185185193E-3</v>
      </c>
      <c r="J347" s="8"/>
      <c r="K347" s="9" t="s">
        <v>0</v>
      </c>
      <c r="L347" s="8"/>
      <c r="M347" t="s">
        <v>0</v>
      </c>
      <c r="N347" s="11" t="str">
        <f t="shared" si="29"/>
        <v>-</v>
      </c>
      <c r="O347" s="8"/>
      <c r="P347" s="8"/>
      <c r="Q347" s="10" t="s">
        <v>0</v>
      </c>
      <c r="R347" s="10" t="s">
        <v>0</v>
      </c>
      <c r="S347" s="9">
        <v>12.78</v>
      </c>
      <c r="T347" s="9">
        <v>39.46</v>
      </c>
      <c r="U347" s="9">
        <v>54.37</v>
      </c>
    </row>
    <row r="348" spans="1:21" x14ac:dyDescent="0.3">
      <c r="A348" s="1">
        <v>328</v>
      </c>
      <c r="B348" s="4">
        <v>11.89</v>
      </c>
      <c r="D348" s="5">
        <v>653</v>
      </c>
      <c r="E348" s="6">
        <v>2.0972222222222221E-3</v>
      </c>
      <c r="F348" s="7">
        <f t="shared" si="25"/>
        <v>1.0486111111111111E-3</v>
      </c>
      <c r="G348" s="6">
        <f t="shared" si="26"/>
        <v>9.5328282828282813E-4</v>
      </c>
      <c r="H348" s="6">
        <f t="shared" si="27"/>
        <v>4.6138888888888887E-3</v>
      </c>
      <c r="I348" s="6">
        <f t="shared" si="28"/>
        <v>7.1515277777777775E-3</v>
      </c>
      <c r="J348" s="10" t="s">
        <v>581</v>
      </c>
      <c r="K348" s="9" t="s">
        <v>581</v>
      </c>
      <c r="L348" s="10" t="s">
        <v>582</v>
      </c>
      <c r="M348" s="11">
        <v>7.2839120370370367E-3</v>
      </c>
      <c r="N348" s="11">
        <f t="shared" si="29"/>
        <v>1.1290063657407408E-2</v>
      </c>
      <c r="O348" s="10" t="s">
        <v>583</v>
      </c>
      <c r="P348" s="8"/>
      <c r="Q348" s="10">
        <v>1.83</v>
      </c>
      <c r="R348" s="10" t="s">
        <v>0</v>
      </c>
      <c r="S348" s="9">
        <v>12.76</v>
      </c>
      <c r="T348" s="9">
        <v>39.409999999999997</v>
      </c>
      <c r="U348" s="9">
        <v>54.31</v>
      </c>
    </row>
    <row r="349" spans="1:21" x14ac:dyDescent="0.3">
      <c r="A349" s="1">
        <v>327</v>
      </c>
      <c r="B349" s="4">
        <v>11.9</v>
      </c>
      <c r="D349" s="5">
        <v>652</v>
      </c>
      <c r="E349" s="6">
        <v>2.0983796296296297E-3</v>
      </c>
      <c r="F349" s="7">
        <f t="shared" si="25"/>
        <v>1.0491898148148149E-3</v>
      </c>
      <c r="G349" s="6">
        <f t="shared" si="26"/>
        <v>9.5380892255892248E-4</v>
      </c>
      <c r="H349" s="6">
        <f t="shared" si="27"/>
        <v>4.6164351851851861E-3</v>
      </c>
      <c r="I349" s="6">
        <f t="shared" si="28"/>
        <v>7.1554745370370383E-3</v>
      </c>
      <c r="J349" s="10" t="s">
        <v>584</v>
      </c>
      <c r="K349" s="9" t="s">
        <v>584</v>
      </c>
      <c r="L349" s="10" t="s">
        <v>585</v>
      </c>
      <c r="M349" s="11">
        <v>7.2916666666666659E-3</v>
      </c>
      <c r="N349" s="11">
        <f t="shared" si="29"/>
        <v>1.1302083333333332E-2</v>
      </c>
      <c r="O349" s="8"/>
      <c r="P349" s="10" t="s">
        <v>586</v>
      </c>
      <c r="Q349" s="10" t="s">
        <v>0</v>
      </c>
      <c r="R349" s="10">
        <v>6.3</v>
      </c>
      <c r="S349" s="9">
        <v>12.75</v>
      </c>
      <c r="T349" s="9">
        <v>39.36</v>
      </c>
      <c r="U349" s="9">
        <v>54.24</v>
      </c>
    </row>
    <row r="350" spans="1:21" x14ac:dyDescent="0.3">
      <c r="A350" s="1">
        <v>325</v>
      </c>
      <c r="B350" s="4">
        <v>11.91</v>
      </c>
      <c r="D350" s="5">
        <v>651</v>
      </c>
      <c r="E350" s="6">
        <v>2.0995370370370369E-3</v>
      </c>
      <c r="F350" s="7">
        <f t="shared" si="25"/>
        <v>1.0497685185185185E-3</v>
      </c>
      <c r="G350" s="6">
        <f t="shared" si="26"/>
        <v>9.5433501683501673E-4</v>
      </c>
      <c r="H350" s="6">
        <f t="shared" si="27"/>
        <v>4.6189814814814817E-3</v>
      </c>
      <c r="I350" s="6">
        <f t="shared" si="28"/>
        <v>7.1594212962962965E-3</v>
      </c>
      <c r="J350" s="8"/>
      <c r="K350" s="9" t="s">
        <v>0</v>
      </c>
      <c r="L350" s="8"/>
      <c r="M350" t="s">
        <v>0</v>
      </c>
      <c r="N350" s="11" t="str">
        <f t="shared" si="29"/>
        <v>-</v>
      </c>
      <c r="O350" s="8"/>
      <c r="P350" s="8"/>
      <c r="Q350" s="10" t="s">
        <v>0</v>
      </c>
      <c r="R350" s="10" t="s">
        <v>0</v>
      </c>
      <c r="S350" s="9">
        <v>12.73</v>
      </c>
      <c r="T350" s="9">
        <v>39.31</v>
      </c>
      <c r="U350" s="9">
        <v>54.17</v>
      </c>
    </row>
    <row r="351" spans="1:21" x14ac:dyDescent="0.3">
      <c r="A351" s="1">
        <v>324</v>
      </c>
      <c r="B351" s="4">
        <v>11.92</v>
      </c>
      <c r="D351" s="5">
        <v>650</v>
      </c>
      <c r="E351" s="6">
        <v>2.1008101851851852E-3</v>
      </c>
      <c r="F351" s="7">
        <f t="shared" si="25"/>
        <v>1.0504050925925926E-3</v>
      </c>
      <c r="G351" s="6">
        <f t="shared" si="26"/>
        <v>9.5491372053872043E-4</v>
      </c>
      <c r="H351" s="6">
        <f t="shared" si="27"/>
        <v>4.6217824074074078E-3</v>
      </c>
      <c r="I351" s="6">
        <f t="shared" si="28"/>
        <v>7.1637627314814819E-3</v>
      </c>
      <c r="J351" s="10" t="s">
        <v>587</v>
      </c>
      <c r="K351" s="9" t="s">
        <v>587</v>
      </c>
      <c r="L351" s="10" t="s">
        <v>588</v>
      </c>
      <c r="M351" s="11">
        <v>7.2994212962962952E-3</v>
      </c>
      <c r="N351" s="11">
        <f t="shared" si="29"/>
        <v>1.1314103009259257E-2</v>
      </c>
      <c r="O351" s="8"/>
      <c r="P351" s="10" t="s">
        <v>589</v>
      </c>
      <c r="Q351" s="10" t="s">
        <v>0</v>
      </c>
      <c r="R351" s="10">
        <v>6.29</v>
      </c>
      <c r="S351" s="9">
        <v>12.71</v>
      </c>
      <c r="T351" s="9">
        <v>39.26</v>
      </c>
      <c r="U351" s="9">
        <v>54.11</v>
      </c>
    </row>
    <row r="352" spans="1:21" x14ac:dyDescent="0.3">
      <c r="A352" s="1">
        <v>323</v>
      </c>
      <c r="B352" s="4">
        <v>11.93</v>
      </c>
      <c r="D352" s="5">
        <v>649</v>
      </c>
      <c r="E352" s="6">
        <v>2.1019675925925923E-3</v>
      </c>
      <c r="F352" s="7">
        <f t="shared" si="25"/>
        <v>1.0509837962962962E-3</v>
      </c>
      <c r="G352" s="6">
        <f t="shared" si="26"/>
        <v>9.5543981481481467E-4</v>
      </c>
      <c r="H352" s="6">
        <f t="shared" si="27"/>
        <v>4.6243287037037034E-3</v>
      </c>
      <c r="I352" s="6">
        <f t="shared" si="28"/>
        <v>7.1677094907407401E-3</v>
      </c>
      <c r="J352" s="10" t="s">
        <v>590</v>
      </c>
      <c r="K352" s="9" t="s">
        <v>590</v>
      </c>
      <c r="L352" s="10" t="s">
        <v>591</v>
      </c>
      <c r="M352" s="11">
        <v>7.3070601851851847E-3</v>
      </c>
      <c r="N352" s="11">
        <f t="shared" si="29"/>
        <v>1.1325943287037036E-2</v>
      </c>
      <c r="O352" s="8"/>
      <c r="P352" s="8"/>
      <c r="Q352" s="10" t="s">
        <v>0</v>
      </c>
      <c r="R352" s="10" t="s">
        <v>0</v>
      </c>
      <c r="S352" s="9">
        <v>12.7</v>
      </c>
      <c r="T352" s="9">
        <v>39.21</v>
      </c>
      <c r="U352" s="9">
        <v>54.04</v>
      </c>
    </row>
    <row r="353" spans="1:21" x14ac:dyDescent="0.3">
      <c r="A353" s="1">
        <v>321</v>
      </c>
      <c r="B353" s="4">
        <v>11.94</v>
      </c>
      <c r="D353" s="5">
        <v>648</v>
      </c>
      <c r="E353" s="6">
        <v>2.103125E-3</v>
      </c>
      <c r="F353" s="7">
        <f t="shared" si="25"/>
        <v>1.0515625E-3</v>
      </c>
      <c r="G353" s="6">
        <f t="shared" si="26"/>
        <v>9.5596590909090902E-4</v>
      </c>
      <c r="H353" s="6">
        <f t="shared" si="27"/>
        <v>4.6268749999999999E-3</v>
      </c>
      <c r="I353" s="6">
        <f t="shared" si="28"/>
        <v>7.1716562500000001E-3</v>
      </c>
      <c r="J353" s="8"/>
      <c r="K353" s="9" t="s">
        <v>0</v>
      </c>
      <c r="L353" s="8"/>
      <c r="M353" t="s">
        <v>0</v>
      </c>
      <c r="N353" s="11" t="str">
        <f t="shared" si="29"/>
        <v>-</v>
      </c>
      <c r="O353" s="8"/>
      <c r="P353" s="10" t="s">
        <v>592</v>
      </c>
      <c r="Q353" s="10" t="s">
        <v>0</v>
      </c>
      <c r="R353" s="10">
        <v>6.28</v>
      </c>
      <c r="S353" s="9">
        <v>12.68</v>
      </c>
      <c r="T353" s="9">
        <v>39.159999999999997</v>
      </c>
      <c r="U353" s="9">
        <v>53.97</v>
      </c>
    </row>
    <row r="354" spans="1:21" x14ac:dyDescent="0.3">
      <c r="A354" s="1">
        <v>320</v>
      </c>
      <c r="B354" s="4">
        <v>11.95</v>
      </c>
      <c r="D354" s="5">
        <v>647</v>
      </c>
      <c r="E354" s="6">
        <v>2.1043981481481482E-3</v>
      </c>
      <c r="F354" s="7">
        <f t="shared" si="25"/>
        <v>1.0521990740740741E-3</v>
      </c>
      <c r="G354" s="6">
        <f t="shared" si="26"/>
        <v>9.5654461279461272E-4</v>
      </c>
      <c r="H354" s="6">
        <f t="shared" si="27"/>
        <v>4.6296759259259268E-3</v>
      </c>
      <c r="I354" s="6">
        <f t="shared" si="28"/>
        <v>7.1759976851851872E-3</v>
      </c>
      <c r="J354" s="10" t="s">
        <v>593</v>
      </c>
      <c r="K354" s="9" t="s">
        <v>593</v>
      </c>
      <c r="L354" s="10" t="s">
        <v>594</v>
      </c>
      <c r="M354" s="11">
        <v>7.3148148148148148E-3</v>
      </c>
      <c r="N354" s="11">
        <f t="shared" si="29"/>
        <v>1.1337962962962963E-2</v>
      </c>
      <c r="O354" s="8"/>
      <c r="P354" s="8"/>
      <c r="Q354" s="10" t="s">
        <v>0</v>
      </c>
      <c r="R354" s="10" t="s">
        <v>0</v>
      </c>
      <c r="S354" s="9">
        <v>12.66</v>
      </c>
      <c r="T354" s="9">
        <v>39.119999999999997</v>
      </c>
      <c r="U354" s="9">
        <v>53.9</v>
      </c>
    </row>
    <row r="355" spans="1:21" x14ac:dyDescent="0.3">
      <c r="A355" s="1">
        <v>318</v>
      </c>
      <c r="B355" s="4">
        <v>11.96</v>
      </c>
      <c r="D355" s="5">
        <v>646</v>
      </c>
      <c r="E355" s="6">
        <v>2.1055555555555554E-3</v>
      </c>
      <c r="F355" s="7">
        <f t="shared" si="25"/>
        <v>1.0527777777777777E-3</v>
      </c>
      <c r="G355" s="6">
        <f t="shared" si="26"/>
        <v>9.5707070707070697E-4</v>
      </c>
      <c r="H355" s="6">
        <f t="shared" si="27"/>
        <v>4.6322222222222225E-3</v>
      </c>
      <c r="I355" s="6">
        <f t="shared" si="28"/>
        <v>7.1799444444444454E-3</v>
      </c>
      <c r="J355" s="10" t="s">
        <v>595</v>
      </c>
      <c r="K355" s="9" t="s">
        <v>595</v>
      </c>
      <c r="L355" s="8"/>
      <c r="M355" t="s">
        <v>0</v>
      </c>
      <c r="N355" s="11" t="str">
        <f t="shared" si="29"/>
        <v>-</v>
      </c>
      <c r="O355" s="8"/>
      <c r="P355" s="10" t="s">
        <v>596</v>
      </c>
      <c r="Q355" s="10" t="s">
        <v>0</v>
      </c>
      <c r="R355" s="10">
        <v>6.27</v>
      </c>
      <c r="S355" s="9">
        <v>12.65</v>
      </c>
      <c r="T355" s="9">
        <v>39.07</v>
      </c>
      <c r="U355" s="9">
        <v>53.84</v>
      </c>
    </row>
    <row r="356" spans="1:21" x14ac:dyDescent="0.3">
      <c r="A356" s="1">
        <v>317</v>
      </c>
      <c r="B356" s="4">
        <v>11.97</v>
      </c>
      <c r="D356" s="5">
        <v>645</v>
      </c>
      <c r="E356" s="6">
        <v>2.106712962962963E-3</v>
      </c>
      <c r="F356" s="7">
        <f t="shared" si="25"/>
        <v>1.0533564814814815E-3</v>
      </c>
      <c r="G356" s="6">
        <f t="shared" si="26"/>
        <v>9.5759680134680132E-4</v>
      </c>
      <c r="H356" s="6">
        <f t="shared" si="27"/>
        <v>4.634768518518519E-3</v>
      </c>
      <c r="I356" s="6">
        <f t="shared" si="28"/>
        <v>7.1838912037037045E-3</v>
      </c>
      <c r="J356" s="8"/>
      <c r="K356" s="9" t="s">
        <v>0</v>
      </c>
      <c r="L356" s="10" t="s">
        <v>597</v>
      </c>
      <c r="M356" s="11">
        <v>7.322569444444444E-3</v>
      </c>
      <c r="N356" s="11">
        <f t="shared" si="29"/>
        <v>1.1349982638888888E-2</v>
      </c>
      <c r="O356" s="8"/>
      <c r="P356" s="8"/>
      <c r="Q356" s="10" t="s">
        <v>0</v>
      </c>
      <c r="R356" s="10" t="s">
        <v>0</v>
      </c>
      <c r="S356" s="9">
        <v>12.63</v>
      </c>
      <c r="T356" s="9">
        <v>39.020000000000003</v>
      </c>
      <c r="U356" s="9">
        <v>53.77</v>
      </c>
    </row>
    <row r="357" spans="1:21" x14ac:dyDescent="0.3">
      <c r="A357" s="1">
        <v>316</v>
      </c>
      <c r="B357" s="4">
        <v>11.98</v>
      </c>
      <c r="D357" s="5">
        <v>644</v>
      </c>
      <c r="E357" s="6">
        <v>2.1079861111111108E-3</v>
      </c>
      <c r="F357" s="7">
        <f t="shared" si="25"/>
        <v>1.0539930555555554E-3</v>
      </c>
      <c r="G357" s="6">
        <f t="shared" si="26"/>
        <v>9.581755050505048E-4</v>
      </c>
      <c r="H357" s="6">
        <f t="shared" si="27"/>
        <v>4.6375694444444442E-3</v>
      </c>
      <c r="I357" s="6">
        <f t="shared" si="28"/>
        <v>7.188232638888889E-3</v>
      </c>
      <c r="J357" s="10" t="s">
        <v>598</v>
      </c>
      <c r="K357" s="9" t="s">
        <v>598</v>
      </c>
      <c r="L357" s="10" t="s">
        <v>599</v>
      </c>
      <c r="M357" s="11">
        <v>7.3302083333333327E-3</v>
      </c>
      <c r="N357" s="11">
        <f t="shared" si="29"/>
        <v>1.1361822916666667E-2</v>
      </c>
      <c r="O357" s="10" t="s">
        <v>600</v>
      </c>
      <c r="P357" s="10" t="s">
        <v>601</v>
      </c>
      <c r="Q357" s="10">
        <v>1.82</v>
      </c>
      <c r="R357" s="10">
        <v>6.26</v>
      </c>
      <c r="S357" s="9">
        <v>12.62</v>
      </c>
      <c r="T357" s="9">
        <v>38.97</v>
      </c>
      <c r="U357" s="9">
        <v>53.7</v>
      </c>
    </row>
    <row r="358" spans="1:21" x14ac:dyDescent="0.3">
      <c r="A358" s="1">
        <v>314</v>
      </c>
      <c r="B358" s="4">
        <v>11.99</v>
      </c>
      <c r="D358" s="5">
        <v>643</v>
      </c>
      <c r="E358" s="6">
        <v>2.1091435185185184E-3</v>
      </c>
      <c r="F358" s="7">
        <f t="shared" si="25"/>
        <v>1.0545717592592592E-3</v>
      </c>
      <c r="G358" s="6">
        <f t="shared" si="26"/>
        <v>9.5870159932659926E-4</v>
      </c>
      <c r="H358" s="6">
        <f t="shared" si="27"/>
        <v>4.6401157407407407E-3</v>
      </c>
      <c r="I358" s="6">
        <f t="shared" si="28"/>
        <v>7.1921793981481481E-3</v>
      </c>
      <c r="J358" s="10" t="s">
        <v>602</v>
      </c>
      <c r="K358" s="9" t="s">
        <v>602</v>
      </c>
      <c r="L358" s="8"/>
      <c r="M358" t="s">
        <v>0</v>
      </c>
      <c r="N358" s="11" t="str">
        <f t="shared" si="29"/>
        <v>-</v>
      </c>
      <c r="O358" s="8"/>
      <c r="P358" s="8"/>
      <c r="Q358" s="10" t="s">
        <v>0</v>
      </c>
      <c r="R358" s="10" t="s">
        <v>0</v>
      </c>
      <c r="S358" s="9">
        <v>12.6</v>
      </c>
      <c r="T358" s="9">
        <v>38.92</v>
      </c>
      <c r="U358" s="9">
        <v>53.64</v>
      </c>
    </row>
    <row r="359" spans="1:21" x14ac:dyDescent="0.3">
      <c r="A359" s="1">
        <v>313</v>
      </c>
      <c r="B359" s="4">
        <v>12</v>
      </c>
      <c r="D359" s="5">
        <v>642</v>
      </c>
      <c r="E359" s="6">
        <v>2.1104166666666667E-3</v>
      </c>
      <c r="F359" s="7">
        <f t="shared" si="25"/>
        <v>1.0552083333333333E-3</v>
      </c>
      <c r="G359" s="6">
        <f t="shared" si="26"/>
        <v>9.5928030303030296E-4</v>
      </c>
      <c r="H359" s="6">
        <f t="shared" si="27"/>
        <v>4.6429166666666667E-3</v>
      </c>
      <c r="I359" s="6">
        <f t="shared" si="28"/>
        <v>7.1965208333333334E-3</v>
      </c>
      <c r="J359" s="8"/>
      <c r="K359" s="9" t="s">
        <v>0</v>
      </c>
      <c r="L359" s="10" t="s">
        <v>603</v>
      </c>
      <c r="M359" s="11">
        <v>7.3379629629629628E-3</v>
      </c>
      <c r="N359" s="11">
        <f t="shared" si="29"/>
        <v>1.1373842592592593E-2</v>
      </c>
      <c r="O359" s="8"/>
      <c r="P359" s="8"/>
      <c r="Q359" s="10" t="s">
        <v>0</v>
      </c>
      <c r="R359" s="10" t="s">
        <v>0</v>
      </c>
      <c r="S359" s="9">
        <v>12.58</v>
      </c>
      <c r="T359" s="9">
        <v>38.869999999999997</v>
      </c>
      <c r="U359" s="9">
        <v>53.57</v>
      </c>
    </row>
    <row r="360" spans="1:21" x14ac:dyDescent="0.3">
      <c r="A360" s="1">
        <v>311</v>
      </c>
      <c r="B360" s="4">
        <v>12.01</v>
      </c>
      <c r="D360" s="5">
        <v>641</v>
      </c>
      <c r="E360" s="6">
        <v>2.1115740740740739E-3</v>
      </c>
      <c r="F360" s="7">
        <f t="shared" si="25"/>
        <v>1.0557870370370369E-3</v>
      </c>
      <c r="G360" s="6">
        <f t="shared" si="26"/>
        <v>9.598063973063971E-4</v>
      </c>
      <c r="H360" s="6">
        <f t="shared" si="27"/>
        <v>4.6454629629629632E-3</v>
      </c>
      <c r="I360" s="6">
        <f t="shared" si="28"/>
        <v>7.2004675925925934E-3</v>
      </c>
      <c r="J360" s="10" t="s">
        <v>604</v>
      </c>
      <c r="K360" s="9" t="s">
        <v>604</v>
      </c>
      <c r="L360" s="10" t="s">
        <v>605</v>
      </c>
      <c r="M360" s="11">
        <v>7.3457175925925921E-3</v>
      </c>
      <c r="N360" s="11">
        <f t="shared" si="29"/>
        <v>1.1385862268518518E-2</v>
      </c>
      <c r="O360" s="8"/>
      <c r="P360" s="10" t="s">
        <v>606</v>
      </c>
      <c r="Q360" s="10" t="s">
        <v>0</v>
      </c>
      <c r="R360" s="10">
        <v>6.25</v>
      </c>
      <c r="S360" s="9">
        <v>12.57</v>
      </c>
      <c r="T360" s="9">
        <v>38.82</v>
      </c>
      <c r="U360" s="9">
        <v>53.5</v>
      </c>
    </row>
    <row r="361" spans="1:21" x14ac:dyDescent="0.3">
      <c r="A361" s="1">
        <v>310</v>
      </c>
      <c r="B361" s="4">
        <v>12.02</v>
      </c>
      <c r="D361" s="5">
        <v>640</v>
      </c>
      <c r="E361" s="6">
        <v>2.1127314814814815E-3</v>
      </c>
      <c r="F361" s="7">
        <f t="shared" si="25"/>
        <v>1.0563657407407407E-3</v>
      </c>
      <c r="G361" s="6">
        <f t="shared" si="26"/>
        <v>9.6033249158249156E-4</v>
      </c>
      <c r="H361" s="6">
        <f t="shared" si="27"/>
        <v>4.6480092592592597E-3</v>
      </c>
      <c r="I361" s="6">
        <f t="shared" si="28"/>
        <v>7.2044143518518525E-3</v>
      </c>
      <c r="J361" s="10" t="s">
        <v>607</v>
      </c>
      <c r="K361" s="9" t="s">
        <v>607</v>
      </c>
      <c r="L361" s="8"/>
      <c r="M361" t="s">
        <v>0</v>
      </c>
      <c r="N361" s="11" t="str">
        <f t="shared" si="29"/>
        <v>-</v>
      </c>
      <c r="O361" s="8"/>
      <c r="P361" s="8"/>
      <c r="Q361" s="10" t="s">
        <v>0</v>
      </c>
      <c r="R361" s="10" t="s">
        <v>0</v>
      </c>
      <c r="S361" s="9">
        <v>12.55</v>
      </c>
      <c r="T361" s="9">
        <v>38.770000000000003</v>
      </c>
      <c r="U361" s="9">
        <v>53.43</v>
      </c>
    </row>
    <row r="362" spans="1:21" x14ac:dyDescent="0.3">
      <c r="A362" s="1">
        <v>309</v>
      </c>
      <c r="B362" s="4">
        <v>12.03</v>
      </c>
      <c r="D362" s="5">
        <v>639</v>
      </c>
      <c r="E362" s="6">
        <v>2.1140046296296293E-3</v>
      </c>
      <c r="F362" s="7">
        <f t="shared" si="25"/>
        <v>1.0570023148148147E-3</v>
      </c>
      <c r="G362" s="6">
        <f t="shared" si="26"/>
        <v>9.6091119528619504E-4</v>
      </c>
      <c r="H362" s="6">
        <f t="shared" si="27"/>
        <v>4.6508101851851849E-3</v>
      </c>
      <c r="I362" s="6">
        <f t="shared" si="28"/>
        <v>7.208755787037037E-3</v>
      </c>
      <c r="J362" s="8"/>
      <c r="K362" s="9" t="s">
        <v>0</v>
      </c>
      <c r="L362" s="10" t="s">
        <v>608</v>
      </c>
      <c r="M362" s="11">
        <v>7.3533564814814807E-3</v>
      </c>
      <c r="N362" s="11">
        <f t="shared" si="29"/>
        <v>1.1397702546296296E-2</v>
      </c>
      <c r="O362" s="8"/>
      <c r="P362" s="10" t="s">
        <v>609</v>
      </c>
      <c r="Q362" s="10" t="s">
        <v>0</v>
      </c>
      <c r="R362" s="10">
        <v>6.24</v>
      </c>
      <c r="S362" s="9">
        <v>12.53</v>
      </c>
      <c r="T362" s="9">
        <v>38.72</v>
      </c>
      <c r="U362" s="9">
        <v>53.37</v>
      </c>
    </row>
    <row r="363" spans="1:21" x14ac:dyDescent="0.3">
      <c r="A363" s="1">
        <v>307</v>
      </c>
      <c r="B363" s="4">
        <v>12.04</v>
      </c>
      <c r="D363" s="5">
        <v>638</v>
      </c>
      <c r="E363" s="6">
        <v>2.1151620370370369E-3</v>
      </c>
      <c r="F363" s="7">
        <f t="shared" si="25"/>
        <v>1.0575810185185185E-3</v>
      </c>
      <c r="G363" s="6">
        <f t="shared" si="26"/>
        <v>9.6143728956228939E-4</v>
      </c>
      <c r="H363" s="6">
        <f t="shared" si="27"/>
        <v>4.6533564814814814E-3</v>
      </c>
      <c r="I363" s="6">
        <f t="shared" si="28"/>
        <v>7.212702546296296E-3</v>
      </c>
      <c r="J363" s="10" t="s">
        <v>610</v>
      </c>
      <c r="K363" s="9" t="s">
        <v>610</v>
      </c>
      <c r="L363" s="8"/>
      <c r="M363" t="s">
        <v>0</v>
      </c>
      <c r="N363" s="11" t="str">
        <f t="shared" si="29"/>
        <v>-</v>
      </c>
      <c r="O363" s="8"/>
      <c r="P363" s="8"/>
      <c r="Q363" s="10" t="s">
        <v>0</v>
      </c>
      <c r="R363" s="10" t="s">
        <v>0</v>
      </c>
      <c r="S363" s="9">
        <v>12.52</v>
      </c>
      <c r="T363" s="9">
        <v>38.67</v>
      </c>
      <c r="U363" s="9">
        <v>53.3</v>
      </c>
    </row>
    <row r="364" spans="1:21" x14ac:dyDescent="0.3">
      <c r="A364" s="1">
        <v>306</v>
      </c>
      <c r="B364" s="4">
        <v>12.05</v>
      </c>
      <c r="D364" s="5">
        <v>637</v>
      </c>
      <c r="E364" s="6">
        <v>2.1163194444444441E-3</v>
      </c>
      <c r="F364" s="7">
        <f t="shared" si="25"/>
        <v>1.0581597222222221E-3</v>
      </c>
      <c r="G364" s="6">
        <f t="shared" si="26"/>
        <v>9.6196338383838364E-4</v>
      </c>
      <c r="H364" s="6">
        <f t="shared" si="27"/>
        <v>4.655902777777777E-3</v>
      </c>
      <c r="I364" s="6">
        <f t="shared" si="28"/>
        <v>7.2166493055555543E-3</v>
      </c>
      <c r="J364" s="10" t="s">
        <v>611</v>
      </c>
      <c r="K364" s="9" t="s">
        <v>611</v>
      </c>
      <c r="L364" s="10" t="s">
        <v>612</v>
      </c>
      <c r="M364" s="11">
        <v>7.3611111111111108E-3</v>
      </c>
      <c r="N364" s="11">
        <f t="shared" si="29"/>
        <v>1.1409722222222222E-2</v>
      </c>
      <c r="O364" s="8"/>
      <c r="P364" s="10" t="s">
        <v>613</v>
      </c>
      <c r="Q364" s="10" t="s">
        <v>0</v>
      </c>
      <c r="R364" s="10">
        <v>6.23</v>
      </c>
      <c r="S364" s="9">
        <v>12.5</v>
      </c>
      <c r="T364" s="9">
        <v>38.619999999999997</v>
      </c>
      <c r="U364" s="9">
        <v>53.23</v>
      </c>
    </row>
    <row r="365" spans="1:21" x14ac:dyDescent="0.3">
      <c r="A365" s="1">
        <v>304</v>
      </c>
      <c r="B365" s="4">
        <v>12.06</v>
      </c>
      <c r="D365" s="5">
        <v>636</v>
      </c>
      <c r="E365" s="6">
        <v>2.1175925925925924E-3</v>
      </c>
      <c r="F365" s="7">
        <f t="shared" si="25"/>
        <v>1.0587962962962962E-3</v>
      </c>
      <c r="G365" s="6">
        <f t="shared" si="26"/>
        <v>9.6254208754208734E-4</v>
      </c>
      <c r="H365" s="6">
        <f t="shared" si="27"/>
        <v>4.658703703703704E-3</v>
      </c>
      <c r="I365" s="6">
        <f t="shared" si="28"/>
        <v>7.2209907407407414E-3</v>
      </c>
      <c r="J365" s="10" t="s">
        <v>614</v>
      </c>
      <c r="K365" s="9" t="s">
        <v>614</v>
      </c>
      <c r="L365" s="10" t="s">
        <v>615</v>
      </c>
      <c r="M365" s="11">
        <v>7.3688657407407401E-3</v>
      </c>
      <c r="N365" s="11">
        <f t="shared" si="29"/>
        <v>1.1421741898148147E-2</v>
      </c>
      <c r="O365" s="10" t="s">
        <v>616</v>
      </c>
      <c r="P365" s="8"/>
      <c r="Q365" s="10">
        <v>1.81</v>
      </c>
      <c r="R365" s="10" t="s">
        <v>0</v>
      </c>
      <c r="S365" s="9">
        <v>12.48</v>
      </c>
      <c r="T365" s="9">
        <v>38.57</v>
      </c>
      <c r="U365" s="9">
        <v>53.17</v>
      </c>
    </row>
    <row r="366" spans="1:21" x14ac:dyDescent="0.3">
      <c r="A366" s="1">
        <v>303</v>
      </c>
      <c r="B366" s="4">
        <v>12.07</v>
      </c>
      <c r="D366" s="5">
        <v>635</v>
      </c>
      <c r="E366" s="6">
        <v>2.11875E-3</v>
      </c>
      <c r="F366" s="7">
        <f t="shared" si="25"/>
        <v>1.059375E-3</v>
      </c>
      <c r="G366" s="6">
        <f t="shared" si="26"/>
        <v>9.6306818181818169E-4</v>
      </c>
      <c r="H366" s="6">
        <f t="shared" si="27"/>
        <v>4.6612500000000005E-3</v>
      </c>
      <c r="I366" s="6">
        <f t="shared" si="28"/>
        <v>7.2249375000000013E-3</v>
      </c>
      <c r="J366" s="8"/>
      <c r="K366" s="9" t="s">
        <v>0</v>
      </c>
      <c r="L366" s="8"/>
      <c r="M366" t="s">
        <v>0</v>
      </c>
      <c r="N366" s="11" t="str">
        <f t="shared" si="29"/>
        <v>-</v>
      </c>
      <c r="O366" s="8"/>
      <c r="P366" s="10" t="s">
        <v>617</v>
      </c>
      <c r="Q366" s="10" t="s">
        <v>0</v>
      </c>
      <c r="R366" s="10">
        <v>6.22</v>
      </c>
      <c r="S366" s="9">
        <v>12.47</v>
      </c>
      <c r="T366" s="9">
        <v>38.520000000000003</v>
      </c>
      <c r="U366" s="9">
        <v>53.1</v>
      </c>
    </row>
    <row r="367" spans="1:21" x14ac:dyDescent="0.3">
      <c r="A367" s="1">
        <v>302</v>
      </c>
      <c r="B367" s="4">
        <v>12.08</v>
      </c>
      <c r="D367" s="5">
        <v>634</v>
      </c>
      <c r="E367" s="6">
        <v>2.1200231481481478E-3</v>
      </c>
      <c r="F367" s="7">
        <f t="shared" si="25"/>
        <v>1.0600115740740739E-3</v>
      </c>
      <c r="G367" s="6">
        <f t="shared" si="26"/>
        <v>9.6364688552188528E-4</v>
      </c>
      <c r="H367" s="6">
        <f t="shared" si="27"/>
        <v>4.6640509259259257E-3</v>
      </c>
      <c r="I367" s="6">
        <f t="shared" si="28"/>
        <v>7.2292789351851849E-3</v>
      </c>
      <c r="J367" s="10" t="s">
        <v>618</v>
      </c>
      <c r="K367" s="9" t="s">
        <v>618</v>
      </c>
      <c r="L367" s="10" t="s">
        <v>619</v>
      </c>
      <c r="M367" s="11">
        <v>7.3765046296296296E-3</v>
      </c>
      <c r="N367" s="11">
        <f t="shared" si="29"/>
        <v>1.1433582175925926E-2</v>
      </c>
      <c r="O367" s="8"/>
      <c r="P367" s="8"/>
      <c r="Q367" s="10" t="s">
        <v>0</v>
      </c>
      <c r="R367" s="10" t="s">
        <v>0</v>
      </c>
      <c r="S367" s="9">
        <v>12.45</v>
      </c>
      <c r="T367" s="9">
        <v>38.47</v>
      </c>
      <c r="U367" s="9">
        <v>53.03</v>
      </c>
    </row>
    <row r="368" spans="1:21" x14ac:dyDescent="0.3">
      <c r="A368" s="1">
        <v>300</v>
      </c>
      <c r="B368" s="4">
        <v>12.09</v>
      </c>
      <c r="D368" s="5">
        <v>633</v>
      </c>
      <c r="E368" s="6">
        <v>2.1211805555555554E-3</v>
      </c>
      <c r="F368" s="7">
        <f t="shared" si="25"/>
        <v>1.0605902777777777E-3</v>
      </c>
      <c r="G368" s="6">
        <f t="shared" si="26"/>
        <v>9.6417297979797963E-4</v>
      </c>
      <c r="H368" s="6">
        <f t="shared" si="27"/>
        <v>4.6665972222222222E-3</v>
      </c>
      <c r="I368" s="6">
        <f t="shared" si="28"/>
        <v>7.2332256944444449E-3</v>
      </c>
      <c r="J368" s="10" t="s">
        <v>620</v>
      </c>
      <c r="K368" s="9" t="s">
        <v>620</v>
      </c>
      <c r="L368" s="10" t="s">
        <v>621</v>
      </c>
      <c r="M368" s="11">
        <v>7.3842592592592588E-3</v>
      </c>
      <c r="N368" s="11">
        <f t="shared" si="29"/>
        <v>1.1445601851851851E-2</v>
      </c>
      <c r="O368" s="8"/>
      <c r="P368" s="8"/>
      <c r="Q368" s="10" t="s">
        <v>0</v>
      </c>
      <c r="R368" s="10" t="s">
        <v>0</v>
      </c>
      <c r="S368" s="9">
        <v>12.43</v>
      </c>
      <c r="T368" s="9">
        <v>38.42</v>
      </c>
      <c r="U368" s="9">
        <v>52.96</v>
      </c>
    </row>
    <row r="369" spans="1:21" x14ac:dyDescent="0.3">
      <c r="A369" s="1">
        <v>299</v>
      </c>
      <c r="B369" s="4">
        <v>12.1</v>
      </c>
      <c r="D369" s="5">
        <v>632</v>
      </c>
      <c r="E369" s="6">
        <v>2.1224537037037037E-3</v>
      </c>
      <c r="F369" s="7">
        <f t="shared" si="25"/>
        <v>1.0612268518518518E-3</v>
      </c>
      <c r="G369" s="6">
        <f t="shared" si="26"/>
        <v>9.6475168350168344E-4</v>
      </c>
      <c r="H369" s="6">
        <f t="shared" si="27"/>
        <v>4.6693981481481482E-3</v>
      </c>
      <c r="I369" s="6">
        <f t="shared" si="28"/>
        <v>7.2375671296296303E-3</v>
      </c>
      <c r="J369" s="8"/>
      <c r="K369" s="9" t="s">
        <v>0</v>
      </c>
      <c r="L369" s="8"/>
      <c r="M369" t="s">
        <v>0</v>
      </c>
      <c r="N369" s="11" t="str">
        <f t="shared" si="29"/>
        <v>-</v>
      </c>
      <c r="O369" s="8"/>
      <c r="P369" s="10" t="s">
        <v>622</v>
      </c>
      <c r="Q369" s="10" t="s">
        <v>0</v>
      </c>
      <c r="R369" s="10">
        <v>6.21</v>
      </c>
      <c r="S369" s="9">
        <v>12.42</v>
      </c>
      <c r="T369" s="9">
        <v>38.369999999999997</v>
      </c>
      <c r="U369" s="9">
        <v>52.9</v>
      </c>
    </row>
    <row r="370" spans="1:21" x14ac:dyDescent="0.3">
      <c r="A370" s="1">
        <v>297</v>
      </c>
      <c r="B370" s="4">
        <v>12.11</v>
      </c>
      <c r="D370" s="5">
        <v>631</v>
      </c>
      <c r="E370" s="6">
        <v>2.1236111111111108E-3</v>
      </c>
      <c r="F370" s="7">
        <f t="shared" si="25"/>
        <v>1.0618055555555554E-3</v>
      </c>
      <c r="G370" s="6">
        <f t="shared" si="26"/>
        <v>9.6527777777777758E-4</v>
      </c>
      <c r="H370" s="6">
        <f t="shared" si="27"/>
        <v>4.6719444444444438E-3</v>
      </c>
      <c r="I370" s="6">
        <f t="shared" si="28"/>
        <v>7.2415138888888885E-3</v>
      </c>
      <c r="J370" s="10" t="s">
        <v>623</v>
      </c>
      <c r="K370" s="9" t="s">
        <v>623</v>
      </c>
      <c r="L370" s="10" t="s">
        <v>624</v>
      </c>
      <c r="M370" s="11">
        <v>7.3920138888888881E-3</v>
      </c>
      <c r="N370" s="11">
        <f t="shared" si="29"/>
        <v>1.1457621527777778E-2</v>
      </c>
      <c r="O370" s="8"/>
      <c r="P370" s="8"/>
      <c r="Q370" s="10" t="s">
        <v>0</v>
      </c>
      <c r="R370" s="10" t="s">
        <v>0</v>
      </c>
      <c r="S370" s="9">
        <v>12.4</v>
      </c>
      <c r="T370" s="9">
        <v>38.33</v>
      </c>
      <c r="U370" s="9">
        <v>52.83</v>
      </c>
    </row>
    <row r="371" spans="1:21" x14ac:dyDescent="0.3">
      <c r="A371" s="1">
        <v>296</v>
      </c>
      <c r="B371" s="4">
        <v>12.12</v>
      </c>
      <c r="D371" s="5">
        <v>630</v>
      </c>
      <c r="E371" s="6">
        <v>2.1247685185185185E-3</v>
      </c>
      <c r="F371" s="7">
        <f t="shared" si="25"/>
        <v>1.0623842592592592E-3</v>
      </c>
      <c r="G371" s="6">
        <f t="shared" si="26"/>
        <v>9.6580387205387193E-4</v>
      </c>
      <c r="H371" s="6">
        <f t="shared" si="27"/>
        <v>4.6744907407407412E-3</v>
      </c>
      <c r="I371" s="6">
        <f t="shared" si="28"/>
        <v>7.2454606481481493E-3</v>
      </c>
      <c r="J371" s="10" t="s">
        <v>625</v>
      </c>
      <c r="K371" s="9" t="s">
        <v>625</v>
      </c>
      <c r="L371" s="10" t="s">
        <v>626</v>
      </c>
      <c r="M371" s="11">
        <v>7.3996527777777776E-3</v>
      </c>
      <c r="N371" s="11">
        <f t="shared" si="29"/>
        <v>1.1469461805555555E-2</v>
      </c>
      <c r="O371" s="8"/>
      <c r="P371" s="10" t="s">
        <v>627</v>
      </c>
      <c r="Q371" s="10" t="s">
        <v>0</v>
      </c>
      <c r="R371" s="10">
        <v>6.2</v>
      </c>
      <c r="S371" s="9">
        <v>12.39</v>
      </c>
      <c r="T371" s="9">
        <v>38.28</v>
      </c>
      <c r="U371" s="9">
        <v>52.76</v>
      </c>
    </row>
    <row r="372" spans="1:21" x14ac:dyDescent="0.3">
      <c r="A372" s="1">
        <v>295</v>
      </c>
      <c r="B372" s="4">
        <v>12.13</v>
      </c>
      <c r="D372" s="5">
        <v>629</v>
      </c>
      <c r="E372" s="6">
        <v>2.1260416666666663E-3</v>
      </c>
      <c r="F372" s="7">
        <f t="shared" si="25"/>
        <v>1.0630208333333331E-3</v>
      </c>
      <c r="G372" s="6">
        <f t="shared" si="26"/>
        <v>9.6638257575757552E-4</v>
      </c>
      <c r="H372" s="6">
        <f t="shared" si="27"/>
        <v>4.6772916666666664E-3</v>
      </c>
      <c r="I372" s="6">
        <f t="shared" si="28"/>
        <v>7.2498020833333329E-3</v>
      </c>
      <c r="J372" s="10" t="s">
        <v>628</v>
      </c>
      <c r="K372" s="9" t="s">
        <v>628</v>
      </c>
      <c r="L372" s="8"/>
      <c r="M372" t="s">
        <v>0</v>
      </c>
      <c r="N372" s="11" t="str">
        <f t="shared" si="29"/>
        <v>-</v>
      </c>
      <c r="O372" s="8"/>
      <c r="P372" s="8"/>
      <c r="Q372" s="10" t="s">
        <v>0</v>
      </c>
      <c r="R372" s="10" t="s">
        <v>0</v>
      </c>
      <c r="S372" s="9">
        <v>12.37</v>
      </c>
      <c r="T372" s="9">
        <v>38.229999999999997</v>
      </c>
      <c r="U372" s="9">
        <v>52.7</v>
      </c>
    </row>
    <row r="373" spans="1:21" x14ac:dyDescent="0.3">
      <c r="A373" s="1">
        <v>293</v>
      </c>
      <c r="B373" s="4">
        <v>12.14</v>
      </c>
      <c r="D373" s="5">
        <v>628</v>
      </c>
      <c r="E373" s="6">
        <v>2.1271990740740739E-3</v>
      </c>
      <c r="F373" s="7">
        <f t="shared" si="25"/>
        <v>1.0635995370370369E-3</v>
      </c>
      <c r="G373" s="6">
        <f t="shared" si="26"/>
        <v>9.6690867003366987E-4</v>
      </c>
      <c r="H373" s="6">
        <f t="shared" si="27"/>
        <v>4.6798379629629629E-3</v>
      </c>
      <c r="I373" s="6">
        <f t="shared" si="28"/>
        <v>7.2537488425925929E-3</v>
      </c>
      <c r="J373" s="8"/>
      <c r="K373" s="9" t="s">
        <v>0</v>
      </c>
      <c r="L373" s="10" t="s">
        <v>629</v>
      </c>
      <c r="M373" s="11">
        <v>7.4074074074074068E-3</v>
      </c>
      <c r="N373" s="11">
        <f t="shared" si="29"/>
        <v>1.1481481481481481E-2</v>
      </c>
      <c r="O373" s="8"/>
      <c r="P373" s="10" t="s">
        <v>630</v>
      </c>
      <c r="Q373" s="10" t="s">
        <v>0</v>
      </c>
      <c r="R373" s="10">
        <v>6.19</v>
      </c>
      <c r="S373" s="9">
        <v>12.35</v>
      </c>
      <c r="T373" s="9">
        <v>38.18</v>
      </c>
      <c r="U373" s="9">
        <v>52.63</v>
      </c>
    </row>
    <row r="374" spans="1:21" x14ac:dyDescent="0.3">
      <c r="A374" s="1">
        <v>292</v>
      </c>
      <c r="B374" s="4">
        <v>12.15</v>
      </c>
      <c r="D374" s="5">
        <v>627</v>
      </c>
      <c r="E374" s="6">
        <v>2.1284722222222221E-3</v>
      </c>
      <c r="F374" s="7">
        <f t="shared" si="25"/>
        <v>1.0642361111111111E-3</v>
      </c>
      <c r="G374" s="6">
        <f t="shared" si="26"/>
        <v>9.6748737373737357E-4</v>
      </c>
      <c r="H374" s="6">
        <f t="shared" si="27"/>
        <v>4.682638888888889E-3</v>
      </c>
      <c r="I374" s="6">
        <f t="shared" si="28"/>
        <v>7.2580902777777782E-3</v>
      </c>
      <c r="J374" s="10" t="s">
        <v>631</v>
      </c>
      <c r="K374" s="9" t="s">
        <v>631</v>
      </c>
      <c r="L374" s="8"/>
      <c r="M374" t="s">
        <v>0</v>
      </c>
      <c r="N374" s="11" t="str">
        <f t="shared" si="29"/>
        <v>-</v>
      </c>
      <c r="O374" s="10" t="s">
        <v>632</v>
      </c>
      <c r="P374" s="8"/>
      <c r="Q374" s="10">
        <v>1.8</v>
      </c>
      <c r="R374" s="10" t="s">
        <v>0</v>
      </c>
      <c r="S374" s="9">
        <v>12.34</v>
      </c>
      <c r="T374" s="9">
        <v>38.130000000000003</v>
      </c>
      <c r="U374" s="9">
        <v>52.56</v>
      </c>
    </row>
    <row r="375" spans="1:21" x14ac:dyDescent="0.3">
      <c r="A375" s="1">
        <v>290</v>
      </c>
      <c r="B375" s="4">
        <v>12.16</v>
      </c>
      <c r="D375" s="5">
        <v>626</v>
      </c>
      <c r="E375" s="6">
        <v>2.1296296296296298E-3</v>
      </c>
      <c r="F375" s="7">
        <f t="shared" si="25"/>
        <v>1.0648148148148149E-3</v>
      </c>
      <c r="G375" s="6">
        <f t="shared" si="26"/>
        <v>9.6801346801346803E-4</v>
      </c>
      <c r="H375" s="6">
        <f t="shared" si="27"/>
        <v>4.6851851851851855E-3</v>
      </c>
      <c r="I375" s="6">
        <f t="shared" si="28"/>
        <v>7.2620370370370373E-3</v>
      </c>
      <c r="J375" s="10" t="s">
        <v>633</v>
      </c>
      <c r="K375" s="9" t="s">
        <v>633</v>
      </c>
      <c r="L375" s="10" t="s">
        <v>634</v>
      </c>
      <c r="M375" s="11">
        <v>7.4151620370370361E-3</v>
      </c>
      <c r="N375" s="11">
        <f t="shared" si="29"/>
        <v>1.1493501157407406E-2</v>
      </c>
      <c r="O375" s="8"/>
      <c r="P375" s="10" t="s">
        <v>635</v>
      </c>
      <c r="Q375" s="10" t="s">
        <v>0</v>
      </c>
      <c r="R375" s="10">
        <v>6.18</v>
      </c>
      <c r="S375" s="9">
        <v>12.32</v>
      </c>
      <c r="T375" s="9">
        <v>38.08</v>
      </c>
      <c r="U375" s="9">
        <v>52.49</v>
      </c>
    </row>
    <row r="376" spans="1:21" x14ac:dyDescent="0.3">
      <c r="A376" s="1">
        <v>289</v>
      </c>
      <c r="B376" s="4">
        <v>12.17</v>
      </c>
      <c r="D376" s="5">
        <v>625</v>
      </c>
      <c r="E376" s="6">
        <v>2.130902777777778E-3</v>
      </c>
      <c r="F376" s="7">
        <f t="shared" si="25"/>
        <v>1.065451388888889E-3</v>
      </c>
      <c r="G376" s="6">
        <f t="shared" si="26"/>
        <v>9.6859217171717173E-4</v>
      </c>
      <c r="H376" s="6">
        <f t="shared" si="27"/>
        <v>4.6879861111111124E-3</v>
      </c>
      <c r="I376" s="6">
        <f t="shared" si="28"/>
        <v>7.2663784722222244E-3</v>
      </c>
      <c r="J376" s="8"/>
      <c r="K376" s="9" t="s">
        <v>0</v>
      </c>
      <c r="L376" s="10" t="s">
        <v>636</v>
      </c>
      <c r="M376" s="11">
        <v>7.4228009259259256E-3</v>
      </c>
      <c r="N376" s="11">
        <f t="shared" si="29"/>
        <v>1.1505341435185185E-2</v>
      </c>
      <c r="O376" s="8"/>
      <c r="P376" s="8"/>
      <c r="Q376" s="10" t="s">
        <v>0</v>
      </c>
      <c r="R376" s="10" t="s">
        <v>0</v>
      </c>
      <c r="S376" s="9">
        <v>12.3</v>
      </c>
      <c r="T376" s="9">
        <v>38.03</v>
      </c>
      <c r="U376" s="9">
        <v>52.43</v>
      </c>
    </row>
    <row r="377" spans="1:21" x14ac:dyDescent="0.3">
      <c r="A377" s="1">
        <v>288</v>
      </c>
      <c r="B377" s="4">
        <v>12.18</v>
      </c>
      <c r="D377" s="5">
        <v>624</v>
      </c>
      <c r="E377" s="6">
        <v>2.1320601851851852E-3</v>
      </c>
      <c r="F377" s="7">
        <f t="shared" si="25"/>
        <v>1.0660300925925926E-3</v>
      </c>
      <c r="G377" s="6">
        <f t="shared" si="26"/>
        <v>9.6911826599326587E-4</v>
      </c>
      <c r="H377" s="6">
        <f t="shared" si="27"/>
        <v>4.690532407407408E-3</v>
      </c>
      <c r="I377" s="6">
        <f t="shared" si="28"/>
        <v>7.2703252314814826E-3</v>
      </c>
      <c r="J377" s="10" t="s">
        <v>637</v>
      </c>
      <c r="K377" s="9" t="s">
        <v>637</v>
      </c>
      <c r="L377" s="8"/>
      <c r="M377" t="s">
        <v>0</v>
      </c>
      <c r="N377" s="11" t="str">
        <f t="shared" si="29"/>
        <v>-</v>
      </c>
      <c r="O377" s="8"/>
      <c r="P377" s="10" t="s">
        <v>638</v>
      </c>
      <c r="Q377" s="10" t="s">
        <v>0</v>
      </c>
      <c r="R377" s="10">
        <v>6.17</v>
      </c>
      <c r="S377" s="9">
        <v>12.29</v>
      </c>
      <c r="T377" s="9">
        <v>37.979999999999997</v>
      </c>
      <c r="U377" s="9">
        <v>52.36</v>
      </c>
    </row>
    <row r="378" spans="1:21" x14ac:dyDescent="0.3">
      <c r="A378" s="1">
        <v>286</v>
      </c>
      <c r="B378" s="4">
        <v>12.19</v>
      </c>
      <c r="D378" s="5">
        <v>623</v>
      </c>
      <c r="E378" s="6">
        <v>2.1333333333333334E-3</v>
      </c>
      <c r="F378" s="7">
        <f t="shared" si="25"/>
        <v>1.0666666666666667E-3</v>
      </c>
      <c r="G378" s="6">
        <f t="shared" si="26"/>
        <v>9.6969696969696967E-4</v>
      </c>
      <c r="H378" s="6">
        <f t="shared" si="27"/>
        <v>4.6933333333333341E-3</v>
      </c>
      <c r="I378" s="6">
        <f t="shared" si="28"/>
        <v>7.274666666666668E-3</v>
      </c>
      <c r="J378" s="10" t="s">
        <v>639</v>
      </c>
      <c r="K378" s="9" t="s">
        <v>639</v>
      </c>
      <c r="L378" s="10" t="s">
        <v>640</v>
      </c>
      <c r="M378" s="11">
        <v>7.4305555555555548E-3</v>
      </c>
      <c r="N378" s="11">
        <f t="shared" si="29"/>
        <v>1.151736111111111E-2</v>
      </c>
      <c r="O378" s="8"/>
      <c r="P378" s="8"/>
      <c r="Q378" s="10" t="s">
        <v>0</v>
      </c>
      <c r="R378" s="10" t="s">
        <v>0</v>
      </c>
      <c r="S378" s="9">
        <v>12.27</v>
      </c>
      <c r="T378" s="9">
        <v>37.93</v>
      </c>
      <c r="U378" s="9">
        <v>52.29</v>
      </c>
    </row>
    <row r="379" spans="1:21" x14ac:dyDescent="0.3">
      <c r="A379" s="1">
        <v>285</v>
      </c>
      <c r="B379" s="4">
        <v>12.2</v>
      </c>
      <c r="D379" s="5">
        <v>622</v>
      </c>
      <c r="E379" s="6">
        <v>2.1344907407407411E-3</v>
      </c>
      <c r="F379" s="7">
        <f t="shared" si="25"/>
        <v>1.0672453703703705E-3</v>
      </c>
      <c r="G379" s="6">
        <f t="shared" si="26"/>
        <v>9.7022306397306403E-4</v>
      </c>
      <c r="H379" s="6">
        <f t="shared" si="27"/>
        <v>4.6958796296296306E-3</v>
      </c>
      <c r="I379" s="6">
        <f t="shared" si="28"/>
        <v>7.278613425925928E-3</v>
      </c>
      <c r="J379" s="10" t="s">
        <v>641</v>
      </c>
      <c r="K379" s="9" t="s">
        <v>641</v>
      </c>
      <c r="L379" s="10" t="s">
        <v>642</v>
      </c>
      <c r="M379" s="11">
        <v>7.4383101851851841E-3</v>
      </c>
      <c r="N379" s="11">
        <f t="shared" si="29"/>
        <v>1.1529380787037035E-2</v>
      </c>
      <c r="O379" s="8"/>
      <c r="P379" s="8"/>
      <c r="Q379" s="10" t="s">
        <v>0</v>
      </c>
      <c r="R379" s="10" t="s">
        <v>0</v>
      </c>
      <c r="S379" s="9">
        <v>12.25</v>
      </c>
      <c r="T379" s="9">
        <v>37.880000000000003</v>
      </c>
      <c r="U379" s="9">
        <v>52.22</v>
      </c>
    </row>
    <row r="380" spans="1:21" x14ac:dyDescent="0.3">
      <c r="A380" s="1">
        <v>283</v>
      </c>
      <c r="B380" s="4">
        <v>12.21</v>
      </c>
      <c r="D380" s="5">
        <v>621</v>
      </c>
      <c r="E380" s="6">
        <v>2.1357638888888889E-3</v>
      </c>
      <c r="F380" s="7">
        <f t="shared" si="25"/>
        <v>1.0678819444444444E-3</v>
      </c>
      <c r="G380" s="6">
        <f t="shared" si="26"/>
        <v>9.7080176767676762E-4</v>
      </c>
      <c r="H380" s="6">
        <f t="shared" si="27"/>
        <v>4.6986805555555558E-3</v>
      </c>
      <c r="I380" s="6">
        <f t="shared" si="28"/>
        <v>7.2829548611111116E-3</v>
      </c>
      <c r="J380" s="8"/>
      <c r="K380" s="9" t="s">
        <v>0</v>
      </c>
      <c r="L380" s="8"/>
      <c r="M380" t="s">
        <v>0</v>
      </c>
      <c r="N380" s="11" t="str">
        <f t="shared" si="29"/>
        <v>-</v>
      </c>
      <c r="O380" s="8"/>
      <c r="P380" s="10" t="s">
        <v>643</v>
      </c>
      <c r="Q380" s="10" t="s">
        <v>0</v>
      </c>
      <c r="R380" s="10">
        <v>6.16</v>
      </c>
      <c r="S380" s="9">
        <v>12.24</v>
      </c>
      <c r="T380" s="9">
        <v>37.83</v>
      </c>
      <c r="U380" s="9">
        <v>52.16</v>
      </c>
    </row>
    <row r="381" spans="1:21" x14ac:dyDescent="0.3">
      <c r="A381" s="1">
        <v>282</v>
      </c>
      <c r="B381" s="4">
        <v>12.22</v>
      </c>
      <c r="D381" s="5">
        <v>620</v>
      </c>
      <c r="E381" s="6">
        <v>2.1369212962962965E-3</v>
      </c>
      <c r="F381" s="7">
        <f t="shared" si="25"/>
        <v>1.0684606481481482E-3</v>
      </c>
      <c r="G381" s="6">
        <f t="shared" si="26"/>
        <v>9.7132786195286197E-4</v>
      </c>
      <c r="H381" s="6">
        <f t="shared" si="27"/>
        <v>4.7012268518518523E-3</v>
      </c>
      <c r="I381" s="6">
        <f t="shared" si="28"/>
        <v>7.2869016203703715E-3</v>
      </c>
      <c r="J381" s="10" t="s">
        <v>644</v>
      </c>
      <c r="K381" s="9" t="s">
        <v>644</v>
      </c>
      <c r="L381" s="10" t="s">
        <v>645</v>
      </c>
      <c r="M381" s="11">
        <v>7.4459490740740736E-3</v>
      </c>
      <c r="N381" s="11">
        <f t="shared" si="29"/>
        <v>1.1541221064814814E-2</v>
      </c>
      <c r="O381" s="8"/>
      <c r="P381" s="8"/>
      <c r="Q381" s="10" t="s">
        <v>0</v>
      </c>
      <c r="R381" s="10" t="s">
        <v>0</v>
      </c>
      <c r="S381" s="9">
        <v>12.22</v>
      </c>
      <c r="T381" s="9">
        <v>37.78</v>
      </c>
      <c r="U381" s="9">
        <v>52.09</v>
      </c>
    </row>
    <row r="382" spans="1:21" x14ac:dyDescent="0.3">
      <c r="A382" s="1">
        <v>281</v>
      </c>
      <c r="B382" s="4">
        <v>12.23</v>
      </c>
      <c r="D382" s="5">
        <v>619</v>
      </c>
      <c r="E382" s="6">
        <v>2.1381944444444447E-3</v>
      </c>
      <c r="F382" s="7">
        <f t="shared" si="25"/>
        <v>1.0690972222222224E-3</v>
      </c>
      <c r="G382" s="6">
        <f t="shared" si="26"/>
        <v>9.7190656565656567E-4</v>
      </c>
      <c r="H382" s="6">
        <f t="shared" si="27"/>
        <v>4.7040277777777792E-3</v>
      </c>
      <c r="I382" s="6">
        <f t="shared" si="28"/>
        <v>7.2912430555555578E-3</v>
      </c>
      <c r="J382" s="10" t="s">
        <v>646</v>
      </c>
      <c r="K382" s="9" t="s">
        <v>646</v>
      </c>
      <c r="L382" s="10" t="s">
        <v>647</v>
      </c>
      <c r="M382" s="11">
        <v>7.4537037037037037E-3</v>
      </c>
      <c r="N382" s="11">
        <f t="shared" si="29"/>
        <v>1.1553240740740741E-2</v>
      </c>
      <c r="O382" s="10" t="s">
        <v>648</v>
      </c>
      <c r="P382" s="10" t="s">
        <v>649</v>
      </c>
      <c r="Q382" s="10">
        <v>1.79</v>
      </c>
      <c r="R382" s="10">
        <v>6.15</v>
      </c>
      <c r="S382" s="9">
        <v>12.2</v>
      </c>
      <c r="T382" s="9">
        <v>37.729999999999997</v>
      </c>
      <c r="U382" s="9">
        <v>52.02</v>
      </c>
    </row>
    <row r="383" spans="1:21" x14ac:dyDescent="0.3">
      <c r="A383" s="1">
        <v>279</v>
      </c>
      <c r="B383" s="4">
        <v>12.24</v>
      </c>
      <c r="D383" s="5">
        <v>618</v>
      </c>
      <c r="E383" s="6">
        <v>2.1394675925925925E-3</v>
      </c>
      <c r="F383" s="7">
        <f t="shared" si="25"/>
        <v>1.0697337962962963E-3</v>
      </c>
      <c r="G383" s="6">
        <f t="shared" si="26"/>
        <v>9.7248526936026926E-4</v>
      </c>
      <c r="H383" s="6">
        <f t="shared" si="27"/>
        <v>4.7068287037037044E-3</v>
      </c>
      <c r="I383" s="6">
        <f t="shared" si="28"/>
        <v>7.2955844907407422E-3</v>
      </c>
      <c r="J383" s="8"/>
      <c r="K383" s="9" t="s">
        <v>0</v>
      </c>
      <c r="L383" s="8"/>
      <c r="M383" t="s">
        <v>0</v>
      </c>
      <c r="N383" s="11" t="str">
        <f t="shared" si="29"/>
        <v>-</v>
      </c>
      <c r="O383" s="8"/>
      <c r="P383" s="8"/>
      <c r="Q383" s="10" t="s">
        <v>0</v>
      </c>
      <c r="R383" s="10" t="s">
        <v>0</v>
      </c>
      <c r="S383" s="9">
        <v>12.19</v>
      </c>
      <c r="T383" s="9">
        <v>37.68</v>
      </c>
      <c r="U383" s="9">
        <v>51.96</v>
      </c>
    </row>
    <row r="384" spans="1:21" x14ac:dyDescent="0.3">
      <c r="A384" s="1">
        <v>278</v>
      </c>
      <c r="B384" s="4">
        <v>12.25</v>
      </c>
      <c r="D384" s="5">
        <v>617</v>
      </c>
      <c r="E384" s="6">
        <v>2.1406250000000002E-3</v>
      </c>
      <c r="F384" s="7">
        <f t="shared" si="25"/>
        <v>1.0703125000000001E-3</v>
      </c>
      <c r="G384" s="6">
        <f t="shared" si="26"/>
        <v>9.7301136363636361E-4</v>
      </c>
      <c r="H384" s="6">
        <f t="shared" si="27"/>
        <v>4.7093750000000009E-3</v>
      </c>
      <c r="I384" s="6">
        <f t="shared" si="28"/>
        <v>7.2995312500000013E-3</v>
      </c>
      <c r="J384" s="10" t="s">
        <v>650</v>
      </c>
      <c r="K384" s="9" t="s">
        <v>650</v>
      </c>
      <c r="L384" s="10" t="s">
        <v>651</v>
      </c>
      <c r="M384" s="11">
        <v>7.461458333333333E-3</v>
      </c>
      <c r="N384" s="11">
        <f t="shared" si="29"/>
        <v>1.1565260416666667E-2</v>
      </c>
      <c r="O384" s="8"/>
      <c r="P384" s="10" t="s">
        <v>652</v>
      </c>
      <c r="Q384" s="10" t="s">
        <v>0</v>
      </c>
      <c r="R384" s="10">
        <v>6.14</v>
      </c>
      <c r="S384" s="9">
        <v>12.17</v>
      </c>
      <c r="T384" s="9">
        <v>37.630000000000003</v>
      </c>
      <c r="U384" s="9">
        <v>51.89</v>
      </c>
    </row>
    <row r="385" spans="1:21" x14ac:dyDescent="0.3">
      <c r="A385" s="1">
        <v>276</v>
      </c>
      <c r="B385" s="4">
        <v>12.26</v>
      </c>
      <c r="D385" s="5">
        <v>616</v>
      </c>
      <c r="E385" s="6">
        <v>2.1418981481481484E-3</v>
      </c>
      <c r="F385" s="7">
        <f t="shared" ref="F385:F448" si="30">E385/2</f>
        <v>1.0709490740740742E-3</v>
      </c>
      <c r="G385" s="6">
        <f t="shared" ref="G385:G448" si="31">E385/2.2</f>
        <v>9.7359006734006742E-4</v>
      </c>
      <c r="H385" s="6">
        <f t="shared" ref="H385:H448" si="32">E385*2.2</f>
        <v>4.7121759259259269E-3</v>
      </c>
      <c r="I385" s="6">
        <f t="shared" ref="I385:I448" si="33">H385*1.55</f>
        <v>7.3038726851851867E-3</v>
      </c>
      <c r="J385" s="10" t="s">
        <v>653</v>
      </c>
      <c r="K385" s="9" t="s">
        <v>653</v>
      </c>
      <c r="L385" s="8"/>
      <c r="M385" t="s">
        <v>0</v>
      </c>
      <c r="N385" s="11" t="str">
        <f t="shared" ref="N385:N448" si="34">IF(M385="-","-",M385*1.55)</f>
        <v>-</v>
      </c>
      <c r="O385" s="8"/>
      <c r="P385" s="8"/>
      <c r="Q385" s="10" t="s">
        <v>0</v>
      </c>
      <c r="R385" s="10" t="s">
        <v>0</v>
      </c>
      <c r="S385" s="9">
        <v>12.15</v>
      </c>
      <c r="T385" s="9">
        <v>37.58</v>
      </c>
      <c r="U385" s="9">
        <v>51.82</v>
      </c>
    </row>
    <row r="386" spans="1:21" x14ac:dyDescent="0.3">
      <c r="A386" s="1">
        <v>275</v>
      </c>
      <c r="B386" s="4">
        <v>12.27</v>
      </c>
      <c r="D386" s="5">
        <v>615</v>
      </c>
      <c r="E386" s="6">
        <v>2.1430555555555556E-3</v>
      </c>
      <c r="F386" s="7">
        <f t="shared" si="30"/>
        <v>1.0715277777777778E-3</v>
      </c>
      <c r="G386" s="6">
        <f t="shared" si="31"/>
        <v>9.7411616161616156E-4</v>
      </c>
      <c r="H386" s="6">
        <f t="shared" si="32"/>
        <v>4.7147222222222226E-3</v>
      </c>
      <c r="I386" s="6">
        <f t="shared" si="33"/>
        <v>7.3078194444444449E-3</v>
      </c>
      <c r="J386" s="10" t="s">
        <v>654</v>
      </c>
      <c r="K386" s="9" t="s">
        <v>654</v>
      </c>
      <c r="L386" s="10" t="s">
        <v>655</v>
      </c>
      <c r="M386" s="11">
        <v>7.4690972222222216E-3</v>
      </c>
      <c r="N386" s="11">
        <f t="shared" si="34"/>
        <v>1.1577100694444445E-2</v>
      </c>
      <c r="O386" s="8"/>
      <c r="P386" s="10" t="s">
        <v>656</v>
      </c>
      <c r="Q386" s="10" t="s">
        <v>0</v>
      </c>
      <c r="R386" s="10">
        <v>6.13</v>
      </c>
      <c r="S386" s="9">
        <v>12.14</v>
      </c>
      <c r="T386" s="9">
        <v>37.53</v>
      </c>
      <c r="U386" s="9">
        <v>51.75</v>
      </c>
    </row>
    <row r="387" spans="1:21" x14ac:dyDescent="0.3">
      <c r="A387" s="1">
        <v>274</v>
      </c>
      <c r="B387" s="4">
        <v>12.28</v>
      </c>
      <c r="D387" s="5">
        <v>614</v>
      </c>
      <c r="E387" s="6">
        <v>2.1443287037037038E-3</v>
      </c>
      <c r="F387" s="7">
        <f t="shared" si="30"/>
        <v>1.0721643518518519E-3</v>
      </c>
      <c r="G387" s="6">
        <f t="shared" si="31"/>
        <v>9.7469486531986526E-4</v>
      </c>
      <c r="H387" s="6">
        <f t="shared" si="32"/>
        <v>4.7175231481481486E-3</v>
      </c>
      <c r="I387" s="6">
        <f t="shared" si="33"/>
        <v>7.3121608796296303E-3</v>
      </c>
      <c r="J387" s="8"/>
      <c r="K387" s="9" t="s">
        <v>0</v>
      </c>
      <c r="L387" s="10" t="s">
        <v>657</v>
      </c>
      <c r="M387" s="11">
        <v>7.4768518518518517E-3</v>
      </c>
      <c r="N387" s="11">
        <f t="shared" si="34"/>
        <v>1.1589120370370371E-2</v>
      </c>
      <c r="O387" s="8"/>
      <c r="P387" s="8"/>
      <c r="Q387" s="10" t="s">
        <v>0</v>
      </c>
      <c r="R387" s="10" t="s">
        <v>0</v>
      </c>
      <c r="S387" s="9">
        <v>12.12</v>
      </c>
      <c r="T387" s="9">
        <v>37.479999999999997</v>
      </c>
      <c r="U387" s="9">
        <v>51.69</v>
      </c>
    </row>
    <row r="388" spans="1:21" x14ac:dyDescent="0.3">
      <c r="A388" s="1">
        <v>272</v>
      </c>
      <c r="B388" s="4">
        <v>12.29</v>
      </c>
      <c r="D388" s="5">
        <v>613</v>
      </c>
      <c r="E388" s="6">
        <v>2.145486111111111E-3</v>
      </c>
      <c r="F388" s="7">
        <f t="shared" si="30"/>
        <v>1.0727430555555555E-3</v>
      </c>
      <c r="G388" s="6">
        <f t="shared" si="31"/>
        <v>9.752209595959595E-4</v>
      </c>
      <c r="H388" s="6">
        <f t="shared" si="32"/>
        <v>4.7200694444444443E-3</v>
      </c>
      <c r="I388" s="6">
        <f t="shared" si="33"/>
        <v>7.3161076388888885E-3</v>
      </c>
      <c r="J388" s="10" t="s">
        <v>658</v>
      </c>
      <c r="K388" s="9" t="s">
        <v>658</v>
      </c>
      <c r="L388" s="8"/>
      <c r="M388" t="s">
        <v>0</v>
      </c>
      <c r="N388" s="11" t="str">
        <f t="shared" si="34"/>
        <v>-</v>
      </c>
      <c r="O388" s="8"/>
      <c r="P388" s="10" t="s">
        <v>659</v>
      </c>
      <c r="Q388" s="10" t="s">
        <v>0</v>
      </c>
      <c r="R388" s="10">
        <v>6.12</v>
      </c>
      <c r="S388" s="9">
        <v>12.11</v>
      </c>
      <c r="T388" s="9">
        <v>37.43</v>
      </c>
      <c r="U388" s="9">
        <v>51.62</v>
      </c>
    </row>
    <row r="389" spans="1:21" x14ac:dyDescent="0.3">
      <c r="A389" s="1">
        <v>271</v>
      </c>
      <c r="B389" s="4">
        <v>12.3</v>
      </c>
      <c r="D389" s="5">
        <v>612</v>
      </c>
      <c r="E389" s="6">
        <v>2.1467592592592593E-3</v>
      </c>
      <c r="F389" s="7">
        <f t="shared" si="30"/>
        <v>1.0733796296296296E-3</v>
      </c>
      <c r="G389" s="6">
        <f t="shared" si="31"/>
        <v>9.757996632996632E-4</v>
      </c>
      <c r="H389" s="6">
        <f t="shared" si="32"/>
        <v>4.7228703703703712E-3</v>
      </c>
      <c r="I389" s="6">
        <f t="shared" si="33"/>
        <v>7.3204490740740756E-3</v>
      </c>
      <c r="J389" s="10" t="s">
        <v>660</v>
      </c>
      <c r="K389" s="9" t="s">
        <v>660</v>
      </c>
      <c r="L389" s="10" t="s">
        <v>661</v>
      </c>
      <c r="M389" s="11">
        <v>7.484606481481481E-3</v>
      </c>
      <c r="N389" s="11">
        <f t="shared" si="34"/>
        <v>1.1601140046296296E-2</v>
      </c>
      <c r="O389" s="8"/>
      <c r="P389" s="8"/>
      <c r="Q389" s="10" t="s">
        <v>0</v>
      </c>
      <c r="R389" s="10" t="s">
        <v>0</v>
      </c>
      <c r="S389" s="9">
        <v>12.09</v>
      </c>
      <c r="T389" s="9">
        <v>37.380000000000003</v>
      </c>
      <c r="U389" s="9">
        <v>51.55</v>
      </c>
    </row>
    <row r="390" spans="1:21" x14ac:dyDescent="0.3">
      <c r="A390" s="1">
        <v>269</v>
      </c>
      <c r="B390" s="4">
        <v>12.31</v>
      </c>
      <c r="D390" s="5">
        <v>611</v>
      </c>
      <c r="E390" s="6">
        <v>2.1480324074074075E-3</v>
      </c>
      <c r="F390" s="7">
        <f t="shared" si="30"/>
        <v>1.0740162037037038E-3</v>
      </c>
      <c r="G390" s="6">
        <f t="shared" si="31"/>
        <v>9.7637836700336701E-4</v>
      </c>
      <c r="H390" s="6">
        <f t="shared" si="32"/>
        <v>4.7256712962962973E-3</v>
      </c>
      <c r="I390" s="6">
        <f t="shared" si="33"/>
        <v>7.3247905092592609E-3</v>
      </c>
      <c r="J390" s="8"/>
      <c r="K390" s="9" t="s">
        <v>0</v>
      </c>
      <c r="L390" s="10" t="s">
        <v>662</v>
      </c>
      <c r="M390" s="11">
        <v>7.4922453703703696E-3</v>
      </c>
      <c r="N390" s="11">
        <f t="shared" si="34"/>
        <v>1.1612980324074073E-2</v>
      </c>
      <c r="O390" s="8"/>
      <c r="P390" s="8"/>
      <c r="Q390" s="10" t="s">
        <v>0</v>
      </c>
      <c r="R390" s="10" t="s">
        <v>0</v>
      </c>
      <c r="S390" s="9">
        <v>12.07</v>
      </c>
      <c r="T390" s="9">
        <v>37.33</v>
      </c>
      <c r="U390" s="9">
        <v>51.48</v>
      </c>
    </row>
    <row r="391" spans="1:21" x14ac:dyDescent="0.3">
      <c r="A391" s="1">
        <v>268</v>
      </c>
      <c r="B391" s="4">
        <v>12.32</v>
      </c>
      <c r="D391" s="5">
        <v>610</v>
      </c>
      <c r="E391" s="6">
        <v>2.1491898148148147E-3</v>
      </c>
      <c r="F391" s="7">
        <f t="shared" si="30"/>
        <v>1.0745949074074074E-3</v>
      </c>
      <c r="G391" s="6">
        <f t="shared" si="31"/>
        <v>9.7690446127946125E-4</v>
      </c>
      <c r="H391" s="6">
        <f t="shared" si="32"/>
        <v>4.7282175925925929E-3</v>
      </c>
      <c r="I391" s="6">
        <f t="shared" si="33"/>
        <v>7.3287372685185192E-3</v>
      </c>
      <c r="J391" s="10" t="s">
        <v>663</v>
      </c>
      <c r="K391" s="9" t="s">
        <v>663</v>
      </c>
      <c r="L391" s="8"/>
      <c r="M391" t="s">
        <v>0</v>
      </c>
      <c r="N391" s="11" t="str">
        <f t="shared" si="34"/>
        <v>-</v>
      </c>
      <c r="O391" s="10" t="s">
        <v>664</v>
      </c>
      <c r="P391" s="10" t="s">
        <v>665</v>
      </c>
      <c r="Q391" s="10">
        <v>1.78</v>
      </c>
      <c r="R391" s="10">
        <v>6.11</v>
      </c>
      <c r="S391" s="9">
        <v>12.06</v>
      </c>
      <c r="T391" s="9">
        <v>37.29</v>
      </c>
      <c r="U391" s="9">
        <v>51.42</v>
      </c>
    </row>
    <row r="392" spans="1:21" x14ac:dyDescent="0.3">
      <c r="A392" s="1">
        <v>267</v>
      </c>
      <c r="B392" s="4">
        <v>12.33</v>
      </c>
      <c r="D392" s="5">
        <v>609</v>
      </c>
      <c r="E392" s="6">
        <v>2.150462962962963E-3</v>
      </c>
      <c r="F392" s="7">
        <f t="shared" si="30"/>
        <v>1.0752314814814815E-3</v>
      </c>
      <c r="G392" s="6">
        <f t="shared" si="31"/>
        <v>9.7748316498316484E-4</v>
      </c>
      <c r="H392" s="6">
        <f t="shared" si="32"/>
        <v>4.7310185185185189E-3</v>
      </c>
      <c r="I392" s="6">
        <f t="shared" si="33"/>
        <v>7.3330787037037045E-3</v>
      </c>
      <c r="J392" s="10" t="s">
        <v>666</v>
      </c>
      <c r="K392" s="9" t="s">
        <v>666</v>
      </c>
      <c r="L392" s="10" t="s">
        <v>667</v>
      </c>
      <c r="M392" s="11">
        <v>7.4999999999999997E-3</v>
      </c>
      <c r="N392" s="11">
        <f t="shared" si="34"/>
        <v>1.1625E-2</v>
      </c>
      <c r="O392" s="8"/>
      <c r="P392" s="8"/>
      <c r="Q392" s="10" t="s">
        <v>0</v>
      </c>
      <c r="R392" s="10" t="s">
        <v>0</v>
      </c>
      <c r="S392" s="9">
        <v>12.04</v>
      </c>
      <c r="T392" s="9">
        <v>37.24</v>
      </c>
      <c r="U392" s="9">
        <v>51.35</v>
      </c>
    </row>
    <row r="393" spans="1:21" x14ac:dyDescent="0.3">
      <c r="A393" s="1">
        <v>265</v>
      </c>
      <c r="B393" s="4">
        <v>12.34</v>
      </c>
      <c r="D393" s="5">
        <v>608</v>
      </c>
      <c r="E393" s="6">
        <v>2.1516203703703706E-3</v>
      </c>
      <c r="F393" s="7">
        <f t="shared" si="30"/>
        <v>1.0758101851851853E-3</v>
      </c>
      <c r="G393" s="6">
        <f t="shared" si="31"/>
        <v>9.780092592592592E-4</v>
      </c>
      <c r="H393" s="6">
        <f t="shared" si="32"/>
        <v>4.7335648148148154E-3</v>
      </c>
      <c r="I393" s="6">
        <f t="shared" si="33"/>
        <v>7.3370254629629645E-3</v>
      </c>
      <c r="J393" s="10" t="s">
        <v>668</v>
      </c>
      <c r="K393" s="9" t="s">
        <v>668</v>
      </c>
      <c r="L393" s="10" t="s">
        <v>669</v>
      </c>
      <c r="M393" s="11">
        <v>7.507754629629629E-3</v>
      </c>
      <c r="N393" s="11">
        <f t="shared" si="34"/>
        <v>1.1637019675925925E-2</v>
      </c>
      <c r="O393" s="8"/>
      <c r="P393" s="10" t="s">
        <v>670</v>
      </c>
      <c r="Q393" s="10" t="s">
        <v>0</v>
      </c>
      <c r="R393" s="10">
        <v>6.1</v>
      </c>
      <c r="S393" s="9">
        <v>12.02</v>
      </c>
      <c r="T393" s="9">
        <v>37.19</v>
      </c>
      <c r="U393" s="9">
        <v>51.28</v>
      </c>
    </row>
    <row r="394" spans="1:21" x14ac:dyDescent="0.3">
      <c r="A394" s="1">
        <v>264</v>
      </c>
      <c r="B394" s="4">
        <v>12.35</v>
      </c>
      <c r="D394" s="5">
        <v>607</v>
      </c>
      <c r="E394" s="6">
        <v>2.1528935185185184E-3</v>
      </c>
      <c r="F394" s="7">
        <f t="shared" si="30"/>
        <v>1.0764467592592592E-3</v>
      </c>
      <c r="G394" s="6">
        <f t="shared" si="31"/>
        <v>9.7858796296296279E-4</v>
      </c>
      <c r="H394" s="6">
        <f t="shared" si="32"/>
        <v>4.7363657407407406E-3</v>
      </c>
      <c r="I394" s="6">
        <f t="shared" si="33"/>
        <v>7.3413668981481481E-3</v>
      </c>
      <c r="J394" s="8"/>
      <c r="K394" s="9" t="s">
        <v>0</v>
      </c>
      <c r="L394" s="8"/>
      <c r="M394" t="s">
        <v>0</v>
      </c>
      <c r="N394" s="11" t="str">
        <f t="shared" si="34"/>
        <v>-</v>
      </c>
      <c r="O394" s="8"/>
      <c r="P394" s="8"/>
      <c r="Q394" s="10" t="s">
        <v>0</v>
      </c>
      <c r="R394" s="10" t="s">
        <v>0</v>
      </c>
      <c r="S394" s="9">
        <v>12.01</v>
      </c>
      <c r="T394" s="9">
        <v>37.14</v>
      </c>
      <c r="U394" s="9">
        <v>51.21</v>
      </c>
    </row>
    <row r="395" spans="1:21" x14ac:dyDescent="0.3">
      <c r="A395" s="1">
        <v>263</v>
      </c>
      <c r="B395" s="4">
        <v>12.36</v>
      </c>
      <c r="D395" s="5">
        <v>606</v>
      </c>
      <c r="E395" s="6">
        <v>2.1541666666666666E-3</v>
      </c>
      <c r="F395" s="7">
        <f t="shared" si="30"/>
        <v>1.0770833333333333E-3</v>
      </c>
      <c r="G395" s="6">
        <f t="shared" si="31"/>
        <v>9.791666666666666E-4</v>
      </c>
      <c r="H395" s="6">
        <f t="shared" si="32"/>
        <v>4.7391666666666667E-3</v>
      </c>
      <c r="I395" s="6">
        <f t="shared" si="33"/>
        <v>7.3457083333333334E-3</v>
      </c>
      <c r="J395" s="10" t="s">
        <v>671</v>
      </c>
      <c r="K395" s="9" t="s">
        <v>671</v>
      </c>
      <c r="L395" s="10" t="s">
        <v>672</v>
      </c>
      <c r="M395" s="11">
        <v>7.5153935185185176E-3</v>
      </c>
      <c r="N395" s="11">
        <f t="shared" si="34"/>
        <v>1.1648859953703702E-2</v>
      </c>
      <c r="O395" s="8"/>
      <c r="P395" s="10" t="s">
        <v>673</v>
      </c>
      <c r="Q395" s="10" t="s">
        <v>0</v>
      </c>
      <c r="R395" s="10">
        <v>6.09</v>
      </c>
      <c r="S395" s="9">
        <v>11.99</v>
      </c>
      <c r="T395" s="9">
        <v>37.090000000000003</v>
      </c>
      <c r="U395" s="9">
        <v>51.15</v>
      </c>
    </row>
    <row r="396" spans="1:21" x14ac:dyDescent="0.3">
      <c r="A396" s="1">
        <v>261</v>
      </c>
      <c r="B396" s="4">
        <v>12.37</v>
      </c>
      <c r="D396" s="5">
        <v>605</v>
      </c>
      <c r="E396" s="6">
        <v>2.1553240740740743E-3</v>
      </c>
      <c r="F396" s="7">
        <f t="shared" si="30"/>
        <v>1.0776620370370371E-3</v>
      </c>
      <c r="G396" s="6">
        <f t="shared" si="31"/>
        <v>9.7969276094276095E-4</v>
      </c>
      <c r="H396" s="6">
        <f t="shared" si="32"/>
        <v>4.7417129629629641E-3</v>
      </c>
      <c r="I396" s="6">
        <f t="shared" si="33"/>
        <v>7.3496550925925943E-3</v>
      </c>
      <c r="J396" s="10" t="s">
        <v>674</v>
      </c>
      <c r="K396" s="9" t="s">
        <v>674</v>
      </c>
      <c r="L396" s="10" t="s">
        <v>675</v>
      </c>
      <c r="M396" s="11">
        <v>7.5231481481481477E-3</v>
      </c>
      <c r="N396" s="11">
        <f t="shared" si="34"/>
        <v>1.1660879629629629E-2</v>
      </c>
      <c r="O396" s="8"/>
      <c r="P396" s="8"/>
      <c r="Q396" s="10" t="s">
        <v>0</v>
      </c>
      <c r="R396" s="10" t="s">
        <v>0</v>
      </c>
      <c r="S396" s="9">
        <v>11.97</v>
      </c>
      <c r="T396" s="9">
        <v>37.04</v>
      </c>
      <c r="U396" s="9">
        <v>51.08</v>
      </c>
    </row>
    <row r="397" spans="1:21" x14ac:dyDescent="0.3">
      <c r="A397" s="1">
        <v>260</v>
      </c>
      <c r="B397" s="4">
        <v>12.38</v>
      </c>
      <c r="D397" s="5">
        <v>604</v>
      </c>
      <c r="E397" s="6">
        <v>2.1565972222222221E-3</v>
      </c>
      <c r="F397" s="7">
        <f t="shared" si="30"/>
        <v>1.078298611111111E-3</v>
      </c>
      <c r="G397" s="6">
        <f t="shared" si="31"/>
        <v>9.8027146464646454E-4</v>
      </c>
      <c r="H397" s="6">
        <f t="shared" si="32"/>
        <v>4.7445138888888893E-3</v>
      </c>
      <c r="I397" s="6">
        <f t="shared" si="33"/>
        <v>7.3539965277777787E-3</v>
      </c>
      <c r="J397" s="8"/>
      <c r="K397" s="9" t="s">
        <v>0</v>
      </c>
      <c r="L397" s="8"/>
      <c r="M397" t="s">
        <v>0</v>
      </c>
      <c r="N397" s="11" t="str">
        <f t="shared" si="34"/>
        <v>-</v>
      </c>
      <c r="O397" s="8"/>
      <c r="P397" s="10" t="s">
        <v>676</v>
      </c>
      <c r="Q397" s="10" t="s">
        <v>0</v>
      </c>
      <c r="R397" s="10">
        <v>6.08</v>
      </c>
      <c r="S397" s="9">
        <v>11.96</v>
      </c>
      <c r="T397" s="9">
        <v>36.99</v>
      </c>
      <c r="U397" s="9">
        <v>51.01</v>
      </c>
    </row>
    <row r="398" spans="1:21" x14ac:dyDescent="0.3">
      <c r="A398" s="1">
        <v>259</v>
      </c>
      <c r="B398" s="4">
        <v>12.39</v>
      </c>
      <c r="D398" s="5">
        <v>603</v>
      </c>
      <c r="E398" s="6">
        <v>2.1578703703703703E-3</v>
      </c>
      <c r="F398" s="7">
        <f t="shared" si="30"/>
        <v>1.0789351851851852E-3</v>
      </c>
      <c r="G398" s="6">
        <f t="shared" si="31"/>
        <v>9.8085016835016835E-4</v>
      </c>
      <c r="H398" s="6">
        <f t="shared" si="32"/>
        <v>4.7473148148148153E-3</v>
      </c>
      <c r="I398" s="6">
        <f t="shared" si="33"/>
        <v>7.3583379629629641E-3</v>
      </c>
      <c r="J398" s="10" t="s">
        <v>677</v>
      </c>
      <c r="K398" s="9" t="s">
        <v>677</v>
      </c>
      <c r="L398" s="10" t="s">
        <v>678</v>
      </c>
      <c r="M398" s="11">
        <v>7.530902777777777E-3</v>
      </c>
      <c r="N398" s="11">
        <f t="shared" si="34"/>
        <v>1.1672899305555555E-2</v>
      </c>
      <c r="O398" s="8"/>
      <c r="P398" s="8"/>
      <c r="Q398" s="10" t="s">
        <v>0</v>
      </c>
      <c r="R398" s="10" t="s">
        <v>0</v>
      </c>
      <c r="S398" s="9">
        <v>11.94</v>
      </c>
      <c r="T398" s="9">
        <v>36.94</v>
      </c>
      <c r="U398" s="9">
        <v>50.94</v>
      </c>
    </row>
    <row r="399" spans="1:21" x14ac:dyDescent="0.3">
      <c r="A399" s="1">
        <v>257</v>
      </c>
      <c r="B399" s="4">
        <v>12.4</v>
      </c>
      <c r="D399" s="5">
        <v>602</v>
      </c>
      <c r="E399" s="6">
        <v>2.1590277777777779E-3</v>
      </c>
      <c r="F399" s="7">
        <f t="shared" si="30"/>
        <v>1.079513888888889E-3</v>
      </c>
      <c r="G399" s="6">
        <f t="shared" si="31"/>
        <v>9.813762626262627E-4</v>
      </c>
      <c r="H399" s="6">
        <f t="shared" si="32"/>
        <v>4.7498611111111118E-3</v>
      </c>
      <c r="I399" s="6">
        <f t="shared" si="33"/>
        <v>7.3622847222222232E-3</v>
      </c>
      <c r="J399" s="10" t="s">
        <v>679</v>
      </c>
      <c r="K399" s="9" t="s">
        <v>679</v>
      </c>
      <c r="L399" s="10" t="s">
        <v>680</v>
      </c>
      <c r="M399" s="11">
        <v>7.5385416666666665E-3</v>
      </c>
      <c r="N399" s="11">
        <f t="shared" si="34"/>
        <v>1.1684739583333333E-2</v>
      </c>
      <c r="O399" s="10" t="s">
        <v>681</v>
      </c>
      <c r="P399" s="10" t="s">
        <v>682</v>
      </c>
      <c r="Q399" s="10">
        <v>1.77</v>
      </c>
      <c r="R399" s="10">
        <v>6.07</v>
      </c>
      <c r="S399" s="9">
        <v>11.92</v>
      </c>
      <c r="T399" s="9">
        <v>36.89</v>
      </c>
      <c r="U399" s="9">
        <v>50.88</v>
      </c>
    </row>
    <row r="400" spans="1:21" x14ac:dyDescent="0.3">
      <c r="A400" s="1">
        <v>256</v>
      </c>
      <c r="B400" s="4">
        <v>12.41</v>
      </c>
      <c r="D400" s="5">
        <v>601</v>
      </c>
      <c r="E400" s="6">
        <v>2.1603009259259258E-3</v>
      </c>
      <c r="F400" s="7">
        <f t="shared" si="30"/>
        <v>1.0801504629629629E-3</v>
      </c>
      <c r="G400" s="6">
        <f t="shared" si="31"/>
        <v>9.8195496632996608E-4</v>
      </c>
      <c r="H400" s="6">
        <f t="shared" si="32"/>
        <v>4.752662037037037E-3</v>
      </c>
      <c r="I400" s="6">
        <f t="shared" si="33"/>
        <v>7.3666261574074077E-3</v>
      </c>
      <c r="J400" s="10" t="s">
        <v>683</v>
      </c>
      <c r="K400" s="9" t="s">
        <v>683</v>
      </c>
      <c r="L400" s="8"/>
      <c r="M400" t="s">
        <v>0</v>
      </c>
      <c r="N400" s="11" t="str">
        <f t="shared" si="34"/>
        <v>-</v>
      </c>
      <c r="O400" s="8"/>
      <c r="P400" s="8"/>
      <c r="Q400" s="10" t="s">
        <v>0</v>
      </c>
      <c r="R400" s="10" t="s">
        <v>0</v>
      </c>
      <c r="S400" s="9">
        <v>11.91</v>
      </c>
      <c r="T400" s="9">
        <v>36.840000000000003</v>
      </c>
      <c r="U400" s="9">
        <v>50.81</v>
      </c>
    </row>
    <row r="401" spans="1:21" x14ac:dyDescent="0.3">
      <c r="A401" s="1">
        <v>255</v>
      </c>
      <c r="B401" s="4">
        <v>12.42</v>
      </c>
      <c r="D401" s="5">
        <v>600</v>
      </c>
      <c r="E401" s="6">
        <v>2.161574074074074E-3</v>
      </c>
      <c r="F401" s="7">
        <f t="shared" si="30"/>
        <v>1.080787037037037E-3</v>
      </c>
      <c r="G401" s="6">
        <f t="shared" si="31"/>
        <v>9.8253367003366988E-4</v>
      </c>
      <c r="H401" s="6">
        <f t="shared" si="32"/>
        <v>4.7554629629629631E-3</v>
      </c>
      <c r="I401" s="6">
        <f t="shared" si="33"/>
        <v>7.370967592592593E-3</v>
      </c>
      <c r="J401" s="8"/>
      <c r="K401" s="9" t="s">
        <v>0</v>
      </c>
      <c r="L401" s="10" t="s">
        <v>684</v>
      </c>
      <c r="M401" s="11">
        <v>7.5462962962962957E-3</v>
      </c>
      <c r="N401" s="11">
        <f t="shared" si="34"/>
        <v>1.1696759259259259E-2</v>
      </c>
      <c r="O401" s="8"/>
      <c r="P401" s="10" t="s">
        <v>685</v>
      </c>
      <c r="Q401" s="10" t="s">
        <v>0</v>
      </c>
      <c r="R401" s="10">
        <v>6.06</v>
      </c>
      <c r="S401" s="9">
        <v>11.89</v>
      </c>
      <c r="T401" s="9">
        <v>36.79</v>
      </c>
      <c r="U401" s="9">
        <v>50.74</v>
      </c>
    </row>
    <row r="402" spans="1:21" x14ac:dyDescent="0.3">
      <c r="A402" s="1">
        <v>253</v>
      </c>
      <c r="B402" s="4">
        <v>12.43</v>
      </c>
      <c r="D402" s="5">
        <v>599</v>
      </c>
      <c r="E402" s="6">
        <v>2.1628472222222223E-3</v>
      </c>
      <c r="F402" s="7">
        <f t="shared" si="30"/>
        <v>1.0814236111111111E-3</v>
      </c>
      <c r="G402" s="6">
        <f t="shared" si="31"/>
        <v>9.8311237373737369E-4</v>
      </c>
      <c r="H402" s="6">
        <f t="shared" si="32"/>
        <v>4.7582638888888891E-3</v>
      </c>
      <c r="I402" s="6">
        <f t="shared" si="33"/>
        <v>7.3753090277777784E-3</v>
      </c>
      <c r="J402" s="10" t="s">
        <v>686</v>
      </c>
      <c r="K402" s="9" t="s">
        <v>686</v>
      </c>
      <c r="L402" s="8"/>
      <c r="M402" t="s">
        <v>0</v>
      </c>
      <c r="N402" s="11" t="str">
        <f t="shared" si="34"/>
        <v>-</v>
      </c>
      <c r="O402" s="8"/>
      <c r="P402" s="8"/>
      <c r="Q402" s="10" t="s">
        <v>0</v>
      </c>
      <c r="R402" s="10" t="s">
        <v>0</v>
      </c>
      <c r="S402" s="9">
        <v>11.87</v>
      </c>
      <c r="T402" s="9">
        <v>36.74</v>
      </c>
      <c r="U402" s="9">
        <v>50.67</v>
      </c>
    </row>
    <row r="403" spans="1:21" x14ac:dyDescent="0.3">
      <c r="A403" s="1">
        <v>252</v>
      </c>
      <c r="B403" s="4">
        <v>12.44</v>
      </c>
      <c r="D403" s="5">
        <v>598</v>
      </c>
      <c r="E403" s="6">
        <v>2.1640046296296294E-3</v>
      </c>
      <c r="F403" s="7">
        <f t="shared" si="30"/>
        <v>1.0820023148148147E-3</v>
      </c>
      <c r="G403" s="6">
        <f t="shared" si="31"/>
        <v>9.8363846801346783E-4</v>
      </c>
      <c r="H403" s="6">
        <f t="shared" si="32"/>
        <v>4.7608101851851848E-3</v>
      </c>
      <c r="I403" s="6">
        <f t="shared" si="33"/>
        <v>7.3792557870370366E-3</v>
      </c>
      <c r="J403" s="10" t="s">
        <v>687</v>
      </c>
      <c r="K403" s="9" t="s">
        <v>687</v>
      </c>
      <c r="L403" s="10" t="s">
        <v>688</v>
      </c>
      <c r="M403" s="11">
        <v>7.554050925925925E-3</v>
      </c>
      <c r="N403" s="11">
        <f t="shared" si="34"/>
        <v>1.1708778935185184E-2</v>
      </c>
      <c r="O403" s="8"/>
      <c r="P403" s="8"/>
      <c r="Q403" s="10" t="s">
        <v>0</v>
      </c>
      <c r="R403" s="10" t="s">
        <v>0</v>
      </c>
      <c r="S403" s="9">
        <v>11.86</v>
      </c>
      <c r="T403" s="9">
        <v>36.69</v>
      </c>
      <c r="U403" s="9">
        <v>50.61</v>
      </c>
    </row>
    <row r="404" spans="1:21" x14ac:dyDescent="0.3">
      <c r="A404" s="1">
        <v>251</v>
      </c>
      <c r="B404" s="4">
        <v>12.45</v>
      </c>
      <c r="D404" s="5">
        <v>597</v>
      </c>
      <c r="E404" s="6">
        <v>2.1652777777777777E-3</v>
      </c>
      <c r="F404" s="7">
        <f t="shared" si="30"/>
        <v>1.0826388888888888E-3</v>
      </c>
      <c r="G404" s="6">
        <f t="shared" si="31"/>
        <v>9.8421717171717164E-4</v>
      </c>
      <c r="H404" s="6">
        <f t="shared" si="32"/>
        <v>4.7636111111111117E-3</v>
      </c>
      <c r="I404" s="6">
        <f t="shared" si="33"/>
        <v>7.3835972222222237E-3</v>
      </c>
      <c r="J404" s="8"/>
      <c r="K404" s="9" t="s">
        <v>0</v>
      </c>
      <c r="L404" s="10" t="s">
        <v>689</v>
      </c>
      <c r="M404" s="11">
        <v>7.5616898148148145E-3</v>
      </c>
      <c r="N404" s="11">
        <f t="shared" si="34"/>
        <v>1.1720619212962963E-2</v>
      </c>
      <c r="O404" s="8"/>
      <c r="P404" s="10" t="s">
        <v>690</v>
      </c>
      <c r="Q404" s="10" t="s">
        <v>0</v>
      </c>
      <c r="R404" s="10">
        <v>6.05</v>
      </c>
      <c r="S404" s="9">
        <v>11.84</v>
      </c>
      <c r="T404" s="9">
        <v>36.64</v>
      </c>
      <c r="U404" s="9">
        <v>50.54</v>
      </c>
    </row>
    <row r="405" spans="1:21" x14ac:dyDescent="0.3">
      <c r="A405" s="1">
        <v>250</v>
      </c>
      <c r="B405" s="4">
        <v>12.46</v>
      </c>
      <c r="D405" s="5">
        <v>596</v>
      </c>
      <c r="E405" s="6">
        <v>2.1665509259259259E-3</v>
      </c>
      <c r="F405" s="7">
        <f t="shared" si="30"/>
        <v>1.083275462962963E-3</v>
      </c>
      <c r="G405" s="6">
        <f t="shared" si="31"/>
        <v>9.8479587542087544E-4</v>
      </c>
      <c r="H405" s="6">
        <f t="shared" si="32"/>
        <v>4.7664120370370378E-3</v>
      </c>
      <c r="I405" s="6">
        <f t="shared" si="33"/>
        <v>7.387938657407409E-3</v>
      </c>
      <c r="J405" s="10" t="s">
        <v>691</v>
      </c>
      <c r="K405" s="9" t="s">
        <v>691</v>
      </c>
      <c r="L405" s="8"/>
      <c r="M405" t="s">
        <v>0</v>
      </c>
      <c r="N405" s="11" t="str">
        <f t="shared" si="34"/>
        <v>-</v>
      </c>
      <c r="O405" s="8"/>
      <c r="P405" s="8"/>
      <c r="Q405" s="10" t="s">
        <v>0</v>
      </c>
      <c r="R405" s="10" t="s">
        <v>0</v>
      </c>
      <c r="S405" s="9">
        <v>11.83</v>
      </c>
      <c r="T405" s="9">
        <v>36.590000000000003</v>
      </c>
      <c r="U405" s="9">
        <v>50.47</v>
      </c>
    </row>
    <row r="406" spans="1:21" x14ac:dyDescent="0.3">
      <c r="A406" s="1">
        <v>248</v>
      </c>
      <c r="B406" s="4">
        <v>12.47</v>
      </c>
      <c r="D406" s="5">
        <v>595</v>
      </c>
      <c r="E406" s="6">
        <v>2.1677083333333331E-3</v>
      </c>
      <c r="F406" s="7">
        <f t="shared" si="30"/>
        <v>1.0838541666666666E-3</v>
      </c>
      <c r="G406" s="6">
        <f t="shared" si="31"/>
        <v>9.8532196969696958E-4</v>
      </c>
      <c r="H406" s="6">
        <f t="shared" si="32"/>
        <v>4.7689583333333334E-3</v>
      </c>
      <c r="I406" s="6">
        <f t="shared" si="33"/>
        <v>7.3918854166666673E-3</v>
      </c>
      <c r="J406" s="10" t="s">
        <v>692</v>
      </c>
      <c r="K406" s="9" t="s">
        <v>692</v>
      </c>
      <c r="L406" s="10" t="s">
        <v>693</v>
      </c>
      <c r="M406" s="11">
        <v>7.5694444444444437E-3</v>
      </c>
      <c r="N406" s="11">
        <f t="shared" si="34"/>
        <v>1.1732638888888888E-2</v>
      </c>
      <c r="O406" s="8"/>
      <c r="P406" s="10" t="s">
        <v>694</v>
      </c>
      <c r="Q406" s="10" t="s">
        <v>0</v>
      </c>
      <c r="R406" s="10">
        <v>6.04</v>
      </c>
      <c r="S406" s="9">
        <v>11.81</v>
      </c>
      <c r="T406" s="9">
        <v>36.54</v>
      </c>
      <c r="U406" s="9">
        <v>50.4</v>
      </c>
    </row>
    <row r="407" spans="1:21" x14ac:dyDescent="0.3">
      <c r="A407" s="1">
        <v>247</v>
      </c>
      <c r="B407" s="4">
        <v>12.48</v>
      </c>
      <c r="D407" s="5">
        <v>594</v>
      </c>
      <c r="E407" s="6">
        <v>2.1689814814814814E-3</v>
      </c>
      <c r="F407" s="7">
        <f t="shared" si="30"/>
        <v>1.0844907407407407E-3</v>
      </c>
      <c r="G407" s="6">
        <f t="shared" si="31"/>
        <v>9.8590067340067317E-4</v>
      </c>
      <c r="H407" s="6">
        <f t="shared" si="32"/>
        <v>4.7717592592592594E-3</v>
      </c>
      <c r="I407" s="6">
        <f t="shared" si="33"/>
        <v>7.3962268518518526E-3</v>
      </c>
      <c r="J407" s="10" t="s">
        <v>695</v>
      </c>
      <c r="K407" s="9" t="s">
        <v>695</v>
      </c>
      <c r="L407" s="10" t="s">
        <v>696</v>
      </c>
      <c r="M407" s="11">
        <v>7.577199074074073E-3</v>
      </c>
      <c r="N407" s="11">
        <f t="shared" si="34"/>
        <v>1.1744658564814813E-2</v>
      </c>
      <c r="O407" s="8"/>
      <c r="P407" s="8"/>
      <c r="Q407" s="10" t="s">
        <v>0</v>
      </c>
      <c r="R407" s="10" t="s">
        <v>0</v>
      </c>
      <c r="S407" s="9">
        <v>11.79</v>
      </c>
      <c r="T407" s="9">
        <v>36.49</v>
      </c>
      <c r="U407" s="9">
        <v>50.34</v>
      </c>
    </row>
    <row r="408" spans="1:21" x14ac:dyDescent="0.3">
      <c r="A408" s="1">
        <v>246</v>
      </c>
      <c r="B408" s="4">
        <v>12.49</v>
      </c>
      <c r="D408" s="5">
        <v>593</v>
      </c>
      <c r="E408" s="6">
        <v>2.1702546296296296E-3</v>
      </c>
      <c r="F408" s="7">
        <f t="shared" si="30"/>
        <v>1.0851273148148148E-3</v>
      </c>
      <c r="G408" s="6">
        <f t="shared" si="31"/>
        <v>9.8647937710437698E-4</v>
      </c>
      <c r="H408" s="6">
        <f t="shared" si="32"/>
        <v>4.7745601851851855E-3</v>
      </c>
      <c r="I408" s="6">
        <f t="shared" si="33"/>
        <v>7.400568287037038E-3</v>
      </c>
      <c r="J408" s="8"/>
      <c r="K408" s="9" t="s">
        <v>0</v>
      </c>
      <c r="L408" s="8"/>
      <c r="M408" t="s">
        <v>0</v>
      </c>
      <c r="N408" s="11" t="str">
        <f t="shared" si="34"/>
        <v>-</v>
      </c>
      <c r="O408" s="10" t="s">
        <v>697</v>
      </c>
      <c r="P408" s="10" t="s">
        <v>698</v>
      </c>
      <c r="Q408" s="10">
        <v>1.76</v>
      </c>
      <c r="R408" s="10">
        <v>6.03</v>
      </c>
      <c r="S408" s="9">
        <v>11.78</v>
      </c>
      <c r="T408" s="9">
        <v>36.44</v>
      </c>
      <c r="U408" s="9">
        <v>50.27</v>
      </c>
    </row>
    <row r="409" spans="1:21" x14ac:dyDescent="0.3">
      <c r="A409" s="1">
        <v>244</v>
      </c>
      <c r="B409" s="4">
        <v>12.5</v>
      </c>
      <c r="D409" s="5">
        <v>592</v>
      </c>
      <c r="E409" s="6">
        <v>2.1715277777777779E-3</v>
      </c>
      <c r="F409" s="7">
        <f t="shared" si="30"/>
        <v>1.0857638888888889E-3</v>
      </c>
      <c r="G409" s="6">
        <f t="shared" si="31"/>
        <v>9.8705808080808079E-4</v>
      </c>
      <c r="H409" s="6">
        <f t="shared" si="32"/>
        <v>4.7773611111111116E-3</v>
      </c>
      <c r="I409" s="6">
        <f t="shared" si="33"/>
        <v>7.4049097222222233E-3</v>
      </c>
      <c r="J409" s="10" t="s">
        <v>699</v>
      </c>
      <c r="K409" s="9" t="s">
        <v>699</v>
      </c>
      <c r="L409" s="10" t="s">
        <v>700</v>
      </c>
      <c r="M409" s="11">
        <v>7.5848379629629625E-3</v>
      </c>
      <c r="N409" s="11">
        <f t="shared" si="34"/>
        <v>1.1756498842592592E-2</v>
      </c>
      <c r="O409" s="8"/>
      <c r="P409" s="8"/>
      <c r="Q409" s="10" t="s">
        <v>0</v>
      </c>
      <c r="R409" s="10" t="s">
        <v>0</v>
      </c>
      <c r="S409" s="9">
        <v>11.76</v>
      </c>
      <c r="T409" s="9">
        <v>36.39</v>
      </c>
      <c r="U409" s="9">
        <v>50.2</v>
      </c>
    </row>
    <row r="410" spans="1:21" x14ac:dyDescent="0.3">
      <c r="A410" s="1">
        <v>243</v>
      </c>
      <c r="B410" s="4">
        <v>12.51</v>
      </c>
      <c r="D410" s="5">
        <v>591</v>
      </c>
      <c r="E410" s="6">
        <v>2.172685185185185E-3</v>
      </c>
      <c r="F410" s="7">
        <f t="shared" si="30"/>
        <v>1.0863425925925925E-3</v>
      </c>
      <c r="G410" s="6">
        <f t="shared" si="31"/>
        <v>9.8758417508417492E-4</v>
      </c>
      <c r="H410" s="6">
        <f t="shared" si="32"/>
        <v>4.7799074074074072E-3</v>
      </c>
      <c r="I410" s="6">
        <f t="shared" si="33"/>
        <v>7.4088564814814815E-3</v>
      </c>
      <c r="J410" s="10" t="s">
        <v>701</v>
      </c>
      <c r="K410" s="9" t="s">
        <v>701</v>
      </c>
      <c r="L410" s="10" t="s">
        <v>702</v>
      </c>
      <c r="M410" s="11">
        <v>7.5925925925925918E-3</v>
      </c>
      <c r="N410" s="11">
        <f t="shared" si="34"/>
        <v>1.1768518518518517E-2</v>
      </c>
      <c r="O410" s="8"/>
      <c r="P410" s="10" t="s">
        <v>703</v>
      </c>
      <c r="Q410" s="10" t="s">
        <v>0</v>
      </c>
      <c r="R410" s="10">
        <v>6.02</v>
      </c>
      <c r="S410" s="9">
        <v>11.74</v>
      </c>
      <c r="T410" s="9">
        <v>36.340000000000003</v>
      </c>
      <c r="U410" s="9">
        <v>50.13</v>
      </c>
    </row>
    <row r="411" spans="1:21" x14ac:dyDescent="0.3">
      <c r="A411" s="1">
        <v>242</v>
      </c>
      <c r="B411" s="4">
        <v>12.52</v>
      </c>
      <c r="D411" s="5">
        <v>590</v>
      </c>
      <c r="E411" s="6">
        <v>2.1739583333333333E-3</v>
      </c>
      <c r="F411" s="7">
        <f t="shared" si="30"/>
        <v>1.0869791666666666E-3</v>
      </c>
      <c r="G411" s="6">
        <f t="shared" si="31"/>
        <v>9.8816287878787873E-4</v>
      </c>
      <c r="H411" s="6">
        <f t="shared" si="32"/>
        <v>4.7827083333333333E-3</v>
      </c>
      <c r="I411" s="6">
        <f t="shared" si="33"/>
        <v>7.4131979166666669E-3</v>
      </c>
      <c r="J411" s="8"/>
      <c r="K411" s="9" t="s">
        <v>0</v>
      </c>
      <c r="L411" s="8"/>
      <c r="M411" t="s">
        <v>0</v>
      </c>
      <c r="N411" s="11" t="str">
        <f t="shared" si="34"/>
        <v>-</v>
      </c>
      <c r="O411" s="8"/>
      <c r="P411" s="8"/>
      <c r="Q411" s="10" t="s">
        <v>0</v>
      </c>
      <c r="R411" s="10" t="s">
        <v>0</v>
      </c>
      <c r="S411" s="9">
        <v>11.73</v>
      </c>
      <c r="T411" s="9">
        <v>36.29</v>
      </c>
      <c r="U411" s="9">
        <v>50.07</v>
      </c>
    </row>
    <row r="412" spans="1:21" x14ac:dyDescent="0.3">
      <c r="A412" s="1">
        <v>240</v>
      </c>
      <c r="B412" s="4">
        <v>12.53</v>
      </c>
      <c r="D412" s="5">
        <v>589</v>
      </c>
      <c r="E412" s="6">
        <v>2.1752314814814815E-3</v>
      </c>
      <c r="F412" s="7">
        <f t="shared" si="30"/>
        <v>1.0876157407407408E-3</v>
      </c>
      <c r="G412" s="6">
        <f t="shared" si="31"/>
        <v>9.8874158249158254E-4</v>
      </c>
      <c r="H412" s="6">
        <f t="shared" si="32"/>
        <v>4.7855092592592602E-3</v>
      </c>
      <c r="I412" s="6">
        <f t="shared" si="33"/>
        <v>7.4175393518518531E-3</v>
      </c>
      <c r="J412" s="10" t="s">
        <v>704</v>
      </c>
      <c r="K412" s="9" t="s">
        <v>704</v>
      </c>
      <c r="L412" s="10" t="s">
        <v>705</v>
      </c>
      <c r="M412" s="11">
        <v>7.600347222222221E-3</v>
      </c>
      <c r="N412" s="11">
        <f t="shared" si="34"/>
        <v>1.1780538194444443E-2</v>
      </c>
      <c r="O412" s="8"/>
      <c r="P412" s="10" t="s">
        <v>706</v>
      </c>
      <c r="Q412" s="10" t="s">
        <v>0</v>
      </c>
      <c r="R412" s="10">
        <v>6.01</v>
      </c>
      <c r="S412" s="9">
        <v>11.71</v>
      </c>
      <c r="T412" s="9">
        <v>36.24</v>
      </c>
      <c r="U412" s="9">
        <v>50</v>
      </c>
    </row>
    <row r="413" spans="1:21" x14ac:dyDescent="0.3">
      <c r="A413" s="1">
        <v>239</v>
      </c>
      <c r="B413" s="4">
        <v>12.54</v>
      </c>
      <c r="D413" s="5">
        <v>588</v>
      </c>
      <c r="E413" s="6">
        <v>2.1765046296296294E-3</v>
      </c>
      <c r="F413" s="7">
        <f t="shared" si="30"/>
        <v>1.0882523148148147E-3</v>
      </c>
      <c r="G413" s="6">
        <f t="shared" si="31"/>
        <v>9.8932028619528592E-4</v>
      </c>
      <c r="H413" s="6">
        <f t="shared" si="32"/>
        <v>4.7883101851851854E-3</v>
      </c>
      <c r="I413" s="6">
        <f t="shared" si="33"/>
        <v>7.4218807870370376E-3</v>
      </c>
      <c r="J413" s="10" t="s">
        <v>707</v>
      </c>
      <c r="K413" s="9" t="s">
        <v>707</v>
      </c>
      <c r="L413" s="10" t="s">
        <v>708</v>
      </c>
      <c r="M413" s="11">
        <v>7.6079861111111105E-3</v>
      </c>
      <c r="N413" s="11">
        <f t="shared" si="34"/>
        <v>1.1792378472222222E-2</v>
      </c>
      <c r="O413" s="8"/>
      <c r="P413" s="8"/>
      <c r="Q413" s="10" t="s">
        <v>0</v>
      </c>
      <c r="R413" s="10" t="s">
        <v>0</v>
      </c>
      <c r="S413" s="9">
        <v>11.69</v>
      </c>
      <c r="T413" s="9">
        <v>36.19</v>
      </c>
      <c r="U413" s="9">
        <v>49.93</v>
      </c>
    </row>
    <row r="414" spans="1:21" x14ac:dyDescent="0.3">
      <c r="A414" s="1">
        <v>238</v>
      </c>
      <c r="B414" s="4">
        <v>12.55</v>
      </c>
      <c r="D414" s="5">
        <v>587</v>
      </c>
      <c r="E414" s="6">
        <v>2.1777777777777776E-3</v>
      </c>
      <c r="F414" s="7">
        <f t="shared" si="30"/>
        <v>1.0888888888888888E-3</v>
      </c>
      <c r="G414" s="6">
        <f t="shared" si="31"/>
        <v>9.8989898989898972E-4</v>
      </c>
      <c r="H414" s="6">
        <f t="shared" si="32"/>
        <v>4.7911111111111114E-3</v>
      </c>
      <c r="I414" s="6">
        <f t="shared" si="33"/>
        <v>7.4262222222222229E-3</v>
      </c>
      <c r="J414" s="10" t="s">
        <v>709</v>
      </c>
      <c r="K414" s="9" t="s">
        <v>709</v>
      </c>
      <c r="L414" s="8"/>
      <c r="M414" t="s">
        <v>0</v>
      </c>
      <c r="N414" s="11" t="str">
        <f t="shared" si="34"/>
        <v>-</v>
      </c>
      <c r="O414" s="8"/>
      <c r="P414" s="10" t="s">
        <v>710</v>
      </c>
      <c r="Q414" s="10" t="s">
        <v>0</v>
      </c>
      <c r="R414" s="10">
        <v>6</v>
      </c>
      <c r="S414" s="9">
        <v>11.68</v>
      </c>
      <c r="T414" s="9">
        <v>36.14</v>
      </c>
      <c r="U414" s="9">
        <v>49.86</v>
      </c>
    </row>
    <row r="415" spans="1:21" x14ac:dyDescent="0.3">
      <c r="A415" s="1">
        <v>237</v>
      </c>
      <c r="B415" s="4">
        <v>12.56</v>
      </c>
      <c r="D415" s="5">
        <v>586</v>
      </c>
      <c r="E415" s="6">
        <v>2.1789351851851852E-3</v>
      </c>
      <c r="F415" s="7">
        <f t="shared" si="30"/>
        <v>1.0894675925925926E-3</v>
      </c>
      <c r="G415" s="6">
        <f t="shared" si="31"/>
        <v>9.9042508417508408E-4</v>
      </c>
      <c r="H415" s="6">
        <f t="shared" si="32"/>
        <v>4.7936574074074079E-3</v>
      </c>
      <c r="I415" s="6">
        <f t="shared" si="33"/>
        <v>7.4301689814814829E-3</v>
      </c>
      <c r="J415" s="8"/>
      <c r="K415" s="9" t="s">
        <v>0</v>
      </c>
      <c r="L415" s="10" t="s">
        <v>711</v>
      </c>
      <c r="M415" s="11">
        <v>7.6157407407407406E-3</v>
      </c>
      <c r="N415" s="11">
        <f t="shared" si="34"/>
        <v>1.1804398148148149E-2</v>
      </c>
      <c r="O415" s="8"/>
      <c r="P415" s="8"/>
      <c r="Q415" s="10" t="s">
        <v>0</v>
      </c>
      <c r="R415" s="10" t="s">
        <v>0</v>
      </c>
      <c r="S415" s="9">
        <v>11.66</v>
      </c>
      <c r="T415" s="9">
        <v>36.090000000000003</v>
      </c>
      <c r="U415" s="9">
        <v>49.8</v>
      </c>
    </row>
    <row r="416" spans="1:21" x14ac:dyDescent="0.3">
      <c r="A416" s="1">
        <v>235</v>
      </c>
      <c r="B416" s="4">
        <v>12.57</v>
      </c>
      <c r="D416" s="5">
        <v>585</v>
      </c>
      <c r="E416" s="6">
        <v>2.180208333333333E-3</v>
      </c>
      <c r="F416" s="7">
        <f t="shared" si="30"/>
        <v>1.0901041666666665E-3</v>
      </c>
      <c r="G416" s="6">
        <f t="shared" si="31"/>
        <v>9.9100378787878767E-4</v>
      </c>
      <c r="H416" s="6">
        <f t="shared" si="32"/>
        <v>4.7964583333333331E-3</v>
      </c>
      <c r="I416" s="6">
        <f t="shared" si="33"/>
        <v>7.4345104166666665E-3</v>
      </c>
      <c r="J416" s="10" t="s">
        <v>712</v>
      </c>
      <c r="K416" s="9" t="s">
        <v>712</v>
      </c>
      <c r="L416" s="10" t="s">
        <v>713</v>
      </c>
      <c r="M416" s="11">
        <v>7.6234953703703699E-3</v>
      </c>
      <c r="N416" s="11">
        <f t="shared" si="34"/>
        <v>1.1816417824074074E-2</v>
      </c>
      <c r="O416" s="10" t="s">
        <v>714</v>
      </c>
      <c r="P416" s="8"/>
      <c r="Q416" s="10">
        <v>1.75</v>
      </c>
      <c r="R416" s="10" t="s">
        <v>0</v>
      </c>
      <c r="S416" s="9">
        <v>11.64</v>
      </c>
      <c r="T416" s="9">
        <v>36.04</v>
      </c>
      <c r="U416" s="9">
        <v>49.73</v>
      </c>
    </row>
    <row r="417" spans="1:21" x14ac:dyDescent="0.3">
      <c r="A417" s="1">
        <v>234</v>
      </c>
      <c r="B417" s="4">
        <v>12.58</v>
      </c>
      <c r="D417" s="5">
        <v>584</v>
      </c>
      <c r="E417" s="6">
        <v>2.1814814814814813E-3</v>
      </c>
      <c r="F417" s="7">
        <f t="shared" si="30"/>
        <v>1.0907407407407406E-3</v>
      </c>
      <c r="G417" s="6">
        <f t="shared" si="31"/>
        <v>9.9158249158249148E-4</v>
      </c>
      <c r="H417" s="6">
        <f t="shared" si="32"/>
        <v>4.7992592592592592E-3</v>
      </c>
      <c r="I417" s="6">
        <f t="shared" si="33"/>
        <v>7.4388518518518519E-3</v>
      </c>
      <c r="J417" s="10" t="s">
        <v>715</v>
      </c>
      <c r="K417" s="9" t="s">
        <v>715</v>
      </c>
      <c r="L417" s="8"/>
      <c r="M417" t="s">
        <v>0</v>
      </c>
      <c r="N417" s="11" t="str">
        <f t="shared" si="34"/>
        <v>-</v>
      </c>
      <c r="O417" s="8"/>
      <c r="P417" s="10" t="s">
        <v>716</v>
      </c>
      <c r="Q417" s="10" t="s">
        <v>0</v>
      </c>
      <c r="R417" s="10">
        <v>5.99</v>
      </c>
      <c r="S417" s="9">
        <v>11.63</v>
      </c>
      <c r="T417" s="9">
        <v>35.99</v>
      </c>
      <c r="U417" s="9">
        <v>49.66</v>
      </c>
    </row>
    <row r="418" spans="1:21" x14ac:dyDescent="0.3">
      <c r="A418" s="1">
        <v>233</v>
      </c>
      <c r="B418" s="4">
        <v>12.59</v>
      </c>
      <c r="D418" s="5">
        <v>583</v>
      </c>
      <c r="E418" s="6">
        <v>2.1827546296296295E-3</v>
      </c>
      <c r="F418" s="7">
        <f t="shared" si="30"/>
        <v>1.0913773148148148E-3</v>
      </c>
      <c r="G418" s="6">
        <f t="shared" si="31"/>
        <v>9.9216119528619507E-4</v>
      </c>
      <c r="H418" s="6">
        <f t="shared" si="32"/>
        <v>4.8020601851851853E-3</v>
      </c>
      <c r="I418" s="6">
        <f t="shared" si="33"/>
        <v>7.4431932870370372E-3</v>
      </c>
      <c r="J418" s="10" t="s">
        <v>717</v>
      </c>
      <c r="K418" s="9" t="s">
        <v>717</v>
      </c>
      <c r="L418" s="10" t="s">
        <v>718</v>
      </c>
      <c r="M418" s="11">
        <v>7.6311342592592585E-3</v>
      </c>
      <c r="N418" s="11">
        <f t="shared" si="34"/>
        <v>1.1828258101851851E-2</v>
      </c>
      <c r="O418" s="8"/>
      <c r="P418" s="8"/>
      <c r="Q418" s="10" t="s">
        <v>0</v>
      </c>
      <c r="R418" s="10" t="s">
        <v>0</v>
      </c>
      <c r="S418" s="9">
        <v>11.61</v>
      </c>
      <c r="T418" s="9">
        <v>35.94</v>
      </c>
      <c r="U418" s="9">
        <v>49.59</v>
      </c>
    </row>
    <row r="419" spans="1:21" x14ac:dyDescent="0.3">
      <c r="A419" s="1">
        <v>231</v>
      </c>
      <c r="B419" s="4">
        <v>12.6</v>
      </c>
      <c r="D419" s="5">
        <v>582</v>
      </c>
      <c r="E419" s="6">
        <v>2.1840277777777778E-3</v>
      </c>
      <c r="F419" s="7">
        <f t="shared" si="30"/>
        <v>1.0920138888888889E-3</v>
      </c>
      <c r="G419" s="6">
        <f t="shared" si="31"/>
        <v>9.9273989898989888E-4</v>
      </c>
      <c r="H419" s="6">
        <f t="shared" si="32"/>
        <v>4.8048611111111113E-3</v>
      </c>
      <c r="I419" s="6">
        <f t="shared" si="33"/>
        <v>7.4475347222222226E-3</v>
      </c>
      <c r="J419" s="8"/>
      <c r="K419" s="9" t="s">
        <v>0</v>
      </c>
      <c r="L419" s="10" t="s">
        <v>719</v>
      </c>
      <c r="M419" s="11">
        <v>7.6388888888888886E-3</v>
      </c>
      <c r="N419" s="11">
        <f t="shared" si="34"/>
        <v>1.1840277777777778E-2</v>
      </c>
      <c r="O419" s="8"/>
      <c r="P419" s="10" t="s">
        <v>720</v>
      </c>
      <c r="Q419" s="10" t="s">
        <v>0</v>
      </c>
      <c r="R419" s="10">
        <v>5.98</v>
      </c>
      <c r="S419" s="9">
        <v>11.59</v>
      </c>
      <c r="T419" s="9">
        <v>35.89</v>
      </c>
      <c r="U419" s="9">
        <v>49.53</v>
      </c>
    </row>
    <row r="420" spans="1:21" x14ac:dyDescent="0.3">
      <c r="A420" s="1">
        <v>230</v>
      </c>
      <c r="B420" s="4">
        <v>12.61</v>
      </c>
      <c r="D420" s="5">
        <v>581</v>
      </c>
      <c r="E420" s="6">
        <v>2.1853009259259256E-3</v>
      </c>
      <c r="F420" s="7">
        <f t="shared" si="30"/>
        <v>1.0926504629629628E-3</v>
      </c>
      <c r="G420" s="6">
        <f t="shared" si="31"/>
        <v>9.9331860269360247E-4</v>
      </c>
      <c r="H420" s="6">
        <f t="shared" si="32"/>
        <v>4.8076620370370365E-3</v>
      </c>
      <c r="I420" s="6">
        <f t="shared" si="33"/>
        <v>7.4518761574074071E-3</v>
      </c>
      <c r="J420" s="10" t="s">
        <v>721</v>
      </c>
      <c r="K420" s="9" t="s">
        <v>721</v>
      </c>
      <c r="L420" s="8"/>
      <c r="M420" t="s">
        <v>0</v>
      </c>
      <c r="N420" s="11" t="str">
        <f t="shared" si="34"/>
        <v>-</v>
      </c>
      <c r="O420" s="8"/>
      <c r="P420" s="8"/>
      <c r="Q420" s="10" t="s">
        <v>0</v>
      </c>
      <c r="R420" s="10" t="s">
        <v>0</v>
      </c>
      <c r="S420" s="9">
        <v>11.58</v>
      </c>
      <c r="T420" s="9">
        <v>35.840000000000003</v>
      </c>
      <c r="U420" s="9">
        <v>49.46</v>
      </c>
    </row>
    <row r="421" spans="1:21" x14ac:dyDescent="0.3">
      <c r="A421" s="1">
        <v>229</v>
      </c>
      <c r="B421" s="4">
        <v>12.62</v>
      </c>
      <c r="D421" s="5">
        <v>580</v>
      </c>
      <c r="E421" s="6">
        <v>2.1864583333333332E-3</v>
      </c>
      <c r="F421" s="7">
        <f t="shared" si="30"/>
        <v>1.0932291666666666E-3</v>
      </c>
      <c r="G421" s="6">
        <f t="shared" si="31"/>
        <v>9.9384469696969682E-4</v>
      </c>
      <c r="H421" s="6">
        <f t="shared" si="32"/>
        <v>4.8102083333333339E-3</v>
      </c>
      <c r="I421" s="6">
        <f t="shared" si="33"/>
        <v>7.4558229166666679E-3</v>
      </c>
      <c r="J421" s="10" t="s">
        <v>722</v>
      </c>
      <c r="K421" s="9" t="s">
        <v>722</v>
      </c>
      <c r="L421" s="10" t="s">
        <v>723</v>
      </c>
      <c r="M421" s="11">
        <v>7.6466435185185179E-3</v>
      </c>
      <c r="N421" s="11">
        <f t="shared" si="34"/>
        <v>1.1852297453703703E-2</v>
      </c>
      <c r="O421" s="8"/>
      <c r="P421" s="10" t="s">
        <v>724</v>
      </c>
      <c r="Q421" s="10" t="s">
        <v>0</v>
      </c>
      <c r="R421" s="10">
        <v>5.97</v>
      </c>
      <c r="S421" s="9">
        <v>11.56</v>
      </c>
      <c r="T421" s="9">
        <v>35.79</v>
      </c>
      <c r="U421" s="9">
        <v>49.39</v>
      </c>
    </row>
    <row r="422" spans="1:21" x14ac:dyDescent="0.3">
      <c r="A422" s="1">
        <v>227</v>
      </c>
      <c r="B422" s="4">
        <v>12.63</v>
      </c>
      <c r="D422" s="5">
        <v>579</v>
      </c>
      <c r="E422" s="6">
        <v>2.1877314814814815E-3</v>
      </c>
      <c r="F422" s="7">
        <f t="shared" si="30"/>
        <v>1.0938657407407407E-3</v>
      </c>
      <c r="G422" s="6">
        <f t="shared" si="31"/>
        <v>9.9442340067340063E-4</v>
      </c>
      <c r="H422" s="6">
        <f t="shared" si="32"/>
        <v>4.8130092592592599E-3</v>
      </c>
      <c r="I422" s="6">
        <f t="shared" si="33"/>
        <v>7.4601643518518532E-3</v>
      </c>
      <c r="J422" s="10" t="s">
        <v>725</v>
      </c>
      <c r="K422" s="9" t="s">
        <v>725</v>
      </c>
      <c r="L422" s="10" t="s">
        <v>726</v>
      </c>
      <c r="M422" s="11">
        <v>7.6542824074074074E-3</v>
      </c>
      <c r="N422" s="11">
        <f t="shared" si="34"/>
        <v>1.1864137731481482E-2</v>
      </c>
      <c r="O422" s="8"/>
      <c r="P422" s="8"/>
      <c r="Q422" s="10" t="s">
        <v>0</v>
      </c>
      <c r="R422" s="10" t="s">
        <v>0</v>
      </c>
      <c r="S422" s="9">
        <v>11.54</v>
      </c>
      <c r="T422" s="9">
        <v>35.74</v>
      </c>
      <c r="U422" s="9">
        <v>49.32</v>
      </c>
    </row>
    <row r="423" spans="1:21" x14ac:dyDescent="0.3">
      <c r="A423" s="1">
        <v>226</v>
      </c>
      <c r="B423" s="4">
        <v>12.64</v>
      </c>
      <c r="D423" s="5">
        <v>578</v>
      </c>
      <c r="E423" s="6">
        <v>2.1890046296296293E-3</v>
      </c>
      <c r="F423" s="7">
        <f t="shared" si="30"/>
        <v>1.0945023148148146E-3</v>
      </c>
      <c r="G423" s="6">
        <f t="shared" si="31"/>
        <v>9.9500210437710422E-4</v>
      </c>
      <c r="H423" s="6">
        <f t="shared" si="32"/>
        <v>4.8158101851851851E-3</v>
      </c>
      <c r="I423" s="6">
        <f t="shared" si="33"/>
        <v>7.4645057870370369E-3</v>
      </c>
      <c r="J423" s="8"/>
      <c r="K423" s="9" t="s">
        <v>0</v>
      </c>
      <c r="L423" s="8"/>
      <c r="M423" t="s">
        <v>0</v>
      </c>
      <c r="N423" s="11" t="str">
        <f t="shared" si="34"/>
        <v>-</v>
      </c>
      <c r="O423" s="8"/>
      <c r="P423" s="10" t="s">
        <v>727</v>
      </c>
      <c r="Q423" s="10" t="s">
        <v>0</v>
      </c>
      <c r="R423" s="10">
        <v>5.96</v>
      </c>
      <c r="S423" s="9">
        <v>11.53</v>
      </c>
      <c r="T423" s="9">
        <v>35.69</v>
      </c>
      <c r="U423" s="9">
        <v>49.25</v>
      </c>
    </row>
    <row r="424" spans="1:21" x14ac:dyDescent="0.3">
      <c r="A424" s="1">
        <v>225</v>
      </c>
      <c r="B424" s="4">
        <v>12.65</v>
      </c>
      <c r="D424" s="5">
        <v>577</v>
      </c>
      <c r="E424" s="6">
        <v>2.1902777777777775E-3</v>
      </c>
      <c r="F424" s="7">
        <f t="shared" si="30"/>
        <v>1.0951388888888888E-3</v>
      </c>
      <c r="G424" s="6">
        <f t="shared" si="31"/>
        <v>9.9558080808080781E-4</v>
      </c>
      <c r="H424" s="6">
        <f t="shared" si="32"/>
        <v>4.8186111111111112E-3</v>
      </c>
      <c r="I424" s="6">
        <f t="shared" si="33"/>
        <v>7.4688472222222222E-3</v>
      </c>
      <c r="J424" s="10" t="s">
        <v>728</v>
      </c>
      <c r="K424" s="9" t="s">
        <v>728</v>
      </c>
      <c r="L424" s="10" t="s">
        <v>729</v>
      </c>
      <c r="M424" s="11">
        <v>7.6620370370370366E-3</v>
      </c>
      <c r="N424" s="11">
        <f t="shared" si="34"/>
        <v>1.1876157407407406E-2</v>
      </c>
      <c r="O424" s="10" t="s">
        <v>730</v>
      </c>
      <c r="P424" s="8"/>
      <c r="Q424" s="10">
        <v>1.74</v>
      </c>
      <c r="R424" s="10" t="s">
        <v>0</v>
      </c>
      <c r="S424" s="9">
        <v>11.51</v>
      </c>
      <c r="T424" s="9">
        <v>35.64</v>
      </c>
      <c r="U424" s="9">
        <v>49.19</v>
      </c>
    </row>
    <row r="425" spans="1:21" x14ac:dyDescent="0.3">
      <c r="A425" s="1">
        <v>224</v>
      </c>
      <c r="B425" s="4">
        <v>12.66</v>
      </c>
      <c r="D425" s="5">
        <v>576</v>
      </c>
      <c r="E425" s="6">
        <v>2.1915509259259258E-3</v>
      </c>
      <c r="F425" s="7">
        <f t="shared" si="30"/>
        <v>1.0957754629629629E-3</v>
      </c>
      <c r="G425" s="6">
        <f t="shared" si="31"/>
        <v>9.9615951178451162E-4</v>
      </c>
      <c r="H425" s="6">
        <f t="shared" si="32"/>
        <v>4.8214120370370372E-3</v>
      </c>
      <c r="I425" s="6">
        <f t="shared" si="33"/>
        <v>7.4731886574074076E-3</v>
      </c>
      <c r="J425" s="10" t="s">
        <v>731</v>
      </c>
      <c r="K425" s="9" t="s">
        <v>731</v>
      </c>
      <c r="L425" s="10" t="s">
        <v>732</v>
      </c>
      <c r="M425" s="11">
        <v>7.6697916666666659E-3</v>
      </c>
      <c r="N425" s="11">
        <f t="shared" si="34"/>
        <v>1.1888177083333333E-2</v>
      </c>
      <c r="O425" s="8"/>
      <c r="P425" s="10" t="s">
        <v>733</v>
      </c>
      <c r="Q425" s="10" t="s">
        <v>0</v>
      </c>
      <c r="R425" s="10">
        <v>5.95</v>
      </c>
      <c r="S425" s="9">
        <v>11.5</v>
      </c>
      <c r="T425" s="9">
        <v>35.590000000000003</v>
      </c>
      <c r="U425" s="9">
        <v>49.12</v>
      </c>
    </row>
    <row r="426" spans="1:21" x14ac:dyDescent="0.3">
      <c r="A426" s="1">
        <v>222</v>
      </c>
      <c r="B426" s="4">
        <v>12.67</v>
      </c>
      <c r="D426" s="5">
        <v>575</v>
      </c>
      <c r="E426" s="6">
        <v>2.192824074074074E-3</v>
      </c>
      <c r="F426" s="7">
        <f t="shared" si="30"/>
        <v>1.096412037037037E-3</v>
      </c>
      <c r="G426" s="6">
        <f t="shared" si="31"/>
        <v>9.9673821548821543E-4</v>
      </c>
      <c r="H426" s="6">
        <f t="shared" si="32"/>
        <v>4.8242129629629633E-3</v>
      </c>
      <c r="I426" s="6">
        <f t="shared" si="33"/>
        <v>7.4775300925925929E-3</v>
      </c>
      <c r="J426" s="10" t="s">
        <v>734</v>
      </c>
      <c r="K426" s="9" t="s">
        <v>734</v>
      </c>
      <c r="L426" s="8"/>
      <c r="M426" t="s">
        <v>0</v>
      </c>
      <c r="N426" s="11" t="str">
        <f t="shared" si="34"/>
        <v>-</v>
      </c>
      <c r="O426" s="8"/>
      <c r="P426" s="8"/>
      <c r="Q426" s="10" t="s">
        <v>0</v>
      </c>
      <c r="R426" s="10" t="s">
        <v>0</v>
      </c>
      <c r="S426" s="9">
        <v>11.48</v>
      </c>
      <c r="T426" s="9">
        <v>35.54</v>
      </c>
      <c r="U426" s="9">
        <v>49.05</v>
      </c>
    </row>
    <row r="427" spans="1:21" x14ac:dyDescent="0.3">
      <c r="A427" s="1">
        <v>221</v>
      </c>
      <c r="B427" s="4">
        <v>12.68</v>
      </c>
      <c r="D427" s="5">
        <v>574</v>
      </c>
      <c r="E427" s="6">
        <v>2.1940972222222218E-3</v>
      </c>
      <c r="F427" s="7">
        <f t="shared" si="30"/>
        <v>1.0970486111111109E-3</v>
      </c>
      <c r="G427" s="6">
        <f t="shared" si="31"/>
        <v>9.9731691919191902E-4</v>
      </c>
      <c r="H427" s="6">
        <f t="shared" si="32"/>
        <v>4.8270138888888885E-3</v>
      </c>
      <c r="I427" s="6">
        <f t="shared" si="33"/>
        <v>7.4818715277777774E-3</v>
      </c>
      <c r="J427" s="8"/>
      <c r="K427" s="9" t="s">
        <v>0</v>
      </c>
      <c r="L427" s="10" t="s">
        <v>735</v>
      </c>
      <c r="M427" s="11">
        <v>7.6774305555555554E-3</v>
      </c>
      <c r="N427" s="11">
        <f t="shared" si="34"/>
        <v>1.190001736111111E-2</v>
      </c>
      <c r="O427" s="8"/>
      <c r="P427" s="10" t="s">
        <v>736</v>
      </c>
      <c r="Q427" s="10" t="s">
        <v>0</v>
      </c>
      <c r="R427" s="10">
        <v>5.94</v>
      </c>
      <c r="S427" s="9">
        <v>11.46</v>
      </c>
      <c r="T427" s="9">
        <v>35.49</v>
      </c>
      <c r="U427" s="9">
        <v>48.98</v>
      </c>
    </row>
    <row r="428" spans="1:21" x14ac:dyDescent="0.3">
      <c r="A428" s="1">
        <v>220</v>
      </c>
      <c r="B428" s="4">
        <v>12.69</v>
      </c>
      <c r="D428" s="5">
        <v>573</v>
      </c>
      <c r="E428" s="6">
        <v>2.1953703703703701E-3</v>
      </c>
      <c r="F428" s="7">
        <f t="shared" si="30"/>
        <v>1.097685185185185E-3</v>
      </c>
      <c r="G428" s="6">
        <f t="shared" si="31"/>
        <v>9.9789562289562261E-4</v>
      </c>
      <c r="H428" s="6">
        <f t="shared" si="32"/>
        <v>4.8298148148148146E-3</v>
      </c>
      <c r="I428" s="6">
        <f t="shared" si="33"/>
        <v>7.4862129629629627E-3</v>
      </c>
      <c r="J428" s="10" t="s">
        <v>737</v>
      </c>
      <c r="K428" s="9" t="s">
        <v>737</v>
      </c>
      <c r="L428" s="10" t="s">
        <v>738</v>
      </c>
      <c r="M428" s="11">
        <v>7.6851851851851847E-3</v>
      </c>
      <c r="N428" s="11">
        <f t="shared" si="34"/>
        <v>1.1912037037037037E-2</v>
      </c>
      <c r="O428" s="8"/>
      <c r="P428" s="8"/>
      <c r="Q428" s="10" t="s">
        <v>0</v>
      </c>
      <c r="R428" s="10" t="s">
        <v>0</v>
      </c>
      <c r="S428" s="9">
        <v>11.45</v>
      </c>
      <c r="T428" s="9">
        <v>35.44</v>
      </c>
      <c r="U428" s="9">
        <v>48.92</v>
      </c>
    </row>
    <row r="429" spans="1:21" x14ac:dyDescent="0.3">
      <c r="A429" s="1">
        <v>218</v>
      </c>
      <c r="B429" s="4">
        <v>12.7</v>
      </c>
      <c r="D429" s="5">
        <v>572</v>
      </c>
      <c r="E429" s="6">
        <v>2.1966435185185183E-3</v>
      </c>
      <c r="F429" s="7">
        <f t="shared" si="30"/>
        <v>1.0983217592592592E-3</v>
      </c>
      <c r="G429" s="6">
        <f t="shared" si="31"/>
        <v>9.9847432659932642E-4</v>
      </c>
      <c r="H429" s="6">
        <f t="shared" si="32"/>
        <v>4.8326157407407406E-3</v>
      </c>
      <c r="I429" s="6">
        <f t="shared" si="33"/>
        <v>7.4905543981481481E-3</v>
      </c>
      <c r="J429" s="10" t="s">
        <v>739</v>
      </c>
      <c r="K429" s="9" t="s">
        <v>739</v>
      </c>
      <c r="L429" s="8"/>
      <c r="M429" t="s">
        <v>0</v>
      </c>
      <c r="N429" s="11" t="str">
        <f t="shared" si="34"/>
        <v>-</v>
      </c>
      <c r="O429" s="8"/>
      <c r="P429" s="8"/>
      <c r="Q429" s="10" t="s">
        <v>0</v>
      </c>
      <c r="R429" s="10" t="s">
        <v>0</v>
      </c>
      <c r="S429" s="9">
        <v>11.43</v>
      </c>
      <c r="T429" s="9">
        <v>35.39</v>
      </c>
      <c r="U429" s="9">
        <v>48.85</v>
      </c>
    </row>
    <row r="430" spans="1:21" x14ac:dyDescent="0.3">
      <c r="A430" s="1">
        <v>217</v>
      </c>
      <c r="B430" s="4">
        <v>12.71</v>
      </c>
      <c r="D430" s="5">
        <v>571</v>
      </c>
      <c r="E430" s="6">
        <v>2.1979166666666666E-3</v>
      </c>
      <c r="F430" s="7">
        <f t="shared" si="30"/>
        <v>1.0989583333333333E-3</v>
      </c>
      <c r="G430" s="6">
        <f t="shared" si="31"/>
        <v>9.9905303030303023E-4</v>
      </c>
      <c r="H430" s="6">
        <f t="shared" si="32"/>
        <v>4.8354166666666667E-3</v>
      </c>
      <c r="I430" s="6">
        <f t="shared" si="33"/>
        <v>7.4948958333333334E-3</v>
      </c>
      <c r="J430" s="10" t="s">
        <v>740</v>
      </c>
      <c r="K430" s="9" t="s">
        <v>740</v>
      </c>
      <c r="L430" s="10" t="s">
        <v>741</v>
      </c>
      <c r="M430" s="11">
        <v>7.6929398148148139E-3</v>
      </c>
      <c r="N430" s="11">
        <f t="shared" si="34"/>
        <v>1.1924056712962962E-2</v>
      </c>
      <c r="O430" s="8"/>
      <c r="P430" s="10" t="s">
        <v>742</v>
      </c>
      <c r="Q430" s="10" t="s">
        <v>0</v>
      </c>
      <c r="R430" s="10">
        <v>5.93</v>
      </c>
      <c r="S430" s="9">
        <v>11.41</v>
      </c>
      <c r="T430" s="9">
        <v>35.35</v>
      </c>
      <c r="U430" s="9">
        <v>48.78</v>
      </c>
    </row>
    <row r="431" spans="1:21" x14ac:dyDescent="0.3">
      <c r="A431" s="1">
        <v>216</v>
      </c>
      <c r="B431" s="4">
        <v>12.72</v>
      </c>
      <c r="D431" s="5">
        <v>570</v>
      </c>
      <c r="E431" s="6">
        <v>2.1990740740740742E-3</v>
      </c>
      <c r="F431" s="7">
        <f t="shared" si="30"/>
        <v>1.0995370370370371E-3</v>
      </c>
      <c r="G431" s="6">
        <f t="shared" si="31"/>
        <v>9.9957912457912458E-4</v>
      </c>
      <c r="H431" s="6">
        <f t="shared" si="32"/>
        <v>4.837962962962964E-3</v>
      </c>
      <c r="I431" s="6">
        <f t="shared" si="33"/>
        <v>7.4988425925925943E-3</v>
      </c>
      <c r="J431" s="10" t="s">
        <v>743</v>
      </c>
      <c r="K431" s="9" t="s">
        <v>743</v>
      </c>
      <c r="L431" s="10" t="s">
        <v>744</v>
      </c>
      <c r="M431" s="11">
        <v>7.7005787037037034E-3</v>
      </c>
      <c r="N431" s="11">
        <f t="shared" si="34"/>
        <v>1.1935896990740741E-2</v>
      </c>
      <c r="O431" s="8"/>
      <c r="P431" s="8"/>
      <c r="Q431" s="10" t="s">
        <v>0</v>
      </c>
      <c r="R431" s="10" t="s">
        <v>0</v>
      </c>
      <c r="S431" s="9">
        <v>11.4</v>
      </c>
      <c r="T431" s="9">
        <v>35.299999999999997</v>
      </c>
      <c r="U431" s="9">
        <v>48.71</v>
      </c>
    </row>
    <row r="432" spans="1:21" x14ac:dyDescent="0.3">
      <c r="A432" s="1">
        <v>214</v>
      </c>
      <c r="B432" s="4">
        <v>12.73</v>
      </c>
      <c r="D432" s="5">
        <v>569</v>
      </c>
      <c r="E432" s="6">
        <v>2.2003472222222225E-3</v>
      </c>
      <c r="F432" s="7">
        <f t="shared" si="30"/>
        <v>1.1001736111111112E-3</v>
      </c>
      <c r="G432" s="6">
        <f t="shared" si="31"/>
        <v>1.0001578282828284E-3</v>
      </c>
      <c r="H432" s="6">
        <f t="shared" si="32"/>
        <v>4.8407638888888901E-3</v>
      </c>
      <c r="I432" s="6">
        <f t="shared" si="33"/>
        <v>7.5031840277777796E-3</v>
      </c>
      <c r="J432" s="8"/>
      <c r="K432" s="9" t="s">
        <v>0</v>
      </c>
      <c r="L432" s="8"/>
      <c r="M432" t="s">
        <v>0</v>
      </c>
      <c r="N432" s="11" t="str">
        <f t="shared" si="34"/>
        <v>-</v>
      </c>
      <c r="O432" s="10" t="s">
        <v>745</v>
      </c>
      <c r="P432" s="10" t="s">
        <v>746</v>
      </c>
      <c r="Q432" s="10">
        <v>1.73</v>
      </c>
      <c r="R432" s="10">
        <v>5.92</v>
      </c>
      <c r="S432" s="9">
        <v>11.38</v>
      </c>
      <c r="T432" s="9">
        <v>35.25</v>
      </c>
      <c r="U432" s="9">
        <v>48.65</v>
      </c>
    </row>
    <row r="433" spans="1:21" x14ac:dyDescent="0.3">
      <c r="A433" s="1">
        <v>213</v>
      </c>
      <c r="B433" s="4">
        <v>12.74</v>
      </c>
      <c r="D433" s="5">
        <v>568</v>
      </c>
      <c r="E433" s="6">
        <v>2.2016203703703707E-3</v>
      </c>
      <c r="F433" s="7">
        <f t="shared" si="30"/>
        <v>1.1008101851851854E-3</v>
      </c>
      <c r="G433" s="6">
        <f t="shared" si="31"/>
        <v>1.000736531986532E-3</v>
      </c>
      <c r="H433" s="6">
        <f t="shared" si="32"/>
        <v>4.8435648148148162E-3</v>
      </c>
      <c r="I433" s="6">
        <f t="shared" si="33"/>
        <v>7.507525462962965E-3</v>
      </c>
      <c r="J433" s="10" t="s">
        <v>747</v>
      </c>
      <c r="K433" s="9" t="s">
        <v>747</v>
      </c>
      <c r="L433" s="10" t="s">
        <v>748</v>
      </c>
      <c r="M433" s="11">
        <v>7.7083333333333327E-3</v>
      </c>
      <c r="N433" s="11">
        <f t="shared" si="34"/>
        <v>1.1947916666666666E-2</v>
      </c>
      <c r="O433" s="8"/>
      <c r="P433" s="8"/>
      <c r="Q433" s="10" t="s">
        <v>0</v>
      </c>
      <c r="R433" s="10" t="s">
        <v>0</v>
      </c>
      <c r="S433" s="9">
        <v>11.36</v>
      </c>
      <c r="T433" s="9">
        <v>35.200000000000003</v>
      </c>
      <c r="U433" s="9">
        <v>48.58</v>
      </c>
    </row>
    <row r="434" spans="1:21" x14ac:dyDescent="0.3">
      <c r="A434" s="1">
        <v>212</v>
      </c>
      <c r="B434" s="4">
        <v>12.75</v>
      </c>
      <c r="D434" s="5">
        <v>567</v>
      </c>
      <c r="E434" s="6">
        <v>2.2028935185185185E-3</v>
      </c>
      <c r="F434" s="7">
        <f t="shared" si="30"/>
        <v>1.1014467592592593E-3</v>
      </c>
      <c r="G434" s="6">
        <f t="shared" si="31"/>
        <v>1.0013152356902356E-3</v>
      </c>
      <c r="H434" s="6">
        <f t="shared" si="32"/>
        <v>4.8463657407407414E-3</v>
      </c>
      <c r="I434" s="6">
        <f t="shared" si="33"/>
        <v>7.5118668981481495E-3</v>
      </c>
      <c r="J434" s="10" t="s">
        <v>749</v>
      </c>
      <c r="K434" s="9" t="s">
        <v>749</v>
      </c>
      <c r="L434" s="10" t="s">
        <v>750</v>
      </c>
      <c r="M434" s="11">
        <v>7.7160879629629619E-3</v>
      </c>
      <c r="N434" s="11">
        <f t="shared" si="34"/>
        <v>1.1959936342592591E-2</v>
      </c>
      <c r="O434" s="8"/>
      <c r="P434" s="10" t="s">
        <v>751</v>
      </c>
      <c r="Q434" s="10" t="s">
        <v>0</v>
      </c>
      <c r="R434" s="10">
        <v>5.91</v>
      </c>
      <c r="S434" s="9">
        <v>11.35</v>
      </c>
      <c r="T434" s="9">
        <v>35.15</v>
      </c>
      <c r="U434" s="9">
        <v>48.51</v>
      </c>
    </row>
    <row r="435" spans="1:21" x14ac:dyDescent="0.3">
      <c r="A435" s="1">
        <v>211</v>
      </c>
      <c r="B435" s="4">
        <v>12.76</v>
      </c>
      <c r="D435" s="5">
        <v>566</v>
      </c>
      <c r="E435" s="6">
        <v>2.2041666666666668E-3</v>
      </c>
      <c r="F435" s="7">
        <f t="shared" si="30"/>
        <v>1.1020833333333334E-3</v>
      </c>
      <c r="G435" s="6">
        <f t="shared" si="31"/>
        <v>1.0018939393939394E-3</v>
      </c>
      <c r="H435" s="6">
        <f t="shared" si="32"/>
        <v>4.8491666666666674E-3</v>
      </c>
      <c r="I435" s="6">
        <f t="shared" si="33"/>
        <v>7.5162083333333348E-3</v>
      </c>
      <c r="J435" s="10" t="s">
        <v>752</v>
      </c>
      <c r="K435" s="9" t="s">
        <v>752</v>
      </c>
      <c r="L435" s="8"/>
      <c r="M435" t="s">
        <v>0</v>
      </c>
      <c r="N435" s="11" t="str">
        <f t="shared" si="34"/>
        <v>-</v>
      </c>
      <c r="O435" s="8"/>
      <c r="P435" s="8"/>
      <c r="Q435" s="10" t="s">
        <v>0</v>
      </c>
      <c r="R435" s="10" t="s">
        <v>0</v>
      </c>
      <c r="S435" s="9">
        <v>11.33</v>
      </c>
      <c r="T435" s="9">
        <v>35.1</v>
      </c>
      <c r="U435" s="9">
        <v>48.44</v>
      </c>
    </row>
    <row r="436" spans="1:21" x14ac:dyDescent="0.3">
      <c r="A436" s="1">
        <v>210</v>
      </c>
      <c r="B436" s="4">
        <v>12.77</v>
      </c>
      <c r="D436" s="5">
        <v>565</v>
      </c>
      <c r="E436" s="6">
        <v>2.205439814814815E-3</v>
      </c>
      <c r="F436" s="7">
        <f t="shared" si="30"/>
        <v>1.1027199074074075E-3</v>
      </c>
      <c r="G436" s="6">
        <f t="shared" si="31"/>
        <v>1.0024726430976432E-3</v>
      </c>
      <c r="H436" s="6">
        <f t="shared" si="32"/>
        <v>4.8519675925925935E-3</v>
      </c>
      <c r="I436" s="6">
        <f t="shared" si="33"/>
        <v>7.5205497685185202E-3</v>
      </c>
      <c r="J436" s="8"/>
      <c r="K436" s="9" t="s">
        <v>0</v>
      </c>
      <c r="L436" s="10" t="s">
        <v>753</v>
      </c>
      <c r="M436" s="11">
        <v>7.7237268518518514E-3</v>
      </c>
      <c r="N436" s="11">
        <f t="shared" si="34"/>
        <v>1.197177662037037E-2</v>
      </c>
      <c r="O436" s="8"/>
      <c r="P436" s="10" t="s">
        <v>754</v>
      </c>
      <c r="Q436" s="10" t="s">
        <v>0</v>
      </c>
      <c r="R436" s="10">
        <v>5.9</v>
      </c>
      <c r="S436" s="9">
        <v>11.31</v>
      </c>
      <c r="T436" s="9">
        <v>35.049999999999997</v>
      </c>
      <c r="U436" s="9">
        <v>48.37</v>
      </c>
    </row>
    <row r="437" spans="1:21" x14ac:dyDescent="0.3">
      <c r="A437" s="1">
        <v>208</v>
      </c>
      <c r="B437" s="4">
        <v>12.78</v>
      </c>
      <c r="D437" s="5">
        <v>564</v>
      </c>
      <c r="E437" s="6">
        <v>2.2067129629629633E-3</v>
      </c>
      <c r="F437" s="7">
        <f t="shared" si="30"/>
        <v>1.1033564814814816E-3</v>
      </c>
      <c r="G437" s="6">
        <f t="shared" si="31"/>
        <v>1.0030513468013468E-3</v>
      </c>
      <c r="H437" s="6">
        <f t="shared" si="32"/>
        <v>4.8547685185185195E-3</v>
      </c>
      <c r="I437" s="6">
        <f t="shared" si="33"/>
        <v>7.5248912037037055E-3</v>
      </c>
      <c r="J437" s="10" t="s">
        <v>755</v>
      </c>
      <c r="K437" s="9" t="s">
        <v>755</v>
      </c>
      <c r="L437" s="10" t="s">
        <v>756</v>
      </c>
      <c r="M437" s="11">
        <v>7.7314814814814815E-3</v>
      </c>
      <c r="N437" s="11">
        <f t="shared" si="34"/>
        <v>1.1983796296296296E-2</v>
      </c>
      <c r="O437" s="8"/>
      <c r="P437" s="8"/>
      <c r="Q437" s="10" t="s">
        <v>0</v>
      </c>
      <c r="R437" s="10" t="s">
        <v>0</v>
      </c>
      <c r="S437" s="9">
        <v>11.3</v>
      </c>
      <c r="T437" s="9">
        <v>35</v>
      </c>
      <c r="U437" s="9">
        <v>48.31</v>
      </c>
    </row>
    <row r="438" spans="1:21" x14ac:dyDescent="0.3">
      <c r="A438" s="1">
        <v>207</v>
      </c>
      <c r="B438" s="4">
        <v>12.79</v>
      </c>
      <c r="D438" s="5">
        <v>563</v>
      </c>
      <c r="E438" s="6">
        <v>2.2079861111111111E-3</v>
      </c>
      <c r="F438" s="7">
        <f t="shared" si="30"/>
        <v>1.1039930555555555E-3</v>
      </c>
      <c r="G438" s="6">
        <f t="shared" si="31"/>
        <v>1.0036300505050504E-3</v>
      </c>
      <c r="H438" s="6">
        <f t="shared" si="32"/>
        <v>4.8575694444444447E-3</v>
      </c>
      <c r="I438" s="6">
        <f t="shared" si="33"/>
        <v>7.5292326388888891E-3</v>
      </c>
      <c r="J438" s="10" t="s">
        <v>757</v>
      </c>
      <c r="K438" s="9" t="s">
        <v>757</v>
      </c>
      <c r="L438" s="8"/>
      <c r="M438" t="s">
        <v>0</v>
      </c>
      <c r="N438" s="11" t="str">
        <f t="shared" si="34"/>
        <v>-</v>
      </c>
      <c r="O438" s="8"/>
      <c r="P438" s="10" t="s">
        <v>758</v>
      </c>
      <c r="Q438" s="10" t="s">
        <v>0</v>
      </c>
      <c r="R438" s="10">
        <v>5.89</v>
      </c>
      <c r="S438" s="9">
        <v>11.28</v>
      </c>
      <c r="T438" s="9">
        <v>34.950000000000003</v>
      </c>
      <c r="U438" s="9">
        <v>48.24</v>
      </c>
    </row>
    <row r="439" spans="1:21" x14ac:dyDescent="0.3">
      <c r="A439" s="1">
        <v>206</v>
      </c>
      <c r="B439" s="4">
        <v>12.8</v>
      </c>
      <c r="D439" s="5">
        <v>562</v>
      </c>
      <c r="E439" s="6">
        <v>2.2092592592592593E-3</v>
      </c>
      <c r="F439" s="7">
        <f t="shared" si="30"/>
        <v>1.1046296296296297E-3</v>
      </c>
      <c r="G439" s="6">
        <f t="shared" si="31"/>
        <v>1.0042087542087542E-3</v>
      </c>
      <c r="H439" s="6">
        <f t="shared" si="32"/>
        <v>4.8603703703703708E-3</v>
      </c>
      <c r="I439" s="6">
        <f t="shared" si="33"/>
        <v>7.5335740740740753E-3</v>
      </c>
      <c r="J439" s="10" t="s">
        <v>759</v>
      </c>
      <c r="K439" s="9" t="s">
        <v>759</v>
      </c>
      <c r="L439" s="10" t="s">
        <v>760</v>
      </c>
      <c r="M439" s="11">
        <v>7.7392361111111108E-3</v>
      </c>
      <c r="N439" s="11">
        <f t="shared" si="34"/>
        <v>1.1995815972222223E-2</v>
      </c>
      <c r="O439" s="8"/>
      <c r="P439" s="8"/>
      <c r="Q439" s="10" t="s">
        <v>0</v>
      </c>
      <c r="R439" s="10" t="s">
        <v>0</v>
      </c>
      <c r="S439" s="9">
        <v>11.26</v>
      </c>
      <c r="T439" s="9">
        <v>34.9</v>
      </c>
      <c r="U439" s="9">
        <v>48.17</v>
      </c>
    </row>
    <row r="440" spans="1:21" x14ac:dyDescent="0.3">
      <c r="A440" s="1">
        <v>205</v>
      </c>
      <c r="B440" s="4">
        <v>12.81</v>
      </c>
      <c r="D440" s="5">
        <v>561</v>
      </c>
      <c r="E440" s="6">
        <v>2.2105324074074076E-3</v>
      </c>
      <c r="F440" s="7">
        <f t="shared" si="30"/>
        <v>1.1052662037037038E-3</v>
      </c>
      <c r="G440" s="6">
        <f t="shared" si="31"/>
        <v>1.004787457912458E-3</v>
      </c>
      <c r="H440" s="6">
        <f t="shared" si="32"/>
        <v>4.8631712962962969E-3</v>
      </c>
      <c r="I440" s="6">
        <f t="shared" si="33"/>
        <v>7.5379155092592607E-3</v>
      </c>
      <c r="J440" s="8"/>
      <c r="K440" s="9" t="s">
        <v>0</v>
      </c>
      <c r="L440" s="10" t="s">
        <v>761</v>
      </c>
      <c r="M440" s="11">
        <v>7.7468749999999994E-3</v>
      </c>
      <c r="N440" s="11">
        <f t="shared" si="34"/>
        <v>1.200765625E-2</v>
      </c>
      <c r="O440" s="8"/>
      <c r="P440" s="10" t="s">
        <v>762</v>
      </c>
      <c r="Q440" s="10" t="s">
        <v>0</v>
      </c>
      <c r="R440" s="10">
        <v>5.88</v>
      </c>
      <c r="S440" s="9">
        <v>11.25</v>
      </c>
      <c r="T440" s="9">
        <v>34.85</v>
      </c>
      <c r="U440" s="9">
        <v>48.1</v>
      </c>
    </row>
    <row r="441" spans="1:21" x14ac:dyDescent="0.3">
      <c r="A441" s="1">
        <v>204</v>
      </c>
      <c r="B441" s="4">
        <v>12.82</v>
      </c>
      <c r="D441" s="5">
        <v>560</v>
      </c>
      <c r="E441" s="6">
        <v>2.2118055555555558E-3</v>
      </c>
      <c r="F441" s="7">
        <f t="shared" si="30"/>
        <v>1.1059027777777779E-3</v>
      </c>
      <c r="G441" s="6">
        <f t="shared" si="31"/>
        <v>1.0053661616161616E-3</v>
      </c>
      <c r="H441" s="6">
        <f t="shared" si="32"/>
        <v>4.8659722222222229E-3</v>
      </c>
      <c r="I441" s="6">
        <f t="shared" si="33"/>
        <v>7.542256944444446E-3</v>
      </c>
      <c r="J441" s="10" t="s">
        <v>763</v>
      </c>
      <c r="K441" s="9" t="s">
        <v>763</v>
      </c>
      <c r="L441" s="8"/>
      <c r="M441" t="s">
        <v>0</v>
      </c>
      <c r="N441" s="11" t="str">
        <f t="shared" si="34"/>
        <v>-</v>
      </c>
      <c r="O441" s="10" t="s">
        <v>764</v>
      </c>
      <c r="P441" s="8"/>
      <c r="Q441" s="10">
        <v>1.72</v>
      </c>
      <c r="R441" s="10" t="s">
        <v>0</v>
      </c>
      <c r="S441" s="9">
        <v>11.23</v>
      </c>
      <c r="T441" s="9">
        <v>34.799999999999997</v>
      </c>
      <c r="U441" s="9">
        <v>48.04</v>
      </c>
    </row>
    <row r="442" spans="1:21" x14ac:dyDescent="0.3">
      <c r="A442" s="1">
        <v>202</v>
      </c>
      <c r="B442" s="4">
        <v>12.83</v>
      </c>
      <c r="D442" s="5">
        <v>559</v>
      </c>
      <c r="E442" s="6">
        <v>2.2131944444444447E-3</v>
      </c>
      <c r="F442" s="7">
        <f t="shared" si="30"/>
        <v>1.1065972222222224E-3</v>
      </c>
      <c r="G442" s="6">
        <f t="shared" si="31"/>
        <v>1.0059974747474749E-3</v>
      </c>
      <c r="H442" s="6">
        <f t="shared" si="32"/>
        <v>4.8690277777777785E-3</v>
      </c>
      <c r="I442" s="6">
        <f t="shared" si="33"/>
        <v>7.5469930555555568E-3</v>
      </c>
      <c r="J442" s="10" t="s">
        <v>765</v>
      </c>
      <c r="K442" s="9" t="s">
        <v>765</v>
      </c>
      <c r="L442" s="10" t="s">
        <v>766</v>
      </c>
      <c r="M442" s="11">
        <v>7.7546296296296295E-3</v>
      </c>
      <c r="N442" s="11">
        <f t="shared" si="34"/>
        <v>1.2019675925925927E-2</v>
      </c>
      <c r="O442" s="8"/>
      <c r="P442" s="10" t="s">
        <v>767</v>
      </c>
      <c r="Q442" s="10" t="s">
        <v>0</v>
      </c>
      <c r="R442" s="10">
        <v>5.87</v>
      </c>
      <c r="S442" s="9">
        <v>11.21</v>
      </c>
      <c r="T442" s="9">
        <v>34.75</v>
      </c>
      <c r="U442" s="9">
        <v>47.97</v>
      </c>
    </row>
    <row r="443" spans="1:21" x14ac:dyDescent="0.3">
      <c r="A443" s="1">
        <v>201</v>
      </c>
      <c r="B443" s="4">
        <v>12.84</v>
      </c>
      <c r="D443" s="5">
        <v>558</v>
      </c>
      <c r="E443" s="6">
        <v>2.2144675925925925E-3</v>
      </c>
      <c r="F443" s="7">
        <f t="shared" si="30"/>
        <v>1.1072337962962963E-3</v>
      </c>
      <c r="G443" s="6">
        <f t="shared" si="31"/>
        <v>1.0065761784511784E-3</v>
      </c>
      <c r="H443" s="6">
        <f t="shared" si="32"/>
        <v>4.8718287037037037E-3</v>
      </c>
      <c r="I443" s="6">
        <f t="shared" si="33"/>
        <v>7.5513344907407413E-3</v>
      </c>
      <c r="J443" s="10" t="s">
        <v>768</v>
      </c>
      <c r="K443" s="9" t="s">
        <v>768</v>
      </c>
      <c r="L443" s="10" t="s">
        <v>769</v>
      </c>
      <c r="M443" s="11">
        <v>7.7623842592592588E-3</v>
      </c>
      <c r="N443" s="11">
        <f t="shared" si="34"/>
        <v>1.2031695601851852E-2</v>
      </c>
      <c r="O443" s="8"/>
      <c r="P443" s="8"/>
      <c r="Q443" s="10" t="s">
        <v>0</v>
      </c>
      <c r="R443" s="10" t="s">
        <v>0</v>
      </c>
      <c r="S443" s="9">
        <v>11.2</v>
      </c>
      <c r="T443" s="9">
        <v>34.700000000000003</v>
      </c>
      <c r="U443" s="9">
        <v>47.9</v>
      </c>
    </row>
    <row r="444" spans="1:21" x14ac:dyDescent="0.3">
      <c r="A444" s="1">
        <v>200</v>
      </c>
      <c r="B444" s="4">
        <v>12.85</v>
      </c>
      <c r="D444" s="5">
        <v>557</v>
      </c>
      <c r="E444" s="6">
        <v>2.2157407407407408E-3</v>
      </c>
      <c r="F444" s="7">
        <f t="shared" si="30"/>
        <v>1.1078703703703704E-3</v>
      </c>
      <c r="G444" s="6">
        <f t="shared" si="31"/>
        <v>1.007154882154882E-3</v>
      </c>
      <c r="H444" s="6">
        <f t="shared" si="32"/>
        <v>4.8746296296296298E-3</v>
      </c>
      <c r="I444" s="6">
        <f t="shared" si="33"/>
        <v>7.5556759259259266E-3</v>
      </c>
      <c r="J444" s="10" t="s">
        <v>770</v>
      </c>
      <c r="K444" s="9" t="s">
        <v>770</v>
      </c>
      <c r="L444" s="8"/>
      <c r="M444" t="s">
        <v>0</v>
      </c>
      <c r="N444" s="11" t="str">
        <f t="shared" si="34"/>
        <v>-</v>
      </c>
      <c r="O444" s="8"/>
      <c r="P444" s="8"/>
      <c r="Q444" s="10" t="s">
        <v>0</v>
      </c>
      <c r="R444" s="10" t="s">
        <v>0</v>
      </c>
      <c r="S444" s="9">
        <v>11.18</v>
      </c>
      <c r="T444" s="9">
        <v>34.65</v>
      </c>
      <c r="U444" s="9">
        <v>47.83</v>
      </c>
    </row>
    <row r="445" spans="1:21" x14ac:dyDescent="0.3">
      <c r="A445" s="1">
        <v>199</v>
      </c>
      <c r="B445" s="4">
        <v>12.86</v>
      </c>
      <c r="D445" s="5">
        <v>556</v>
      </c>
      <c r="E445" s="6">
        <v>2.217013888888889E-3</v>
      </c>
      <c r="F445" s="7">
        <f t="shared" si="30"/>
        <v>1.1085069444444445E-3</v>
      </c>
      <c r="G445" s="6">
        <f t="shared" si="31"/>
        <v>1.0077335858585858E-3</v>
      </c>
      <c r="H445" s="6">
        <f t="shared" si="32"/>
        <v>4.8774305555555559E-3</v>
      </c>
      <c r="I445" s="6">
        <f t="shared" si="33"/>
        <v>7.560017361111112E-3</v>
      </c>
      <c r="J445" s="8"/>
      <c r="K445" s="9" t="s">
        <v>0</v>
      </c>
      <c r="L445" s="10" t="s">
        <v>771</v>
      </c>
      <c r="M445" s="11">
        <v>7.7700231481481474E-3</v>
      </c>
      <c r="N445" s="11">
        <f t="shared" si="34"/>
        <v>1.2043535879629629E-2</v>
      </c>
      <c r="O445" s="8"/>
      <c r="P445" s="10" t="s">
        <v>772</v>
      </c>
      <c r="Q445" s="10" t="s">
        <v>0</v>
      </c>
      <c r="R445" s="10">
        <v>5.86</v>
      </c>
      <c r="S445" s="9">
        <v>11.16</v>
      </c>
      <c r="T445" s="9">
        <v>34.6</v>
      </c>
      <c r="U445" s="9">
        <v>47.76</v>
      </c>
    </row>
    <row r="446" spans="1:21" x14ac:dyDescent="0.3">
      <c r="A446" s="1">
        <v>198</v>
      </c>
      <c r="B446" s="4">
        <v>12.87</v>
      </c>
      <c r="D446" s="5">
        <v>555</v>
      </c>
      <c r="E446" s="6">
        <v>2.2182870370370373E-3</v>
      </c>
      <c r="F446" s="7">
        <f t="shared" si="30"/>
        <v>1.1091435185185186E-3</v>
      </c>
      <c r="G446" s="6">
        <f t="shared" si="31"/>
        <v>1.0083122895622897E-3</v>
      </c>
      <c r="H446" s="6">
        <f t="shared" si="32"/>
        <v>4.8802314814814828E-3</v>
      </c>
      <c r="I446" s="6">
        <f t="shared" si="33"/>
        <v>7.5643587962962982E-3</v>
      </c>
      <c r="J446" s="10" t="s">
        <v>773</v>
      </c>
      <c r="K446" s="9" t="s">
        <v>773</v>
      </c>
      <c r="L446" s="10" t="s">
        <v>774</v>
      </c>
      <c r="M446" s="11">
        <v>7.7777777777777776E-3</v>
      </c>
      <c r="N446" s="11">
        <f t="shared" si="34"/>
        <v>1.2055555555555555E-2</v>
      </c>
      <c r="O446" s="8"/>
      <c r="P446" s="8"/>
      <c r="Q446" s="10" t="s">
        <v>0</v>
      </c>
      <c r="R446" s="10" t="s">
        <v>0</v>
      </c>
      <c r="S446" s="9">
        <v>11.15</v>
      </c>
      <c r="T446" s="9">
        <v>34.549999999999997</v>
      </c>
      <c r="U446" s="9">
        <v>47.7</v>
      </c>
    </row>
    <row r="447" spans="1:21" x14ac:dyDescent="0.3">
      <c r="A447" s="1">
        <v>196</v>
      </c>
      <c r="B447" s="4">
        <v>12.88</v>
      </c>
      <c r="D447" s="5">
        <v>554</v>
      </c>
      <c r="E447" s="6">
        <v>2.2195601851851851E-3</v>
      </c>
      <c r="F447" s="7">
        <f t="shared" si="30"/>
        <v>1.1097800925925925E-3</v>
      </c>
      <c r="G447" s="6">
        <f t="shared" si="31"/>
        <v>1.0088909932659932E-3</v>
      </c>
      <c r="H447" s="6">
        <f t="shared" si="32"/>
        <v>4.883032407407408E-3</v>
      </c>
      <c r="I447" s="6">
        <f t="shared" si="33"/>
        <v>7.5687002314814827E-3</v>
      </c>
      <c r="J447" s="10" t="s">
        <v>775</v>
      </c>
      <c r="K447" s="9" t="s">
        <v>775</v>
      </c>
      <c r="L447" s="8"/>
      <c r="M447" t="s">
        <v>0</v>
      </c>
      <c r="N447" s="11" t="str">
        <f t="shared" si="34"/>
        <v>-</v>
      </c>
      <c r="O447" s="8"/>
      <c r="P447" s="10" t="s">
        <v>776</v>
      </c>
      <c r="Q447" s="10" t="s">
        <v>0</v>
      </c>
      <c r="R447" s="10">
        <v>5.85</v>
      </c>
      <c r="S447" s="9">
        <v>11.13</v>
      </c>
      <c r="T447" s="9">
        <v>34.5</v>
      </c>
      <c r="U447" s="9">
        <v>47.63</v>
      </c>
    </row>
    <row r="448" spans="1:21" x14ac:dyDescent="0.3">
      <c r="A448" s="1">
        <v>195</v>
      </c>
      <c r="B448" s="4">
        <v>12.89</v>
      </c>
      <c r="D448" s="5">
        <v>553</v>
      </c>
      <c r="E448" s="6">
        <v>2.2208333333333333E-3</v>
      </c>
      <c r="F448" s="7">
        <f t="shared" si="30"/>
        <v>1.1104166666666667E-3</v>
      </c>
      <c r="G448" s="6">
        <f t="shared" si="31"/>
        <v>1.0094696969696968E-3</v>
      </c>
      <c r="H448" s="6">
        <f t="shared" si="32"/>
        <v>4.885833333333334E-3</v>
      </c>
      <c r="I448" s="6">
        <f t="shared" si="33"/>
        <v>7.573041666666668E-3</v>
      </c>
      <c r="J448" s="10" t="s">
        <v>777</v>
      </c>
      <c r="K448" s="9" t="s">
        <v>777</v>
      </c>
      <c r="L448" s="10" t="s">
        <v>778</v>
      </c>
      <c r="M448" s="11">
        <v>7.7855324074074068E-3</v>
      </c>
      <c r="N448" s="11">
        <f t="shared" si="34"/>
        <v>1.206757523148148E-2</v>
      </c>
      <c r="O448" s="8"/>
      <c r="P448" s="8"/>
      <c r="Q448" s="10" t="s">
        <v>0</v>
      </c>
      <c r="R448" s="10" t="s">
        <v>0</v>
      </c>
      <c r="S448" s="9">
        <v>11.11</v>
      </c>
      <c r="T448" s="9">
        <v>34.450000000000003</v>
      </c>
      <c r="U448" s="9">
        <v>47.56</v>
      </c>
    </row>
    <row r="449" spans="1:21" x14ac:dyDescent="0.3">
      <c r="A449" s="1">
        <v>194</v>
      </c>
      <c r="B449" s="4">
        <v>12.9</v>
      </c>
      <c r="D449" s="5">
        <v>552</v>
      </c>
      <c r="E449" s="6">
        <v>2.2221064814814816E-3</v>
      </c>
      <c r="F449" s="7">
        <f t="shared" ref="F449:F512" si="35">E449/2</f>
        <v>1.1110532407407408E-3</v>
      </c>
      <c r="G449" s="6">
        <f t="shared" ref="G449:G512" si="36">E449/2.2</f>
        <v>1.0100484006734006E-3</v>
      </c>
      <c r="H449" s="6">
        <f t="shared" ref="H449:H512" si="37">E449*2.2</f>
        <v>4.8886342592592601E-3</v>
      </c>
      <c r="I449" s="6">
        <f t="shared" ref="I449:I512" si="38">H449*1.55</f>
        <v>7.5773831018518534E-3</v>
      </c>
      <c r="J449" s="8"/>
      <c r="K449" s="9" t="s">
        <v>0</v>
      </c>
      <c r="L449" s="10" t="s">
        <v>779</v>
      </c>
      <c r="M449" s="11">
        <v>7.7931712962962963E-3</v>
      </c>
      <c r="N449" s="11">
        <f t="shared" ref="N449:N512" si="39">IF(M449="-","-",M449*1.55)</f>
        <v>1.2079415509259259E-2</v>
      </c>
      <c r="O449" s="10" t="s">
        <v>780</v>
      </c>
      <c r="P449" s="10" t="s">
        <v>781</v>
      </c>
      <c r="Q449" s="10">
        <v>1.71</v>
      </c>
      <c r="R449" s="10">
        <v>5.84</v>
      </c>
      <c r="S449" s="9">
        <v>11.1</v>
      </c>
      <c r="T449" s="9">
        <v>34.4</v>
      </c>
      <c r="U449" s="9">
        <v>47.49</v>
      </c>
    </row>
    <row r="450" spans="1:21" x14ac:dyDescent="0.3">
      <c r="A450" s="1">
        <v>193</v>
      </c>
      <c r="B450" s="4">
        <v>12.91</v>
      </c>
      <c r="D450" s="5">
        <v>551</v>
      </c>
      <c r="E450" s="6">
        <v>2.2233796296296298E-3</v>
      </c>
      <c r="F450" s="7">
        <f t="shared" si="35"/>
        <v>1.1116898148148149E-3</v>
      </c>
      <c r="G450" s="6">
        <f t="shared" si="36"/>
        <v>1.0106271043771045E-3</v>
      </c>
      <c r="H450" s="6">
        <f t="shared" si="37"/>
        <v>4.8914351851851862E-3</v>
      </c>
      <c r="I450" s="6">
        <f t="shared" si="38"/>
        <v>7.5817245370370387E-3</v>
      </c>
      <c r="J450" s="10" t="s">
        <v>782</v>
      </c>
      <c r="K450" s="9" t="s">
        <v>782</v>
      </c>
      <c r="L450" s="8"/>
      <c r="M450" t="s">
        <v>0</v>
      </c>
      <c r="N450" s="11" t="str">
        <f t="shared" si="39"/>
        <v>-</v>
      </c>
      <c r="O450" s="8"/>
      <c r="P450" s="8"/>
      <c r="Q450" s="10" t="s">
        <v>0</v>
      </c>
      <c r="R450" s="10" t="s">
        <v>0</v>
      </c>
      <c r="S450" s="9">
        <v>11.08</v>
      </c>
      <c r="T450" s="9">
        <v>34.35</v>
      </c>
      <c r="U450" s="9">
        <v>47.42</v>
      </c>
    </row>
    <row r="451" spans="1:21" x14ac:dyDescent="0.3">
      <c r="A451" s="1">
        <v>192</v>
      </c>
      <c r="B451" s="4">
        <v>12.92</v>
      </c>
      <c r="D451" s="5">
        <v>550</v>
      </c>
      <c r="E451" s="6">
        <v>2.2246527777777777E-3</v>
      </c>
      <c r="F451" s="7">
        <f t="shared" si="35"/>
        <v>1.1123263888888888E-3</v>
      </c>
      <c r="G451" s="6">
        <f t="shared" si="36"/>
        <v>1.011205808080808E-3</v>
      </c>
      <c r="H451" s="6">
        <f t="shared" si="37"/>
        <v>4.8942361111111114E-3</v>
      </c>
      <c r="I451" s="6">
        <f t="shared" si="38"/>
        <v>7.5860659722222232E-3</v>
      </c>
      <c r="J451" s="10" t="s">
        <v>783</v>
      </c>
      <c r="K451" s="9" t="s">
        <v>783</v>
      </c>
      <c r="L451" s="10" t="s">
        <v>784</v>
      </c>
      <c r="M451" s="11">
        <v>7.8009259259259256E-3</v>
      </c>
      <c r="N451" s="11">
        <f t="shared" si="39"/>
        <v>1.2091435185185184E-2</v>
      </c>
      <c r="O451" s="8"/>
      <c r="P451" s="10" t="s">
        <v>785</v>
      </c>
      <c r="Q451" s="10" t="s">
        <v>0</v>
      </c>
      <c r="R451" s="10">
        <v>5.83</v>
      </c>
      <c r="S451" s="9">
        <v>11.07</v>
      </c>
      <c r="T451" s="9">
        <v>34.299999999999997</v>
      </c>
      <c r="U451" s="9">
        <v>47.36</v>
      </c>
    </row>
    <row r="452" spans="1:21" x14ac:dyDescent="0.3">
      <c r="A452" s="1">
        <v>190</v>
      </c>
      <c r="B452" s="4">
        <v>12.93</v>
      </c>
      <c r="D452" s="5">
        <v>549</v>
      </c>
      <c r="E452" s="6">
        <v>2.2259259259259259E-3</v>
      </c>
      <c r="F452" s="7">
        <f t="shared" si="35"/>
        <v>1.112962962962963E-3</v>
      </c>
      <c r="G452" s="6">
        <f t="shared" si="36"/>
        <v>1.0117845117845116E-3</v>
      </c>
      <c r="H452" s="6">
        <f t="shared" si="37"/>
        <v>4.8970370370370374E-3</v>
      </c>
      <c r="I452" s="6">
        <f t="shared" si="38"/>
        <v>7.5904074074074086E-3</v>
      </c>
      <c r="J452" s="10" t="s">
        <v>786</v>
      </c>
      <c r="K452" s="9" t="s">
        <v>786</v>
      </c>
      <c r="L452" s="10" t="s">
        <v>787</v>
      </c>
      <c r="M452" s="11">
        <v>7.8086805555555548E-3</v>
      </c>
      <c r="N452" s="11">
        <f t="shared" si="39"/>
        <v>1.2103454861111111E-2</v>
      </c>
      <c r="O452" s="8"/>
      <c r="P452" s="8"/>
      <c r="Q452" s="10" t="s">
        <v>0</v>
      </c>
      <c r="R452" s="10" t="s">
        <v>0</v>
      </c>
      <c r="S452" s="9">
        <v>11.05</v>
      </c>
      <c r="T452" s="9">
        <v>34.25</v>
      </c>
      <c r="U452" s="9">
        <v>47.29</v>
      </c>
    </row>
    <row r="453" spans="1:21" x14ac:dyDescent="0.3">
      <c r="A453" s="1">
        <v>189</v>
      </c>
      <c r="B453" s="4">
        <v>12.94</v>
      </c>
      <c r="D453" s="5">
        <v>548</v>
      </c>
      <c r="E453" s="6">
        <v>2.2273148148148148E-3</v>
      </c>
      <c r="F453" s="7">
        <f t="shared" si="35"/>
        <v>1.1136574074074074E-3</v>
      </c>
      <c r="G453" s="6">
        <f t="shared" si="36"/>
        <v>1.0124158249158249E-3</v>
      </c>
      <c r="H453" s="6">
        <f t="shared" si="37"/>
        <v>4.900092592592593E-3</v>
      </c>
      <c r="I453" s="6">
        <f t="shared" si="38"/>
        <v>7.5951435185185193E-3</v>
      </c>
      <c r="J453" s="8"/>
      <c r="K453" s="9" t="s">
        <v>0</v>
      </c>
      <c r="L453" s="8"/>
      <c r="M453" t="s">
        <v>0</v>
      </c>
      <c r="N453" s="11" t="str">
        <f t="shared" si="39"/>
        <v>-</v>
      </c>
      <c r="O453" s="8"/>
      <c r="P453" s="10" t="s">
        <v>788</v>
      </c>
      <c r="Q453" s="10" t="s">
        <v>0</v>
      </c>
      <c r="R453" s="10">
        <v>5.82</v>
      </c>
      <c r="S453" s="9">
        <v>11.03</v>
      </c>
      <c r="T453" s="9">
        <v>34.200000000000003</v>
      </c>
      <c r="U453" s="9">
        <v>47.22</v>
      </c>
    </row>
    <row r="454" spans="1:21" x14ac:dyDescent="0.3">
      <c r="A454" s="1">
        <v>188</v>
      </c>
      <c r="B454" s="4">
        <v>12.95</v>
      </c>
      <c r="D454" s="5">
        <v>547</v>
      </c>
      <c r="E454" s="6">
        <v>2.228587962962963E-3</v>
      </c>
      <c r="F454" s="7">
        <f t="shared" si="35"/>
        <v>1.1142939814814815E-3</v>
      </c>
      <c r="G454" s="6">
        <f t="shared" si="36"/>
        <v>1.0129945286195285E-3</v>
      </c>
      <c r="H454" s="6">
        <f t="shared" si="37"/>
        <v>4.9028935185185191E-3</v>
      </c>
      <c r="I454" s="6">
        <f t="shared" si="38"/>
        <v>7.5994849537037047E-3</v>
      </c>
      <c r="J454" s="10" t="s">
        <v>789</v>
      </c>
      <c r="K454" s="9" t="s">
        <v>789</v>
      </c>
      <c r="L454" s="10" t="s">
        <v>790</v>
      </c>
      <c r="M454" s="11">
        <v>7.8163194444444452E-3</v>
      </c>
      <c r="N454" s="11">
        <f t="shared" si="39"/>
        <v>1.211529513888889E-2</v>
      </c>
      <c r="O454" s="8"/>
      <c r="P454" s="8"/>
      <c r="Q454" s="10" t="s">
        <v>0</v>
      </c>
      <c r="R454" s="10" t="s">
        <v>0</v>
      </c>
      <c r="S454" s="9">
        <v>11.02</v>
      </c>
      <c r="T454" s="9">
        <v>34.15</v>
      </c>
      <c r="U454" s="9">
        <v>47.15</v>
      </c>
    </row>
    <row r="455" spans="1:21" x14ac:dyDescent="0.3">
      <c r="A455" s="1">
        <v>187</v>
      </c>
      <c r="B455" s="4">
        <v>12.96</v>
      </c>
      <c r="D455" s="5">
        <v>546</v>
      </c>
      <c r="E455" s="6">
        <v>2.2298611111111113E-3</v>
      </c>
      <c r="F455" s="7">
        <f t="shared" si="35"/>
        <v>1.1149305555555556E-3</v>
      </c>
      <c r="G455" s="6">
        <f t="shared" si="36"/>
        <v>1.0135732323232323E-3</v>
      </c>
      <c r="H455" s="6">
        <f t="shared" si="37"/>
        <v>4.9056944444444452E-3</v>
      </c>
      <c r="I455" s="6">
        <f t="shared" si="38"/>
        <v>7.60382638888889E-3</v>
      </c>
      <c r="J455" s="10" t="s">
        <v>791</v>
      </c>
      <c r="K455" s="9" t="s">
        <v>791</v>
      </c>
      <c r="L455" s="10" t="s">
        <v>792</v>
      </c>
      <c r="M455" s="11">
        <v>7.8240740740740736E-3</v>
      </c>
      <c r="N455" s="11">
        <f t="shared" si="39"/>
        <v>1.2127314814814815E-2</v>
      </c>
      <c r="O455" s="8"/>
      <c r="P455" s="10" t="s">
        <v>793</v>
      </c>
      <c r="Q455" s="10" t="s">
        <v>0</v>
      </c>
      <c r="R455" s="10">
        <v>5.81</v>
      </c>
      <c r="S455" s="9">
        <v>11</v>
      </c>
      <c r="T455" s="9">
        <v>34.1</v>
      </c>
      <c r="U455" s="9">
        <v>47.08</v>
      </c>
    </row>
    <row r="456" spans="1:21" x14ac:dyDescent="0.3">
      <c r="A456" s="1">
        <v>186</v>
      </c>
      <c r="B456" s="4">
        <v>12.97</v>
      </c>
      <c r="D456" s="5">
        <v>545</v>
      </c>
      <c r="E456" s="6">
        <v>2.2311342592592591E-3</v>
      </c>
      <c r="F456" s="7">
        <f t="shared" si="35"/>
        <v>1.1155671296296295E-3</v>
      </c>
      <c r="G456" s="6">
        <f t="shared" si="36"/>
        <v>1.0141519360269359E-3</v>
      </c>
      <c r="H456" s="6">
        <f t="shared" si="37"/>
        <v>4.9084953703703704E-3</v>
      </c>
      <c r="I456" s="6">
        <f t="shared" si="38"/>
        <v>7.6081678240740745E-3</v>
      </c>
      <c r="J456" s="10" t="s">
        <v>794</v>
      </c>
      <c r="K456" s="9" t="s">
        <v>794</v>
      </c>
      <c r="L456" s="10" t="s">
        <v>795</v>
      </c>
      <c r="M456" s="11">
        <v>7.8318287037037037E-3</v>
      </c>
      <c r="N456" s="11">
        <f t="shared" si="39"/>
        <v>1.2139334490740741E-2</v>
      </c>
      <c r="O456" s="8"/>
      <c r="P456" s="8"/>
      <c r="Q456" s="10" t="s">
        <v>0</v>
      </c>
      <c r="R456" s="10" t="s">
        <v>0</v>
      </c>
      <c r="S456" s="9">
        <v>10.98</v>
      </c>
      <c r="T456" s="9">
        <v>34.049999999999997</v>
      </c>
      <c r="U456" s="9">
        <v>47.02</v>
      </c>
    </row>
    <row r="457" spans="1:21" x14ac:dyDescent="0.3">
      <c r="A457" s="1">
        <v>185</v>
      </c>
      <c r="B457" s="4">
        <v>12.98</v>
      </c>
      <c r="D457" s="5">
        <v>544</v>
      </c>
      <c r="E457" s="6">
        <v>2.2324074074074073E-3</v>
      </c>
      <c r="F457" s="7">
        <f t="shared" si="35"/>
        <v>1.1162037037037037E-3</v>
      </c>
      <c r="G457" s="6">
        <f t="shared" si="36"/>
        <v>1.0147306397306397E-3</v>
      </c>
      <c r="H457" s="6">
        <f t="shared" si="37"/>
        <v>4.9112962962962964E-3</v>
      </c>
      <c r="I457" s="6">
        <f t="shared" si="38"/>
        <v>7.6125092592592598E-3</v>
      </c>
      <c r="J457" s="10" t="s">
        <v>796</v>
      </c>
      <c r="K457" s="9" t="s">
        <v>796</v>
      </c>
      <c r="L457" s="8"/>
      <c r="M457" t="s">
        <v>0</v>
      </c>
      <c r="N457" s="11" t="str">
        <f t="shared" si="39"/>
        <v>-</v>
      </c>
      <c r="O457" s="10" t="s">
        <v>797</v>
      </c>
      <c r="P457" s="10" t="s">
        <v>798</v>
      </c>
      <c r="Q457" s="10">
        <v>1.7000000000000002</v>
      </c>
      <c r="R457" s="10">
        <v>5.8</v>
      </c>
      <c r="S457" s="9">
        <v>10.97</v>
      </c>
      <c r="T457" s="9">
        <v>33.99</v>
      </c>
      <c r="U457" s="9">
        <v>46.95</v>
      </c>
    </row>
    <row r="458" spans="1:21" x14ac:dyDescent="0.3">
      <c r="A458" s="1">
        <v>184</v>
      </c>
      <c r="B458" s="4">
        <v>12.99</v>
      </c>
      <c r="D458" s="5">
        <v>543</v>
      </c>
      <c r="E458" s="6">
        <v>2.2337962962962962E-3</v>
      </c>
      <c r="F458" s="7">
        <f t="shared" si="35"/>
        <v>1.1168981481481481E-3</v>
      </c>
      <c r="G458" s="6">
        <f t="shared" si="36"/>
        <v>1.0153619528619528E-3</v>
      </c>
      <c r="H458" s="6">
        <f t="shared" si="37"/>
        <v>4.914351851851852E-3</v>
      </c>
      <c r="I458" s="6">
        <f t="shared" si="38"/>
        <v>7.6172453703703706E-3</v>
      </c>
      <c r="J458" s="8"/>
      <c r="K458" s="9" t="s">
        <v>0</v>
      </c>
      <c r="L458" s="10" t="s">
        <v>799</v>
      </c>
      <c r="M458" s="11">
        <v>7.8394675925925923E-3</v>
      </c>
      <c r="N458" s="11">
        <f t="shared" si="39"/>
        <v>1.2151174768518519E-2</v>
      </c>
      <c r="O458" s="8"/>
      <c r="P458" s="8"/>
      <c r="Q458" s="10" t="s">
        <v>0</v>
      </c>
      <c r="R458" s="10" t="s">
        <v>0</v>
      </c>
      <c r="S458" s="9">
        <v>10.95</v>
      </c>
      <c r="T458" s="9">
        <v>33.94</v>
      </c>
      <c r="U458" s="9">
        <v>46.88</v>
      </c>
    </row>
    <row r="459" spans="1:21" x14ac:dyDescent="0.3">
      <c r="A459" s="1">
        <v>182</v>
      </c>
      <c r="B459" s="4">
        <v>13</v>
      </c>
      <c r="D459" s="5">
        <v>542</v>
      </c>
      <c r="E459" s="6">
        <v>2.2350694444444445E-3</v>
      </c>
      <c r="F459" s="7">
        <f t="shared" si="35"/>
        <v>1.1175347222222222E-3</v>
      </c>
      <c r="G459" s="6">
        <f t="shared" si="36"/>
        <v>1.0159406565656566E-3</v>
      </c>
      <c r="H459" s="6">
        <f t="shared" si="37"/>
        <v>4.9171527777777781E-3</v>
      </c>
      <c r="I459" s="6">
        <f t="shared" si="38"/>
        <v>7.6215868055555559E-3</v>
      </c>
      <c r="J459" s="10" t="s">
        <v>800</v>
      </c>
      <c r="K459" s="9" t="s">
        <v>800</v>
      </c>
      <c r="L459" s="10" t="s">
        <v>801</v>
      </c>
      <c r="M459" s="11">
        <v>7.8472222222222224E-3</v>
      </c>
      <c r="N459" s="11">
        <f t="shared" si="39"/>
        <v>1.2163194444444445E-2</v>
      </c>
      <c r="O459" s="8"/>
      <c r="P459" s="10" t="s">
        <v>802</v>
      </c>
      <c r="Q459" s="10" t="s">
        <v>0</v>
      </c>
      <c r="R459" s="10">
        <v>5.79</v>
      </c>
      <c r="S459" s="9">
        <v>10.93</v>
      </c>
      <c r="T459" s="9">
        <v>33.89</v>
      </c>
      <c r="U459" s="9">
        <v>46.81</v>
      </c>
    </row>
    <row r="460" spans="1:21" x14ac:dyDescent="0.3">
      <c r="A460" s="1">
        <v>181</v>
      </c>
      <c r="B460" s="4">
        <v>13.01</v>
      </c>
      <c r="D460" s="5">
        <v>541</v>
      </c>
      <c r="E460" s="6">
        <v>2.2363425925925927E-3</v>
      </c>
      <c r="F460" s="7">
        <f t="shared" si="35"/>
        <v>1.1181712962962964E-3</v>
      </c>
      <c r="G460" s="6">
        <f t="shared" si="36"/>
        <v>1.0165193602693602E-3</v>
      </c>
      <c r="H460" s="6">
        <f t="shared" si="37"/>
        <v>4.9199537037037042E-3</v>
      </c>
      <c r="I460" s="6">
        <f t="shared" si="38"/>
        <v>7.6259282407407413E-3</v>
      </c>
      <c r="J460" s="10" t="s">
        <v>803</v>
      </c>
      <c r="K460" s="9" t="s">
        <v>803</v>
      </c>
      <c r="L460" s="8"/>
      <c r="M460" t="s">
        <v>0</v>
      </c>
      <c r="N460" s="11" t="str">
        <f t="shared" si="39"/>
        <v>-</v>
      </c>
      <c r="O460" s="8"/>
      <c r="P460" s="8"/>
      <c r="Q460" s="10" t="s">
        <v>0</v>
      </c>
      <c r="R460" s="10" t="s">
        <v>0</v>
      </c>
      <c r="S460" s="9">
        <v>10.92</v>
      </c>
      <c r="T460" s="9">
        <v>33.840000000000003</v>
      </c>
      <c r="U460" s="9">
        <v>46.74</v>
      </c>
    </row>
    <row r="461" spans="1:21" x14ac:dyDescent="0.3">
      <c r="A461" s="1">
        <v>180</v>
      </c>
      <c r="B461" s="4">
        <v>13.02</v>
      </c>
      <c r="D461" s="5">
        <v>540</v>
      </c>
      <c r="E461" s="6">
        <v>2.2376157407407405E-3</v>
      </c>
      <c r="F461" s="7">
        <f t="shared" si="35"/>
        <v>1.1188078703703703E-3</v>
      </c>
      <c r="G461" s="6">
        <f t="shared" si="36"/>
        <v>1.0170980639730637E-3</v>
      </c>
      <c r="H461" s="6">
        <f t="shared" si="37"/>
        <v>4.9227546296296294E-3</v>
      </c>
      <c r="I461" s="6">
        <f t="shared" si="38"/>
        <v>7.6302696759259258E-3</v>
      </c>
      <c r="J461" s="10" t="s">
        <v>804</v>
      </c>
      <c r="K461" s="9" t="s">
        <v>804</v>
      </c>
      <c r="L461" s="10" t="s">
        <v>805</v>
      </c>
      <c r="M461" s="11">
        <v>7.8549768518518526E-3</v>
      </c>
      <c r="N461" s="11">
        <f t="shared" si="39"/>
        <v>1.2175214120370372E-2</v>
      </c>
      <c r="O461" s="8"/>
      <c r="P461" s="10" t="s">
        <v>806</v>
      </c>
      <c r="Q461" s="10" t="s">
        <v>0</v>
      </c>
      <c r="R461" s="10">
        <v>5.78</v>
      </c>
      <c r="S461" s="9">
        <v>10.9</v>
      </c>
      <c r="T461" s="9">
        <v>33.79</v>
      </c>
      <c r="U461" s="9">
        <v>46.68</v>
      </c>
    </row>
    <row r="462" spans="1:21" x14ac:dyDescent="0.3">
      <c r="A462" s="1">
        <v>179</v>
      </c>
      <c r="B462" s="4">
        <v>13.03</v>
      </c>
      <c r="D462" s="5">
        <v>539</v>
      </c>
      <c r="E462" s="6">
        <v>2.2388888888888888E-3</v>
      </c>
      <c r="F462" s="7">
        <f t="shared" si="35"/>
        <v>1.1194444444444444E-3</v>
      </c>
      <c r="G462" s="6">
        <f t="shared" si="36"/>
        <v>1.0176767676767676E-3</v>
      </c>
      <c r="H462" s="6">
        <f t="shared" si="37"/>
        <v>4.9255555555555554E-3</v>
      </c>
      <c r="I462" s="6">
        <f t="shared" si="38"/>
        <v>7.6346111111111111E-3</v>
      </c>
      <c r="J462" s="8"/>
      <c r="K462" s="9" t="s">
        <v>0</v>
      </c>
      <c r="L462" s="10" t="s">
        <v>807</v>
      </c>
      <c r="M462" s="11">
        <v>7.8626157407407412E-3</v>
      </c>
      <c r="N462" s="11">
        <f t="shared" si="39"/>
        <v>1.2187054398148149E-2</v>
      </c>
      <c r="O462" s="8"/>
      <c r="P462" s="8"/>
      <c r="Q462" s="10" t="s">
        <v>0</v>
      </c>
      <c r="R462" s="10" t="s">
        <v>0</v>
      </c>
      <c r="S462" s="9">
        <v>10.88</v>
      </c>
      <c r="T462" s="9">
        <v>33.74</v>
      </c>
      <c r="U462" s="9">
        <v>46.61</v>
      </c>
    </row>
    <row r="463" spans="1:21" x14ac:dyDescent="0.3">
      <c r="A463" s="1">
        <v>178</v>
      </c>
      <c r="B463" s="4">
        <v>13.04</v>
      </c>
      <c r="D463" s="5">
        <v>538</v>
      </c>
      <c r="E463" s="6">
        <v>2.2402777777777777E-3</v>
      </c>
      <c r="F463" s="7">
        <f t="shared" si="35"/>
        <v>1.1201388888888888E-3</v>
      </c>
      <c r="G463" s="6">
        <f t="shared" si="36"/>
        <v>1.0183080808080806E-3</v>
      </c>
      <c r="H463" s="6">
        <f t="shared" si="37"/>
        <v>4.928611111111111E-3</v>
      </c>
      <c r="I463" s="6">
        <f t="shared" si="38"/>
        <v>7.6393472222222227E-3</v>
      </c>
      <c r="J463" s="10" t="s">
        <v>808</v>
      </c>
      <c r="K463" s="9" t="s">
        <v>808</v>
      </c>
      <c r="L463" s="8"/>
      <c r="M463" t="s">
        <v>0</v>
      </c>
      <c r="N463" s="11" t="str">
        <f t="shared" si="39"/>
        <v>-</v>
      </c>
      <c r="O463" s="8"/>
      <c r="P463" s="8"/>
      <c r="Q463" s="10" t="s">
        <v>0</v>
      </c>
      <c r="R463" s="10" t="s">
        <v>0</v>
      </c>
      <c r="S463" s="9">
        <v>10.87</v>
      </c>
      <c r="T463" s="9">
        <v>33.69</v>
      </c>
      <c r="U463" s="9">
        <v>46.54</v>
      </c>
    </row>
    <row r="464" spans="1:21" x14ac:dyDescent="0.3">
      <c r="A464" s="1">
        <v>177</v>
      </c>
      <c r="B464" s="4">
        <v>13.05</v>
      </c>
      <c r="D464" s="5">
        <v>537</v>
      </c>
      <c r="E464" s="6">
        <v>2.2415509259259259E-3</v>
      </c>
      <c r="F464" s="7">
        <f t="shared" si="35"/>
        <v>1.120775462962963E-3</v>
      </c>
      <c r="G464" s="6">
        <f t="shared" si="36"/>
        <v>1.0188867845117844E-3</v>
      </c>
      <c r="H464" s="6">
        <f t="shared" si="37"/>
        <v>4.9314120370370371E-3</v>
      </c>
      <c r="I464" s="6">
        <f t="shared" si="38"/>
        <v>7.6436886574074081E-3</v>
      </c>
      <c r="J464" s="10" t="s">
        <v>809</v>
      </c>
      <c r="K464" s="9" t="s">
        <v>809</v>
      </c>
      <c r="L464" s="10" t="s">
        <v>810</v>
      </c>
      <c r="M464" s="11">
        <v>7.8703703703703696E-3</v>
      </c>
      <c r="N464" s="11">
        <f t="shared" si="39"/>
        <v>1.2199074074074074E-2</v>
      </c>
      <c r="O464" s="8"/>
      <c r="P464" s="10" t="s">
        <v>811</v>
      </c>
      <c r="Q464" s="10" t="s">
        <v>0</v>
      </c>
      <c r="R464" s="10">
        <v>5.77</v>
      </c>
      <c r="S464" s="9">
        <v>10.85</v>
      </c>
      <c r="T464" s="9">
        <v>33.64</v>
      </c>
      <c r="U464" s="9">
        <v>46.47</v>
      </c>
    </row>
    <row r="465" spans="1:21" x14ac:dyDescent="0.3">
      <c r="A465" s="1">
        <v>176</v>
      </c>
      <c r="B465" s="4">
        <v>13.06</v>
      </c>
      <c r="D465" s="5">
        <v>536</v>
      </c>
      <c r="E465" s="6">
        <v>2.2428240740740742E-3</v>
      </c>
      <c r="F465" s="7">
        <f t="shared" si="35"/>
        <v>1.1214120370370371E-3</v>
      </c>
      <c r="G465" s="6">
        <f t="shared" si="36"/>
        <v>1.0194654882154882E-3</v>
      </c>
      <c r="H465" s="6">
        <f t="shared" si="37"/>
        <v>4.9342129629629632E-3</v>
      </c>
      <c r="I465" s="6">
        <f t="shared" si="38"/>
        <v>7.6480300925925934E-3</v>
      </c>
      <c r="J465" s="10" t="s">
        <v>812</v>
      </c>
      <c r="K465" s="9" t="s">
        <v>812</v>
      </c>
      <c r="L465" s="10" t="s">
        <v>813</v>
      </c>
      <c r="M465" s="11">
        <v>7.8781249999999997E-3</v>
      </c>
      <c r="N465" s="11">
        <f t="shared" si="39"/>
        <v>1.2211093750000001E-2</v>
      </c>
      <c r="O465" s="10" t="s">
        <v>814</v>
      </c>
      <c r="P465" s="8"/>
      <c r="Q465" s="10">
        <v>1.69</v>
      </c>
      <c r="R465" s="10" t="s">
        <v>0</v>
      </c>
      <c r="S465" s="9">
        <v>10.83</v>
      </c>
      <c r="T465" s="9">
        <v>33.590000000000003</v>
      </c>
      <c r="U465" s="9">
        <v>46.4</v>
      </c>
    </row>
    <row r="466" spans="1:21" x14ac:dyDescent="0.3">
      <c r="A466" s="1">
        <v>175</v>
      </c>
      <c r="B466" s="4">
        <v>13.07</v>
      </c>
      <c r="D466" s="5">
        <v>535</v>
      </c>
      <c r="E466" s="6">
        <v>2.244097222222222E-3</v>
      </c>
      <c r="F466" s="7">
        <f t="shared" si="35"/>
        <v>1.122048611111111E-3</v>
      </c>
      <c r="G466" s="6">
        <f t="shared" si="36"/>
        <v>1.0200441919191918E-3</v>
      </c>
      <c r="H466" s="6">
        <f t="shared" si="37"/>
        <v>4.9370138888888884E-3</v>
      </c>
      <c r="I466" s="6">
        <f t="shared" si="38"/>
        <v>7.652371527777777E-3</v>
      </c>
      <c r="J466" s="8"/>
      <c r="K466" s="9" t="s">
        <v>0</v>
      </c>
      <c r="L466" s="8"/>
      <c r="M466" t="s">
        <v>0</v>
      </c>
      <c r="N466" s="11" t="str">
        <f t="shared" si="39"/>
        <v>-</v>
      </c>
      <c r="O466" s="8"/>
      <c r="P466" s="10" t="s">
        <v>815</v>
      </c>
      <c r="Q466" s="10" t="s">
        <v>0</v>
      </c>
      <c r="R466" s="10">
        <v>5.76</v>
      </c>
      <c r="S466" s="9">
        <v>10.82</v>
      </c>
      <c r="T466" s="9">
        <v>33.54</v>
      </c>
      <c r="U466" s="9">
        <v>46.34</v>
      </c>
    </row>
    <row r="467" spans="1:21" x14ac:dyDescent="0.3">
      <c r="A467" s="1">
        <v>174</v>
      </c>
      <c r="B467" s="4">
        <v>13.08</v>
      </c>
      <c r="D467" s="5">
        <v>534</v>
      </c>
      <c r="E467" s="6">
        <v>2.2454861111111109E-3</v>
      </c>
      <c r="F467" s="7">
        <f t="shared" si="35"/>
        <v>1.1227430555555554E-3</v>
      </c>
      <c r="G467" s="6">
        <f t="shared" si="36"/>
        <v>1.0206755050505049E-3</v>
      </c>
      <c r="H467" s="6">
        <f t="shared" si="37"/>
        <v>4.940069444444444E-3</v>
      </c>
      <c r="I467" s="6">
        <f t="shared" si="38"/>
        <v>7.6571076388888886E-3</v>
      </c>
      <c r="J467" s="10" t="s">
        <v>816</v>
      </c>
      <c r="K467" s="9" t="s">
        <v>816</v>
      </c>
      <c r="L467" s="10" t="s">
        <v>817</v>
      </c>
      <c r="M467" s="11">
        <v>7.8857638888888901E-3</v>
      </c>
      <c r="N467" s="11">
        <f t="shared" si="39"/>
        <v>1.222293402777778E-2</v>
      </c>
      <c r="O467" s="8"/>
      <c r="P467" s="8"/>
      <c r="Q467" s="10" t="s">
        <v>0</v>
      </c>
      <c r="R467" s="10" t="s">
        <v>0</v>
      </c>
      <c r="S467" s="9">
        <v>10.8</v>
      </c>
      <c r="T467" s="9">
        <v>33.49</v>
      </c>
      <c r="U467" s="9">
        <v>46.27</v>
      </c>
    </row>
    <row r="468" spans="1:21" x14ac:dyDescent="0.3">
      <c r="A468" s="1">
        <v>173</v>
      </c>
      <c r="B468" s="4">
        <v>13.09</v>
      </c>
      <c r="D468" s="5">
        <v>533</v>
      </c>
      <c r="E468" s="6">
        <v>2.2467592592592591E-3</v>
      </c>
      <c r="F468" s="7">
        <f t="shared" si="35"/>
        <v>1.1233796296296296E-3</v>
      </c>
      <c r="G468" s="6">
        <f t="shared" si="36"/>
        <v>1.0212542087542087E-3</v>
      </c>
      <c r="H468" s="6">
        <f t="shared" si="37"/>
        <v>4.94287037037037E-3</v>
      </c>
      <c r="I468" s="6">
        <f t="shared" si="38"/>
        <v>7.661449074074074E-3</v>
      </c>
      <c r="J468" s="10" t="s">
        <v>818</v>
      </c>
      <c r="K468" s="9" t="s">
        <v>818</v>
      </c>
      <c r="L468" s="10" t="s">
        <v>819</v>
      </c>
      <c r="M468" s="11">
        <v>7.8935185185185185E-3</v>
      </c>
      <c r="N468" s="11">
        <f t="shared" si="39"/>
        <v>1.2234953703703704E-2</v>
      </c>
      <c r="O468" s="8"/>
      <c r="P468" s="10" t="s">
        <v>820</v>
      </c>
      <c r="Q468" s="10" t="s">
        <v>0</v>
      </c>
      <c r="R468" s="10">
        <v>5.75</v>
      </c>
      <c r="S468" s="9">
        <v>10.78</v>
      </c>
      <c r="T468" s="9">
        <v>33.44</v>
      </c>
      <c r="U468" s="9">
        <v>46.2</v>
      </c>
    </row>
    <row r="469" spans="1:21" x14ac:dyDescent="0.3">
      <c r="A469" s="1">
        <v>171</v>
      </c>
      <c r="B469" s="4">
        <v>13.1</v>
      </c>
      <c r="D469" s="5">
        <v>532</v>
      </c>
      <c r="E469" s="6">
        <v>2.2480324074074074E-3</v>
      </c>
      <c r="F469" s="7">
        <f t="shared" si="35"/>
        <v>1.1240162037037037E-3</v>
      </c>
      <c r="G469" s="6">
        <f t="shared" si="36"/>
        <v>1.0218329124579123E-3</v>
      </c>
      <c r="H469" s="6">
        <f t="shared" si="37"/>
        <v>4.945671296296297E-3</v>
      </c>
      <c r="I469" s="6">
        <f t="shared" si="38"/>
        <v>7.6657905092592602E-3</v>
      </c>
      <c r="J469" s="10" t="s">
        <v>821</v>
      </c>
      <c r="K469" s="9" t="s">
        <v>821</v>
      </c>
      <c r="L469" s="8"/>
      <c r="M469" t="s">
        <v>0</v>
      </c>
      <c r="N469" s="11" t="str">
        <f t="shared" si="39"/>
        <v>-</v>
      </c>
      <c r="O469" s="8"/>
      <c r="P469" s="8"/>
      <c r="Q469" s="10" t="s">
        <v>0</v>
      </c>
      <c r="R469" s="10" t="s">
        <v>0</v>
      </c>
      <c r="S469" s="9">
        <v>10.77</v>
      </c>
      <c r="T469" s="9">
        <v>33.39</v>
      </c>
      <c r="U469" s="9">
        <v>46.13</v>
      </c>
    </row>
    <row r="470" spans="1:21" x14ac:dyDescent="0.3">
      <c r="A470" s="1">
        <v>170</v>
      </c>
      <c r="B470" s="4">
        <v>13.11</v>
      </c>
      <c r="D470" s="5">
        <v>531</v>
      </c>
      <c r="E470" s="6">
        <v>2.2494212962962962E-3</v>
      </c>
      <c r="F470" s="7">
        <f t="shared" si="35"/>
        <v>1.1247106481481481E-3</v>
      </c>
      <c r="G470" s="6">
        <f t="shared" si="36"/>
        <v>1.0224642255892255E-3</v>
      </c>
      <c r="H470" s="6">
        <f t="shared" si="37"/>
        <v>4.9487268518518517E-3</v>
      </c>
      <c r="I470" s="6">
        <f t="shared" si="38"/>
        <v>7.6705266203703701E-3</v>
      </c>
      <c r="J470" s="10" t="s">
        <v>822</v>
      </c>
      <c r="K470" s="9" t="s">
        <v>822</v>
      </c>
      <c r="L470" s="10" t="s">
        <v>823</v>
      </c>
      <c r="M470" s="11">
        <v>7.9012731481481486E-3</v>
      </c>
      <c r="N470" s="11">
        <f t="shared" si="39"/>
        <v>1.2246973379629631E-2</v>
      </c>
      <c r="O470" s="8"/>
      <c r="P470" s="10" t="s">
        <v>824</v>
      </c>
      <c r="Q470" s="10" t="s">
        <v>0</v>
      </c>
      <c r="R470" s="10">
        <v>5.74</v>
      </c>
      <c r="S470" s="9">
        <v>10.75</v>
      </c>
      <c r="T470" s="9">
        <v>33.340000000000003</v>
      </c>
      <c r="U470" s="9">
        <v>46.06</v>
      </c>
    </row>
    <row r="471" spans="1:21" x14ac:dyDescent="0.3">
      <c r="A471" s="1">
        <v>169</v>
      </c>
      <c r="B471" s="4">
        <v>13.12</v>
      </c>
      <c r="D471" s="5">
        <v>530</v>
      </c>
      <c r="E471" s="6">
        <v>2.2506944444444445E-3</v>
      </c>
      <c r="F471" s="7">
        <f t="shared" si="35"/>
        <v>1.1253472222222222E-3</v>
      </c>
      <c r="G471" s="6">
        <f t="shared" si="36"/>
        <v>1.0230429292929293E-3</v>
      </c>
      <c r="H471" s="6">
        <f t="shared" si="37"/>
        <v>4.9515277777777787E-3</v>
      </c>
      <c r="I471" s="6">
        <f t="shared" si="38"/>
        <v>7.6748680555555572E-3</v>
      </c>
      <c r="J471" s="8"/>
      <c r="K471" s="9" t="s">
        <v>0</v>
      </c>
      <c r="L471" s="10" t="s">
        <v>825</v>
      </c>
      <c r="M471" s="11">
        <v>7.9089120370370372E-3</v>
      </c>
      <c r="N471" s="11">
        <f t="shared" si="39"/>
        <v>1.2258813657407408E-2</v>
      </c>
      <c r="O471" s="8"/>
      <c r="P471" s="8"/>
      <c r="Q471" s="10" t="s">
        <v>0</v>
      </c>
      <c r="R471" s="10" t="s">
        <v>0</v>
      </c>
      <c r="S471" s="9">
        <v>10.73</v>
      </c>
      <c r="T471" s="9">
        <v>33.29</v>
      </c>
      <c r="U471" s="9">
        <v>46</v>
      </c>
    </row>
    <row r="472" spans="1:21" x14ac:dyDescent="0.3">
      <c r="A472" s="1">
        <v>168</v>
      </c>
      <c r="B472" s="4">
        <v>13.13</v>
      </c>
      <c r="D472" s="5">
        <v>529</v>
      </c>
      <c r="E472" s="6">
        <v>2.2519675925925923E-3</v>
      </c>
      <c r="F472" s="7">
        <f t="shared" si="35"/>
        <v>1.1259837962962962E-3</v>
      </c>
      <c r="G472" s="6">
        <f t="shared" si="36"/>
        <v>1.0236216329966327E-3</v>
      </c>
      <c r="H472" s="6">
        <f t="shared" si="37"/>
        <v>4.9543287037037038E-3</v>
      </c>
      <c r="I472" s="6">
        <f t="shared" si="38"/>
        <v>7.6792094907407408E-3</v>
      </c>
      <c r="J472" s="10" t="s">
        <v>826</v>
      </c>
      <c r="K472" s="9" t="s">
        <v>826</v>
      </c>
      <c r="L472" s="10" t="s">
        <v>827</v>
      </c>
      <c r="M472" s="11">
        <v>7.9166666666666656E-3</v>
      </c>
      <c r="N472" s="11">
        <f t="shared" si="39"/>
        <v>1.2270833333333332E-2</v>
      </c>
      <c r="O472" s="8"/>
      <c r="P472" s="10" t="s">
        <v>828</v>
      </c>
      <c r="Q472" s="10" t="s">
        <v>0</v>
      </c>
      <c r="R472" s="10">
        <v>5.73</v>
      </c>
      <c r="S472" s="9">
        <v>10.72</v>
      </c>
      <c r="T472" s="9">
        <v>33.24</v>
      </c>
      <c r="U472" s="9">
        <v>45.93</v>
      </c>
    </row>
    <row r="473" spans="1:21" x14ac:dyDescent="0.3">
      <c r="A473" s="1">
        <v>167</v>
      </c>
      <c r="B473" s="4">
        <v>13.14</v>
      </c>
      <c r="D473" s="5">
        <v>528</v>
      </c>
      <c r="E473" s="6">
        <v>2.2533564814814812E-3</v>
      </c>
      <c r="F473" s="7">
        <f t="shared" si="35"/>
        <v>1.1266782407407406E-3</v>
      </c>
      <c r="G473" s="6">
        <f t="shared" si="36"/>
        <v>1.024252946127946E-3</v>
      </c>
      <c r="H473" s="6">
        <f t="shared" si="37"/>
        <v>4.9573842592592586E-3</v>
      </c>
      <c r="I473" s="6">
        <f t="shared" si="38"/>
        <v>7.6839456018518507E-3</v>
      </c>
      <c r="J473" s="10" t="s">
        <v>829</v>
      </c>
      <c r="K473" s="9" t="s">
        <v>829</v>
      </c>
      <c r="L473" s="8"/>
      <c r="M473" t="s">
        <v>0</v>
      </c>
      <c r="N473" s="11" t="str">
        <f t="shared" si="39"/>
        <v>-</v>
      </c>
      <c r="O473" s="10" t="s">
        <v>830</v>
      </c>
      <c r="P473" s="8"/>
      <c r="Q473" s="10">
        <v>1.6800000000000002</v>
      </c>
      <c r="R473" s="10" t="s">
        <v>0</v>
      </c>
      <c r="S473" s="9">
        <v>10.7</v>
      </c>
      <c r="T473" s="9">
        <v>33.19</v>
      </c>
      <c r="U473" s="9">
        <v>45.86</v>
      </c>
    </row>
    <row r="474" spans="1:21" x14ac:dyDescent="0.3">
      <c r="A474" s="1">
        <v>166</v>
      </c>
      <c r="B474" s="4">
        <v>13.15</v>
      </c>
      <c r="D474" s="5">
        <v>527</v>
      </c>
      <c r="E474" s="6">
        <v>2.2546296296296294E-3</v>
      </c>
      <c r="F474" s="7">
        <f t="shared" si="35"/>
        <v>1.1273148148148147E-3</v>
      </c>
      <c r="G474" s="6">
        <f t="shared" si="36"/>
        <v>1.0248316498316496E-3</v>
      </c>
      <c r="H474" s="6">
        <f t="shared" si="37"/>
        <v>4.9601851851851855E-3</v>
      </c>
      <c r="I474" s="6">
        <f t="shared" si="38"/>
        <v>7.6882870370370377E-3</v>
      </c>
      <c r="J474" s="10" t="s">
        <v>831</v>
      </c>
      <c r="K474" s="9" t="s">
        <v>831</v>
      </c>
      <c r="L474" s="10" t="s">
        <v>832</v>
      </c>
      <c r="M474" s="11">
        <v>7.9244212962962957E-3</v>
      </c>
      <c r="N474" s="11">
        <f t="shared" si="39"/>
        <v>1.2282853009259258E-2</v>
      </c>
      <c r="O474" s="8"/>
      <c r="P474" s="10" t="s">
        <v>833</v>
      </c>
      <c r="Q474" s="10" t="s">
        <v>0</v>
      </c>
      <c r="R474" s="10">
        <v>5.72</v>
      </c>
      <c r="S474" s="9">
        <v>10.68</v>
      </c>
      <c r="T474" s="9">
        <v>33.14</v>
      </c>
      <c r="U474" s="9">
        <v>45.79</v>
      </c>
    </row>
    <row r="475" spans="1:21" x14ac:dyDescent="0.3">
      <c r="A475" s="1">
        <v>165</v>
      </c>
      <c r="B475" s="4">
        <v>13.16</v>
      </c>
      <c r="D475" s="5">
        <v>526</v>
      </c>
      <c r="E475" s="6">
        <v>2.2559027777777777E-3</v>
      </c>
      <c r="F475" s="7">
        <f t="shared" si="35"/>
        <v>1.1279513888888888E-3</v>
      </c>
      <c r="G475" s="6">
        <f t="shared" si="36"/>
        <v>1.0254103535353534E-3</v>
      </c>
      <c r="H475" s="6">
        <f t="shared" si="37"/>
        <v>4.9629861111111116E-3</v>
      </c>
      <c r="I475" s="6">
        <f t="shared" si="38"/>
        <v>7.6926284722222231E-3</v>
      </c>
      <c r="J475" s="8"/>
      <c r="K475" s="9" t="s">
        <v>0</v>
      </c>
      <c r="L475" s="10" t="s">
        <v>834</v>
      </c>
      <c r="M475" s="11">
        <v>7.9320601851851861E-3</v>
      </c>
      <c r="N475" s="11">
        <f t="shared" si="39"/>
        <v>1.2294693287037039E-2</v>
      </c>
      <c r="O475" s="8"/>
      <c r="P475" s="8"/>
      <c r="Q475" s="10" t="s">
        <v>0</v>
      </c>
      <c r="R475" s="10" t="s">
        <v>0</v>
      </c>
      <c r="S475" s="9">
        <v>10.67</v>
      </c>
      <c r="T475" s="9">
        <v>33.090000000000003</v>
      </c>
      <c r="U475" s="9">
        <v>45.72</v>
      </c>
    </row>
    <row r="476" spans="1:21" x14ac:dyDescent="0.3">
      <c r="A476" s="1">
        <v>164</v>
      </c>
      <c r="B476" s="4">
        <v>13.17</v>
      </c>
      <c r="D476" s="5">
        <v>525</v>
      </c>
      <c r="E476" s="6">
        <v>2.2572916666666666E-3</v>
      </c>
      <c r="F476" s="7">
        <f t="shared" si="35"/>
        <v>1.1286458333333333E-3</v>
      </c>
      <c r="G476" s="6">
        <f t="shared" si="36"/>
        <v>1.0260416666666666E-3</v>
      </c>
      <c r="H476" s="6">
        <f t="shared" si="37"/>
        <v>4.9660416666666672E-3</v>
      </c>
      <c r="I476" s="6">
        <f t="shared" si="38"/>
        <v>7.6973645833333347E-3</v>
      </c>
      <c r="J476" s="10" t="s">
        <v>835</v>
      </c>
      <c r="K476" s="9" t="s">
        <v>835</v>
      </c>
      <c r="L476" s="8"/>
      <c r="M476" t="s">
        <v>0</v>
      </c>
      <c r="N476" s="11" t="str">
        <f t="shared" si="39"/>
        <v>-</v>
      </c>
      <c r="O476" s="8"/>
      <c r="P476" s="10" t="s">
        <v>836</v>
      </c>
      <c r="Q476" s="10" t="s">
        <v>0</v>
      </c>
      <c r="R476" s="10">
        <v>5.71</v>
      </c>
      <c r="S476" s="9">
        <v>10.65</v>
      </c>
      <c r="T476" s="9">
        <v>33.04</v>
      </c>
      <c r="U476" s="9">
        <v>45.65</v>
      </c>
    </row>
    <row r="477" spans="1:21" x14ac:dyDescent="0.3">
      <c r="A477" s="1">
        <v>163</v>
      </c>
      <c r="B477" s="4">
        <v>13.18</v>
      </c>
      <c r="D477" s="5">
        <v>524</v>
      </c>
      <c r="E477" s="6">
        <v>2.2585648148148148E-3</v>
      </c>
      <c r="F477" s="7">
        <f t="shared" si="35"/>
        <v>1.1292824074074074E-3</v>
      </c>
      <c r="G477" s="6">
        <f t="shared" si="36"/>
        <v>1.0266203703703702E-3</v>
      </c>
      <c r="H477" s="6">
        <f t="shared" si="37"/>
        <v>4.9688425925925933E-3</v>
      </c>
      <c r="I477" s="6">
        <f t="shared" si="38"/>
        <v>7.7017060185185201E-3</v>
      </c>
      <c r="J477" s="10" t="s">
        <v>837</v>
      </c>
      <c r="K477" s="9" t="s">
        <v>837</v>
      </c>
      <c r="L477" s="10" t="s">
        <v>838</v>
      </c>
      <c r="M477" s="11">
        <v>7.9398148148148145E-3</v>
      </c>
      <c r="N477" s="11">
        <f t="shared" si="39"/>
        <v>1.2306712962962962E-2</v>
      </c>
      <c r="O477" s="8"/>
      <c r="P477" s="8"/>
      <c r="Q477" s="10" t="s">
        <v>0</v>
      </c>
      <c r="R477" s="10" t="s">
        <v>0</v>
      </c>
      <c r="S477" s="9">
        <v>10.63</v>
      </c>
      <c r="T477" s="9">
        <v>32.99</v>
      </c>
      <c r="U477" s="9">
        <v>45.59</v>
      </c>
    </row>
    <row r="478" spans="1:21" x14ac:dyDescent="0.3">
      <c r="A478" s="1">
        <v>162</v>
      </c>
      <c r="B478" s="4">
        <v>13.19</v>
      </c>
      <c r="D478" s="5">
        <v>523</v>
      </c>
      <c r="E478" s="6">
        <v>2.2598379629629626E-3</v>
      </c>
      <c r="F478" s="7">
        <f t="shared" si="35"/>
        <v>1.1299189814814813E-3</v>
      </c>
      <c r="G478" s="6">
        <f t="shared" si="36"/>
        <v>1.0271990740740738E-3</v>
      </c>
      <c r="H478" s="6">
        <f t="shared" si="37"/>
        <v>4.9716435185185185E-3</v>
      </c>
      <c r="I478" s="6">
        <f t="shared" si="38"/>
        <v>7.7060474537037037E-3</v>
      </c>
      <c r="J478" s="10" t="s">
        <v>839</v>
      </c>
      <c r="K478" s="9" t="s">
        <v>839</v>
      </c>
      <c r="L478" s="10" t="s">
        <v>840</v>
      </c>
      <c r="M478" s="11">
        <v>7.9475694444444446E-3</v>
      </c>
      <c r="N478" s="11">
        <f t="shared" si="39"/>
        <v>1.231873263888889E-2</v>
      </c>
      <c r="O478" s="8"/>
      <c r="P478" s="10" t="s">
        <v>841</v>
      </c>
      <c r="Q478" s="10" t="s">
        <v>0</v>
      </c>
      <c r="R478" s="10">
        <v>5.7</v>
      </c>
      <c r="S478" s="9">
        <v>10.62</v>
      </c>
      <c r="T478" s="9">
        <v>32.94</v>
      </c>
      <c r="U478" s="9">
        <v>45.52</v>
      </c>
    </row>
    <row r="479" spans="1:21" x14ac:dyDescent="0.3">
      <c r="A479" s="1">
        <v>161</v>
      </c>
      <c r="B479" s="4">
        <v>13.2</v>
      </c>
      <c r="D479" s="5">
        <v>522</v>
      </c>
      <c r="E479" s="6">
        <v>2.2612268518518515E-3</v>
      </c>
      <c r="F479" s="7">
        <f t="shared" si="35"/>
        <v>1.1306134259259258E-3</v>
      </c>
      <c r="G479" s="6">
        <f t="shared" si="36"/>
        <v>1.0278303872053869E-3</v>
      </c>
      <c r="H479" s="6">
        <f t="shared" si="37"/>
        <v>4.9746990740740741E-3</v>
      </c>
      <c r="I479" s="6">
        <f t="shared" si="38"/>
        <v>7.7107835648148153E-3</v>
      </c>
      <c r="J479" s="8"/>
      <c r="K479" s="9" t="s">
        <v>0</v>
      </c>
      <c r="L479" s="8"/>
      <c r="M479" t="s">
        <v>0</v>
      </c>
      <c r="N479" s="11" t="str">
        <f t="shared" si="39"/>
        <v>-</v>
      </c>
      <c r="O479" s="8"/>
      <c r="P479" s="8"/>
      <c r="Q479" s="10" t="s">
        <v>0</v>
      </c>
      <c r="R479" s="10" t="s">
        <v>0</v>
      </c>
      <c r="S479" s="9">
        <v>10.6</v>
      </c>
      <c r="T479" s="9">
        <v>32.89</v>
      </c>
      <c r="U479" s="9">
        <v>45.45</v>
      </c>
    </row>
    <row r="480" spans="1:21" x14ac:dyDescent="0.3">
      <c r="A480" s="1">
        <v>160</v>
      </c>
      <c r="B480" s="4">
        <v>13.21</v>
      </c>
      <c r="D480" s="5">
        <v>521</v>
      </c>
      <c r="E480" s="6">
        <v>2.2624999999999998E-3</v>
      </c>
      <c r="F480" s="7">
        <f t="shared" si="35"/>
        <v>1.1312499999999999E-3</v>
      </c>
      <c r="G480" s="6">
        <f t="shared" si="36"/>
        <v>1.0284090909090907E-3</v>
      </c>
      <c r="H480" s="6">
        <f t="shared" si="37"/>
        <v>4.9775000000000002E-3</v>
      </c>
      <c r="I480" s="6">
        <f t="shared" si="38"/>
        <v>7.7151250000000006E-3</v>
      </c>
      <c r="J480" s="10" t="s">
        <v>842</v>
      </c>
      <c r="K480" s="9" t="s">
        <v>842</v>
      </c>
      <c r="L480" s="10" t="s">
        <v>843</v>
      </c>
      <c r="M480" s="11">
        <v>7.9552083333333332E-3</v>
      </c>
      <c r="N480" s="11">
        <f t="shared" si="39"/>
        <v>1.2330572916666668E-2</v>
      </c>
      <c r="O480" s="8"/>
      <c r="P480" s="10" t="s">
        <v>844</v>
      </c>
      <c r="Q480" s="10" t="s">
        <v>0</v>
      </c>
      <c r="R480" s="10">
        <v>5.69</v>
      </c>
      <c r="S480" s="9">
        <v>10.58</v>
      </c>
      <c r="T480" s="9">
        <v>32.840000000000003</v>
      </c>
      <c r="U480" s="9">
        <v>45.38</v>
      </c>
    </row>
    <row r="481" spans="1:21" x14ac:dyDescent="0.3">
      <c r="A481" s="1">
        <v>159</v>
      </c>
      <c r="B481" s="4">
        <v>13.22</v>
      </c>
      <c r="D481" s="5">
        <v>520</v>
      </c>
      <c r="E481" s="6">
        <v>2.2638888888888886E-3</v>
      </c>
      <c r="F481" s="7">
        <f t="shared" si="35"/>
        <v>1.1319444444444443E-3</v>
      </c>
      <c r="G481" s="6">
        <f t="shared" si="36"/>
        <v>1.0290404040404039E-3</v>
      </c>
      <c r="H481" s="6">
        <f t="shared" si="37"/>
        <v>4.9805555555555558E-3</v>
      </c>
      <c r="I481" s="6">
        <f t="shared" si="38"/>
        <v>7.7198611111111114E-3</v>
      </c>
      <c r="J481" s="10" t="s">
        <v>845</v>
      </c>
      <c r="K481" s="9" t="s">
        <v>845</v>
      </c>
      <c r="L481" s="10" t="s">
        <v>846</v>
      </c>
      <c r="M481" s="11">
        <v>7.9629629629629634E-3</v>
      </c>
      <c r="N481" s="11">
        <f t="shared" si="39"/>
        <v>1.2342592592592594E-2</v>
      </c>
      <c r="O481" s="10" t="s">
        <v>847</v>
      </c>
      <c r="P481" s="8"/>
      <c r="Q481" s="10">
        <v>1.67</v>
      </c>
      <c r="R481" s="10" t="s">
        <v>0</v>
      </c>
      <c r="S481" s="9">
        <v>10.57</v>
      </c>
      <c r="T481" s="9">
        <v>32.79</v>
      </c>
      <c r="U481" s="9">
        <v>45.31</v>
      </c>
    </row>
    <row r="482" spans="1:21" x14ac:dyDescent="0.3">
      <c r="A482" s="1">
        <v>158</v>
      </c>
      <c r="B482" s="4">
        <v>13.23</v>
      </c>
      <c r="D482" s="5">
        <v>519</v>
      </c>
      <c r="E482" s="6">
        <v>2.2651620370370369E-3</v>
      </c>
      <c r="F482" s="7">
        <f t="shared" si="35"/>
        <v>1.1325810185185184E-3</v>
      </c>
      <c r="G482" s="6">
        <f t="shared" si="36"/>
        <v>1.0296191077441075E-3</v>
      </c>
      <c r="H482" s="6">
        <f t="shared" si="37"/>
        <v>4.9833564814814818E-3</v>
      </c>
      <c r="I482" s="6">
        <f t="shared" si="38"/>
        <v>7.7242025462962967E-3</v>
      </c>
      <c r="J482" s="10" t="s">
        <v>848</v>
      </c>
      <c r="K482" s="9" t="s">
        <v>848</v>
      </c>
      <c r="L482" s="10" t="s">
        <v>849</v>
      </c>
      <c r="M482" s="11">
        <v>7.9707175925925935E-3</v>
      </c>
      <c r="N482" s="11">
        <f t="shared" si="39"/>
        <v>1.2354612268518521E-2</v>
      </c>
      <c r="O482" s="8"/>
      <c r="P482" s="10" t="s">
        <v>850</v>
      </c>
      <c r="Q482" s="10" t="s">
        <v>0</v>
      </c>
      <c r="R482" s="10">
        <v>5.68</v>
      </c>
      <c r="S482" s="9">
        <v>10.55</v>
      </c>
      <c r="T482" s="9">
        <v>32.74</v>
      </c>
      <c r="U482" s="9">
        <v>45.25</v>
      </c>
    </row>
    <row r="483" spans="1:21" x14ac:dyDescent="0.3">
      <c r="A483" s="1">
        <v>157</v>
      </c>
      <c r="B483" s="4">
        <v>13.24</v>
      </c>
      <c r="D483" s="5">
        <v>518</v>
      </c>
      <c r="E483" s="6">
        <v>2.2665509259259258E-3</v>
      </c>
      <c r="F483" s="7">
        <f t="shared" si="35"/>
        <v>1.1332754629629629E-3</v>
      </c>
      <c r="G483" s="6">
        <f t="shared" si="36"/>
        <v>1.0302504208754208E-3</v>
      </c>
      <c r="H483" s="6">
        <f t="shared" si="37"/>
        <v>4.9864120370370375E-3</v>
      </c>
      <c r="I483" s="6">
        <f t="shared" si="38"/>
        <v>7.7289386574074083E-3</v>
      </c>
      <c r="J483" s="10" t="s">
        <v>851</v>
      </c>
      <c r="K483" s="9" t="s">
        <v>851</v>
      </c>
      <c r="L483" s="8"/>
      <c r="M483" t="s">
        <v>0</v>
      </c>
      <c r="N483" s="11" t="str">
        <f t="shared" si="39"/>
        <v>-</v>
      </c>
      <c r="O483" s="8"/>
      <c r="P483" s="8"/>
      <c r="Q483" s="10" t="s">
        <v>0</v>
      </c>
      <c r="R483" s="10" t="s">
        <v>0</v>
      </c>
      <c r="S483" s="9">
        <v>10.53</v>
      </c>
      <c r="T483" s="9">
        <v>32.69</v>
      </c>
      <c r="U483" s="9">
        <v>45.18</v>
      </c>
    </row>
    <row r="484" spans="1:21" x14ac:dyDescent="0.3">
      <c r="A484" s="1">
        <v>156</v>
      </c>
      <c r="B484" s="4">
        <v>13.25</v>
      </c>
      <c r="D484" s="5">
        <v>517</v>
      </c>
      <c r="E484" s="6">
        <v>2.267824074074074E-3</v>
      </c>
      <c r="F484" s="7">
        <f t="shared" si="35"/>
        <v>1.133912037037037E-3</v>
      </c>
      <c r="G484" s="6">
        <f t="shared" si="36"/>
        <v>1.0308291245791244E-3</v>
      </c>
      <c r="H484" s="6">
        <f t="shared" si="37"/>
        <v>4.9892129629629635E-3</v>
      </c>
      <c r="I484" s="6">
        <f t="shared" si="38"/>
        <v>7.7332800925925937E-3</v>
      </c>
      <c r="J484" s="10" t="s">
        <v>852</v>
      </c>
      <c r="K484" s="9" t="s">
        <v>852</v>
      </c>
      <c r="L484" s="10" t="s">
        <v>853</v>
      </c>
      <c r="M484" s="11">
        <v>7.9783564814814821E-3</v>
      </c>
      <c r="N484" s="11">
        <f t="shared" si="39"/>
        <v>1.2366452546296298E-2</v>
      </c>
      <c r="O484" s="8"/>
      <c r="P484" s="8"/>
      <c r="Q484" s="10" t="s">
        <v>0</v>
      </c>
      <c r="R484" s="10" t="s">
        <v>0</v>
      </c>
      <c r="S484" s="9">
        <v>10.52</v>
      </c>
      <c r="T484" s="9">
        <v>32.64</v>
      </c>
      <c r="U484" s="9">
        <v>45.11</v>
      </c>
    </row>
    <row r="485" spans="1:21" x14ac:dyDescent="0.3">
      <c r="A485" s="1">
        <v>155</v>
      </c>
      <c r="B485" s="4">
        <v>13.26</v>
      </c>
      <c r="D485" s="5">
        <v>516</v>
      </c>
      <c r="E485" s="6">
        <v>2.2690972222222223E-3</v>
      </c>
      <c r="F485" s="7">
        <f t="shared" si="35"/>
        <v>1.1345486111111111E-3</v>
      </c>
      <c r="G485" s="6">
        <f t="shared" si="36"/>
        <v>1.0314078282828282E-3</v>
      </c>
      <c r="H485" s="6">
        <f t="shared" si="37"/>
        <v>4.9920138888888896E-3</v>
      </c>
      <c r="I485" s="6">
        <f t="shared" si="38"/>
        <v>7.737621527777779E-3</v>
      </c>
      <c r="J485" s="8"/>
      <c r="K485" s="9" t="s">
        <v>0</v>
      </c>
      <c r="L485" s="10" t="s">
        <v>854</v>
      </c>
      <c r="M485" s="11">
        <v>7.9861111111111105E-3</v>
      </c>
      <c r="N485" s="11">
        <f t="shared" si="39"/>
        <v>1.2378472222222221E-2</v>
      </c>
      <c r="O485" s="8"/>
      <c r="P485" s="10" t="s">
        <v>855</v>
      </c>
      <c r="Q485" s="10" t="s">
        <v>0</v>
      </c>
      <c r="R485" s="10">
        <v>5.67</v>
      </c>
      <c r="S485" s="9">
        <v>10.5</v>
      </c>
      <c r="T485" s="9">
        <v>32.590000000000003</v>
      </c>
      <c r="U485" s="9">
        <v>45.04</v>
      </c>
    </row>
    <row r="486" spans="1:21" x14ac:dyDescent="0.3">
      <c r="A486" s="1">
        <v>154</v>
      </c>
      <c r="B486" s="4">
        <v>13.27</v>
      </c>
      <c r="D486" s="5">
        <v>515</v>
      </c>
      <c r="E486" s="6">
        <v>2.2704861111111111E-3</v>
      </c>
      <c r="F486" s="7">
        <f t="shared" si="35"/>
        <v>1.1352430555555556E-3</v>
      </c>
      <c r="G486" s="6">
        <f t="shared" si="36"/>
        <v>1.0320391414141413E-3</v>
      </c>
      <c r="H486" s="6">
        <f t="shared" si="37"/>
        <v>4.9950694444444452E-3</v>
      </c>
      <c r="I486" s="6">
        <f t="shared" si="38"/>
        <v>7.7423576388888906E-3</v>
      </c>
      <c r="J486" s="10" t="s">
        <v>856</v>
      </c>
      <c r="K486" s="9" t="s">
        <v>856</v>
      </c>
      <c r="L486" s="8"/>
      <c r="M486" t="s">
        <v>0</v>
      </c>
      <c r="N486" s="11" t="str">
        <f t="shared" si="39"/>
        <v>-</v>
      </c>
      <c r="O486" s="8"/>
      <c r="P486" s="8"/>
      <c r="Q486" s="10" t="s">
        <v>0</v>
      </c>
      <c r="R486" s="10" t="s">
        <v>0</v>
      </c>
      <c r="S486" s="9">
        <v>10.48</v>
      </c>
      <c r="T486" s="9">
        <v>32.54</v>
      </c>
      <c r="U486" s="9">
        <v>44.97</v>
      </c>
    </row>
    <row r="487" spans="1:21" x14ac:dyDescent="0.3">
      <c r="A487" s="1">
        <v>153</v>
      </c>
      <c r="B487" s="4">
        <v>13.28</v>
      </c>
      <c r="D487" s="5">
        <v>514</v>
      </c>
      <c r="E487" s="6">
        <v>2.2717592592592594E-3</v>
      </c>
      <c r="F487" s="7">
        <f t="shared" si="35"/>
        <v>1.1358796296296297E-3</v>
      </c>
      <c r="G487" s="6">
        <f t="shared" si="36"/>
        <v>1.0326178451178451E-3</v>
      </c>
      <c r="H487" s="6">
        <f t="shared" si="37"/>
        <v>4.9978703703703713E-3</v>
      </c>
      <c r="I487" s="6">
        <f t="shared" si="38"/>
        <v>7.746699074074076E-3</v>
      </c>
      <c r="J487" s="10" t="s">
        <v>857</v>
      </c>
      <c r="K487" s="9" t="s">
        <v>857</v>
      </c>
      <c r="L487" s="10" t="s">
        <v>858</v>
      </c>
      <c r="M487" s="11">
        <v>7.9938657407407406E-3</v>
      </c>
      <c r="N487" s="11">
        <f t="shared" si="39"/>
        <v>1.2390491898148148E-2</v>
      </c>
      <c r="O487" s="8"/>
      <c r="P487" s="10" t="s">
        <v>859</v>
      </c>
      <c r="Q487" s="10" t="s">
        <v>0</v>
      </c>
      <c r="R487" s="10">
        <v>5.66</v>
      </c>
      <c r="S487" s="9">
        <v>10.47</v>
      </c>
      <c r="T487" s="9">
        <v>32.49</v>
      </c>
      <c r="U487" s="9">
        <v>44.9</v>
      </c>
    </row>
    <row r="488" spans="1:21" x14ac:dyDescent="0.3">
      <c r="A488" s="1">
        <v>152</v>
      </c>
      <c r="B488" s="4">
        <v>13.29</v>
      </c>
      <c r="D488" s="5">
        <v>513</v>
      </c>
      <c r="E488" s="6">
        <v>2.2731481481481483E-3</v>
      </c>
      <c r="F488" s="7">
        <f t="shared" si="35"/>
        <v>1.1365740740740741E-3</v>
      </c>
      <c r="G488" s="6">
        <f t="shared" si="36"/>
        <v>1.0332491582491583E-3</v>
      </c>
      <c r="H488" s="6">
        <f t="shared" si="37"/>
        <v>5.0009259259259269E-3</v>
      </c>
      <c r="I488" s="6">
        <f t="shared" si="38"/>
        <v>7.7514351851851867E-3</v>
      </c>
      <c r="J488" s="10" t="s">
        <v>860</v>
      </c>
      <c r="K488" s="9" t="s">
        <v>860</v>
      </c>
      <c r="L488" s="10" t="s">
        <v>861</v>
      </c>
      <c r="M488" s="11">
        <v>8.0015046296296292E-3</v>
      </c>
      <c r="N488" s="11">
        <f t="shared" si="39"/>
        <v>1.2402332175925925E-2</v>
      </c>
      <c r="O488" s="8"/>
      <c r="P488" s="8"/>
      <c r="Q488" s="10" t="s">
        <v>0</v>
      </c>
      <c r="R488" s="10" t="s">
        <v>0</v>
      </c>
      <c r="S488" s="9">
        <v>10.45</v>
      </c>
      <c r="T488" s="9">
        <v>32.44</v>
      </c>
      <c r="U488" s="9">
        <v>44.84</v>
      </c>
    </row>
    <row r="489" spans="1:21" x14ac:dyDescent="0.3">
      <c r="A489" s="1">
        <v>151</v>
      </c>
      <c r="B489" s="4">
        <v>13.3</v>
      </c>
      <c r="D489" s="5">
        <v>512</v>
      </c>
      <c r="E489" s="6">
        <v>2.2744212962962965E-3</v>
      </c>
      <c r="F489" s="7">
        <f t="shared" si="35"/>
        <v>1.1372106481481483E-3</v>
      </c>
      <c r="G489" s="6">
        <f t="shared" si="36"/>
        <v>1.0338278619528619E-3</v>
      </c>
      <c r="H489" s="6">
        <f t="shared" si="37"/>
        <v>5.003726851851853E-3</v>
      </c>
      <c r="I489" s="6">
        <f t="shared" si="38"/>
        <v>7.7557766203703721E-3</v>
      </c>
      <c r="J489" s="10" t="s">
        <v>862</v>
      </c>
      <c r="K489" s="9" t="s">
        <v>862</v>
      </c>
      <c r="L489" s="8"/>
      <c r="M489" t="s">
        <v>0</v>
      </c>
      <c r="N489" s="11" t="str">
        <f t="shared" si="39"/>
        <v>-</v>
      </c>
      <c r="O489" s="10" t="s">
        <v>863</v>
      </c>
      <c r="P489" s="10" t="s">
        <v>864</v>
      </c>
      <c r="Q489" s="10">
        <v>1.66</v>
      </c>
      <c r="R489" s="10">
        <v>5.65</v>
      </c>
      <c r="S489" s="9">
        <v>10.43</v>
      </c>
      <c r="T489" s="9">
        <v>32.39</v>
      </c>
      <c r="U489" s="9">
        <v>44.77</v>
      </c>
    </row>
    <row r="490" spans="1:21" x14ac:dyDescent="0.3">
      <c r="A490" s="1">
        <v>150</v>
      </c>
      <c r="B490" s="4">
        <v>13.31</v>
      </c>
      <c r="D490" s="5">
        <v>511</v>
      </c>
      <c r="E490" s="6">
        <v>2.2758101851851854E-3</v>
      </c>
      <c r="F490" s="7">
        <f t="shared" si="35"/>
        <v>1.1379050925925927E-3</v>
      </c>
      <c r="G490" s="6">
        <f t="shared" si="36"/>
        <v>1.0344591750841752E-3</v>
      </c>
      <c r="H490" s="6">
        <f t="shared" si="37"/>
        <v>5.0067824074074086E-3</v>
      </c>
      <c r="I490" s="6">
        <f t="shared" si="38"/>
        <v>7.7605127314814837E-3</v>
      </c>
      <c r="J490" s="10" t="s">
        <v>865</v>
      </c>
      <c r="K490" s="9" t="s">
        <v>865</v>
      </c>
      <c r="L490" s="10" t="s">
        <v>866</v>
      </c>
      <c r="M490" s="11">
        <v>8.0092592592592594E-3</v>
      </c>
      <c r="N490" s="11">
        <f t="shared" si="39"/>
        <v>1.2414351851851852E-2</v>
      </c>
      <c r="O490" s="8"/>
      <c r="P490" s="8"/>
      <c r="Q490" s="10" t="s">
        <v>0</v>
      </c>
      <c r="R490" s="10" t="s">
        <v>0</v>
      </c>
      <c r="S490" s="9">
        <v>10.42</v>
      </c>
      <c r="T490" s="9">
        <v>32.340000000000003</v>
      </c>
      <c r="U490" s="9">
        <v>44.7</v>
      </c>
    </row>
    <row r="491" spans="1:21" x14ac:dyDescent="0.3">
      <c r="A491" s="1">
        <v>149</v>
      </c>
      <c r="B491" s="4">
        <v>13.32</v>
      </c>
      <c r="D491" s="5">
        <v>510</v>
      </c>
      <c r="E491" s="6">
        <v>2.2770833333333336E-3</v>
      </c>
      <c r="F491" s="7">
        <f t="shared" si="35"/>
        <v>1.1385416666666668E-3</v>
      </c>
      <c r="G491" s="6">
        <f t="shared" si="36"/>
        <v>1.0350378787878788E-3</v>
      </c>
      <c r="H491" s="6">
        <f t="shared" si="37"/>
        <v>5.0095833333333346E-3</v>
      </c>
      <c r="I491" s="6">
        <f t="shared" si="38"/>
        <v>7.764854166666669E-3</v>
      </c>
      <c r="J491" s="8"/>
      <c r="K491" s="9" t="s">
        <v>0</v>
      </c>
      <c r="L491" s="10" t="s">
        <v>867</v>
      </c>
      <c r="M491" s="11">
        <v>8.0170138888888895E-3</v>
      </c>
      <c r="N491" s="11">
        <f t="shared" si="39"/>
        <v>1.2426371527777778E-2</v>
      </c>
      <c r="O491" s="8"/>
      <c r="P491" s="10" t="s">
        <v>868</v>
      </c>
      <c r="Q491" s="10" t="s">
        <v>0</v>
      </c>
      <c r="R491" s="10">
        <v>5.64</v>
      </c>
      <c r="S491" s="9">
        <v>10.4</v>
      </c>
      <c r="T491" s="9">
        <v>32.29</v>
      </c>
      <c r="U491" s="9">
        <v>44.63</v>
      </c>
    </row>
    <row r="492" spans="1:21" x14ac:dyDescent="0.3">
      <c r="A492" s="1">
        <v>148</v>
      </c>
      <c r="B492" s="4">
        <v>13.33</v>
      </c>
      <c r="D492" s="5">
        <v>509</v>
      </c>
      <c r="E492" s="6">
        <v>2.2784722222222225E-3</v>
      </c>
      <c r="F492" s="7">
        <f t="shared" si="35"/>
        <v>1.1392361111111113E-3</v>
      </c>
      <c r="G492" s="6">
        <f t="shared" si="36"/>
        <v>1.035669191919192E-3</v>
      </c>
      <c r="H492" s="6">
        <f t="shared" si="37"/>
        <v>5.0126388888888903E-3</v>
      </c>
      <c r="I492" s="6">
        <f t="shared" si="38"/>
        <v>7.7695902777777798E-3</v>
      </c>
      <c r="J492" s="10" t="s">
        <v>869</v>
      </c>
      <c r="K492" s="9" t="s">
        <v>869</v>
      </c>
      <c r="L492" s="10" t="s">
        <v>870</v>
      </c>
      <c r="M492" s="11">
        <v>8.0246527777777781E-3</v>
      </c>
      <c r="N492" s="11">
        <f t="shared" si="39"/>
        <v>1.2438211805555556E-2</v>
      </c>
      <c r="O492" s="8"/>
      <c r="P492" s="8"/>
      <c r="Q492" s="10" t="s">
        <v>0</v>
      </c>
      <c r="R492" s="10" t="s">
        <v>0</v>
      </c>
      <c r="S492" s="9">
        <v>10.39</v>
      </c>
      <c r="T492" s="9">
        <v>32.24</v>
      </c>
      <c r="U492" s="9">
        <v>44.56</v>
      </c>
    </row>
    <row r="493" spans="1:21" x14ac:dyDescent="0.3">
      <c r="A493" s="1">
        <v>147</v>
      </c>
      <c r="B493" s="4">
        <v>13.34</v>
      </c>
      <c r="D493" s="5">
        <v>508</v>
      </c>
      <c r="E493" s="6">
        <v>2.2797453703703703E-3</v>
      </c>
      <c r="F493" s="7">
        <f t="shared" si="35"/>
        <v>1.1398726851851852E-3</v>
      </c>
      <c r="G493" s="6">
        <f t="shared" si="36"/>
        <v>1.0362478956228956E-3</v>
      </c>
      <c r="H493" s="6">
        <f t="shared" si="37"/>
        <v>5.0154398148148155E-3</v>
      </c>
      <c r="I493" s="6">
        <f t="shared" si="38"/>
        <v>7.7739317129629643E-3</v>
      </c>
      <c r="J493" s="10" t="s">
        <v>871</v>
      </c>
      <c r="K493" s="9" t="s">
        <v>871</v>
      </c>
      <c r="L493" s="8"/>
      <c r="M493" t="s">
        <v>0</v>
      </c>
      <c r="N493" s="11" t="str">
        <f t="shared" si="39"/>
        <v>-</v>
      </c>
      <c r="O493" s="8"/>
      <c r="P493" s="10" t="s">
        <v>872</v>
      </c>
      <c r="Q493" s="10" t="s">
        <v>0</v>
      </c>
      <c r="R493" s="10">
        <v>5.63</v>
      </c>
      <c r="S493" s="9">
        <v>10.37</v>
      </c>
      <c r="T493" s="9">
        <v>32.19</v>
      </c>
      <c r="U493" s="9">
        <v>44.49</v>
      </c>
    </row>
    <row r="494" spans="1:21" x14ac:dyDescent="0.3">
      <c r="A494" s="1">
        <v>146</v>
      </c>
      <c r="B494" s="4">
        <v>13.35</v>
      </c>
      <c r="D494" s="5">
        <v>507</v>
      </c>
      <c r="E494" s="6">
        <v>2.2811342592592592E-3</v>
      </c>
      <c r="F494" s="7">
        <f t="shared" si="35"/>
        <v>1.1405671296296296E-3</v>
      </c>
      <c r="G494" s="6">
        <f t="shared" si="36"/>
        <v>1.0368792087542087E-3</v>
      </c>
      <c r="H494" s="6">
        <f t="shared" si="37"/>
        <v>5.0184953703703711E-3</v>
      </c>
      <c r="I494" s="6">
        <f t="shared" si="38"/>
        <v>7.778667824074075E-3</v>
      </c>
      <c r="J494" s="10" t="s">
        <v>873</v>
      </c>
      <c r="K494" s="9" t="s">
        <v>873</v>
      </c>
      <c r="L494" s="10" t="s">
        <v>874</v>
      </c>
      <c r="M494" s="11">
        <v>8.0324074074074065E-3</v>
      </c>
      <c r="N494" s="11">
        <f t="shared" si="39"/>
        <v>1.2450231481481481E-2</v>
      </c>
      <c r="O494" s="8"/>
      <c r="P494" s="8"/>
      <c r="Q494" s="10" t="s">
        <v>0</v>
      </c>
      <c r="R494" s="10" t="s">
        <v>0</v>
      </c>
      <c r="S494" s="9">
        <v>10.35</v>
      </c>
      <c r="T494" s="9">
        <v>32.130000000000003</v>
      </c>
      <c r="U494" s="9">
        <v>44.43</v>
      </c>
    </row>
    <row r="495" spans="1:21" x14ac:dyDescent="0.3">
      <c r="A495" s="1">
        <v>145</v>
      </c>
      <c r="B495" s="4">
        <v>13.36</v>
      </c>
      <c r="D495" s="5">
        <v>506</v>
      </c>
      <c r="E495" s="6">
        <v>2.2825231481481481E-3</v>
      </c>
      <c r="F495" s="7">
        <f t="shared" si="35"/>
        <v>1.1412615740740741E-3</v>
      </c>
      <c r="G495" s="6">
        <f t="shared" si="36"/>
        <v>1.0375105218855217E-3</v>
      </c>
      <c r="H495" s="6">
        <f t="shared" si="37"/>
        <v>5.0215509259259258E-3</v>
      </c>
      <c r="I495" s="6">
        <f t="shared" si="38"/>
        <v>7.7834039351851849E-3</v>
      </c>
      <c r="J495" s="10" t="s">
        <v>875</v>
      </c>
      <c r="K495" s="9" t="s">
        <v>875</v>
      </c>
      <c r="L495" s="10" t="s">
        <v>876</v>
      </c>
      <c r="M495" s="11">
        <v>8.0401620370370366E-3</v>
      </c>
      <c r="N495" s="11">
        <f t="shared" si="39"/>
        <v>1.2462251157407407E-2</v>
      </c>
      <c r="O495" s="8"/>
      <c r="P495" s="10" t="s">
        <v>877</v>
      </c>
      <c r="Q495" s="10" t="s">
        <v>0</v>
      </c>
      <c r="R495" s="10">
        <v>5.62</v>
      </c>
      <c r="S495" s="9">
        <v>10.34</v>
      </c>
      <c r="T495" s="9">
        <v>32.08</v>
      </c>
      <c r="U495" s="9">
        <v>44.36</v>
      </c>
    </row>
    <row r="496" spans="1:21" x14ac:dyDescent="0.3">
      <c r="A496" s="1">
        <v>144</v>
      </c>
      <c r="B496" s="4">
        <v>13.37</v>
      </c>
      <c r="D496" s="5">
        <v>505</v>
      </c>
      <c r="E496" s="6">
        <v>2.2837962962962964E-3</v>
      </c>
      <c r="F496" s="7">
        <f t="shared" si="35"/>
        <v>1.1418981481481482E-3</v>
      </c>
      <c r="G496" s="6">
        <f t="shared" si="36"/>
        <v>1.0380892255892255E-3</v>
      </c>
      <c r="H496" s="6">
        <f t="shared" si="37"/>
        <v>5.0243518518518528E-3</v>
      </c>
      <c r="I496" s="6">
        <f t="shared" si="38"/>
        <v>7.787745370370372E-3</v>
      </c>
      <c r="J496" s="10" t="s">
        <v>878</v>
      </c>
      <c r="K496" s="9" t="s">
        <v>878</v>
      </c>
      <c r="L496" s="8"/>
      <c r="M496" t="s">
        <v>0</v>
      </c>
      <c r="N496" s="11" t="str">
        <f t="shared" si="39"/>
        <v>-</v>
      </c>
      <c r="O496" s="8"/>
      <c r="P496" s="8"/>
      <c r="Q496" s="10" t="s">
        <v>0</v>
      </c>
      <c r="R496" s="10" t="s">
        <v>0</v>
      </c>
      <c r="S496" s="9">
        <v>10.32</v>
      </c>
      <c r="T496" s="9">
        <v>32.03</v>
      </c>
      <c r="U496" s="9">
        <v>44.29</v>
      </c>
    </row>
    <row r="497" spans="1:21" x14ac:dyDescent="0.3">
      <c r="A497" s="1">
        <v>143</v>
      </c>
      <c r="B497" s="4">
        <v>13.38</v>
      </c>
      <c r="D497" s="5">
        <v>504</v>
      </c>
      <c r="E497" s="6">
        <v>2.2851851851851852E-3</v>
      </c>
      <c r="F497" s="7">
        <f t="shared" si="35"/>
        <v>1.1425925925925926E-3</v>
      </c>
      <c r="G497" s="6">
        <f t="shared" si="36"/>
        <v>1.0387205387205386E-3</v>
      </c>
      <c r="H497" s="6">
        <f t="shared" si="37"/>
        <v>5.0274074074074075E-3</v>
      </c>
      <c r="I497" s="6">
        <f t="shared" si="38"/>
        <v>7.7924814814814818E-3</v>
      </c>
      <c r="J497" s="8"/>
      <c r="K497" s="9" t="s">
        <v>0</v>
      </c>
      <c r="L497" s="10" t="s">
        <v>879</v>
      </c>
      <c r="M497" s="11">
        <v>8.047800925925927E-3</v>
      </c>
      <c r="N497" s="11">
        <f t="shared" si="39"/>
        <v>1.2474091435185188E-2</v>
      </c>
      <c r="O497" s="10" t="s">
        <v>880</v>
      </c>
      <c r="P497" s="10" t="s">
        <v>881</v>
      </c>
      <c r="Q497" s="10">
        <v>1.65</v>
      </c>
      <c r="R497" s="10">
        <v>5.61</v>
      </c>
      <c r="S497" s="9">
        <v>10.3</v>
      </c>
      <c r="T497" s="9">
        <v>31.98</v>
      </c>
      <c r="U497" s="9">
        <v>44.22</v>
      </c>
    </row>
    <row r="498" spans="1:21" x14ac:dyDescent="0.3">
      <c r="A498" s="1">
        <v>142</v>
      </c>
      <c r="B498" s="4">
        <v>13.4</v>
      </c>
      <c r="D498" s="5">
        <v>503</v>
      </c>
      <c r="E498" s="6">
        <v>2.2864583333333335E-3</v>
      </c>
      <c r="F498" s="7">
        <f t="shared" si="35"/>
        <v>1.1432291666666667E-3</v>
      </c>
      <c r="G498" s="6">
        <f t="shared" si="36"/>
        <v>1.0392992424242424E-3</v>
      </c>
      <c r="H498" s="6">
        <f t="shared" si="37"/>
        <v>5.0302083333333344E-3</v>
      </c>
      <c r="I498" s="6">
        <f t="shared" si="38"/>
        <v>7.7968229166666689E-3</v>
      </c>
      <c r="J498" s="10" t="s">
        <v>882</v>
      </c>
      <c r="K498" s="9" t="s">
        <v>882</v>
      </c>
      <c r="L498" s="10" t="s">
        <v>883</v>
      </c>
      <c r="M498" s="11">
        <v>8.0555555555555554E-3</v>
      </c>
      <c r="N498" s="11">
        <f t="shared" si="39"/>
        <v>1.2486111111111111E-2</v>
      </c>
      <c r="O498" s="8"/>
      <c r="P498" s="8"/>
      <c r="Q498" s="10" t="s">
        <v>0</v>
      </c>
      <c r="R498" s="10" t="s">
        <v>0</v>
      </c>
      <c r="S498" s="9">
        <v>10.29</v>
      </c>
      <c r="T498" s="9">
        <v>31.93</v>
      </c>
      <c r="U498" s="9">
        <v>44.15</v>
      </c>
    </row>
    <row r="499" spans="1:21" x14ac:dyDescent="0.3">
      <c r="A499" s="1">
        <v>141</v>
      </c>
      <c r="B499" s="4">
        <v>13.41</v>
      </c>
      <c r="D499" s="5">
        <v>502</v>
      </c>
      <c r="E499" s="6">
        <v>2.2878472222222224E-3</v>
      </c>
      <c r="F499" s="7">
        <f t="shared" si="35"/>
        <v>1.1439236111111112E-3</v>
      </c>
      <c r="G499" s="6">
        <f t="shared" si="36"/>
        <v>1.0399305555555554E-3</v>
      </c>
      <c r="H499" s="6">
        <f t="shared" si="37"/>
        <v>5.0332638888888892E-3</v>
      </c>
      <c r="I499" s="6">
        <f t="shared" si="38"/>
        <v>7.8015590277777788E-3</v>
      </c>
      <c r="J499" s="10" t="s">
        <v>884</v>
      </c>
      <c r="K499" s="9" t="s">
        <v>884</v>
      </c>
      <c r="L499" s="10" t="s">
        <v>885</v>
      </c>
      <c r="M499" s="11">
        <v>8.0633101851851855E-3</v>
      </c>
      <c r="N499" s="11">
        <f t="shared" si="39"/>
        <v>1.2498130787037038E-2</v>
      </c>
      <c r="O499" s="8"/>
      <c r="P499" s="10" t="s">
        <v>886</v>
      </c>
      <c r="Q499" s="10" t="s">
        <v>0</v>
      </c>
      <c r="R499" s="10">
        <v>5.6</v>
      </c>
      <c r="S499" s="9">
        <v>10.27</v>
      </c>
      <c r="T499" s="9">
        <v>31.88</v>
      </c>
      <c r="U499" s="9">
        <v>44.08</v>
      </c>
    </row>
    <row r="500" spans="1:21" x14ac:dyDescent="0.3">
      <c r="A500" s="1">
        <v>140</v>
      </c>
      <c r="B500" s="4">
        <v>13.42</v>
      </c>
      <c r="D500" s="5">
        <v>501</v>
      </c>
      <c r="E500" s="6">
        <v>2.2892361111111112E-3</v>
      </c>
      <c r="F500" s="7">
        <f t="shared" si="35"/>
        <v>1.1446180555555556E-3</v>
      </c>
      <c r="G500" s="6">
        <f t="shared" si="36"/>
        <v>1.0405618686868687E-3</v>
      </c>
      <c r="H500" s="6">
        <f t="shared" si="37"/>
        <v>5.0363194444444448E-3</v>
      </c>
      <c r="I500" s="6">
        <f t="shared" si="38"/>
        <v>7.8062951388888895E-3</v>
      </c>
      <c r="J500" s="10" t="s">
        <v>887</v>
      </c>
      <c r="K500" s="9" t="s">
        <v>887</v>
      </c>
      <c r="L500" s="8"/>
      <c r="M500" t="s">
        <v>0</v>
      </c>
      <c r="N500" s="11" t="str">
        <f t="shared" si="39"/>
        <v>-</v>
      </c>
      <c r="O500" s="8"/>
      <c r="P500" s="8"/>
      <c r="Q500" s="10" t="s">
        <v>0</v>
      </c>
      <c r="R500" s="10" t="s">
        <v>0</v>
      </c>
      <c r="S500" s="9">
        <v>10.25</v>
      </c>
      <c r="T500" s="9">
        <v>31.83</v>
      </c>
      <c r="U500" s="9">
        <v>44.02</v>
      </c>
    </row>
    <row r="501" spans="1:21" x14ac:dyDescent="0.3">
      <c r="A501" s="1">
        <v>139</v>
      </c>
      <c r="B501" s="4">
        <v>13.43</v>
      </c>
      <c r="D501" s="5">
        <v>500</v>
      </c>
      <c r="E501" s="6">
        <v>2.2905092592592595E-3</v>
      </c>
      <c r="F501" s="7">
        <f t="shared" si="35"/>
        <v>1.1452546296296297E-3</v>
      </c>
      <c r="G501" s="6">
        <f t="shared" si="36"/>
        <v>1.0411405723905725E-3</v>
      </c>
      <c r="H501" s="6">
        <f t="shared" si="37"/>
        <v>5.0391203703703709E-3</v>
      </c>
      <c r="I501" s="6">
        <f t="shared" si="38"/>
        <v>7.8106365740740749E-3</v>
      </c>
      <c r="J501" s="10" t="s">
        <v>888</v>
      </c>
      <c r="K501" s="9" t="s">
        <v>888</v>
      </c>
      <c r="L501" s="10" t="s">
        <v>889</v>
      </c>
      <c r="M501" s="11">
        <v>8.0709490740740741E-3</v>
      </c>
      <c r="N501" s="11">
        <f t="shared" si="39"/>
        <v>1.2509971064814815E-2</v>
      </c>
      <c r="O501" s="8"/>
      <c r="P501" s="10" t="s">
        <v>890</v>
      </c>
      <c r="Q501" s="10" t="s">
        <v>0</v>
      </c>
      <c r="R501" s="10">
        <v>5.59</v>
      </c>
      <c r="S501" s="9">
        <v>10.24</v>
      </c>
      <c r="T501" s="9">
        <v>31.78</v>
      </c>
      <c r="U501" s="9">
        <v>43.95</v>
      </c>
    </row>
    <row r="502" spans="1:21" x14ac:dyDescent="0.3">
      <c r="A502" s="1">
        <v>138</v>
      </c>
      <c r="B502" s="4">
        <v>13.44</v>
      </c>
      <c r="D502" s="5">
        <v>499</v>
      </c>
      <c r="E502" s="6">
        <v>2.2918981481481484E-3</v>
      </c>
      <c r="F502" s="7">
        <f t="shared" si="35"/>
        <v>1.1459490740740742E-3</v>
      </c>
      <c r="G502" s="6">
        <f t="shared" si="36"/>
        <v>1.0417718855218856E-3</v>
      </c>
      <c r="H502" s="6">
        <f t="shared" si="37"/>
        <v>5.0421759259259265E-3</v>
      </c>
      <c r="I502" s="6">
        <f t="shared" si="38"/>
        <v>7.8153726851851856E-3</v>
      </c>
      <c r="J502" s="10" t="s">
        <v>891</v>
      </c>
      <c r="K502" s="9" t="s">
        <v>891</v>
      </c>
      <c r="L502" s="10" t="s">
        <v>892</v>
      </c>
      <c r="M502" s="11">
        <v>8.0787037037037043E-3</v>
      </c>
      <c r="N502" s="11">
        <f t="shared" si="39"/>
        <v>1.2521990740740742E-2</v>
      </c>
      <c r="O502" s="8"/>
      <c r="P502" s="8"/>
      <c r="Q502" s="10" t="s">
        <v>0</v>
      </c>
      <c r="R502" s="10" t="s">
        <v>0</v>
      </c>
      <c r="S502" s="9">
        <v>10.220000000000001</v>
      </c>
      <c r="T502" s="9">
        <v>31.73</v>
      </c>
      <c r="U502" s="9">
        <v>43.88</v>
      </c>
    </row>
    <row r="503" spans="1:21" x14ac:dyDescent="0.3">
      <c r="A503" s="1">
        <v>137</v>
      </c>
      <c r="B503" s="4">
        <v>13.45</v>
      </c>
      <c r="D503" s="5">
        <v>498</v>
      </c>
      <c r="E503" s="6">
        <v>2.2931712962962962E-3</v>
      </c>
      <c r="F503" s="7">
        <f t="shared" si="35"/>
        <v>1.1465856481481481E-3</v>
      </c>
      <c r="G503" s="6">
        <f t="shared" si="36"/>
        <v>1.0423505892255892E-3</v>
      </c>
      <c r="H503" s="6">
        <f t="shared" si="37"/>
        <v>5.0449768518518517E-3</v>
      </c>
      <c r="I503" s="6">
        <f t="shared" si="38"/>
        <v>7.8197141203703701E-3</v>
      </c>
      <c r="J503" s="8"/>
      <c r="K503" s="9" t="s">
        <v>0</v>
      </c>
      <c r="L503" s="8"/>
      <c r="M503" t="s">
        <v>0</v>
      </c>
      <c r="N503" s="11" t="str">
        <f t="shared" si="39"/>
        <v>-</v>
      </c>
      <c r="O503" s="8"/>
      <c r="P503" s="10" t="s">
        <v>893</v>
      </c>
      <c r="Q503" s="10" t="s">
        <v>0</v>
      </c>
      <c r="R503" s="10">
        <v>5.58</v>
      </c>
      <c r="S503" s="9">
        <v>10.199999999999999</v>
      </c>
      <c r="T503" s="9">
        <v>31.68</v>
      </c>
      <c r="U503" s="9">
        <v>43.81</v>
      </c>
    </row>
    <row r="504" spans="1:21" x14ac:dyDescent="0.3">
      <c r="A504" s="1">
        <v>136</v>
      </c>
      <c r="B504" s="4">
        <v>13.46</v>
      </c>
      <c r="D504" s="5">
        <v>497</v>
      </c>
      <c r="E504" s="6">
        <v>2.2945601851851851E-3</v>
      </c>
      <c r="F504" s="7">
        <f t="shared" si="35"/>
        <v>1.1472800925925925E-3</v>
      </c>
      <c r="G504" s="6">
        <f t="shared" si="36"/>
        <v>1.0429819023569022E-3</v>
      </c>
      <c r="H504" s="6">
        <f t="shared" si="37"/>
        <v>5.0480324074074073E-3</v>
      </c>
      <c r="I504" s="6">
        <f t="shared" si="38"/>
        <v>7.8244502314814817E-3</v>
      </c>
      <c r="J504" s="10" t="s">
        <v>894</v>
      </c>
      <c r="K504" s="9" t="s">
        <v>894</v>
      </c>
      <c r="L504" s="10" t="s">
        <v>895</v>
      </c>
      <c r="M504" s="11">
        <v>8.0864583333333344E-3</v>
      </c>
      <c r="N504" s="11">
        <f t="shared" si="39"/>
        <v>1.2534010416666668E-2</v>
      </c>
      <c r="O504" s="8"/>
      <c r="P504" s="8"/>
      <c r="Q504" s="10" t="s">
        <v>0</v>
      </c>
      <c r="R504" s="10" t="s">
        <v>0</v>
      </c>
      <c r="S504" s="9">
        <v>10.19</v>
      </c>
      <c r="T504" s="9">
        <v>31.63</v>
      </c>
      <c r="U504" s="9">
        <v>43.74</v>
      </c>
    </row>
    <row r="505" spans="1:21" x14ac:dyDescent="0.3">
      <c r="A505" s="1">
        <v>135</v>
      </c>
      <c r="B505" s="4">
        <v>13.47</v>
      </c>
      <c r="D505" s="5">
        <v>496</v>
      </c>
      <c r="E505" s="6">
        <v>2.295949074074074E-3</v>
      </c>
      <c r="F505" s="7">
        <f t="shared" si="35"/>
        <v>1.147974537037037E-3</v>
      </c>
      <c r="G505" s="6">
        <f t="shared" si="36"/>
        <v>1.0436132154882153E-3</v>
      </c>
      <c r="H505" s="6">
        <f t="shared" si="37"/>
        <v>5.051087962962963E-3</v>
      </c>
      <c r="I505" s="6">
        <f t="shared" si="38"/>
        <v>7.8291863425925933E-3</v>
      </c>
      <c r="J505" s="10" t="s">
        <v>896</v>
      </c>
      <c r="K505" s="9" t="s">
        <v>896</v>
      </c>
      <c r="L505" s="10" t="s">
        <v>897</v>
      </c>
      <c r="M505" s="11">
        <v>8.094097222222223E-3</v>
      </c>
      <c r="N505" s="11">
        <f t="shared" si="39"/>
        <v>1.2545850694444445E-2</v>
      </c>
      <c r="O505" s="10" t="s">
        <v>898</v>
      </c>
      <c r="P505" s="10" t="s">
        <v>899</v>
      </c>
      <c r="Q505" s="10">
        <v>1.64</v>
      </c>
      <c r="R505" s="10">
        <v>5.57</v>
      </c>
      <c r="S505" s="9">
        <v>10.17</v>
      </c>
      <c r="T505" s="9">
        <v>31.58</v>
      </c>
      <c r="U505" s="9">
        <v>43.67</v>
      </c>
    </row>
    <row r="506" spans="1:21" x14ac:dyDescent="0.3">
      <c r="A506" s="1">
        <v>134</v>
      </c>
      <c r="B506" s="4">
        <v>13.48</v>
      </c>
      <c r="D506" s="5">
        <v>495</v>
      </c>
      <c r="E506" s="6">
        <v>2.2972222222222222E-3</v>
      </c>
      <c r="F506" s="7">
        <f t="shared" si="35"/>
        <v>1.1486111111111111E-3</v>
      </c>
      <c r="G506" s="6">
        <f t="shared" si="36"/>
        <v>1.0441919191919191E-3</v>
      </c>
      <c r="H506" s="6">
        <f t="shared" si="37"/>
        <v>5.053888888888889E-3</v>
      </c>
      <c r="I506" s="6">
        <f t="shared" si="38"/>
        <v>7.8335277777777778E-3</v>
      </c>
      <c r="J506" s="10" t="s">
        <v>900</v>
      </c>
      <c r="K506" s="9" t="s">
        <v>900</v>
      </c>
      <c r="L506" s="10" t="s">
        <v>901</v>
      </c>
      <c r="M506" s="11">
        <v>8.1018518518518514E-3</v>
      </c>
      <c r="N506" s="11">
        <f t="shared" si="39"/>
        <v>1.255787037037037E-2</v>
      </c>
      <c r="O506" s="8"/>
      <c r="P506" s="8"/>
      <c r="Q506" s="10" t="s">
        <v>0</v>
      </c>
      <c r="R506" s="10" t="s">
        <v>0</v>
      </c>
      <c r="S506" s="9">
        <v>10.15</v>
      </c>
      <c r="T506" s="9">
        <v>31.53</v>
      </c>
      <c r="U506" s="9">
        <v>43.61</v>
      </c>
    </row>
    <row r="507" spans="1:21" x14ac:dyDescent="0.3">
      <c r="A507" s="1">
        <v>133</v>
      </c>
      <c r="B507" s="4">
        <v>13.5</v>
      </c>
      <c r="D507" s="5">
        <v>494</v>
      </c>
      <c r="E507" s="6">
        <v>2.2986111111111111E-3</v>
      </c>
      <c r="F507" s="7">
        <f t="shared" si="35"/>
        <v>1.1493055555555555E-3</v>
      </c>
      <c r="G507" s="6">
        <f t="shared" si="36"/>
        <v>1.0448232323232323E-3</v>
      </c>
      <c r="H507" s="6">
        <f t="shared" si="37"/>
        <v>5.0569444444444446E-3</v>
      </c>
      <c r="I507" s="6">
        <f t="shared" si="38"/>
        <v>7.8382638888888894E-3</v>
      </c>
      <c r="J507" s="10" t="s">
        <v>902</v>
      </c>
      <c r="K507" s="9" t="s">
        <v>902</v>
      </c>
      <c r="L507" s="8"/>
      <c r="M507" t="s">
        <v>0</v>
      </c>
      <c r="N507" s="11" t="str">
        <f t="shared" si="39"/>
        <v>-</v>
      </c>
      <c r="O507" s="8"/>
      <c r="P507" s="10" t="s">
        <v>903</v>
      </c>
      <c r="Q507" s="10" t="s">
        <v>0</v>
      </c>
      <c r="R507" s="10">
        <v>5.56</v>
      </c>
      <c r="S507" s="9">
        <v>10.14</v>
      </c>
      <c r="T507" s="9">
        <v>31.48</v>
      </c>
      <c r="U507" s="9">
        <v>43.54</v>
      </c>
    </row>
    <row r="508" spans="1:21" x14ac:dyDescent="0.3">
      <c r="A508" s="1">
        <v>132</v>
      </c>
      <c r="B508" s="4">
        <v>13.51</v>
      </c>
      <c r="D508" s="5">
        <v>493</v>
      </c>
      <c r="E508" s="6">
        <v>2.3E-3</v>
      </c>
      <c r="F508" s="7">
        <f t="shared" si="35"/>
        <v>1.15E-3</v>
      </c>
      <c r="G508" s="6">
        <f t="shared" si="36"/>
        <v>1.0454545454545454E-3</v>
      </c>
      <c r="H508" s="6">
        <f t="shared" si="37"/>
        <v>5.0600000000000003E-3</v>
      </c>
      <c r="I508" s="6">
        <f t="shared" si="38"/>
        <v>7.843000000000001E-3</v>
      </c>
      <c r="J508" s="10" t="s">
        <v>904</v>
      </c>
      <c r="K508" s="9" t="s">
        <v>904</v>
      </c>
      <c r="L508" s="10" t="s">
        <v>905</v>
      </c>
      <c r="M508" s="11">
        <v>8.1096064814814815E-3</v>
      </c>
      <c r="N508" s="11">
        <f t="shared" si="39"/>
        <v>1.2569890046296297E-2</v>
      </c>
      <c r="O508" s="8"/>
      <c r="P508" s="8"/>
      <c r="Q508" s="10" t="s">
        <v>0</v>
      </c>
      <c r="R508" s="10" t="s">
        <v>0</v>
      </c>
      <c r="S508" s="9">
        <v>10.119999999999999</v>
      </c>
      <c r="T508" s="9">
        <v>31.43</v>
      </c>
      <c r="U508" s="9">
        <v>43.47</v>
      </c>
    </row>
    <row r="509" spans="1:21" x14ac:dyDescent="0.3">
      <c r="A509" s="1">
        <v>131</v>
      </c>
      <c r="B509" s="4">
        <v>13.52</v>
      </c>
      <c r="D509" s="5">
        <v>492</v>
      </c>
      <c r="E509" s="6">
        <v>2.3013888888888888E-3</v>
      </c>
      <c r="F509" s="7">
        <f t="shared" si="35"/>
        <v>1.1506944444444444E-3</v>
      </c>
      <c r="G509" s="6">
        <f t="shared" si="36"/>
        <v>1.0460858585858584E-3</v>
      </c>
      <c r="H509" s="6">
        <f t="shared" si="37"/>
        <v>5.0630555555555559E-3</v>
      </c>
      <c r="I509" s="6">
        <f t="shared" si="38"/>
        <v>7.8477361111111126E-3</v>
      </c>
      <c r="J509" s="8"/>
      <c r="K509" s="9" t="s">
        <v>0</v>
      </c>
      <c r="L509" s="10" t="s">
        <v>906</v>
      </c>
      <c r="M509" s="11">
        <v>8.1172453703703702E-3</v>
      </c>
      <c r="N509" s="11">
        <f t="shared" si="39"/>
        <v>1.2581730324074074E-2</v>
      </c>
      <c r="O509" s="8"/>
      <c r="P509" s="10" t="s">
        <v>907</v>
      </c>
      <c r="Q509" s="10" t="s">
        <v>0</v>
      </c>
      <c r="R509" s="10">
        <v>5.55</v>
      </c>
      <c r="S509" s="9">
        <v>10.1</v>
      </c>
      <c r="T509" s="9">
        <v>31.38</v>
      </c>
      <c r="U509" s="9">
        <v>43.4</v>
      </c>
    </row>
    <row r="510" spans="1:21" x14ac:dyDescent="0.3">
      <c r="A510" s="1">
        <v>130</v>
      </c>
      <c r="B510" s="4">
        <v>13.53</v>
      </c>
      <c r="D510" s="5">
        <v>491</v>
      </c>
      <c r="E510" s="6">
        <v>2.3026620370370371E-3</v>
      </c>
      <c r="F510" s="7">
        <f t="shared" si="35"/>
        <v>1.1513310185185185E-3</v>
      </c>
      <c r="G510" s="6">
        <f t="shared" si="36"/>
        <v>1.0466645622895622E-3</v>
      </c>
      <c r="H510" s="6">
        <f t="shared" si="37"/>
        <v>5.0658564814814819E-3</v>
      </c>
      <c r="I510" s="6">
        <f t="shared" si="38"/>
        <v>7.8520775462962971E-3</v>
      </c>
      <c r="J510" s="10" t="s">
        <v>908</v>
      </c>
      <c r="K510" s="9" t="s">
        <v>908</v>
      </c>
      <c r="L510" s="8"/>
      <c r="M510" t="s">
        <v>0</v>
      </c>
      <c r="N510" s="11" t="str">
        <f t="shared" si="39"/>
        <v>-</v>
      </c>
      <c r="O510" s="8"/>
      <c r="P510" s="8"/>
      <c r="Q510" s="10" t="s">
        <v>0</v>
      </c>
      <c r="R510" s="10" t="s">
        <v>0</v>
      </c>
      <c r="S510" s="9">
        <v>10.09</v>
      </c>
      <c r="T510" s="9">
        <v>31.33</v>
      </c>
      <c r="U510" s="9">
        <v>43.33</v>
      </c>
    </row>
    <row r="511" spans="1:21" x14ac:dyDescent="0.3">
      <c r="A511" s="1">
        <v>129</v>
      </c>
      <c r="B511" s="4">
        <v>13.54</v>
      </c>
      <c r="D511" s="5">
        <v>490</v>
      </c>
      <c r="E511" s="6">
        <v>2.304050925925926E-3</v>
      </c>
      <c r="F511" s="7">
        <f t="shared" si="35"/>
        <v>1.152025462962963E-3</v>
      </c>
      <c r="G511" s="6">
        <f t="shared" si="36"/>
        <v>1.0472958754208753E-3</v>
      </c>
      <c r="H511" s="6">
        <f t="shared" si="37"/>
        <v>5.0689120370370376E-3</v>
      </c>
      <c r="I511" s="6">
        <f t="shared" si="38"/>
        <v>7.8568136574074087E-3</v>
      </c>
      <c r="J511" s="10" t="s">
        <v>909</v>
      </c>
      <c r="K511" s="9" t="s">
        <v>909</v>
      </c>
      <c r="L511" s="10" t="s">
        <v>910</v>
      </c>
      <c r="M511" s="11">
        <v>8.1250000000000003E-3</v>
      </c>
      <c r="N511" s="11">
        <f t="shared" si="39"/>
        <v>1.2593750000000001E-2</v>
      </c>
      <c r="O511" s="8"/>
      <c r="P511" s="10" t="s">
        <v>911</v>
      </c>
      <c r="Q511" s="10" t="s">
        <v>0</v>
      </c>
      <c r="R511" s="10">
        <v>5.54</v>
      </c>
      <c r="S511" s="9">
        <v>10.07</v>
      </c>
      <c r="T511" s="9">
        <v>31.28</v>
      </c>
      <c r="U511" s="9">
        <v>43.26</v>
      </c>
    </row>
    <row r="512" spans="1:21" x14ac:dyDescent="0.3">
      <c r="A512" s="1">
        <v>128</v>
      </c>
      <c r="B512" s="4">
        <v>13.55</v>
      </c>
      <c r="D512" s="5">
        <v>489</v>
      </c>
      <c r="E512" s="6">
        <v>2.3054398148148149E-3</v>
      </c>
      <c r="F512" s="7">
        <f t="shared" si="35"/>
        <v>1.1527199074074074E-3</v>
      </c>
      <c r="G512" s="6">
        <f t="shared" si="36"/>
        <v>1.0479271885521885E-3</v>
      </c>
      <c r="H512" s="6">
        <f t="shared" si="37"/>
        <v>5.0719675925925932E-3</v>
      </c>
      <c r="I512" s="6">
        <f t="shared" si="38"/>
        <v>7.8615497685185203E-3</v>
      </c>
      <c r="J512" s="10" t="s">
        <v>912</v>
      </c>
      <c r="K512" s="9" t="s">
        <v>912</v>
      </c>
      <c r="L512" s="10" t="s">
        <v>913</v>
      </c>
      <c r="M512" s="11">
        <v>8.1327546296296304E-3</v>
      </c>
      <c r="N512" s="11">
        <f t="shared" si="39"/>
        <v>1.2605769675925927E-2</v>
      </c>
      <c r="O512" s="8"/>
      <c r="P512" s="8"/>
      <c r="Q512" s="10" t="s">
        <v>0</v>
      </c>
      <c r="R512" s="10" t="s">
        <v>0</v>
      </c>
      <c r="S512" s="9">
        <v>10.050000000000001</v>
      </c>
      <c r="T512" s="9">
        <v>31.23</v>
      </c>
      <c r="U512" s="9">
        <v>43.19</v>
      </c>
    </row>
    <row r="513" spans="1:21" x14ac:dyDescent="0.3">
      <c r="A513" s="1">
        <v>127</v>
      </c>
      <c r="B513" s="4">
        <v>13.56</v>
      </c>
      <c r="D513" s="5">
        <v>488</v>
      </c>
      <c r="E513" s="6">
        <v>2.3068287037037037E-3</v>
      </c>
      <c r="F513" s="7">
        <f t="shared" ref="F513:F576" si="40">E513/2</f>
        <v>1.1534143518518519E-3</v>
      </c>
      <c r="G513" s="6">
        <f t="shared" ref="G513:G576" si="41">E513/2.2</f>
        <v>1.0485585016835016E-3</v>
      </c>
      <c r="H513" s="6">
        <f t="shared" ref="H513:H576" si="42">E513*2.2</f>
        <v>5.0750231481481488E-3</v>
      </c>
      <c r="I513" s="6">
        <f t="shared" ref="I513:I576" si="43">H513*1.55</f>
        <v>7.8662858796296302E-3</v>
      </c>
      <c r="J513" s="10" t="s">
        <v>914</v>
      </c>
      <c r="K513" s="9" t="s">
        <v>914</v>
      </c>
      <c r="L513" s="10" t="s">
        <v>915</v>
      </c>
      <c r="M513" s="11">
        <v>8.140393518518519E-3</v>
      </c>
      <c r="N513" s="11">
        <f t="shared" ref="N513:N576" si="44">IF(M513="-","-",M513*1.55)</f>
        <v>1.2617609953703705E-2</v>
      </c>
      <c r="O513" s="10" t="s">
        <v>916</v>
      </c>
      <c r="P513" s="8"/>
      <c r="Q513" s="10">
        <v>1.63</v>
      </c>
      <c r="R513" s="10" t="s">
        <v>0</v>
      </c>
      <c r="S513" s="9">
        <v>10.039999999999999</v>
      </c>
      <c r="T513" s="9">
        <v>31.17</v>
      </c>
      <c r="U513" s="9">
        <v>43.13</v>
      </c>
    </row>
    <row r="514" spans="1:21" x14ac:dyDescent="0.3">
      <c r="A514" s="1">
        <v>126</v>
      </c>
      <c r="B514" s="4">
        <v>13.57</v>
      </c>
      <c r="D514" s="5">
        <v>487</v>
      </c>
      <c r="E514" s="6">
        <v>2.308101851851852E-3</v>
      </c>
      <c r="F514" s="7">
        <f t="shared" si="40"/>
        <v>1.154050925925926E-3</v>
      </c>
      <c r="G514" s="6">
        <f t="shared" si="41"/>
        <v>1.0491372053872054E-3</v>
      </c>
      <c r="H514" s="6">
        <f t="shared" si="42"/>
        <v>5.0778240740740749E-3</v>
      </c>
      <c r="I514" s="6">
        <f t="shared" si="43"/>
        <v>7.8706273148148164E-3</v>
      </c>
      <c r="J514" s="10" t="s">
        <v>917</v>
      </c>
      <c r="K514" s="9" t="s">
        <v>917</v>
      </c>
      <c r="L514" s="8"/>
      <c r="M514" t="s">
        <v>0</v>
      </c>
      <c r="N514" s="11" t="str">
        <f t="shared" si="44"/>
        <v>-</v>
      </c>
      <c r="O514" s="8"/>
      <c r="P514" s="10" t="s">
        <v>918</v>
      </c>
      <c r="Q514" s="10" t="s">
        <v>0</v>
      </c>
      <c r="R514" s="10">
        <v>5.53</v>
      </c>
      <c r="S514" s="9">
        <v>10.02</v>
      </c>
      <c r="T514" s="9">
        <v>31.12</v>
      </c>
      <c r="U514" s="9">
        <v>43.06</v>
      </c>
    </row>
    <row r="515" spans="1:21" x14ac:dyDescent="0.3">
      <c r="A515" s="1">
        <v>125</v>
      </c>
      <c r="B515" s="4">
        <v>13.58</v>
      </c>
      <c r="D515" s="5">
        <v>486</v>
      </c>
      <c r="E515" s="6">
        <v>2.3094907407407409E-3</v>
      </c>
      <c r="F515" s="7">
        <f t="shared" si="40"/>
        <v>1.1547453703703704E-3</v>
      </c>
      <c r="G515" s="6">
        <f t="shared" si="41"/>
        <v>1.0497685185185185E-3</v>
      </c>
      <c r="H515" s="6">
        <f t="shared" si="42"/>
        <v>5.0808796296296305E-3</v>
      </c>
      <c r="I515" s="6">
        <f t="shared" si="43"/>
        <v>7.875363425925928E-3</v>
      </c>
      <c r="J515" s="8"/>
      <c r="K515" s="9" t="s">
        <v>0</v>
      </c>
      <c r="L515" s="10" t="s">
        <v>919</v>
      </c>
      <c r="M515" s="11">
        <v>8.1481481481481474E-3</v>
      </c>
      <c r="N515" s="11">
        <f t="shared" si="44"/>
        <v>1.262962962962963E-2</v>
      </c>
      <c r="O515" s="8"/>
      <c r="P515" s="8"/>
      <c r="Q515" s="10" t="s">
        <v>0</v>
      </c>
      <c r="R515" s="10" t="s">
        <v>0</v>
      </c>
      <c r="S515" s="9">
        <v>10</v>
      </c>
      <c r="T515" s="9">
        <v>31.07</v>
      </c>
      <c r="U515" s="9">
        <v>42.99</v>
      </c>
    </row>
    <row r="516" spans="1:21" x14ac:dyDescent="0.3">
      <c r="A516" s="1">
        <v>124</v>
      </c>
      <c r="B516" s="4">
        <v>13.6</v>
      </c>
      <c r="D516" s="5">
        <v>485</v>
      </c>
      <c r="E516" s="6">
        <v>2.3108796296296297E-3</v>
      </c>
      <c r="F516" s="7">
        <f t="shared" si="40"/>
        <v>1.1554398148148149E-3</v>
      </c>
      <c r="G516" s="6">
        <f t="shared" si="41"/>
        <v>1.0503998316498317E-3</v>
      </c>
      <c r="H516" s="6">
        <f t="shared" si="42"/>
        <v>5.0839351851851861E-3</v>
      </c>
      <c r="I516" s="6">
        <f t="shared" si="43"/>
        <v>7.8800995370370379E-3</v>
      </c>
      <c r="J516" s="10" t="s">
        <v>920</v>
      </c>
      <c r="K516" s="9" t="s">
        <v>920</v>
      </c>
      <c r="L516" s="10" t="s">
        <v>921</v>
      </c>
      <c r="M516" s="11">
        <v>8.1559027777777775E-3</v>
      </c>
      <c r="N516" s="11">
        <f t="shared" si="44"/>
        <v>1.2641649305555556E-2</v>
      </c>
      <c r="O516" s="8"/>
      <c r="P516" s="10" t="s">
        <v>922</v>
      </c>
      <c r="Q516" s="10" t="s">
        <v>0</v>
      </c>
      <c r="R516" s="10">
        <v>5.52</v>
      </c>
      <c r="S516" s="9">
        <v>9.99</v>
      </c>
      <c r="T516" s="9">
        <v>31.02</v>
      </c>
      <c r="U516" s="9">
        <v>42.92</v>
      </c>
    </row>
    <row r="517" spans="1:21" x14ac:dyDescent="0.3">
      <c r="A517" s="1">
        <v>123</v>
      </c>
      <c r="B517" s="4">
        <v>13.61</v>
      </c>
      <c r="D517" s="5">
        <v>484</v>
      </c>
      <c r="E517" s="6">
        <v>2.3122685185185186E-3</v>
      </c>
      <c r="F517" s="7">
        <f t="shared" si="40"/>
        <v>1.1561342592592593E-3</v>
      </c>
      <c r="G517" s="6">
        <f t="shared" si="41"/>
        <v>1.0510311447811448E-3</v>
      </c>
      <c r="H517" s="6">
        <f t="shared" si="42"/>
        <v>5.0869907407407417E-3</v>
      </c>
      <c r="I517" s="6">
        <f t="shared" si="43"/>
        <v>7.8848356481481495E-3</v>
      </c>
      <c r="J517" s="10" t="s">
        <v>923</v>
      </c>
      <c r="K517" s="9" t="s">
        <v>923</v>
      </c>
      <c r="L517" s="8"/>
      <c r="M517" t="s">
        <v>0</v>
      </c>
      <c r="N517" s="11" t="str">
        <f t="shared" si="44"/>
        <v>-</v>
      </c>
      <c r="O517" s="8"/>
      <c r="P517" s="8"/>
      <c r="Q517" s="10" t="s">
        <v>0</v>
      </c>
      <c r="R517" s="10" t="s">
        <v>0</v>
      </c>
      <c r="S517" s="9">
        <v>9.9700000000000006</v>
      </c>
      <c r="T517" s="9">
        <v>30.97</v>
      </c>
      <c r="U517" s="9">
        <v>42.85</v>
      </c>
    </row>
    <row r="518" spans="1:21" x14ac:dyDescent="0.3">
      <c r="A518" s="1">
        <v>122</v>
      </c>
      <c r="B518" s="4">
        <v>13.62</v>
      </c>
      <c r="D518" s="5">
        <v>483</v>
      </c>
      <c r="E518" s="6">
        <v>2.3135416666666664E-3</v>
      </c>
      <c r="F518" s="7">
        <f t="shared" si="40"/>
        <v>1.1567708333333332E-3</v>
      </c>
      <c r="G518" s="6">
        <f t="shared" si="41"/>
        <v>1.0516098484848484E-3</v>
      </c>
      <c r="H518" s="6">
        <f t="shared" si="42"/>
        <v>5.0897916666666669E-3</v>
      </c>
      <c r="I518" s="6">
        <f t="shared" si="43"/>
        <v>7.889177083333334E-3</v>
      </c>
      <c r="J518" s="10" t="s">
        <v>924</v>
      </c>
      <c r="K518" s="9" t="s">
        <v>924</v>
      </c>
      <c r="L518" s="10" t="s">
        <v>925</v>
      </c>
      <c r="M518" s="11">
        <v>8.1635416666666679E-3</v>
      </c>
      <c r="N518" s="11">
        <f t="shared" si="44"/>
        <v>1.2653489583333335E-2</v>
      </c>
      <c r="O518" s="8"/>
      <c r="P518" s="10" t="s">
        <v>926</v>
      </c>
      <c r="Q518" s="10" t="s">
        <v>0</v>
      </c>
      <c r="R518" s="10">
        <v>5.51</v>
      </c>
      <c r="S518" s="9">
        <v>9.9499999999999993</v>
      </c>
      <c r="T518" s="9">
        <v>30.92</v>
      </c>
      <c r="U518" s="9">
        <v>42.78</v>
      </c>
    </row>
    <row r="519" spans="1:21" x14ac:dyDescent="0.3">
      <c r="A519" s="1">
        <v>121</v>
      </c>
      <c r="B519" s="4">
        <v>13.63</v>
      </c>
      <c r="D519" s="5">
        <v>482</v>
      </c>
      <c r="E519" s="6">
        <v>2.3149305555555553E-3</v>
      </c>
      <c r="F519" s="7">
        <f t="shared" si="40"/>
        <v>1.1574652777777777E-3</v>
      </c>
      <c r="G519" s="6">
        <f t="shared" si="41"/>
        <v>1.0522411616161614E-3</v>
      </c>
      <c r="H519" s="6">
        <f t="shared" si="42"/>
        <v>5.0928472222222217E-3</v>
      </c>
      <c r="I519" s="6">
        <f t="shared" si="43"/>
        <v>7.8939131944444439E-3</v>
      </c>
      <c r="J519" s="10" t="s">
        <v>927</v>
      </c>
      <c r="K519" s="9" t="s">
        <v>927</v>
      </c>
      <c r="L519" s="10" t="s">
        <v>928</v>
      </c>
      <c r="M519" s="11">
        <v>8.1712962962962963E-3</v>
      </c>
      <c r="N519" s="11">
        <f t="shared" si="44"/>
        <v>1.266550925925926E-2</v>
      </c>
      <c r="O519" s="8"/>
      <c r="P519" s="8"/>
      <c r="Q519" s="10" t="s">
        <v>0</v>
      </c>
      <c r="R519" s="10" t="s">
        <v>0</v>
      </c>
      <c r="S519" s="9">
        <v>9.94</v>
      </c>
      <c r="T519" s="9">
        <v>30.87</v>
      </c>
      <c r="U519" s="9">
        <v>42.71</v>
      </c>
    </row>
    <row r="520" spans="1:21" x14ac:dyDescent="0.3">
      <c r="A520" s="1">
        <v>120</v>
      </c>
      <c r="B520" s="4">
        <v>13.64</v>
      </c>
      <c r="D520" s="5">
        <v>481</v>
      </c>
      <c r="E520" s="6">
        <v>2.3163194444444442E-3</v>
      </c>
      <c r="F520" s="7">
        <f t="shared" si="40"/>
        <v>1.1581597222222221E-3</v>
      </c>
      <c r="G520" s="6">
        <f t="shared" si="41"/>
        <v>1.0528724747474745E-3</v>
      </c>
      <c r="H520" s="6">
        <f t="shared" si="42"/>
        <v>5.0959027777777773E-3</v>
      </c>
      <c r="I520" s="6">
        <f t="shared" si="43"/>
        <v>7.8986493055555555E-3</v>
      </c>
      <c r="J520" s="10" t="s">
        <v>929</v>
      </c>
      <c r="K520" s="9" t="s">
        <v>929</v>
      </c>
      <c r="L520" s="10" t="s">
        <v>930</v>
      </c>
      <c r="M520" s="11">
        <v>8.1790509259259264E-3</v>
      </c>
      <c r="N520" s="11">
        <f t="shared" si="44"/>
        <v>1.2677528935185187E-2</v>
      </c>
      <c r="O520" s="8"/>
      <c r="P520" s="10" t="s">
        <v>931</v>
      </c>
      <c r="Q520" s="10" t="s">
        <v>0</v>
      </c>
      <c r="R520" s="10">
        <v>5.5</v>
      </c>
      <c r="S520" s="9">
        <v>9.92</v>
      </c>
      <c r="T520" s="9">
        <v>30.82</v>
      </c>
      <c r="U520" s="9">
        <v>42.65</v>
      </c>
    </row>
    <row r="521" spans="1:21" x14ac:dyDescent="0.3">
      <c r="A521" s="1">
        <v>119</v>
      </c>
      <c r="B521" s="4">
        <v>13.65</v>
      </c>
      <c r="D521" s="5">
        <v>480</v>
      </c>
      <c r="E521" s="6">
        <v>2.3177083333333331E-3</v>
      </c>
      <c r="F521" s="7">
        <f t="shared" si="40"/>
        <v>1.1588541666666665E-3</v>
      </c>
      <c r="G521" s="6">
        <f t="shared" si="41"/>
        <v>1.0535037878787877E-3</v>
      </c>
      <c r="H521" s="6">
        <f t="shared" si="42"/>
        <v>5.0989583333333329E-3</v>
      </c>
      <c r="I521" s="6">
        <f t="shared" si="43"/>
        <v>7.9033854166666671E-3</v>
      </c>
      <c r="J521" s="8"/>
      <c r="K521" s="9" t="s">
        <v>0</v>
      </c>
      <c r="L521" s="8"/>
      <c r="M521" t="s">
        <v>0</v>
      </c>
      <c r="N521" s="11" t="str">
        <f t="shared" si="44"/>
        <v>-</v>
      </c>
      <c r="O521" s="10" t="s">
        <v>932</v>
      </c>
      <c r="P521" s="8"/>
      <c r="Q521" s="10">
        <v>1.62</v>
      </c>
      <c r="R521" s="10" t="s">
        <v>0</v>
      </c>
      <c r="S521" s="9">
        <v>9.9</v>
      </c>
      <c r="T521" s="9">
        <v>30.77</v>
      </c>
      <c r="U521" s="9">
        <v>42.58</v>
      </c>
    </row>
    <row r="522" spans="1:21" x14ac:dyDescent="0.3">
      <c r="A522" s="1">
        <v>118</v>
      </c>
      <c r="B522" s="4">
        <v>13.66</v>
      </c>
      <c r="D522" s="5">
        <v>479</v>
      </c>
      <c r="E522" s="6">
        <v>2.319097222222222E-3</v>
      </c>
      <c r="F522" s="7">
        <f t="shared" si="40"/>
        <v>1.159548611111111E-3</v>
      </c>
      <c r="G522" s="6">
        <f t="shared" si="41"/>
        <v>1.0541351010101008E-3</v>
      </c>
      <c r="H522" s="6">
        <f t="shared" si="42"/>
        <v>5.1020138888888886E-3</v>
      </c>
      <c r="I522" s="6">
        <f t="shared" si="43"/>
        <v>7.9081215277777769E-3</v>
      </c>
      <c r="J522" s="10" t="s">
        <v>933</v>
      </c>
      <c r="K522" s="9" t="s">
        <v>933</v>
      </c>
      <c r="L522" s="10" t="s">
        <v>934</v>
      </c>
      <c r="M522" s="11">
        <v>8.186689814814815E-3</v>
      </c>
      <c r="N522" s="11">
        <f t="shared" si="44"/>
        <v>1.2689369212962964E-2</v>
      </c>
      <c r="O522" s="8"/>
      <c r="P522" s="10" t="s">
        <v>935</v>
      </c>
      <c r="Q522" s="10" t="s">
        <v>0</v>
      </c>
      <c r="R522" s="10">
        <v>5.49</v>
      </c>
      <c r="S522" s="9">
        <v>9.89</v>
      </c>
      <c r="T522" s="9">
        <v>30.72</v>
      </c>
      <c r="U522" s="9">
        <v>42.51</v>
      </c>
    </row>
    <row r="523" spans="1:21" x14ac:dyDescent="0.3">
      <c r="A523" s="1">
        <v>117</v>
      </c>
      <c r="B523" s="4">
        <v>13.67</v>
      </c>
      <c r="D523" s="5">
        <v>478</v>
      </c>
      <c r="E523" s="6">
        <v>2.3204861111111108E-3</v>
      </c>
      <c r="F523" s="7">
        <f t="shared" si="40"/>
        <v>1.1602430555555554E-3</v>
      </c>
      <c r="G523" s="6">
        <f t="shared" si="41"/>
        <v>1.054766414141414E-3</v>
      </c>
      <c r="H523" s="6">
        <f t="shared" si="42"/>
        <v>5.1050694444444442E-3</v>
      </c>
      <c r="I523" s="6">
        <f t="shared" si="43"/>
        <v>7.9128576388888885E-3</v>
      </c>
      <c r="J523" s="10" t="s">
        <v>936</v>
      </c>
      <c r="K523" s="9" t="s">
        <v>936</v>
      </c>
      <c r="L523" s="10" t="s">
        <v>937</v>
      </c>
      <c r="M523" s="11">
        <v>8.1944444444444434E-3</v>
      </c>
      <c r="N523" s="11">
        <f t="shared" si="44"/>
        <v>1.2701388888888887E-2</v>
      </c>
      <c r="O523" s="8"/>
      <c r="P523" s="8"/>
      <c r="Q523" s="10" t="s">
        <v>0</v>
      </c>
      <c r="R523" s="10" t="s">
        <v>0</v>
      </c>
      <c r="S523" s="9">
        <v>9.8699999999999992</v>
      </c>
      <c r="T523" s="9">
        <v>30.67</v>
      </c>
      <c r="U523" s="9">
        <v>42.44</v>
      </c>
    </row>
    <row r="524" spans="1:21" x14ac:dyDescent="0.3">
      <c r="A524" s="1">
        <v>116</v>
      </c>
      <c r="B524" s="4">
        <v>13.68</v>
      </c>
      <c r="D524" s="5">
        <v>477</v>
      </c>
      <c r="E524" s="6">
        <v>2.3218749999999997E-3</v>
      </c>
      <c r="F524" s="7">
        <f t="shared" si="40"/>
        <v>1.1609374999999999E-3</v>
      </c>
      <c r="G524" s="6">
        <f t="shared" si="41"/>
        <v>1.0553977272727271E-3</v>
      </c>
      <c r="H524" s="6">
        <f t="shared" si="42"/>
        <v>5.1081249999999998E-3</v>
      </c>
      <c r="I524" s="6">
        <f t="shared" si="43"/>
        <v>7.9175937500000002E-3</v>
      </c>
      <c r="J524" s="10" t="s">
        <v>938</v>
      </c>
      <c r="K524" s="9" t="s">
        <v>938</v>
      </c>
      <c r="L524" s="10" t="s">
        <v>939</v>
      </c>
      <c r="M524" s="11">
        <v>8.2021990740740736E-3</v>
      </c>
      <c r="N524" s="11">
        <f t="shared" si="44"/>
        <v>1.2713408564814814E-2</v>
      </c>
      <c r="O524" s="8"/>
      <c r="P524" s="10" t="s">
        <v>940</v>
      </c>
      <c r="Q524" s="10" t="s">
        <v>0</v>
      </c>
      <c r="R524" s="10">
        <v>5.48</v>
      </c>
      <c r="S524" s="9">
        <v>9.85</v>
      </c>
      <c r="T524" s="9">
        <v>30.62</v>
      </c>
      <c r="U524" s="9">
        <v>42.37</v>
      </c>
    </row>
    <row r="525" spans="1:21" x14ac:dyDescent="0.3">
      <c r="A525" s="1">
        <v>115</v>
      </c>
      <c r="B525" s="4">
        <v>13.7</v>
      </c>
      <c r="D525" s="5">
        <v>476</v>
      </c>
      <c r="E525" s="6">
        <v>2.323148148148148E-3</v>
      </c>
      <c r="F525" s="7">
        <f t="shared" si="40"/>
        <v>1.161574074074074E-3</v>
      </c>
      <c r="G525" s="6">
        <f t="shared" si="41"/>
        <v>1.0559764309764309E-3</v>
      </c>
      <c r="H525" s="6">
        <f t="shared" si="42"/>
        <v>5.1109259259259259E-3</v>
      </c>
      <c r="I525" s="6">
        <f t="shared" si="43"/>
        <v>7.9219351851851846E-3</v>
      </c>
      <c r="J525" s="10" t="s">
        <v>941</v>
      </c>
      <c r="K525" s="9" t="s">
        <v>941</v>
      </c>
      <c r="L525" s="8"/>
      <c r="M525" t="s">
        <v>0</v>
      </c>
      <c r="N525" s="11" t="str">
        <f t="shared" si="44"/>
        <v>-</v>
      </c>
      <c r="O525" s="8"/>
      <c r="P525" s="8"/>
      <c r="Q525" s="10" t="s">
        <v>0</v>
      </c>
      <c r="R525" s="10" t="s">
        <v>0</v>
      </c>
      <c r="S525" s="9">
        <v>9.84</v>
      </c>
      <c r="T525" s="9">
        <v>30.57</v>
      </c>
      <c r="U525" s="9">
        <v>42.3</v>
      </c>
    </row>
    <row r="526" spans="1:21" x14ac:dyDescent="0.3">
      <c r="A526" s="1">
        <v>114</v>
      </c>
      <c r="B526" s="4">
        <v>13.71</v>
      </c>
      <c r="D526" s="5">
        <v>475</v>
      </c>
      <c r="E526" s="6">
        <v>2.3245370370370368E-3</v>
      </c>
      <c r="F526" s="7">
        <f t="shared" si="40"/>
        <v>1.1622685185185184E-3</v>
      </c>
      <c r="G526" s="6">
        <f t="shared" si="41"/>
        <v>1.0566077441077439E-3</v>
      </c>
      <c r="H526" s="6">
        <f t="shared" si="42"/>
        <v>5.1139814814814815E-3</v>
      </c>
      <c r="I526" s="6">
        <f t="shared" si="43"/>
        <v>7.9266712962962962E-3</v>
      </c>
      <c r="J526" s="10" t="s">
        <v>942</v>
      </c>
      <c r="K526" s="9" t="s">
        <v>942</v>
      </c>
      <c r="L526" s="10" t="s">
        <v>943</v>
      </c>
      <c r="M526" s="11">
        <v>8.2098379629629639E-3</v>
      </c>
      <c r="N526" s="11">
        <f t="shared" si="44"/>
        <v>1.2725248842592594E-2</v>
      </c>
      <c r="O526" s="8"/>
      <c r="P526" s="10" t="s">
        <v>944</v>
      </c>
      <c r="Q526" s="10" t="s">
        <v>0</v>
      </c>
      <c r="R526" s="10">
        <v>5.47</v>
      </c>
      <c r="S526" s="9">
        <v>9.82</v>
      </c>
      <c r="T526" s="9">
        <v>30.52</v>
      </c>
      <c r="U526" s="9">
        <v>42.23</v>
      </c>
    </row>
    <row r="527" spans="1:21" x14ac:dyDescent="0.3">
      <c r="A527" s="1">
        <v>113</v>
      </c>
      <c r="B527" s="4">
        <v>13.72</v>
      </c>
      <c r="D527" s="5">
        <v>474</v>
      </c>
      <c r="E527" s="6">
        <v>2.3259259259259257E-3</v>
      </c>
      <c r="F527" s="7">
        <f t="shared" si="40"/>
        <v>1.1629629629629629E-3</v>
      </c>
      <c r="G527" s="6">
        <f t="shared" si="41"/>
        <v>1.057239057239057E-3</v>
      </c>
      <c r="H527" s="6">
        <f t="shared" si="42"/>
        <v>5.1170370370370371E-3</v>
      </c>
      <c r="I527" s="6">
        <f t="shared" si="43"/>
        <v>7.9314074074074079E-3</v>
      </c>
      <c r="J527" s="8"/>
      <c r="K527" s="9" t="s">
        <v>0</v>
      </c>
      <c r="L527" s="10" t="s">
        <v>945</v>
      </c>
      <c r="M527" s="11">
        <v>8.2175925925925923E-3</v>
      </c>
      <c r="N527" s="11">
        <f t="shared" si="44"/>
        <v>1.2737268518518519E-2</v>
      </c>
      <c r="O527" s="8"/>
      <c r="P527" s="8"/>
      <c r="Q527" s="10" t="s">
        <v>0</v>
      </c>
      <c r="R527" s="10" t="s">
        <v>0</v>
      </c>
      <c r="S527" s="9">
        <v>9.8000000000000007</v>
      </c>
      <c r="T527" s="9">
        <v>30.47</v>
      </c>
      <c r="U527" s="9">
        <v>42.17</v>
      </c>
    </row>
    <row r="528" spans="1:21" x14ac:dyDescent="0.3">
      <c r="A528" s="1">
        <v>112</v>
      </c>
      <c r="B528" s="4">
        <v>13.73</v>
      </c>
      <c r="D528" s="5">
        <v>473</v>
      </c>
      <c r="E528" s="6">
        <v>2.3273148148148146E-3</v>
      </c>
      <c r="F528" s="7">
        <f t="shared" si="40"/>
        <v>1.1636574074074073E-3</v>
      </c>
      <c r="G528" s="6">
        <f t="shared" si="41"/>
        <v>1.0578703703703703E-3</v>
      </c>
      <c r="H528" s="6">
        <f t="shared" si="42"/>
        <v>5.1200925925925928E-3</v>
      </c>
      <c r="I528" s="6">
        <f t="shared" si="43"/>
        <v>7.9361435185185195E-3</v>
      </c>
      <c r="J528" s="10" t="s">
        <v>946</v>
      </c>
      <c r="K528" s="9" t="s">
        <v>946</v>
      </c>
      <c r="L528" s="8"/>
      <c r="M528" t="s">
        <v>0</v>
      </c>
      <c r="N528" s="11" t="str">
        <f t="shared" si="44"/>
        <v>-</v>
      </c>
      <c r="O528" s="8"/>
      <c r="P528" s="10" t="s">
        <v>947</v>
      </c>
      <c r="Q528" s="10" t="s">
        <v>0</v>
      </c>
      <c r="R528" s="10">
        <v>5.46</v>
      </c>
      <c r="S528" s="9">
        <v>9.7899999999999991</v>
      </c>
      <c r="T528" s="9">
        <v>30.41</v>
      </c>
      <c r="U528" s="9">
        <v>42.1</v>
      </c>
    </row>
    <row r="529" spans="1:21" x14ac:dyDescent="0.3">
      <c r="A529" s="1">
        <v>111</v>
      </c>
      <c r="B529" s="4">
        <v>13.74</v>
      </c>
      <c r="D529" s="5">
        <v>472</v>
      </c>
      <c r="E529" s="6">
        <v>2.3287037037037035E-3</v>
      </c>
      <c r="F529" s="7">
        <f t="shared" si="40"/>
        <v>1.1643518518518517E-3</v>
      </c>
      <c r="G529" s="6">
        <f t="shared" si="41"/>
        <v>1.0585016835016833E-3</v>
      </c>
      <c r="H529" s="6">
        <f t="shared" si="42"/>
        <v>5.1231481481481484E-3</v>
      </c>
      <c r="I529" s="6">
        <f t="shared" si="43"/>
        <v>7.9408796296296311E-3</v>
      </c>
      <c r="J529" s="10" t="s">
        <v>948</v>
      </c>
      <c r="K529" s="9" t="s">
        <v>948</v>
      </c>
      <c r="L529" s="10" t="s">
        <v>949</v>
      </c>
      <c r="M529" s="11">
        <v>8.2253472222222224E-3</v>
      </c>
      <c r="N529" s="11">
        <f t="shared" si="44"/>
        <v>1.2749288194444446E-2</v>
      </c>
      <c r="O529" s="10" t="s">
        <v>950</v>
      </c>
      <c r="P529" s="8"/>
      <c r="Q529" s="10">
        <v>1.61</v>
      </c>
      <c r="R529" s="10" t="s">
        <v>0</v>
      </c>
      <c r="S529" s="9">
        <v>9.77</v>
      </c>
      <c r="T529" s="9">
        <v>30.36</v>
      </c>
      <c r="U529" s="9">
        <v>42.03</v>
      </c>
    </row>
    <row r="530" spans="1:21" x14ac:dyDescent="0.3">
      <c r="A530" s="1">
        <v>110</v>
      </c>
      <c r="B530" s="4">
        <v>13.75</v>
      </c>
      <c r="D530" s="5">
        <v>471</v>
      </c>
      <c r="E530" s="6">
        <v>2.3300925925925924E-3</v>
      </c>
      <c r="F530" s="7">
        <f t="shared" si="40"/>
        <v>1.1650462962962962E-3</v>
      </c>
      <c r="G530" s="6">
        <f t="shared" si="41"/>
        <v>1.0591329966329964E-3</v>
      </c>
      <c r="H530" s="6">
        <f t="shared" si="42"/>
        <v>5.126203703703704E-3</v>
      </c>
      <c r="I530" s="6">
        <f t="shared" si="43"/>
        <v>7.9456157407407409E-3</v>
      </c>
      <c r="J530" s="10" t="s">
        <v>951</v>
      </c>
      <c r="K530" s="9" t="s">
        <v>951</v>
      </c>
      <c r="L530" s="10" t="s">
        <v>952</v>
      </c>
      <c r="M530" s="11">
        <v>8.2329861111111111E-3</v>
      </c>
      <c r="N530" s="11">
        <f t="shared" si="44"/>
        <v>1.2761128472222223E-2</v>
      </c>
      <c r="O530" s="8"/>
      <c r="P530" s="10" t="s">
        <v>953</v>
      </c>
      <c r="Q530" s="10" t="s">
        <v>0</v>
      </c>
      <c r="R530" s="10">
        <v>5.45</v>
      </c>
      <c r="S530" s="9">
        <v>9.75</v>
      </c>
      <c r="T530" s="9">
        <v>30.31</v>
      </c>
      <c r="U530" s="9">
        <v>41.96</v>
      </c>
    </row>
    <row r="531" spans="1:21" x14ac:dyDescent="0.3">
      <c r="A531" s="1">
        <v>109</v>
      </c>
      <c r="B531" s="4">
        <v>13.77</v>
      </c>
      <c r="D531" s="5">
        <v>470</v>
      </c>
      <c r="E531" s="6">
        <v>2.3314814814814813E-3</v>
      </c>
      <c r="F531" s="7">
        <f t="shared" si="40"/>
        <v>1.1657407407407406E-3</v>
      </c>
      <c r="G531" s="6">
        <f t="shared" si="41"/>
        <v>1.0597643097643096E-3</v>
      </c>
      <c r="H531" s="6">
        <f t="shared" si="42"/>
        <v>5.1292592592592588E-3</v>
      </c>
      <c r="I531" s="6">
        <f t="shared" si="43"/>
        <v>7.9503518518518508E-3</v>
      </c>
      <c r="J531" s="10" t="s">
        <v>954</v>
      </c>
      <c r="K531" s="9" t="s">
        <v>954</v>
      </c>
      <c r="L531" s="10" t="s">
        <v>955</v>
      </c>
      <c r="M531" s="11">
        <v>8.2407407407407412E-3</v>
      </c>
      <c r="N531" s="11">
        <f t="shared" si="44"/>
        <v>1.277314814814815E-2</v>
      </c>
      <c r="O531" s="8"/>
      <c r="P531" s="8"/>
      <c r="Q531" s="10" t="s">
        <v>0</v>
      </c>
      <c r="R531" s="10" t="s">
        <v>0</v>
      </c>
      <c r="S531" s="9">
        <v>9.74</v>
      </c>
      <c r="T531" s="9">
        <v>30.26</v>
      </c>
      <c r="U531" s="9">
        <v>41.89</v>
      </c>
    </row>
    <row r="532" spans="1:21" x14ac:dyDescent="0.3">
      <c r="A532" s="1">
        <v>108</v>
      </c>
      <c r="B532" s="4">
        <v>13.78</v>
      </c>
      <c r="D532" s="5">
        <v>469</v>
      </c>
      <c r="E532" s="6">
        <v>2.3328703703703701E-3</v>
      </c>
      <c r="F532" s="7">
        <f t="shared" si="40"/>
        <v>1.1664351851851851E-3</v>
      </c>
      <c r="G532" s="6">
        <f t="shared" si="41"/>
        <v>1.0603956228956227E-3</v>
      </c>
      <c r="H532" s="6">
        <f t="shared" si="42"/>
        <v>5.1323148148148144E-3</v>
      </c>
      <c r="I532" s="6">
        <f t="shared" si="43"/>
        <v>7.9550879629629624E-3</v>
      </c>
      <c r="J532" s="10" t="s">
        <v>956</v>
      </c>
      <c r="K532" s="9" t="s">
        <v>956</v>
      </c>
      <c r="L532" s="8"/>
      <c r="M532" t="s">
        <v>0</v>
      </c>
      <c r="N532" s="11" t="str">
        <f t="shared" si="44"/>
        <v>-</v>
      </c>
      <c r="O532" s="8"/>
      <c r="P532" s="10" t="s">
        <v>957</v>
      </c>
      <c r="Q532" s="10" t="s">
        <v>0</v>
      </c>
      <c r="R532" s="10">
        <v>5.44</v>
      </c>
      <c r="S532" s="9">
        <v>9.7200000000000006</v>
      </c>
      <c r="T532" s="9">
        <v>30.21</v>
      </c>
      <c r="U532" s="9">
        <v>41.82</v>
      </c>
    </row>
    <row r="533" spans="1:21" x14ac:dyDescent="0.3">
      <c r="A533" s="1">
        <v>107</v>
      </c>
      <c r="B533" s="4">
        <v>13.79</v>
      </c>
      <c r="D533" s="5">
        <v>468</v>
      </c>
      <c r="E533" s="6">
        <v>2.334259259259259E-3</v>
      </c>
      <c r="F533" s="7">
        <f t="shared" si="40"/>
        <v>1.1671296296296295E-3</v>
      </c>
      <c r="G533" s="6">
        <f t="shared" si="41"/>
        <v>1.0610269360269359E-3</v>
      </c>
      <c r="H533" s="6">
        <f t="shared" si="42"/>
        <v>5.13537037037037E-3</v>
      </c>
      <c r="I533" s="6">
        <f t="shared" si="43"/>
        <v>7.959824074074074E-3</v>
      </c>
      <c r="J533" s="8"/>
      <c r="K533" s="9" t="s">
        <v>0</v>
      </c>
      <c r="L533" s="10" t="s">
        <v>958</v>
      </c>
      <c r="M533" s="11">
        <v>8.2484953703703713E-3</v>
      </c>
      <c r="N533" s="11">
        <f t="shared" si="44"/>
        <v>1.2785167824074076E-2</v>
      </c>
      <c r="O533" s="8"/>
      <c r="P533" s="8"/>
      <c r="Q533" s="10" t="s">
        <v>0</v>
      </c>
      <c r="R533" s="10" t="s">
        <v>0</v>
      </c>
      <c r="S533" s="9">
        <v>9.6999999999999993</v>
      </c>
      <c r="T533" s="9">
        <v>30.16</v>
      </c>
      <c r="U533" s="9">
        <v>41.75</v>
      </c>
    </row>
    <row r="534" spans="1:21" x14ac:dyDescent="0.3">
      <c r="A534" s="1">
        <v>106</v>
      </c>
      <c r="B534" s="4">
        <v>13.8</v>
      </c>
      <c r="D534" s="5">
        <v>467</v>
      </c>
      <c r="E534" s="6">
        <v>2.3356481481481479E-3</v>
      </c>
      <c r="F534" s="7">
        <f t="shared" si="40"/>
        <v>1.1678240740740739E-3</v>
      </c>
      <c r="G534" s="6">
        <f t="shared" si="41"/>
        <v>1.061658249158249E-3</v>
      </c>
      <c r="H534" s="6">
        <f t="shared" si="42"/>
        <v>5.1384259259259256E-3</v>
      </c>
      <c r="I534" s="6">
        <f t="shared" si="43"/>
        <v>7.9645601851851856E-3</v>
      </c>
      <c r="J534" s="10" t="s">
        <v>959</v>
      </c>
      <c r="K534" s="9" t="s">
        <v>959</v>
      </c>
      <c r="L534" s="10" t="s">
        <v>960</v>
      </c>
      <c r="M534" s="11">
        <v>8.2561342592592599E-3</v>
      </c>
      <c r="N534" s="11">
        <f t="shared" si="44"/>
        <v>1.2797008101851854E-2</v>
      </c>
      <c r="O534" s="8"/>
      <c r="P534" s="10" t="s">
        <v>961</v>
      </c>
      <c r="Q534" s="10" t="s">
        <v>0</v>
      </c>
      <c r="R534" s="10">
        <v>5.43</v>
      </c>
      <c r="S534" s="9">
        <v>9.69</v>
      </c>
      <c r="T534" s="9">
        <v>30.11</v>
      </c>
      <c r="U534" s="9">
        <v>41.68</v>
      </c>
    </row>
    <row r="535" spans="1:21" x14ac:dyDescent="0.3">
      <c r="A535" s="1">
        <v>105</v>
      </c>
      <c r="B535" s="4">
        <v>13.82</v>
      </c>
      <c r="D535" s="5">
        <v>466</v>
      </c>
      <c r="E535" s="6">
        <v>2.3370370370370368E-3</v>
      </c>
      <c r="F535" s="7">
        <f t="shared" si="40"/>
        <v>1.1685185185185184E-3</v>
      </c>
      <c r="G535" s="6">
        <f t="shared" si="41"/>
        <v>1.062289562289562E-3</v>
      </c>
      <c r="H535" s="6">
        <f t="shared" si="42"/>
        <v>5.1414814814814812E-3</v>
      </c>
      <c r="I535" s="6">
        <f t="shared" si="43"/>
        <v>7.9692962962962955E-3</v>
      </c>
      <c r="J535" s="10" t="s">
        <v>962</v>
      </c>
      <c r="K535" s="9" t="s">
        <v>962</v>
      </c>
      <c r="L535" s="10" t="s">
        <v>963</v>
      </c>
      <c r="M535" s="11">
        <v>8.2638888888888883E-3</v>
      </c>
      <c r="N535" s="11">
        <f t="shared" si="44"/>
        <v>1.2809027777777777E-2</v>
      </c>
      <c r="O535" s="8"/>
      <c r="P535" s="8"/>
      <c r="Q535" s="10" t="s">
        <v>0</v>
      </c>
      <c r="R535" s="10" t="s">
        <v>0</v>
      </c>
      <c r="S535" s="9">
        <v>9.67</v>
      </c>
      <c r="T535" s="9">
        <v>30.06</v>
      </c>
      <c r="U535" s="9">
        <v>41.62</v>
      </c>
    </row>
    <row r="536" spans="1:21" x14ac:dyDescent="0.3">
      <c r="A536" s="1">
        <v>104</v>
      </c>
      <c r="B536" s="4">
        <v>13.83</v>
      </c>
      <c r="D536" s="5">
        <v>465</v>
      </c>
      <c r="E536" s="6">
        <v>2.3384259259259257E-3</v>
      </c>
      <c r="F536" s="7">
        <f t="shared" si="40"/>
        <v>1.1692129629629628E-3</v>
      </c>
      <c r="G536" s="6">
        <f t="shared" si="41"/>
        <v>1.0629208754208753E-3</v>
      </c>
      <c r="H536" s="6">
        <f t="shared" si="42"/>
        <v>5.1445370370370369E-3</v>
      </c>
      <c r="I536" s="6">
        <f t="shared" si="43"/>
        <v>7.9740324074074071E-3</v>
      </c>
      <c r="J536" s="10" t="s">
        <v>964</v>
      </c>
      <c r="K536" s="9" t="s">
        <v>964</v>
      </c>
      <c r="L536" s="8"/>
      <c r="M536" t="s">
        <v>0</v>
      </c>
      <c r="N536" s="11" t="str">
        <f t="shared" si="44"/>
        <v>-</v>
      </c>
      <c r="O536" s="8"/>
      <c r="P536" s="10" t="s">
        <v>965</v>
      </c>
      <c r="Q536" s="10" t="s">
        <v>0</v>
      </c>
      <c r="R536" s="10">
        <v>5.42</v>
      </c>
      <c r="S536" s="9">
        <v>9.65</v>
      </c>
      <c r="T536" s="9">
        <v>30.01</v>
      </c>
      <c r="U536" s="9">
        <v>41.55</v>
      </c>
    </row>
    <row r="537" spans="1:21" x14ac:dyDescent="0.3">
      <c r="A537" s="1">
        <v>103</v>
      </c>
      <c r="B537" s="4">
        <v>13.84</v>
      </c>
      <c r="D537" s="5">
        <v>464</v>
      </c>
      <c r="E537" s="6">
        <v>2.3398148148148145E-3</v>
      </c>
      <c r="F537" s="7">
        <f t="shared" si="40"/>
        <v>1.1699074074074073E-3</v>
      </c>
      <c r="G537" s="6">
        <f t="shared" si="41"/>
        <v>1.0635521885521883E-3</v>
      </c>
      <c r="H537" s="6">
        <f t="shared" si="42"/>
        <v>5.1475925925925925E-3</v>
      </c>
      <c r="I537" s="6">
        <f t="shared" si="43"/>
        <v>7.9787685185185187E-3</v>
      </c>
      <c r="J537" s="10" t="s">
        <v>966</v>
      </c>
      <c r="K537" s="9" t="s">
        <v>966</v>
      </c>
      <c r="L537" s="10" t="s">
        <v>967</v>
      </c>
      <c r="M537" s="11">
        <v>8.2716435185185185E-3</v>
      </c>
      <c r="N537" s="11">
        <f t="shared" si="44"/>
        <v>1.2821047453703703E-2</v>
      </c>
      <c r="O537" s="10" t="s">
        <v>968</v>
      </c>
      <c r="P537" s="8"/>
      <c r="Q537" s="10">
        <v>1.6</v>
      </c>
      <c r="R537" s="10" t="s">
        <v>0</v>
      </c>
      <c r="S537" s="9">
        <v>9.64</v>
      </c>
      <c r="T537" s="9">
        <v>29.96</v>
      </c>
      <c r="U537" s="9">
        <v>41.48</v>
      </c>
    </row>
    <row r="538" spans="1:21" x14ac:dyDescent="0.3">
      <c r="A538" s="1">
        <v>102</v>
      </c>
      <c r="B538" s="4">
        <v>13.85</v>
      </c>
      <c r="D538" s="5">
        <v>463</v>
      </c>
      <c r="E538" s="6">
        <v>2.3412037037037034E-3</v>
      </c>
      <c r="F538" s="7">
        <f t="shared" si="40"/>
        <v>1.1706018518518517E-3</v>
      </c>
      <c r="G538" s="6">
        <f t="shared" si="41"/>
        <v>1.0641835016835014E-3</v>
      </c>
      <c r="H538" s="6">
        <f t="shared" si="42"/>
        <v>5.1506481481481481E-3</v>
      </c>
      <c r="I538" s="6">
        <f t="shared" si="43"/>
        <v>7.9835046296296303E-3</v>
      </c>
      <c r="J538" s="10" t="s">
        <v>969</v>
      </c>
      <c r="K538" s="9" t="s">
        <v>969</v>
      </c>
      <c r="L538" s="10" t="s">
        <v>970</v>
      </c>
      <c r="M538" s="11">
        <v>8.2792824074074088E-3</v>
      </c>
      <c r="N538" s="11">
        <f t="shared" si="44"/>
        <v>1.2832887731481484E-2</v>
      </c>
      <c r="O538" s="8"/>
      <c r="P538" s="10" t="s">
        <v>971</v>
      </c>
      <c r="Q538" s="10" t="s">
        <v>0</v>
      </c>
      <c r="R538" s="10">
        <v>5.41</v>
      </c>
      <c r="S538" s="9">
        <v>9.6199999999999992</v>
      </c>
      <c r="T538" s="9">
        <v>29.91</v>
      </c>
      <c r="U538" s="9">
        <v>41.41</v>
      </c>
    </row>
    <row r="539" spans="1:21" x14ac:dyDescent="0.3">
      <c r="A539" s="1">
        <v>101</v>
      </c>
      <c r="B539" s="4">
        <v>13.87</v>
      </c>
      <c r="D539" s="5">
        <v>462</v>
      </c>
      <c r="E539" s="6">
        <v>2.3425925925925923E-3</v>
      </c>
      <c r="F539" s="7">
        <f t="shared" si="40"/>
        <v>1.1712962962962961E-3</v>
      </c>
      <c r="G539" s="6">
        <f t="shared" si="41"/>
        <v>1.0648148148148147E-3</v>
      </c>
      <c r="H539" s="6">
        <f t="shared" si="42"/>
        <v>5.1537037037037037E-3</v>
      </c>
      <c r="I539" s="6">
        <f t="shared" si="43"/>
        <v>7.9882407407407402E-3</v>
      </c>
      <c r="J539" s="8"/>
      <c r="K539" s="9" t="s">
        <v>0</v>
      </c>
      <c r="L539" s="10" t="s">
        <v>972</v>
      </c>
      <c r="M539" s="11">
        <v>8.2870370370370372E-3</v>
      </c>
      <c r="N539" s="11">
        <f t="shared" si="44"/>
        <v>1.2844907407407407E-2</v>
      </c>
      <c r="O539" s="8"/>
      <c r="P539" s="8"/>
      <c r="Q539" s="10" t="s">
        <v>0</v>
      </c>
      <c r="R539" s="10" t="s">
        <v>0</v>
      </c>
      <c r="S539" s="9">
        <v>9.6</v>
      </c>
      <c r="T539" s="9">
        <v>29.86</v>
      </c>
      <c r="U539" s="9">
        <v>41.34</v>
      </c>
    </row>
    <row r="540" spans="1:21" x14ac:dyDescent="0.3">
      <c r="A540" s="1">
        <v>100</v>
      </c>
      <c r="B540" s="4">
        <v>13.88</v>
      </c>
      <c r="D540" s="5">
        <v>461</v>
      </c>
      <c r="E540" s="6">
        <v>2.3439814814814812E-3</v>
      </c>
      <c r="F540" s="7">
        <f t="shared" si="40"/>
        <v>1.1719907407407406E-3</v>
      </c>
      <c r="G540" s="6">
        <f t="shared" si="41"/>
        <v>1.0654461279461277E-3</v>
      </c>
      <c r="H540" s="6">
        <f t="shared" si="42"/>
        <v>5.1567592592592594E-3</v>
      </c>
      <c r="I540" s="6">
        <f t="shared" si="43"/>
        <v>7.9929768518518518E-3</v>
      </c>
      <c r="J540" s="10" t="s">
        <v>973</v>
      </c>
      <c r="K540" s="9" t="s">
        <v>973</v>
      </c>
      <c r="L540" s="8"/>
      <c r="M540" t="s">
        <v>0</v>
      </c>
      <c r="N540" s="11" t="str">
        <f t="shared" si="44"/>
        <v>-</v>
      </c>
      <c r="O540" s="8"/>
      <c r="P540" s="10" t="s">
        <v>974</v>
      </c>
      <c r="Q540" s="10" t="s">
        <v>0</v>
      </c>
      <c r="R540" s="10">
        <v>5.4</v>
      </c>
      <c r="S540" s="9">
        <v>9.59</v>
      </c>
      <c r="T540" s="9">
        <v>29.8</v>
      </c>
      <c r="U540" s="9">
        <v>41.27</v>
      </c>
    </row>
    <row r="541" spans="1:21" x14ac:dyDescent="0.3">
      <c r="A541" s="1">
        <v>99</v>
      </c>
      <c r="B541" s="4">
        <v>13.89</v>
      </c>
      <c r="D541" s="5">
        <v>460</v>
      </c>
      <c r="E541" s="6">
        <v>2.3453703703703701E-3</v>
      </c>
      <c r="F541" s="7">
        <f t="shared" si="40"/>
        <v>1.172685185185185E-3</v>
      </c>
      <c r="G541" s="6">
        <f t="shared" si="41"/>
        <v>1.0660774410774408E-3</v>
      </c>
      <c r="H541" s="6">
        <f t="shared" si="42"/>
        <v>5.1598148148148141E-3</v>
      </c>
      <c r="I541" s="6">
        <f t="shared" si="43"/>
        <v>7.9977129629629617E-3</v>
      </c>
      <c r="J541" s="10" t="s">
        <v>975</v>
      </c>
      <c r="K541" s="9" t="s">
        <v>975</v>
      </c>
      <c r="L541" s="10" t="s">
        <v>976</v>
      </c>
      <c r="M541" s="11">
        <v>8.2947916666666673E-3</v>
      </c>
      <c r="N541" s="11">
        <f t="shared" si="44"/>
        <v>1.2856927083333334E-2</v>
      </c>
      <c r="O541" s="8"/>
      <c r="P541" s="8"/>
      <c r="Q541" s="10" t="s">
        <v>0</v>
      </c>
      <c r="R541" s="10" t="s">
        <v>0</v>
      </c>
      <c r="S541" s="9">
        <v>9.57</v>
      </c>
      <c r="T541" s="9">
        <v>29.75</v>
      </c>
      <c r="U541" s="9">
        <v>41.2</v>
      </c>
    </row>
    <row r="542" spans="1:21" x14ac:dyDescent="0.3">
      <c r="A542" s="1">
        <v>98</v>
      </c>
      <c r="B542" s="4">
        <v>13.9</v>
      </c>
      <c r="D542" s="5">
        <v>459</v>
      </c>
      <c r="E542" s="6">
        <v>2.3467592592592589E-3</v>
      </c>
      <c r="F542" s="7">
        <f t="shared" si="40"/>
        <v>1.1733796296296295E-3</v>
      </c>
      <c r="G542" s="6">
        <f t="shared" si="41"/>
        <v>1.066708754208754E-3</v>
      </c>
      <c r="H542" s="6">
        <f t="shared" si="42"/>
        <v>5.1628703703703697E-3</v>
      </c>
      <c r="I542" s="6">
        <f t="shared" si="43"/>
        <v>8.0024490740740733E-3</v>
      </c>
      <c r="J542" s="10" t="s">
        <v>977</v>
      </c>
      <c r="K542" s="9" t="s">
        <v>977</v>
      </c>
      <c r="L542" s="10" t="s">
        <v>978</v>
      </c>
      <c r="M542" s="11">
        <v>8.302430555555556E-3</v>
      </c>
      <c r="N542" s="11">
        <f t="shared" si="44"/>
        <v>1.2868767361111113E-2</v>
      </c>
      <c r="O542" s="8"/>
      <c r="P542" s="10" t="s">
        <v>979</v>
      </c>
      <c r="Q542" s="10" t="s">
        <v>0</v>
      </c>
      <c r="R542" s="10">
        <v>5.39</v>
      </c>
      <c r="S542" s="9">
        <v>9.5500000000000007</v>
      </c>
      <c r="T542" s="9">
        <v>29.7</v>
      </c>
      <c r="U542" s="9">
        <v>41.13</v>
      </c>
    </row>
    <row r="543" spans="1:21" x14ac:dyDescent="0.3">
      <c r="A543" s="1">
        <v>97</v>
      </c>
      <c r="B543" s="4">
        <v>13.92</v>
      </c>
      <c r="D543" s="5">
        <v>458</v>
      </c>
      <c r="E543" s="6">
        <v>2.3482638888888884E-3</v>
      </c>
      <c r="F543" s="7">
        <f t="shared" si="40"/>
        <v>1.1741319444444442E-3</v>
      </c>
      <c r="G543" s="6">
        <f t="shared" si="41"/>
        <v>1.0673926767676765E-3</v>
      </c>
      <c r="H543" s="6">
        <f t="shared" si="42"/>
        <v>5.1661805555555549E-3</v>
      </c>
      <c r="I543" s="6">
        <f t="shared" si="43"/>
        <v>8.0075798611111103E-3</v>
      </c>
      <c r="J543" s="10" t="s">
        <v>980</v>
      </c>
      <c r="K543" s="9" t="s">
        <v>980</v>
      </c>
      <c r="L543" s="10" t="s">
        <v>981</v>
      </c>
      <c r="M543" s="11">
        <v>8.3101851851851843E-3</v>
      </c>
      <c r="N543" s="11">
        <f t="shared" si="44"/>
        <v>1.2880787037037036E-2</v>
      </c>
      <c r="O543" s="8"/>
      <c r="P543" s="8"/>
      <c r="Q543" s="10" t="s">
        <v>0</v>
      </c>
      <c r="R543" s="10" t="s">
        <v>0</v>
      </c>
      <c r="S543" s="9">
        <v>9.5399999999999991</v>
      </c>
      <c r="T543" s="9">
        <v>29.65</v>
      </c>
      <c r="U543" s="9">
        <v>41.07</v>
      </c>
    </row>
    <row r="544" spans="1:21" x14ac:dyDescent="0.3">
      <c r="A544" s="1">
        <v>96</v>
      </c>
      <c r="B544" s="4">
        <v>13.93</v>
      </c>
      <c r="D544" s="5">
        <v>457</v>
      </c>
      <c r="E544" s="6">
        <v>2.3496527777777778E-3</v>
      </c>
      <c r="F544" s="7">
        <f t="shared" si="40"/>
        <v>1.1748263888888889E-3</v>
      </c>
      <c r="G544" s="6">
        <f t="shared" si="41"/>
        <v>1.0680239898989898E-3</v>
      </c>
      <c r="H544" s="6">
        <f t="shared" si="42"/>
        <v>5.1692361111111114E-3</v>
      </c>
      <c r="I544" s="6">
        <f t="shared" si="43"/>
        <v>8.0123159722222236E-3</v>
      </c>
      <c r="J544" s="10" t="s">
        <v>982</v>
      </c>
      <c r="K544" s="9" t="s">
        <v>982</v>
      </c>
      <c r="L544" s="8"/>
      <c r="M544" t="s">
        <v>0</v>
      </c>
      <c r="N544" s="11" t="str">
        <f t="shared" si="44"/>
        <v>-</v>
      </c>
      <c r="O544" s="10" t="s">
        <v>983</v>
      </c>
      <c r="P544" s="10" t="s">
        <v>984</v>
      </c>
      <c r="Q544" s="10">
        <v>1.59</v>
      </c>
      <c r="R544" s="10">
        <v>5.38</v>
      </c>
      <c r="S544" s="9">
        <v>9.52</v>
      </c>
      <c r="T544" s="9">
        <v>29.6</v>
      </c>
      <c r="U544" s="9">
        <v>41</v>
      </c>
    </row>
    <row r="545" spans="1:21" x14ac:dyDescent="0.3">
      <c r="A545" s="1">
        <v>95</v>
      </c>
      <c r="B545" s="4">
        <v>13.94</v>
      </c>
      <c r="D545" s="5">
        <v>456</v>
      </c>
      <c r="E545" s="6">
        <v>2.3510416666666666E-3</v>
      </c>
      <c r="F545" s="7">
        <f t="shared" si="40"/>
        <v>1.1755208333333333E-3</v>
      </c>
      <c r="G545" s="6">
        <f t="shared" si="41"/>
        <v>1.0686553030303028E-3</v>
      </c>
      <c r="H545" s="6">
        <f t="shared" si="42"/>
        <v>5.1722916666666671E-3</v>
      </c>
      <c r="I545" s="6">
        <f t="shared" si="43"/>
        <v>8.0170520833333335E-3</v>
      </c>
      <c r="J545" s="10" t="s">
        <v>985</v>
      </c>
      <c r="K545" s="9" t="s">
        <v>985</v>
      </c>
      <c r="L545" s="10" t="s">
        <v>986</v>
      </c>
      <c r="M545" s="11">
        <v>8.3179398148148145E-3</v>
      </c>
      <c r="N545" s="11">
        <f t="shared" si="44"/>
        <v>1.2892806712962963E-2</v>
      </c>
      <c r="O545" s="8"/>
      <c r="P545" s="8"/>
      <c r="Q545" s="10" t="s">
        <v>0</v>
      </c>
      <c r="R545" s="10" t="s">
        <v>0</v>
      </c>
      <c r="S545" s="9">
        <v>9.5</v>
      </c>
      <c r="T545" s="9">
        <v>29.55</v>
      </c>
      <c r="U545" s="9">
        <v>40.93</v>
      </c>
    </row>
    <row r="546" spans="1:21" x14ac:dyDescent="0.3">
      <c r="A546" s="1">
        <v>94</v>
      </c>
      <c r="B546" s="4">
        <v>13.95</v>
      </c>
      <c r="D546" s="5">
        <v>455</v>
      </c>
      <c r="E546" s="6">
        <v>2.3524305555555555E-3</v>
      </c>
      <c r="F546" s="7">
        <f t="shared" si="40"/>
        <v>1.1762152777777778E-3</v>
      </c>
      <c r="G546" s="6">
        <f t="shared" si="41"/>
        <v>1.0692866161616161E-3</v>
      </c>
      <c r="H546" s="6">
        <f t="shared" si="42"/>
        <v>5.1753472222222227E-3</v>
      </c>
      <c r="I546" s="6">
        <f t="shared" si="43"/>
        <v>8.0217881944444451E-3</v>
      </c>
      <c r="J546" s="10" t="s">
        <v>987</v>
      </c>
      <c r="K546" s="9" t="s">
        <v>987</v>
      </c>
      <c r="L546" s="10" t="s">
        <v>988</v>
      </c>
      <c r="M546" s="11">
        <v>8.3255787037037048E-3</v>
      </c>
      <c r="N546" s="11">
        <f t="shared" si="44"/>
        <v>1.2904646990740743E-2</v>
      </c>
      <c r="O546" s="8"/>
      <c r="P546" s="10" t="s">
        <v>989</v>
      </c>
      <c r="Q546" s="10" t="s">
        <v>0</v>
      </c>
      <c r="R546" s="10">
        <v>5.37</v>
      </c>
      <c r="S546" s="9">
        <v>9.49</v>
      </c>
      <c r="T546" s="9">
        <v>29.5</v>
      </c>
      <c r="U546" s="9">
        <v>40.86</v>
      </c>
    </row>
    <row r="547" spans="1:21" x14ac:dyDescent="0.3">
      <c r="A547" s="1">
        <v>93</v>
      </c>
      <c r="B547" s="4">
        <v>13.97</v>
      </c>
      <c r="D547" s="5">
        <v>454</v>
      </c>
      <c r="E547" s="6">
        <v>2.3538194444444444E-3</v>
      </c>
      <c r="F547" s="7">
        <f t="shared" si="40"/>
        <v>1.1769097222222222E-3</v>
      </c>
      <c r="G547" s="6">
        <f t="shared" si="41"/>
        <v>1.0699179292929292E-3</v>
      </c>
      <c r="H547" s="6">
        <f t="shared" si="42"/>
        <v>5.1784027777777783E-3</v>
      </c>
      <c r="I547" s="6">
        <f t="shared" si="43"/>
        <v>8.0265243055555567E-3</v>
      </c>
      <c r="J547" s="8"/>
      <c r="K547" s="9" t="s">
        <v>0</v>
      </c>
      <c r="L547" s="10" t="s">
        <v>990</v>
      </c>
      <c r="M547" s="11">
        <v>8.3333333333333332E-3</v>
      </c>
      <c r="N547" s="11">
        <f t="shared" si="44"/>
        <v>1.2916666666666667E-2</v>
      </c>
      <c r="O547" s="8"/>
      <c r="P547" s="8"/>
      <c r="Q547" s="10" t="s">
        <v>0</v>
      </c>
      <c r="R547" s="10" t="s">
        <v>0</v>
      </c>
      <c r="S547" s="9">
        <v>9.4700000000000006</v>
      </c>
      <c r="T547" s="9">
        <v>29.45</v>
      </c>
      <c r="U547" s="9">
        <v>40.79</v>
      </c>
    </row>
    <row r="548" spans="1:21" x14ac:dyDescent="0.3">
      <c r="A548" s="1">
        <v>92</v>
      </c>
      <c r="B548" s="4">
        <v>13.98</v>
      </c>
      <c r="D548" s="5">
        <v>453</v>
      </c>
      <c r="E548" s="6">
        <v>2.3552083333333333E-3</v>
      </c>
      <c r="F548" s="7">
        <f t="shared" si="40"/>
        <v>1.1776041666666666E-3</v>
      </c>
      <c r="G548" s="6">
        <f t="shared" si="41"/>
        <v>1.0705492424242424E-3</v>
      </c>
      <c r="H548" s="6">
        <f t="shared" si="42"/>
        <v>5.1814583333333339E-3</v>
      </c>
      <c r="I548" s="6">
        <f t="shared" si="43"/>
        <v>8.0312604166666683E-3</v>
      </c>
      <c r="J548" s="10" t="s">
        <v>991</v>
      </c>
      <c r="K548" s="9" t="s">
        <v>991</v>
      </c>
      <c r="L548" s="8"/>
      <c r="M548" t="s">
        <v>0</v>
      </c>
      <c r="N548" s="11" t="str">
        <f t="shared" si="44"/>
        <v>-</v>
      </c>
      <c r="O548" s="8"/>
      <c r="P548" s="10" t="s">
        <v>992</v>
      </c>
      <c r="Q548" s="10" t="s">
        <v>0</v>
      </c>
      <c r="R548" s="10">
        <v>5.36</v>
      </c>
      <c r="S548" s="9">
        <v>9.4499999999999993</v>
      </c>
      <c r="T548" s="9">
        <v>29.4</v>
      </c>
      <c r="U548" s="9">
        <v>40.72</v>
      </c>
    </row>
    <row r="549" spans="1:21" x14ac:dyDescent="0.3">
      <c r="A549" s="1">
        <v>91</v>
      </c>
      <c r="B549" s="4">
        <v>14</v>
      </c>
      <c r="D549" s="5">
        <v>452</v>
      </c>
      <c r="E549" s="6">
        <v>2.3565972222222222E-3</v>
      </c>
      <c r="F549" s="7">
        <f t="shared" si="40"/>
        <v>1.1782986111111111E-3</v>
      </c>
      <c r="G549" s="6">
        <f t="shared" si="41"/>
        <v>1.0711805555555555E-3</v>
      </c>
      <c r="H549" s="6">
        <f t="shared" si="42"/>
        <v>5.1845138888888895E-3</v>
      </c>
      <c r="I549" s="6">
        <f t="shared" si="43"/>
        <v>8.0359965277777782E-3</v>
      </c>
      <c r="J549" s="10" t="s">
        <v>993</v>
      </c>
      <c r="K549" s="9" t="s">
        <v>993</v>
      </c>
      <c r="L549" s="10" t="s">
        <v>994</v>
      </c>
      <c r="M549" s="11">
        <v>8.3410879629629633E-3</v>
      </c>
      <c r="N549" s="11">
        <f t="shared" si="44"/>
        <v>1.2928686342592593E-2</v>
      </c>
      <c r="O549" s="8"/>
      <c r="P549" s="8"/>
      <c r="Q549" s="10" t="s">
        <v>0</v>
      </c>
      <c r="R549" s="10" t="s">
        <v>0</v>
      </c>
      <c r="S549" s="9">
        <v>9.44</v>
      </c>
      <c r="T549" s="9">
        <v>29.35</v>
      </c>
      <c r="U549" s="9">
        <v>40.65</v>
      </c>
    </row>
    <row r="550" spans="1:21" x14ac:dyDescent="0.3">
      <c r="A550" s="1">
        <v>90</v>
      </c>
      <c r="B550" s="4">
        <v>14.01</v>
      </c>
      <c r="D550" s="5">
        <v>451</v>
      </c>
      <c r="E550" s="6">
        <v>2.3581018518518521E-3</v>
      </c>
      <c r="F550" s="7">
        <f t="shared" si="40"/>
        <v>1.1790509259259261E-3</v>
      </c>
      <c r="G550" s="6">
        <f t="shared" si="41"/>
        <v>1.0718644781144782E-3</v>
      </c>
      <c r="H550" s="6">
        <f t="shared" si="42"/>
        <v>5.1878240740740747E-3</v>
      </c>
      <c r="I550" s="6">
        <f t="shared" si="43"/>
        <v>8.0411273148148169E-3</v>
      </c>
      <c r="J550" s="10" t="s">
        <v>995</v>
      </c>
      <c r="K550" s="9" t="s">
        <v>995</v>
      </c>
      <c r="L550" s="10" t="s">
        <v>996</v>
      </c>
      <c r="M550" s="11">
        <v>8.348726851851852E-3</v>
      </c>
      <c r="N550" s="11">
        <f t="shared" si="44"/>
        <v>1.294052662037037E-2</v>
      </c>
      <c r="O550" s="8"/>
      <c r="P550" s="10" t="s">
        <v>997</v>
      </c>
      <c r="Q550" s="10" t="s">
        <v>0</v>
      </c>
      <c r="R550" s="10">
        <v>5.35</v>
      </c>
      <c r="S550" s="9">
        <v>9.42</v>
      </c>
      <c r="T550" s="9">
        <v>29.3</v>
      </c>
      <c r="U550" s="9">
        <v>40.58</v>
      </c>
    </row>
    <row r="551" spans="1:21" x14ac:dyDescent="0.3">
      <c r="A551" s="1">
        <v>89</v>
      </c>
      <c r="B551" s="4">
        <v>14.03</v>
      </c>
      <c r="D551" s="5">
        <v>450</v>
      </c>
      <c r="E551" s="6">
        <v>2.359490740740741E-3</v>
      </c>
      <c r="F551" s="7">
        <f t="shared" si="40"/>
        <v>1.1797453703703705E-3</v>
      </c>
      <c r="G551" s="6">
        <f t="shared" si="41"/>
        <v>1.0724957912457912E-3</v>
      </c>
      <c r="H551" s="6">
        <f t="shared" si="42"/>
        <v>5.1908796296296304E-3</v>
      </c>
      <c r="I551" s="6">
        <f t="shared" si="43"/>
        <v>8.0458634259259268E-3</v>
      </c>
      <c r="J551" s="10" t="s">
        <v>998</v>
      </c>
      <c r="K551" s="9" t="s">
        <v>998</v>
      </c>
      <c r="L551" s="10" t="s">
        <v>999</v>
      </c>
      <c r="M551" s="11">
        <v>8.3564814814814821E-3</v>
      </c>
      <c r="N551" s="11">
        <f t="shared" si="44"/>
        <v>1.2952546296296297E-2</v>
      </c>
      <c r="O551" s="8"/>
      <c r="P551" s="8"/>
      <c r="Q551" s="10" t="s">
        <v>0</v>
      </c>
      <c r="R551" s="10" t="s">
        <v>0</v>
      </c>
      <c r="S551" s="9">
        <v>9.4</v>
      </c>
      <c r="T551" s="9">
        <v>29.24</v>
      </c>
      <c r="U551" s="9">
        <v>40.51</v>
      </c>
    </row>
    <row r="552" spans="1:21" x14ac:dyDescent="0.3">
      <c r="A552" s="1">
        <v>88</v>
      </c>
      <c r="B552" s="4">
        <v>14.04</v>
      </c>
      <c r="D552" s="5">
        <v>449</v>
      </c>
      <c r="E552" s="6">
        <v>2.3608796296296299E-3</v>
      </c>
      <c r="F552" s="7">
        <f t="shared" si="40"/>
        <v>1.1804398148148149E-3</v>
      </c>
      <c r="G552" s="6">
        <f t="shared" si="41"/>
        <v>1.0731271043771045E-3</v>
      </c>
      <c r="H552" s="6">
        <f t="shared" si="42"/>
        <v>5.193935185185186E-3</v>
      </c>
      <c r="I552" s="6">
        <f t="shared" si="43"/>
        <v>8.0505995370370384E-3</v>
      </c>
      <c r="J552" s="10" t="s">
        <v>1000</v>
      </c>
      <c r="K552" s="9" t="s">
        <v>1000</v>
      </c>
      <c r="L552" s="8"/>
      <c r="M552" t="s">
        <v>0</v>
      </c>
      <c r="N552" s="11" t="str">
        <f t="shared" si="44"/>
        <v>-</v>
      </c>
      <c r="O552" s="10" t="s">
        <v>1001</v>
      </c>
      <c r="P552" s="10" t="s">
        <v>1002</v>
      </c>
      <c r="Q552" s="10">
        <v>1.58</v>
      </c>
      <c r="R552" s="10">
        <v>5.34</v>
      </c>
      <c r="S552" s="9">
        <v>9.39</v>
      </c>
      <c r="T552" s="9">
        <v>29.19</v>
      </c>
      <c r="U552" s="9">
        <v>40.450000000000003</v>
      </c>
    </row>
    <row r="553" spans="1:21" x14ac:dyDescent="0.3">
      <c r="A553" s="1">
        <v>87</v>
      </c>
      <c r="B553" s="4">
        <v>14.05</v>
      </c>
      <c r="D553" s="5">
        <v>448</v>
      </c>
      <c r="E553" s="6">
        <v>2.3622685185185188E-3</v>
      </c>
      <c r="F553" s="7">
        <f t="shared" si="40"/>
        <v>1.1811342592592594E-3</v>
      </c>
      <c r="G553" s="6">
        <f t="shared" si="41"/>
        <v>1.0737584175084176E-3</v>
      </c>
      <c r="H553" s="6">
        <f t="shared" si="42"/>
        <v>5.1969907407407416E-3</v>
      </c>
      <c r="I553" s="6">
        <f t="shared" si="43"/>
        <v>8.05533564814815E-3</v>
      </c>
      <c r="J553" s="10" t="s">
        <v>1003</v>
      </c>
      <c r="K553" s="9" t="s">
        <v>1003</v>
      </c>
      <c r="L553" s="10" t="s">
        <v>1004</v>
      </c>
      <c r="M553" s="11">
        <v>8.3642361111111122E-3</v>
      </c>
      <c r="N553" s="11">
        <f t="shared" si="44"/>
        <v>1.2964565972222224E-2</v>
      </c>
      <c r="O553" s="8"/>
      <c r="P553" s="8"/>
      <c r="Q553" s="10" t="s">
        <v>0</v>
      </c>
      <c r="R553" s="10" t="s">
        <v>0</v>
      </c>
      <c r="S553" s="9">
        <v>9.3699999999999992</v>
      </c>
      <c r="T553" s="9">
        <v>29.14</v>
      </c>
      <c r="U553" s="9">
        <v>40.380000000000003</v>
      </c>
    </row>
    <row r="554" spans="1:21" x14ac:dyDescent="0.3">
      <c r="A554" s="1">
        <v>86</v>
      </c>
      <c r="B554" s="4">
        <v>14.07</v>
      </c>
      <c r="D554" s="5">
        <v>447</v>
      </c>
      <c r="E554" s="6">
        <v>2.3636574074074076E-3</v>
      </c>
      <c r="F554" s="7">
        <f t="shared" si="40"/>
        <v>1.1818287037037038E-3</v>
      </c>
      <c r="G554" s="6">
        <f t="shared" si="41"/>
        <v>1.0743897306397306E-3</v>
      </c>
      <c r="H554" s="6">
        <f t="shared" si="42"/>
        <v>5.2000462962962972E-3</v>
      </c>
      <c r="I554" s="6">
        <f t="shared" si="43"/>
        <v>8.0600717592592616E-3</v>
      </c>
      <c r="J554" s="10" t="s">
        <v>1005</v>
      </c>
      <c r="K554" s="9" t="s">
        <v>1005</v>
      </c>
      <c r="L554" s="10" t="s">
        <v>1006</v>
      </c>
      <c r="M554" s="11">
        <v>8.3718750000000008E-3</v>
      </c>
      <c r="N554" s="11">
        <f t="shared" si="44"/>
        <v>1.2976406250000001E-2</v>
      </c>
      <c r="O554" s="8"/>
      <c r="P554" s="10" t="s">
        <v>1007</v>
      </c>
      <c r="Q554" s="10" t="s">
        <v>0</v>
      </c>
      <c r="R554" s="10">
        <v>5.33</v>
      </c>
      <c r="S554" s="9">
        <v>9.35</v>
      </c>
      <c r="T554" s="9">
        <v>29.09</v>
      </c>
      <c r="U554" s="9">
        <v>40.31</v>
      </c>
    </row>
    <row r="555" spans="1:21" x14ac:dyDescent="0.3">
      <c r="A555" s="1">
        <v>85</v>
      </c>
      <c r="B555" s="4">
        <v>14.08</v>
      </c>
      <c r="D555" s="5">
        <v>446</v>
      </c>
      <c r="E555" s="6">
        <v>2.3651620370370371E-3</v>
      </c>
      <c r="F555" s="7">
        <f t="shared" si="40"/>
        <v>1.1825810185185186E-3</v>
      </c>
      <c r="G555" s="6">
        <f t="shared" si="41"/>
        <v>1.0750736531986531E-3</v>
      </c>
      <c r="H555" s="6">
        <f t="shared" si="42"/>
        <v>5.2033564814814824E-3</v>
      </c>
      <c r="I555" s="6">
        <f t="shared" si="43"/>
        <v>8.0652025462962986E-3</v>
      </c>
      <c r="J555" s="10" t="s">
        <v>1008</v>
      </c>
      <c r="K555" s="9" t="s">
        <v>1008</v>
      </c>
      <c r="L555" s="10" t="s">
        <v>1009</v>
      </c>
      <c r="M555" s="11">
        <v>8.3796296296296292E-3</v>
      </c>
      <c r="N555" s="11">
        <f t="shared" si="44"/>
        <v>1.2988425925925926E-2</v>
      </c>
      <c r="O555" s="8"/>
      <c r="P555" s="8"/>
      <c r="Q555" s="10" t="s">
        <v>0</v>
      </c>
      <c r="R555" s="10" t="s">
        <v>0</v>
      </c>
      <c r="S555" s="9">
        <v>9.34</v>
      </c>
      <c r="T555" s="9">
        <v>29.04</v>
      </c>
      <c r="U555" s="9">
        <v>40.24</v>
      </c>
    </row>
    <row r="556" spans="1:21" x14ac:dyDescent="0.3">
      <c r="A556" s="1">
        <v>84</v>
      </c>
      <c r="B556" s="4">
        <v>14.1</v>
      </c>
      <c r="D556" s="5">
        <v>445</v>
      </c>
      <c r="E556" s="6">
        <v>2.366550925925926E-3</v>
      </c>
      <c r="F556" s="7">
        <f t="shared" si="40"/>
        <v>1.183275462962963E-3</v>
      </c>
      <c r="G556" s="6">
        <f t="shared" si="41"/>
        <v>1.0757049663299664E-3</v>
      </c>
      <c r="H556" s="6">
        <f t="shared" si="42"/>
        <v>5.206412037037038E-3</v>
      </c>
      <c r="I556" s="6">
        <f t="shared" si="43"/>
        <v>8.0699386574074085E-3</v>
      </c>
      <c r="J556" s="10" t="s">
        <v>1010</v>
      </c>
      <c r="K556" s="9" t="s">
        <v>1010</v>
      </c>
      <c r="L556" s="8"/>
      <c r="M556" t="s">
        <v>0</v>
      </c>
      <c r="N556" s="11" t="str">
        <f t="shared" si="44"/>
        <v>-</v>
      </c>
      <c r="O556" s="8"/>
      <c r="P556" s="10" t="s">
        <v>1011</v>
      </c>
      <c r="Q556" s="10" t="s">
        <v>0</v>
      </c>
      <c r="R556" s="10">
        <v>5.32</v>
      </c>
      <c r="S556" s="9">
        <v>9.32</v>
      </c>
      <c r="T556" s="9">
        <v>28.99</v>
      </c>
      <c r="U556" s="9">
        <v>40.17</v>
      </c>
    </row>
    <row r="557" spans="1:21" x14ac:dyDescent="0.3">
      <c r="A557" s="1">
        <v>83</v>
      </c>
      <c r="B557" s="4">
        <v>14.11</v>
      </c>
      <c r="D557" s="5">
        <v>444</v>
      </c>
      <c r="E557" s="6">
        <v>2.3679398148148149E-3</v>
      </c>
      <c r="F557" s="7">
        <f t="shared" si="40"/>
        <v>1.1839699074074075E-3</v>
      </c>
      <c r="G557" s="6">
        <f t="shared" si="41"/>
        <v>1.0763362794612794E-3</v>
      </c>
      <c r="H557" s="6">
        <f t="shared" si="42"/>
        <v>5.2094675925925928E-3</v>
      </c>
      <c r="I557" s="6">
        <f t="shared" si="43"/>
        <v>8.0746747685185184E-3</v>
      </c>
      <c r="J557" s="10" t="s">
        <v>1012</v>
      </c>
      <c r="K557" s="9" t="s">
        <v>1012</v>
      </c>
      <c r="L557" s="10" t="s">
        <v>1013</v>
      </c>
      <c r="M557" s="11">
        <v>8.3873842592592594E-3</v>
      </c>
      <c r="N557" s="11">
        <f t="shared" si="44"/>
        <v>1.3000445601851852E-2</v>
      </c>
      <c r="O557" s="8"/>
      <c r="P557" s="8"/>
      <c r="Q557" s="10" t="s">
        <v>0</v>
      </c>
      <c r="R557" s="10" t="s">
        <v>0</v>
      </c>
      <c r="S557" s="9">
        <v>9.3000000000000007</v>
      </c>
      <c r="T557" s="9">
        <v>28.94</v>
      </c>
      <c r="U557" s="9">
        <v>40.1</v>
      </c>
    </row>
    <row r="558" spans="1:21" x14ac:dyDescent="0.3">
      <c r="A558" s="1">
        <v>82</v>
      </c>
      <c r="B558" s="4">
        <v>14.13</v>
      </c>
      <c r="D558" s="5">
        <v>443</v>
      </c>
      <c r="E558" s="6">
        <v>2.3694444444444444E-3</v>
      </c>
      <c r="F558" s="7">
        <f t="shared" si="40"/>
        <v>1.1847222222222222E-3</v>
      </c>
      <c r="G558" s="6">
        <f t="shared" si="41"/>
        <v>1.0770202020202019E-3</v>
      </c>
      <c r="H558" s="6">
        <f t="shared" si="42"/>
        <v>5.212777777777778E-3</v>
      </c>
      <c r="I558" s="6">
        <f t="shared" si="43"/>
        <v>8.0798055555555554E-3</v>
      </c>
      <c r="J558" s="8"/>
      <c r="K558" s="9" t="s">
        <v>0</v>
      </c>
      <c r="L558" s="10" t="s">
        <v>1014</v>
      </c>
      <c r="M558" s="11">
        <v>8.395023148148148E-3</v>
      </c>
      <c r="N558" s="11">
        <f t="shared" si="44"/>
        <v>1.301228587962963E-2</v>
      </c>
      <c r="O558" s="8"/>
      <c r="P558" s="10" t="s">
        <v>1015</v>
      </c>
      <c r="Q558" s="10" t="s">
        <v>0</v>
      </c>
      <c r="R558" s="10">
        <v>5.31</v>
      </c>
      <c r="S558" s="9">
        <v>9.2799999999999994</v>
      </c>
      <c r="T558" s="9">
        <v>28.89</v>
      </c>
      <c r="U558" s="9">
        <v>40.03</v>
      </c>
    </row>
    <row r="559" spans="1:21" x14ac:dyDescent="0.3">
      <c r="A559" s="1">
        <v>81</v>
      </c>
      <c r="B559" s="4">
        <v>14.14</v>
      </c>
      <c r="D559" s="5">
        <v>442</v>
      </c>
      <c r="E559" s="6">
        <v>2.3708333333333333E-3</v>
      </c>
      <c r="F559" s="7">
        <f t="shared" si="40"/>
        <v>1.1854166666666666E-3</v>
      </c>
      <c r="G559" s="6">
        <f t="shared" si="41"/>
        <v>1.077651515151515E-3</v>
      </c>
      <c r="H559" s="6">
        <f t="shared" si="42"/>
        <v>5.2158333333333336E-3</v>
      </c>
      <c r="I559" s="6">
        <f t="shared" si="43"/>
        <v>8.084541666666667E-3</v>
      </c>
      <c r="J559" s="10" t="s">
        <v>1016</v>
      </c>
      <c r="K559" s="9" t="s">
        <v>1016</v>
      </c>
      <c r="L559" s="10" t="s">
        <v>1017</v>
      </c>
      <c r="M559" s="11">
        <v>8.4027777777777781E-3</v>
      </c>
      <c r="N559" s="11">
        <f t="shared" si="44"/>
        <v>1.3024305555555556E-2</v>
      </c>
      <c r="O559" s="8"/>
      <c r="P559" s="8"/>
      <c r="Q559" s="10" t="s">
        <v>0</v>
      </c>
      <c r="R559" s="10" t="s">
        <v>0</v>
      </c>
      <c r="S559" s="9">
        <v>9.27</v>
      </c>
      <c r="T559" s="9">
        <v>28.84</v>
      </c>
      <c r="U559" s="9">
        <v>39.96</v>
      </c>
    </row>
    <row r="560" spans="1:21" x14ac:dyDescent="0.3">
      <c r="A560" s="1">
        <v>80</v>
      </c>
      <c r="B560" s="4">
        <v>14.15</v>
      </c>
      <c r="D560" s="5">
        <v>441</v>
      </c>
      <c r="E560" s="6">
        <v>2.3722222222222222E-3</v>
      </c>
      <c r="F560" s="7">
        <f t="shared" si="40"/>
        <v>1.1861111111111111E-3</v>
      </c>
      <c r="G560" s="6">
        <f t="shared" si="41"/>
        <v>1.0782828282828282E-3</v>
      </c>
      <c r="H560" s="6">
        <f t="shared" si="42"/>
        <v>5.2188888888888892E-3</v>
      </c>
      <c r="I560" s="6">
        <f t="shared" si="43"/>
        <v>8.0892777777777786E-3</v>
      </c>
      <c r="J560" s="10" t="s">
        <v>1018</v>
      </c>
      <c r="K560" s="9" t="s">
        <v>1018</v>
      </c>
      <c r="L560" s="8"/>
      <c r="M560" t="s">
        <v>0</v>
      </c>
      <c r="N560" s="11" t="str">
        <f t="shared" si="44"/>
        <v>-</v>
      </c>
      <c r="O560" s="10" t="s">
        <v>1019</v>
      </c>
      <c r="P560" s="10" t="s">
        <v>1020</v>
      </c>
      <c r="Q560" s="10">
        <v>1.57</v>
      </c>
      <c r="R560" s="10">
        <v>5.3</v>
      </c>
      <c r="S560" s="9">
        <v>9.25</v>
      </c>
      <c r="T560" s="9">
        <v>28.79</v>
      </c>
      <c r="U560" s="9">
        <v>39.89</v>
      </c>
    </row>
    <row r="561" spans="1:21" x14ac:dyDescent="0.3">
      <c r="A561" s="1">
        <v>79</v>
      </c>
      <c r="B561" s="4">
        <v>14.17</v>
      </c>
      <c r="D561" s="5">
        <v>440</v>
      </c>
      <c r="E561" s="6">
        <v>2.3737268518518517E-3</v>
      </c>
      <c r="F561" s="7">
        <f t="shared" si="40"/>
        <v>1.1868634259259258E-3</v>
      </c>
      <c r="G561" s="6">
        <f t="shared" si="41"/>
        <v>1.0789667508417507E-3</v>
      </c>
      <c r="H561" s="6">
        <f t="shared" si="42"/>
        <v>5.2221990740740744E-3</v>
      </c>
      <c r="I561" s="6">
        <f t="shared" si="43"/>
        <v>8.0944085648148156E-3</v>
      </c>
      <c r="J561" s="10" t="s">
        <v>1021</v>
      </c>
      <c r="K561" s="9" t="s">
        <v>1021</v>
      </c>
      <c r="L561" s="10" t="s">
        <v>1022</v>
      </c>
      <c r="M561" s="11">
        <v>8.4105324074074082E-3</v>
      </c>
      <c r="N561" s="11">
        <f t="shared" si="44"/>
        <v>1.3036325231481483E-2</v>
      </c>
      <c r="O561" s="8"/>
      <c r="P561" s="8"/>
      <c r="Q561" s="10" t="s">
        <v>0</v>
      </c>
      <c r="R561" s="10" t="s">
        <v>0</v>
      </c>
      <c r="S561" s="9">
        <v>9.23</v>
      </c>
      <c r="T561" s="9">
        <v>28.73</v>
      </c>
      <c r="U561" s="9">
        <v>39.82</v>
      </c>
    </row>
    <row r="562" spans="1:21" x14ac:dyDescent="0.3">
      <c r="A562" s="1">
        <v>78</v>
      </c>
      <c r="B562" s="4">
        <v>14.18</v>
      </c>
      <c r="D562" s="5">
        <v>439</v>
      </c>
      <c r="E562" s="6">
        <v>2.3751157407407406E-3</v>
      </c>
      <c r="F562" s="7">
        <f t="shared" si="40"/>
        <v>1.1875578703703703E-3</v>
      </c>
      <c r="G562" s="6">
        <f t="shared" si="41"/>
        <v>1.0795980639730638E-3</v>
      </c>
      <c r="H562" s="6">
        <f t="shared" si="42"/>
        <v>5.22525462962963E-3</v>
      </c>
      <c r="I562" s="6">
        <f t="shared" si="43"/>
        <v>8.0991446759259272E-3</v>
      </c>
      <c r="J562" s="10" t="s">
        <v>1023</v>
      </c>
      <c r="K562" s="9" t="s">
        <v>1023</v>
      </c>
      <c r="L562" s="10" t="s">
        <v>1024</v>
      </c>
      <c r="M562" s="11">
        <v>8.4181712962962969E-3</v>
      </c>
      <c r="N562" s="11">
        <f t="shared" si="44"/>
        <v>1.304816550925926E-2</v>
      </c>
      <c r="O562" s="8"/>
      <c r="P562" s="10" t="s">
        <v>1025</v>
      </c>
      <c r="Q562" s="10" t="s">
        <v>0</v>
      </c>
      <c r="R562" s="10">
        <v>5.29</v>
      </c>
      <c r="S562" s="9">
        <v>9.2200000000000006</v>
      </c>
      <c r="T562" s="9">
        <v>28.68</v>
      </c>
      <c r="U562" s="9">
        <v>39.75</v>
      </c>
    </row>
    <row r="563" spans="1:21" x14ac:dyDescent="0.3">
      <c r="A563" s="1">
        <v>77</v>
      </c>
      <c r="B563" s="4">
        <v>14.2</v>
      </c>
      <c r="D563" s="5">
        <v>438</v>
      </c>
      <c r="E563" s="6">
        <v>2.3765046296296295E-3</v>
      </c>
      <c r="F563" s="7">
        <f t="shared" si="40"/>
        <v>1.1882523148148147E-3</v>
      </c>
      <c r="G563" s="6">
        <f t="shared" si="41"/>
        <v>1.0802293771043768E-3</v>
      </c>
      <c r="H563" s="6">
        <f t="shared" si="42"/>
        <v>5.2283101851851848E-3</v>
      </c>
      <c r="I563" s="6">
        <f t="shared" si="43"/>
        <v>8.103880787037037E-3</v>
      </c>
      <c r="J563" s="10" t="s">
        <v>1026</v>
      </c>
      <c r="K563" s="9" t="s">
        <v>1026</v>
      </c>
      <c r="L563" s="10" t="s">
        <v>1027</v>
      </c>
      <c r="M563" s="11">
        <v>8.4259259259259253E-3</v>
      </c>
      <c r="N563" s="11">
        <f t="shared" si="44"/>
        <v>1.3060185185185185E-2</v>
      </c>
      <c r="O563" s="8"/>
      <c r="P563" s="8"/>
      <c r="Q563" s="10" t="s">
        <v>0</v>
      </c>
      <c r="R563" s="10" t="s">
        <v>0</v>
      </c>
      <c r="S563" s="9">
        <v>9.1999999999999993</v>
      </c>
      <c r="T563" s="9">
        <v>28.63</v>
      </c>
      <c r="U563" s="9">
        <v>39.69</v>
      </c>
    </row>
    <row r="564" spans="1:21" x14ac:dyDescent="0.3">
      <c r="A564" s="1">
        <v>76</v>
      </c>
      <c r="B564" s="4">
        <v>14.21</v>
      </c>
      <c r="D564" s="5">
        <v>437</v>
      </c>
      <c r="E564" s="6">
        <v>2.3780092592592594E-3</v>
      </c>
      <c r="F564" s="7">
        <f t="shared" si="40"/>
        <v>1.1890046296296297E-3</v>
      </c>
      <c r="G564" s="6">
        <f t="shared" si="41"/>
        <v>1.0809132996632996E-3</v>
      </c>
      <c r="H564" s="6">
        <f t="shared" si="42"/>
        <v>5.2316203703703709E-3</v>
      </c>
      <c r="I564" s="6">
        <f t="shared" si="43"/>
        <v>8.1090115740740758E-3</v>
      </c>
      <c r="J564" s="10" t="s">
        <v>1028</v>
      </c>
      <c r="K564" s="9" t="s">
        <v>1028</v>
      </c>
      <c r="L564" s="8"/>
      <c r="M564" t="s">
        <v>0</v>
      </c>
      <c r="N564" s="11" t="str">
        <f t="shared" si="44"/>
        <v>-</v>
      </c>
      <c r="O564" s="8"/>
      <c r="P564" s="10" t="s">
        <v>1029</v>
      </c>
      <c r="Q564" s="10" t="s">
        <v>0</v>
      </c>
      <c r="R564" s="10">
        <v>5.28</v>
      </c>
      <c r="S564" s="9">
        <v>9.18</v>
      </c>
      <c r="T564" s="9">
        <v>28.58</v>
      </c>
      <c r="U564" s="9">
        <v>39.619999999999997</v>
      </c>
    </row>
    <row r="565" spans="1:21" x14ac:dyDescent="0.3">
      <c r="A565" s="1">
        <v>75</v>
      </c>
      <c r="B565" s="4">
        <v>14.23</v>
      </c>
      <c r="D565" s="5">
        <v>436</v>
      </c>
      <c r="E565" s="6">
        <v>2.3793981481481483E-3</v>
      </c>
      <c r="F565" s="7">
        <f t="shared" si="40"/>
        <v>1.1896990740740741E-3</v>
      </c>
      <c r="G565" s="6">
        <f t="shared" si="41"/>
        <v>1.0815446127946128E-3</v>
      </c>
      <c r="H565" s="6">
        <f t="shared" si="42"/>
        <v>5.2346759259259265E-3</v>
      </c>
      <c r="I565" s="6">
        <f t="shared" si="43"/>
        <v>8.1137476851851856E-3</v>
      </c>
      <c r="J565" s="10" t="s">
        <v>1030</v>
      </c>
      <c r="K565" s="9" t="s">
        <v>1030</v>
      </c>
      <c r="L565" s="10" t="s">
        <v>1031</v>
      </c>
      <c r="M565" s="11">
        <v>8.4336805555555554E-3</v>
      </c>
      <c r="N565" s="11">
        <f t="shared" si="44"/>
        <v>1.3072204861111112E-2</v>
      </c>
      <c r="O565" s="8"/>
      <c r="P565" s="8"/>
      <c r="Q565" s="10" t="s">
        <v>0</v>
      </c>
      <c r="R565" s="10" t="s">
        <v>0</v>
      </c>
      <c r="S565" s="9">
        <v>9.17</v>
      </c>
      <c r="T565" s="9">
        <v>28.53</v>
      </c>
      <c r="U565" s="9">
        <v>39.549999999999997</v>
      </c>
    </row>
    <row r="566" spans="1:21" x14ac:dyDescent="0.3">
      <c r="A566" s="1">
        <v>74</v>
      </c>
      <c r="B566" s="4">
        <v>14.24</v>
      </c>
      <c r="D566" s="5">
        <v>435</v>
      </c>
      <c r="E566" s="6">
        <v>2.3807870370370372E-3</v>
      </c>
      <c r="F566" s="7">
        <f t="shared" si="40"/>
        <v>1.1903935185185186E-3</v>
      </c>
      <c r="G566" s="6">
        <f t="shared" si="41"/>
        <v>1.0821759259259259E-3</v>
      </c>
      <c r="H566" s="6">
        <f t="shared" si="42"/>
        <v>5.2377314814814821E-3</v>
      </c>
      <c r="I566" s="6">
        <f t="shared" si="43"/>
        <v>8.1184837962962973E-3</v>
      </c>
      <c r="J566" s="10" t="s">
        <v>1032</v>
      </c>
      <c r="K566" s="9" t="s">
        <v>1032</v>
      </c>
      <c r="L566" s="10" t="s">
        <v>1033</v>
      </c>
      <c r="M566" s="11">
        <v>8.4413194444444457E-3</v>
      </c>
      <c r="N566" s="11">
        <f t="shared" si="44"/>
        <v>1.3084045138888891E-2</v>
      </c>
      <c r="O566" s="8"/>
      <c r="P566" s="10" t="s">
        <v>1034</v>
      </c>
      <c r="Q566" s="10" t="s">
        <v>0</v>
      </c>
      <c r="R566" s="10">
        <v>5.27</v>
      </c>
      <c r="S566" s="9">
        <v>9.15</v>
      </c>
      <c r="T566" s="9">
        <v>28.48</v>
      </c>
      <c r="U566" s="9">
        <v>39.479999999999997</v>
      </c>
    </row>
    <row r="567" spans="1:21" x14ac:dyDescent="0.3">
      <c r="A567" s="1">
        <v>73</v>
      </c>
      <c r="B567" s="4">
        <v>14.26</v>
      </c>
      <c r="D567" s="5">
        <v>434</v>
      </c>
      <c r="E567" s="6">
        <v>2.3822916666666667E-3</v>
      </c>
      <c r="F567" s="7">
        <f t="shared" si="40"/>
        <v>1.1911458333333333E-3</v>
      </c>
      <c r="G567" s="6">
        <f t="shared" si="41"/>
        <v>1.0828598484848484E-3</v>
      </c>
      <c r="H567" s="6">
        <f t="shared" si="42"/>
        <v>5.2410416666666673E-3</v>
      </c>
      <c r="I567" s="6">
        <f t="shared" si="43"/>
        <v>8.1236145833333342E-3</v>
      </c>
      <c r="J567" s="10" t="s">
        <v>1035</v>
      </c>
      <c r="K567" s="9" t="s">
        <v>1035</v>
      </c>
      <c r="L567" s="10" t="s">
        <v>1036</v>
      </c>
      <c r="M567" s="11">
        <v>8.4490740740740741E-3</v>
      </c>
      <c r="N567" s="11">
        <f t="shared" si="44"/>
        <v>1.3096064814814816E-2</v>
      </c>
      <c r="O567" s="10" t="s">
        <v>1037</v>
      </c>
      <c r="P567" s="8"/>
      <c r="Q567" s="10">
        <v>1.56</v>
      </c>
      <c r="R567" s="10" t="s">
        <v>0</v>
      </c>
      <c r="S567" s="9">
        <v>9.1300000000000008</v>
      </c>
      <c r="T567" s="9">
        <v>28.43</v>
      </c>
      <c r="U567" s="9">
        <v>39.409999999999997</v>
      </c>
    </row>
    <row r="568" spans="1:21" x14ac:dyDescent="0.3">
      <c r="A568" s="1">
        <v>72</v>
      </c>
      <c r="B568" s="4">
        <v>14.27</v>
      </c>
      <c r="D568" s="5">
        <v>433</v>
      </c>
      <c r="E568" s="6">
        <v>2.3836805555555556E-3</v>
      </c>
      <c r="F568" s="7">
        <f t="shared" si="40"/>
        <v>1.1918402777777778E-3</v>
      </c>
      <c r="G568" s="6">
        <f t="shared" si="41"/>
        <v>1.0834911616161614E-3</v>
      </c>
      <c r="H568" s="6">
        <f t="shared" si="42"/>
        <v>5.2440972222222229E-3</v>
      </c>
      <c r="I568" s="6">
        <f t="shared" si="43"/>
        <v>8.1283506944444459E-3</v>
      </c>
      <c r="J568" s="10" t="s">
        <v>1038</v>
      </c>
      <c r="K568" s="9" t="s">
        <v>1038</v>
      </c>
      <c r="L568" s="8"/>
      <c r="M568" t="s">
        <v>0</v>
      </c>
      <c r="N568" s="11" t="str">
        <f t="shared" si="44"/>
        <v>-</v>
      </c>
      <c r="O568" s="8"/>
      <c r="P568" s="10" t="s">
        <v>1039</v>
      </c>
      <c r="Q568" s="10" t="s">
        <v>0</v>
      </c>
      <c r="R568" s="10">
        <v>5.26</v>
      </c>
      <c r="S568" s="9">
        <v>9.1199999999999992</v>
      </c>
      <c r="T568" s="9">
        <v>28.38</v>
      </c>
      <c r="U568" s="9">
        <v>39.340000000000003</v>
      </c>
    </row>
    <row r="569" spans="1:21" x14ac:dyDescent="0.3">
      <c r="A569" s="1">
        <v>71</v>
      </c>
      <c r="B569" s="4">
        <v>14.29</v>
      </c>
      <c r="D569" s="5">
        <v>432</v>
      </c>
      <c r="E569" s="6">
        <v>2.3851851851851851E-3</v>
      </c>
      <c r="F569" s="7">
        <f t="shared" si="40"/>
        <v>1.1925925925925925E-3</v>
      </c>
      <c r="G569" s="6">
        <f t="shared" si="41"/>
        <v>1.0841750841750839E-3</v>
      </c>
      <c r="H569" s="6">
        <f t="shared" si="42"/>
        <v>5.2474074074074072E-3</v>
      </c>
      <c r="I569" s="6">
        <f t="shared" si="43"/>
        <v>8.1334814814814811E-3</v>
      </c>
      <c r="J569" s="8"/>
      <c r="K569" s="9" t="s">
        <v>0</v>
      </c>
      <c r="L569" s="10" t="s">
        <v>1040</v>
      </c>
      <c r="M569" s="11">
        <v>8.4568287037037043E-3</v>
      </c>
      <c r="N569" s="11">
        <f t="shared" si="44"/>
        <v>1.3108084490740742E-2</v>
      </c>
      <c r="O569" s="8"/>
      <c r="P569" s="8"/>
      <c r="Q569" s="10" t="s">
        <v>0</v>
      </c>
      <c r="R569" s="10" t="s">
        <v>0</v>
      </c>
      <c r="S569" s="9">
        <v>9.1</v>
      </c>
      <c r="T569" s="9">
        <v>28.32</v>
      </c>
      <c r="U569" s="9">
        <v>39.270000000000003</v>
      </c>
    </row>
    <row r="570" spans="1:21" x14ac:dyDescent="0.3">
      <c r="A570" s="1">
        <v>70</v>
      </c>
      <c r="B570" s="4">
        <v>14.31</v>
      </c>
      <c r="D570" s="5">
        <v>431</v>
      </c>
      <c r="E570" s="6">
        <v>2.3865740740740739E-3</v>
      </c>
      <c r="F570" s="7">
        <f t="shared" si="40"/>
        <v>1.193287037037037E-3</v>
      </c>
      <c r="G570" s="6">
        <f t="shared" si="41"/>
        <v>1.0848063973063972E-3</v>
      </c>
      <c r="H570" s="6">
        <f t="shared" si="42"/>
        <v>5.2504629629629629E-3</v>
      </c>
      <c r="I570" s="6">
        <f t="shared" si="43"/>
        <v>8.1382175925925927E-3</v>
      </c>
      <c r="J570" s="10" t="s">
        <v>1041</v>
      </c>
      <c r="K570" s="9" t="s">
        <v>1041</v>
      </c>
      <c r="L570" s="10" t="s">
        <v>1042</v>
      </c>
      <c r="M570" s="11">
        <v>8.4644675925925929E-3</v>
      </c>
      <c r="N570" s="11">
        <f t="shared" si="44"/>
        <v>1.3119924768518519E-2</v>
      </c>
      <c r="O570" s="8"/>
      <c r="P570" s="10" t="s">
        <v>1043</v>
      </c>
      <c r="Q570" s="10" t="s">
        <v>0</v>
      </c>
      <c r="R570" s="10">
        <v>5.25</v>
      </c>
      <c r="S570" s="9">
        <v>9.08</v>
      </c>
      <c r="T570" s="9">
        <v>28.27</v>
      </c>
      <c r="U570" s="9">
        <v>39.200000000000003</v>
      </c>
    </row>
    <row r="571" spans="1:21" x14ac:dyDescent="0.3">
      <c r="A571" s="1">
        <v>69</v>
      </c>
      <c r="B571" s="4">
        <v>14.32</v>
      </c>
      <c r="D571" s="5">
        <v>430</v>
      </c>
      <c r="E571" s="6">
        <v>2.3880787037037035E-3</v>
      </c>
      <c r="F571" s="7">
        <f t="shared" si="40"/>
        <v>1.1940393518518517E-3</v>
      </c>
      <c r="G571" s="6">
        <f t="shared" si="41"/>
        <v>1.0854903198653197E-3</v>
      </c>
      <c r="H571" s="6">
        <f t="shared" si="42"/>
        <v>5.253773148148148E-3</v>
      </c>
      <c r="I571" s="6">
        <f t="shared" si="43"/>
        <v>8.1433483796296297E-3</v>
      </c>
      <c r="J571" s="10" t="s">
        <v>1044</v>
      </c>
      <c r="K571" s="9" t="s">
        <v>1044</v>
      </c>
      <c r="L571" s="10" t="s">
        <v>1045</v>
      </c>
      <c r="M571" s="11">
        <v>8.4722222222222213E-3</v>
      </c>
      <c r="N571" s="11">
        <f t="shared" si="44"/>
        <v>1.3131944444444443E-2</v>
      </c>
      <c r="O571" s="8"/>
      <c r="P571" s="8"/>
      <c r="Q571" s="10" t="s">
        <v>0</v>
      </c>
      <c r="R571" s="10" t="s">
        <v>0</v>
      </c>
      <c r="S571" s="9">
        <v>9.07</v>
      </c>
      <c r="T571" s="9">
        <v>28.22</v>
      </c>
      <c r="U571" s="9">
        <v>39.130000000000003</v>
      </c>
    </row>
    <row r="572" spans="1:21" x14ac:dyDescent="0.3">
      <c r="A572" s="1">
        <v>68</v>
      </c>
      <c r="B572" s="4">
        <v>14.34</v>
      </c>
      <c r="D572" s="5">
        <v>429</v>
      </c>
      <c r="E572" s="6">
        <v>2.3894675925925923E-3</v>
      </c>
      <c r="F572" s="7">
        <f t="shared" si="40"/>
        <v>1.1947337962962962E-3</v>
      </c>
      <c r="G572" s="6">
        <f t="shared" si="41"/>
        <v>1.0861216329966328E-3</v>
      </c>
      <c r="H572" s="6">
        <f t="shared" si="42"/>
        <v>5.2568287037037037E-3</v>
      </c>
      <c r="I572" s="6">
        <f t="shared" si="43"/>
        <v>8.1480844907407413E-3</v>
      </c>
      <c r="J572" s="10" t="s">
        <v>1046</v>
      </c>
      <c r="K572" s="9" t="s">
        <v>1046</v>
      </c>
      <c r="L572" s="10" t="s">
        <v>1047</v>
      </c>
      <c r="M572" s="11">
        <v>8.4799768518518514E-3</v>
      </c>
      <c r="N572" s="11">
        <f t="shared" si="44"/>
        <v>1.3143964120370369E-2</v>
      </c>
      <c r="O572" s="8"/>
      <c r="P572" s="10" t="s">
        <v>1048</v>
      </c>
      <c r="Q572" s="10" t="s">
        <v>0</v>
      </c>
      <c r="R572" s="10">
        <v>5.24</v>
      </c>
      <c r="S572" s="9">
        <v>9.0500000000000007</v>
      </c>
      <c r="T572" s="9">
        <v>28.17</v>
      </c>
      <c r="U572" s="9">
        <v>39.06</v>
      </c>
    </row>
    <row r="573" spans="1:21" x14ac:dyDescent="0.3">
      <c r="A573" s="1">
        <v>67</v>
      </c>
      <c r="B573" s="4">
        <v>14.36</v>
      </c>
      <c r="D573" s="5">
        <v>428</v>
      </c>
      <c r="E573" s="6">
        <v>2.3908564814814812E-3</v>
      </c>
      <c r="F573" s="7">
        <f t="shared" si="40"/>
        <v>1.1954282407407406E-3</v>
      </c>
      <c r="G573" s="6">
        <f t="shared" si="41"/>
        <v>1.086752946127946E-3</v>
      </c>
      <c r="H573" s="6">
        <f t="shared" si="42"/>
        <v>5.2598842592592593E-3</v>
      </c>
      <c r="I573" s="6">
        <f t="shared" si="43"/>
        <v>8.1528206018518529E-3</v>
      </c>
      <c r="J573" s="10" t="s">
        <v>1049</v>
      </c>
      <c r="K573" s="9" t="s">
        <v>1049</v>
      </c>
      <c r="L573" s="8"/>
      <c r="M573" t="s">
        <v>0</v>
      </c>
      <c r="N573" s="11" t="str">
        <f t="shared" si="44"/>
        <v>-</v>
      </c>
      <c r="O573" s="8"/>
      <c r="P573" s="8"/>
      <c r="Q573" s="10" t="s">
        <v>0</v>
      </c>
      <c r="R573" s="10" t="s">
        <v>0</v>
      </c>
      <c r="S573" s="9">
        <v>9.0299999999999994</v>
      </c>
      <c r="T573" s="9">
        <v>28.12</v>
      </c>
      <c r="U573" s="9">
        <v>38.99</v>
      </c>
    </row>
    <row r="574" spans="1:21" x14ac:dyDescent="0.3">
      <c r="A574" s="1">
        <v>66</v>
      </c>
      <c r="B574" s="4">
        <v>14.38</v>
      </c>
      <c r="D574" s="5">
        <v>427</v>
      </c>
      <c r="E574" s="6">
        <v>2.3923611111111112E-3</v>
      </c>
      <c r="F574" s="7">
        <f t="shared" si="40"/>
        <v>1.1961805555555556E-3</v>
      </c>
      <c r="G574" s="6">
        <f t="shared" si="41"/>
        <v>1.0874368686868685E-3</v>
      </c>
      <c r="H574" s="6">
        <f t="shared" si="42"/>
        <v>5.2631944444444453E-3</v>
      </c>
      <c r="I574" s="6">
        <f t="shared" si="43"/>
        <v>8.1579513888888899E-3</v>
      </c>
      <c r="J574" s="10" t="s">
        <v>1050</v>
      </c>
      <c r="K574" s="9" t="s">
        <v>1050</v>
      </c>
      <c r="L574" s="10" t="s">
        <v>1051</v>
      </c>
      <c r="M574" s="11">
        <v>8.4876157407407418E-3</v>
      </c>
      <c r="N574" s="11">
        <f t="shared" si="44"/>
        <v>1.315580439814815E-2</v>
      </c>
      <c r="O574" s="8"/>
      <c r="P574" s="10" t="s">
        <v>1052</v>
      </c>
      <c r="Q574" s="10" t="s">
        <v>0</v>
      </c>
      <c r="R574" s="10">
        <v>5.23</v>
      </c>
      <c r="S574" s="9">
        <v>9.02</v>
      </c>
      <c r="T574" s="9">
        <v>28.07</v>
      </c>
      <c r="U574" s="9">
        <v>38.93</v>
      </c>
    </row>
    <row r="575" spans="1:21" x14ac:dyDescent="0.3">
      <c r="A575" s="1">
        <v>65</v>
      </c>
      <c r="B575" s="4">
        <v>14.4</v>
      </c>
      <c r="D575" s="5">
        <v>426</v>
      </c>
      <c r="E575" s="6">
        <v>2.3938657407407407E-3</v>
      </c>
      <c r="F575" s="7">
        <f t="shared" si="40"/>
        <v>1.1969328703703703E-3</v>
      </c>
      <c r="G575" s="6">
        <f t="shared" si="41"/>
        <v>1.088120791245791E-3</v>
      </c>
      <c r="H575" s="6">
        <f t="shared" si="42"/>
        <v>5.2665046296296297E-3</v>
      </c>
      <c r="I575" s="6">
        <f t="shared" si="43"/>
        <v>8.1630821759259269E-3</v>
      </c>
      <c r="J575" s="10" t="s">
        <v>1053</v>
      </c>
      <c r="K575" s="9" t="s">
        <v>1053</v>
      </c>
      <c r="L575" s="10" t="s">
        <v>1054</v>
      </c>
      <c r="M575" s="11">
        <v>8.4953703703703701E-3</v>
      </c>
      <c r="N575" s="11">
        <f t="shared" si="44"/>
        <v>1.3167824074074075E-2</v>
      </c>
      <c r="O575" s="10" t="s">
        <v>1055</v>
      </c>
      <c r="P575" s="8"/>
      <c r="Q575" s="10">
        <v>1.55</v>
      </c>
      <c r="R575" s="10" t="s">
        <v>0</v>
      </c>
      <c r="S575" s="9">
        <v>9</v>
      </c>
      <c r="T575" s="9">
        <v>28.02</v>
      </c>
      <c r="U575" s="9">
        <v>38.86</v>
      </c>
    </row>
    <row r="576" spans="1:21" x14ac:dyDescent="0.3">
      <c r="A576" s="1">
        <v>64</v>
      </c>
      <c r="B576" s="4">
        <v>14.42</v>
      </c>
      <c r="D576" s="5">
        <v>425</v>
      </c>
      <c r="E576" s="6">
        <v>2.3952546296296296E-3</v>
      </c>
      <c r="F576" s="7">
        <f t="shared" si="40"/>
        <v>1.1976273148148148E-3</v>
      </c>
      <c r="G576" s="6">
        <f t="shared" si="41"/>
        <v>1.0887521043771043E-3</v>
      </c>
      <c r="H576" s="6">
        <f t="shared" si="42"/>
        <v>5.2695601851851853E-3</v>
      </c>
      <c r="I576" s="6">
        <f t="shared" si="43"/>
        <v>8.1678182870370368E-3</v>
      </c>
      <c r="J576" s="10" t="s">
        <v>1056</v>
      </c>
      <c r="K576" s="9" t="s">
        <v>1056</v>
      </c>
      <c r="L576" s="10" t="s">
        <v>1057</v>
      </c>
      <c r="M576" s="11">
        <v>8.5031250000000003E-3</v>
      </c>
      <c r="N576" s="11">
        <f t="shared" si="44"/>
        <v>1.3179843750000001E-2</v>
      </c>
      <c r="O576" s="8"/>
      <c r="P576" s="10" t="s">
        <v>1058</v>
      </c>
      <c r="Q576" s="10" t="s">
        <v>0</v>
      </c>
      <c r="R576" s="10">
        <v>5.22</v>
      </c>
      <c r="S576" s="9">
        <v>8.98</v>
      </c>
      <c r="T576" s="9">
        <v>27.97</v>
      </c>
      <c r="U576" s="9">
        <v>38.79</v>
      </c>
    </row>
    <row r="577" spans="1:21" x14ac:dyDescent="0.3">
      <c r="A577" s="1">
        <v>63</v>
      </c>
      <c r="B577" s="4">
        <v>14.44</v>
      </c>
      <c r="D577" s="5">
        <v>424</v>
      </c>
      <c r="E577" s="6">
        <v>2.3967592592592591E-3</v>
      </c>
      <c r="F577" s="7">
        <f t="shared" ref="F577:F640" si="45">E577/2</f>
        <v>1.1983796296296295E-3</v>
      </c>
      <c r="G577" s="6">
        <f t="shared" ref="G577:G640" si="46">E577/2.2</f>
        <v>1.0894360269360268E-3</v>
      </c>
      <c r="H577" s="6">
        <f t="shared" ref="H577:H640" si="47">E577*2.2</f>
        <v>5.2728703703703705E-3</v>
      </c>
      <c r="I577" s="6">
        <f t="shared" ref="I577:I640" si="48">H577*1.55</f>
        <v>8.1729490740740738E-3</v>
      </c>
      <c r="J577" s="10" t="s">
        <v>1059</v>
      </c>
      <c r="K577" s="9" t="s">
        <v>1059</v>
      </c>
      <c r="L577" s="8"/>
      <c r="M577" t="s">
        <v>0</v>
      </c>
      <c r="N577" s="11" t="str">
        <f t="shared" ref="N577:N640" si="49">IF(M577="-","-",M577*1.55)</f>
        <v>-</v>
      </c>
      <c r="O577" s="8"/>
      <c r="P577" s="8"/>
      <c r="Q577" s="10" t="s">
        <v>0</v>
      </c>
      <c r="R577" s="10" t="s">
        <v>0</v>
      </c>
      <c r="S577" s="9">
        <v>8.9700000000000006</v>
      </c>
      <c r="T577" s="9">
        <v>27.92</v>
      </c>
      <c r="U577" s="9">
        <v>38.72</v>
      </c>
    </row>
    <row r="578" spans="1:21" x14ac:dyDescent="0.3">
      <c r="A578" s="1">
        <v>62</v>
      </c>
      <c r="B578" s="4">
        <v>14.47</v>
      </c>
      <c r="D578" s="5">
        <v>423</v>
      </c>
      <c r="E578" s="6">
        <v>2.3981481481481479E-3</v>
      </c>
      <c r="F578" s="7">
        <f t="shared" si="45"/>
        <v>1.199074074074074E-3</v>
      </c>
      <c r="G578" s="6">
        <f t="shared" si="46"/>
        <v>1.0900673400673399E-3</v>
      </c>
      <c r="H578" s="6">
        <f t="shared" si="47"/>
        <v>5.2759259259259261E-3</v>
      </c>
      <c r="I578" s="6">
        <f t="shared" si="48"/>
        <v>8.1776851851851854E-3</v>
      </c>
      <c r="J578" s="10" t="s">
        <v>1060</v>
      </c>
      <c r="K578" s="9" t="s">
        <v>1060</v>
      </c>
      <c r="L578" s="10" t="s">
        <v>1061</v>
      </c>
      <c r="M578" s="11">
        <v>8.5107638888888889E-3</v>
      </c>
      <c r="N578" s="11">
        <f t="shared" si="49"/>
        <v>1.3191684027777779E-2</v>
      </c>
      <c r="O578" s="8"/>
      <c r="P578" s="10" t="s">
        <v>1062</v>
      </c>
      <c r="Q578" s="10" t="s">
        <v>0</v>
      </c>
      <c r="R578" s="10">
        <v>5.21</v>
      </c>
      <c r="S578" s="9">
        <v>8.9499999999999993</v>
      </c>
      <c r="T578" s="9">
        <v>27.86</v>
      </c>
      <c r="U578" s="9">
        <v>38.65</v>
      </c>
    </row>
    <row r="579" spans="1:21" x14ac:dyDescent="0.3">
      <c r="A579" s="1">
        <v>61</v>
      </c>
      <c r="B579" s="4">
        <v>14.49</v>
      </c>
      <c r="D579" s="5">
        <v>422</v>
      </c>
      <c r="E579" s="6">
        <v>2.3996527777777775E-3</v>
      </c>
      <c r="F579" s="7">
        <f t="shared" si="45"/>
        <v>1.1998263888888887E-3</v>
      </c>
      <c r="G579" s="6">
        <f t="shared" si="46"/>
        <v>1.0907512626262624E-3</v>
      </c>
      <c r="H579" s="6">
        <f t="shared" si="47"/>
        <v>5.2792361111111104E-3</v>
      </c>
      <c r="I579" s="6">
        <f t="shared" si="48"/>
        <v>8.1828159722222207E-3</v>
      </c>
      <c r="J579" s="10" t="s">
        <v>1063</v>
      </c>
      <c r="K579" s="9" t="s">
        <v>1063</v>
      </c>
      <c r="L579" s="10" t="s">
        <v>1064</v>
      </c>
      <c r="M579" s="11">
        <v>8.518518518518519E-3</v>
      </c>
      <c r="N579" s="11">
        <f t="shared" si="49"/>
        <v>1.3203703703703705E-2</v>
      </c>
      <c r="O579" s="8"/>
      <c r="P579" s="8"/>
      <c r="Q579" s="10" t="s">
        <v>0</v>
      </c>
      <c r="R579" s="10" t="s">
        <v>0</v>
      </c>
      <c r="S579" s="9">
        <v>8.93</v>
      </c>
      <c r="T579" s="9">
        <v>27.81</v>
      </c>
      <c r="U579" s="9">
        <v>38.58</v>
      </c>
    </row>
    <row r="580" spans="1:21" x14ac:dyDescent="0.3">
      <c r="A580" s="1">
        <v>60</v>
      </c>
      <c r="B580" s="4">
        <v>14.52</v>
      </c>
      <c r="D580" s="5">
        <v>421</v>
      </c>
      <c r="E580" s="6">
        <v>2.4010416666666663E-3</v>
      </c>
      <c r="F580" s="7">
        <f t="shared" si="45"/>
        <v>1.2005208333333332E-3</v>
      </c>
      <c r="G580" s="6">
        <f t="shared" si="46"/>
        <v>1.0913825757575756E-3</v>
      </c>
      <c r="H580" s="6">
        <f t="shared" si="47"/>
        <v>5.282291666666666E-3</v>
      </c>
      <c r="I580" s="6">
        <f t="shared" si="48"/>
        <v>8.1875520833333323E-3</v>
      </c>
      <c r="J580" s="8"/>
      <c r="K580" s="9" t="s">
        <v>0</v>
      </c>
      <c r="L580" s="10" t="s">
        <v>1065</v>
      </c>
      <c r="M580" s="11">
        <v>8.5262731481481491E-3</v>
      </c>
      <c r="N580" s="11">
        <f t="shared" si="49"/>
        <v>1.3215723379629632E-2</v>
      </c>
      <c r="O580" s="8"/>
      <c r="P580" s="10" t="s">
        <v>1066</v>
      </c>
      <c r="Q580" s="10" t="s">
        <v>0</v>
      </c>
      <c r="R580" s="10">
        <v>5.2</v>
      </c>
      <c r="S580" s="9">
        <v>8.92</v>
      </c>
      <c r="T580" s="9">
        <v>27.76</v>
      </c>
      <c r="U580" s="9">
        <v>38.51</v>
      </c>
    </row>
    <row r="581" spans="1:21" x14ac:dyDescent="0.3">
      <c r="A581" s="1">
        <v>59</v>
      </c>
      <c r="B581" s="4">
        <v>14.54</v>
      </c>
      <c r="D581" s="5">
        <v>420</v>
      </c>
      <c r="E581" s="6">
        <v>2.4025462962962963E-3</v>
      </c>
      <c r="F581" s="7">
        <f t="shared" si="45"/>
        <v>1.2012731481481481E-3</v>
      </c>
      <c r="G581" s="6">
        <f t="shared" si="46"/>
        <v>1.0920664983164981E-3</v>
      </c>
      <c r="H581" s="6">
        <f t="shared" si="47"/>
        <v>5.2856018518518521E-3</v>
      </c>
      <c r="I581" s="6">
        <f t="shared" si="48"/>
        <v>8.192682870370371E-3</v>
      </c>
      <c r="J581" s="10" t="s">
        <v>1067</v>
      </c>
      <c r="K581" s="9" t="s">
        <v>1067</v>
      </c>
      <c r="L581" s="10" t="s">
        <v>1068</v>
      </c>
      <c r="M581" s="11">
        <v>8.5339120370370378E-3</v>
      </c>
      <c r="N581" s="11">
        <f t="shared" si="49"/>
        <v>1.3227563657407409E-2</v>
      </c>
      <c r="O581" s="8"/>
      <c r="P581" s="8"/>
      <c r="Q581" s="10" t="s">
        <v>0</v>
      </c>
      <c r="R581" s="10" t="s">
        <v>0</v>
      </c>
      <c r="S581" s="9">
        <v>8.9</v>
      </c>
      <c r="T581" s="9">
        <v>27.71</v>
      </c>
      <c r="U581" s="9">
        <v>38.44</v>
      </c>
    </row>
    <row r="582" spans="1:21" x14ac:dyDescent="0.3">
      <c r="A582" s="1">
        <v>58</v>
      </c>
      <c r="B582" s="4">
        <v>14.57</v>
      </c>
      <c r="D582" s="5">
        <v>419</v>
      </c>
      <c r="E582" s="6">
        <v>2.4039351851851852E-3</v>
      </c>
      <c r="F582" s="7">
        <f t="shared" si="45"/>
        <v>1.2019675925925926E-3</v>
      </c>
      <c r="G582" s="6">
        <f t="shared" si="46"/>
        <v>1.0926978114478114E-3</v>
      </c>
      <c r="H582" s="6">
        <f t="shared" si="47"/>
        <v>5.2886574074074077E-3</v>
      </c>
      <c r="I582" s="6">
        <f t="shared" si="48"/>
        <v>8.1974189814814826E-3</v>
      </c>
      <c r="J582" s="10" t="s">
        <v>1069</v>
      </c>
      <c r="K582" s="9" t="s">
        <v>1069</v>
      </c>
      <c r="L582" s="8"/>
      <c r="M582" t="s">
        <v>0</v>
      </c>
      <c r="N582" s="11" t="str">
        <f t="shared" si="49"/>
        <v>-</v>
      </c>
      <c r="O582" s="10" t="s">
        <v>1070</v>
      </c>
      <c r="P582" s="10" t="s">
        <v>1071</v>
      </c>
      <c r="Q582" s="10">
        <v>1.54</v>
      </c>
      <c r="R582" s="10">
        <v>5.19</v>
      </c>
      <c r="S582" s="9">
        <v>8.8800000000000008</v>
      </c>
      <c r="T582" s="9">
        <v>27.66</v>
      </c>
      <c r="U582" s="9">
        <v>38.369999999999997</v>
      </c>
    </row>
    <row r="583" spans="1:21" x14ac:dyDescent="0.3">
      <c r="A583" s="1">
        <v>57</v>
      </c>
      <c r="B583" s="4">
        <v>14.59</v>
      </c>
      <c r="D583" s="5">
        <v>418</v>
      </c>
      <c r="E583" s="6">
        <v>2.4054398148148147E-3</v>
      </c>
      <c r="F583" s="7">
        <f t="shared" si="45"/>
        <v>1.2027199074074073E-3</v>
      </c>
      <c r="G583" s="6">
        <f t="shared" si="46"/>
        <v>1.0933817340067339E-3</v>
      </c>
      <c r="H583" s="6">
        <f t="shared" si="47"/>
        <v>5.2919675925925929E-3</v>
      </c>
      <c r="I583" s="6">
        <f t="shared" si="48"/>
        <v>8.2025497685185196E-3</v>
      </c>
      <c r="J583" s="10" t="s">
        <v>1072</v>
      </c>
      <c r="K583" s="9" t="s">
        <v>1072</v>
      </c>
      <c r="L583" s="10" t="s">
        <v>1073</v>
      </c>
      <c r="M583" s="11">
        <v>8.5416666666666662E-3</v>
      </c>
      <c r="N583" s="11">
        <f t="shared" si="49"/>
        <v>1.3239583333333332E-2</v>
      </c>
      <c r="O583" s="8"/>
      <c r="P583" s="8"/>
      <c r="Q583" s="10" t="s">
        <v>0</v>
      </c>
      <c r="R583" s="10" t="s">
        <v>0</v>
      </c>
      <c r="S583" s="9">
        <v>8.8699999999999992</v>
      </c>
      <c r="T583" s="9">
        <v>27.61</v>
      </c>
      <c r="U583" s="9">
        <v>38.299999999999997</v>
      </c>
    </row>
    <row r="584" spans="1:21" x14ac:dyDescent="0.3">
      <c r="A584" s="1">
        <v>56</v>
      </c>
      <c r="B584" s="4">
        <v>14.62</v>
      </c>
      <c r="D584" s="5">
        <v>417</v>
      </c>
      <c r="E584" s="6">
        <v>2.4069444444444442E-3</v>
      </c>
      <c r="F584" s="7">
        <f t="shared" si="45"/>
        <v>1.2034722222222221E-3</v>
      </c>
      <c r="G584" s="6">
        <f t="shared" si="46"/>
        <v>1.0940656565656564E-3</v>
      </c>
      <c r="H584" s="6">
        <f t="shared" si="47"/>
        <v>5.2952777777777772E-3</v>
      </c>
      <c r="I584" s="6">
        <f t="shared" si="48"/>
        <v>8.2076805555555549E-3</v>
      </c>
      <c r="J584" s="10" t="s">
        <v>1074</v>
      </c>
      <c r="K584" s="9" t="s">
        <v>1074</v>
      </c>
      <c r="L584" s="10" t="s">
        <v>1075</v>
      </c>
      <c r="M584" s="11">
        <v>8.5494212962962963E-3</v>
      </c>
      <c r="N584" s="11">
        <f t="shared" si="49"/>
        <v>1.3251603009259259E-2</v>
      </c>
      <c r="O584" s="8"/>
      <c r="P584" s="10" t="s">
        <v>1076</v>
      </c>
      <c r="Q584" s="10" t="s">
        <v>0</v>
      </c>
      <c r="R584" s="10">
        <v>5.18</v>
      </c>
      <c r="S584" s="9">
        <v>8.85</v>
      </c>
      <c r="T584" s="9">
        <v>27.56</v>
      </c>
      <c r="U584" s="9">
        <v>38.229999999999997</v>
      </c>
    </row>
    <row r="585" spans="1:21" x14ac:dyDescent="0.3">
      <c r="A585" s="1">
        <v>55</v>
      </c>
      <c r="B585" s="4">
        <v>14.64</v>
      </c>
      <c r="D585" s="5">
        <v>416</v>
      </c>
      <c r="E585" s="6">
        <v>2.4083333333333335E-3</v>
      </c>
      <c r="F585" s="7">
        <f t="shared" si="45"/>
        <v>1.2041666666666668E-3</v>
      </c>
      <c r="G585" s="6">
        <f t="shared" si="46"/>
        <v>1.0946969696969697E-3</v>
      </c>
      <c r="H585" s="6">
        <f t="shared" si="47"/>
        <v>5.2983333333333337E-3</v>
      </c>
      <c r="I585" s="6">
        <f t="shared" si="48"/>
        <v>8.2124166666666682E-3</v>
      </c>
      <c r="J585" s="10" t="s">
        <v>1077</v>
      </c>
      <c r="K585" s="9" t="s">
        <v>1077</v>
      </c>
      <c r="L585" s="10" t="s">
        <v>1078</v>
      </c>
      <c r="M585" s="11">
        <v>8.5570601851851866E-3</v>
      </c>
      <c r="N585" s="11">
        <f t="shared" si="49"/>
        <v>1.326344328703704E-2</v>
      </c>
      <c r="O585" s="8"/>
      <c r="P585" s="8"/>
      <c r="Q585" s="10" t="s">
        <v>0</v>
      </c>
      <c r="R585" s="10" t="s">
        <v>0</v>
      </c>
      <c r="S585" s="9">
        <v>8.83</v>
      </c>
      <c r="T585" s="9">
        <v>27.5</v>
      </c>
      <c r="U585" s="9">
        <v>38.159999999999997</v>
      </c>
    </row>
    <row r="586" spans="1:21" x14ac:dyDescent="0.3">
      <c r="A586" s="1">
        <v>54</v>
      </c>
      <c r="B586" s="4">
        <v>14.67</v>
      </c>
      <c r="D586" s="5">
        <v>415</v>
      </c>
      <c r="E586" s="6">
        <v>2.409837962962963E-3</v>
      </c>
      <c r="F586" s="7">
        <f t="shared" si="45"/>
        <v>1.2049189814814815E-3</v>
      </c>
      <c r="G586" s="6">
        <f t="shared" si="46"/>
        <v>1.0953808922558922E-3</v>
      </c>
      <c r="H586" s="6">
        <f t="shared" si="47"/>
        <v>5.3016435185185189E-3</v>
      </c>
      <c r="I586" s="6">
        <f t="shared" si="48"/>
        <v>8.2175474537037052E-3</v>
      </c>
      <c r="J586" s="10" t="s">
        <v>1079</v>
      </c>
      <c r="K586" s="9" t="s">
        <v>1079</v>
      </c>
      <c r="L586" s="8"/>
      <c r="M586" t="s">
        <v>0</v>
      </c>
      <c r="N586" s="11" t="str">
        <f t="shared" si="49"/>
        <v>-</v>
      </c>
      <c r="O586" s="8"/>
      <c r="P586" s="10" t="s">
        <v>1080</v>
      </c>
      <c r="Q586" s="10" t="s">
        <v>0</v>
      </c>
      <c r="R586" s="10">
        <v>5.17</v>
      </c>
      <c r="S586" s="9">
        <v>8.82</v>
      </c>
      <c r="T586" s="9">
        <v>27.45</v>
      </c>
      <c r="U586" s="9">
        <v>38.090000000000003</v>
      </c>
    </row>
    <row r="587" spans="1:21" x14ac:dyDescent="0.3">
      <c r="A587" s="1">
        <v>53</v>
      </c>
      <c r="B587" s="4">
        <v>14.69</v>
      </c>
      <c r="D587" s="5">
        <v>414</v>
      </c>
      <c r="E587" s="6">
        <v>2.411342592592593E-3</v>
      </c>
      <c r="F587" s="7">
        <f t="shared" si="45"/>
        <v>1.2056712962962965E-3</v>
      </c>
      <c r="G587" s="6">
        <f t="shared" si="46"/>
        <v>1.0960648148148149E-3</v>
      </c>
      <c r="H587" s="6">
        <f t="shared" si="47"/>
        <v>5.304953703703705E-3</v>
      </c>
      <c r="I587" s="6">
        <f t="shared" si="48"/>
        <v>8.2226782407407422E-3</v>
      </c>
      <c r="J587" s="10" t="s">
        <v>1081</v>
      </c>
      <c r="K587" s="9" t="s">
        <v>1081</v>
      </c>
      <c r="L587" s="10" t="s">
        <v>1082</v>
      </c>
      <c r="M587" s="11">
        <v>8.564814814814815E-3</v>
      </c>
      <c r="N587" s="11">
        <f t="shared" si="49"/>
        <v>1.3275462962962963E-2</v>
      </c>
      <c r="O587" s="8"/>
      <c r="P587" s="8"/>
      <c r="Q587" s="10" t="s">
        <v>0</v>
      </c>
      <c r="R587" s="10" t="s">
        <v>0</v>
      </c>
      <c r="S587" s="9">
        <v>8.8000000000000007</v>
      </c>
      <c r="T587" s="9">
        <v>27.4</v>
      </c>
      <c r="U587" s="9">
        <v>38.020000000000003</v>
      </c>
    </row>
    <row r="588" spans="1:21" x14ac:dyDescent="0.3">
      <c r="A588" s="1">
        <v>52</v>
      </c>
      <c r="B588" s="4">
        <v>14.72</v>
      </c>
      <c r="D588" s="5">
        <v>413</v>
      </c>
      <c r="E588" s="6">
        <v>2.4127314814814818E-3</v>
      </c>
      <c r="F588" s="7">
        <f t="shared" si="45"/>
        <v>1.2063657407407409E-3</v>
      </c>
      <c r="G588" s="6">
        <f t="shared" si="46"/>
        <v>1.096696127946128E-3</v>
      </c>
      <c r="H588" s="6">
        <f t="shared" si="47"/>
        <v>5.3080092592592606E-3</v>
      </c>
      <c r="I588" s="6">
        <f t="shared" si="48"/>
        <v>8.2274143518518538E-3</v>
      </c>
      <c r="J588" s="10" t="s">
        <v>1083</v>
      </c>
      <c r="K588" s="9" t="s">
        <v>1083</v>
      </c>
      <c r="L588" s="10" t="s">
        <v>1084</v>
      </c>
      <c r="M588" s="11">
        <v>8.5725694444444452E-3</v>
      </c>
      <c r="N588" s="11">
        <f t="shared" si="49"/>
        <v>1.3287482638888891E-2</v>
      </c>
      <c r="O588" s="8"/>
      <c r="P588" s="10" t="s">
        <v>1085</v>
      </c>
      <c r="Q588" s="10" t="s">
        <v>0</v>
      </c>
      <c r="R588" s="10">
        <v>5.16</v>
      </c>
      <c r="S588" s="9">
        <v>8.7799999999999994</v>
      </c>
      <c r="T588" s="9">
        <v>27.35</v>
      </c>
      <c r="U588" s="9">
        <v>37.950000000000003</v>
      </c>
    </row>
    <row r="589" spans="1:21" x14ac:dyDescent="0.3">
      <c r="A589" s="1">
        <v>51</v>
      </c>
      <c r="B589" s="4">
        <v>14.74</v>
      </c>
      <c r="D589" s="5">
        <v>412</v>
      </c>
      <c r="E589" s="6">
        <v>2.4142361111111114E-3</v>
      </c>
      <c r="F589" s="7">
        <f t="shared" si="45"/>
        <v>1.2071180555555557E-3</v>
      </c>
      <c r="G589" s="6">
        <f t="shared" si="46"/>
        <v>1.0973800505050505E-3</v>
      </c>
      <c r="H589" s="6">
        <f t="shared" si="47"/>
        <v>5.3113194444444458E-3</v>
      </c>
      <c r="I589" s="6">
        <f t="shared" si="48"/>
        <v>8.2325451388888908E-3</v>
      </c>
      <c r="J589" s="10" t="s">
        <v>1086</v>
      </c>
      <c r="K589" s="9" t="s">
        <v>1086</v>
      </c>
      <c r="L589" s="10" t="s">
        <v>1087</v>
      </c>
      <c r="M589" s="11">
        <v>8.5802083333333338E-3</v>
      </c>
      <c r="N589" s="11">
        <f t="shared" si="49"/>
        <v>1.3299322916666668E-2</v>
      </c>
      <c r="O589" s="8"/>
      <c r="P589" s="8"/>
      <c r="Q589" s="10" t="s">
        <v>0</v>
      </c>
      <c r="R589" s="10" t="s">
        <v>0</v>
      </c>
      <c r="S589" s="9">
        <v>8.77</v>
      </c>
      <c r="T589" s="9">
        <v>27.3</v>
      </c>
      <c r="U589" s="9">
        <v>37.89</v>
      </c>
    </row>
    <row r="590" spans="1:21" x14ac:dyDescent="0.3">
      <c r="A590" s="1">
        <v>50</v>
      </c>
      <c r="B590" s="4">
        <v>14.77</v>
      </c>
      <c r="D590" s="5">
        <v>411</v>
      </c>
      <c r="E590" s="6">
        <v>2.4157407407407409E-3</v>
      </c>
      <c r="F590" s="7">
        <f t="shared" si="45"/>
        <v>1.2078703703703704E-3</v>
      </c>
      <c r="G590" s="6">
        <f t="shared" si="46"/>
        <v>1.098063973063973E-3</v>
      </c>
      <c r="H590" s="6">
        <f t="shared" si="47"/>
        <v>5.3146296296296301E-3</v>
      </c>
      <c r="I590" s="6">
        <f t="shared" si="48"/>
        <v>8.2376759259259261E-3</v>
      </c>
      <c r="J590" s="10" t="s">
        <v>1088</v>
      </c>
      <c r="K590" s="9" t="s">
        <v>1088</v>
      </c>
      <c r="L590" s="10" t="s">
        <v>1089</v>
      </c>
      <c r="M590" s="11">
        <v>8.5879629629629622E-3</v>
      </c>
      <c r="N590" s="11">
        <f t="shared" si="49"/>
        <v>1.3311342592592592E-2</v>
      </c>
      <c r="O590" s="10" t="s">
        <v>1090</v>
      </c>
      <c r="P590" s="10" t="s">
        <v>1091</v>
      </c>
      <c r="Q590" s="10">
        <v>1.53</v>
      </c>
      <c r="R590" s="10">
        <v>5.15</v>
      </c>
      <c r="S590" s="9">
        <v>8.75</v>
      </c>
      <c r="T590" s="9">
        <v>27.25</v>
      </c>
      <c r="U590" s="9">
        <v>37.82</v>
      </c>
    </row>
    <row r="591" spans="1:21" x14ac:dyDescent="0.3">
      <c r="A591" s="1">
        <v>49</v>
      </c>
      <c r="B591" s="4">
        <v>14.79</v>
      </c>
      <c r="D591" s="5">
        <v>410</v>
      </c>
      <c r="E591" s="6">
        <v>2.4172453703703704E-3</v>
      </c>
      <c r="F591" s="7">
        <f t="shared" si="45"/>
        <v>1.2086226851851852E-3</v>
      </c>
      <c r="G591" s="6">
        <f t="shared" si="46"/>
        <v>1.0987478956228955E-3</v>
      </c>
      <c r="H591" s="6">
        <f t="shared" si="47"/>
        <v>5.3179398148148153E-3</v>
      </c>
      <c r="I591" s="6">
        <f t="shared" si="48"/>
        <v>8.2428067129629631E-3</v>
      </c>
      <c r="J591" s="8"/>
      <c r="K591" s="9" t="s">
        <v>0</v>
      </c>
      <c r="L591" s="8"/>
      <c r="M591" t="s">
        <v>0</v>
      </c>
      <c r="N591" s="11" t="str">
        <f t="shared" si="49"/>
        <v>-</v>
      </c>
      <c r="O591" s="8"/>
      <c r="P591" s="8"/>
      <c r="Q591" s="10" t="s">
        <v>0</v>
      </c>
      <c r="R591" s="10" t="s">
        <v>0</v>
      </c>
      <c r="S591" s="9">
        <v>8.73</v>
      </c>
      <c r="T591" s="9">
        <v>27.2</v>
      </c>
      <c r="U591" s="9">
        <v>37.75</v>
      </c>
    </row>
    <row r="592" spans="1:21" x14ac:dyDescent="0.3">
      <c r="A592" s="1">
        <v>48</v>
      </c>
      <c r="B592" s="4">
        <v>14.82</v>
      </c>
      <c r="D592" s="5">
        <v>409</v>
      </c>
      <c r="E592" s="6">
        <v>2.4186342592592593E-3</v>
      </c>
      <c r="F592" s="7">
        <f t="shared" si="45"/>
        <v>1.2093171296296296E-3</v>
      </c>
      <c r="G592" s="6">
        <f t="shared" si="46"/>
        <v>1.0993792087542087E-3</v>
      </c>
      <c r="H592" s="6">
        <f t="shared" si="47"/>
        <v>5.3209953703703709E-3</v>
      </c>
      <c r="I592" s="6">
        <f t="shared" si="48"/>
        <v>8.2475428240740747E-3</v>
      </c>
      <c r="J592" s="10" t="s">
        <v>1092</v>
      </c>
      <c r="K592" s="9" t="s">
        <v>1092</v>
      </c>
      <c r="L592" s="10" t="s">
        <v>1093</v>
      </c>
      <c r="M592" s="11">
        <v>8.5957175925925923E-3</v>
      </c>
      <c r="N592" s="11">
        <f t="shared" si="49"/>
        <v>1.3323362268518518E-2</v>
      </c>
      <c r="O592" s="8"/>
      <c r="P592" s="10" t="s">
        <v>1094</v>
      </c>
      <c r="Q592" s="10" t="s">
        <v>0</v>
      </c>
      <c r="R592" s="10">
        <v>5.14</v>
      </c>
      <c r="S592" s="9">
        <v>8.7200000000000006</v>
      </c>
      <c r="T592" s="9">
        <v>27.14</v>
      </c>
      <c r="U592" s="9">
        <v>37.68</v>
      </c>
    </row>
    <row r="593" spans="1:21" x14ac:dyDescent="0.3">
      <c r="A593" s="1">
        <v>47</v>
      </c>
      <c r="B593" s="4">
        <v>14.84</v>
      </c>
      <c r="D593" s="5">
        <v>408</v>
      </c>
      <c r="E593" s="6">
        <v>2.4201388888888892E-3</v>
      </c>
      <c r="F593" s="7">
        <f t="shared" si="45"/>
        <v>1.2100694444444446E-3</v>
      </c>
      <c r="G593" s="6">
        <f t="shared" si="46"/>
        <v>1.1000631313131315E-3</v>
      </c>
      <c r="H593" s="6">
        <f t="shared" si="47"/>
        <v>5.3243055555555569E-3</v>
      </c>
      <c r="I593" s="6">
        <f t="shared" si="48"/>
        <v>8.2526736111111134E-3</v>
      </c>
      <c r="J593" s="10" t="s">
        <v>1095</v>
      </c>
      <c r="K593" s="9" t="s">
        <v>1095</v>
      </c>
      <c r="L593" s="10" t="s">
        <v>1096</v>
      </c>
      <c r="M593" s="11">
        <v>8.6033564814814827E-3</v>
      </c>
      <c r="N593" s="11">
        <f t="shared" si="49"/>
        <v>1.3335202546296299E-2</v>
      </c>
      <c r="O593" s="8"/>
      <c r="P593" s="8"/>
      <c r="Q593" s="10" t="s">
        <v>0</v>
      </c>
      <c r="R593" s="10" t="s">
        <v>0</v>
      </c>
      <c r="S593" s="9">
        <v>8.6999999999999993</v>
      </c>
      <c r="T593" s="9">
        <v>27.09</v>
      </c>
      <c r="U593" s="9">
        <v>37.61</v>
      </c>
    </row>
    <row r="594" spans="1:21" x14ac:dyDescent="0.3">
      <c r="A594" s="1">
        <v>46</v>
      </c>
      <c r="B594" s="4">
        <v>14.87</v>
      </c>
      <c r="D594" s="5">
        <v>407</v>
      </c>
      <c r="E594" s="6">
        <v>2.4216435185185187E-3</v>
      </c>
      <c r="F594" s="7">
        <f t="shared" si="45"/>
        <v>1.2108217592592594E-3</v>
      </c>
      <c r="G594" s="6">
        <f t="shared" si="46"/>
        <v>1.100747053872054E-3</v>
      </c>
      <c r="H594" s="6">
        <f t="shared" si="47"/>
        <v>5.3276157407407413E-3</v>
      </c>
      <c r="I594" s="6">
        <f t="shared" si="48"/>
        <v>8.2578043981481487E-3</v>
      </c>
      <c r="J594" s="10" t="s">
        <v>1097</v>
      </c>
      <c r="K594" s="9" t="s">
        <v>1097</v>
      </c>
      <c r="L594" s="10" t="s">
        <v>1098</v>
      </c>
      <c r="M594" s="11">
        <v>8.611111111111111E-3</v>
      </c>
      <c r="N594" s="11">
        <f t="shared" si="49"/>
        <v>1.3347222222222222E-2</v>
      </c>
      <c r="O594" s="8"/>
      <c r="P594" s="10" t="s">
        <v>1099</v>
      </c>
      <c r="Q594" s="10" t="s">
        <v>0</v>
      </c>
      <c r="R594" s="10">
        <v>5.13</v>
      </c>
      <c r="S594" s="9">
        <v>8.68</v>
      </c>
      <c r="T594" s="9">
        <v>27.04</v>
      </c>
      <c r="U594" s="9">
        <v>37.54</v>
      </c>
    </row>
    <row r="595" spans="1:21" x14ac:dyDescent="0.3">
      <c r="A595" s="1">
        <v>45</v>
      </c>
      <c r="B595" s="4">
        <v>14.91</v>
      </c>
      <c r="D595" s="5">
        <v>406</v>
      </c>
      <c r="E595" s="6">
        <v>2.4231481481481482E-3</v>
      </c>
      <c r="F595" s="7">
        <f t="shared" si="45"/>
        <v>1.2115740740740741E-3</v>
      </c>
      <c r="G595" s="6">
        <f t="shared" si="46"/>
        <v>1.1014309764309765E-3</v>
      </c>
      <c r="H595" s="6">
        <f t="shared" si="47"/>
        <v>5.3309259259259265E-3</v>
      </c>
      <c r="I595" s="6">
        <f t="shared" si="48"/>
        <v>8.2629351851851857E-3</v>
      </c>
      <c r="J595" s="10" t="s">
        <v>1100</v>
      </c>
      <c r="K595" s="9" t="s">
        <v>1100</v>
      </c>
      <c r="L595" s="10" t="s">
        <v>1101</v>
      </c>
      <c r="M595" s="11">
        <v>8.6188657407407412E-3</v>
      </c>
      <c r="N595" s="11">
        <f t="shared" si="49"/>
        <v>1.3359241898148149E-2</v>
      </c>
      <c r="O595" s="8"/>
      <c r="P595" s="8"/>
      <c r="Q595" s="10" t="s">
        <v>0</v>
      </c>
      <c r="R595" s="10" t="s">
        <v>0</v>
      </c>
      <c r="S595" s="9">
        <v>8.66</v>
      </c>
      <c r="T595" s="9">
        <v>26.99</v>
      </c>
      <c r="U595" s="9">
        <v>37.47</v>
      </c>
    </row>
    <row r="596" spans="1:21" x14ac:dyDescent="0.3">
      <c r="A596" s="1">
        <v>44</v>
      </c>
      <c r="B596" s="4">
        <v>14.94</v>
      </c>
      <c r="D596" s="5">
        <v>405</v>
      </c>
      <c r="E596" s="6">
        <v>2.4245370370370371E-3</v>
      </c>
      <c r="F596" s="7">
        <f t="shared" si="45"/>
        <v>1.2122685185185186E-3</v>
      </c>
      <c r="G596" s="6">
        <f t="shared" si="46"/>
        <v>1.1020622895622895E-3</v>
      </c>
      <c r="H596" s="6">
        <f t="shared" si="47"/>
        <v>5.3339814814814821E-3</v>
      </c>
      <c r="I596" s="6">
        <f t="shared" si="48"/>
        <v>8.2676712962962973E-3</v>
      </c>
      <c r="J596" s="10" t="s">
        <v>1102</v>
      </c>
      <c r="K596" s="9" t="s">
        <v>1102</v>
      </c>
      <c r="L596" s="8"/>
      <c r="M596" t="s">
        <v>0</v>
      </c>
      <c r="N596" s="11" t="str">
        <f t="shared" si="49"/>
        <v>-</v>
      </c>
      <c r="O596" s="8"/>
      <c r="P596" s="10" t="s">
        <v>1103</v>
      </c>
      <c r="Q596" s="10" t="s">
        <v>0</v>
      </c>
      <c r="R596" s="10">
        <v>5.12</v>
      </c>
      <c r="S596" s="9">
        <v>8.65</v>
      </c>
      <c r="T596" s="9">
        <v>26.94</v>
      </c>
      <c r="U596" s="9">
        <v>37.4</v>
      </c>
    </row>
    <row r="597" spans="1:21" x14ac:dyDescent="0.3">
      <c r="A597" s="1">
        <v>43</v>
      </c>
      <c r="B597" s="4">
        <v>14.97</v>
      </c>
      <c r="D597" s="5">
        <v>404</v>
      </c>
      <c r="E597" s="6">
        <v>2.4260416666666666E-3</v>
      </c>
      <c r="F597" s="7">
        <f t="shared" si="45"/>
        <v>1.2130208333333333E-3</v>
      </c>
      <c r="G597" s="6">
        <f t="shared" si="46"/>
        <v>1.102746212121212E-3</v>
      </c>
      <c r="H597" s="6">
        <f t="shared" si="47"/>
        <v>5.3372916666666673E-3</v>
      </c>
      <c r="I597" s="6">
        <f t="shared" si="48"/>
        <v>8.2728020833333343E-3</v>
      </c>
      <c r="J597" s="10" t="s">
        <v>1104</v>
      </c>
      <c r="K597" s="9" t="s">
        <v>1104</v>
      </c>
      <c r="L597" s="10" t="s">
        <v>1105</v>
      </c>
      <c r="M597" s="11">
        <v>8.6265046296296298E-3</v>
      </c>
      <c r="N597" s="11">
        <f t="shared" si="49"/>
        <v>1.3371082175925926E-2</v>
      </c>
      <c r="O597" s="10" t="s">
        <v>1106</v>
      </c>
      <c r="P597" s="10" t="s">
        <v>1107</v>
      </c>
      <c r="Q597" s="10">
        <v>1.52</v>
      </c>
      <c r="R597" s="10">
        <v>5.1100000000000003</v>
      </c>
      <c r="S597" s="9">
        <v>8.6300000000000008</v>
      </c>
      <c r="T597" s="9">
        <v>26.89</v>
      </c>
      <c r="U597" s="9">
        <v>37.33</v>
      </c>
    </row>
    <row r="598" spans="1:21" x14ac:dyDescent="0.3">
      <c r="A598" s="1">
        <v>42</v>
      </c>
      <c r="B598" s="4">
        <v>15.01</v>
      </c>
      <c r="D598" s="5">
        <v>403</v>
      </c>
      <c r="E598" s="6">
        <v>2.4275462962962966E-3</v>
      </c>
      <c r="F598" s="7">
        <f t="shared" si="45"/>
        <v>1.2137731481481483E-3</v>
      </c>
      <c r="G598" s="6">
        <f t="shared" si="46"/>
        <v>1.1034301346801347E-3</v>
      </c>
      <c r="H598" s="6">
        <f t="shared" si="47"/>
        <v>5.3406018518518525E-3</v>
      </c>
      <c r="I598" s="6">
        <f t="shared" si="48"/>
        <v>8.2779328703703713E-3</v>
      </c>
      <c r="J598" s="10" t="s">
        <v>1108</v>
      </c>
      <c r="K598" s="9" t="s">
        <v>1108</v>
      </c>
      <c r="L598" s="10" t="s">
        <v>1109</v>
      </c>
      <c r="M598" s="11">
        <v>8.6342592592592599E-3</v>
      </c>
      <c r="N598" s="11">
        <f t="shared" si="49"/>
        <v>1.3383101851851853E-2</v>
      </c>
      <c r="O598" s="8"/>
      <c r="P598" s="8"/>
      <c r="Q598" s="10" t="s">
        <v>0</v>
      </c>
      <c r="R598" s="10" t="s">
        <v>0</v>
      </c>
      <c r="S598" s="9">
        <v>8.61</v>
      </c>
      <c r="T598" s="9">
        <v>26.84</v>
      </c>
      <c r="U598" s="9">
        <v>37.26</v>
      </c>
    </row>
    <row r="599" spans="1:21" x14ac:dyDescent="0.3">
      <c r="A599" s="1">
        <v>41</v>
      </c>
      <c r="B599" s="4">
        <v>15.04</v>
      </c>
      <c r="D599" s="5">
        <v>402</v>
      </c>
      <c r="E599" s="6">
        <v>2.4290509259259261E-3</v>
      </c>
      <c r="F599" s="7">
        <f t="shared" si="45"/>
        <v>1.214525462962963E-3</v>
      </c>
      <c r="G599" s="6">
        <f t="shared" si="46"/>
        <v>1.1041140572390573E-3</v>
      </c>
      <c r="H599" s="6">
        <f t="shared" si="47"/>
        <v>5.3439120370370376E-3</v>
      </c>
      <c r="I599" s="6">
        <f t="shared" si="48"/>
        <v>8.2830636574074083E-3</v>
      </c>
      <c r="J599" s="10" t="s">
        <v>1110</v>
      </c>
      <c r="K599" s="9" t="s">
        <v>1110</v>
      </c>
      <c r="L599" s="10" t="s">
        <v>1111</v>
      </c>
      <c r="M599" s="11">
        <v>8.64201388888889E-3</v>
      </c>
      <c r="N599" s="11">
        <f t="shared" si="49"/>
        <v>1.3395121527777779E-2</v>
      </c>
      <c r="O599" s="8"/>
      <c r="P599" s="10" t="s">
        <v>1112</v>
      </c>
      <c r="Q599" s="10" t="s">
        <v>0</v>
      </c>
      <c r="R599" s="10">
        <v>5.0999999999999996</v>
      </c>
      <c r="S599" s="9">
        <v>8.6</v>
      </c>
      <c r="T599" s="9">
        <v>26.78</v>
      </c>
      <c r="U599" s="9">
        <v>37.19</v>
      </c>
    </row>
    <row r="600" spans="1:21" x14ac:dyDescent="0.3">
      <c r="A600" s="1">
        <v>40</v>
      </c>
      <c r="B600" s="4">
        <v>15.07</v>
      </c>
      <c r="D600" s="5">
        <v>401</v>
      </c>
      <c r="E600" s="6">
        <v>2.4305555555555556E-3</v>
      </c>
      <c r="F600" s="7">
        <f t="shared" si="45"/>
        <v>1.2152777777777778E-3</v>
      </c>
      <c r="G600" s="6">
        <f t="shared" si="46"/>
        <v>1.1047979797979798E-3</v>
      </c>
      <c r="H600" s="6">
        <f t="shared" si="47"/>
        <v>5.3472222222222228E-3</v>
      </c>
      <c r="I600" s="6">
        <f t="shared" si="48"/>
        <v>8.2881944444444453E-3</v>
      </c>
      <c r="J600" s="10" t="s">
        <v>1113</v>
      </c>
      <c r="K600" s="9" t="s">
        <v>1113</v>
      </c>
      <c r="L600" s="8"/>
      <c r="M600" t="s">
        <v>0</v>
      </c>
      <c r="N600" s="11" t="str">
        <f t="shared" si="49"/>
        <v>-</v>
      </c>
      <c r="O600" s="8"/>
      <c r="P600" s="8"/>
      <c r="Q600" s="10" t="s">
        <v>0</v>
      </c>
      <c r="R600" s="10" t="s">
        <v>0</v>
      </c>
      <c r="S600" s="9">
        <v>8.58</v>
      </c>
      <c r="T600" s="9">
        <v>26.73</v>
      </c>
      <c r="U600" s="9">
        <v>37.119999999999997</v>
      </c>
    </row>
    <row r="601" spans="1:21" x14ac:dyDescent="0.3">
      <c r="A601" s="1">
        <v>39</v>
      </c>
      <c r="B601" s="4">
        <v>15.11</v>
      </c>
      <c r="D601" s="5">
        <v>400</v>
      </c>
      <c r="E601" s="6">
        <v>2.4320601851851851E-3</v>
      </c>
      <c r="F601" s="7">
        <f t="shared" si="45"/>
        <v>1.2160300925925926E-3</v>
      </c>
      <c r="G601" s="6">
        <f t="shared" si="46"/>
        <v>1.1054819023569023E-3</v>
      </c>
      <c r="H601" s="6">
        <f t="shared" si="47"/>
        <v>5.350532407407408E-3</v>
      </c>
      <c r="I601" s="6">
        <f t="shared" si="48"/>
        <v>8.2933252314814822E-3</v>
      </c>
      <c r="J601" s="10" t="s">
        <v>1114</v>
      </c>
      <c r="K601" s="9" t="s">
        <v>1114</v>
      </c>
      <c r="L601" s="10" t="s">
        <v>1115</v>
      </c>
      <c r="M601" s="11">
        <v>8.6496527777777787E-3</v>
      </c>
      <c r="N601" s="11">
        <f t="shared" si="49"/>
        <v>1.3406961805555557E-2</v>
      </c>
      <c r="O601" s="8"/>
      <c r="P601" s="10" t="s">
        <v>1116</v>
      </c>
      <c r="Q601" s="10" t="s">
        <v>0</v>
      </c>
      <c r="R601" s="10">
        <v>5.09</v>
      </c>
      <c r="S601" s="9">
        <v>8.56</v>
      </c>
      <c r="T601" s="9">
        <v>26.68</v>
      </c>
      <c r="U601" s="9">
        <v>37.049999999999997</v>
      </c>
    </row>
    <row r="602" spans="1:21" x14ac:dyDescent="0.3">
      <c r="A602" s="1">
        <v>38</v>
      </c>
      <c r="B602" s="4">
        <v>15.14</v>
      </c>
      <c r="D602" s="5">
        <v>399</v>
      </c>
      <c r="E602" s="6">
        <v>2.4335648148148151E-3</v>
      </c>
      <c r="F602" s="7">
        <f t="shared" si="45"/>
        <v>1.2167824074074075E-3</v>
      </c>
      <c r="G602" s="6">
        <f t="shared" si="46"/>
        <v>1.106165824915825E-3</v>
      </c>
      <c r="H602" s="6">
        <f t="shared" si="47"/>
        <v>5.3538425925925932E-3</v>
      </c>
      <c r="I602" s="6">
        <f t="shared" si="48"/>
        <v>8.2984560185185192E-3</v>
      </c>
      <c r="J602" s="10" t="s">
        <v>1117</v>
      </c>
      <c r="K602" s="9" t="s">
        <v>1117</v>
      </c>
      <c r="L602" s="10" t="s">
        <v>1118</v>
      </c>
      <c r="M602" s="11">
        <v>8.6574074074074071E-3</v>
      </c>
      <c r="N602" s="11">
        <f t="shared" si="49"/>
        <v>1.3418981481481481E-2</v>
      </c>
      <c r="O602" s="8"/>
      <c r="P602" s="8"/>
      <c r="Q602" s="10" t="s">
        <v>0</v>
      </c>
      <c r="R602" s="10" t="s">
        <v>0</v>
      </c>
      <c r="S602" s="9">
        <v>8.5500000000000007</v>
      </c>
      <c r="T602" s="9">
        <v>26.63</v>
      </c>
      <c r="U602" s="9">
        <v>36.979999999999997</v>
      </c>
    </row>
    <row r="603" spans="1:21" x14ac:dyDescent="0.3">
      <c r="A603" s="1">
        <v>37</v>
      </c>
      <c r="B603" s="4">
        <v>15.17</v>
      </c>
      <c r="D603" s="5">
        <v>398</v>
      </c>
      <c r="E603" s="6">
        <v>2.4350694444444446E-3</v>
      </c>
      <c r="F603" s="7">
        <f t="shared" si="45"/>
        <v>1.2175347222222223E-3</v>
      </c>
      <c r="G603" s="6">
        <f t="shared" si="46"/>
        <v>1.1068497474747475E-3</v>
      </c>
      <c r="H603" s="6">
        <f t="shared" si="47"/>
        <v>5.3571527777777784E-3</v>
      </c>
      <c r="I603" s="6">
        <f t="shared" si="48"/>
        <v>8.3035868055555562E-3</v>
      </c>
      <c r="J603" s="10" t="s">
        <v>1119</v>
      </c>
      <c r="K603" s="9" t="s">
        <v>1119</v>
      </c>
      <c r="L603" s="10" t="s">
        <v>1120</v>
      </c>
      <c r="M603" s="11">
        <v>8.6651620370370372E-3</v>
      </c>
      <c r="N603" s="11">
        <f t="shared" si="49"/>
        <v>1.3431001157407408E-2</v>
      </c>
      <c r="O603" s="8"/>
      <c r="P603" s="10" t="s">
        <v>1121</v>
      </c>
      <c r="Q603" s="10" t="s">
        <v>0</v>
      </c>
      <c r="R603" s="10">
        <v>5.08</v>
      </c>
      <c r="S603" s="9">
        <v>8.5299999999999994</v>
      </c>
      <c r="T603" s="9">
        <v>26.58</v>
      </c>
      <c r="U603" s="9">
        <v>36.909999999999997</v>
      </c>
    </row>
    <row r="604" spans="1:21" x14ac:dyDescent="0.3">
      <c r="A604" s="1">
        <v>36</v>
      </c>
      <c r="B604" s="4">
        <v>15.21</v>
      </c>
      <c r="D604" s="5">
        <v>397</v>
      </c>
      <c r="E604" s="6">
        <v>2.4364583333333334E-3</v>
      </c>
      <c r="F604" s="7">
        <f t="shared" si="45"/>
        <v>1.2182291666666667E-3</v>
      </c>
      <c r="G604" s="6">
        <f t="shared" si="46"/>
        <v>1.1074810606060605E-3</v>
      </c>
      <c r="H604" s="6">
        <f t="shared" si="47"/>
        <v>5.360208333333334E-3</v>
      </c>
      <c r="I604" s="6">
        <f t="shared" si="48"/>
        <v>8.3083229166666678E-3</v>
      </c>
      <c r="J604" s="10" t="s">
        <v>1122</v>
      </c>
      <c r="K604" s="9" t="s">
        <v>1122</v>
      </c>
      <c r="L604" s="10" t="s">
        <v>1123</v>
      </c>
      <c r="M604" s="11">
        <v>8.6728009259259258E-3</v>
      </c>
      <c r="N604" s="11">
        <f t="shared" si="49"/>
        <v>1.3442841435185185E-2</v>
      </c>
      <c r="O604" s="8"/>
      <c r="P604" s="8"/>
      <c r="Q604" s="10" t="s">
        <v>0</v>
      </c>
      <c r="R604" s="10" t="s">
        <v>0</v>
      </c>
      <c r="S604" s="9">
        <v>8.51</v>
      </c>
      <c r="T604" s="9">
        <v>26.53</v>
      </c>
      <c r="U604" s="9">
        <v>36.840000000000003</v>
      </c>
    </row>
    <row r="605" spans="1:21" x14ac:dyDescent="0.3">
      <c r="A605" s="1">
        <v>35</v>
      </c>
      <c r="B605" s="4">
        <v>15.24</v>
      </c>
      <c r="D605" s="5">
        <v>396</v>
      </c>
      <c r="E605" s="6">
        <v>2.437962962962963E-3</v>
      </c>
      <c r="F605" s="7">
        <f t="shared" si="45"/>
        <v>1.2189814814814815E-3</v>
      </c>
      <c r="G605" s="6">
        <f t="shared" si="46"/>
        <v>1.108164983164983E-3</v>
      </c>
      <c r="H605" s="6">
        <f t="shared" si="47"/>
        <v>5.3635185185185192E-3</v>
      </c>
      <c r="I605" s="6">
        <f t="shared" si="48"/>
        <v>8.3134537037037048E-3</v>
      </c>
      <c r="J605" s="10" t="s">
        <v>1124</v>
      </c>
      <c r="K605" s="9" t="s">
        <v>1124</v>
      </c>
      <c r="L605" s="8"/>
      <c r="M605" t="s">
        <v>0</v>
      </c>
      <c r="N605" s="11" t="str">
        <f t="shared" si="49"/>
        <v>-</v>
      </c>
      <c r="O605" s="10" t="s">
        <v>1125</v>
      </c>
      <c r="P605" s="10" t="s">
        <v>1126</v>
      </c>
      <c r="Q605" s="10">
        <v>1.51</v>
      </c>
      <c r="R605" s="10">
        <v>5.07</v>
      </c>
      <c r="S605" s="9">
        <v>8.5</v>
      </c>
      <c r="T605" s="9">
        <v>26.48</v>
      </c>
      <c r="U605" s="9">
        <v>36.770000000000003</v>
      </c>
    </row>
    <row r="606" spans="1:21" x14ac:dyDescent="0.3">
      <c r="A606" s="1">
        <v>34</v>
      </c>
      <c r="B606" s="4">
        <v>15.29</v>
      </c>
      <c r="D606" s="5">
        <v>395</v>
      </c>
      <c r="E606" s="6">
        <v>2.4394675925925925E-3</v>
      </c>
      <c r="F606" s="7">
        <f t="shared" si="45"/>
        <v>1.2197337962962962E-3</v>
      </c>
      <c r="G606" s="6">
        <f t="shared" si="46"/>
        <v>1.1088489057239055E-3</v>
      </c>
      <c r="H606" s="6">
        <f t="shared" si="47"/>
        <v>5.3668287037037035E-3</v>
      </c>
      <c r="I606" s="6">
        <f t="shared" si="48"/>
        <v>8.3185844907407401E-3</v>
      </c>
      <c r="J606" s="10" t="s">
        <v>1127</v>
      </c>
      <c r="K606" s="9" t="s">
        <v>1127</v>
      </c>
      <c r="L606" s="10" t="s">
        <v>1128</v>
      </c>
      <c r="M606" s="11">
        <v>8.6805555555555559E-3</v>
      </c>
      <c r="N606" s="11">
        <f t="shared" si="49"/>
        <v>1.3454861111111112E-2</v>
      </c>
      <c r="O606" s="8"/>
      <c r="P606" s="8"/>
      <c r="Q606" s="10" t="s">
        <v>0</v>
      </c>
      <c r="R606" s="10" t="s">
        <v>0</v>
      </c>
      <c r="S606" s="9">
        <v>8.48</v>
      </c>
      <c r="T606" s="9">
        <v>26.42</v>
      </c>
      <c r="U606" s="9">
        <v>36.700000000000003</v>
      </c>
    </row>
    <row r="607" spans="1:21" x14ac:dyDescent="0.3">
      <c r="A607" s="1">
        <v>33</v>
      </c>
      <c r="B607" s="4">
        <v>15.34</v>
      </c>
      <c r="D607" s="5">
        <v>394</v>
      </c>
      <c r="E607" s="6">
        <v>2.4409722222222224E-3</v>
      </c>
      <c r="F607" s="7">
        <f t="shared" si="45"/>
        <v>1.2204861111111112E-3</v>
      </c>
      <c r="G607" s="6">
        <f t="shared" si="46"/>
        <v>1.1095328282828283E-3</v>
      </c>
      <c r="H607" s="6">
        <f t="shared" si="47"/>
        <v>5.3701388888888896E-3</v>
      </c>
      <c r="I607" s="6">
        <f t="shared" si="48"/>
        <v>8.3237152777777788E-3</v>
      </c>
      <c r="J607" s="10" t="s">
        <v>1129</v>
      </c>
      <c r="K607" s="9" t="s">
        <v>1129</v>
      </c>
      <c r="L607" s="10" t="s">
        <v>1130</v>
      </c>
      <c r="M607" s="11">
        <v>8.6883101851851861E-3</v>
      </c>
      <c r="N607" s="11">
        <f t="shared" si="49"/>
        <v>1.3466880787037038E-2</v>
      </c>
      <c r="O607" s="8"/>
      <c r="P607" s="10" t="s">
        <v>1131</v>
      </c>
      <c r="Q607" s="10" t="s">
        <v>0</v>
      </c>
      <c r="R607" s="10">
        <v>5.0599999999999996</v>
      </c>
      <c r="S607" s="9">
        <v>8.4600000000000009</v>
      </c>
      <c r="T607" s="9">
        <v>26.37</v>
      </c>
      <c r="U607" s="9">
        <v>36.630000000000003</v>
      </c>
    </row>
    <row r="608" spans="1:21" x14ac:dyDescent="0.3">
      <c r="A608" s="1">
        <v>32</v>
      </c>
      <c r="B608" s="4">
        <v>15.39</v>
      </c>
      <c r="D608" s="5">
        <v>393</v>
      </c>
      <c r="E608" s="6">
        <v>2.4424768518518519E-3</v>
      </c>
      <c r="F608" s="7">
        <f t="shared" si="45"/>
        <v>1.221238425925926E-3</v>
      </c>
      <c r="G608" s="6">
        <f t="shared" si="46"/>
        <v>1.1102167508417508E-3</v>
      </c>
      <c r="H608" s="6">
        <f t="shared" si="47"/>
        <v>5.3734490740740748E-3</v>
      </c>
      <c r="I608" s="6">
        <f t="shared" si="48"/>
        <v>8.3288460648148158E-3</v>
      </c>
      <c r="J608" s="10" t="s">
        <v>1132</v>
      </c>
      <c r="K608" s="9" t="s">
        <v>1132</v>
      </c>
      <c r="L608" s="10" t="s">
        <v>1133</v>
      </c>
      <c r="M608" s="11">
        <v>8.6959490740740747E-3</v>
      </c>
      <c r="N608" s="11">
        <f t="shared" si="49"/>
        <v>1.3478721064814816E-2</v>
      </c>
      <c r="O608" s="8"/>
      <c r="P608" s="8"/>
      <c r="Q608" s="10" t="s">
        <v>0</v>
      </c>
      <c r="R608" s="10" t="s">
        <v>0</v>
      </c>
      <c r="S608" s="9">
        <v>8.4499999999999993</v>
      </c>
      <c r="T608" s="9">
        <v>26.32</v>
      </c>
      <c r="U608" s="9">
        <v>36.56</v>
      </c>
    </row>
    <row r="609" spans="1:21" x14ac:dyDescent="0.3">
      <c r="A609" s="1">
        <v>31</v>
      </c>
      <c r="B609" s="4">
        <v>15.44</v>
      </c>
      <c r="D609" s="5">
        <v>392</v>
      </c>
      <c r="E609" s="6">
        <v>2.4439814814814814E-3</v>
      </c>
      <c r="F609" s="7">
        <f t="shared" si="45"/>
        <v>1.2219907407407407E-3</v>
      </c>
      <c r="G609" s="6">
        <f t="shared" si="46"/>
        <v>1.1109006734006733E-3</v>
      </c>
      <c r="H609" s="6">
        <f t="shared" si="47"/>
        <v>5.3767592592592599E-3</v>
      </c>
      <c r="I609" s="6">
        <f t="shared" si="48"/>
        <v>8.3339768518518528E-3</v>
      </c>
      <c r="J609" s="10" t="s">
        <v>1134</v>
      </c>
      <c r="K609" s="9" t="s">
        <v>1134</v>
      </c>
      <c r="L609" s="10" t="s">
        <v>1135</v>
      </c>
      <c r="M609" s="11">
        <v>8.7037037037037031E-3</v>
      </c>
      <c r="N609" s="11">
        <f t="shared" si="49"/>
        <v>1.3490740740740741E-2</v>
      </c>
      <c r="O609" s="8"/>
      <c r="P609" s="10" t="s">
        <v>1136</v>
      </c>
      <c r="Q609" s="10" t="s">
        <v>0</v>
      </c>
      <c r="R609" s="10">
        <v>5.05</v>
      </c>
      <c r="S609" s="9">
        <v>8.43</v>
      </c>
      <c r="T609" s="9">
        <v>26.27</v>
      </c>
      <c r="U609" s="9">
        <v>36.49</v>
      </c>
    </row>
    <row r="610" spans="1:21" x14ac:dyDescent="0.3">
      <c r="A610" s="1">
        <v>30</v>
      </c>
      <c r="B610" s="4">
        <v>15.49</v>
      </c>
      <c r="D610" s="5">
        <v>391</v>
      </c>
      <c r="E610" s="6">
        <v>2.445486111111111E-3</v>
      </c>
      <c r="F610" s="7">
        <f t="shared" si="45"/>
        <v>1.2227430555555555E-3</v>
      </c>
      <c r="G610" s="6">
        <f t="shared" si="46"/>
        <v>1.1115845959595958E-3</v>
      </c>
      <c r="H610" s="6">
        <f t="shared" si="47"/>
        <v>5.3800694444444443E-3</v>
      </c>
      <c r="I610" s="6">
        <f t="shared" si="48"/>
        <v>8.3391076388888881E-3</v>
      </c>
      <c r="J610" s="10" t="s">
        <v>1137</v>
      </c>
      <c r="K610" s="9" t="s">
        <v>1137</v>
      </c>
      <c r="L610" s="8"/>
      <c r="M610" t="s">
        <v>0</v>
      </c>
      <c r="N610" s="11" t="str">
        <f t="shared" si="49"/>
        <v>-</v>
      </c>
      <c r="O610" s="8"/>
      <c r="P610" s="8"/>
      <c r="Q610" s="10" t="s">
        <v>0</v>
      </c>
      <c r="R610" s="10" t="s">
        <v>0</v>
      </c>
      <c r="S610" s="9">
        <v>8.41</v>
      </c>
      <c r="T610" s="9">
        <v>26.22</v>
      </c>
      <c r="U610" s="9">
        <v>36.43</v>
      </c>
    </row>
    <row r="611" spans="1:21" x14ac:dyDescent="0.3">
      <c r="A611" s="1">
        <v>29</v>
      </c>
      <c r="B611" s="4">
        <v>15.54</v>
      </c>
      <c r="D611" s="5">
        <v>390</v>
      </c>
      <c r="E611" s="6">
        <v>2.4469907407407409E-3</v>
      </c>
      <c r="F611" s="7">
        <f t="shared" si="45"/>
        <v>1.2234953703703704E-3</v>
      </c>
      <c r="G611" s="6">
        <f t="shared" si="46"/>
        <v>1.1122685185185185E-3</v>
      </c>
      <c r="H611" s="6">
        <f t="shared" si="47"/>
        <v>5.3833796296296303E-3</v>
      </c>
      <c r="I611" s="6">
        <f t="shared" si="48"/>
        <v>8.3442384259259268E-3</v>
      </c>
      <c r="J611" s="10" t="s">
        <v>1138</v>
      </c>
      <c r="K611" s="9" t="s">
        <v>1138</v>
      </c>
      <c r="L611" s="10" t="s">
        <v>1139</v>
      </c>
      <c r="M611" s="11">
        <v>8.7114583333333332E-3</v>
      </c>
      <c r="N611" s="11">
        <f t="shared" si="49"/>
        <v>1.3502760416666667E-2</v>
      </c>
      <c r="O611" s="8"/>
      <c r="P611" s="10" t="s">
        <v>1140</v>
      </c>
      <c r="Q611" s="10" t="s">
        <v>0</v>
      </c>
      <c r="R611" s="10">
        <v>5.04</v>
      </c>
      <c r="S611" s="9">
        <v>8.4</v>
      </c>
      <c r="T611" s="9">
        <v>26.17</v>
      </c>
      <c r="U611" s="9">
        <v>36.36</v>
      </c>
    </row>
    <row r="612" spans="1:21" x14ac:dyDescent="0.3">
      <c r="A612" s="1">
        <v>28</v>
      </c>
      <c r="B612" s="4">
        <v>15.59</v>
      </c>
      <c r="D612" s="5">
        <v>389</v>
      </c>
      <c r="E612" s="6">
        <v>2.4484953703703704E-3</v>
      </c>
      <c r="F612" s="7">
        <f t="shared" si="45"/>
        <v>1.2242476851851852E-3</v>
      </c>
      <c r="G612" s="6">
        <f t="shared" si="46"/>
        <v>1.112952441077441E-3</v>
      </c>
      <c r="H612" s="6">
        <f t="shared" si="47"/>
        <v>5.3866898148148155E-3</v>
      </c>
      <c r="I612" s="6">
        <f t="shared" si="48"/>
        <v>8.3493692129629638E-3</v>
      </c>
      <c r="J612" s="10" t="s">
        <v>1141</v>
      </c>
      <c r="K612" s="9" t="s">
        <v>1141</v>
      </c>
      <c r="L612" s="10" t="s">
        <v>1142</v>
      </c>
      <c r="M612" s="11">
        <v>8.7190972222222236E-3</v>
      </c>
      <c r="N612" s="11">
        <f t="shared" si="49"/>
        <v>1.3514600694444446E-2</v>
      </c>
      <c r="O612" s="10" t="s">
        <v>1143</v>
      </c>
      <c r="P612" s="8"/>
      <c r="Q612" s="10">
        <v>1.5</v>
      </c>
      <c r="R612" s="10" t="s">
        <v>0</v>
      </c>
      <c r="S612" s="9">
        <v>8.3800000000000008</v>
      </c>
      <c r="T612" s="9">
        <v>26.11</v>
      </c>
      <c r="U612" s="9">
        <v>36.29</v>
      </c>
    </row>
    <row r="613" spans="1:21" x14ac:dyDescent="0.3">
      <c r="A613" s="1">
        <v>27</v>
      </c>
      <c r="B613" s="4">
        <v>15.64</v>
      </c>
      <c r="D613" s="5">
        <v>388</v>
      </c>
      <c r="E613" s="6">
        <v>2.4499999999999999E-3</v>
      </c>
      <c r="F613" s="7">
        <f t="shared" si="45"/>
        <v>1.225E-3</v>
      </c>
      <c r="G613" s="6">
        <f t="shared" si="46"/>
        <v>1.1136363636363635E-3</v>
      </c>
      <c r="H613" s="6">
        <f t="shared" si="47"/>
        <v>5.3900000000000007E-3</v>
      </c>
      <c r="I613" s="6">
        <f t="shared" si="48"/>
        <v>8.3545000000000008E-3</v>
      </c>
      <c r="J613" s="10" t="s">
        <v>1144</v>
      </c>
      <c r="K613" s="9" t="s">
        <v>1144</v>
      </c>
      <c r="L613" s="10" t="s">
        <v>1145</v>
      </c>
      <c r="M613" s="11">
        <v>8.726851851851852E-3</v>
      </c>
      <c r="N613" s="11">
        <f t="shared" si="49"/>
        <v>1.3526620370370371E-2</v>
      </c>
      <c r="O613" s="8"/>
      <c r="P613" s="10" t="s">
        <v>1146</v>
      </c>
      <c r="Q613" s="10" t="s">
        <v>0</v>
      </c>
      <c r="R613" s="10">
        <v>5.03</v>
      </c>
      <c r="S613" s="9">
        <v>8.36</v>
      </c>
      <c r="T613" s="9">
        <v>26.06</v>
      </c>
      <c r="U613" s="9">
        <v>36.22</v>
      </c>
    </row>
    <row r="614" spans="1:21" x14ac:dyDescent="0.3">
      <c r="A614" s="1">
        <v>26</v>
      </c>
      <c r="B614" s="4">
        <v>15.69</v>
      </c>
      <c r="D614" s="5">
        <v>387</v>
      </c>
      <c r="E614" s="6">
        <v>2.4516203703703705E-3</v>
      </c>
      <c r="F614" s="7">
        <f t="shared" si="45"/>
        <v>1.2258101851851852E-3</v>
      </c>
      <c r="G614" s="6">
        <f t="shared" si="46"/>
        <v>1.1143728956228955E-3</v>
      </c>
      <c r="H614" s="6">
        <f t="shared" si="47"/>
        <v>5.3935648148148154E-3</v>
      </c>
      <c r="I614" s="6">
        <f t="shared" si="48"/>
        <v>8.3600254629629649E-3</v>
      </c>
      <c r="J614" s="10" t="s">
        <v>1147</v>
      </c>
      <c r="K614" s="9" t="s">
        <v>1147</v>
      </c>
      <c r="L614" s="10" t="s">
        <v>1148</v>
      </c>
      <c r="M614" s="11">
        <v>8.7346064814814821E-3</v>
      </c>
      <c r="N614" s="11">
        <f t="shared" si="49"/>
        <v>1.3538640046296298E-2</v>
      </c>
      <c r="O614" s="8"/>
      <c r="P614" s="8"/>
      <c r="Q614" s="10" t="s">
        <v>0</v>
      </c>
      <c r="R614" s="10" t="s">
        <v>0</v>
      </c>
      <c r="S614" s="9">
        <v>8.35</v>
      </c>
      <c r="T614" s="9">
        <v>26.01</v>
      </c>
      <c r="U614" s="9">
        <v>36.15</v>
      </c>
    </row>
    <row r="615" spans="1:21" x14ac:dyDescent="0.3">
      <c r="A615" s="1">
        <v>25</v>
      </c>
      <c r="B615" s="4">
        <v>15.74</v>
      </c>
      <c r="D615" s="5">
        <v>386</v>
      </c>
      <c r="E615" s="6">
        <v>2.453125E-3</v>
      </c>
      <c r="F615" s="7">
        <f t="shared" si="45"/>
        <v>1.2265625E-3</v>
      </c>
      <c r="G615" s="6">
        <f t="shared" si="46"/>
        <v>1.115056818181818E-3</v>
      </c>
      <c r="H615" s="6">
        <f t="shared" si="47"/>
        <v>5.3968750000000006E-3</v>
      </c>
      <c r="I615" s="6">
        <f t="shared" si="48"/>
        <v>8.3651562500000019E-3</v>
      </c>
      <c r="J615" s="10" t="s">
        <v>1149</v>
      </c>
      <c r="K615" s="9" t="s">
        <v>1149</v>
      </c>
      <c r="L615" s="10" t="s">
        <v>1150</v>
      </c>
      <c r="M615" s="11">
        <v>8.7422453703703707E-3</v>
      </c>
      <c r="N615" s="11">
        <f t="shared" si="49"/>
        <v>1.3550480324074075E-2</v>
      </c>
      <c r="O615" s="8"/>
      <c r="P615" s="10" t="s">
        <v>1151</v>
      </c>
      <c r="Q615" s="10" t="s">
        <v>0</v>
      </c>
      <c r="R615" s="10">
        <v>5.0199999999999996</v>
      </c>
      <c r="S615" s="9">
        <v>8.33</v>
      </c>
      <c r="T615" s="9">
        <v>25.96</v>
      </c>
      <c r="U615" s="9">
        <v>36.08</v>
      </c>
    </row>
    <row r="616" spans="1:21" x14ac:dyDescent="0.3">
      <c r="A616" s="1">
        <v>24</v>
      </c>
      <c r="B616" s="4">
        <v>15.79</v>
      </c>
      <c r="D616" s="5">
        <v>385</v>
      </c>
      <c r="E616" s="6">
        <v>2.4546296296296295E-3</v>
      </c>
      <c r="F616" s="7">
        <f t="shared" si="45"/>
        <v>1.2273148148148148E-3</v>
      </c>
      <c r="G616" s="6">
        <f t="shared" si="46"/>
        <v>1.1157407407407405E-3</v>
      </c>
      <c r="H616" s="6">
        <f t="shared" si="47"/>
        <v>5.4001851851851858E-3</v>
      </c>
      <c r="I616" s="6">
        <f t="shared" si="48"/>
        <v>8.3702870370370389E-3</v>
      </c>
      <c r="J616" s="10" t="s">
        <v>1152</v>
      </c>
      <c r="K616" s="9" t="s">
        <v>1152</v>
      </c>
      <c r="L616" s="8"/>
      <c r="M616" t="s">
        <v>0</v>
      </c>
      <c r="N616" s="11" t="str">
        <f t="shared" si="49"/>
        <v>-</v>
      </c>
      <c r="O616" s="8"/>
      <c r="P616" s="8"/>
      <c r="Q616" s="10" t="s">
        <v>0</v>
      </c>
      <c r="R616" s="10" t="s">
        <v>0</v>
      </c>
      <c r="S616" s="9">
        <v>8.31</v>
      </c>
      <c r="T616" s="9">
        <v>25.91</v>
      </c>
      <c r="U616" s="9">
        <v>36.01</v>
      </c>
    </row>
    <row r="617" spans="1:21" x14ac:dyDescent="0.3">
      <c r="A617" s="1">
        <v>23</v>
      </c>
      <c r="B617" s="4">
        <v>15.84</v>
      </c>
      <c r="D617" s="5">
        <v>384</v>
      </c>
      <c r="E617" s="6">
        <v>2.456134259259259E-3</v>
      </c>
      <c r="F617" s="7">
        <f t="shared" si="45"/>
        <v>1.2280671296296295E-3</v>
      </c>
      <c r="G617" s="6">
        <f t="shared" si="46"/>
        <v>1.116424663299663E-3</v>
      </c>
      <c r="H617" s="6">
        <f t="shared" si="47"/>
        <v>5.4034953703703701E-3</v>
      </c>
      <c r="I617" s="6">
        <f t="shared" si="48"/>
        <v>8.3754178240740742E-3</v>
      </c>
      <c r="J617" s="10" t="s">
        <v>1153</v>
      </c>
      <c r="K617" s="9" t="s">
        <v>1153</v>
      </c>
      <c r="L617" s="10" t="s">
        <v>1154</v>
      </c>
      <c r="M617" s="11">
        <v>8.7499999999999991E-3</v>
      </c>
      <c r="N617" s="11">
        <f t="shared" si="49"/>
        <v>1.3562499999999998E-2</v>
      </c>
      <c r="O617" s="8"/>
      <c r="P617" s="10" t="s">
        <v>1155</v>
      </c>
      <c r="Q617" s="10" t="s">
        <v>0</v>
      </c>
      <c r="R617" s="10">
        <v>5.01</v>
      </c>
      <c r="S617" s="9">
        <v>8.2899999999999991</v>
      </c>
      <c r="T617" s="9">
        <v>25.86</v>
      </c>
      <c r="U617" s="9">
        <v>35.94</v>
      </c>
    </row>
    <row r="618" spans="1:21" x14ac:dyDescent="0.3">
      <c r="A618" s="1">
        <v>22</v>
      </c>
      <c r="B618" s="4">
        <v>15.89</v>
      </c>
      <c r="D618" s="5">
        <v>383</v>
      </c>
      <c r="E618" s="6">
        <v>2.457638888888889E-3</v>
      </c>
      <c r="F618" s="7">
        <f t="shared" si="45"/>
        <v>1.2288194444444445E-3</v>
      </c>
      <c r="G618" s="6">
        <f t="shared" si="46"/>
        <v>1.1171085858585857E-3</v>
      </c>
      <c r="H618" s="6">
        <f t="shared" si="47"/>
        <v>5.4068055555555562E-3</v>
      </c>
      <c r="I618" s="6">
        <f t="shared" si="48"/>
        <v>8.3805486111111129E-3</v>
      </c>
      <c r="J618" s="10" t="s">
        <v>1156</v>
      </c>
      <c r="K618" s="9" t="s">
        <v>1156</v>
      </c>
      <c r="L618" s="10" t="s">
        <v>1157</v>
      </c>
      <c r="M618" s="11">
        <v>8.7577546296296292E-3</v>
      </c>
      <c r="N618" s="11">
        <f t="shared" si="49"/>
        <v>1.3574519675925927E-2</v>
      </c>
      <c r="O618" s="8"/>
      <c r="P618" s="8"/>
      <c r="Q618" s="10" t="s">
        <v>0</v>
      </c>
      <c r="R618" s="10" t="s">
        <v>0</v>
      </c>
      <c r="S618" s="9">
        <v>8.2799999999999994</v>
      </c>
      <c r="T618" s="9">
        <v>25.8</v>
      </c>
      <c r="U618" s="9">
        <v>35.869999999999997</v>
      </c>
    </row>
    <row r="619" spans="1:21" x14ac:dyDescent="0.3">
      <c r="A619" s="1">
        <v>21</v>
      </c>
      <c r="B619" s="4">
        <v>15.94</v>
      </c>
      <c r="D619" s="5">
        <v>382</v>
      </c>
      <c r="E619" s="6">
        <v>2.4591435185185185E-3</v>
      </c>
      <c r="F619" s="7">
        <f t="shared" si="45"/>
        <v>1.2295717592592592E-3</v>
      </c>
      <c r="G619" s="6">
        <f t="shared" si="46"/>
        <v>1.1177925084175082E-3</v>
      </c>
      <c r="H619" s="6">
        <f t="shared" si="47"/>
        <v>5.4101157407407414E-3</v>
      </c>
      <c r="I619" s="6">
        <f t="shared" si="48"/>
        <v>8.3856793981481499E-3</v>
      </c>
      <c r="J619" s="10" t="s">
        <v>1158</v>
      </c>
      <c r="K619" s="9" t="s">
        <v>1158</v>
      </c>
      <c r="L619" s="10" t="s">
        <v>1159</v>
      </c>
      <c r="M619" s="11">
        <v>8.7653935185185196E-3</v>
      </c>
      <c r="N619" s="11">
        <f t="shared" si="49"/>
        <v>1.3586359953703706E-2</v>
      </c>
      <c r="O619" s="8"/>
      <c r="P619" s="10" t="s">
        <v>1160</v>
      </c>
      <c r="Q619" s="10" t="s">
        <v>0</v>
      </c>
      <c r="R619" s="10">
        <v>5</v>
      </c>
      <c r="S619" s="9">
        <v>8.26</v>
      </c>
      <c r="T619" s="9">
        <v>25.75</v>
      </c>
      <c r="U619" s="9">
        <v>35.799999999999997</v>
      </c>
    </row>
    <row r="620" spans="1:21" x14ac:dyDescent="0.3">
      <c r="A620" s="1">
        <v>20</v>
      </c>
      <c r="B620" s="4">
        <v>15.99</v>
      </c>
      <c r="D620" s="5">
        <v>381</v>
      </c>
      <c r="E620" s="6">
        <v>2.460648148148148E-3</v>
      </c>
      <c r="F620" s="7">
        <f t="shared" si="45"/>
        <v>1.230324074074074E-3</v>
      </c>
      <c r="G620" s="6">
        <f t="shared" si="46"/>
        <v>1.1184764309764307E-3</v>
      </c>
      <c r="H620" s="6">
        <f t="shared" si="47"/>
        <v>5.4134259259259257E-3</v>
      </c>
      <c r="I620" s="6">
        <f t="shared" si="48"/>
        <v>8.3908101851851852E-3</v>
      </c>
      <c r="J620" s="10" t="s">
        <v>1161</v>
      </c>
      <c r="K620" s="9" t="s">
        <v>1161</v>
      </c>
      <c r="L620" s="10" t="s">
        <v>1162</v>
      </c>
      <c r="M620" s="11">
        <v>8.773148148148148E-3</v>
      </c>
      <c r="N620" s="11">
        <f t="shared" si="49"/>
        <v>1.359837962962963E-2</v>
      </c>
      <c r="O620" s="10" t="s">
        <v>1163</v>
      </c>
      <c r="P620" s="8"/>
      <c r="Q620" s="10">
        <v>1.49</v>
      </c>
      <c r="R620" s="10" t="s">
        <v>0</v>
      </c>
      <c r="S620" s="9">
        <v>8.24</v>
      </c>
      <c r="T620" s="9">
        <v>25.7</v>
      </c>
      <c r="U620" s="9">
        <v>35.729999999999997</v>
      </c>
    </row>
    <row r="621" spans="1:21" x14ac:dyDescent="0.3">
      <c r="A621" s="1">
        <v>19</v>
      </c>
      <c r="B621" s="4">
        <v>16.04</v>
      </c>
      <c r="D621" s="5">
        <v>380</v>
      </c>
      <c r="E621" s="6">
        <v>2.4622685185185186E-3</v>
      </c>
      <c r="F621" s="7">
        <f t="shared" si="45"/>
        <v>1.2311342592592593E-3</v>
      </c>
      <c r="G621" s="6">
        <f t="shared" si="46"/>
        <v>1.1192129629629629E-3</v>
      </c>
      <c r="H621" s="6">
        <f t="shared" si="47"/>
        <v>5.4169907407407413E-3</v>
      </c>
      <c r="I621" s="6">
        <f t="shared" si="48"/>
        <v>8.3963356481481493E-3</v>
      </c>
      <c r="J621" s="10" t="s">
        <v>1164</v>
      </c>
      <c r="K621" s="9" t="s">
        <v>1164</v>
      </c>
      <c r="L621" s="8"/>
      <c r="M621" t="s">
        <v>0</v>
      </c>
      <c r="N621" s="11" t="str">
        <f t="shared" si="49"/>
        <v>-</v>
      </c>
      <c r="O621" s="8"/>
      <c r="P621" s="10" t="s">
        <v>1165</v>
      </c>
      <c r="Q621" s="10" t="s">
        <v>0</v>
      </c>
      <c r="R621" s="10">
        <v>4.99</v>
      </c>
      <c r="S621" s="9">
        <v>8.23</v>
      </c>
      <c r="T621" s="9">
        <v>25.65</v>
      </c>
      <c r="U621" s="9">
        <v>35.659999999999997</v>
      </c>
    </row>
    <row r="622" spans="1:21" x14ac:dyDescent="0.3">
      <c r="A622" s="1">
        <v>18</v>
      </c>
      <c r="B622" s="4">
        <v>16.09</v>
      </c>
      <c r="D622" s="5">
        <v>379</v>
      </c>
      <c r="E622" s="6">
        <v>2.4637731481481481E-3</v>
      </c>
      <c r="F622" s="7">
        <f t="shared" si="45"/>
        <v>1.231886574074074E-3</v>
      </c>
      <c r="G622" s="6">
        <f t="shared" si="46"/>
        <v>1.1198968855218854E-3</v>
      </c>
      <c r="H622" s="6">
        <f t="shared" si="47"/>
        <v>5.4203009259259265E-3</v>
      </c>
      <c r="I622" s="6">
        <f t="shared" si="48"/>
        <v>8.4014664351851863E-3</v>
      </c>
      <c r="J622" s="10" t="s">
        <v>1166</v>
      </c>
      <c r="K622" s="9" t="s">
        <v>1166</v>
      </c>
      <c r="L622" s="10" t="s">
        <v>1167</v>
      </c>
      <c r="M622" s="11">
        <v>8.7809027777777781E-3</v>
      </c>
      <c r="N622" s="11">
        <f t="shared" si="49"/>
        <v>1.3610399305555557E-2</v>
      </c>
      <c r="O622" s="8"/>
      <c r="P622" s="8"/>
      <c r="Q622" s="10" t="s">
        <v>0</v>
      </c>
      <c r="R622" s="10" t="s">
        <v>0</v>
      </c>
      <c r="S622" s="9">
        <v>8.2100000000000009</v>
      </c>
      <c r="T622" s="9">
        <v>25.6</v>
      </c>
      <c r="U622" s="9">
        <v>35.590000000000003</v>
      </c>
    </row>
    <row r="623" spans="1:21" x14ac:dyDescent="0.3">
      <c r="A623" s="1">
        <v>17</v>
      </c>
      <c r="B623" s="4">
        <v>16.14</v>
      </c>
      <c r="D623" s="5">
        <v>378</v>
      </c>
      <c r="E623" s="6">
        <v>2.4652777777777776E-3</v>
      </c>
      <c r="F623" s="7">
        <f t="shared" si="45"/>
        <v>1.2326388888888888E-3</v>
      </c>
      <c r="G623" s="6">
        <f t="shared" si="46"/>
        <v>1.1205808080808079E-3</v>
      </c>
      <c r="H623" s="6">
        <f t="shared" si="47"/>
        <v>5.4236111111111108E-3</v>
      </c>
      <c r="I623" s="6">
        <f t="shared" si="48"/>
        <v>8.4065972222222216E-3</v>
      </c>
      <c r="J623" s="10" t="s">
        <v>1168</v>
      </c>
      <c r="K623" s="9" t="s">
        <v>1168</v>
      </c>
      <c r="L623" s="10" t="s">
        <v>1169</v>
      </c>
      <c r="M623" s="11">
        <v>8.7885416666666667E-3</v>
      </c>
      <c r="N623" s="11">
        <f t="shared" si="49"/>
        <v>1.3622239583333334E-2</v>
      </c>
      <c r="O623" s="8"/>
      <c r="P623" s="10" t="s">
        <v>1170</v>
      </c>
      <c r="Q623" s="10" t="s">
        <v>0</v>
      </c>
      <c r="R623" s="10">
        <v>4.9800000000000004</v>
      </c>
      <c r="S623" s="9">
        <v>8.19</v>
      </c>
      <c r="T623" s="9">
        <v>25.54</v>
      </c>
      <c r="U623" s="9">
        <v>35.520000000000003</v>
      </c>
    </row>
    <row r="624" spans="1:21" x14ac:dyDescent="0.3">
      <c r="A624" s="1">
        <v>16</v>
      </c>
      <c r="B624" s="4">
        <v>16.190000000000001</v>
      </c>
      <c r="D624" s="5">
        <v>377</v>
      </c>
      <c r="E624" s="6">
        <v>2.4667824074074071E-3</v>
      </c>
      <c r="F624" s="7">
        <f t="shared" si="45"/>
        <v>1.2333912037037036E-3</v>
      </c>
      <c r="G624" s="6">
        <f t="shared" si="46"/>
        <v>1.1212647306397304E-3</v>
      </c>
      <c r="H624" s="6">
        <f t="shared" si="47"/>
        <v>5.426921296296296E-3</v>
      </c>
      <c r="I624" s="6">
        <f t="shared" si="48"/>
        <v>8.4117280092592586E-3</v>
      </c>
      <c r="J624" s="10" t="s">
        <v>1171</v>
      </c>
      <c r="K624" s="9" t="s">
        <v>1171</v>
      </c>
      <c r="L624" s="10" t="s">
        <v>1172</v>
      </c>
      <c r="M624" s="11">
        <v>8.7962962962962968E-3</v>
      </c>
      <c r="N624" s="11">
        <f t="shared" si="49"/>
        <v>1.3634259259259261E-2</v>
      </c>
      <c r="O624" s="8"/>
      <c r="P624" s="10" t="s">
        <v>1173</v>
      </c>
      <c r="Q624" s="10" t="s">
        <v>0</v>
      </c>
      <c r="R624" s="10">
        <v>4.97</v>
      </c>
      <c r="S624" s="9">
        <v>8.18</v>
      </c>
      <c r="T624" s="9">
        <v>25.49</v>
      </c>
      <c r="U624" s="9">
        <v>35.450000000000003</v>
      </c>
    </row>
    <row r="625" spans="1:21" x14ac:dyDescent="0.3">
      <c r="A625" s="1">
        <v>15</v>
      </c>
      <c r="B625" s="4">
        <v>16.239999999999998</v>
      </c>
      <c r="D625" s="5">
        <v>376</v>
      </c>
      <c r="E625" s="6">
        <v>2.4682870370370371E-3</v>
      </c>
      <c r="F625" s="7">
        <f t="shared" si="45"/>
        <v>1.2341435185185185E-3</v>
      </c>
      <c r="G625" s="6">
        <f t="shared" si="46"/>
        <v>1.1219486531986532E-3</v>
      </c>
      <c r="H625" s="6">
        <f t="shared" si="47"/>
        <v>5.4302314814814821E-3</v>
      </c>
      <c r="I625" s="6">
        <f t="shared" si="48"/>
        <v>8.4168587962962973E-3</v>
      </c>
      <c r="J625" s="10" t="s">
        <v>1174</v>
      </c>
      <c r="K625" s="9" t="s">
        <v>1174</v>
      </c>
      <c r="L625" s="10" t="s">
        <v>1175</v>
      </c>
      <c r="M625" s="11">
        <v>8.804050925925927E-3</v>
      </c>
      <c r="N625" s="11">
        <f t="shared" si="49"/>
        <v>1.3646278935185188E-2</v>
      </c>
      <c r="O625" s="8"/>
      <c r="P625" s="8"/>
      <c r="Q625" s="10" t="s">
        <v>0</v>
      </c>
      <c r="R625" s="10" t="s">
        <v>0</v>
      </c>
      <c r="S625" s="9">
        <v>8.16</v>
      </c>
      <c r="T625" s="9">
        <v>25.44</v>
      </c>
      <c r="U625" s="9">
        <v>35.380000000000003</v>
      </c>
    </row>
    <row r="626" spans="1:21" x14ac:dyDescent="0.3">
      <c r="A626" s="1">
        <v>14</v>
      </c>
      <c r="B626" s="4">
        <v>16.29</v>
      </c>
      <c r="D626" s="5">
        <v>375</v>
      </c>
      <c r="E626" s="6">
        <v>2.4699074074074072E-3</v>
      </c>
      <c r="F626" s="7">
        <f t="shared" si="45"/>
        <v>1.2349537037037036E-3</v>
      </c>
      <c r="G626" s="6">
        <f t="shared" si="46"/>
        <v>1.1226851851851849E-3</v>
      </c>
      <c r="H626" s="6">
        <f t="shared" si="47"/>
        <v>5.4337962962962959E-3</v>
      </c>
      <c r="I626" s="6">
        <f t="shared" si="48"/>
        <v>8.4223842592592597E-3</v>
      </c>
      <c r="J626" s="10" t="s">
        <v>1176</v>
      </c>
      <c r="K626" s="9" t="s">
        <v>1176</v>
      </c>
      <c r="L626" s="10" t="s">
        <v>1177</v>
      </c>
      <c r="M626" s="11">
        <v>8.8116898148148156E-3</v>
      </c>
      <c r="N626" s="11">
        <f t="shared" si="49"/>
        <v>1.3658119212962965E-2</v>
      </c>
      <c r="O626" s="8"/>
      <c r="P626" s="10" t="s">
        <v>1178</v>
      </c>
      <c r="Q626" s="10" t="s">
        <v>0</v>
      </c>
      <c r="R626" s="10">
        <v>4.96</v>
      </c>
      <c r="S626" s="9">
        <v>8.14</v>
      </c>
      <c r="T626" s="9">
        <v>25.39</v>
      </c>
      <c r="U626" s="9">
        <v>35.31</v>
      </c>
    </row>
    <row r="627" spans="1:21" x14ac:dyDescent="0.3">
      <c r="A627" s="1">
        <v>13</v>
      </c>
      <c r="B627" s="4">
        <v>16.34</v>
      </c>
      <c r="D627" s="5">
        <v>374</v>
      </c>
      <c r="E627" s="6">
        <v>2.4714120370370367E-3</v>
      </c>
      <c r="F627" s="7">
        <f t="shared" si="45"/>
        <v>1.2357060185185184E-3</v>
      </c>
      <c r="G627" s="6">
        <f t="shared" si="46"/>
        <v>1.1233691077441074E-3</v>
      </c>
      <c r="H627" s="6">
        <f t="shared" si="47"/>
        <v>5.4371064814814811E-3</v>
      </c>
      <c r="I627" s="6">
        <f t="shared" si="48"/>
        <v>8.4275150462962967E-3</v>
      </c>
      <c r="J627" s="10" t="s">
        <v>1179</v>
      </c>
      <c r="K627" s="9" t="s">
        <v>1179</v>
      </c>
      <c r="L627" s="8"/>
      <c r="M627" t="s">
        <v>0</v>
      </c>
      <c r="N627" s="11" t="str">
        <f t="shared" si="49"/>
        <v>-</v>
      </c>
      <c r="O627" s="10" t="s">
        <v>1180</v>
      </c>
      <c r="P627" s="8"/>
      <c r="Q627" s="10">
        <v>1.48</v>
      </c>
      <c r="R627" s="10" t="s">
        <v>0</v>
      </c>
      <c r="S627" s="9">
        <v>8.1300000000000008</v>
      </c>
      <c r="T627" s="9">
        <v>25.34</v>
      </c>
      <c r="U627" s="9">
        <v>35.24</v>
      </c>
    </row>
    <row r="628" spans="1:21" x14ac:dyDescent="0.3">
      <c r="A628" s="1">
        <v>12</v>
      </c>
      <c r="B628" s="4">
        <v>16.39</v>
      </c>
      <c r="D628" s="5">
        <v>373</v>
      </c>
      <c r="E628" s="6">
        <v>2.4729166666666667E-3</v>
      </c>
      <c r="F628" s="7">
        <f t="shared" si="45"/>
        <v>1.2364583333333333E-3</v>
      </c>
      <c r="G628" s="6">
        <f t="shared" si="46"/>
        <v>1.1240530303030301E-3</v>
      </c>
      <c r="H628" s="6">
        <f t="shared" si="47"/>
        <v>5.4404166666666672E-3</v>
      </c>
      <c r="I628" s="6">
        <f t="shared" si="48"/>
        <v>8.4326458333333337E-3</v>
      </c>
      <c r="J628" s="10" t="s">
        <v>1181</v>
      </c>
      <c r="K628" s="9" t="s">
        <v>1181</v>
      </c>
      <c r="L628" s="10" t="s">
        <v>1182</v>
      </c>
      <c r="M628" s="11">
        <v>8.819444444444444E-3</v>
      </c>
      <c r="N628" s="11">
        <f t="shared" si="49"/>
        <v>1.3670138888888888E-2</v>
      </c>
      <c r="O628" s="8"/>
      <c r="P628" s="10" t="s">
        <v>1183</v>
      </c>
      <c r="Q628" s="10" t="s">
        <v>0</v>
      </c>
      <c r="R628" s="10">
        <v>4.95</v>
      </c>
      <c r="S628" s="9">
        <v>8.11</v>
      </c>
      <c r="T628" s="9">
        <v>25.29</v>
      </c>
      <c r="U628" s="9">
        <v>35.17</v>
      </c>
    </row>
    <row r="629" spans="1:21" x14ac:dyDescent="0.3">
      <c r="A629" s="1">
        <v>11</v>
      </c>
      <c r="B629" s="4">
        <v>16.440000000000001</v>
      </c>
      <c r="D629" s="5">
        <v>372</v>
      </c>
      <c r="E629" s="6">
        <v>2.4745370370370368E-3</v>
      </c>
      <c r="F629" s="7">
        <f t="shared" si="45"/>
        <v>1.2372685185185184E-3</v>
      </c>
      <c r="G629" s="6">
        <f t="shared" si="46"/>
        <v>1.1247895622895621E-3</v>
      </c>
      <c r="H629" s="6">
        <f t="shared" si="47"/>
        <v>5.4439814814814811E-3</v>
      </c>
      <c r="I629" s="6">
        <f t="shared" si="48"/>
        <v>8.438171296296296E-3</v>
      </c>
      <c r="J629" s="10" t="s">
        <v>1184</v>
      </c>
      <c r="K629" s="9" t="s">
        <v>1184</v>
      </c>
      <c r="L629" s="10" t="s">
        <v>1185</v>
      </c>
      <c r="M629" s="11">
        <v>8.8271990740740741E-3</v>
      </c>
      <c r="N629" s="11">
        <f t="shared" si="49"/>
        <v>1.3682158564814815E-2</v>
      </c>
      <c r="O629" s="8"/>
      <c r="P629" s="8"/>
      <c r="Q629" s="10" t="s">
        <v>0</v>
      </c>
      <c r="R629" s="10" t="s">
        <v>0</v>
      </c>
      <c r="S629" s="9">
        <v>8.09</v>
      </c>
      <c r="T629" s="9">
        <v>25.23</v>
      </c>
      <c r="U629" s="9">
        <v>35.1</v>
      </c>
    </row>
    <row r="630" spans="1:21" x14ac:dyDescent="0.3">
      <c r="A630" s="1">
        <v>10</v>
      </c>
      <c r="B630" s="4">
        <v>16.489999999999998</v>
      </c>
      <c r="D630" s="5">
        <v>371</v>
      </c>
      <c r="E630" s="6">
        <v>2.4760416666666663E-3</v>
      </c>
      <c r="F630" s="7">
        <f t="shared" si="45"/>
        <v>1.2380208333333332E-3</v>
      </c>
      <c r="G630" s="6">
        <f t="shared" si="46"/>
        <v>1.1254734848484846E-3</v>
      </c>
      <c r="H630" s="6">
        <f t="shared" si="47"/>
        <v>5.4472916666666663E-3</v>
      </c>
      <c r="I630" s="6">
        <f t="shared" si="48"/>
        <v>8.443302083333333E-3</v>
      </c>
      <c r="J630" s="10" t="s">
        <v>1186</v>
      </c>
      <c r="K630" s="9" t="s">
        <v>1186</v>
      </c>
      <c r="L630" s="10" t="s">
        <v>1187</v>
      </c>
      <c r="M630" s="11">
        <v>8.8348379629629645E-3</v>
      </c>
      <c r="N630" s="11">
        <f t="shared" si="49"/>
        <v>1.3693998842592595E-2</v>
      </c>
      <c r="O630" s="8"/>
      <c r="P630" s="10" t="s">
        <v>1188</v>
      </c>
      <c r="Q630" s="10" t="s">
        <v>0</v>
      </c>
      <c r="R630" s="10">
        <v>4.9400000000000004</v>
      </c>
      <c r="S630" s="9">
        <v>8.08</v>
      </c>
      <c r="T630" s="9">
        <v>25.18</v>
      </c>
      <c r="U630" s="9">
        <v>35.03</v>
      </c>
    </row>
    <row r="631" spans="1:21" x14ac:dyDescent="0.3">
      <c r="A631" s="1">
        <v>9</v>
      </c>
      <c r="B631" s="4">
        <v>16.54</v>
      </c>
      <c r="D631" s="5">
        <v>370</v>
      </c>
      <c r="E631" s="6">
        <v>2.4775462962962963E-3</v>
      </c>
      <c r="F631" s="7">
        <f t="shared" si="45"/>
        <v>1.2387731481481481E-3</v>
      </c>
      <c r="G631" s="6">
        <f t="shared" si="46"/>
        <v>1.1261574074074073E-3</v>
      </c>
      <c r="H631" s="6">
        <f t="shared" si="47"/>
        <v>5.4506018518518523E-3</v>
      </c>
      <c r="I631" s="6">
        <f t="shared" si="48"/>
        <v>8.4484328703703718E-3</v>
      </c>
      <c r="J631" s="10" t="s">
        <v>1189</v>
      </c>
      <c r="K631" s="9" t="s">
        <v>1189</v>
      </c>
      <c r="L631" s="10" t="s">
        <v>1190</v>
      </c>
      <c r="M631" s="11">
        <v>8.8425925925925929E-3</v>
      </c>
      <c r="N631" s="11">
        <f t="shared" si="49"/>
        <v>1.370601851851852E-2</v>
      </c>
      <c r="O631" s="8"/>
      <c r="P631" s="8"/>
      <c r="Q631" s="10" t="s">
        <v>0</v>
      </c>
      <c r="R631" s="10" t="s">
        <v>0</v>
      </c>
      <c r="S631" s="9">
        <v>8.06</v>
      </c>
      <c r="T631" s="9">
        <v>25.13</v>
      </c>
      <c r="U631" s="9">
        <v>34.96</v>
      </c>
    </row>
    <row r="632" spans="1:21" x14ac:dyDescent="0.3">
      <c r="A632" s="1">
        <v>8</v>
      </c>
      <c r="B632" s="4">
        <v>16.59</v>
      </c>
      <c r="D632" s="5">
        <v>369</v>
      </c>
      <c r="E632" s="6">
        <v>2.4791666666666664E-3</v>
      </c>
      <c r="F632" s="7">
        <f t="shared" si="45"/>
        <v>1.2395833333333332E-3</v>
      </c>
      <c r="G632" s="6">
        <f t="shared" si="46"/>
        <v>1.1268939393939393E-3</v>
      </c>
      <c r="H632" s="6">
        <f t="shared" si="47"/>
        <v>5.4541666666666662E-3</v>
      </c>
      <c r="I632" s="6">
        <f t="shared" si="48"/>
        <v>8.4539583333333324E-3</v>
      </c>
      <c r="J632" s="10" t="s">
        <v>1191</v>
      </c>
      <c r="K632" s="9" t="s">
        <v>1191</v>
      </c>
      <c r="L632" s="10" t="s">
        <v>1192</v>
      </c>
      <c r="M632" s="11">
        <v>8.850347222222223E-3</v>
      </c>
      <c r="N632" s="11">
        <f t="shared" si="49"/>
        <v>1.3718038194444447E-2</v>
      </c>
      <c r="O632" s="8"/>
      <c r="P632" s="10" t="s">
        <v>1193</v>
      </c>
      <c r="Q632" s="10" t="s">
        <v>0</v>
      </c>
      <c r="R632" s="10">
        <v>4.93</v>
      </c>
      <c r="S632" s="9">
        <v>8.0399999999999991</v>
      </c>
      <c r="T632" s="9">
        <v>25.08</v>
      </c>
      <c r="U632" s="9">
        <v>34.89</v>
      </c>
    </row>
    <row r="633" spans="1:21" x14ac:dyDescent="0.3">
      <c r="A633" s="1">
        <v>7</v>
      </c>
      <c r="B633" s="4">
        <v>16.64</v>
      </c>
      <c r="D633" s="5">
        <v>368</v>
      </c>
      <c r="E633" s="6">
        <v>2.4806712962962959E-3</v>
      </c>
      <c r="F633" s="7">
        <f t="shared" si="45"/>
        <v>1.240335648148148E-3</v>
      </c>
      <c r="G633" s="6">
        <f t="shared" si="46"/>
        <v>1.1275778619528618E-3</v>
      </c>
      <c r="H633" s="6">
        <f t="shared" si="47"/>
        <v>5.4574768518518514E-3</v>
      </c>
      <c r="I633" s="6">
        <f t="shared" si="48"/>
        <v>8.4590891203703694E-3</v>
      </c>
      <c r="J633" s="10" t="s">
        <v>1194</v>
      </c>
      <c r="K633" s="9" t="s">
        <v>1194</v>
      </c>
      <c r="L633" s="8"/>
      <c r="M633" t="s">
        <v>0</v>
      </c>
      <c r="N633" s="11" t="str">
        <f t="shared" si="49"/>
        <v>-</v>
      </c>
      <c r="O633" s="8"/>
      <c r="P633" s="8"/>
      <c r="Q633" s="10" t="s">
        <v>0</v>
      </c>
      <c r="R633" s="10" t="s">
        <v>0</v>
      </c>
      <c r="S633" s="9">
        <v>8.0299999999999994</v>
      </c>
      <c r="T633" s="9">
        <v>25.03</v>
      </c>
      <c r="U633" s="9">
        <v>34.82</v>
      </c>
    </row>
    <row r="634" spans="1:21" x14ac:dyDescent="0.3">
      <c r="A634" s="1">
        <v>6</v>
      </c>
      <c r="B634" s="4">
        <v>16.739999999999998</v>
      </c>
      <c r="D634" s="5">
        <v>367</v>
      </c>
      <c r="E634" s="6">
        <v>2.4821759259259259E-3</v>
      </c>
      <c r="F634" s="7">
        <f t="shared" si="45"/>
        <v>1.2410879629629629E-3</v>
      </c>
      <c r="G634" s="6">
        <f t="shared" si="46"/>
        <v>1.1282617845117843E-3</v>
      </c>
      <c r="H634" s="6">
        <f t="shared" si="47"/>
        <v>5.4607870370370374E-3</v>
      </c>
      <c r="I634" s="6">
        <f t="shared" si="48"/>
        <v>8.4642199074074081E-3</v>
      </c>
      <c r="J634" s="10" t="s">
        <v>1195</v>
      </c>
      <c r="K634" s="9" t="s">
        <v>1195</v>
      </c>
      <c r="L634" s="10" t="s">
        <v>1196</v>
      </c>
      <c r="M634" s="11">
        <v>8.8579861111111116E-3</v>
      </c>
      <c r="N634" s="11">
        <f t="shared" si="49"/>
        <v>1.3729878472222224E-2</v>
      </c>
      <c r="O634" s="10" t="s">
        <v>1197</v>
      </c>
      <c r="P634" s="10" t="s">
        <v>1198</v>
      </c>
      <c r="Q634" s="10">
        <v>1.47</v>
      </c>
      <c r="R634" s="10">
        <v>4.92</v>
      </c>
      <c r="S634" s="9">
        <v>8.01</v>
      </c>
      <c r="T634" s="9">
        <v>24.97</v>
      </c>
      <c r="U634" s="9">
        <v>34.75</v>
      </c>
    </row>
    <row r="635" spans="1:21" x14ac:dyDescent="0.3">
      <c r="A635" s="1">
        <v>5</v>
      </c>
      <c r="B635" s="4">
        <v>16.84</v>
      </c>
      <c r="D635" s="5">
        <v>366</v>
      </c>
      <c r="E635" s="6">
        <v>2.483796296296296E-3</v>
      </c>
      <c r="F635" s="7">
        <f t="shared" si="45"/>
        <v>1.241898148148148E-3</v>
      </c>
      <c r="G635" s="6">
        <f t="shared" si="46"/>
        <v>1.1289983164983163E-3</v>
      </c>
      <c r="H635" s="6">
        <f t="shared" si="47"/>
        <v>5.4643518518518513E-3</v>
      </c>
      <c r="I635" s="6">
        <f t="shared" si="48"/>
        <v>8.4697453703703705E-3</v>
      </c>
      <c r="J635" s="10" t="s">
        <v>1199</v>
      </c>
      <c r="K635" s="9" t="s">
        <v>1199</v>
      </c>
      <c r="L635" s="10" t="s">
        <v>1200</v>
      </c>
      <c r="M635" s="11">
        <v>8.86574074074074E-3</v>
      </c>
      <c r="N635" s="11">
        <f t="shared" si="49"/>
        <v>1.3741898148148147E-2</v>
      </c>
      <c r="O635" s="8"/>
      <c r="P635" s="8"/>
      <c r="Q635" s="10" t="s">
        <v>0</v>
      </c>
      <c r="R635" s="10" t="s">
        <v>0</v>
      </c>
      <c r="S635" s="9">
        <v>7.99</v>
      </c>
      <c r="T635" s="9">
        <v>24.92</v>
      </c>
      <c r="U635" s="9">
        <v>34.68</v>
      </c>
    </row>
    <row r="636" spans="1:21" x14ac:dyDescent="0.3">
      <c r="A636" s="1">
        <v>4</v>
      </c>
      <c r="B636" s="4">
        <v>16.940000000000001</v>
      </c>
      <c r="D636" s="5">
        <v>365</v>
      </c>
      <c r="E636" s="6">
        <v>2.4853009259259255E-3</v>
      </c>
      <c r="F636" s="7">
        <f t="shared" si="45"/>
        <v>1.2426504629629628E-3</v>
      </c>
      <c r="G636" s="6">
        <f t="shared" si="46"/>
        <v>1.1296822390572388E-3</v>
      </c>
      <c r="H636" s="6">
        <f t="shared" si="47"/>
        <v>5.4676620370370365E-3</v>
      </c>
      <c r="I636" s="6">
        <f t="shared" si="48"/>
        <v>8.4748761574074075E-3</v>
      </c>
      <c r="J636" s="10" t="s">
        <v>1201</v>
      </c>
      <c r="K636" s="9" t="s">
        <v>1201</v>
      </c>
      <c r="L636" s="10" t="s">
        <v>1202</v>
      </c>
      <c r="M636" s="11">
        <v>8.8734953703703701E-3</v>
      </c>
      <c r="N636" s="11">
        <f t="shared" si="49"/>
        <v>1.3753917824074074E-2</v>
      </c>
      <c r="O636" s="8"/>
      <c r="P636" s="10" t="s">
        <v>1203</v>
      </c>
      <c r="Q636" s="10" t="s">
        <v>0</v>
      </c>
      <c r="R636" s="10">
        <v>4.91</v>
      </c>
      <c r="S636" s="9">
        <v>7.97</v>
      </c>
      <c r="T636" s="9">
        <v>24.87</v>
      </c>
      <c r="U636" s="9">
        <v>34.61</v>
      </c>
    </row>
    <row r="637" spans="1:21" x14ac:dyDescent="0.3">
      <c r="A637" s="1">
        <v>3</v>
      </c>
      <c r="B637" s="4">
        <v>17.04</v>
      </c>
      <c r="D637" s="5">
        <v>364</v>
      </c>
      <c r="E637" s="6">
        <v>2.4869212962962961E-3</v>
      </c>
      <c r="F637" s="7">
        <f t="shared" si="45"/>
        <v>1.2434606481481481E-3</v>
      </c>
      <c r="G637" s="6">
        <f t="shared" si="46"/>
        <v>1.1304187710437709E-3</v>
      </c>
      <c r="H637" s="6">
        <f t="shared" si="47"/>
        <v>5.4712268518518521E-3</v>
      </c>
      <c r="I637" s="6">
        <f t="shared" si="48"/>
        <v>8.4804016203703717E-3</v>
      </c>
      <c r="J637" s="10" t="s">
        <v>1204</v>
      </c>
      <c r="K637" s="9" t="s">
        <v>1204</v>
      </c>
      <c r="L637" s="10" t="s">
        <v>1205</v>
      </c>
      <c r="M637" s="11">
        <v>8.8811342592592605E-3</v>
      </c>
      <c r="N637" s="11">
        <f t="shared" si="49"/>
        <v>1.3765758101851855E-2</v>
      </c>
      <c r="O637" s="8"/>
      <c r="P637" s="8"/>
      <c r="Q637" s="10" t="s">
        <v>0</v>
      </c>
      <c r="R637" s="10" t="s">
        <v>0</v>
      </c>
      <c r="S637" s="9">
        <v>7.96</v>
      </c>
      <c r="T637" s="9">
        <v>24.82</v>
      </c>
      <c r="U637" s="9">
        <v>34.54</v>
      </c>
    </row>
    <row r="638" spans="1:21" x14ac:dyDescent="0.3">
      <c r="A638" s="1">
        <v>2</v>
      </c>
      <c r="B638" s="4">
        <v>17.14</v>
      </c>
      <c r="D638" s="5">
        <v>363</v>
      </c>
      <c r="E638" s="6">
        <v>2.488425925925926E-3</v>
      </c>
      <c r="F638" s="7">
        <f t="shared" si="45"/>
        <v>1.244212962962963E-3</v>
      </c>
      <c r="G638" s="6">
        <f t="shared" si="46"/>
        <v>1.1311026936026937E-3</v>
      </c>
      <c r="H638" s="6">
        <f t="shared" si="47"/>
        <v>5.4745370370370382E-3</v>
      </c>
      <c r="I638" s="6">
        <f t="shared" si="48"/>
        <v>8.4855324074074086E-3</v>
      </c>
      <c r="J638" s="10" t="s">
        <v>1206</v>
      </c>
      <c r="K638" s="9" t="s">
        <v>1206</v>
      </c>
      <c r="L638" s="10" t="s">
        <v>1207</v>
      </c>
      <c r="M638" s="11">
        <v>8.8888888888888889E-3</v>
      </c>
      <c r="N638" s="11">
        <f t="shared" si="49"/>
        <v>1.3777777777777778E-2</v>
      </c>
      <c r="O638" s="8"/>
      <c r="P638" s="10" t="s">
        <v>1208</v>
      </c>
      <c r="Q638" s="10" t="s">
        <v>0</v>
      </c>
      <c r="R638" s="10">
        <v>4.9000000000000004</v>
      </c>
      <c r="S638" s="9">
        <v>7.94</v>
      </c>
      <c r="T638" s="9">
        <v>24.77</v>
      </c>
      <c r="U638" s="9">
        <v>34.47</v>
      </c>
    </row>
    <row r="639" spans="1:21" x14ac:dyDescent="0.3">
      <c r="A639" s="1">
        <v>1</v>
      </c>
      <c r="B639" s="4">
        <v>17.239999999999998</v>
      </c>
      <c r="D639" s="5">
        <v>362</v>
      </c>
      <c r="E639" s="6">
        <v>2.4900462962962966E-3</v>
      </c>
      <c r="F639" s="7">
        <f t="shared" si="45"/>
        <v>1.2450231481481483E-3</v>
      </c>
      <c r="G639" s="6">
        <f t="shared" si="46"/>
        <v>1.1318392255892256E-3</v>
      </c>
      <c r="H639" s="6">
        <f t="shared" si="47"/>
        <v>5.4781018518518529E-3</v>
      </c>
      <c r="I639" s="6">
        <f t="shared" si="48"/>
        <v>8.4910578703703728E-3</v>
      </c>
      <c r="J639" s="10" t="s">
        <v>1209</v>
      </c>
      <c r="K639" s="9" t="s">
        <v>1209</v>
      </c>
      <c r="L639" s="8"/>
      <c r="M639" t="s">
        <v>0</v>
      </c>
      <c r="N639" s="11" t="str">
        <f t="shared" si="49"/>
        <v>-</v>
      </c>
      <c r="O639" s="8"/>
      <c r="P639" s="8"/>
      <c r="Q639" s="10" t="s">
        <v>0</v>
      </c>
      <c r="R639" s="10" t="s">
        <v>0</v>
      </c>
      <c r="S639" s="9">
        <v>7.92</v>
      </c>
      <c r="T639" s="9">
        <v>24.71</v>
      </c>
      <c r="U639" s="9">
        <v>34.4</v>
      </c>
    </row>
    <row r="640" spans="1:21" x14ac:dyDescent="0.3">
      <c r="D640" s="5">
        <v>361</v>
      </c>
      <c r="E640" s="6">
        <v>2.4915509259259261E-3</v>
      </c>
      <c r="F640" s="7">
        <f t="shared" si="45"/>
        <v>1.2457754629629631E-3</v>
      </c>
      <c r="G640" s="6">
        <f t="shared" si="46"/>
        <v>1.1325231481481481E-3</v>
      </c>
      <c r="H640" s="6">
        <f t="shared" si="47"/>
        <v>5.4814120370370381E-3</v>
      </c>
      <c r="I640" s="6">
        <f t="shared" si="48"/>
        <v>8.4961886574074098E-3</v>
      </c>
      <c r="J640" s="10" t="s">
        <v>1210</v>
      </c>
      <c r="K640" s="9" t="s">
        <v>1210</v>
      </c>
      <c r="L640" s="10" t="s">
        <v>1211</v>
      </c>
      <c r="M640" s="11">
        <v>8.896643518518519E-3</v>
      </c>
      <c r="N640" s="11">
        <f t="shared" si="49"/>
        <v>1.3789797453703704E-2</v>
      </c>
      <c r="O640" s="8"/>
      <c r="P640" s="10" t="s">
        <v>1212</v>
      </c>
      <c r="Q640" s="10" t="s">
        <v>0</v>
      </c>
      <c r="R640" s="10">
        <v>4.8899999999999997</v>
      </c>
      <c r="S640" s="9">
        <v>7.91</v>
      </c>
      <c r="T640" s="9">
        <v>24.66</v>
      </c>
      <c r="U640" s="9">
        <v>34.33</v>
      </c>
    </row>
    <row r="641" spans="4:21" x14ac:dyDescent="0.3">
      <c r="D641" s="5">
        <v>360</v>
      </c>
      <c r="E641" s="6">
        <v>2.4931712962962963E-3</v>
      </c>
      <c r="F641" s="7">
        <f t="shared" ref="F641:F704" si="50">E641/2</f>
        <v>1.2465856481481481E-3</v>
      </c>
      <c r="G641" s="6">
        <f t="shared" ref="G641:G704" si="51">E641/2.2</f>
        <v>1.1332596801346801E-3</v>
      </c>
      <c r="H641" s="6">
        <f t="shared" ref="H641:H704" si="52">E641*2.2</f>
        <v>5.484976851851852E-3</v>
      </c>
      <c r="I641" s="6">
        <f t="shared" ref="I641:I704" si="53">H641*1.55</f>
        <v>8.5017141203703704E-3</v>
      </c>
      <c r="J641" s="10" t="s">
        <v>1213</v>
      </c>
      <c r="K641" s="9" t="s">
        <v>1213</v>
      </c>
      <c r="L641" s="10" t="s">
        <v>1214</v>
      </c>
      <c r="M641" s="11">
        <v>8.9042824074074076E-3</v>
      </c>
      <c r="N641" s="11">
        <f t="shared" ref="N641:N704" si="54">IF(M641="-","-",M641*1.55)</f>
        <v>1.3801637731481482E-2</v>
      </c>
      <c r="O641" s="10" t="s">
        <v>1215</v>
      </c>
      <c r="P641" s="10" t="s">
        <v>1216</v>
      </c>
      <c r="Q641" s="10">
        <v>1.46</v>
      </c>
      <c r="R641" s="10">
        <v>4.88</v>
      </c>
      <c r="S641" s="9">
        <v>7.89</v>
      </c>
      <c r="T641" s="9">
        <v>24.61</v>
      </c>
      <c r="U641" s="9">
        <v>34.26</v>
      </c>
    </row>
    <row r="642" spans="4:21" x14ac:dyDescent="0.3">
      <c r="D642" s="5">
        <v>359</v>
      </c>
      <c r="E642" s="6">
        <v>2.4946759259259262E-3</v>
      </c>
      <c r="F642" s="7">
        <f t="shared" si="50"/>
        <v>1.2473379629629631E-3</v>
      </c>
      <c r="G642" s="6">
        <f t="shared" si="51"/>
        <v>1.1339436026936028E-3</v>
      </c>
      <c r="H642" s="6">
        <f t="shared" si="52"/>
        <v>5.488287037037038E-3</v>
      </c>
      <c r="I642" s="6">
        <f t="shared" si="53"/>
        <v>8.5068449074074091E-3</v>
      </c>
      <c r="J642" s="10" t="s">
        <v>1217</v>
      </c>
      <c r="K642" s="9" t="s">
        <v>1217</v>
      </c>
      <c r="L642" s="10" t="s">
        <v>1218</v>
      </c>
      <c r="M642" s="11">
        <v>8.9120370370370378E-3</v>
      </c>
      <c r="N642" s="11">
        <f t="shared" si="54"/>
        <v>1.3813657407407408E-2</v>
      </c>
      <c r="O642" s="8"/>
      <c r="P642" s="8"/>
      <c r="Q642" s="10" t="s">
        <v>0</v>
      </c>
      <c r="R642" s="10" t="s">
        <v>0</v>
      </c>
      <c r="S642" s="9">
        <v>7.87</v>
      </c>
      <c r="T642" s="9">
        <v>24.56</v>
      </c>
      <c r="U642" s="9">
        <v>34.19</v>
      </c>
    </row>
    <row r="643" spans="4:21" x14ac:dyDescent="0.3">
      <c r="D643" s="5">
        <v>358</v>
      </c>
      <c r="E643" s="6">
        <v>2.4962962962962964E-3</v>
      </c>
      <c r="F643" s="7">
        <f t="shared" si="50"/>
        <v>1.2481481481481482E-3</v>
      </c>
      <c r="G643" s="6">
        <f t="shared" si="51"/>
        <v>1.1346801346801346E-3</v>
      </c>
      <c r="H643" s="6">
        <f t="shared" si="52"/>
        <v>5.4918518518518528E-3</v>
      </c>
      <c r="I643" s="6">
        <f t="shared" si="53"/>
        <v>8.5123703703703715E-3</v>
      </c>
      <c r="J643" s="10" t="s">
        <v>1219</v>
      </c>
      <c r="K643" s="9" t="s">
        <v>1219</v>
      </c>
      <c r="L643" s="10" t="s">
        <v>1220</v>
      </c>
      <c r="M643" s="11">
        <v>8.9197916666666679E-3</v>
      </c>
      <c r="N643" s="11">
        <f t="shared" si="54"/>
        <v>1.3825677083333335E-2</v>
      </c>
      <c r="O643" s="8"/>
      <c r="P643" s="10" t="s">
        <v>1221</v>
      </c>
      <c r="Q643" s="10" t="s">
        <v>0</v>
      </c>
      <c r="R643" s="10">
        <v>4.87</v>
      </c>
      <c r="S643" s="9">
        <v>7.86</v>
      </c>
      <c r="T643" s="9">
        <v>24.51</v>
      </c>
      <c r="U643" s="9">
        <v>34.119999999999997</v>
      </c>
    </row>
    <row r="644" spans="4:21" x14ac:dyDescent="0.3">
      <c r="D644" s="5">
        <v>357</v>
      </c>
      <c r="E644" s="6">
        <v>2.4978009259259259E-3</v>
      </c>
      <c r="F644" s="7">
        <f t="shared" si="50"/>
        <v>1.2489004629629629E-3</v>
      </c>
      <c r="G644" s="6">
        <f t="shared" si="51"/>
        <v>1.1353640572390571E-3</v>
      </c>
      <c r="H644" s="6">
        <f t="shared" si="52"/>
        <v>5.4951620370370371E-3</v>
      </c>
      <c r="I644" s="6">
        <f t="shared" si="53"/>
        <v>8.5175011574074085E-3</v>
      </c>
      <c r="J644" s="10" t="s">
        <v>1222</v>
      </c>
      <c r="K644" s="9" t="s">
        <v>1222</v>
      </c>
      <c r="L644" s="10" t="s">
        <v>1223</v>
      </c>
      <c r="M644" s="11">
        <v>8.9274305555555565E-3</v>
      </c>
      <c r="N644" s="11">
        <f t="shared" si="54"/>
        <v>1.3837517361111114E-2</v>
      </c>
      <c r="O644" s="8"/>
      <c r="P644" s="8"/>
      <c r="Q644" s="10" t="s">
        <v>0</v>
      </c>
      <c r="R644" s="10" t="s">
        <v>0</v>
      </c>
      <c r="S644" s="9">
        <v>7.84</v>
      </c>
      <c r="T644" s="9">
        <v>24.45</v>
      </c>
      <c r="U644" s="9">
        <v>34.049999999999997</v>
      </c>
    </row>
    <row r="645" spans="4:21" x14ac:dyDescent="0.3">
      <c r="D645" s="5">
        <v>356</v>
      </c>
      <c r="E645" s="6">
        <v>2.4994212962962965E-3</v>
      </c>
      <c r="F645" s="7">
        <f t="shared" si="50"/>
        <v>1.2497106481481482E-3</v>
      </c>
      <c r="G645" s="6">
        <f t="shared" si="51"/>
        <v>1.1361005892255892E-3</v>
      </c>
      <c r="H645" s="6">
        <f t="shared" si="52"/>
        <v>5.4987268518518527E-3</v>
      </c>
      <c r="I645" s="6">
        <f t="shared" si="53"/>
        <v>8.5230266203703726E-3</v>
      </c>
      <c r="J645" s="10" t="s">
        <v>1224</v>
      </c>
      <c r="K645" s="9" t="s">
        <v>1224</v>
      </c>
      <c r="L645" s="8"/>
      <c r="M645" t="s">
        <v>0</v>
      </c>
      <c r="N645" s="11" t="str">
        <f t="shared" si="54"/>
        <v>-</v>
      </c>
      <c r="O645" s="8"/>
      <c r="P645" s="10" t="s">
        <v>1225</v>
      </c>
      <c r="Q645" s="10" t="s">
        <v>0</v>
      </c>
      <c r="R645" s="10">
        <v>4.8600000000000003</v>
      </c>
      <c r="S645" s="9">
        <v>7.82</v>
      </c>
      <c r="T645" s="9">
        <v>24.4</v>
      </c>
      <c r="U645" s="9">
        <v>33.979999999999997</v>
      </c>
    </row>
    <row r="646" spans="4:21" x14ac:dyDescent="0.3">
      <c r="D646" s="5">
        <v>355</v>
      </c>
      <c r="E646" s="6">
        <v>2.5010416666666666E-3</v>
      </c>
      <c r="F646" s="7">
        <f t="shared" si="50"/>
        <v>1.2505208333333333E-3</v>
      </c>
      <c r="G646" s="6">
        <f t="shared" si="51"/>
        <v>1.136837121212121E-3</v>
      </c>
      <c r="H646" s="6">
        <f t="shared" si="52"/>
        <v>5.5022916666666666E-3</v>
      </c>
      <c r="I646" s="6">
        <f t="shared" si="53"/>
        <v>8.5285520833333333E-3</v>
      </c>
      <c r="J646" s="10" t="s">
        <v>1226</v>
      </c>
      <c r="K646" s="9" t="s">
        <v>1226</v>
      </c>
      <c r="L646" s="10" t="s">
        <v>1227</v>
      </c>
      <c r="M646" s="11">
        <v>8.9351851851851849E-3</v>
      </c>
      <c r="N646" s="11">
        <f t="shared" si="54"/>
        <v>1.3849537037037037E-2</v>
      </c>
      <c r="O646" s="8"/>
      <c r="P646" s="8"/>
      <c r="Q646" s="10" t="s">
        <v>0</v>
      </c>
      <c r="R646" s="10" t="s">
        <v>0</v>
      </c>
      <c r="S646" s="9">
        <v>7.81</v>
      </c>
      <c r="T646" s="9">
        <v>24.35</v>
      </c>
      <c r="U646" s="9">
        <v>33.909999999999997</v>
      </c>
    </row>
    <row r="647" spans="4:21" x14ac:dyDescent="0.3">
      <c r="D647" s="5">
        <v>354</v>
      </c>
      <c r="E647" s="6">
        <v>2.5025462962962965E-3</v>
      </c>
      <c r="F647" s="7">
        <f t="shared" si="50"/>
        <v>1.2512731481481483E-3</v>
      </c>
      <c r="G647" s="6">
        <f t="shared" si="51"/>
        <v>1.1375210437710437E-3</v>
      </c>
      <c r="H647" s="6">
        <f t="shared" si="52"/>
        <v>5.5056018518518527E-3</v>
      </c>
      <c r="I647" s="6">
        <f t="shared" si="53"/>
        <v>8.533682870370372E-3</v>
      </c>
      <c r="J647" s="10" t="s">
        <v>1228</v>
      </c>
      <c r="K647" s="9" t="s">
        <v>1228</v>
      </c>
      <c r="L647" s="10" t="s">
        <v>1229</v>
      </c>
      <c r="M647" s="11">
        <v>8.942939814814815E-3</v>
      </c>
      <c r="N647" s="11">
        <f t="shared" si="54"/>
        <v>1.3861556712962964E-2</v>
      </c>
      <c r="O647" s="8"/>
      <c r="P647" s="10" t="s">
        <v>1230</v>
      </c>
      <c r="Q647" s="10" t="s">
        <v>0</v>
      </c>
      <c r="R647" s="10">
        <v>4.8499999999999996</v>
      </c>
      <c r="S647" s="9">
        <v>7.79</v>
      </c>
      <c r="T647" s="9">
        <v>24.3</v>
      </c>
      <c r="U647" s="9">
        <v>33.840000000000003</v>
      </c>
    </row>
    <row r="648" spans="4:21" x14ac:dyDescent="0.3">
      <c r="D648" s="5">
        <v>353</v>
      </c>
      <c r="E648" s="6">
        <v>2.5041666666666667E-3</v>
      </c>
      <c r="F648" s="7">
        <f t="shared" si="50"/>
        <v>1.2520833333333333E-3</v>
      </c>
      <c r="G648" s="6">
        <f t="shared" si="51"/>
        <v>1.1382575757575757E-3</v>
      </c>
      <c r="H648" s="6">
        <f t="shared" si="52"/>
        <v>5.5091666666666674E-3</v>
      </c>
      <c r="I648" s="6">
        <f t="shared" si="53"/>
        <v>8.5392083333333344E-3</v>
      </c>
      <c r="J648" s="10" t="s">
        <v>1231</v>
      </c>
      <c r="K648" s="9" t="s">
        <v>1231</v>
      </c>
      <c r="L648" s="10" t="s">
        <v>1232</v>
      </c>
      <c r="M648" s="11">
        <v>8.9505787037037036E-3</v>
      </c>
      <c r="N648" s="11">
        <f t="shared" si="54"/>
        <v>1.3873396990740741E-2</v>
      </c>
      <c r="O648" s="8"/>
      <c r="P648" s="8"/>
      <c r="Q648" s="10" t="s">
        <v>0</v>
      </c>
      <c r="R648" s="10" t="s">
        <v>0</v>
      </c>
      <c r="S648" s="9">
        <v>7.77</v>
      </c>
      <c r="T648" s="9">
        <v>24.25</v>
      </c>
      <c r="U648" s="9">
        <v>33.770000000000003</v>
      </c>
    </row>
    <row r="649" spans="4:21" x14ac:dyDescent="0.3">
      <c r="D649" s="5">
        <v>352</v>
      </c>
      <c r="E649" s="6">
        <v>2.5056712962962962E-3</v>
      </c>
      <c r="F649" s="7">
        <f t="shared" si="50"/>
        <v>1.2528356481481481E-3</v>
      </c>
      <c r="G649" s="6">
        <f t="shared" si="51"/>
        <v>1.1389414983164982E-3</v>
      </c>
      <c r="H649" s="6">
        <f t="shared" si="52"/>
        <v>5.5124768518518517E-3</v>
      </c>
      <c r="I649" s="6">
        <f t="shared" si="53"/>
        <v>8.5443391203703697E-3</v>
      </c>
      <c r="J649" s="10" t="s">
        <v>1233</v>
      </c>
      <c r="K649" s="9" t="s">
        <v>1233</v>
      </c>
      <c r="L649" s="10" t="s">
        <v>1234</v>
      </c>
      <c r="M649" s="11">
        <v>8.9583333333333338E-3</v>
      </c>
      <c r="N649" s="11">
        <f t="shared" si="54"/>
        <v>1.3885416666666667E-2</v>
      </c>
      <c r="O649" s="10" t="s">
        <v>1235</v>
      </c>
      <c r="P649" s="10" t="s">
        <v>1236</v>
      </c>
      <c r="Q649" s="10">
        <v>1.45</v>
      </c>
      <c r="R649" s="10">
        <v>4.84</v>
      </c>
      <c r="S649" s="9">
        <v>7.75</v>
      </c>
      <c r="T649" s="9">
        <v>24.19</v>
      </c>
      <c r="U649" s="9">
        <v>33.700000000000003</v>
      </c>
    </row>
    <row r="650" spans="4:21" x14ac:dyDescent="0.3">
      <c r="D650" s="5">
        <v>351</v>
      </c>
      <c r="E650" s="6">
        <v>2.5072916666666668E-3</v>
      </c>
      <c r="F650" s="7">
        <f t="shared" si="50"/>
        <v>1.2536458333333334E-3</v>
      </c>
      <c r="G650" s="6">
        <f t="shared" si="51"/>
        <v>1.1396780303030304E-3</v>
      </c>
      <c r="H650" s="6">
        <f t="shared" si="52"/>
        <v>5.5160416666666674E-3</v>
      </c>
      <c r="I650" s="6">
        <f t="shared" si="53"/>
        <v>8.5498645833333338E-3</v>
      </c>
      <c r="J650" s="10" t="s">
        <v>1237</v>
      </c>
      <c r="K650" s="9" t="s">
        <v>1237</v>
      </c>
      <c r="L650" s="10" t="s">
        <v>1238</v>
      </c>
      <c r="M650" s="11">
        <v>8.9660879629629639E-3</v>
      </c>
      <c r="N650" s="11">
        <f t="shared" si="54"/>
        <v>1.3897436342592594E-2</v>
      </c>
      <c r="O650" s="8"/>
      <c r="P650" s="8"/>
      <c r="Q650" s="10" t="s">
        <v>0</v>
      </c>
      <c r="R650" s="10" t="s">
        <v>0</v>
      </c>
      <c r="S650" s="9">
        <v>7.74</v>
      </c>
      <c r="T650" s="9">
        <v>24.14</v>
      </c>
      <c r="U650" s="9">
        <v>33.630000000000003</v>
      </c>
    </row>
    <row r="651" spans="4:21" x14ac:dyDescent="0.3">
      <c r="D651" s="5">
        <v>350</v>
      </c>
      <c r="E651" s="6">
        <v>2.5089120370370369E-3</v>
      </c>
      <c r="F651" s="7">
        <f t="shared" si="50"/>
        <v>1.2544560185185185E-3</v>
      </c>
      <c r="G651" s="6">
        <f t="shared" si="51"/>
        <v>1.1404145622895621E-3</v>
      </c>
      <c r="H651" s="6">
        <f t="shared" si="52"/>
        <v>5.5196064814814821E-3</v>
      </c>
      <c r="I651" s="6">
        <f t="shared" si="53"/>
        <v>8.5553900462962979E-3</v>
      </c>
      <c r="J651" s="10" t="s">
        <v>1239</v>
      </c>
      <c r="K651" s="9" t="s">
        <v>1239</v>
      </c>
      <c r="L651" s="8"/>
      <c r="M651" t="s">
        <v>0</v>
      </c>
      <c r="N651" s="11" t="str">
        <f t="shared" si="54"/>
        <v>-</v>
      </c>
      <c r="O651" s="8"/>
      <c r="P651" s="10" t="s">
        <v>1240</v>
      </c>
      <c r="Q651" s="10" t="s">
        <v>0</v>
      </c>
      <c r="R651" s="10">
        <v>4.83</v>
      </c>
      <c r="S651" s="9">
        <v>7.72</v>
      </c>
      <c r="T651" s="9">
        <v>24.09</v>
      </c>
      <c r="U651" s="9">
        <v>33.56</v>
      </c>
    </row>
    <row r="652" spans="4:21" x14ac:dyDescent="0.3">
      <c r="D652" s="5">
        <v>349</v>
      </c>
      <c r="E652" s="6">
        <v>2.5105324074074075E-3</v>
      </c>
      <c r="F652" s="7">
        <f t="shared" si="50"/>
        <v>1.2552662037037038E-3</v>
      </c>
      <c r="G652" s="6">
        <f t="shared" si="51"/>
        <v>1.1411510942760943E-3</v>
      </c>
      <c r="H652" s="6">
        <f t="shared" si="52"/>
        <v>5.5231712962962969E-3</v>
      </c>
      <c r="I652" s="6">
        <f t="shared" si="53"/>
        <v>8.5609155092592603E-3</v>
      </c>
      <c r="J652" s="10" t="s">
        <v>1241</v>
      </c>
      <c r="K652" s="9" t="s">
        <v>1241</v>
      </c>
      <c r="L652" s="10" t="s">
        <v>1242</v>
      </c>
      <c r="M652" s="11">
        <v>8.9737268518518525E-3</v>
      </c>
      <c r="N652" s="11">
        <f t="shared" si="54"/>
        <v>1.3909276620370371E-2</v>
      </c>
      <c r="O652" s="8"/>
      <c r="P652" s="8"/>
      <c r="Q652" s="10" t="s">
        <v>0</v>
      </c>
      <c r="R652" s="10" t="s">
        <v>0</v>
      </c>
      <c r="S652" s="9">
        <v>7.7</v>
      </c>
      <c r="T652" s="9">
        <v>24.04</v>
      </c>
      <c r="U652" s="9">
        <v>33.49</v>
      </c>
    </row>
    <row r="653" spans="4:21" x14ac:dyDescent="0.3">
      <c r="D653" s="5">
        <v>348</v>
      </c>
      <c r="E653" s="6">
        <v>2.512037037037037E-3</v>
      </c>
      <c r="F653" s="7">
        <f t="shared" si="50"/>
        <v>1.2560185185185185E-3</v>
      </c>
      <c r="G653" s="6">
        <f t="shared" si="51"/>
        <v>1.1418350168350168E-3</v>
      </c>
      <c r="H653" s="6">
        <f t="shared" si="52"/>
        <v>5.526481481481482E-3</v>
      </c>
      <c r="I653" s="6">
        <f t="shared" si="53"/>
        <v>8.5660462962962973E-3</v>
      </c>
      <c r="J653" s="10" t="s">
        <v>1243</v>
      </c>
      <c r="K653" s="9" t="s">
        <v>1243</v>
      </c>
      <c r="L653" s="10" t="s">
        <v>1244</v>
      </c>
      <c r="M653" s="11">
        <v>8.9814814814814809E-3</v>
      </c>
      <c r="N653" s="11">
        <f t="shared" si="54"/>
        <v>1.3921296296296296E-2</v>
      </c>
      <c r="O653" s="8"/>
      <c r="P653" s="10" t="s">
        <v>1245</v>
      </c>
      <c r="Q653" s="10" t="s">
        <v>0</v>
      </c>
      <c r="R653" s="10">
        <v>4.82</v>
      </c>
      <c r="S653" s="9">
        <v>7.69</v>
      </c>
      <c r="T653" s="9">
        <v>23.98</v>
      </c>
      <c r="U653" s="9">
        <v>33.42</v>
      </c>
    </row>
    <row r="654" spans="4:21" x14ac:dyDescent="0.3">
      <c r="D654" s="5">
        <v>347</v>
      </c>
      <c r="E654" s="6">
        <v>2.5136574074074076E-3</v>
      </c>
      <c r="F654" s="7">
        <f t="shared" si="50"/>
        <v>1.2568287037037038E-3</v>
      </c>
      <c r="G654" s="6">
        <f t="shared" si="51"/>
        <v>1.1425715488215487E-3</v>
      </c>
      <c r="H654" s="6">
        <f t="shared" si="52"/>
        <v>5.5300462962962968E-3</v>
      </c>
      <c r="I654" s="6">
        <f t="shared" si="53"/>
        <v>8.5715717592592597E-3</v>
      </c>
      <c r="J654" s="10" t="s">
        <v>1246</v>
      </c>
      <c r="K654" s="9" t="s">
        <v>1246</v>
      </c>
      <c r="L654" s="10" t="s">
        <v>1247</v>
      </c>
      <c r="M654" s="11">
        <v>8.989236111111111E-3</v>
      </c>
      <c r="N654" s="11">
        <f t="shared" si="54"/>
        <v>1.3933315972222223E-2</v>
      </c>
      <c r="O654" s="8"/>
      <c r="P654" s="8"/>
      <c r="Q654" s="10" t="s">
        <v>0</v>
      </c>
      <c r="R654" s="10" t="s">
        <v>0</v>
      </c>
      <c r="S654" s="9">
        <v>7.67</v>
      </c>
      <c r="T654" s="9">
        <v>23.93</v>
      </c>
      <c r="U654" s="9">
        <v>33.35</v>
      </c>
    </row>
    <row r="655" spans="4:21" x14ac:dyDescent="0.3">
      <c r="D655" s="5">
        <v>346</v>
      </c>
      <c r="E655" s="6">
        <v>2.5152777777777777E-3</v>
      </c>
      <c r="F655" s="7">
        <f t="shared" si="50"/>
        <v>1.2576388888888889E-3</v>
      </c>
      <c r="G655" s="6">
        <f t="shared" si="51"/>
        <v>1.1433080808080807E-3</v>
      </c>
      <c r="H655" s="6">
        <f t="shared" si="52"/>
        <v>5.5336111111111115E-3</v>
      </c>
      <c r="I655" s="6">
        <f t="shared" si="53"/>
        <v>8.5770972222222238E-3</v>
      </c>
      <c r="J655" s="10" t="s">
        <v>1248</v>
      </c>
      <c r="K655" s="9" t="s">
        <v>1248</v>
      </c>
      <c r="L655" s="10" t="s">
        <v>1249</v>
      </c>
      <c r="M655" s="11">
        <v>8.9968750000000014E-3</v>
      </c>
      <c r="N655" s="11">
        <f t="shared" si="54"/>
        <v>1.3945156250000002E-2</v>
      </c>
      <c r="O655" s="8"/>
      <c r="P655" s="10" t="s">
        <v>1250</v>
      </c>
      <c r="Q655" s="10" t="s">
        <v>0</v>
      </c>
      <c r="R655" s="10">
        <v>4.8100000000000005</v>
      </c>
      <c r="S655" s="9">
        <v>7.65</v>
      </c>
      <c r="T655" s="9">
        <v>23.88</v>
      </c>
      <c r="U655" s="9">
        <v>33.28</v>
      </c>
    </row>
    <row r="656" spans="4:21" x14ac:dyDescent="0.3">
      <c r="D656" s="5">
        <v>345</v>
      </c>
      <c r="E656" s="6">
        <v>2.5168981481481483E-3</v>
      </c>
      <c r="F656" s="7">
        <f t="shared" si="50"/>
        <v>1.2584490740740742E-3</v>
      </c>
      <c r="G656" s="6">
        <f t="shared" si="51"/>
        <v>1.1440446127946127E-3</v>
      </c>
      <c r="H656" s="6">
        <f t="shared" si="52"/>
        <v>5.5371759259259272E-3</v>
      </c>
      <c r="I656" s="6">
        <f t="shared" si="53"/>
        <v>8.5826226851851879E-3</v>
      </c>
      <c r="J656" s="10" t="s">
        <v>1251</v>
      </c>
      <c r="K656" s="9" t="s">
        <v>1251</v>
      </c>
      <c r="L656" s="10" t="s">
        <v>1252</v>
      </c>
      <c r="M656" s="11">
        <v>9.0046296296296298E-3</v>
      </c>
      <c r="N656" s="11">
        <f t="shared" si="54"/>
        <v>1.3957175925925927E-2</v>
      </c>
      <c r="O656" s="10" t="s">
        <v>1253</v>
      </c>
      <c r="P656" s="10" t="s">
        <v>1254</v>
      </c>
      <c r="Q656" s="10">
        <v>1.44</v>
      </c>
      <c r="R656" s="10">
        <v>4.8</v>
      </c>
      <c r="S656" s="9">
        <v>7.64</v>
      </c>
      <c r="T656" s="9">
        <v>23.83</v>
      </c>
      <c r="U656" s="9">
        <v>33.21</v>
      </c>
    </row>
    <row r="657" spans="4:21" x14ac:dyDescent="0.3">
      <c r="D657" s="5">
        <v>344</v>
      </c>
      <c r="E657" s="6">
        <v>2.5184027777777778E-3</v>
      </c>
      <c r="F657" s="7">
        <f t="shared" si="50"/>
        <v>1.2592013888888889E-3</v>
      </c>
      <c r="G657" s="6">
        <f t="shared" si="51"/>
        <v>1.1447285353535352E-3</v>
      </c>
      <c r="H657" s="6">
        <f t="shared" si="52"/>
        <v>5.5404861111111115E-3</v>
      </c>
      <c r="I657" s="6">
        <f t="shared" si="53"/>
        <v>8.5877534722222232E-3</v>
      </c>
      <c r="J657" s="10" t="s">
        <v>1255</v>
      </c>
      <c r="K657" s="9" t="s">
        <v>1255</v>
      </c>
      <c r="L657" s="10" t="s">
        <v>1256</v>
      </c>
      <c r="M657" s="11">
        <v>9.0123842592592599E-3</v>
      </c>
      <c r="N657" s="11">
        <f t="shared" si="54"/>
        <v>1.3969195601851853E-2</v>
      </c>
      <c r="O657" s="8"/>
      <c r="P657" s="8"/>
      <c r="Q657" s="10" t="s">
        <v>0</v>
      </c>
      <c r="R657" s="10" t="s">
        <v>0</v>
      </c>
      <c r="S657" s="9">
        <v>7.62</v>
      </c>
      <c r="T657" s="9">
        <v>23.78</v>
      </c>
      <c r="U657" s="9">
        <v>33.14</v>
      </c>
    </row>
    <row r="658" spans="4:21" x14ac:dyDescent="0.3">
      <c r="D658" s="5">
        <v>343</v>
      </c>
      <c r="E658" s="6">
        <v>2.520023148148148E-3</v>
      </c>
      <c r="F658" s="7">
        <f t="shared" si="50"/>
        <v>1.260011574074074E-3</v>
      </c>
      <c r="G658" s="6">
        <f t="shared" si="51"/>
        <v>1.1454650673400671E-3</v>
      </c>
      <c r="H658" s="6">
        <f t="shared" si="52"/>
        <v>5.5440509259259262E-3</v>
      </c>
      <c r="I658" s="6">
        <f t="shared" si="53"/>
        <v>8.5932789351851856E-3</v>
      </c>
      <c r="J658" s="10" t="s">
        <v>1257</v>
      </c>
      <c r="K658" s="9" t="s">
        <v>1257</v>
      </c>
      <c r="L658" s="8"/>
      <c r="M658" t="s">
        <v>0</v>
      </c>
      <c r="N658" s="11" t="str">
        <f t="shared" si="54"/>
        <v>-</v>
      </c>
      <c r="O658" s="8"/>
      <c r="P658" s="10" t="s">
        <v>1258</v>
      </c>
      <c r="Q658" s="10" t="s">
        <v>0</v>
      </c>
      <c r="R658" s="10">
        <v>4.79</v>
      </c>
      <c r="S658" s="9">
        <v>7.6</v>
      </c>
      <c r="T658" s="9">
        <v>23.72</v>
      </c>
      <c r="U658" s="9">
        <v>33.07</v>
      </c>
    </row>
    <row r="659" spans="4:21" x14ac:dyDescent="0.3">
      <c r="D659" s="5">
        <v>342</v>
      </c>
      <c r="E659" s="6">
        <v>2.5216435185185185E-3</v>
      </c>
      <c r="F659" s="7">
        <f t="shared" si="50"/>
        <v>1.2608217592592593E-3</v>
      </c>
      <c r="G659" s="6">
        <f t="shared" si="51"/>
        <v>1.1462015993265993E-3</v>
      </c>
      <c r="H659" s="6">
        <f t="shared" si="52"/>
        <v>5.547615740740741E-3</v>
      </c>
      <c r="I659" s="6">
        <f t="shared" si="53"/>
        <v>8.598804398148148E-3</v>
      </c>
      <c r="J659" s="10" t="s">
        <v>1259</v>
      </c>
      <c r="K659" s="9" t="s">
        <v>1259</v>
      </c>
      <c r="L659" s="10" t="s">
        <v>1260</v>
      </c>
      <c r="M659" s="11">
        <v>9.0200231481481485E-3</v>
      </c>
      <c r="N659" s="11">
        <f t="shared" si="54"/>
        <v>1.3981035879629631E-2</v>
      </c>
      <c r="O659" s="8"/>
      <c r="P659" s="8"/>
      <c r="Q659" s="10" t="s">
        <v>0</v>
      </c>
      <c r="R659" s="10" t="s">
        <v>0</v>
      </c>
      <c r="S659" s="9">
        <v>7.59</v>
      </c>
      <c r="T659" s="9">
        <v>23.67</v>
      </c>
      <c r="U659" s="9">
        <v>32.99</v>
      </c>
    </row>
    <row r="660" spans="4:21" x14ac:dyDescent="0.3">
      <c r="D660" s="5">
        <v>341</v>
      </c>
      <c r="E660" s="6">
        <v>2.5232638888888887E-3</v>
      </c>
      <c r="F660" s="7">
        <f t="shared" si="50"/>
        <v>1.2616319444444443E-3</v>
      </c>
      <c r="G660" s="6">
        <f t="shared" si="51"/>
        <v>1.1469381313131311E-3</v>
      </c>
      <c r="H660" s="6">
        <f t="shared" si="52"/>
        <v>5.5511805555555557E-3</v>
      </c>
      <c r="I660" s="6">
        <f t="shared" si="53"/>
        <v>8.6043298611111121E-3</v>
      </c>
      <c r="J660" s="10" t="s">
        <v>1261</v>
      </c>
      <c r="K660" s="9" t="s">
        <v>1261</v>
      </c>
      <c r="L660" s="10" t="s">
        <v>1262</v>
      </c>
      <c r="M660" s="11">
        <v>9.0277777777777769E-3</v>
      </c>
      <c r="N660" s="11">
        <f t="shared" si="54"/>
        <v>1.3993055555555555E-2</v>
      </c>
      <c r="O660" s="8"/>
      <c r="P660" s="10" t="s">
        <v>1263</v>
      </c>
      <c r="Q660" s="10" t="s">
        <v>0</v>
      </c>
      <c r="R660" s="10">
        <v>4.78</v>
      </c>
      <c r="S660" s="9">
        <v>7.57</v>
      </c>
      <c r="T660" s="9">
        <v>23.62</v>
      </c>
      <c r="U660" s="9">
        <v>32.92</v>
      </c>
    </row>
    <row r="661" spans="4:21" x14ac:dyDescent="0.3">
      <c r="D661" s="5">
        <v>340</v>
      </c>
      <c r="E661" s="6">
        <v>2.5248842592592593E-3</v>
      </c>
      <c r="F661" s="7">
        <f t="shared" si="50"/>
        <v>1.2624421296296296E-3</v>
      </c>
      <c r="G661" s="6">
        <f t="shared" si="51"/>
        <v>1.1476746632996632E-3</v>
      </c>
      <c r="H661" s="6">
        <f t="shared" si="52"/>
        <v>5.5547453703703705E-3</v>
      </c>
      <c r="I661" s="6">
        <f t="shared" si="53"/>
        <v>8.6098553240740745E-3</v>
      </c>
      <c r="J661" s="10" t="s">
        <v>1264</v>
      </c>
      <c r="K661" s="9" t="s">
        <v>1264</v>
      </c>
      <c r="L661" s="10" t="s">
        <v>1265</v>
      </c>
      <c r="M661" s="11">
        <v>9.0355324074074071E-3</v>
      </c>
      <c r="N661" s="11">
        <f t="shared" si="54"/>
        <v>1.4005075231481482E-2</v>
      </c>
      <c r="O661" s="8"/>
      <c r="P661" s="8"/>
      <c r="Q661" s="10" t="s">
        <v>0</v>
      </c>
      <c r="R661" s="10" t="s">
        <v>0</v>
      </c>
      <c r="S661" s="9">
        <v>7.55</v>
      </c>
      <c r="T661" s="9">
        <v>23.57</v>
      </c>
      <c r="U661" s="9">
        <v>32.85</v>
      </c>
    </row>
    <row r="662" spans="4:21" x14ac:dyDescent="0.3">
      <c r="D662" s="5">
        <v>339</v>
      </c>
      <c r="E662" s="6">
        <v>2.5265046296296294E-3</v>
      </c>
      <c r="F662" s="7">
        <f t="shared" si="50"/>
        <v>1.2632523148148147E-3</v>
      </c>
      <c r="G662" s="6">
        <f t="shared" si="51"/>
        <v>1.148411195286195E-3</v>
      </c>
      <c r="H662" s="6">
        <f t="shared" si="52"/>
        <v>5.5583101851851852E-3</v>
      </c>
      <c r="I662" s="6">
        <f t="shared" si="53"/>
        <v>8.6153807870370368E-3</v>
      </c>
      <c r="J662" s="10" t="s">
        <v>1266</v>
      </c>
      <c r="K662" s="9" t="s">
        <v>1266</v>
      </c>
      <c r="L662" s="10" t="s">
        <v>1267</v>
      </c>
      <c r="M662" s="11">
        <v>9.0431712962962957E-3</v>
      </c>
      <c r="N662" s="11">
        <f t="shared" si="54"/>
        <v>1.4016915509259259E-2</v>
      </c>
      <c r="O662" s="8"/>
      <c r="P662" s="10" t="s">
        <v>1268</v>
      </c>
      <c r="Q662" s="10" t="s">
        <v>0</v>
      </c>
      <c r="R662" s="10">
        <v>4.7699999999999996</v>
      </c>
      <c r="S662" s="9">
        <v>7.53</v>
      </c>
      <c r="T662" s="9">
        <v>23.51</v>
      </c>
      <c r="U662" s="9">
        <v>32.78</v>
      </c>
    </row>
    <row r="663" spans="4:21" x14ac:dyDescent="0.3">
      <c r="D663" s="5">
        <v>338</v>
      </c>
      <c r="E663" s="6">
        <v>2.528125E-3</v>
      </c>
      <c r="F663" s="7">
        <f t="shared" si="50"/>
        <v>1.2640625E-3</v>
      </c>
      <c r="G663" s="6">
        <f t="shared" si="51"/>
        <v>1.1491477272727272E-3</v>
      </c>
      <c r="H663" s="6">
        <f t="shared" si="52"/>
        <v>5.5618750000000008E-3</v>
      </c>
      <c r="I663" s="6">
        <f t="shared" si="53"/>
        <v>8.620906250000001E-3</v>
      </c>
      <c r="J663" s="10" t="s">
        <v>1269</v>
      </c>
      <c r="K663" s="9" t="s">
        <v>1269</v>
      </c>
      <c r="L663" s="10" t="s">
        <v>1270</v>
      </c>
      <c r="M663" s="11">
        <v>9.0509259259259258E-3</v>
      </c>
      <c r="N663" s="11">
        <f t="shared" si="54"/>
        <v>1.4028935185185186E-2</v>
      </c>
      <c r="O663" s="10" t="s">
        <v>1271</v>
      </c>
      <c r="P663" s="8"/>
      <c r="Q663" s="10">
        <v>1.43</v>
      </c>
      <c r="R663" s="10" t="s">
        <v>0</v>
      </c>
      <c r="S663" s="9">
        <v>7.52</v>
      </c>
      <c r="T663" s="9">
        <v>23.46</v>
      </c>
      <c r="U663" s="9">
        <v>32.71</v>
      </c>
    </row>
    <row r="664" spans="4:21" x14ac:dyDescent="0.3">
      <c r="D664" s="5">
        <v>337</v>
      </c>
      <c r="E664" s="6">
        <v>2.5297453703703701E-3</v>
      </c>
      <c r="F664" s="7">
        <f t="shared" si="50"/>
        <v>1.2648726851851851E-3</v>
      </c>
      <c r="G664" s="6">
        <f t="shared" si="51"/>
        <v>1.1498842592592591E-3</v>
      </c>
      <c r="H664" s="6">
        <f t="shared" si="52"/>
        <v>5.5654398148148147E-3</v>
      </c>
      <c r="I664" s="6">
        <f t="shared" si="53"/>
        <v>8.6264317129629633E-3</v>
      </c>
      <c r="J664" s="10" t="s">
        <v>1272</v>
      </c>
      <c r="K664" s="9" t="s">
        <v>1272</v>
      </c>
      <c r="L664" s="10" t="s">
        <v>1273</v>
      </c>
      <c r="M664" s="11">
        <v>9.0586805555555559E-3</v>
      </c>
      <c r="N664" s="11">
        <f t="shared" si="54"/>
        <v>1.4040954861111113E-2</v>
      </c>
      <c r="O664" s="8"/>
      <c r="P664" s="10" t="s">
        <v>1274</v>
      </c>
      <c r="Q664" s="10" t="s">
        <v>0</v>
      </c>
      <c r="R664" s="10">
        <v>4.76</v>
      </c>
      <c r="S664" s="9">
        <v>7.5</v>
      </c>
      <c r="T664" s="9">
        <v>23.41</v>
      </c>
      <c r="U664" s="9">
        <v>32.64</v>
      </c>
    </row>
    <row r="665" spans="4:21" x14ac:dyDescent="0.3">
      <c r="D665" s="5">
        <v>336</v>
      </c>
      <c r="E665" s="6">
        <v>2.5312500000000001E-3</v>
      </c>
      <c r="F665" s="7">
        <f t="shared" si="50"/>
        <v>1.265625E-3</v>
      </c>
      <c r="G665" s="6">
        <f t="shared" si="51"/>
        <v>1.1505681818181819E-3</v>
      </c>
      <c r="H665" s="6">
        <f t="shared" si="52"/>
        <v>5.5687500000000008E-3</v>
      </c>
      <c r="I665" s="6">
        <f t="shared" si="53"/>
        <v>8.6315625000000021E-3</v>
      </c>
      <c r="J665" s="10" t="s">
        <v>1275</v>
      </c>
      <c r="K665" s="9" t="s">
        <v>1275</v>
      </c>
      <c r="L665" s="10" t="s">
        <v>1276</v>
      </c>
      <c r="M665" s="11">
        <v>9.0663194444444446E-3</v>
      </c>
      <c r="N665" s="11">
        <f t="shared" si="54"/>
        <v>1.405279513888889E-2</v>
      </c>
      <c r="O665" s="8"/>
      <c r="P665" s="8"/>
      <c r="Q665" s="10" t="s">
        <v>0</v>
      </c>
      <c r="R665" s="10" t="s">
        <v>0</v>
      </c>
      <c r="S665" s="9">
        <v>7.48</v>
      </c>
      <c r="T665" s="9">
        <v>23.36</v>
      </c>
      <c r="U665" s="9">
        <v>32.57</v>
      </c>
    </row>
    <row r="666" spans="4:21" x14ac:dyDescent="0.3">
      <c r="D666" s="5">
        <v>335</v>
      </c>
      <c r="E666" s="6">
        <v>2.5328703703703702E-3</v>
      </c>
      <c r="F666" s="7">
        <f t="shared" si="50"/>
        <v>1.2664351851851851E-3</v>
      </c>
      <c r="G666" s="6">
        <f t="shared" si="51"/>
        <v>1.1513047138047136E-3</v>
      </c>
      <c r="H666" s="6">
        <f t="shared" si="52"/>
        <v>5.5723148148148147E-3</v>
      </c>
      <c r="I666" s="6">
        <f t="shared" si="53"/>
        <v>8.6370879629629627E-3</v>
      </c>
      <c r="J666" s="10" t="s">
        <v>1277</v>
      </c>
      <c r="K666" s="9" t="s">
        <v>1277</v>
      </c>
      <c r="L666" s="8"/>
      <c r="M666" t="s">
        <v>0</v>
      </c>
      <c r="N666" s="11" t="str">
        <f t="shared" si="54"/>
        <v>-</v>
      </c>
      <c r="O666" s="8"/>
      <c r="P666" s="10" t="s">
        <v>1278</v>
      </c>
      <c r="Q666" s="10" t="s">
        <v>0</v>
      </c>
      <c r="R666" s="10">
        <v>4.75</v>
      </c>
      <c r="S666" s="9">
        <v>7.47</v>
      </c>
      <c r="T666" s="9">
        <v>23.31</v>
      </c>
      <c r="U666" s="9">
        <v>32.5</v>
      </c>
    </row>
    <row r="667" spans="4:21" x14ac:dyDescent="0.3">
      <c r="D667" s="5">
        <v>334</v>
      </c>
      <c r="E667" s="6">
        <v>2.5344907407407408E-3</v>
      </c>
      <c r="F667" s="7">
        <f t="shared" si="50"/>
        <v>1.2672453703703704E-3</v>
      </c>
      <c r="G667" s="6">
        <f t="shared" si="51"/>
        <v>1.1520412457912458E-3</v>
      </c>
      <c r="H667" s="6">
        <f t="shared" si="52"/>
        <v>5.5758796296296303E-3</v>
      </c>
      <c r="I667" s="6">
        <f t="shared" si="53"/>
        <v>8.6426134259259269E-3</v>
      </c>
      <c r="J667" s="10" t="s">
        <v>1279</v>
      </c>
      <c r="K667" s="9" t="s">
        <v>1279</v>
      </c>
      <c r="L667" s="10" t="s">
        <v>1280</v>
      </c>
      <c r="M667" s="11">
        <v>9.0740740740740729E-3</v>
      </c>
      <c r="N667" s="11">
        <f t="shared" si="54"/>
        <v>1.4064814814814813E-2</v>
      </c>
      <c r="O667" s="8"/>
      <c r="P667" s="8"/>
      <c r="Q667" s="10" t="s">
        <v>0</v>
      </c>
      <c r="R667" s="10" t="s">
        <v>0</v>
      </c>
      <c r="S667" s="9">
        <v>7.45</v>
      </c>
      <c r="T667" s="9">
        <v>23.25</v>
      </c>
      <c r="U667" s="9">
        <v>32.43</v>
      </c>
    </row>
    <row r="668" spans="4:21" x14ac:dyDescent="0.3">
      <c r="D668" s="5">
        <v>333</v>
      </c>
      <c r="E668" s="6">
        <v>2.5361111111111109E-3</v>
      </c>
      <c r="F668" s="7">
        <f t="shared" si="50"/>
        <v>1.2680555555555555E-3</v>
      </c>
      <c r="G668" s="6">
        <f t="shared" si="51"/>
        <v>1.1527777777777775E-3</v>
      </c>
      <c r="H668" s="6">
        <f t="shared" si="52"/>
        <v>5.5794444444444442E-3</v>
      </c>
      <c r="I668" s="6">
        <f t="shared" si="53"/>
        <v>8.6481388888888892E-3</v>
      </c>
      <c r="J668" s="10" t="s">
        <v>1281</v>
      </c>
      <c r="K668" s="9" t="s">
        <v>1281</v>
      </c>
      <c r="L668" s="10" t="s">
        <v>1282</v>
      </c>
      <c r="M668" s="11">
        <v>9.0818287037037031E-3</v>
      </c>
      <c r="N668" s="11">
        <f t="shared" si="54"/>
        <v>1.407683449074074E-2</v>
      </c>
      <c r="O668" s="8"/>
      <c r="P668" s="10" t="s">
        <v>1283</v>
      </c>
      <c r="Q668" s="10" t="s">
        <v>0</v>
      </c>
      <c r="R668" s="10">
        <v>4.74</v>
      </c>
      <c r="S668" s="9">
        <v>7.43</v>
      </c>
      <c r="T668" s="9">
        <v>23.2</v>
      </c>
      <c r="U668" s="9">
        <v>32.36</v>
      </c>
    </row>
    <row r="669" spans="4:21" x14ac:dyDescent="0.3">
      <c r="D669" s="5">
        <v>332</v>
      </c>
      <c r="E669" s="6">
        <v>2.5377314814814815E-3</v>
      </c>
      <c r="F669" s="7">
        <f t="shared" si="50"/>
        <v>1.2688657407407408E-3</v>
      </c>
      <c r="G669" s="6">
        <f t="shared" si="51"/>
        <v>1.1535143097643097E-3</v>
      </c>
      <c r="H669" s="6">
        <f t="shared" si="52"/>
        <v>5.5830092592592598E-3</v>
      </c>
      <c r="I669" s="6">
        <f t="shared" si="53"/>
        <v>8.6536643518518534E-3</v>
      </c>
      <c r="J669" s="10" t="s">
        <v>1284</v>
      </c>
      <c r="K669" s="9" t="s">
        <v>1284</v>
      </c>
      <c r="L669" s="10" t="s">
        <v>1285</v>
      </c>
      <c r="M669" s="11">
        <v>9.0894675925925917E-3</v>
      </c>
      <c r="N669" s="11">
        <f t="shared" si="54"/>
        <v>1.4088674768518517E-2</v>
      </c>
      <c r="O669" s="8"/>
      <c r="P669" s="10" t="s">
        <v>1286</v>
      </c>
      <c r="Q669" s="10" t="s">
        <v>0</v>
      </c>
      <c r="R669" s="10">
        <v>4.7300000000000004</v>
      </c>
      <c r="S669" s="9">
        <v>7.42</v>
      </c>
      <c r="T669" s="9">
        <v>23.15</v>
      </c>
      <c r="U669" s="9">
        <v>32.29</v>
      </c>
    </row>
    <row r="670" spans="4:21" x14ac:dyDescent="0.3">
      <c r="D670" s="5">
        <v>331</v>
      </c>
      <c r="E670" s="6">
        <v>2.5394675925925923E-3</v>
      </c>
      <c r="F670" s="7">
        <f t="shared" si="50"/>
        <v>1.2697337962962961E-3</v>
      </c>
      <c r="G670" s="6">
        <f t="shared" si="51"/>
        <v>1.1543034511784509E-3</v>
      </c>
      <c r="H670" s="6">
        <f t="shared" si="52"/>
        <v>5.5868287037037032E-3</v>
      </c>
      <c r="I670" s="6">
        <f t="shared" si="53"/>
        <v>8.6595844907407394E-3</v>
      </c>
      <c r="J670" s="10" t="s">
        <v>1287</v>
      </c>
      <c r="K670" s="9" t="s">
        <v>1287</v>
      </c>
      <c r="L670" s="10" t="s">
        <v>1288</v>
      </c>
      <c r="M670" s="11">
        <v>9.0972222222222218E-3</v>
      </c>
      <c r="N670" s="11">
        <f t="shared" si="54"/>
        <v>1.4100694444444443E-2</v>
      </c>
      <c r="O670" s="10" t="s">
        <v>1289</v>
      </c>
      <c r="P670" s="8"/>
      <c r="Q670" s="10">
        <v>1.42</v>
      </c>
      <c r="R670" s="10" t="s">
        <v>0</v>
      </c>
      <c r="S670" s="9">
        <v>7.4</v>
      </c>
      <c r="T670" s="9">
        <v>23.1</v>
      </c>
      <c r="U670" s="9">
        <v>32.22</v>
      </c>
    </row>
    <row r="671" spans="4:21" x14ac:dyDescent="0.3">
      <c r="D671" s="5">
        <v>330</v>
      </c>
      <c r="E671" s="6">
        <v>2.5410879629629629E-3</v>
      </c>
      <c r="F671" s="7">
        <f t="shared" si="50"/>
        <v>1.2705439814814814E-3</v>
      </c>
      <c r="G671" s="6">
        <f t="shared" si="51"/>
        <v>1.1550399831649831E-3</v>
      </c>
      <c r="H671" s="6">
        <f t="shared" si="52"/>
        <v>5.5903935185185188E-3</v>
      </c>
      <c r="I671" s="6">
        <f t="shared" si="53"/>
        <v>8.6651099537037053E-3</v>
      </c>
      <c r="J671" s="10" t="s">
        <v>1290</v>
      </c>
      <c r="K671" s="9" t="s">
        <v>1290</v>
      </c>
      <c r="L671" s="10" t="s">
        <v>1291</v>
      </c>
      <c r="M671" s="11">
        <v>9.1049768518518519E-3</v>
      </c>
      <c r="N671" s="11">
        <f t="shared" si="54"/>
        <v>1.411271412037037E-2</v>
      </c>
      <c r="O671" s="8"/>
      <c r="P671" s="10" t="s">
        <v>1292</v>
      </c>
      <c r="Q671" s="10" t="s">
        <v>0</v>
      </c>
      <c r="R671" s="10">
        <v>4.72</v>
      </c>
      <c r="S671" s="9">
        <v>7.38</v>
      </c>
      <c r="T671" s="9">
        <v>23.04</v>
      </c>
      <c r="U671" s="9">
        <v>32.15</v>
      </c>
    </row>
    <row r="672" spans="4:21" x14ac:dyDescent="0.3">
      <c r="D672" s="5">
        <v>329</v>
      </c>
      <c r="E672" s="6">
        <v>2.542708333333333E-3</v>
      </c>
      <c r="F672" s="7">
        <f t="shared" si="50"/>
        <v>1.2713541666666665E-3</v>
      </c>
      <c r="G672" s="6">
        <f t="shared" si="51"/>
        <v>1.1557765151515148E-3</v>
      </c>
      <c r="H672" s="6">
        <f t="shared" si="52"/>
        <v>5.5939583333333327E-3</v>
      </c>
      <c r="I672" s="6">
        <f t="shared" si="53"/>
        <v>8.6706354166666659E-3</v>
      </c>
      <c r="J672" s="10" t="s">
        <v>1293</v>
      </c>
      <c r="K672" s="9" t="s">
        <v>1293</v>
      </c>
      <c r="L672" s="10" t="s">
        <v>1294</v>
      </c>
      <c r="M672" s="11">
        <v>9.1126157407407406E-3</v>
      </c>
      <c r="N672" s="11">
        <f t="shared" si="54"/>
        <v>1.4124554398148149E-2</v>
      </c>
      <c r="O672" s="8"/>
      <c r="P672" s="8"/>
      <c r="Q672" s="10" t="s">
        <v>0</v>
      </c>
      <c r="R672" s="10" t="s">
        <v>0</v>
      </c>
      <c r="S672" s="9">
        <v>7.37</v>
      </c>
      <c r="T672" s="9">
        <v>22.99</v>
      </c>
      <c r="U672" s="9">
        <v>32.08</v>
      </c>
    </row>
    <row r="673" spans="4:21" x14ac:dyDescent="0.3">
      <c r="D673" s="5">
        <v>328</v>
      </c>
      <c r="E673" s="6">
        <v>2.5443287037037036E-3</v>
      </c>
      <c r="F673" s="7">
        <f t="shared" si="50"/>
        <v>1.2721643518518518E-3</v>
      </c>
      <c r="G673" s="6">
        <f t="shared" si="51"/>
        <v>1.156513047138047E-3</v>
      </c>
      <c r="H673" s="6">
        <f t="shared" si="52"/>
        <v>5.5975231481481483E-3</v>
      </c>
      <c r="I673" s="6">
        <f t="shared" si="53"/>
        <v>8.67616087962963E-3</v>
      </c>
      <c r="J673" s="10" t="s">
        <v>1295</v>
      </c>
      <c r="K673" s="9" t="s">
        <v>1295</v>
      </c>
      <c r="L673" s="10" t="s">
        <v>1296</v>
      </c>
      <c r="M673" s="11">
        <v>9.120370370370369E-3</v>
      </c>
      <c r="N673" s="11">
        <f t="shared" si="54"/>
        <v>1.4136574074074072E-2</v>
      </c>
      <c r="O673" s="8"/>
      <c r="P673" s="10" t="s">
        <v>1297</v>
      </c>
      <c r="Q673" s="10" t="s">
        <v>0</v>
      </c>
      <c r="R673" s="10">
        <v>4.71</v>
      </c>
      <c r="S673" s="9">
        <v>7.35</v>
      </c>
      <c r="T673" s="9">
        <v>22.94</v>
      </c>
      <c r="U673" s="9">
        <v>32.01</v>
      </c>
    </row>
    <row r="674" spans="4:21" x14ac:dyDescent="0.3">
      <c r="D674" s="5">
        <v>327</v>
      </c>
      <c r="E674" s="6">
        <v>2.5459490740740737E-3</v>
      </c>
      <c r="F674" s="7">
        <f t="shared" si="50"/>
        <v>1.2729745370370369E-3</v>
      </c>
      <c r="G674" s="6">
        <f t="shared" si="51"/>
        <v>1.157249579124579E-3</v>
      </c>
      <c r="H674" s="6">
        <f t="shared" si="52"/>
        <v>5.6010879629629631E-3</v>
      </c>
      <c r="I674" s="6">
        <f t="shared" si="53"/>
        <v>8.6816863425925924E-3</v>
      </c>
      <c r="J674" s="10" t="s">
        <v>1298</v>
      </c>
      <c r="K674" s="9" t="s">
        <v>1298</v>
      </c>
      <c r="L674" s="8"/>
      <c r="M674" t="s">
        <v>0</v>
      </c>
      <c r="N674" s="11" t="str">
        <f t="shared" si="54"/>
        <v>-</v>
      </c>
      <c r="O674" s="8"/>
      <c r="P674" s="8"/>
      <c r="Q674" s="10" t="s">
        <v>0</v>
      </c>
      <c r="R674" s="10" t="s">
        <v>0</v>
      </c>
      <c r="S674" s="9">
        <v>7.33</v>
      </c>
      <c r="T674" s="9">
        <v>22.89</v>
      </c>
      <c r="U674" s="9">
        <v>31.94</v>
      </c>
    </row>
    <row r="675" spans="4:21" x14ac:dyDescent="0.3">
      <c r="D675" s="5">
        <v>326</v>
      </c>
      <c r="E675" s="6">
        <v>2.5475694444444448E-3</v>
      </c>
      <c r="F675" s="7">
        <f t="shared" si="50"/>
        <v>1.2737847222222224E-3</v>
      </c>
      <c r="G675" s="6">
        <f t="shared" si="51"/>
        <v>1.1579861111111112E-3</v>
      </c>
      <c r="H675" s="6">
        <f t="shared" si="52"/>
        <v>5.6046527777777787E-3</v>
      </c>
      <c r="I675" s="6">
        <f t="shared" si="53"/>
        <v>8.6872118055555565E-3</v>
      </c>
      <c r="J675" s="10" t="s">
        <v>1299</v>
      </c>
      <c r="K675" s="9" t="s">
        <v>1299</v>
      </c>
      <c r="L675" s="10" t="s">
        <v>1300</v>
      </c>
      <c r="M675" s="11">
        <v>9.1281249999999991E-3</v>
      </c>
      <c r="N675" s="11">
        <f t="shared" si="54"/>
        <v>1.4148593749999999E-2</v>
      </c>
      <c r="O675" s="8"/>
      <c r="P675" s="10" t="s">
        <v>1301</v>
      </c>
      <c r="Q675" s="10" t="s">
        <v>0</v>
      </c>
      <c r="R675" s="10">
        <v>4.7</v>
      </c>
      <c r="S675" s="9">
        <v>7.31</v>
      </c>
      <c r="T675" s="9">
        <v>22.83</v>
      </c>
      <c r="U675" s="9">
        <v>31.87</v>
      </c>
    </row>
    <row r="676" spans="4:21" x14ac:dyDescent="0.3">
      <c r="D676" s="5">
        <v>325</v>
      </c>
      <c r="E676" s="6">
        <v>2.5491898148148149E-3</v>
      </c>
      <c r="F676" s="7">
        <f t="shared" si="50"/>
        <v>1.2745949074074074E-3</v>
      </c>
      <c r="G676" s="6">
        <f t="shared" si="51"/>
        <v>1.1587226430976431E-3</v>
      </c>
      <c r="H676" s="6">
        <f t="shared" si="52"/>
        <v>5.6082175925925935E-3</v>
      </c>
      <c r="I676" s="6">
        <f t="shared" si="53"/>
        <v>8.6927372685185206E-3</v>
      </c>
      <c r="J676" s="10" t="s">
        <v>1302</v>
      </c>
      <c r="K676" s="9" t="s">
        <v>1302</v>
      </c>
      <c r="L676" s="10" t="s">
        <v>1303</v>
      </c>
      <c r="M676" s="11">
        <v>9.1357638888888894E-3</v>
      </c>
      <c r="N676" s="11">
        <f t="shared" si="54"/>
        <v>1.416043402777778E-2</v>
      </c>
      <c r="O676" s="8"/>
      <c r="P676" s="8"/>
      <c r="Q676" s="10" t="s">
        <v>0</v>
      </c>
      <c r="R676" s="10" t="s">
        <v>0</v>
      </c>
      <c r="S676" s="9">
        <v>7.3</v>
      </c>
      <c r="T676" s="9">
        <v>22.78</v>
      </c>
      <c r="U676" s="9">
        <v>31.8</v>
      </c>
    </row>
    <row r="677" spans="4:21" x14ac:dyDescent="0.3">
      <c r="D677" s="5">
        <v>324</v>
      </c>
      <c r="E677" s="6">
        <v>2.5508101851851855E-3</v>
      </c>
      <c r="F677" s="7">
        <f t="shared" si="50"/>
        <v>1.2754050925925927E-3</v>
      </c>
      <c r="G677" s="6">
        <f t="shared" si="51"/>
        <v>1.1594591750841751E-3</v>
      </c>
      <c r="H677" s="6">
        <f t="shared" si="52"/>
        <v>5.6117824074074082E-3</v>
      </c>
      <c r="I677" s="6">
        <f t="shared" si="53"/>
        <v>8.698262731481483E-3</v>
      </c>
      <c r="J677" s="10" t="s">
        <v>1304</v>
      </c>
      <c r="K677" s="9" t="s">
        <v>1304</v>
      </c>
      <c r="L677" s="10" t="s">
        <v>1305</v>
      </c>
      <c r="M677" s="11">
        <v>9.1435185185185178E-3</v>
      </c>
      <c r="N677" s="11">
        <f t="shared" si="54"/>
        <v>1.4172453703703703E-2</v>
      </c>
      <c r="O677" s="10" t="s">
        <v>1306</v>
      </c>
      <c r="P677" s="10" t="s">
        <v>1307</v>
      </c>
      <c r="Q677" s="10">
        <v>1.41</v>
      </c>
      <c r="R677" s="10">
        <v>4.6900000000000004</v>
      </c>
      <c r="S677" s="9">
        <v>7.28</v>
      </c>
      <c r="T677" s="9">
        <v>22.73</v>
      </c>
      <c r="U677" s="9">
        <v>31.73</v>
      </c>
    </row>
    <row r="678" spans="4:21" x14ac:dyDescent="0.3">
      <c r="D678" s="5">
        <v>323</v>
      </c>
      <c r="E678" s="6">
        <v>2.5525462962962967E-3</v>
      </c>
      <c r="F678" s="7">
        <f t="shared" si="50"/>
        <v>1.2762731481481483E-3</v>
      </c>
      <c r="G678" s="6">
        <f t="shared" si="51"/>
        <v>1.1602483164983165E-3</v>
      </c>
      <c r="H678" s="6">
        <f t="shared" si="52"/>
        <v>5.6156018518518534E-3</v>
      </c>
      <c r="I678" s="6">
        <f t="shared" si="53"/>
        <v>8.7041828703703725E-3</v>
      </c>
      <c r="J678" s="10" t="s">
        <v>1308</v>
      </c>
      <c r="K678" s="9" t="s">
        <v>1308</v>
      </c>
      <c r="L678" s="10" t="s">
        <v>1309</v>
      </c>
      <c r="M678" s="11">
        <v>9.151273148148148E-3</v>
      </c>
      <c r="N678" s="11">
        <f t="shared" si="54"/>
        <v>1.4184473379629629E-2</v>
      </c>
      <c r="O678" s="8"/>
      <c r="P678" s="10" t="s">
        <v>1310</v>
      </c>
      <c r="Q678" s="10" t="s">
        <v>0</v>
      </c>
      <c r="R678" s="10">
        <v>4.68</v>
      </c>
      <c r="S678" s="9">
        <v>7.26</v>
      </c>
      <c r="T678" s="9">
        <v>22.68</v>
      </c>
      <c r="U678" s="9">
        <v>31.66</v>
      </c>
    </row>
    <row r="679" spans="4:21" x14ac:dyDescent="0.3">
      <c r="D679" s="5">
        <v>322</v>
      </c>
      <c r="E679" s="6">
        <v>2.5541666666666668E-3</v>
      </c>
      <c r="F679" s="7">
        <f t="shared" si="50"/>
        <v>1.2770833333333334E-3</v>
      </c>
      <c r="G679" s="6">
        <f t="shared" si="51"/>
        <v>1.1609848484848485E-3</v>
      </c>
      <c r="H679" s="6">
        <f t="shared" si="52"/>
        <v>5.6191666666666673E-3</v>
      </c>
      <c r="I679" s="6">
        <f t="shared" si="53"/>
        <v>8.7097083333333349E-3</v>
      </c>
      <c r="J679" s="10" t="s">
        <v>1311</v>
      </c>
      <c r="K679" s="9" t="s">
        <v>1311</v>
      </c>
      <c r="L679" s="10" t="s">
        <v>1312</v>
      </c>
      <c r="M679" s="11">
        <v>9.1589120370370366E-3</v>
      </c>
      <c r="N679" s="11">
        <f t="shared" si="54"/>
        <v>1.4196313657407407E-2</v>
      </c>
      <c r="O679" s="8"/>
      <c r="P679" s="8"/>
      <c r="Q679" s="10" t="s">
        <v>0</v>
      </c>
      <c r="R679" s="10" t="s">
        <v>0</v>
      </c>
      <c r="S679" s="9">
        <v>7.25</v>
      </c>
      <c r="T679" s="9">
        <v>22.62</v>
      </c>
      <c r="U679" s="9">
        <v>31.58</v>
      </c>
    </row>
    <row r="680" spans="4:21" x14ac:dyDescent="0.3">
      <c r="D680" s="5">
        <v>321</v>
      </c>
      <c r="E680" s="6">
        <v>2.5557870370370374E-3</v>
      </c>
      <c r="F680" s="7">
        <f t="shared" si="50"/>
        <v>1.2778935185185187E-3</v>
      </c>
      <c r="G680" s="6">
        <f t="shared" si="51"/>
        <v>1.1617213804713806E-3</v>
      </c>
      <c r="H680" s="6">
        <f t="shared" si="52"/>
        <v>5.6227314814814829E-3</v>
      </c>
      <c r="I680" s="6">
        <f t="shared" si="53"/>
        <v>8.715233796296299E-3</v>
      </c>
      <c r="J680" s="10" t="s">
        <v>1313</v>
      </c>
      <c r="K680" s="9" t="s">
        <v>1313</v>
      </c>
      <c r="L680" s="10" t="s">
        <v>1314</v>
      </c>
      <c r="M680" s="11">
        <v>9.166666666666665E-3</v>
      </c>
      <c r="N680" s="11">
        <f t="shared" si="54"/>
        <v>1.4208333333333331E-2</v>
      </c>
      <c r="O680" s="8"/>
      <c r="P680" s="10" t="s">
        <v>1315</v>
      </c>
      <c r="Q680" s="10" t="s">
        <v>0</v>
      </c>
      <c r="R680" s="10">
        <v>4.67</v>
      </c>
      <c r="S680" s="9">
        <v>7.23</v>
      </c>
      <c r="T680" s="9">
        <v>22.57</v>
      </c>
      <c r="U680" s="9">
        <v>31.51</v>
      </c>
    </row>
    <row r="681" spans="4:21" x14ac:dyDescent="0.3">
      <c r="D681" s="5">
        <v>320</v>
      </c>
      <c r="E681" s="6">
        <v>2.5574074074074075E-3</v>
      </c>
      <c r="F681" s="7">
        <f t="shared" si="50"/>
        <v>1.2787037037037038E-3</v>
      </c>
      <c r="G681" s="6">
        <f t="shared" si="51"/>
        <v>1.1624579124579124E-3</v>
      </c>
      <c r="H681" s="6">
        <f t="shared" si="52"/>
        <v>5.6262962962962968E-3</v>
      </c>
      <c r="I681" s="6">
        <f t="shared" si="53"/>
        <v>8.7207592592592597E-3</v>
      </c>
      <c r="J681" s="10" t="s">
        <v>1316</v>
      </c>
      <c r="K681" s="9" t="s">
        <v>1316</v>
      </c>
      <c r="L681" s="10" t="s">
        <v>1317</v>
      </c>
      <c r="M681" s="11">
        <v>9.1744212962962951E-3</v>
      </c>
      <c r="N681" s="11">
        <f t="shared" si="54"/>
        <v>1.4220353009259258E-2</v>
      </c>
      <c r="O681" s="8"/>
      <c r="P681" s="8"/>
      <c r="Q681" s="10" t="s">
        <v>0</v>
      </c>
      <c r="R681" s="10" t="s">
        <v>0</v>
      </c>
      <c r="S681" s="9">
        <v>7.21</v>
      </c>
      <c r="T681" s="9">
        <v>22.52</v>
      </c>
      <c r="U681" s="9">
        <v>31.44</v>
      </c>
    </row>
    <row r="682" spans="4:21" x14ac:dyDescent="0.3">
      <c r="D682" s="5">
        <v>319</v>
      </c>
      <c r="E682" s="6">
        <v>2.5591435185185188E-3</v>
      </c>
      <c r="F682" s="7">
        <f t="shared" si="50"/>
        <v>1.2795717592592594E-3</v>
      </c>
      <c r="G682" s="6">
        <f t="shared" si="51"/>
        <v>1.1632470538720538E-3</v>
      </c>
      <c r="H682" s="6">
        <f t="shared" si="52"/>
        <v>5.630115740740742E-3</v>
      </c>
      <c r="I682" s="6">
        <f t="shared" si="53"/>
        <v>8.7266793981481509E-3</v>
      </c>
      <c r="J682" s="10" t="s">
        <v>1318</v>
      </c>
      <c r="K682" s="9" t="s">
        <v>1318</v>
      </c>
      <c r="L682" s="10" t="s">
        <v>1319</v>
      </c>
      <c r="M682" s="11">
        <v>9.1820601851851855E-3</v>
      </c>
      <c r="N682" s="11">
        <f t="shared" si="54"/>
        <v>1.4232193287037037E-2</v>
      </c>
      <c r="O682" s="8"/>
      <c r="P682" s="10" t="s">
        <v>1320</v>
      </c>
      <c r="Q682" s="10" t="s">
        <v>0</v>
      </c>
      <c r="R682" s="10">
        <v>4.66</v>
      </c>
      <c r="S682" s="9">
        <v>7.2</v>
      </c>
      <c r="T682" s="9">
        <v>22.47</v>
      </c>
      <c r="U682" s="9">
        <v>31.37</v>
      </c>
    </row>
    <row r="683" spans="4:21" x14ac:dyDescent="0.3">
      <c r="D683" s="5">
        <v>318</v>
      </c>
      <c r="E683" s="6">
        <v>2.5607638888888889E-3</v>
      </c>
      <c r="F683" s="7">
        <f t="shared" si="50"/>
        <v>1.2803819444444444E-3</v>
      </c>
      <c r="G683" s="6">
        <f t="shared" si="51"/>
        <v>1.1639835858585858E-3</v>
      </c>
      <c r="H683" s="6">
        <f t="shared" si="52"/>
        <v>5.6336805555555558E-3</v>
      </c>
      <c r="I683" s="6">
        <f t="shared" si="53"/>
        <v>8.7322048611111116E-3</v>
      </c>
      <c r="J683" s="10" t="s">
        <v>1321</v>
      </c>
      <c r="K683" s="9" t="s">
        <v>1321</v>
      </c>
      <c r="L683" s="8"/>
      <c r="M683" t="s">
        <v>0</v>
      </c>
      <c r="N683" s="11" t="str">
        <f t="shared" si="54"/>
        <v>-</v>
      </c>
      <c r="O683" s="8"/>
      <c r="P683" s="8"/>
      <c r="Q683" s="10" t="s">
        <v>0</v>
      </c>
      <c r="R683" s="10" t="s">
        <v>0</v>
      </c>
      <c r="S683" s="9">
        <v>7.18</v>
      </c>
      <c r="T683" s="9">
        <v>22.41</v>
      </c>
      <c r="U683" s="9">
        <v>31.3</v>
      </c>
    </row>
    <row r="684" spans="4:21" x14ac:dyDescent="0.3">
      <c r="D684" s="5">
        <v>317</v>
      </c>
      <c r="E684" s="6">
        <v>2.5623842592592595E-3</v>
      </c>
      <c r="F684" s="7">
        <f t="shared" si="50"/>
        <v>1.2811921296296297E-3</v>
      </c>
      <c r="G684" s="6">
        <f t="shared" si="51"/>
        <v>1.1647201178451179E-3</v>
      </c>
      <c r="H684" s="6">
        <f t="shared" si="52"/>
        <v>5.6372453703703715E-3</v>
      </c>
      <c r="I684" s="6">
        <f t="shared" si="53"/>
        <v>8.7377303240740757E-3</v>
      </c>
      <c r="J684" s="10" t="s">
        <v>1322</v>
      </c>
      <c r="K684" s="9" t="s">
        <v>1322</v>
      </c>
      <c r="L684" s="10" t="s">
        <v>1323</v>
      </c>
      <c r="M684" s="11">
        <v>9.1898148148148139E-3</v>
      </c>
      <c r="N684" s="11">
        <f t="shared" si="54"/>
        <v>1.4244212962962962E-2</v>
      </c>
      <c r="O684" s="10" t="s">
        <v>1324</v>
      </c>
      <c r="P684" s="10" t="s">
        <v>1325</v>
      </c>
      <c r="Q684" s="10">
        <v>1.4</v>
      </c>
      <c r="R684" s="10">
        <v>4.6500000000000004</v>
      </c>
      <c r="S684" s="9">
        <v>7.16</v>
      </c>
      <c r="T684" s="9">
        <v>22.36</v>
      </c>
      <c r="U684" s="9">
        <v>31.23</v>
      </c>
    </row>
    <row r="685" spans="4:21" x14ac:dyDescent="0.3">
      <c r="D685" s="5">
        <v>316</v>
      </c>
      <c r="E685" s="6">
        <v>2.5641203703703707E-3</v>
      </c>
      <c r="F685" s="7">
        <f t="shared" si="50"/>
        <v>1.2820601851851853E-3</v>
      </c>
      <c r="G685" s="6">
        <f t="shared" si="51"/>
        <v>1.1655092592592594E-3</v>
      </c>
      <c r="H685" s="6">
        <f t="shared" si="52"/>
        <v>5.6410648148148158E-3</v>
      </c>
      <c r="I685" s="6">
        <f t="shared" si="53"/>
        <v>8.7436504629629652E-3</v>
      </c>
      <c r="J685" s="10" t="s">
        <v>1326</v>
      </c>
      <c r="K685" s="9" t="s">
        <v>1326</v>
      </c>
      <c r="L685" s="10" t="s">
        <v>1327</v>
      </c>
      <c r="M685" s="11">
        <v>9.197569444444444E-3</v>
      </c>
      <c r="N685" s="11">
        <f t="shared" si="54"/>
        <v>1.4256232638888889E-2</v>
      </c>
      <c r="O685" s="8"/>
      <c r="P685" s="8"/>
      <c r="Q685" s="10" t="s">
        <v>0</v>
      </c>
      <c r="R685" s="10" t="s">
        <v>0</v>
      </c>
      <c r="S685" s="9">
        <v>7.14</v>
      </c>
      <c r="T685" s="9">
        <v>22.31</v>
      </c>
      <c r="U685" s="9">
        <v>31.16</v>
      </c>
    </row>
    <row r="686" spans="4:21" x14ac:dyDescent="0.3">
      <c r="D686" s="5">
        <v>315</v>
      </c>
      <c r="E686" s="6">
        <v>2.5657407407407408E-3</v>
      </c>
      <c r="F686" s="7">
        <f t="shared" si="50"/>
        <v>1.2828703703703704E-3</v>
      </c>
      <c r="G686" s="6">
        <f t="shared" si="51"/>
        <v>1.1662457912457911E-3</v>
      </c>
      <c r="H686" s="6">
        <f t="shared" si="52"/>
        <v>5.6446296296296305E-3</v>
      </c>
      <c r="I686" s="6">
        <f t="shared" si="53"/>
        <v>8.7491759259259276E-3</v>
      </c>
      <c r="J686" s="10" t="s">
        <v>1328</v>
      </c>
      <c r="K686" s="9" t="s">
        <v>1328</v>
      </c>
      <c r="L686" s="10" t="s">
        <v>1329</v>
      </c>
      <c r="M686" s="11">
        <v>9.2052083333333326E-3</v>
      </c>
      <c r="N686" s="11">
        <f t="shared" si="54"/>
        <v>1.4268072916666666E-2</v>
      </c>
      <c r="O686" s="8"/>
      <c r="P686" s="10" t="s">
        <v>1330</v>
      </c>
      <c r="Q686" s="10" t="s">
        <v>0</v>
      </c>
      <c r="R686" s="10">
        <v>4.6399999999999997</v>
      </c>
      <c r="S686" s="9">
        <v>7.13</v>
      </c>
      <c r="T686" s="9">
        <v>22.25</v>
      </c>
      <c r="U686" s="9">
        <v>31.09</v>
      </c>
    </row>
    <row r="687" spans="4:21" x14ac:dyDescent="0.3">
      <c r="D687" s="5">
        <v>314</v>
      </c>
      <c r="E687" s="6">
        <v>2.5673611111111114E-3</v>
      </c>
      <c r="F687" s="7">
        <f t="shared" si="50"/>
        <v>1.2836805555555557E-3</v>
      </c>
      <c r="G687" s="6">
        <f t="shared" si="51"/>
        <v>1.1669823232323233E-3</v>
      </c>
      <c r="H687" s="6">
        <f t="shared" si="52"/>
        <v>5.6481944444444453E-3</v>
      </c>
      <c r="I687" s="6">
        <f t="shared" si="53"/>
        <v>8.75470138888889E-3</v>
      </c>
      <c r="J687" s="10" t="s">
        <v>1331</v>
      </c>
      <c r="K687" s="9" t="s">
        <v>1331</v>
      </c>
      <c r="L687" s="10" t="s">
        <v>1332</v>
      </c>
      <c r="M687" s="11">
        <v>9.2129629629629627E-3</v>
      </c>
      <c r="N687" s="11">
        <f t="shared" si="54"/>
        <v>1.4280092592592592E-2</v>
      </c>
      <c r="O687" s="8"/>
      <c r="P687" s="8"/>
      <c r="Q687" s="10" t="s">
        <v>0</v>
      </c>
      <c r="R687" s="10" t="s">
        <v>0</v>
      </c>
      <c r="S687" s="9">
        <v>7.11</v>
      </c>
      <c r="T687" s="9">
        <v>22.2</v>
      </c>
      <c r="U687" s="9">
        <v>31.02</v>
      </c>
    </row>
    <row r="688" spans="4:21" x14ac:dyDescent="0.3">
      <c r="D688" s="5">
        <v>313</v>
      </c>
      <c r="E688" s="6">
        <v>2.5690972222222222E-3</v>
      </c>
      <c r="F688" s="7">
        <f t="shared" si="50"/>
        <v>1.2845486111111111E-3</v>
      </c>
      <c r="G688" s="6">
        <f t="shared" si="51"/>
        <v>1.1677714646464645E-3</v>
      </c>
      <c r="H688" s="6">
        <f t="shared" si="52"/>
        <v>5.6520138888888896E-3</v>
      </c>
      <c r="I688" s="6">
        <f t="shared" si="53"/>
        <v>8.7606215277777795E-3</v>
      </c>
      <c r="J688" s="10" t="s">
        <v>1333</v>
      </c>
      <c r="K688" s="9" t="s">
        <v>1333</v>
      </c>
      <c r="L688" s="10" t="s">
        <v>1334</v>
      </c>
      <c r="M688" s="11">
        <v>9.2207175925925929E-3</v>
      </c>
      <c r="N688" s="11">
        <f t="shared" si="54"/>
        <v>1.4292112268518519E-2</v>
      </c>
      <c r="O688" s="8"/>
      <c r="P688" s="10" t="s">
        <v>1335</v>
      </c>
      <c r="Q688" s="10" t="s">
        <v>0</v>
      </c>
      <c r="R688" s="10">
        <v>4.63</v>
      </c>
      <c r="S688" s="9">
        <v>7.09</v>
      </c>
      <c r="T688" s="9">
        <v>22.15</v>
      </c>
      <c r="U688" s="9">
        <v>30.95</v>
      </c>
    </row>
    <row r="689" spans="4:21" x14ac:dyDescent="0.3">
      <c r="D689" s="5">
        <v>312</v>
      </c>
      <c r="E689" s="6">
        <v>2.5707175925925928E-3</v>
      </c>
      <c r="F689" s="7">
        <f t="shared" si="50"/>
        <v>1.2853587962962964E-3</v>
      </c>
      <c r="G689" s="6">
        <f t="shared" si="51"/>
        <v>1.1685079966329967E-3</v>
      </c>
      <c r="H689" s="6">
        <f t="shared" si="52"/>
        <v>5.6555787037037043E-3</v>
      </c>
      <c r="I689" s="6">
        <f t="shared" si="53"/>
        <v>8.7661469907407419E-3</v>
      </c>
      <c r="J689" s="10" t="s">
        <v>1336</v>
      </c>
      <c r="K689" s="9" t="s">
        <v>1336</v>
      </c>
      <c r="L689" s="10" t="s">
        <v>1337</v>
      </c>
      <c r="M689" s="11">
        <v>9.2283564814814815E-3</v>
      </c>
      <c r="N689" s="11">
        <f t="shared" si="54"/>
        <v>1.4303952546296296E-2</v>
      </c>
      <c r="O689" s="8"/>
      <c r="P689" s="10" t="s">
        <v>1338</v>
      </c>
      <c r="Q689" s="10" t="s">
        <v>0</v>
      </c>
      <c r="R689" s="10">
        <v>4.62</v>
      </c>
      <c r="S689" s="9">
        <v>7.08</v>
      </c>
      <c r="T689" s="9">
        <v>22.1</v>
      </c>
      <c r="U689" s="9">
        <v>30.88</v>
      </c>
    </row>
    <row r="690" spans="4:21" x14ac:dyDescent="0.3">
      <c r="D690" s="5">
        <v>311</v>
      </c>
      <c r="E690" s="6">
        <v>2.572453703703704E-3</v>
      </c>
      <c r="F690" s="7">
        <f t="shared" si="50"/>
        <v>1.286226851851852E-3</v>
      </c>
      <c r="G690" s="6">
        <f t="shared" si="51"/>
        <v>1.1692971380471381E-3</v>
      </c>
      <c r="H690" s="6">
        <f t="shared" si="52"/>
        <v>5.6593981481481495E-3</v>
      </c>
      <c r="I690" s="6">
        <f t="shared" si="53"/>
        <v>8.7720671296296314E-3</v>
      </c>
      <c r="J690" s="10" t="s">
        <v>1339</v>
      </c>
      <c r="K690" s="9" t="s">
        <v>1339</v>
      </c>
      <c r="L690" s="10" t="s">
        <v>1340</v>
      </c>
      <c r="M690" s="11">
        <v>9.2361111111111099E-3</v>
      </c>
      <c r="N690" s="11">
        <f t="shared" si="54"/>
        <v>1.4315972222222221E-2</v>
      </c>
      <c r="O690" s="8"/>
      <c r="P690" s="8"/>
      <c r="Q690" s="10" t="s">
        <v>0</v>
      </c>
      <c r="R690" s="10" t="s">
        <v>0</v>
      </c>
      <c r="S690" s="9">
        <v>7.06</v>
      </c>
      <c r="T690" s="9">
        <v>22.04</v>
      </c>
      <c r="U690" s="9">
        <v>30.81</v>
      </c>
    </row>
    <row r="691" spans="4:21" x14ac:dyDescent="0.3">
      <c r="D691" s="5">
        <v>310</v>
      </c>
      <c r="E691" s="6">
        <v>2.5740740740740741E-3</v>
      </c>
      <c r="F691" s="7">
        <f t="shared" si="50"/>
        <v>1.2870370370370371E-3</v>
      </c>
      <c r="G691" s="6">
        <f t="shared" si="51"/>
        <v>1.1700336700336701E-3</v>
      </c>
      <c r="H691" s="6">
        <f t="shared" si="52"/>
        <v>5.6629629629629634E-3</v>
      </c>
      <c r="I691" s="6">
        <f t="shared" si="53"/>
        <v>8.7775925925925938E-3</v>
      </c>
      <c r="J691" s="10" t="s">
        <v>1341</v>
      </c>
      <c r="K691" s="9" t="s">
        <v>1341</v>
      </c>
      <c r="L691" s="10" t="s">
        <v>1342</v>
      </c>
      <c r="M691" s="11">
        <v>9.24386574074074E-3</v>
      </c>
      <c r="N691" s="11">
        <f t="shared" si="54"/>
        <v>1.4327991898148148E-2</v>
      </c>
      <c r="O691" s="10" t="s">
        <v>1343</v>
      </c>
      <c r="P691" s="10" t="s">
        <v>1344</v>
      </c>
      <c r="Q691" s="10">
        <v>1.39</v>
      </c>
      <c r="R691" s="10">
        <v>4.6100000000000003</v>
      </c>
      <c r="S691" s="9">
        <v>7.04</v>
      </c>
      <c r="T691" s="9">
        <v>21.99</v>
      </c>
      <c r="U691" s="9">
        <v>30.74</v>
      </c>
    </row>
    <row r="692" spans="4:21" x14ac:dyDescent="0.3">
      <c r="D692" s="5">
        <v>309</v>
      </c>
      <c r="E692" s="6">
        <v>2.5758101851851853E-3</v>
      </c>
      <c r="F692" s="7">
        <f t="shared" si="50"/>
        <v>1.2879050925925927E-3</v>
      </c>
      <c r="G692" s="6">
        <f t="shared" si="51"/>
        <v>1.1708228114478115E-3</v>
      </c>
      <c r="H692" s="6">
        <f t="shared" si="52"/>
        <v>5.6667824074074086E-3</v>
      </c>
      <c r="I692" s="6">
        <f t="shared" si="53"/>
        <v>8.7835127314814833E-3</v>
      </c>
      <c r="J692" s="10" t="s">
        <v>1345</v>
      </c>
      <c r="K692" s="9" t="s">
        <v>1345</v>
      </c>
      <c r="L692" s="10" t="s">
        <v>1346</v>
      </c>
      <c r="M692" s="11">
        <v>9.2515046296296304E-3</v>
      </c>
      <c r="N692" s="11">
        <f t="shared" si="54"/>
        <v>1.4339832175925927E-2</v>
      </c>
      <c r="O692" s="8"/>
      <c r="P692" s="8"/>
      <c r="Q692" s="10" t="s">
        <v>0</v>
      </c>
      <c r="R692" s="10" t="s">
        <v>0</v>
      </c>
      <c r="S692" s="9">
        <v>7.03</v>
      </c>
      <c r="T692" s="9">
        <v>21.94</v>
      </c>
      <c r="U692" s="9">
        <v>30.66</v>
      </c>
    </row>
    <row r="693" spans="4:21" x14ac:dyDescent="0.3">
      <c r="D693" s="5">
        <v>308</v>
      </c>
      <c r="E693" s="6">
        <v>2.5774305555555555E-3</v>
      </c>
      <c r="F693" s="7">
        <f t="shared" si="50"/>
        <v>1.2887152777777777E-3</v>
      </c>
      <c r="G693" s="6">
        <f t="shared" si="51"/>
        <v>1.1715593434343432E-3</v>
      </c>
      <c r="H693" s="6">
        <f t="shared" si="52"/>
        <v>5.6703472222222225E-3</v>
      </c>
      <c r="I693" s="6">
        <f t="shared" si="53"/>
        <v>8.7890381944444457E-3</v>
      </c>
      <c r="J693" s="10" t="s">
        <v>1347</v>
      </c>
      <c r="K693" s="9" t="s">
        <v>1347</v>
      </c>
      <c r="L693" s="8"/>
      <c r="M693" t="s">
        <v>0</v>
      </c>
      <c r="N693" s="11" t="str">
        <f t="shared" si="54"/>
        <v>-</v>
      </c>
      <c r="O693" s="8"/>
      <c r="P693" s="10" t="s">
        <v>1348</v>
      </c>
      <c r="Q693" s="10" t="s">
        <v>0</v>
      </c>
      <c r="R693" s="10">
        <v>4.5999999999999996</v>
      </c>
      <c r="S693" s="9">
        <v>7.01</v>
      </c>
      <c r="T693" s="9">
        <v>21.89</v>
      </c>
      <c r="U693" s="9">
        <v>30.59</v>
      </c>
    </row>
    <row r="694" spans="4:21" x14ac:dyDescent="0.3">
      <c r="D694" s="5">
        <v>307</v>
      </c>
      <c r="E694" s="6">
        <v>2.5791666666666667E-3</v>
      </c>
      <c r="F694" s="7">
        <f t="shared" si="50"/>
        <v>1.2895833333333333E-3</v>
      </c>
      <c r="G694" s="6">
        <f t="shared" si="51"/>
        <v>1.1723484848484849E-3</v>
      </c>
      <c r="H694" s="6">
        <f t="shared" si="52"/>
        <v>5.6741666666666668E-3</v>
      </c>
      <c r="I694" s="6">
        <f t="shared" si="53"/>
        <v>8.7949583333333334E-3</v>
      </c>
      <c r="J694" s="10" t="s">
        <v>1349</v>
      </c>
      <c r="K694" s="9" t="s">
        <v>1349</v>
      </c>
      <c r="L694" s="10" t="s">
        <v>1350</v>
      </c>
      <c r="M694" s="11">
        <v>9.2592592592592587E-3</v>
      </c>
      <c r="N694" s="11">
        <f t="shared" si="54"/>
        <v>1.4351851851851852E-2</v>
      </c>
      <c r="O694" s="8"/>
      <c r="P694" s="8"/>
      <c r="Q694" s="10" t="s">
        <v>0</v>
      </c>
      <c r="R694" s="10" t="s">
        <v>0</v>
      </c>
      <c r="S694" s="9">
        <v>6.99</v>
      </c>
      <c r="T694" s="9">
        <v>21.83</v>
      </c>
      <c r="U694" s="9">
        <v>30.52</v>
      </c>
    </row>
    <row r="695" spans="4:21" x14ac:dyDescent="0.3">
      <c r="D695" s="5">
        <v>306</v>
      </c>
      <c r="E695" s="6">
        <v>2.5807870370370373E-3</v>
      </c>
      <c r="F695" s="7">
        <f t="shared" si="50"/>
        <v>1.2903935185185186E-3</v>
      </c>
      <c r="G695" s="6">
        <f t="shared" si="51"/>
        <v>1.1730850168350168E-3</v>
      </c>
      <c r="H695" s="6">
        <f t="shared" si="52"/>
        <v>5.6777314814814824E-3</v>
      </c>
      <c r="I695" s="6">
        <f t="shared" si="53"/>
        <v>8.8004837962962976E-3</v>
      </c>
      <c r="J695" s="10" t="s">
        <v>1351</v>
      </c>
      <c r="K695" s="9" t="s">
        <v>1351</v>
      </c>
      <c r="L695" s="10" t="s">
        <v>1352</v>
      </c>
      <c r="M695" s="11">
        <v>9.2670138888888889E-3</v>
      </c>
      <c r="N695" s="11">
        <f t="shared" si="54"/>
        <v>1.4363871527777778E-2</v>
      </c>
      <c r="O695" s="8"/>
      <c r="P695" s="10" t="s">
        <v>1353</v>
      </c>
      <c r="Q695" s="10" t="s">
        <v>0</v>
      </c>
      <c r="R695" s="10">
        <v>4.59</v>
      </c>
      <c r="S695" s="9">
        <v>6.97</v>
      </c>
      <c r="T695" s="9">
        <v>21.78</v>
      </c>
      <c r="U695" s="9">
        <v>30.45</v>
      </c>
    </row>
    <row r="696" spans="4:21" x14ac:dyDescent="0.3">
      <c r="D696" s="5">
        <v>305</v>
      </c>
      <c r="E696" s="6">
        <v>2.582523148148148E-3</v>
      </c>
      <c r="F696" s="7">
        <f t="shared" si="50"/>
        <v>1.291261574074074E-3</v>
      </c>
      <c r="G696" s="6">
        <f t="shared" si="51"/>
        <v>1.173874158249158E-3</v>
      </c>
      <c r="H696" s="6">
        <f t="shared" si="52"/>
        <v>5.6815509259259258E-3</v>
      </c>
      <c r="I696" s="6">
        <f t="shared" si="53"/>
        <v>8.8064039351851853E-3</v>
      </c>
      <c r="J696" s="10" t="s">
        <v>1354</v>
      </c>
      <c r="K696" s="9" t="s">
        <v>1354</v>
      </c>
      <c r="L696" s="10" t="s">
        <v>1355</v>
      </c>
      <c r="M696" s="11">
        <v>9.2746527777777775E-3</v>
      </c>
      <c r="N696" s="11">
        <f t="shared" si="54"/>
        <v>1.4375711805555556E-2</v>
      </c>
      <c r="O696" s="8"/>
      <c r="P696" s="8"/>
      <c r="Q696" s="10" t="s">
        <v>0</v>
      </c>
      <c r="R696" s="10" t="s">
        <v>0</v>
      </c>
      <c r="S696" s="9">
        <v>6.96</v>
      </c>
      <c r="T696" s="9">
        <v>21.73</v>
      </c>
      <c r="U696" s="9">
        <v>30.38</v>
      </c>
    </row>
    <row r="697" spans="4:21" x14ac:dyDescent="0.3">
      <c r="D697" s="5">
        <v>304</v>
      </c>
      <c r="E697" s="6">
        <v>2.5842592592592592E-3</v>
      </c>
      <c r="F697" s="7">
        <f t="shared" si="50"/>
        <v>1.2921296296296296E-3</v>
      </c>
      <c r="G697" s="6">
        <f t="shared" si="51"/>
        <v>1.1746632996632997E-3</v>
      </c>
      <c r="H697" s="6">
        <f t="shared" si="52"/>
        <v>5.685370370370371E-3</v>
      </c>
      <c r="I697" s="6">
        <f t="shared" si="53"/>
        <v>8.8123240740740749E-3</v>
      </c>
      <c r="J697" s="10" t="s">
        <v>1356</v>
      </c>
      <c r="K697" s="9" t="s">
        <v>1356</v>
      </c>
      <c r="L697" s="10" t="s">
        <v>1357</v>
      </c>
      <c r="M697" s="11">
        <v>9.2824074074074059E-3</v>
      </c>
      <c r="N697" s="11">
        <f t="shared" si="54"/>
        <v>1.4387731481481479E-2</v>
      </c>
      <c r="O697" s="8"/>
      <c r="P697" s="10" t="s">
        <v>1358</v>
      </c>
      <c r="Q697" s="10" t="s">
        <v>0</v>
      </c>
      <c r="R697" s="10">
        <v>4.58</v>
      </c>
      <c r="S697" s="9">
        <v>6.94</v>
      </c>
      <c r="T697" s="9">
        <v>21.67</v>
      </c>
      <c r="U697" s="9">
        <v>30.31</v>
      </c>
    </row>
    <row r="698" spans="4:21" x14ac:dyDescent="0.3">
      <c r="D698" s="5">
        <v>303</v>
      </c>
      <c r="E698" s="6">
        <v>2.5858796296296298E-3</v>
      </c>
      <c r="F698" s="7">
        <f t="shared" si="50"/>
        <v>1.2929398148148149E-3</v>
      </c>
      <c r="G698" s="6">
        <f t="shared" si="51"/>
        <v>1.1753998316498316E-3</v>
      </c>
      <c r="H698" s="6">
        <f t="shared" si="52"/>
        <v>5.6889351851851858E-3</v>
      </c>
      <c r="I698" s="6">
        <f t="shared" si="53"/>
        <v>8.817849537037039E-3</v>
      </c>
      <c r="J698" s="10" t="s">
        <v>1359</v>
      </c>
      <c r="K698" s="9" t="s">
        <v>1359</v>
      </c>
      <c r="L698" s="10" t="s">
        <v>1360</v>
      </c>
      <c r="M698" s="11">
        <v>9.290162037037036E-3</v>
      </c>
      <c r="N698" s="11">
        <f t="shared" si="54"/>
        <v>1.4399751157407405E-2</v>
      </c>
      <c r="O698" s="10" t="s">
        <v>1361</v>
      </c>
      <c r="P698" s="10" t="s">
        <v>1362</v>
      </c>
      <c r="Q698" s="10">
        <v>1.38</v>
      </c>
      <c r="R698" s="10">
        <v>4.57</v>
      </c>
      <c r="S698" s="9">
        <v>6.92</v>
      </c>
      <c r="T698" s="9">
        <v>21.62</v>
      </c>
      <c r="U698" s="9">
        <v>30.24</v>
      </c>
    </row>
    <row r="699" spans="4:21" x14ac:dyDescent="0.3">
      <c r="D699" s="5">
        <v>302</v>
      </c>
      <c r="E699" s="6">
        <v>2.5876157407407406E-3</v>
      </c>
      <c r="F699" s="7">
        <f t="shared" si="50"/>
        <v>1.2938078703703703E-3</v>
      </c>
      <c r="G699" s="6">
        <f t="shared" si="51"/>
        <v>1.1761889730639728E-3</v>
      </c>
      <c r="H699" s="6">
        <f t="shared" si="52"/>
        <v>5.6927546296296301E-3</v>
      </c>
      <c r="I699" s="6">
        <f t="shared" si="53"/>
        <v>8.8237696759259267E-3</v>
      </c>
      <c r="J699" s="10" t="s">
        <v>1363</v>
      </c>
      <c r="K699" s="9" t="s">
        <v>1363</v>
      </c>
      <c r="L699" s="10" t="s">
        <v>1364</v>
      </c>
      <c r="M699" s="11">
        <v>9.2978009259259264E-3</v>
      </c>
      <c r="N699" s="11">
        <f t="shared" si="54"/>
        <v>1.4411591435185186E-2</v>
      </c>
      <c r="O699" s="8"/>
      <c r="P699" s="8"/>
      <c r="Q699" s="10" t="s">
        <v>0</v>
      </c>
      <c r="R699" s="10" t="s">
        <v>0</v>
      </c>
      <c r="S699" s="9">
        <v>6.91</v>
      </c>
      <c r="T699" s="9">
        <v>21.57</v>
      </c>
      <c r="U699" s="9">
        <v>30.17</v>
      </c>
    </row>
    <row r="700" spans="4:21" x14ac:dyDescent="0.3">
      <c r="D700" s="5">
        <v>301</v>
      </c>
      <c r="E700" s="6">
        <v>2.5892361111111112E-3</v>
      </c>
      <c r="F700" s="7">
        <f t="shared" si="50"/>
        <v>1.2946180555555556E-3</v>
      </c>
      <c r="G700" s="6">
        <f t="shared" si="51"/>
        <v>1.176925505050505E-3</v>
      </c>
      <c r="H700" s="6">
        <f t="shared" si="52"/>
        <v>5.6963194444444448E-3</v>
      </c>
      <c r="I700" s="6">
        <f t="shared" si="53"/>
        <v>8.8292951388888891E-3</v>
      </c>
      <c r="J700" s="10" t="s">
        <v>1365</v>
      </c>
      <c r="K700" s="9" t="s">
        <v>1365</v>
      </c>
      <c r="L700" s="10" t="s">
        <v>1366</v>
      </c>
      <c r="M700" s="11">
        <v>9.3055555555555548E-3</v>
      </c>
      <c r="N700" s="11">
        <f t="shared" si="54"/>
        <v>1.4423611111111111E-2</v>
      </c>
      <c r="O700" s="8"/>
      <c r="P700" s="10" t="s">
        <v>1367</v>
      </c>
      <c r="Q700" s="10" t="s">
        <v>0</v>
      </c>
      <c r="R700" s="10">
        <v>4.5600000000000005</v>
      </c>
      <c r="S700" s="9">
        <v>6.89</v>
      </c>
      <c r="T700" s="9">
        <v>21.52</v>
      </c>
      <c r="U700" s="9">
        <v>30.1</v>
      </c>
    </row>
    <row r="701" spans="4:21" x14ac:dyDescent="0.3">
      <c r="D701" s="5">
        <v>300</v>
      </c>
      <c r="E701" s="6">
        <v>2.5909722222222224E-3</v>
      </c>
      <c r="F701" s="7">
        <f t="shared" si="50"/>
        <v>1.2954861111111112E-3</v>
      </c>
      <c r="G701" s="6">
        <f t="shared" si="51"/>
        <v>1.1777146464646464E-3</v>
      </c>
      <c r="H701" s="6">
        <f t="shared" si="52"/>
        <v>5.70013888888889E-3</v>
      </c>
      <c r="I701" s="6">
        <f t="shared" si="53"/>
        <v>8.8352152777777804E-3</v>
      </c>
      <c r="J701" s="10" t="s">
        <v>1368</v>
      </c>
      <c r="K701" s="9" t="s">
        <v>1368</v>
      </c>
      <c r="L701" s="10" t="s">
        <v>1369</v>
      </c>
      <c r="M701" s="11">
        <v>9.3133101851851849E-3</v>
      </c>
      <c r="N701" s="11">
        <f t="shared" si="54"/>
        <v>1.4435630787037038E-2</v>
      </c>
      <c r="O701" s="8"/>
      <c r="P701" s="8"/>
      <c r="Q701" s="10" t="s">
        <v>0</v>
      </c>
      <c r="R701" s="10" t="s">
        <v>0</v>
      </c>
      <c r="S701" s="9">
        <v>6.87</v>
      </c>
      <c r="T701" s="9">
        <v>21.46</v>
      </c>
      <c r="U701" s="9">
        <v>30.03</v>
      </c>
    </row>
    <row r="702" spans="4:21" x14ac:dyDescent="0.3">
      <c r="D702" s="5">
        <v>299</v>
      </c>
      <c r="E702" s="6">
        <v>2.5927083333333331E-3</v>
      </c>
      <c r="F702" s="7">
        <f t="shared" si="50"/>
        <v>1.2963541666666666E-3</v>
      </c>
      <c r="G702" s="6">
        <f t="shared" si="51"/>
        <v>1.1785037878787876E-3</v>
      </c>
      <c r="H702" s="6">
        <f t="shared" si="52"/>
        <v>5.7039583333333334E-3</v>
      </c>
      <c r="I702" s="6">
        <f t="shared" si="53"/>
        <v>8.8411354166666664E-3</v>
      </c>
      <c r="J702" s="10" t="s">
        <v>1370</v>
      </c>
      <c r="K702" s="9" t="s">
        <v>1370</v>
      </c>
      <c r="L702" s="10" t="s">
        <v>1371</v>
      </c>
      <c r="M702" s="11">
        <v>9.3209490740740735E-3</v>
      </c>
      <c r="N702" s="11">
        <f t="shared" si="54"/>
        <v>1.4447471064814815E-2</v>
      </c>
      <c r="O702" s="8"/>
      <c r="P702" s="10" t="s">
        <v>1372</v>
      </c>
      <c r="Q702" s="10" t="s">
        <v>0</v>
      </c>
      <c r="R702" s="10">
        <v>4.55</v>
      </c>
      <c r="S702" s="9">
        <v>6.86</v>
      </c>
      <c r="T702" s="9">
        <v>21.41</v>
      </c>
      <c r="U702" s="9">
        <v>29.95</v>
      </c>
    </row>
    <row r="703" spans="4:21" x14ac:dyDescent="0.3">
      <c r="D703" s="5">
        <v>298</v>
      </c>
      <c r="E703" s="6">
        <v>2.5944444444444444E-3</v>
      </c>
      <c r="F703" s="7">
        <f t="shared" si="50"/>
        <v>1.2972222222222222E-3</v>
      </c>
      <c r="G703" s="6">
        <f t="shared" si="51"/>
        <v>1.1792929292929293E-3</v>
      </c>
      <c r="H703" s="6">
        <f t="shared" si="52"/>
        <v>5.7077777777777778E-3</v>
      </c>
      <c r="I703" s="6">
        <f t="shared" si="53"/>
        <v>8.8470555555555559E-3</v>
      </c>
      <c r="J703" s="10" t="s">
        <v>1373</v>
      </c>
      <c r="K703" s="9" t="s">
        <v>1373</v>
      </c>
      <c r="L703" s="10" t="s">
        <v>1374</v>
      </c>
      <c r="M703" s="11">
        <v>9.3287037037037036E-3</v>
      </c>
      <c r="N703" s="11">
        <f t="shared" si="54"/>
        <v>1.4459490740740742E-2</v>
      </c>
      <c r="O703" s="8"/>
      <c r="P703" s="8"/>
      <c r="Q703" s="10" t="s">
        <v>0</v>
      </c>
      <c r="R703" s="10" t="s">
        <v>0</v>
      </c>
      <c r="S703" s="9">
        <v>6.84</v>
      </c>
      <c r="T703" s="9">
        <v>21.36</v>
      </c>
      <c r="U703" s="9">
        <v>29.88</v>
      </c>
    </row>
    <row r="704" spans="4:21" x14ac:dyDescent="0.3">
      <c r="D704" s="5">
        <v>297</v>
      </c>
      <c r="E704" s="6">
        <v>2.5960648148148149E-3</v>
      </c>
      <c r="F704" s="7">
        <f t="shared" si="50"/>
        <v>1.2980324074074075E-3</v>
      </c>
      <c r="G704" s="6">
        <f t="shared" si="51"/>
        <v>1.1800294612794612E-3</v>
      </c>
      <c r="H704" s="6">
        <f t="shared" si="52"/>
        <v>5.7113425925925934E-3</v>
      </c>
      <c r="I704" s="6">
        <f t="shared" si="53"/>
        <v>8.85258101851852E-3</v>
      </c>
      <c r="J704" s="10" t="s">
        <v>1375</v>
      </c>
      <c r="K704" s="9" t="s">
        <v>1375</v>
      </c>
      <c r="L704" s="10" t="s">
        <v>1376</v>
      </c>
      <c r="M704" s="11">
        <v>9.3364583333333338E-3</v>
      </c>
      <c r="N704" s="11">
        <f t="shared" si="54"/>
        <v>1.4471510416666668E-2</v>
      </c>
      <c r="O704" s="10" t="s">
        <v>1377</v>
      </c>
      <c r="P704" s="10" t="s">
        <v>1378</v>
      </c>
      <c r="Q704" s="10">
        <v>1.37</v>
      </c>
      <c r="R704" s="10">
        <v>4.54</v>
      </c>
      <c r="S704" s="9">
        <v>6.82</v>
      </c>
      <c r="T704" s="9">
        <v>21.3</v>
      </c>
      <c r="U704" s="9">
        <v>29.81</v>
      </c>
    </row>
    <row r="705" spans="4:21" x14ac:dyDescent="0.3">
      <c r="D705" s="5">
        <v>296</v>
      </c>
      <c r="E705" s="6">
        <v>2.5978009259259257E-3</v>
      </c>
      <c r="F705" s="7">
        <f t="shared" ref="F705:F768" si="55">E705/2</f>
        <v>1.2989004629629629E-3</v>
      </c>
      <c r="G705" s="6">
        <f t="shared" ref="G705:G768" si="56">E705/2.2</f>
        <v>1.1808186026936024E-3</v>
      </c>
      <c r="H705" s="6">
        <f t="shared" ref="H705:H768" si="57">E705*2.2</f>
        <v>5.7151620370370368E-3</v>
      </c>
      <c r="I705" s="6">
        <f t="shared" ref="I705:I768" si="58">H705*1.55</f>
        <v>8.8585011574074078E-3</v>
      </c>
      <c r="J705" s="10" t="s">
        <v>1379</v>
      </c>
      <c r="K705" s="9" t="s">
        <v>1379</v>
      </c>
      <c r="L705" s="8"/>
      <c r="M705" t="s">
        <v>0</v>
      </c>
      <c r="N705" s="11" t="str">
        <f t="shared" ref="N705:N768" si="59">IF(M705="-","-",M705*1.55)</f>
        <v>-</v>
      </c>
      <c r="O705" s="8"/>
      <c r="P705" s="8"/>
      <c r="Q705" s="10" t="s">
        <v>0</v>
      </c>
      <c r="R705" s="10" t="s">
        <v>0</v>
      </c>
      <c r="S705" s="9">
        <v>6.8</v>
      </c>
      <c r="T705" s="9">
        <v>21.25</v>
      </c>
      <c r="U705" s="9">
        <v>29.74</v>
      </c>
    </row>
    <row r="706" spans="4:21" x14ac:dyDescent="0.3">
      <c r="D706" s="5">
        <v>295</v>
      </c>
      <c r="E706" s="6">
        <v>2.5995370370370369E-3</v>
      </c>
      <c r="F706" s="7">
        <f t="shared" si="55"/>
        <v>1.2997685185185185E-3</v>
      </c>
      <c r="G706" s="6">
        <f t="shared" si="56"/>
        <v>1.1816077441077441E-3</v>
      </c>
      <c r="H706" s="6">
        <f t="shared" si="57"/>
        <v>5.718981481481482E-3</v>
      </c>
      <c r="I706" s="6">
        <f t="shared" si="58"/>
        <v>8.8644212962962973E-3</v>
      </c>
      <c r="J706" s="10" t="s">
        <v>1380</v>
      </c>
      <c r="K706" s="9" t="s">
        <v>1380</v>
      </c>
      <c r="L706" s="10" t="s">
        <v>1381</v>
      </c>
      <c r="M706" s="11">
        <v>9.3440972222222224E-3</v>
      </c>
      <c r="N706" s="11">
        <f t="shared" si="59"/>
        <v>1.4483350694444445E-2</v>
      </c>
      <c r="O706" s="8"/>
      <c r="P706" s="10" t="s">
        <v>1382</v>
      </c>
      <c r="Q706" s="10" t="s">
        <v>0</v>
      </c>
      <c r="R706" s="10">
        <v>4.53</v>
      </c>
      <c r="S706" s="9">
        <v>6.79</v>
      </c>
      <c r="T706" s="9">
        <v>21.2</v>
      </c>
      <c r="U706" s="9">
        <v>29.67</v>
      </c>
    </row>
    <row r="707" spans="4:21" x14ac:dyDescent="0.3">
      <c r="D707" s="5">
        <v>294</v>
      </c>
      <c r="E707" s="6">
        <v>2.6012731481481481E-3</v>
      </c>
      <c r="F707" s="7">
        <f t="shared" si="55"/>
        <v>1.3006365740740741E-3</v>
      </c>
      <c r="G707" s="6">
        <f t="shared" si="56"/>
        <v>1.1823968855218855E-3</v>
      </c>
      <c r="H707" s="6">
        <f t="shared" si="57"/>
        <v>5.7228009259259263E-3</v>
      </c>
      <c r="I707" s="6">
        <f t="shared" si="58"/>
        <v>8.8703414351851868E-3</v>
      </c>
      <c r="J707" s="10" t="s">
        <v>1383</v>
      </c>
      <c r="K707" s="9" t="s">
        <v>1383</v>
      </c>
      <c r="L707" s="10" t="s">
        <v>1384</v>
      </c>
      <c r="M707" s="11">
        <v>9.3518518518518508E-3</v>
      </c>
      <c r="N707" s="11">
        <f t="shared" si="59"/>
        <v>1.4495370370370369E-2</v>
      </c>
      <c r="O707" s="8"/>
      <c r="P707" s="10" t="s">
        <v>1385</v>
      </c>
      <c r="Q707" s="10" t="s">
        <v>0</v>
      </c>
      <c r="R707" s="10">
        <v>4.5199999999999996</v>
      </c>
      <c r="S707" s="9">
        <v>6.77</v>
      </c>
      <c r="T707" s="9">
        <v>21.15</v>
      </c>
      <c r="U707" s="9">
        <v>29.6</v>
      </c>
    </row>
    <row r="708" spans="4:21" x14ac:dyDescent="0.3">
      <c r="D708" s="5">
        <v>293</v>
      </c>
      <c r="E708" s="6">
        <v>2.6030092592592593E-3</v>
      </c>
      <c r="F708" s="7">
        <f t="shared" si="55"/>
        <v>1.3015046296296297E-3</v>
      </c>
      <c r="G708" s="6">
        <f t="shared" si="56"/>
        <v>1.1831860269360269E-3</v>
      </c>
      <c r="H708" s="6">
        <f t="shared" si="57"/>
        <v>5.7266203703703706E-3</v>
      </c>
      <c r="I708" s="6">
        <f t="shared" si="58"/>
        <v>8.8762615740740746E-3</v>
      </c>
      <c r="J708" s="10" t="s">
        <v>1386</v>
      </c>
      <c r="K708" s="9" t="s">
        <v>1386</v>
      </c>
      <c r="L708" s="10" t="s">
        <v>1387</v>
      </c>
      <c r="M708" s="11">
        <v>9.3596064814814809E-3</v>
      </c>
      <c r="N708" s="11">
        <f t="shared" si="59"/>
        <v>1.4507390046296295E-2</v>
      </c>
      <c r="O708" s="8"/>
      <c r="P708" s="8"/>
      <c r="Q708" s="10" t="s">
        <v>0</v>
      </c>
      <c r="R708" s="10" t="s">
        <v>0</v>
      </c>
      <c r="S708" s="9">
        <v>6.75</v>
      </c>
      <c r="T708" s="9">
        <v>21.09</v>
      </c>
      <c r="U708" s="9">
        <v>29.53</v>
      </c>
    </row>
    <row r="709" spans="4:21" x14ac:dyDescent="0.3">
      <c r="D709" s="5">
        <v>292</v>
      </c>
      <c r="E709" s="6">
        <v>2.6047453703703701E-3</v>
      </c>
      <c r="F709" s="7">
        <f t="shared" si="55"/>
        <v>1.3023726851851851E-3</v>
      </c>
      <c r="G709" s="6">
        <f t="shared" si="56"/>
        <v>1.1839751683501681E-3</v>
      </c>
      <c r="H709" s="6">
        <f t="shared" si="57"/>
        <v>5.7304398148148149E-3</v>
      </c>
      <c r="I709" s="6">
        <f t="shared" si="58"/>
        <v>8.8821817129629641E-3</v>
      </c>
      <c r="J709" s="10" t="s">
        <v>1388</v>
      </c>
      <c r="K709" s="9" t="s">
        <v>1388</v>
      </c>
      <c r="L709" s="10" t="s">
        <v>1389</v>
      </c>
      <c r="M709" s="11">
        <v>9.3672453703703695E-3</v>
      </c>
      <c r="N709" s="11">
        <f t="shared" si="59"/>
        <v>1.4519230324074072E-2</v>
      </c>
      <c r="O709" s="8"/>
      <c r="P709" s="10" t="s">
        <v>1390</v>
      </c>
      <c r="Q709" s="10" t="s">
        <v>0</v>
      </c>
      <c r="R709" s="10">
        <v>4.51</v>
      </c>
      <c r="S709" s="9">
        <v>6.74</v>
      </c>
      <c r="T709" s="9">
        <v>21.04</v>
      </c>
      <c r="U709" s="9">
        <v>29.46</v>
      </c>
    </row>
    <row r="710" spans="4:21" x14ac:dyDescent="0.3">
      <c r="D710" s="5">
        <v>291</v>
      </c>
      <c r="E710" s="6">
        <v>2.6063657407407407E-3</v>
      </c>
      <c r="F710" s="7">
        <f t="shared" si="55"/>
        <v>1.3031828703703703E-3</v>
      </c>
      <c r="G710" s="6">
        <f t="shared" si="56"/>
        <v>1.1847117003367003E-3</v>
      </c>
      <c r="H710" s="6">
        <f t="shared" si="57"/>
        <v>5.7340046296296297E-3</v>
      </c>
      <c r="I710" s="6">
        <f t="shared" si="58"/>
        <v>8.8877071759259265E-3</v>
      </c>
      <c r="J710" s="10" t="s">
        <v>1391</v>
      </c>
      <c r="K710" s="9" t="s">
        <v>1391</v>
      </c>
      <c r="L710" s="10" t="s">
        <v>1392</v>
      </c>
      <c r="M710" s="11">
        <v>9.3749999999999997E-3</v>
      </c>
      <c r="N710" s="11">
        <f t="shared" si="59"/>
        <v>1.4531249999999999E-2</v>
      </c>
      <c r="O710" s="8"/>
      <c r="P710" s="8"/>
      <c r="Q710" s="10" t="s">
        <v>0</v>
      </c>
      <c r="R710" s="10" t="s">
        <v>0</v>
      </c>
      <c r="S710" s="9">
        <v>6.72</v>
      </c>
      <c r="T710" s="9">
        <v>20.99</v>
      </c>
      <c r="U710" s="9">
        <v>29.39</v>
      </c>
    </row>
    <row r="711" spans="4:21" x14ac:dyDescent="0.3">
      <c r="D711" s="5">
        <v>290</v>
      </c>
      <c r="E711" s="6">
        <v>2.6081018518518519E-3</v>
      </c>
      <c r="F711" s="7">
        <f t="shared" si="55"/>
        <v>1.304050925925926E-3</v>
      </c>
      <c r="G711" s="6">
        <f t="shared" si="56"/>
        <v>1.1855008417508417E-3</v>
      </c>
      <c r="H711" s="6">
        <f t="shared" si="57"/>
        <v>5.7378240740740749E-3</v>
      </c>
      <c r="I711" s="6">
        <f t="shared" si="58"/>
        <v>8.893627314814816E-3</v>
      </c>
      <c r="J711" s="10" t="s">
        <v>1393</v>
      </c>
      <c r="K711" s="9" t="s">
        <v>1393</v>
      </c>
      <c r="L711" s="10" t="s">
        <v>1394</v>
      </c>
      <c r="M711" s="11">
        <v>9.3827546296296298E-3</v>
      </c>
      <c r="N711" s="11">
        <f t="shared" si="59"/>
        <v>1.4543269675925927E-2</v>
      </c>
      <c r="O711" s="10" t="s">
        <v>1395</v>
      </c>
      <c r="P711" s="10" t="s">
        <v>1396</v>
      </c>
      <c r="Q711" s="10">
        <v>1.36</v>
      </c>
      <c r="R711" s="10">
        <v>4.5</v>
      </c>
      <c r="S711" s="9">
        <v>6.7</v>
      </c>
      <c r="T711" s="9">
        <v>20.93</v>
      </c>
      <c r="U711" s="9">
        <v>29.31</v>
      </c>
    </row>
    <row r="712" spans="4:21" x14ac:dyDescent="0.3">
      <c r="D712" s="5">
        <v>289</v>
      </c>
      <c r="E712" s="6">
        <v>2.6098379629629627E-3</v>
      </c>
      <c r="F712" s="7">
        <f t="shared" si="55"/>
        <v>1.3049189814814813E-3</v>
      </c>
      <c r="G712" s="6">
        <f t="shared" si="56"/>
        <v>1.1862899831649829E-3</v>
      </c>
      <c r="H712" s="6">
        <f t="shared" si="57"/>
        <v>5.7416435185185183E-3</v>
      </c>
      <c r="I712" s="6">
        <f t="shared" si="58"/>
        <v>8.8995474537037038E-3</v>
      </c>
      <c r="J712" s="10" t="s">
        <v>1397</v>
      </c>
      <c r="K712" s="9" t="s">
        <v>1397</v>
      </c>
      <c r="L712" s="10" t="s">
        <v>1398</v>
      </c>
      <c r="M712" s="11">
        <v>9.3903935185185184E-3</v>
      </c>
      <c r="N712" s="11">
        <f t="shared" si="59"/>
        <v>1.4555109953703705E-2</v>
      </c>
      <c r="O712" s="8"/>
      <c r="P712" s="8"/>
      <c r="Q712" s="10" t="s">
        <v>0</v>
      </c>
      <c r="R712" s="10" t="s">
        <v>0</v>
      </c>
      <c r="S712" s="9">
        <v>6.68</v>
      </c>
      <c r="T712" s="9">
        <v>20.88</v>
      </c>
      <c r="U712" s="9">
        <v>29.24</v>
      </c>
    </row>
    <row r="713" spans="4:21" x14ac:dyDescent="0.3">
      <c r="D713" s="5">
        <v>288</v>
      </c>
      <c r="E713" s="6">
        <v>2.6115740740740739E-3</v>
      </c>
      <c r="F713" s="7">
        <f t="shared" si="55"/>
        <v>1.3057870370370369E-3</v>
      </c>
      <c r="G713" s="6">
        <f t="shared" si="56"/>
        <v>1.1870791245791243E-3</v>
      </c>
      <c r="H713" s="6">
        <f t="shared" si="57"/>
        <v>5.7454629629629626E-3</v>
      </c>
      <c r="I713" s="6">
        <f t="shared" si="58"/>
        <v>8.9054675925925916E-3</v>
      </c>
      <c r="J713" s="10" t="s">
        <v>1399</v>
      </c>
      <c r="K713" s="9" t="s">
        <v>1399</v>
      </c>
      <c r="L713" s="10" t="s">
        <v>1400</v>
      </c>
      <c r="M713" s="11">
        <v>9.3981481481481468E-3</v>
      </c>
      <c r="N713" s="11">
        <f t="shared" si="59"/>
        <v>1.4567129629629628E-2</v>
      </c>
      <c r="O713" s="8"/>
      <c r="P713" s="10" t="s">
        <v>1401</v>
      </c>
      <c r="Q713" s="10" t="s">
        <v>0</v>
      </c>
      <c r="R713" s="10">
        <v>4.49</v>
      </c>
      <c r="S713" s="9">
        <v>6.67</v>
      </c>
      <c r="T713" s="9">
        <v>20.83</v>
      </c>
      <c r="U713" s="9">
        <v>29.17</v>
      </c>
    </row>
    <row r="714" spans="4:21" x14ac:dyDescent="0.3">
      <c r="D714" s="5">
        <v>287</v>
      </c>
      <c r="E714" s="6">
        <v>2.6133101851851851E-3</v>
      </c>
      <c r="F714" s="7">
        <f t="shared" si="55"/>
        <v>1.3066550925925925E-3</v>
      </c>
      <c r="G714" s="6">
        <f t="shared" si="56"/>
        <v>1.187868265993266E-3</v>
      </c>
      <c r="H714" s="6">
        <f t="shared" si="57"/>
        <v>5.7492824074074078E-3</v>
      </c>
      <c r="I714" s="6">
        <f t="shared" si="58"/>
        <v>8.9113877314814828E-3</v>
      </c>
      <c r="J714" s="10" t="s">
        <v>1402</v>
      </c>
      <c r="K714" s="9" t="s">
        <v>1402</v>
      </c>
      <c r="L714" s="10" t="s">
        <v>1403</v>
      </c>
      <c r="M714" s="11">
        <v>9.4059027777777769E-3</v>
      </c>
      <c r="N714" s="11">
        <f t="shared" si="59"/>
        <v>1.4579149305555554E-2</v>
      </c>
      <c r="O714" s="8"/>
      <c r="P714" s="10" t="s">
        <v>1404</v>
      </c>
      <c r="Q714" s="10" t="s">
        <v>0</v>
      </c>
      <c r="R714" s="10">
        <v>4.4800000000000004</v>
      </c>
      <c r="S714" s="9">
        <v>6.65</v>
      </c>
      <c r="T714" s="9">
        <v>20.77</v>
      </c>
      <c r="U714" s="9">
        <v>29.1</v>
      </c>
    </row>
    <row r="715" spans="4:21" x14ac:dyDescent="0.3">
      <c r="D715" s="5">
        <v>286</v>
      </c>
      <c r="E715" s="6">
        <v>2.6150462962962963E-3</v>
      </c>
      <c r="F715" s="7">
        <f t="shared" si="55"/>
        <v>1.3075231481481482E-3</v>
      </c>
      <c r="G715" s="6">
        <f t="shared" si="56"/>
        <v>1.1886574074074074E-3</v>
      </c>
      <c r="H715" s="6">
        <f t="shared" si="57"/>
        <v>5.7531018518518521E-3</v>
      </c>
      <c r="I715" s="6">
        <f t="shared" si="58"/>
        <v>8.9173078703703706E-3</v>
      </c>
      <c r="J715" s="10" t="s">
        <v>1405</v>
      </c>
      <c r="K715" s="9" t="s">
        <v>1405</v>
      </c>
      <c r="L715" s="10" t="s">
        <v>1406</v>
      </c>
      <c r="M715" s="11">
        <v>9.4135416666666673E-3</v>
      </c>
      <c r="N715" s="11">
        <f t="shared" si="59"/>
        <v>1.4590989583333335E-2</v>
      </c>
      <c r="O715" s="8"/>
      <c r="P715" s="8"/>
      <c r="Q715" s="10" t="s">
        <v>0</v>
      </c>
      <c r="R715" s="10" t="s">
        <v>0</v>
      </c>
      <c r="S715" s="9">
        <v>6.63</v>
      </c>
      <c r="T715" s="9">
        <v>20.72</v>
      </c>
      <c r="U715" s="9">
        <v>29.03</v>
      </c>
    </row>
    <row r="716" spans="4:21" x14ac:dyDescent="0.3">
      <c r="D716" s="5">
        <v>285</v>
      </c>
      <c r="E716" s="6">
        <v>2.6167824074074071E-3</v>
      </c>
      <c r="F716" s="7">
        <f t="shared" si="55"/>
        <v>1.3083912037037035E-3</v>
      </c>
      <c r="G716" s="6">
        <f t="shared" si="56"/>
        <v>1.1894465488215486E-3</v>
      </c>
      <c r="H716" s="6">
        <f t="shared" si="57"/>
        <v>5.7569212962962964E-3</v>
      </c>
      <c r="I716" s="6">
        <f t="shared" si="58"/>
        <v>8.9232280092592601E-3</v>
      </c>
      <c r="J716" s="10" t="s">
        <v>1407</v>
      </c>
      <c r="K716" s="9" t="s">
        <v>1407</v>
      </c>
      <c r="L716" s="10" t="s">
        <v>1408</v>
      </c>
      <c r="M716" s="11">
        <v>9.4212962962962957E-3</v>
      </c>
      <c r="N716" s="11">
        <f t="shared" si="59"/>
        <v>1.4603009259259258E-2</v>
      </c>
      <c r="O716" s="8"/>
      <c r="P716" s="10" t="s">
        <v>1409</v>
      </c>
      <c r="Q716" s="10" t="s">
        <v>0</v>
      </c>
      <c r="R716" s="10">
        <v>4.47</v>
      </c>
      <c r="S716" s="9">
        <v>6.62</v>
      </c>
      <c r="T716" s="9">
        <v>20.67</v>
      </c>
      <c r="U716" s="9">
        <v>28.96</v>
      </c>
    </row>
    <row r="717" spans="4:21" x14ac:dyDescent="0.3">
      <c r="D717" s="5">
        <v>284</v>
      </c>
      <c r="E717" s="6">
        <v>2.6185185185185183E-3</v>
      </c>
      <c r="F717" s="7">
        <f t="shared" si="55"/>
        <v>1.3092592592592591E-3</v>
      </c>
      <c r="G717" s="6">
        <f t="shared" si="56"/>
        <v>1.19023569023569E-3</v>
      </c>
      <c r="H717" s="6">
        <f t="shared" si="57"/>
        <v>5.7607407407407408E-3</v>
      </c>
      <c r="I717" s="6">
        <f t="shared" si="58"/>
        <v>8.9291481481481479E-3</v>
      </c>
      <c r="J717" s="10" t="s">
        <v>1410</v>
      </c>
      <c r="K717" s="9" t="s">
        <v>1410</v>
      </c>
      <c r="L717" s="10" t="s">
        <v>1411</v>
      </c>
      <c r="M717" s="11">
        <v>9.4290509259259258E-3</v>
      </c>
      <c r="N717" s="11">
        <f t="shared" si="59"/>
        <v>1.4615028935185185E-2</v>
      </c>
      <c r="O717" s="8"/>
      <c r="P717" s="8"/>
      <c r="Q717" s="10" t="s">
        <v>0</v>
      </c>
      <c r="R717" s="10" t="s">
        <v>0</v>
      </c>
      <c r="S717" s="9">
        <v>6.6</v>
      </c>
      <c r="T717" s="9">
        <v>20.61</v>
      </c>
      <c r="U717" s="9">
        <v>28.89</v>
      </c>
    </row>
    <row r="718" spans="4:21" x14ac:dyDescent="0.3">
      <c r="D718" s="5">
        <v>283</v>
      </c>
      <c r="E718" s="6">
        <v>2.6203703703703701E-3</v>
      </c>
      <c r="F718" s="7">
        <f t="shared" si="55"/>
        <v>1.3101851851851851E-3</v>
      </c>
      <c r="G718" s="6">
        <f t="shared" si="56"/>
        <v>1.1910774410774409E-3</v>
      </c>
      <c r="H718" s="6">
        <f t="shared" si="57"/>
        <v>5.7648148148148146E-3</v>
      </c>
      <c r="I718" s="6">
        <f t="shared" si="58"/>
        <v>8.9354629629629628E-3</v>
      </c>
      <c r="J718" s="10" t="s">
        <v>1412</v>
      </c>
      <c r="K718" s="9" t="s">
        <v>1412</v>
      </c>
      <c r="L718" s="10" t="s">
        <v>1413</v>
      </c>
      <c r="M718" s="11">
        <v>9.4366898148148144E-3</v>
      </c>
      <c r="N718" s="11">
        <f t="shared" si="59"/>
        <v>1.4626869212962962E-2</v>
      </c>
      <c r="O718" s="10" t="s">
        <v>1414</v>
      </c>
      <c r="P718" s="10" t="s">
        <v>1415</v>
      </c>
      <c r="Q718" s="10">
        <v>1.35</v>
      </c>
      <c r="R718" s="10">
        <v>4.46</v>
      </c>
      <c r="S718" s="9">
        <v>6.58</v>
      </c>
      <c r="T718" s="9">
        <v>20.56</v>
      </c>
      <c r="U718" s="9">
        <v>28.82</v>
      </c>
    </row>
    <row r="719" spans="4:21" x14ac:dyDescent="0.3">
      <c r="D719" s="5">
        <v>282</v>
      </c>
      <c r="E719" s="6">
        <v>2.6221064814814813E-3</v>
      </c>
      <c r="F719" s="7">
        <f t="shared" si="55"/>
        <v>1.3110532407407407E-3</v>
      </c>
      <c r="G719" s="6">
        <f t="shared" si="56"/>
        <v>1.1918665824915823E-3</v>
      </c>
      <c r="H719" s="6">
        <f t="shared" si="57"/>
        <v>5.7686342592592598E-3</v>
      </c>
      <c r="I719" s="6">
        <f t="shared" si="58"/>
        <v>8.9413831018518523E-3</v>
      </c>
      <c r="J719" s="10" t="s">
        <v>1416</v>
      </c>
      <c r="K719" s="9" t="s">
        <v>1416</v>
      </c>
      <c r="L719" s="10" t="s">
        <v>1417</v>
      </c>
      <c r="M719" s="11">
        <v>9.4444444444444428E-3</v>
      </c>
      <c r="N719" s="11">
        <f t="shared" si="59"/>
        <v>1.4638888888888887E-2</v>
      </c>
      <c r="O719" s="8"/>
      <c r="P719" s="8"/>
      <c r="Q719" s="10" t="s">
        <v>0</v>
      </c>
      <c r="R719" s="10" t="s">
        <v>0</v>
      </c>
      <c r="S719" s="9">
        <v>6.57</v>
      </c>
      <c r="T719" s="9">
        <v>20.51</v>
      </c>
      <c r="U719" s="9">
        <v>28.74</v>
      </c>
    </row>
    <row r="720" spans="4:21" x14ac:dyDescent="0.3">
      <c r="D720" s="5">
        <v>281</v>
      </c>
      <c r="E720" s="6">
        <v>2.6238425925925925E-3</v>
      </c>
      <c r="F720" s="7">
        <f t="shared" si="55"/>
        <v>1.3119212962962963E-3</v>
      </c>
      <c r="G720" s="6">
        <f t="shared" si="56"/>
        <v>1.1926557239057237E-3</v>
      </c>
      <c r="H720" s="6">
        <f t="shared" si="57"/>
        <v>5.7724537037037041E-3</v>
      </c>
      <c r="I720" s="6">
        <f t="shared" si="58"/>
        <v>8.9473032407407418E-3</v>
      </c>
      <c r="J720" s="10" t="s">
        <v>1418</v>
      </c>
      <c r="K720" s="9" t="s">
        <v>1418</v>
      </c>
      <c r="L720" s="10" t="s">
        <v>1419</v>
      </c>
      <c r="M720" s="11">
        <v>9.4521990740740729E-3</v>
      </c>
      <c r="N720" s="11">
        <f t="shared" si="59"/>
        <v>1.4650908564814814E-2</v>
      </c>
      <c r="O720" s="8"/>
      <c r="P720" s="10" t="s">
        <v>1420</v>
      </c>
      <c r="Q720" s="10" t="s">
        <v>0</v>
      </c>
      <c r="R720" s="10">
        <v>4.45</v>
      </c>
      <c r="S720" s="9">
        <v>6.55</v>
      </c>
      <c r="T720" s="9">
        <v>20.45</v>
      </c>
      <c r="U720" s="9">
        <v>28.67</v>
      </c>
    </row>
    <row r="721" spans="4:21" x14ac:dyDescent="0.3">
      <c r="D721" s="5">
        <v>280</v>
      </c>
      <c r="E721" s="6">
        <v>2.6255787037037033E-3</v>
      </c>
      <c r="F721" s="7">
        <f t="shared" si="55"/>
        <v>1.3127893518518517E-3</v>
      </c>
      <c r="G721" s="6">
        <f t="shared" si="56"/>
        <v>1.1934448653198651E-3</v>
      </c>
      <c r="H721" s="6">
        <f t="shared" si="57"/>
        <v>5.7762731481481476E-3</v>
      </c>
      <c r="I721" s="6">
        <f t="shared" si="58"/>
        <v>8.9532233796296296E-3</v>
      </c>
      <c r="J721" s="10" t="s">
        <v>1421</v>
      </c>
      <c r="K721" s="9" t="s">
        <v>1421</v>
      </c>
      <c r="L721" s="10" t="s">
        <v>1422</v>
      </c>
      <c r="M721" s="11">
        <v>9.4598379629629633E-3</v>
      </c>
      <c r="N721" s="11">
        <f t="shared" si="59"/>
        <v>1.4662748842592593E-2</v>
      </c>
      <c r="O721" s="8"/>
      <c r="P721" s="10" t="s">
        <v>1423</v>
      </c>
      <c r="Q721" s="10" t="s">
        <v>0</v>
      </c>
      <c r="R721" s="10">
        <v>4.4400000000000004</v>
      </c>
      <c r="S721" s="9">
        <v>6.53</v>
      </c>
      <c r="T721" s="9">
        <v>20.399999999999999</v>
      </c>
      <c r="U721" s="9">
        <v>28.6</v>
      </c>
    </row>
    <row r="722" spans="4:21" x14ac:dyDescent="0.3">
      <c r="D722" s="5">
        <v>279</v>
      </c>
      <c r="E722" s="6">
        <v>2.627314814814815E-3</v>
      </c>
      <c r="F722" s="7">
        <f t="shared" si="55"/>
        <v>1.3136574074074075E-3</v>
      </c>
      <c r="G722" s="6">
        <f t="shared" si="56"/>
        <v>1.1942340067340068E-3</v>
      </c>
      <c r="H722" s="6">
        <f t="shared" si="57"/>
        <v>5.7800925925925936E-3</v>
      </c>
      <c r="I722" s="6">
        <f t="shared" si="58"/>
        <v>8.9591435185185208E-3</v>
      </c>
      <c r="J722" s="10" t="s">
        <v>1424</v>
      </c>
      <c r="K722" s="9" t="s">
        <v>1424</v>
      </c>
      <c r="L722" s="8"/>
      <c r="M722" t="s">
        <v>0</v>
      </c>
      <c r="N722" s="11" t="str">
        <f t="shared" si="59"/>
        <v>-</v>
      </c>
      <c r="O722" s="8"/>
      <c r="P722" s="8"/>
      <c r="Q722" s="10" t="s">
        <v>0</v>
      </c>
      <c r="R722" s="10" t="s">
        <v>0</v>
      </c>
      <c r="S722" s="9">
        <v>6.51</v>
      </c>
      <c r="T722" s="9">
        <v>20.350000000000001</v>
      </c>
      <c r="U722" s="9">
        <v>28.53</v>
      </c>
    </row>
    <row r="723" spans="4:21" x14ac:dyDescent="0.3">
      <c r="D723" s="5">
        <v>278</v>
      </c>
      <c r="E723" s="6">
        <v>2.6290509259259262E-3</v>
      </c>
      <c r="F723" s="7">
        <f t="shared" si="55"/>
        <v>1.3145254629629631E-3</v>
      </c>
      <c r="G723" s="6">
        <f t="shared" si="56"/>
        <v>1.1950231481481482E-3</v>
      </c>
      <c r="H723" s="6">
        <f t="shared" si="57"/>
        <v>5.7839120370370379E-3</v>
      </c>
      <c r="I723" s="6">
        <f t="shared" si="58"/>
        <v>8.9650636574074086E-3</v>
      </c>
      <c r="J723" s="10" t="s">
        <v>1425</v>
      </c>
      <c r="K723" s="9" t="s">
        <v>1425</v>
      </c>
      <c r="L723" s="10" t="s">
        <v>1426</v>
      </c>
      <c r="M723" s="11">
        <v>9.4675925925925917E-3</v>
      </c>
      <c r="N723" s="11">
        <f t="shared" si="59"/>
        <v>1.4674768518518518E-2</v>
      </c>
      <c r="O723" s="8"/>
      <c r="P723" s="10" t="s">
        <v>1427</v>
      </c>
      <c r="Q723" s="10" t="s">
        <v>0</v>
      </c>
      <c r="R723" s="10">
        <v>4.43</v>
      </c>
      <c r="S723" s="9">
        <v>6.5</v>
      </c>
      <c r="T723" s="9">
        <v>20.3</v>
      </c>
      <c r="U723" s="9">
        <v>28.46</v>
      </c>
    </row>
    <row r="724" spans="4:21" x14ac:dyDescent="0.3">
      <c r="D724" s="5">
        <v>277</v>
      </c>
      <c r="E724" s="6">
        <v>2.630902777777778E-3</v>
      </c>
      <c r="F724" s="7">
        <f t="shared" si="55"/>
        <v>1.315451388888889E-3</v>
      </c>
      <c r="G724" s="6">
        <f t="shared" si="56"/>
        <v>1.1958648989898991E-3</v>
      </c>
      <c r="H724" s="6">
        <f t="shared" si="57"/>
        <v>5.7879861111111118E-3</v>
      </c>
      <c r="I724" s="6">
        <f t="shared" si="58"/>
        <v>8.9713784722222235E-3</v>
      </c>
      <c r="J724" s="10" t="s">
        <v>1428</v>
      </c>
      <c r="K724" s="9" t="s">
        <v>1428</v>
      </c>
      <c r="L724" s="10" t="s">
        <v>1429</v>
      </c>
      <c r="M724" s="11">
        <v>9.4753472222222218E-3</v>
      </c>
      <c r="N724" s="11">
        <f t="shared" si="59"/>
        <v>1.4686788194444444E-2</v>
      </c>
      <c r="O724" s="8"/>
      <c r="P724" s="8"/>
      <c r="Q724" s="10" t="s">
        <v>0</v>
      </c>
      <c r="R724" s="10" t="s">
        <v>0</v>
      </c>
      <c r="S724" s="9">
        <v>6.48</v>
      </c>
      <c r="T724" s="9">
        <v>20.239999999999998</v>
      </c>
      <c r="U724" s="9">
        <v>28.39</v>
      </c>
    </row>
    <row r="725" spans="4:21" x14ac:dyDescent="0.3">
      <c r="D725" s="5">
        <v>276</v>
      </c>
      <c r="E725" s="6">
        <v>2.6326388888888892E-3</v>
      </c>
      <c r="F725" s="7">
        <f t="shared" si="55"/>
        <v>1.3163194444444446E-3</v>
      </c>
      <c r="G725" s="6">
        <f t="shared" si="56"/>
        <v>1.1966540404040405E-3</v>
      </c>
      <c r="H725" s="6">
        <f t="shared" si="57"/>
        <v>5.791805555555557E-3</v>
      </c>
      <c r="I725" s="6">
        <f t="shared" si="58"/>
        <v>8.977298611111113E-3</v>
      </c>
      <c r="J725" s="10" t="s">
        <v>1430</v>
      </c>
      <c r="K725" s="9" t="s">
        <v>1430</v>
      </c>
      <c r="L725" s="10" t="s">
        <v>1431</v>
      </c>
      <c r="M725" s="11">
        <v>9.4829861111111104E-3</v>
      </c>
      <c r="N725" s="11">
        <f t="shared" si="59"/>
        <v>1.4698628472222221E-2</v>
      </c>
      <c r="O725" s="10" t="s">
        <v>1432</v>
      </c>
      <c r="P725" s="10" t="s">
        <v>1433</v>
      </c>
      <c r="Q725" s="10">
        <v>1.34</v>
      </c>
      <c r="R725" s="10">
        <v>4.42</v>
      </c>
      <c r="S725" s="9">
        <v>6.46</v>
      </c>
      <c r="T725" s="9">
        <v>20.190000000000001</v>
      </c>
      <c r="U725" s="9">
        <v>28.32</v>
      </c>
    </row>
    <row r="726" spans="4:21" x14ac:dyDescent="0.3">
      <c r="D726" s="5">
        <v>275</v>
      </c>
      <c r="E726" s="6">
        <v>2.634375E-3</v>
      </c>
      <c r="F726" s="7">
        <f t="shared" si="55"/>
        <v>1.3171875E-3</v>
      </c>
      <c r="G726" s="6">
        <f t="shared" si="56"/>
        <v>1.1974431818181817E-3</v>
      </c>
      <c r="H726" s="6">
        <f t="shared" si="57"/>
        <v>5.7956250000000004E-3</v>
      </c>
      <c r="I726" s="6">
        <f t="shared" si="58"/>
        <v>8.9832187500000008E-3</v>
      </c>
      <c r="J726" s="10" t="s">
        <v>1434</v>
      </c>
      <c r="K726" s="9" t="s">
        <v>1434</v>
      </c>
      <c r="L726" s="10" t="s">
        <v>1435</v>
      </c>
      <c r="M726" s="11">
        <v>9.4907407407407406E-3</v>
      </c>
      <c r="N726" s="11">
        <f t="shared" si="59"/>
        <v>1.4710648148148148E-2</v>
      </c>
      <c r="O726" s="8"/>
      <c r="P726" s="8"/>
      <c r="Q726" s="10" t="s">
        <v>0</v>
      </c>
      <c r="R726" s="10" t="s">
        <v>0</v>
      </c>
      <c r="S726" s="9">
        <v>6.45</v>
      </c>
      <c r="T726" s="9">
        <v>20.14</v>
      </c>
      <c r="U726" s="9">
        <v>28.24</v>
      </c>
    </row>
    <row r="727" spans="4:21" x14ac:dyDescent="0.3">
      <c r="D727" s="5">
        <v>274</v>
      </c>
      <c r="E727" s="6">
        <v>2.6362268518518518E-3</v>
      </c>
      <c r="F727" s="7">
        <f t="shared" si="55"/>
        <v>1.3181134259259259E-3</v>
      </c>
      <c r="G727" s="6">
        <f t="shared" si="56"/>
        <v>1.1982849326599326E-3</v>
      </c>
      <c r="H727" s="6">
        <f t="shared" si="57"/>
        <v>5.7996990740740743E-3</v>
      </c>
      <c r="I727" s="6">
        <f t="shared" si="58"/>
        <v>8.9895335648148156E-3</v>
      </c>
      <c r="J727" s="10" t="s">
        <v>1436</v>
      </c>
      <c r="K727" s="9" t="s">
        <v>1436</v>
      </c>
      <c r="L727" s="10" t="s">
        <v>1437</v>
      </c>
      <c r="M727" s="11">
        <v>9.4984953703703707E-3</v>
      </c>
      <c r="N727" s="11">
        <f t="shared" si="59"/>
        <v>1.4722667824074075E-2</v>
      </c>
      <c r="O727" s="8"/>
      <c r="P727" s="10" t="s">
        <v>1438</v>
      </c>
      <c r="Q727" s="10" t="s">
        <v>0</v>
      </c>
      <c r="R727" s="10">
        <v>4.41</v>
      </c>
      <c r="S727" s="9">
        <v>6.43</v>
      </c>
      <c r="T727" s="9">
        <v>20.079999999999998</v>
      </c>
      <c r="U727" s="9">
        <v>28.17</v>
      </c>
    </row>
    <row r="728" spans="4:21" x14ac:dyDescent="0.3">
      <c r="D728" s="5">
        <v>273</v>
      </c>
      <c r="E728" s="6">
        <v>2.637962962962963E-3</v>
      </c>
      <c r="F728" s="7">
        <f t="shared" si="55"/>
        <v>1.3189814814814815E-3</v>
      </c>
      <c r="G728" s="6">
        <f t="shared" si="56"/>
        <v>1.199074074074074E-3</v>
      </c>
      <c r="H728" s="6">
        <f t="shared" si="57"/>
        <v>5.8035185185185195E-3</v>
      </c>
      <c r="I728" s="6">
        <f t="shared" si="58"/>
        <v>8.9954537037037052E-3</v>
      </c>
      <c r="J728" s="10" t="s">
        <v>1439</v>
      </c>
      <c r="K728" s="9" t="s">
        <v>1439</v>
      </c>
      <c r="L728" s="10" t="s">
        <v>1440</v>
      </c>
      <c r="M728" s="11">
        <v>9.5061342592592593E-3</v>
      </c>
      <c r="N728" s="11">
        <f t="shared" si="59"/>
        <v>1.4734508101851852E-2</v>
      </c>
      <c r="O728" s="8"/>
      <c r="P728" s="10" t="s">
        <v>1441</v>
      </c>
      <c r="Q728" s="10" t="s">
        <v>0</v>
      </c>
      <c r="R728" s="10">
        <v>4.4000000000000004</v>
      </c>
      <c r="S728" s="9">
        <v>6.41</v>
      </c>
      <c r="T728" s="9">
        <v>20.03</v>
      </c>
      <c r="U728" s="9">
        <v>28.1</v>
      </c>
    </row>
    <row r="729" spans="4:21" x14ac:dyDescent="0.3">
      <c r="D729" s="5">
        <v>272</v>
      </c>
      <c r="E729" s="6">
        <v>2.6396990740740743E-3</v>
      </c>
      <c r="F729" s="7">
        <f t="shared" si="55"/>
        <v>1.3198495370370371E-3</v>
      </c>
      <c r="G729" s="6">
        <f t="shared" si="56"/>
        <v>1.1998632154882154E-3</v>
      </c>
      <c r="H729" s="6">
        <f t="shared" si="57"/>
        <v>5.8073379629629638E-3</v>
      </c>
      <c r="I729" s="6">
        <f t="shared" si="58"/>
        <v>9.0013738425925947E-3</v>
      </c>
      <c r="J729" s="10" t="s">
        <v>1442</v>
      </c>
      <c r="K729" s="9" t="s">
        <v>1442</v>
      </c>
      <c r="L729" s="10" t="s">
        <v>1443</v>
      </c>
      <c r="M729" s="11">
        <v>9.5138888888888877E-3</v>
      </c>
      <c r="N729" s="11">
        <f t="shared" si="59"/>
        <v>1.4746527777777777E-2</v>
      </c>
      <c r="O729" s="8"/>
      <c r="P729" s="8"/>
      <c r="Q729" s="10" t="s">
        <v>0</v>
      </c>
      <c r="R729" s="10" t="s">
        <v>0</v>
      </c>
      <c r="S729" s="9">
        <v>6.39</v>
      </c>
      <c r="T729" s="9">
        <v>19.98</v>
      </c>
      <c r="U729" s="9">
        <v>28.03</v>
      </c>
    </row>
    <row r="730" spans="4:21" x14ac:dyDescent="0.3">
      <c r="D730" s="5">
        <v>271</v>
      </c>
      <c r="E730" s="6">
        <v>2.6415509259259261E-3</v>
      </c>
      <c r="F730" s="7">
        <f t="shared" si="55"/>
        <v>1.320775462962963E-3</v>
      </c>
      <c r="G730" s="6">
        <f t="shared" si="56"/>
        <v>1.2007049663299663E-3</v>
      </c>
      <c r="H730" s="6">
        <f t="shared" si="57"/>
        <v>5.8114120370370377E-3</v>
      </c>
      <c r="I730" s="6">
        <f t="shared" si="58"/>
        <v>9.0076886574074078E-3</v>
      </c>
      <c r="J730" s="10" t="s">
        <v>1444</v>
      </c>
      <c r="K730" s="9" t="s">
        <v>1444</v>
      </c>
      <c r="L730" s="10" t="s">
        <v>1445</v>
      </c>
      <c r="M730" s="11">
        <v>9.5216435185185178E-3</v>
      </c>
      <c r="N730" s="11">
        <f t="shared" si="59"/>
        <v>1.4758547453703703E-2</v>
      </c>
      <c r="O730" s="8"/>
      <c r="P730" s="10" t="s">
        <v>1446</v>
      </c>
      <c r="Q730" s="10" t="s">
        <v>0</v>
      </c>
      <c r="R730" s="10">
        <v>4.3899999999999997</v>
      </c>
      <c r="S730" s="9">
        <v>6.38</v>
      </c>
      <c r="T730" s="9">
        <v>19.920000000000002</v>
      </c>
      <c r="U730" s="9">
        <v>27.96</v>
      </c>
    </row>
    <row r="731" spans="4:21" x14ac:dyDescent="0.3">
      <c r="D731" s="5">
        <v>270</v>
      </c>
      <c r="E731" s="6">
        <v>2.6432870370370373E-3</v>
      </c>
      <c r="F731" s="7">
        <f t="shared" si="55"/>
        <v>1.3216435185185187E-3</v>
      </c>
      <c r="G731" s="6">
        <f t="shared" si="56"/>
        <v>1.2014941077441077E-3</v>
      </c>
      <c r="H731" s="6">
        <f t="shared" si="57"/>
        <v>5.8152314814814829E-3</v>
      </c>
      <c r="I731" s="6">
        <f t="shared" si="58"/>
        <v>9.0136087962962991E-3</v>
      </c>
      <c r="J731" s="10" t="s">
        <v>1447</v>
      </c>
      <c r="K731" s="9" t="s">
        <v>1447</v>
      </c>
      <c r="L731" s="10" t="s">
        <v>1448</v>
      </c>
      <c r="M731" s="11">
        <v>9.5292824074074065E-3</v>
      </c>
      <c r="N731" s="11">
        <f t="shared" si="59"/>
        <v>1.4770387731481481E-2</v>
      </c>
      <c r="O731" s="10" t="s">
        <v>1449</v>
      </c>
      <c r="P731" s="8"/>
      <c r="Q731" s="10">
        <v>1.33</v>
      </c>
      <c r="R731" s="10" t="s">
        <v>0</v>
      </c>
      <c r="S731" s="9">
        <v>6.36</v>
      </c>
      <c r="T731" s="9">
        <v>19.87</v>
      </c>
      <c r="U731" s="9">
        <v>27.89</v>
      </c>
    </row>
    <row r="732" spans="4:21" x14ac:dyDescent="0.3">
      <c r="D732" s="5">
        <v>269</v>
      </c>
      <c r="E732" s="6">
        <v>2.6451388888888891E-3</v>
      </c>
      <c r="F732" s="7">
        <f t="shared" si="55"/>
        <v>1.3225694444444446E-3</v>
      </c>
      <c r="G732" s="6">
        <f t="shared" si="56"/>
        <v>1.2023358585858586E-3</v>
      </c>
      <c r="H732" s="6">
        <f t="shared" si="57"/>
        <v>5.8193055555555567E-3</v>
      </c>
      <c r="I732" s="6">
        <f t="shared" si="58"/>
        <v>9.019923611111114E-3</v>
      </c>
      <c r="J732" s="10" t="s">
        <v>1450</v>
      </c>
      <c r="K732" s="9" t="s">
        <v>1450</v>
      </c>
      <c r="L732" s="10" t="s">
        <v>1451</v>
      </c>
      <c r="M732" s="11">
        <v>9.5370370370370366E-3</v>
      </c>
      <c r="N732" s="11">
        <f t="shared" si="59"/>
        <v>1.4782407407407407E-2</v>
      </c>
      <c r="O732" s="8"/>
      <c r="P732" s="10" t="s">
        <v>1452</v>
      </c>
      <c r="Q732" s="10" t="s">
        <v>0</v>
      </c>
      <c r="R732" s="10">
        <v>4.38</v>
      </c>
      <c r="S732" s="9">
        <v>6.34</v>
      </c>
      <c r="T732" s="9">
        <v>19.82</v>
      </c>
      <c r="U732" s="9">
        <v>27.81</v>
      </c>
    </row>
    <row r="733" spans="4:21" x14ac:dyDescent="0.3">
      <c r="D733" s="5">
        <v>268</v>
      </c>
      <c r="E733" s="6">
        <v>2.6468749999999999E-3</v>
      </c>
      <c r="F733" s="7">
        <f t="shared" si="55"/>
        <v>1.3234375E-3</v>
      </c>
      <c r="G733" s="6">
        <f t="shared" si="56"/>
        <v>1.2031249999999998E-3</v>
      </c>
      <c r="H733" s="6">
        <f t="shared" si="57"/>
        <v>5.8231250000000002E-3</v>
      </c>
      <c r="I733" s="6">
        <f t="shared" si="58"/>
        <v>9.02584375E-3</v>
      </c>
      <c r="J733" s="10" t="s">
        <v>1453</v>
      </c>
      <c r="K733" s="9" t="s">
        <v>1453</v>
      </c>
      <c r="L733" s="10" t="s">
        <v>1454</v>
      </c>
      <c r="M733" s="11">
        <v>9.5447916666666667E-3</v>
      </c>
      <c r="N733" s="11">
        <f t="shared" si="59"/>
        <v>1.4794427083333334E-2</v>
      </c>
      <c r="O733" s="8"/>
      <c r="P733" s="8"/>
      <c r="Q733" s="10" t="s">
        <v>0</v>
      </c>
      <c r="R733" s="10" t="s">
        <v>0</v>
      </c>
      <c r="S733" s="9">
        <v>6.33</v>
      </c>
      <c r="T733" s="9">
        <v>19.760000000000002</v>
      </c>
      <c r="U733" s="9">
        <v>27.74</v>
      </c>
    </row>
    <row r="734" spans="4:21" x14ac:dyDescent="0.3">
      <c r="D734" s="5">
        <v>267</v>
      </c>
      <c r="E734" s="6">
        <v>2.6487268518518518E-3</v>
      </c>
      <c r="F734" s="7">
        <f t="shared" si="55"/>
        <v>1.3243634259259259E-3</v>
      </c>
      <c r="G734" s="6">
        <f t="shared" si="56"/>
        <v>1.2039667508417506E-3</v>
      </c>
      <c r="H734" s="6">
        <f t="shared" si="57"/>
        <v>5.8271990740740741E-3</v>
      </c>
      <c r="I734" s="6">
        <f t="shared" si="58"/>
        <v>9.0321585648148149E-3</v>
      </c>
      <c r="J734" s="10" t="s">
        <v>1455</v>
      </c>
      <c r="K734" s="9" t="s">
        <v>1455</v>
      </c>
      <c r="L734" s="10" t="s">
        <v>1456</v>
      </c>
      <c r="M734" s="11">
        <v>9.5524305555555553E-3</v>
      </c>
      <c r="N734" s="11">
        <f t="shared" si="59"/>
        <v>1.4806267361111111E-2</v>
      </c>
      <c r="O734" s="8"/>
      <c r="P734" s="10" t="s">
        <v>1457</v>
      </c>
      <c r="Q734" s="10" t="s">
        <v>0</v>
      </c>
      <c r="R734" s="10">
        <v>4.37</v>
      </c>
      <c r="S734" s="9">
        <v>6.31</v>
      </c>
      <c r="T734" s="9">
        <v>19.71</v>
      </c>
      <c r="U734" s="9">
        <v>27.67</v>
      </c>
    </row>
    <row r="735" spans="4:21" x14ac:dyDescent="0.3">
      <c r="D735" s="5">
        <v>266</v>
      </c>
      <c r="E735" s="6">
        <v>2.650462962962963E-3</v>
      </c>
      <c r="F735" s="7">
        <f t="shared" si="55"/>
        <v>1.3252314814814815E-3</v>
      </c>
      <c r="G735" s="6">
        <f t="shared" si="56"/>
        <v>1.2047558922558921E-3</v>
      </c>
      <c r="H735" s="6">
        <f t="shared" si="57"/>
        <v>5.8310185185185192E-3</v>
      </c>
      <c r="I735" s="6">
        <f t="shared" si="58"/>
        <v>9.0380787037037044E-3</v>
      </c>
      <c r="J735" s="10" t="s">
        <v>1458</v>
      </c>
      <c r="K735" s="9" t="s">
        <v>1458</v>
      </c>
      <c r="L735" s="10" t="s">
        <v>1459</v>
      </c>
      <c r="M735" s="11">
        <v>9.5601851851851837E-3</v>
      </c>
      <c r="N735" s="11">
        <f t="shared" si="59"/>
        <v>1.4818287037037034E-2</v>
      </c>
      <c r="O735" s="8"/>
      <c r="P735" s="10" t="s">
        <v>1460</v>
      </c>
      <c r="Q735" s="10" t="s">
        <v>0</v>
      </c>
      <c r="R735" s="10">
        <v>4.3600000000000003</v>
      </c>
      <c r="S735" s="9">
        <v>6.29</v>
      </c>
      <c r="T735" s="9">
        <v>19.649999999999999</v>
      </c>
      <c r="U735" s="9">
        <v>27.6</v>
      </c>
    </row>
    <row r="736" spans="4:21" x14ac:dyDescent="0.3">
      <c r="D736" s="5">
        <v>265</v>
      </c>
      <c r="E736" s="6">
        <v>2.6523148148148148E-3</v>
      </c>
      <c r="F736" s="7">
        <f t="shared" si="55"/>
        <v>1.3261574074074074E-3</v>
      </c>
      <c r="G736" s="6">
        <f t="shared" si="56"/>
        <v>1.2055976430976429E-3</v>
      </c>
      <c r="H736" s="6">
        <f t="shared" si="57"/>
        <v>5.8350925925925931E-3</v>
      </c>
      <c r="I736" s="6">
        <f t="shared" si="58"/>
        <v>9.0443935185185193E-3</v>
      </c>
      <c r="J736" s="10" t="s">
        <v>1461</v>
      </c>
      <c r="K736" s="9" t="s">
        <v>1461</v>
      </c>
      <c r="L736" s="10" t="s">
        <v>1462</v>
      </c>
      <c r="M736" s="11">
        <v>9.5679398148148138E-3</v>
      </c>
      <c r="N736" s="11">
        <f t="shared" si="59"/>
        <v>1.4830306712962963E-2</v>
      </c>
      <c r="O736" s="8"/>
      <c r="P736" s="8"/>
      <c r="Q736" s="10" t="s">
        <v>0</v>
      </c>
      <c r="R736" s="10" t="s">
        <v>0</v>
      </c>
      <c r="S736" s="9">
        <v>6.27</v>
      </c>
      <c r="T736" s="9">
        <v>19.600000000000001</v>
      </c>
      <c r="U736" s="9">
        <v>27.53</v>
      </c>
    </row>
    <row r="737" spans="4:21" x14ac:dyDescent="0.3">
      <c r="D737" s="5">
        <v>264</v>
      </c>
      <c r="E737" s="6">
        <v>2.654050925925926E-3</v>
      </c>
      <c r="F737" s="7">
        <f t="shared" si="55"/>
        <v>1.327025462962963E-3</v>
      </c>
      <c r="G737" s="6">
        <f t="shared" si="56"/>
        <v>1.2063867845117844E-3</v>
      </c>
      <c r="H737" s="6">
        <f t="shared" si="57"/>
        <v>5.8389120370370374E-3</v>
      </c>
      <c r="I737" s="6">
        <f t="shared" si="58"/>
        <v>9.0503136574074088E-3</v>
      </c>
      <c r="J737" s="10" t="s">
        <v>1463</v>
      </c>
      <c r="K737" s="9" t="s">
        <v>1463</v>
      </c>
      <c r="L737" s="10" t="s">
        <v>1464</v>
      </c>
      <c r="M737" s="11">
        <v>9.5755787037037042E-3</v>
      </c>
      <c r="N737" s="11">
        <f t="shared" si="59"/>
        <v>1.4842146990740742E-2</v>
      </c>
      <c r="O737" s="8"/>
      <c r="P737" s="10" t="s">
        <v>1465</v>
      </c>
      <c r="Q737" s="10" t="s">
        <v>0</v>
      </c>
      <c r="R737" s="10">
        <v>4.3499999999999996</v>
      </c>
      <c r="S737" s="9">
        <v>6.26</v>
      </c>
      <c r="T737" s="9">
        <v>19.55</v>
      </c>
      <c r="U737" s="9">
        <v>27.46</v>
      </c>
    </row>
    <row r="738" spans="4:21" x14ac:dyDescent="0.3">
      <c r="D738" s="5">
        <v>263</v>
      </c>
      <c r="E738" s="6">
        <v>2.6559027777777779E-3</v>
      </c>
      <c r="F738" s="7">
        <f t="shared" si="55"/>
        <v>1.3279513888888889E-3</v>
      </c>
      <c r="G738" s="6">
        <f t="shared" si="56"/>
        <v>1.2072285353535352E-3</v>
      </c>
      <c r="H738" s="6">
        <f t="shared" si="57"/>
        <v>5.8429861111111122E-3</v>
      </c>
      <c r="I738" s="6">
        <f t="shared" si="58"/>
        <v>9.0566284722222237E-3</v>
      </c>
      <c r="J738" s="10" t="s">
        <v>1466</v>
      </c>
      <c r="K738" s="9" t="s">
        <v>1466</v>
      </c>
      <c r="L738" s="10" t="s">
        <v>1467</v>
      </c>
      <c r="M738" s="11">
        <v>9.5833333333333326E-3</v>
      </c>
      <c r="N738" s="11">
        <f t="shared" si="59"/>
        <v>1.4854166666666667E-2</v>
      </c>
      <c r="O738" s="10" t="s">
        <v>1468</v>
      </c>
      <c r="P738" s="8"/>
      <c r="Q738" s="10">
        <v>1.32</v>
      </c>
      <c r="R738" s="10" t="s">
        <v>0</v>
      </c>
      <c r="S738" s="9">
        <v>6.24</v>
      </c>
      <c r="T738" s="9">
        <v>19.489999999999998</v>
      </c>
      <c r="U738" s="9">
        <v>27.38</v>
      </c>
    </row>
    <row r="739" spans="4:21" x14ac:dyDescent="0.3">
      <c r="D739" s="5">
        <v>262</v>
      </c>
      <c r="E739" s="6">
        <v>2.6576388888888891E-3</v>
      </c>
      <c r="F739" s="7">
        <f t="shared" si="55"/>
        <v>1.3288194444444445E-3</v>
      </c>
      <c r="G739" s="6">
        <f t="shared" si="56"/>
        <v>1.2080176767676767E-3</v>
      </c>
      <c r="H739" s="6">
        <f t="shared" si="57"/>
        <v>5.8468055555555565E-3</v>
      </c>
      <c r="I739" s="6">
        <f t="shared" si="58"/>
        <v>9.0625486111111132E-3</v>
      </c>
      <c r="J739" s="10" t="s">
        <v>1469</v>
      </c>
      <c r="K739" s="9" t="s">
        <v>1469</v>
      </c>
      <c r="L739" s="10" t="s">
        <v>1470</v>
      </c>
      <c r="M739" s="11">
        <v>9.5910879629629627E-3</v>
      </c>
      <c r="N739" s="11">
        <f t="shared" si="59"/>
        <v>1.4866186342592593E-2</v>
      </c>
      <c r="O739" s="8"/>
      <c r="P739" s="10" t="s">
        <v>1471</v>
      </c>
      <c r="Q739" s="10" t="s">
        <v>0</v>
      </c>
      <c r="R739" s="10">
        <v>4.34</v>
      </c>
      <c r="S739" s="9">
        <v>6.22</v>
      </c>
      <c r="T739" s="9">
        <v>19.440000000000001</v>
      </c>
      <c r="U739" s="9">
        <v>27.31</v>
      </c>
    </row>
    <row r="740" spans="4:21" x14ac:dyDescent="0.3">
      <c r="D740" s="5">
        <v>261</v>
      </c>
      <c r="E740" s="6">
        <v>2.6594907407407409E-3</v>
      </c>
      <c r="F740" s="7">
        <f t="shared" si="55"/>
        <v>1.3297453703703705E-3</v>
      </c>
      <c r="G740" s="6">
        <f t="shared" si="56"/>
        <v>1.2088594276094275E-3</v>
      </c>
      <c r="H740" s="6">
        <f t="shared" si="57"/>
        <v>5.8508796296296304E-3</v>
      </c>
      <c r="I740" s="6">
        <f t="shared" si="58"/>
        <v>9.0688634259259281E-3</v>
      </c>
      <c r="J740" s="10" t="s">
        <v>1472</v>
      </c>
      <c r="K740" s="9" t="s">
        <v>1472</v>
      </c>
      <c r="L740" s="10" t="s">
        <v>1473</v>
      </c>
      <c r="M740" s="11">
        <v>9.5987268518518513E-3</v>
      </c>
      <c r="N740" s="11">
        <f t="shared" si="59"/>
        <v>1.487802662037037E-2</v>
      </c>
      <c r="O740" s="8"/>
      <c r="P740" s="10" t="s">
        <v>1474</v>
      </c>
      <c r="Q740" s="10" t="s">
        <v>0</v>
      </c>
      <c r="R740" s="10">
        <v>4.33</v>
      </c>
      <c r="S740" s="9">
        <v>6.21</v>
      </c>
      <c r="T740" s="9">
        <v>19.39</v>
      </c>
      <c r="U740" s="9">
        <v>27.24</v>
      </c>
    </row>
    <row r="741" spans="4:21" x14ac:dyDescent="0.3">
      <c r="D741" s="5">
        <v>260</v>
      </c>
      <c r="E741" s="6">
        <v>2.6613425925925928E-3</v>
      </c>
      <c r="F741" s="7">
        <f t="shared" si="55"/>
        <v>1.3306712962962964E-3</v>
      </c>
      <c r="G741" s="6">
        <f t="shared" si="56"/>
        <v>1.2097011784511784E-3</v>
      </c>
      <c r="H741" s="6">
        <f t="shared" si="57"/>
        <v>5.8549537037037042E-3</v>
      </c>
      <c r="I741" s="6">
        <f t="shared" si="58"/>
        <v>9.0751782407407413E-3</v>
      </c>
      <c r="J741" s="10" t="s">
        <v>1475</v>
      </c>
      <c r="K741" s="9" t="s">
        <v>1475</v>
      </c>
      <c r="L741" s="10" t="s">
        <v>1476</v>
      </c>
      <c r="M741" s="11">
        <v>9.6064814814814797E-3</v>
      </c>
      <c r="N741" s="11">
        <f t="shared" si="59"/>
        <v>1.4890046296296294E-2</v>
      </c>
      <c r="O741" s="8"/>
      <c r="P741" s="8"/>
      <c r="Q741" s="10" t="s">
        <v>0</v>
      </c>
      <c r="R741" s="10" t="s">
        <v>0</v>
      </c>
      <c r="S741" s="9">
        <v>6.19</v>
      </c>
      <c r="T741" s="9">
        <v>19.329999999999998</v>
      </c>
      <c r="U741" s="9">
        <v>27.17</v>
      </c>
    </row>
    <row r="742" spans="4:21" x14ac:dyDescent="0.3">
      <c r="D742" s="5">
        <v>259</v>
      </c>
      <c r="E742" s="6">
        <v>2.6631944444444446E-3</v>
      </c>
      <c r="F742" s="7">
        <f t="shared" si="55"/>
        <v>1.3315972222222223E-3</v>
      </c>
      <c r="G742" s="6">
        <f t="shared" si="56"/>
        <v>1.2105429292929293E-3</v>
      </c>
      <c r="H742" s="6">
        <f t="shared" si="57"/>
        <v>5.859027777777779E-3</v>
      </c>
      <c r="I742" s="6">
        <f t="shared" si="58"/>
        <v>9.0814930555555579E-3</v>
      </c>
      <c r="J742" s="10" t="s">
        <v>1477</v>
      </c>
      <c r="K742" s="9" t="s">
        <v>1477</v>
      </c>
      <c r="L742" s="10" t="s">
        <v>1478</v>
      </c>
      <c r="M742" s="11">
        <v>9.6142361111111099E-3</v>
      </c>
      <c r="N742" s="11">
        <f t="shared" si="59"/>
        <v>1.490206597222222E-2</v>
      </c>
      <c r="O742" s="8"/>
      <c r="P742" s="10" t="s">
        <v>1479</v>
      </c>
      <c r="Q742" s="10" t="s">
        <v>0</v>
      </c>
      <c r="R742" s="10">
        <v>4.32</v>
      </c>
      <c r="S742" s="9">
        <v>6.17</v>
      </c>
      <c r="T742" s="9">
        <v>19.28</v>
      </c>
      <c r="U742" s="9">
        <v>27.1</v>
      </c>
    </row>
    <row r="743" spans="4:21" x14ac:dyDescent="0.3">
      <c r="D743" s="5">
        <v>258</v>
      </c>
      <c r="E743" s="6">
        <v>2.6649305555555554E-3</v>
      </c>
      <c r="F743" s="7">
        <f t="shared" si="55"/>
        <v>1.3324652777777777E-3</v>
      </c>
      <c r="G743" s="6">
        <f t="shared" si="56"/>
        <v>1.2113320707070705E-3</v>
      </c>
      <c r="H743" s="6">
        <f t="shared" si="57"/>
        <v>5.8628472222222224E-3</v>
      </c>
      <c r="I743" s="6">
        <f t="shared" si="58"/>
        <v>9.0874131944444457E-3</v>
      </c>
      <c r="J743" s="10" t="s">
        <v>1480</v>
      </c>
      <c r="K743" s="9" t="s">
        <v>1480</v>
      </c>
      <c r="L743" s="10" t="s">
        <v>1481</v>
      </c>
      <c r="M743" s="11">
        <v>9.6218750000000002E-3</v>
      </c>
      <c r="N743" s="11">
        <f t="shared" si="59"/>
        <v>1.4913906250000001E-2</v>
      </c>
      <c r="O743" s="8"/>
      <c r="P743" s="8"/>
      <c r="Q743" s="10" t="s">
        <v>0</v>
      </c>
      <c r="R743" s="10" t="s">
        <v>0</v>
      </c>
      <c r="S743" s="9">
        <v>6.15</v>
      </c>
      <c r="T743" s="9">
        <v>19.23</v>
      </c>
      <c r="U743" s="9">
        <v>27.03</v>
      </c>
    </row>
    <row r="744" spans="4:21" x14ac:dyDescent="0.3">
      <c r="D744" s="5">
        <v>257</v>
      </c>
      <c r="E744" s="6">
        <v>2.6667824074074072E-3</v>
      </c>
      <c r="F744" s="7">
        <f t="shared" si="55"/>
        <v>1.3333912037037036E-3</v>
      </c>
      <c r="G744" s="6">
        <f t="shared" si="56"/>
        <v>1.2121738215488214E-3</v>
      </c>
      <c r="H744" s="6">
        <f t="shared" si="57"/>
        <v>5.8669212962962963E-3</v>
      </c>
      <c r="I744" s="6">
        <f t="shared" si="58"/>
        <v>9.0937280092592589E-3</v>
      </c>
      <c r="J744" s="10" t="s">
        <v>1482</v>
      </c>
      <c r="K744" s="9" t="s">
        <v>1482</v>
      </c>
      <c r="L744" s="10" t="s">
        <v>1483</v>
      </c>
      <c r="M744" s="11">
        <v>9.6296296296296286E-3</v>
      </c>
      <c r="N744" s="11">
        <f t="shared" si="59"/>
        <v>1.4925925925925924E-2</v>
      </c>
      <c r="O744" s="10" t="s">
        <v>1484</v>
      </c>
      <c r="P744" s="10" t="s">
        <v>1485</v>
      </c>
      <c r="Q744" s="10">
        <v>1.31</v>
      </c>
      <c r="R744" s="10">
        <v>4.3099999999999996</v>
      </c>
      <c r="S744" s="9">
        <v>6.14</v>
      </c>
      <c r="T744" s="9">
        <v>19.170000000000002</v>
      </c>
      <c r="U744" s="9">
        <v>26.95</v>
      </c>
    </row>
    <row r="745" spans="4:21" x14ac:dyDescent="0.3">
      <c r="D745" s="5">
        <v>256</v>
      </c>
      <c r="E745" s="6">
        <v>2.668634259259259E-3</v>
      </c>
      <c r="F745" s="7">
        <f t="shared" si="55"/>
        <v>1.3343171296296295E-3</v>
      </c>
      <c r="G745" s="6">
        <f t="shared" si="56"/>
        <v>1.2130155723905722E-3</v>
      </c>
      <c r="H745" s="6">
        <f t="shared" si="57"/>
        <v>5.8709953703703702E-3</v>
      </c>
      <c r="I745" s="6">
        <f t="shared" si="58"/>
        <v>9.1000428240740738E-3</v>
      </c>
      <c r="J745" s="10" t="s">
        <v>1486</v>
      </c>
      <c r="K745" s="9" t="s">
        <v>1486</v>
      </c>
      <c r="L745" s="10" t="s">
        <v>1487</v>
      </c>
      <c r="M745" s="11">
        <v>9.6373842592592587E-3</v>
      </c>
      <c r="N745" s="11">
        <f t="shared" si="59"/>
        <v>1.4937945601851851E-2</v>
      </c>
      <c r="O745" s="8"/>
      <c r="P745" s="8"/>
      <c r="Q745" s="10" t="s">
        <v>0</v>
      </c>
      <c r="R745" s="10" t="s">
        <v>0</v>
      </c>
      <c r="S745" s="9">
        <v>6.12</v>
      </c>
      <c r="T745" s="9">
        <v>19.12</v>
      </c>
      <c r="U745" s="9">
        <v>26.88</v>
      </c>
    </row>
    <row r="746" spans="4:21" x14ac:dyDescent="0.3">
      <c r="D746" s="5">
        <v>255</v>
      </c>
      <c r="E746" s="6">
        <v>2.6704861111111109E-3</v>
      </c>
      <c r="F746" s="7">
        <f t="shared" si="55"/>
        <v>1.3352430555555554E-3</v>
      </c>
      <c r="G746" s="6">
        <f t="shared" si="56"/>
        <v>1.2138573232323231E-3</v>
      </c>
      <c r="H746" s="6">
        <f t="shared" si="57"/>
        <v>5.875069444444444E-3</v>
      </c>
      <c r="I746" s="6">
        <f t="shared" si="58"/>
        <v>9.1063576388888887E-3</v>
      </c>
      <c r="J746" s="10" t="s">
        <v>1488</v>
      </c>
      <c r="K746" s="9" t="s">
        <v>1488</v>
      </c>
      <c r="L746" s="10" t="s">
        <v>1489</v>
      </c>
      <c r="M746" s="11">
        <v>9.6450231481481474E-3</v>
      </c>
      <c r="N746" s="11">
        <f t="shared" si="59"/>
        <v>1.4949785879629628E-2</v>
      </c>
      <c r="O746" s="8"/>
      <c r="P746" s="10" t="s">
        <v>1490</v>
      </c>
      <c r="Q746" s="10" t="s">
        <v>0</v>
      </c>
      <c r="R746" s="10">
        <v>4.3</v>
      </c>
      <c r="S746" s="9">
        <v>6.1</v>
      </c>
      <c r="T746" s="9">
        <v>19.07</v>
      </c>
      <c r="U746" s="9">
        <v>26.81</v>
      </c>
    </row>
    <row r="747" spans="4:21" x14ac:dyDescent="0.3">
      <c r="D747" s="5">
        <v>254</v>
      </c>
      <c r="E747" s="6">
        <v>2.6723379629629627E-3</v>
      </c>
      <c r="F747" s="7">
        <f t="shared" si="55"/>
        <v>1.3361689814814814E-3</v>
      </c>
      <c r="G747" s="6">
        <f t="shared" si="56"/>
        <v>1.2146990740740738E-3</v>
      </c>
      <c r="H747" s="6">
        <f t="shared" si="57"/>
        <v>5.8791435185185188E-3</v>
      </c>
      <c r="I747" s="6">
        <f t="shared" si="58"/>
        <v>9.1126724537037036E-3</v>
      </c>
      <c r="J747" s="10" t="s">
        <v>1491</v>
      </c>
      <c r="K747" s="9" t="s">
        <v>1491</v>
      </c>
      <c r="L747" s="10" t="s">
        <v>1492</v>
      </c>
      <c r="M747" s="11">
        <v>9.6527777777777775E-3</v>
      </c>
      <c r="N747" s="11">
        <f t="shared" si="59"/>
        <v>1.4961805555555556E-2</v>
      </c>
      <c r="O747" s="8"/>
      <c r="P747" s="10" t="s">
        <v>1493</v>
      </c>
      <c r="Q747" s="10" t="s">
        <v>0</v>
      </c>
      <c r="R747" s="10">
        <v>4.29</v>
      </c>
      <c r="S747" s="9">
        <v>6.09</v>
      </c>
      <c r="T747" s="9">
        <v>19.010000000000002</v>
      </c>
      <c r="U747" s="9">
        <v>26.74</v>
      </c>
    </row>
    <row r="748" spans="4:21" x14ac:dyDescent="0.3">
      <c r="D748" s="5">
        <v>253</v>
      </c>
      <c r="E748" s="6">
        <v>2.6740740740740739E-3</v>
      </c>
      <c r="F748" s="7">
        <f t="shared" si="55"/>
        <v>1.337037037037037E-3</v>
      </c>
      <c r="G748" s="6">
        <f t="shared" si="56"/>
        <v>1.2154882154882154E-3</v>
      </c>
      <c r="H748" s="6">
        <f t="shared" si="57"/>
        <v>5.8829629629629631E-3</v>
      </c>
      <c r="I748" s="6">
        <f t="shared" si="58"/>
        <v>9.1185925925925931E-3</v>
      </c>
      <c r="J748" s="10" t="s">
        <v>1494</v>
      </c>
      <c r="K748" s="9" t="s">
        <v>1494</v>
      </c>
      <c r="L748" s="10" t="s">
        <v>1495</v>
      </c>
      <c r="M748" s="11">
        <v>9.6605324074074076E-3</v>
      </c>
      <c r="N748" s="11">
        <f t="shared" si="59"/>
        <v>1.4973825231481483E-2</v>
      </c>
      <c r="O748" s="8"/>
      <c r="P748" s="8"/>
      <c r="Q748" s="10" t="s">
        <v>0</v>
      </c>
      <c r="R748" s="10" t="s">
        <v>0</v>
      </c>
      <c r="S748" s="9">
        <v>6.07</v>
      </c>
      <c r="T748" s="9">
        <v>18.96</v>
      </c>
      <c r="U748" s="9">
        <v>26.67</v>
      </c>
    </row>
    <row r="749" spans="4:21" x14ac:dyDescent="0.3">
      <c r="D749" s="5">
        <v>252</v>
      </c>
      <c r="E749" s="6">
        <v>2.6759259259259258E-3</v>
      </c>
      <c r="F749" s="7">
        <f t="shared" si="55"/>
        <v>1.3379629629629629E-3</v>
      </c>
      <c r="G749" s="6">
        <f t="shared" si="56"/>
        <v>1.2163299663299661E-3</v>
      </c>
      <c r="H749" s="6">
        <f t="shared" si="57"/>
        <v>5.887037037037037E-3</v>
      </c>
      <c r="I749" s="6">
        <f t="shared" si="58"/>
        <v>9.124907407407408E-3</v>
      </c>
      <c r="J749" s="10" t="s">
        <v>1496</v>
      </c>
      <c r="K749" s="9" t="s">
        <v>1496</v>
      </c>
      <c r="L749" s="10" t="s">
        <v>1497</v>
      </c>
      <c r="M749" s="11">
        <v>9.6681712962962962E-3</v>
      </c>
      <c r="N749" s="11">
        <f t="shared" si="59"/>
        <v>1.498566550925926E-2</v>
      </c>
      <c r="O749" s="8"/>
      <c r="P749" s="10" t="s">
        <v>1498</v>
      </c>
      <c r="Q749" s="10" t="s">
        <v>0</v>
      </c>
      <c r="R749" s="10">
        <v>4.28</v>
      </c>
      <c r="S749" s="9">
        <v>6.05</v>
      </c>
      <c r="T749" s="9">
        <v>18.899999999999999</v>
      </c>
      <c r="U749" s="9">
        <v>26.59</v>
      </c>
    </row>
    <row r="750" spans="4:21" x14ac:dyDescent="0.3">
      <c r="D750" s="5">
        <v>251</v>
      </c>
      <c r="E750" s="6">
        <v>2.6777777777777776E-3</v>
      </c>
      <c r="F750" s="7">
        <f t="shared" si="55"/>
        <v>1.3388888888888888E-3</v>
      </c>
      <c r="G750" s="6">
        <f t="shared" si="56"/>
        <v>1.2171717171717169E-3</v>
      </c>
      <c r="H750" s="6">
        <f t="shared" si="57"/>
        <v>5.8911111111111109E-3</v>
      </c>
      <c r="I750" s="6">
        <f t="shared" si="58"/>
        <v>9.1312222222222229E-3</v>
      </c>
      <c r="J750" s="10" t="s">
        <v>1499</v>
      </c>
      <c r="K750" s="9" t="s">
        <v>1499</v>
      </c>
      <c r="L750" s="10" t="s">
        <v>1500</v>
      </c>
      <c r="M750" s="11">
        <v>9.6759259259259246E-3</v>
      </c>
      <c r="N750" s="11">
        <f t="shared" si="59"/>
        <v>1.4997685185185183E-2</v>
      </c>
      <c r="O750" s="8"/>
      <c r="P750" s="8"/>
      <c r="Q750" s="10" t="s">
        <v>0</v>
      </c>
      <c r="R750" s="10" t="s">
        <v>0</v>
      </c>
      <c r="S750" s="9">
        <v>6.03</v>
      </c>
      <c r="T750" s="9">
        <v>18.850000000000001</v>
      </c>
      <c r="U750" s="9">
        <v>26.52</v>
      </c>
    </row>
    <row r="751" spans="4:21" x14ac:dyDescent="0.3">
      <c r="D751" s="5">
        <v>250</v>
      </c>
      <c r="E751" s="6">
        <v>2.6796296296296295E-3</v>
      </c>
      <c r="F751" s="7">
        <f t="shared" si="55"/>
        <v>1.3398148148148147E-3</v>
      </c>
      <c r="G751" s="6">
        <f t="shared" si="56"/>
        <v>1.2180134680134678E-3</v>
      </c>
      <c r="H751" s="6">
        <f t="shared" si="57"/>
        <v>5.8951851851851856E-3</v>
      </c>
      <c r="I751" s="6">
        <f t="shared" si="58"/>
        <v>9.1375370370370378E-3</v>
      </c>
      <c r="J751" s="10" t="s">
        <v>1501</v>
      </c>
      <c r="K751" s="9" t="s">
        <v>1501</v>
      </c>
      <c r="L751" s="10" t="s">
        <v>1502</v>
      </c>
      <c r="M751" s="11">
        <v>9.6836805555555548E-3</v>
      </c>
      <c r="N751" s="11">
        <f t="shared" si="59"/>
        <v>1.500970486111111E-2</v>
      </c>
      <c r="O751" s="10" t="s">
        <v>1503</v>
      </c>
      <c r="P751" s="10" t="s">
        <v>1504</v>
      </c>
      <c r="Q751" s="10">
        <v>1.3</v>
      </c>
      <c r="R751" s="10">
        <v>4.2699999999999996</v>
      </c>
      <c r="S751" s="9">
        <v>6.02</v>
      </c>
      <c r="T751" s="9">
        <v>18.8</v>
      </c>
      <c r="U751" s="9">
        <v>26.45</v>
      </c>
    </row>
    <row r="752" spans="4:21" x14ac:dyDescent="0.3">
      <c r="D752" s="5">
        <v>249</v>
      </c>
      <c r="E752" s="6">
        <v>2.6814814814814813E-3</v>
      </c>
      <c r="F752" s="7">
        <f t="shared" si="55"/>
        <v>1.3407407407407407E-3</v>
      </c>
      <c r="G752" s="6">
        <f t="shared" si="56"/>
        <v>1.2188552188552187E-3</v>
      </c>
      <c r="H752" s="6">
        <f t="shared" si="57"/>
        <v>5.8992592592592595E-3</v>
      </c>
      <c r="I752" s="6">
        <f t="shared" si="58"/>
        <v>9.1438518518518527E-3</v>
      </c>
      <c r="J752" s="10" t="s">
        <v>1505</v>
      </c>
      <c r="K752" s="9" t="s">
        <v>1505</v>
      </c>
      <c r="L752" s="10" t="s">
        <v>1506</v>
      </c>
      <c r="M752" s="11">
        <v>9.6913194444444451E-3</v>
      </c>
      <c r="N752" s="11">
        <f t="shared" si="59"/>
        <v>1.5021545138888891E-2</v>
      </c>
      <c r="O752" s="8"/>
      <c r="P752" s="10" t="s">
        <v>1507</v>
      </c>
      <c r="Q752" s="10" t="s">
        <v>0</v>
      </c>
      <c r="R752" s="10">
        <v>4.26</v>
      </c>
      <c r="S752" s="9">
        <v>6</v>
      </c>
      <c r="T752" s="9">
        <v>18.739999999999998</v>
      </c>
      <c r="U752" s="9">
        <v>26.38</v>
      </c>
    </row>
    <row r="753" spans="4:21" x14ac:dyDescent="0.3">
      <c r="D753" s="5">
        <v>248</v>
      </c>
      <c r="E753" s="6">
        <v>2.6833333333333331E-3</v>
      </c>
      <c r="F753" s="7">
        <f t="shared" si="55"/>
        <v>1.3416666666666666E-3</v>
      </c>
      <c r="G753" s="6">
        <f t="shared" si="56"/>
        <v>1.2196969696969696E-3</v>
      </c>
      <c r="H753" s="6">
        <f t="shared" si="57"/>
        <v>5.9033333333333333E-3</v>
      </c>
      <c r="I753" s="6">
        <f t="shared" si="58"/>
        <v>9.1501666666666676E-3</v>
      </c>
      <c r="J753" s="10" t="s">
        <v>1508</v>
      </c>
      <c r="K753" s="9" t="s">
        <v>1508</v>
      </c>
      <c r="L753" s="10" t="s">
        <v>1509</v>
      </c>
      <c r="M753" s="11">
        <v>9.6990740740740735E-3</v>
      </c>
      <c r="N753" s="11">
        <f t="shared" si="59"/>
        <v>1.5033564814814814E-2</v>
      </c>
      <c r="O753" s="8"/>
      <c r="P753" s="8"/>
      <c r="Q753" s="10" t="s">
        <v>0</v>
      </c>
      <c r="R753" s="10" t="s">
        <v>0</v>
      </c>
      <c r="S753" s="9">
        <v>5.98</v>
      </c>
      <c r="T753" s="9">
        <v>18.690000000000001</v>
      </c>
      <c r="U753" s="9">
        <v>26.31</v>
      </c>
    </row>
    <row r="754" spans="4:21" x14ac:dyDescent="0.3">
      <c r="D754" s="5">
        <v>247</v>
      </c>
      <c r="E754" s="6">
        <v>2.6851851851851854E-3</v>
      </c>
      <c r="F754" s="7">
        <f t="shared" si="55"/>
        <v>1.3425925925925927E-3</v>
      </c>
      <c r="G754" s="6">
        <f t="shared" si="56"/>
        <v>1.2205387205387204E-3</v>
      </c>
      <c r="H754" s="6">
        <f t="shared" si="57"/>
        <v>5.9074074074074081E-3</v>
      </c>
      <c r="I754" s="6">
        <f t="shared" si="58"/>
        <v>9.1564814814814825E-3</v>
      </c>
      <c r="J754" s="10" t="s">
        <v>1510</v>
      </c>
      <c r="K754" s="9" t="s">
        <v>1510</v>
      </c>
      <c r="L754" s="10" t="s">
        <v>1511</v>
      </c>
      <c r="M754" s="11">
        <v>9.7068287037037036E-3</v>
      </c>
      <c r="N754" s="11">
        <f t="shared" si="59"/>
        <v>1.504558449074074E-2</v>
      </c>
      <c r="O754" s="8"/>
      <c r="P754" s="10" t="s">
        <v>1512</v>
      </c>
      <c r="Q754" s="10" t="s">
        <v>0</v>
      </c>
      <c r="R754" s="10">
        <v>4.25</v>
      </c>
      <c r="S754" s="9">
        <v>5.97</v>
      </c>
      <c r="T754" s="9">
        <v>18.64</v>
      </c>
      <c r="U754" s="9">
        <v>26.23</v>
      </c>
    </row>
    <row r="755" spans="4:21" x14ac:dyDescent="0.3">
      <c r="D755" s="5">
        <v>246</v>
      </c>
      <c r="E755" s="6">
        <v>2.6871527777777779E-3</v>
      </c>
      <c r="F755" s="7">
        <f t="shared" si="55"/>
        <v>1.3435763888888889E-3</v>
      </c>
      <c r="G755" s="6">
        <f t="shared" si="56"/>
        <v>1.2214330808080808E-3</v>
      </c>
      <c r="H755" s="6">
        <f t="shared" si="57"/>
        <v>5.9117361111111115E-3</v>
      </c>
      <c r="I755" s="6">
        <f t="shared" si="58"/>
        <v>9.1631909722222227E-3</v>
      </c>
      <c r="J755" s="10" t="s">
        <v>1513</v>
      </c>
      <c r="K755" s="9" t="s">
        <v>1513</v>
      </c>
      <c r="L755" s="10" t="s">
        <v>1514</v>
      </c>
      <c r="M755" s="11">
        <v>9.7144675925925923E-3</v>
      </c>
      <c r="N755" s="11">
        <f t="shared" si="59"/>
        <v>1.5057424768518518E-2</v>
      </c>
      <c r="O755" s="8"/>
      <c r="P755" s="8"/>
      <c r="Q755" s="10" t="s">
        <v>0</v>
      </c>
      <c r="R755" s="10" t="s">
        <v>0</v>
      </c>
      <c r="S755" s="9">
        <v>5.95</v>
      </c>
      <c r="T755" s="9">
        <v>18.579999999999998</v>
      </c>
      <c r="U755" s="9">
        <v>26.16</v>
      </c>
    </row>
    <row r="756" spans="4:21" x14ac:dyDescent="0.3">
      <c r="D756" s="5">
        <v>245</v>
      </c>
      <c r="E756" s="6">
        <v>2.6890046296296297E-3</v>
      </c>
      <c r="F756" s="7">
        <f t="shared" si="55"/>
        <v>1.3445023148148149E-3</v>
      </c>
      <c r="G756" s="6">
        <f t="shared" si="56"/>
        <v>1.2222748316498317E-3</v>
      </c>
      <c r="H756" s="6">
        <f t="shared" si="57"/>
        <v>5.9158101851851863E-3</v>
      </c>
      <c r="I756" s="6">
        <f t="shared" si="58"/>
        <v>9.1695057870370394E-3</v>
      </c>
      <c r="J756" s="10" t="s">
        <v>1515</v>
      </c>
      <c r="K756" s="9" t="s">
        <v>1515</v>
      </c>
      <c r="L756" s="10" t="s">
        <v>1516</v>
      </c>
      <c r="M756" s="11">
        <v>9.7222222222222224E-3</v>
      </c>
      <c r="N756" s="11">
        <f t="shared" si="59"/>
        <v>1.5069444444444444E-2</v>
      </c>
      <c r="O756" s="8"/>
      <c r="P756" s="10" t="s">
        <v>1517</v>
      </c>
      <c r="Q756" s="10" t="s">
        <v>0</v>
      </c>
      <c r="R756" s="10">
        <v>4.24</v>
      </c>
      <c r="S756" s="9">
        <v>5.93</v>
      </c>
      <c r="T756" s="9">
        <v>18.53</v>
      </c>
      <c r="U756" s="9">
        <v>26.09</v>
      </c>
    </row>
    <row r="757" spans="4:21" x14ac:dyDescent="0.3">
      <c r="D757" s="5">
        <v>244</v>
      </c>
      <c r="E757" s="6">
        <v>2.6908564814814816E-3</v>
      </c>
      <c r="F757" s="7">
        <f t="shared" si="55"/>
        <v>1.3454282407407408E-3</v>
      </c>
      <c r="G757" s="6">
        <f t="shared" si="56"/>
        <v>1.2231165824915825E-3</v>
      </c>
      <c r="H757" s="6">
        <f t="shared" si="57"/>
        <v>5.9198842592592602E-3</v>
      </c>
      <c r="I757" s="6">
        <f t="shared" si="58"/>
        <v>9.1758206018518543E-3</v>
      </c>
      <c r="J757" s="10" t="s">
        <v>1518</v>
      </c>
      <c r="K757" s="9" t="s">
        <v>1518</v>
      </c>
      <c r="L757" s="10" t="s">
        <v>1519</v>
      </c>
      <c r="M757" s="11">
        <v>9.7299768518518525E-3</v>
      </c>
      <c r="N757" s="11">
        <f t="shared" si="59"/>
        <v>1.5081464120370371E-2</v>
      </c>
      <c r="O757" s="10" t="s">
        <v>1520</v>
      </c>
      <c r="P757" s="10" t="s">
        <v>1521</v>
      </c>
      <c r="Q757" s="10">
        <v>1.29</v>
      </c>
      <c r="R757" s="10">
        <v>4.2300000000000004</v>
      </c>
      <c r="S757" s="9">
        <v>5.91</v>
      </c>
      <c r="T757" s="9">
        <v>18.47</v>
      </c>
      <c r="U757" s="9">
        <v>26.02</v>
      </c>
    </row>
    <row r="758" spans="4:21" x14ac:dyDescent="0.3">
      <c r="D758" s="5">
        <v>243</v>
      </c>
      <c r="E758" s="6">
        <v>2.6927083333333334E-3</v>
      </c>
      <c r="F758" s="7">
        <f t="shared" si="55"/>
        <v>1.3463541666666667E-3</v>
      </c>
      <c r="G758" s="6">
        <f t="shared" si="56"/>
        <v>1.2239583333333332E-3</v>
      </c>
      <c r="H758" s="6">
        <f t="shared" si="57"/>
        <v>5.923958333333334E-3</v>
      </c>
      <c r="I758" s="6">
        <f t="shared" si="58"/>
        <v>9.1821354166666674E-3</v>
      </c>
      <c r="J758" s="10" t="s">
        <v>1522</v>
      </c>
      <c r="K758" s="9" t="s">
        <v>1522</v>
      </c>
      <c r="L758" s="10" t="s">
        <v>1523</v>
      </c>
      <c r="M758" s="11">
        <v>9.7376157407407411E-3</v>
      </c>
      <c r="N758" s="11">
        <f t="shared" si="59"/>
        <v>1.509330439814815E-2</v>
      </c>
      <c r="O758" s="8"/>
      <c r="P758" s="8"/>
      <c r="Q758" s="10" t="s">
        <v>0</v>
      </c>
      <c r="R758" s="10" t="s">
        <v>0</v>
      </c>
      <c r="S758" s="9">
        <v>5.9</v>
      </c>
      <c r="T758" s="9">
        <v>18.420000000000002</v>
      </c>
      <c r="U758" s="9">
        <v>25.94</v>
      </c>
    </row>
    <row r="759" spans="4:21" x14ac:dyDescent="0.3">
      <c r="D759" s="5">
        <v>242</v>
      </c>
      <c r="E759" s="6">
        <v>2.6945601851851853E-3</v>
      </c>
      <c r="F759" s="7">
        <f t="shared" si="55"/>
        <v>1.3472800925925926E-3</v>
      </c>
      <c r="G759" s="6">
        <f t="shared" si="56"/>
        <v>1.2248000841750841E-3</v>
      </c>
      <c r="H759" s="6">
        <f t="shared" si="57"/>
        <v>5.9280324074074079E-3</v>
      </c>
      <c r="I759" s="6">
        <f t="shared" si="58"/>
        <v>9.1884502314814823E-3</v>
      </c>
      <c r="J759" s="10" t="s">
        <v>1524</v>
      </c>
      <c r="K759" s="9" t="s">
        <v>1524</v>
      </c>
      <c r="L759" s="10" t="s">
        <v>1525</v>
      </c>
      <c r="M759" s="11">
        <v>9.7453703703703713E-3</v>
      </c>
      <c r="N759" s="11">
        <f t="shared" si="59"/>
        <v>1.5105324074074077E-2</v>
      </c>
      <c r="O759" s="8"/>
      <c r="P759" s="10" t="s">
        <v>1526</v>
      </c>
      <c r="Q759" s="10" t="s">
        <v>0</v>
      </c>
      <c r="R759" s="10">
        <v>4.22</v>
      </c>
      <c r="S759" s="9">
        <v>5.88</v>
      </c>
      <c r="T759" s="9">
        <v>18.37</v>
      </c>
      <c r="U759" s="9">
        <v>25.87</v>
      </c>
    </row>
    <row r="760" spans="4:21" x14ac:dyDescent="0.3">
      <c r="D760" s="5">
        <v>241</v>
      </c>
      <c r="E760" s="6">
        <v>2.6964120370370371E-3</v>
      </c>
      <c r="F760" s="7">
        <f t="shared" si="55"/>
        <v>1.3482060185185185E-3</v>
      </c>
      <c r="G760" s="6">
        <f t="shared" si="56"/>
        <v>1.2256418350168349E-3</v>
      </c>
      <c r="H760" s="6">
        <f t="shared" si="57"/>
        <v>5.9321064814814818E-3</v>
      </c>
      <c r="I760" s="6">
        <f t="shared" si="58"/>
        <v>9.1947650462962972E-3</v>
      </c>
      <c r="J760" s="10" t="s">
        <v>1527</v>
      </c>
      <c r="K760" s="9" t="s">
        <v>1527</v>
      </c>
      <c r="L760" s="10" t="s">
        <v>1528</v>
      </c>
      <c r="M760" s="11">
        <v>9.7531250000000014E-3</v>
      </c>
      <c r="N760" s="11">
        <f t="shared" si="59"/>
        <v>1.5117343750000003E-2</v>
      </c>
      <c r="O760" s="8"/>
      <c r="P760" s="8"/>
      <c r="Q760" s="10" t="s">
        <v>0</v>
      </c>
      <c r="R760" s="10" t="s">
        <v>0</v>
      </c>
      <c r="S760" s="9">
        <v>5.86</v>
      </c>
      <c r="T760" s="9">
        <v>18.309999999999999</v>
      </c>
      <c r="U760" s="9">
        <v>25.8</v>
      </c>
    </row>
    <row r="761" spans="4:21" x14ac:dyDescent="0.3">
      <c r="D761" s="5">
        <v>240</v>
      </c>
      <c r="E761" s="6">
        <v>2.6983796296296296E-3</v>
      </c>
      <c r="F761" s="7">
        <f t="shared" si="55"/>
        <v>1.3491898148148148E-3</v>
      </c>
      <c r="G761" s="6">
        <f t="shared" si="56"/>
        <v>1.2265361952861951E-3</v>
      </c>
      <c r="H761" s="6">
        <f t="shared" si="57"/>
        <v>5.9364351851851852E-3</v>
      </c>
      <c r="I761" s="6">
        <f t="shared" si="58"/>
        <v>9.2014745370370375E-3</v>
      </c>
      <c r="J761" s="10" t="s">
        <v>1529</v>
      </c>
      <c r="K761" s="9" t="s">
        <v>1529</v>
      </c>
      <c r="L761" s="10" t="s">
        <v>1530</v>
      </c>
      <c r="M761" s="11">
        <v>9.76076388888889E-3</v>
      </c>
      <c r="N761" s="11">
        <f t="shared" si="59"/>
        <v>1.512918402777778E-2</v>
      </c>
      <c r="O761" s="8"/>
      <c r="P761" s="10" t="s">
        <v>1531</v>
      </c>
      <c r="Q761" s="10" t="s">
        <v>0</v>
      </c>
      <c r="R761" s="10">
        <v>4.21</v>
      </c>
      <c r="S761" s="9">
        <v>5.84</v>
      </c>
      <c r="T761" s="9">
        <v>18.260000000000002</v>
      </c>
      <c r="U761" s="9">
        <v>25.73</v>
      </c>
    </row>
    <row r="762" spans="4:21" x14ac:dyDescent="0.3">
      <c r="D762" s="5">
        <v>239</v>
      </c>
      <c r="E762" s="6">
        <v>2.7002314814814814E-3</v>
      </c>
      <c r="F762" s="7">
        <f t="shared" si="55"/>
        <v>1.3501157407407407E-3</v>
      </c>
      <c r="G762" s="6">
        <f t="shared" si="56"/>
        <v>1.2273779461279459E-3</v>
      </c>
      <c r="H762" s="6">
        <f t="shared" si="57"/>
        <v>5.94050925925926E-3</v>
      </c>
      <c r="I762" s="6">
        <f t="shared" si="58"/>
        <v>9.2077893518518524E-3</v>
      </c>
      <c r="J762" s="10" t="s">
        <v>1532</v>
      </c>
      <c r="K762" s="9" t="s">
        <v>1532</v>
      </c>
      <c r="L762" s="10" t="s">
        <v>1533</v>
      </c>
      <c r="M762" s="11">
        <v>9.7685185185185184E-3</v>
      </c>
      <c r="N762" s="11">
        <f t="shared" si="59"/>
        <v>1.5141203703703704E-2</v>
      </c>
      <c r="O762" s="8"/>
      <c r="P762" s="10" t="s">
        <v>1534</v>
      </c>
      <c r="Q762" s="10" t="s">
        <v>0</v>
      </c>
      <c r="R762" s="10">
        <v>4.2</v>
      </c>
      <c r="S762" s="9">
        <v>5.83</v>
      </c>
      <c r="T762" s="9">
        <v>18.2</v>
      </c>
      <c r="U762" s="9">
        <v>25.66</v>
      </c>
    </row>
    <row r="763" spans="4:21" x14ac:dyDescent="0.3">
      <c r="D763" s="5">
        <v>238</v>
      </c>
      <c r="E763" s="6">
        <v>2.7020833333333332E-3</v>
      </c>
      <c r="F763" s="7">
        <f t="shared" si="55"/>
        <v>1.3510416666666666E-3</v>
      </c>
      <c r="G763" s="6">
        <f t="shared" si="56"/>
        <v>1.2282196969696968E-3</v>
      </c>
      <c r="H763" s="6">
        <f t="shared" si="57"/>
        <v>5.9445833333333338E-3</v>
      </c>
      <c r="I763" s="6">
        <f t="shared" si="58"/>
        <v>9.2141041666666673E-3</v>
      </c>
      <c r="J763" s="10" t="s">
        <v>1535</v>
      </c>
      <c r="K763" s="9" t="s">
        <v>1535</v>
      </c>
      <c r="L763" s="10" t="s">
        <v>1536</v>
      </c>
      <c r="M763" s="11">
        <v>9.7762731481481485E-3</v>
      </c>
      <c r="N763" s="11">
        <f t="shared" si="59"/>
        <v>1.515322337962963E-2</v>
      </c>
      <c r="O763" s="8"/>
      <c r="P763" s="8"/>
      <c r="Q763" s="10" t="s">
        <v>0</v>
      </c>
      <c r="R763" s="10" t="s">
        <v>0</v>
      </c>
      <c r="S763" s="9">
        <v>5.81</v>
      </c>
      <c r="T763" s="9">
        <v>18.149999999999999</v>
      </c>
      <c r="U763" s="9">
        <v>25.58</v>
      </c>
    </row>
    <row r="764" spans="4:21" x14ac:dyDescent="0.3">
      <c r="D764" s="5">
        <v>237</v>
      </c>
      <c r="E764" s="6">
        <v>2.7040509259259257E-3</v>
      </c>
      <c r="F764" s="7">
        <f t="shared" si="55"/>
        <v>1.3520254629629629E-3</v>
      </c>
      <c r="G764" s="6">
        <f t="shared" si="56"/>
        <v>1.2291140572390571E-3</v>
      </c>
      <c r="H764" s="6">
        <f t="shared" si="57"/>
        <v>5.9489120370370373E-3</v>
      </c>
      <c r="I764" s="6">
        <f t="shared" si="58"/>
        <v>9.2208136574074076E-3</v>
      </c>
      <c r="J764" s="10" t="s">
        <v>1537</v>
      </c>
      <c r="K764" s="9" t="s">
        <v>1537</v>
      </c>
      <c r="L764" s="10" t="s">
        <v>1538</v>
      </c>
      <c r="M764" s="11">
        <v>9.7839120370370371E-3</v>
      </c>
      <c r="N764" s="11">
        <f t="shared" si="59"/>
        <v>1.5165063657407407E-2</v>
      </c>
      <c r="O764" s="10" t="s">
        <v>1539</v>
      </c>
      <c r="P764" s="10" t="s">
        <v>1540</v>
      </c>
      <c r="Q764" s="10">
        <v>1.28</v>
      </c>
      <c r="R764" s="10">
        <v>4.1900000000000004</v>
      </c>
      <c r="S764" s="9">
        <v>5.79</v>
      </c>
      <c r="T764" s="9">
        <v>18.100000000000001</v>
      </c>
      <c r="U764" s="9">
        <v>25.51</v>
      </c>
    </row>
    <row r="765" spans="4:21" x14ac:dyDescent="0.3">
      <c r="D765" s="5">
        <v>236</v>
      </c>
      <c r="E765" s="6">
        <v>2.7059027777777776E-3</v>
      </c>
      <c r="F765" s="7">
        <f t="shared" si="55"/>
        <v>1.3529513888888888E-3</v>
      </c>
      <c r="G765" s="6">
        <f t="shared" si="56"/>
        <v>1.2299558080808078E-3</v>
      </c>
      <c r="H765" s="6">
        <f t="shared" si="57"/>
        <v>5.9529861111111112E-3</v>
      </c>
      <c r="I765" s="6">
        <f t="shared" si="58"/>
        <v>9.2271284722222225E-3</v>
      </c>
      <c r="J765" s="10" t="s">
        <v>1541</v>
      </c>
      <c r="K765" s="9" t="s">
        <v>1541</v>
      </c>
      <c r="L765" s="10" t="s">
        <v>1542</v>
      </c>
      <c r="M765" s="11">
        <v>9.7916666666666673E-3</v>
      </c>
      <c r="N765" s="11">
        <f t="shared" si="59"/>
        <v>1.5177083333333334E-2</v>
      </c>
      <c r="O765" s="8"/>
      <c r="P765" s="8"/>
      <c r="Q765" s="10" t="s">
        <v>0</v>
      </c>
      <c r="R765" s="10" t="s">
        <v>0</v>
      </c>
      <c r="S765" s="9">
        <v>5.78</v>
      </c>
      <c r="T765" s="9">
        <v>18.04</v>
      </c>
      <c r="U765" s="9">
        <v>25.44</v>
      </c>
    </row>
    <row r="766" spans="4:21" x14ac:dyDescent="0.3">
      <c r="D766" s="5">
        <v>235</v>
      </c>
      <c r="E766" s="6">
        <v>2.70787037037037E-3</v>
      </c>
      <c r="F766" s="7">
        <f t="shared" si="55"/>
        <v>1.353935185185185E-3</v>
      </c>
      <c r="G766" s="6">
        <f t="shared" si="56"/>
        <v>1.2308501683501681E-3</v>
      </c>
      <c r="H766" s="6">
        <f t="shared" si="57"/>
        <v>5.9573148148148146E-3</v>
      </c>
      <c r="I766" s="6">
        <f t="shared" si="58"/>
        <v>9.2338379629629628E-3</v>
      </c>
      <c r="J766" s="10" t="s">
        <v>1543</v>
      </c>
      <c r="K766" s="9" t="s">
        <v>1543</v>
      </c>
      <c r="L766" s="10" t="s">
        <v>1544</v>
      </c>
      <c r="M766" s="11">
        <v>9.7994212962962974E-3</v>
      </c>
      <c r="N766" s="11">
        <f t="shared" si="59"/>
        <v>1.5189103009259261E-2</v>
      </c>
      <c r="O766" s="8"/>
      <c r="P766" s="10" t="s">
        <v>1545</v>
      </c>
      <c r="Q766" s="10" t="s">
        <v>0</v>
      </c>
      <c r="R766" s="10">
        <v>4.18</v>
      </c>
      <c r="S766" s="9">
        <v>5.76</v>
      </c>
      <c r="T766" s="9">
        <v>17.989999999999998</v>
      </c>
      <c r="U766" s="9">
        <v>25.37</v>
      </c>
    </row>
    <row r="767" spans="4:21" x14ac:dyDescent="0.3">
      <c r="D767" s="5">
        <v>234</v>
      </c>
      <c r="E767" s="6">
        <v>2.7097222222222223E-3</v>
      </c>
      <c r="F767" s="7">
        <f t="shared" si="55"/>
        <v>1.3548611111111112E-3</v>
      </c>
      <c r="G767" s="6">
        <f t="shared" si="56"/>
        <v>1.2316919191919192E-3</v>
      </c>
      <c r="H767" s="6">
        <f t="shared" si="57"/>
        <v>5.9613888888888893E-3</v>
      </c>
      <c r="I767" s="6">
        <f t="shared" si="58"/>
        <v>9.2401527777777794E-3</v>
      </c>
      <c r="J767" s="10" t="s">
        <v>1546</v>
      </c>
      <c r="K767" s="9" t="s">
        <v>1546</v>
      </c>
      <c r="L767" s="10" t="s">
        <v>1547</v>
      </c>
      <c r="M767" s="11">
        <v>9.807060185185186E-3</v>
      </c>
      <c r="N767" s="11">
        <f t="shared" si="59"/>
        <v>1.5200943287037038E-2</v>
      </c>
      <c r="O767" s="8"/>
      <c r="P767" s="10" t="s">
        <v>1548</v>
      </c>
      <c r="Q767" s="10" t="s">
        <v>0</v>
      </c>
      <c r="R767" s="10">
        <v>4.17</v>
      </c>
      <c r="S767" s="9">
        <v>5.74</v>
      </c>
      <c r="T767" s="9">
        <v>17.93</v>
      </c>
      <c r="U767" s="9">
        <v>25.29</v>
      </c>
    </row>
    <row r="768" spans="4:21" x14ac:dyDescent="0.3">
      <c r="D768" s="5">
        <v>233</v>
      </c>
      <c r="E768" s="6">
        <v>2.7116898148148148E-3</v>
      </c>
      <c r="F768" s="7">
        <f t="shared" si="55"/>
        <v>1.3558449074074074E-3</v>
      </c>
      <c r="G768" s="6">
        <f t="shared" si="56"/>
        <v>1.2325862794612793E-3</v>
      </c>
      <c r="H768" s="6">
        <f t="shared" si="57"/>
        <v>5.9657175925925928E-3</v>
      </c>
      <c r="I768" s="6">
        <f t="shared" si="58"/>
        <v>9.2468622685185197E-3</v>
      </c>
      <c r="J768" s="10" t="s">
        <v>1549</v>
      </c>
      <c r="K768" s="9" t="s">
        <v>1549</v>
      </c>
      <c r="L768" s="10" t="s">
        <v>1550</v>
      </c>
      <c r="M768" s="11">
        <v>9.8148148148148144E-3</v>
      </c>
      <c r="N768" s="11">
        <f t="shared" si="59"/>
        <v>1.5212962962962963E-2</v>
      </c>
      <c r="O768" s="8"/>
      <c r="P768" s="8"/>
      <c r="Q768" s="10" t="s">
        <v>0</v>
      </c>
      <c r="R768" s="10" t="s">
        <v>0</v>
      </c>
      <c r="S768" s="9">
        <v>5.72</v>
      </c>
      <c r="T768" s="9">
        <v>17.88</v>
      </c>
      <c r="U768" s="9">
        <v>25.22</v>
      </c>
    </row>
    <row r="769" spans="4:21" x14ac:dyDescent="0.3">
      <c r="D769" s="5">
        <v>232</v>
      </c>
      <c r="E769" s="6">
        <v>2.7135416666666666E-3</v>
      </c>
      <c r="F769" s="7">
        <f t="shared" ref="F769:F832" si="60">E769/2</f>
        <v>1.3567708333333333E-3</v>
      </c>
      <c r="G769" s="6">
        <f t="shared" ref="G769:G832" si="61">E769/2.2</f>
        <v>1.2334280303030302E-3</v>
      </c>
      <c r="H769" s="6">
        <f t="shared" ref="H769:H832" si="62">E769*2.2</f>
        <v>5.9697916666666666E-3</v>
      </c>
      <c r="I769" s="6">
        <f t="shared" ref="I769:I832" si="63">H769*1.55</f>
        <v>9.2531770833333329E-3</v>
      </c>
      <c r="J769" s="10" t="s">
        <v>1551</v>
      </c>
      <c r="K769" s="9" t="s">
        <v>1551</v>
      </c>
      <c r="L769" s="10" t="s">
        <v>1552</v>
      </c>
      <c r="M769" s="11">
        <v>9.8225694444444445E-3</v>
      </c>
      <c r="N769" s="11">
        <f t="shared" ref="N769:N832" si="64">IF(M769="-","-",M769*1.55)</f>
        <v>1.5224982638888889E-2</v>
      </c>
      <c r="O769" s="8"/>
      <c r="P769" s="10" t="s">
        <v>1553</v>
      </c>
      <c r="Q769" s="10" t="s">
        <v>0</v>
      </c>
      <c r="R769" s="10">
        <v>4.16</v>
      </c>
      <c r="S769" s="9">
        <v>5.71</v>
      </c>
      <c r="T769" s="9">
        <v>17.829999999999998</v>
      </c>
      <c r="U769" s="9">
        <v>25.15</v>
      </c>
    </row>
    <row r="770" spans="4:21" x14ac:dyDescent="0.3">
      <c r="D770" s="5">
        <v>231</v>
      </c>
      <c r="E770" s="6">
        <v>2.7155092592592595E-3</v>
      </c>
      <c r="F770" s="7">
        <f t="shared" si="60"/>
        <v>1.3577546296296298E-3</v>
      </c>
      <c r="G770" s="6">
        <f t="shared" si="61"/>
        <v>1.2343223905723906E-3</v>
      </c>
      <c r="H770" s="6">
        <f t="shared" si="62"/>
        <v>5.9741203703703718E-3</v>
      </c>
      <c r="I770" s="6">
        <f t="shared" si="63"/>
        <v>9.2598865740740766E-3</v>
      </c>
      <c r="J770" s="10" t="s">
        <v>1554</v>
      </c>
      <c r="K770" s="9" t="s">
        <v>1554</v>
      </c>
      <c r="L770" s="10" t="s">
        <v>1555</v>
      </c>
      <c r="M770" s="11">
        <v>9.8302083333333349E-3</v>
      </c>
      <c r="N770" s="11">
        <f t="shared" si="64"/>
        <v>1.523682291666667E-2</v>
      </c>
      <c r="O770" s="10" t="s">
        <v>1556</v>
      </c>
      <c r="P770" s="8"/>
      <c r="Q770" s="10">
        <v>1.27</v>
      </c>
      <c r="R770" s="10" t="s">
        <v>0</v>
      </c>
      <c r="S770" s="9">
        <v>5.69</v>
      </c>
      <c r="T770" s="9">
        <v>17.77</v>
      </c>
      <c r="U770" s="9">
        <v>25.08</v>
      </c>
    </row>
    <row r="771" spans="4:21" x14ac:dyDescent="0.3">
      <c r="D771" s="5">
        <v>230</v>
      </c>
      <c r="E771" s="6">
        <v>2.7173611111111114E-3</v>
      </c>
      <c r="F771" s="7">
        <f t="shared" si="60"/>
        <v>1.3586805555555557E-3</v>
      </c>
      <c r="G771" s="6">
        <f t="shared" si="61"/>
        <v>1.2351641414141414E-3</v>
      </c>
      <c r="H771" s="6">
        <f t="shared" si="62"/>
        <v>5.9781944444444457E-3</v>
      </c>
      <c r="I771" s="6">
        <f t="shared" si="63"/>
        <v>9.2662013888888915E-3</v>
      </c>
      <c r="J771" s="10" t="s">
        <v>1557</v>
      </c>
      <c r="K771" s="9" t="s">
        <v>1557</v>
      </c>
      <c r="L771" s="10" t="s">
        <v>1558</v>
      </c>
      <c r="M771" s="11">
        <v>9.8379629629629633E-3</v>
      </c>
      <c r="N771" s="11">
        <f t="shared" si="64"/>
        <v>1.5248842592592593E-2</v>
      </c>
      <c r="O771" s="8"/>
      <c r="P771" s="10" t="s">
        <v>1559</v>
      </c>
      <c r="Q771" s="10" t="s">
        <v>0</v>
      </c>
      <c r="R771" s="10">
        <v>4.1500000000000004</v>
      </c>
      <c r="S771" s="9">
        <v>5.67</v>
      </c>
      <c r="T771" s="9">
        <v>17.72</v>
      </c>
      <c r="U771" s="9">
        <v>25</v>
      </c>
    </row>
    <row r="772" spans="4:21" x14ac:dyDescent="0.3">
      <c r="D772" s="5">
        <v>229</v>
      </c>
      <c r="E772" s="6">
        <v>2.7193287037037038E-3</v>
      </c>
      <c r="F772" s="7">
        <f t="shared" si="60"/>
        <v>1.3596643518518519E-3</v>
      </c>
      <c r="G772" s="6">
        <f t="shared" si="61"/>
        <v>1.2360585016835015E-3</v>
      </c>
      <c r="H772" s="6">
        <f t="shared" si="62"/>
        <v>5.9825231481481491E-3</v>
      </c>
      <c r="I772" s="6">
        <f t="shared" si="63"/>
        <v>9.2729108796296318E-3</v>
      </c>
      <c r="J772" s="10" t="s">
        <v>1560</v>
      </c>
      <c r="K772" s="9" t="s">
        <v>1560</v>
      </c>
      <c r="L772" s="10" t="s">
        <v>1561</v>
      </c>
      <c r="M772" s="11">
        <v>9.857291666666667E-3</v>
      </c>
      <c r="N772" s="11">
        <f t="shared" si="64"/>
        <v>1.5278802083333334E-2</v>
      </c>
      <c r="O772" s="8"/>
      <c r="P772" s="10" t="s">
        <v>1562</v>
      </c>
      <c r="Q772" s="10" t="s">
        <v>0</v>
      </c>
      <c r="R772" s="10">
        <v>4.1399999999999997</v>
      </c>
      <c r="S772" s="9">
        <v>5.66</v>
      </c>
      <c r="T772" s="9">
        <v>17.66</v>
      </c>
      <c r="U772" s="9">
        <v>24.93</v>
      </c>
    </row>
    <row r="773" spans="4:21" x14ac:dyDescent="0.3">
      <c r="D773" s="5">
        <v>228</v>
      </c>
      <c r="E773" s="6">
        <v>2.7212962962962963E-3</v>
      </c>
      <c r="F773" s="7">
        <f t="shared" si="60"/>
        <v>1.3606481481481482E-3</v>
      </c>
      <c r="G773" s="6">
        <f t="shared" si="61"/>
        <v>1.2369528619528619E-3</v>
      </c>
      <c r="H773" s="6">
        <f t="shared" si="62"/>
        <v>5.9868518518518526E-3</v>
      </c>
      <c r="I773" s="6">
        <f t="shared" si="63"/>
        <v>9.2796203703703721E-3</v>
      </c>
      <c r="J773" s="10" t="s">
        <v>1563</v>
      </c>
      <c r="K773" s="9" t="s">
        <v>1563</v>
      </c>
      <c r="L773" s="10" t="s">
        <v>1564</v>
      </c>
      <c r="M773" s="11">
        <v>9.8649305555555556E-3</v>
      </c>
      <c r="N773" s="11">
        <f t="shared" si="64"/>
        <v>1.5290642361111112E-2</v>
      </c>
      <c r="O773" s="8"/>
      <c r="P773" s="8"/>
      <c r="Q773" s="10" t="s">
        <v>0</v>
      </c>
      <c r="R773" s="10" t="s">
        <v>0</v>
      </c>
      <c r="S773" s="9">
        <v>5.64</v>
      </c>
      <c r="T773" s="9">
        <v>17.61</v>
      </c>
      <c r="U773" s="9">
        <v>24.86</v>
      </c>
    </row>
    <row r="774" spans="4:21" x14ac:dyDescent="0.3">
      <c r="D774" s="5">
        <v>227</v>
      </c>
      <c r="E774" s="6">
        <v>2.7231481481481482E-3</v>
      </c>
      <c r="F774" s="7">
        <f t="shared" si="60"/>
        <v>1.3615740740740741E-3</v>
      </c>
      <c r="G774" s="6">
        <f t="shared" si="61"/>
        <v>1.2377946127946128E-3</v>
      </c>
      <c r="H774" s="6">
        <f t="shared" si="62"/>
        <v>5.9909259259259265E-3</v>
      </c>
      <c r="I774" s="6">
        <f t="shared" si="63"/>
        <v>9.285935185185187E-3</v>
      </c>
      <c r="J774" s="10" t="s">
        <v>1565</v>
      </c>
      <c r="K774" s="9" t="s">
        <v>1565</v>
      </c>
      <c r="L774" s="10" t="s">
        <v>1566</v>
      </c>
      <c r="M774" s="11">
        <v>9.8611111111111104E-3</v>
      </c>
      <c r="N774" s="11">
        <f t="shared" si="64"/>
        <v>1.5284722222222222E-2</v>
      </c>
      <c r="O774" s="8"/>
      <c r="P774" s="10" t="s">
        <v>1567</v>
      </c>
      <c r="Q774" s="10" t="s">
        <v>0</v>
      </c>
      <c r="R774" s="10">
        <v>4.13</v>
      </c>
      <c r="S774" s="9">
        <v>5.62</v>
      </c>
      <c r="T774" s="9">
        <v>17.55</v>
      </c>
      <c r="U774" s="9">
        <v>24.79</v>
      </c>
    </row>
    <row r="775" spans="4:21" x14ac:dyDescent="0.3">
      <c r="D775" s="5">
        <v>226</v>
      </c>
      <c r="E775" s="6">
        <v>2.7251157407407406E-3</v>
      </c>
      <c r="F775" s="7">
        <f t="shared" si="60"/>
        <v>1.3625578703703703E-3</v>
      </c>
      <c r="G775" s="6">
        <f t="shared" si="61"/>
        <v>1.2386889730639729E-3</v>
      </c>
      <c r="H775" s="6">
        <f t="shared" si="62"/>
        <v>5.9952546296296299E-3</v>
      </c>
      <c r="I775" s="6">
        <f t="shared" si="63"/>
        <v>9.2926446759259273E-3</v>
      </c>
      <c r="J775" s="10" t="s">
        <v>1568</v>
      </c>
      <c r="K775" s="9" t="s">
        <v>1568</v>
      </c>
      <c r="L775" s="10" t="s">
        <v>1569</v>
      </c>
      <c r="M775" s="11">
        <v>9.8804398148148159E-3</v>
      </c>
      <c r="N775" s="11">
        <f t="shared" si="64"/>
        <v>1.5314681712962965E-2</v>
      </c>
      <c r="O775" s="8"/>
      <c r="P775" s="8"/>
      <c r="Q775" s="10" t="s">
        <v>0</v>
      </c>
      <c r="R775" s="10" t="s">
        <v>0</v>
      </c>
      <c r="S775" s="9">
        <v>5.6</v>
      </c>
      <c r="T775" s="9">
        <v>17.5</v>
      </c>
      <c r="U775" s="9">
        <v>24.71</v>
      </c>
    </row>
    <row r="776" spans="4:21" x14ac:dyDescent="0.3">
      <c r="D776" s="5">
        <v>225</v>
      </c>
      <c r="E776" s="6">
        <v>2.7270833333333335E-3</v>
      </c>
      <c r="F776" s="7">
        <f t="shared" si="60"/>
        <v>1.3635416666666668E-3</v>
      </c>
      <c r="G776" s="6">
        <f t="shared" si="61"/>
        <v>1.2395833333333334E-3</v>
      </c>
      <c r="H776" s="6">
        <f t="shared" si="62"/>
        <v>5.9995833333333342E-3</v>
      </c>
      <c r="I776" s="6">
        <f t="shared" si="63"/>
        <v>9.2993541666666676E-3</v>
      </c>
      <c r="J776" s="10" t="s">
        <v>1570</v>
      </c>
      <c r="K776" s="9" t="s">
        <v>1570</v>
      </c>
      <c r="L776" s="10" t="s">
        <v>1571</v>
      </c>
      <c r="M776" s="11">
        <v>9.8880787037037045E-3</v>
      </c>
      <c r="N776" s="11">
        <f t="shared" si="64"/>
        <v>1.5326521990740742E-2</v>
      </c>
      <c r="O776" s="10" t="s">
        <v>1572</v>
      </c>
      <c r="P776" s="10" t="s">
        <v>1573</v>
      </c>
      <c r="Q776" s="10">
        <v>1.26</v>
      </c>
      <c r="R776" s="10">
        <v>4.12</v>
      </c>
      <c r="S776" s="9">
        <v>5.59</v>
      </c>
      <c r="T776" s="9">
        <v>17.45</v>
      </c>
      <c r="U776" s="9">
        <v>24.64</v>
      </c>
    </row>
    <row r="777" spans="4:21" x14ac:dyDescent="0.3">
      <c r="D777" s="5">
        <v>224</v>
      </c>
      <c r="E777" s="6">
        <v>2.729050925925926E-3</v>
      </c>
      <c r="F777" s="7">
        <f t="shared" si="60"/>
        <v>1.364525462962963E-3</v>
      </c>
      <c r="G777" s="6">
        <f t="shared" si="61"/>
        <v>1.2404776936026935E-3</v>
      </c>
      <c r="H777" s="6">
        <f t="shared" si="62"/>
        <v>6.0039120370370376E-3</v>
      </c>
      <c r="I777" s="6">
        <f t="shared" si="63"/>
        <v>9.3060636574074079E-3</v>
      </c>
      <c r="J777" s="10" t="s">
        <v>1574</v>
      </c>
      <c r="K777" s="9" t="s">
        <v>1574</v>
      </c>
      <c r="L777" s="10" t="s">
        <v>1575</v>
      </c>
      <c r="M777" s="11">
        <v>9.8842592592592593E-3</v>
      </c>
      <c r="N777" s="11">
        <f t="shared" si="64"/>
        <v>1.5320601851851853E-2</v>
      </c>
      <c r="O777" s="8"/>
      <c r="P777" s="10" t="s">
        <v>1576</v>
      </c>
      <c r="Q777" s="10" t="s">
        <v>0</v>
      </c>
      <c r="R777" s="10">
        <v>4.1100000000000003</v>
      </c>
      <c r="S777" s="9">
        <v>5.57</v>
      </c>
      <c r="T777" s="9">
        <v>17.39</v>
      </c>
      <c r="U777" s="9">
        <v>24.57</v>
      </c>
    </row>
    <row r="778" spans="4:21" x14ac:dyDescent="0.3">
      <c r="D778" s="5">
        <v>223</v>
      </c>
      <c r="E778" s="6">
        <v>2.7309027777777778E-3</v>
      </c>
      <c r="F778" s="7">
        <f t="shared" si="60"/>
        <v>1.3654513888888889E-3</v>
      </c>
      <c r="G778" s="6">
        <f t="shared" si="61"/>
        <v>1.2413194444444444E-3</v>
      </c>
      <c r="H778" s="6">
        <f t="shared" si="62"/>
        <v>6.0079861111111115E-3</v>
      </c>
      <c r="I778" s="6">
        <f t="shared" si="63"/>
        <v>9.3123784722222228E-3</v>
      </c>
      <c r="J778" s="10" t="s">
        <v>1577</v>
      </c>
      <c r="K778" s="9" t="s">
        <v>1577</v>
      </c>
      <c r="L778" s="10" t="s">
        <v>1578</v>
      </c>
      <c r="M778" s="11">
        <v>9.903587962962963E-3</v>
      </c>
      <c r="N778" s="11">
        <f t="shared" si="64"/>
        <v>1.5350561342592594E-2</v>
      </c>
      <c r="O778" s="8"/>
      <c r="P778" s="8"/>
      <c r="Q778" s="10" t="s">
        <v>0</v>
      </c>
      <c r="R778" s="10" t="s">
        <v>0</v>
      </c>
      <c r="S778" s="9">
        <v>5.55</v>
      </c>
      <c r="T778" s="9">
        <v>17.34</v>
      </c>
      <c r="U778" s="9">
        <v>24.5</v>
      </c>
    </row>
    <row r="779" spans="4:21" x14ac:dyDescent="0.3">
      <c r="D779" s="5">
        <v>222</v>
      </c>
      <c r="E779" s="6">
        <v>2.7328703703703703E-3</v>
      </c>
      <c r="F779" s="7">
        <f t="shared" si="60"/>
        <v>1.3664351851851852E-3</v>
      </c>
      <c r="G779" s="6">
        <f t="shared" si="61"/>
        <v>1.2422138047138045E-3</v>
      </c>
      <c r="H779" s="6">
        <f t="shared" si="62"/>
        <v>6.012314814814815E-3</v>
      </c>
      <c r="I779" s="6">
        <f t="shared" si="63"/>
        <v>9.319087962962963E-3</v>
      </c>
      <c r="J779" s="10" t="s">
        <v>1579</v>
      </c>
      <c r="K779" s="9" t="s">
        <v>1579</v>
      </c>
      <c r="L779" s="10" t="s">
        <v>1580</v>
      </c>
      <c r="M779" s="11">
        <v>9.9112268518518534E-3</v>
      </c>
      <c r="N779" s="11">
        <f t="shared" si="64"/>
        <v>1.5362401620370373E-2</v>
      </c>
      <c r="O779" s="8"/>
      <c r="P779" s="10" t="s">
        <v>1581</v>
      </c>
      <c r="Q779" s="10" t="s">
        <v>0</v>
      </c>
      <c r="R779" s="10">
        <v>4.0999999999999996</v>
      </c>
      <c r="S779" s="9">
        <v>5.53</v>
      </c>
      <c r="T779" s="9">
        <v>17.28</v>
      </c>
      <c r="U779" s="9">
        <v>24.42</v>
      </c>
    </row>
    <row r="780" spans="4:21" x14ac:dyDescent="0.3">
      <c r="D780" s="5">
        <v>221</v>
      </c>
      <c r="E780" s="6">
        <v>2.7348379629629628E-3</v>
      </c>
      <c r="F780" s="7">
        <f t="shared" si="60"/>
        <v>1.3674189814814814E-3</v>
      </c>
      <c r="G780" s="6">
        <f t="shared" si="61"/>
        <v>1.2431081649831649E-3</v>
      </c>
      <c r="H780" s="6">
        <f t="shared" si="62"/>
        <v>6.0166435185185184E-3</v>
      </c>
      <c r="I780" s="6">
        <f t="shared" si="63"/>
        <v>9.3257974537037033E-3</v>
      </c>
      <c r="J780" s="10" t="s">
        <v>1582</v>
      </c>
      <c r="K780" s="9" t="s">
        <v>1582</v>
      </c>
      <c r="L780" s="10" t="s">
        <v>1583</v>
      </c>
      <c r="M780" s="11">
        <v>9.9074074074074082E-3</v>
      </c>
      <c r="N780" s="11">
        <f t="shared" si="64"/>
        <v>1.5356481481481483E-2</v>
      </c>
      <c r="O780" s="8"/>
      <c r="P780" s="8"/>
      <c r="Q780" s="10" t="s">
        <v>0</v>
      </c>
      <c r="R780" s="10" t="s">
        <v>0</v>
      </c>
      <c r="S780" s="9">
        <v>5.52</v>
      </c>
      <c r="T780" s="9">
        <v>17.23</v>
      </c>
      <c r="U780" s="9">
        <v>24.35</v>
      </c>
    </row>
    <row r="781" spans="4:21" x14ac:dyDescent="0.3">
      <c r="D781" s="5">
        <v>220</v>
      </c>
      <c r="E781" s="6">
        <v>2.7368055555555557E-3</v>
      </c>
      <c r="F781" s="7">
        <f t="shared" si="60"/>
        <v>1.3684027777777778E-3</v>
      </c>
      <c r="G781" s="6">
        <f t="shared" si="61"/>
        <v>1.2440025252525252E-3</v>
      </c>
      <c r="H781" s="6">
        <f t="shared" si="62"/>
        <v>6.0209722222222227E-3</v>
      </c>
      <c r="I781" s="6">
        <f t="shared" si="63"/>
        <v>9.3325069444444454E-3</v>
      </c>
      <c r="J781" s="10" t="s">
        <v>1584</v>
      </c>
      <c r="K781" s="9" t="s">
        <v>1584</v>
      </c>
      <c r="L781" s="10" t="s">
        <v>1585</v>
      </c>
      <c r="M781" s="11">
        <v>9.9267361111111119E-3</v>
      </c>
      <c r="N781" s="11">
        <f t="shared" si="64"/>
        <v>1.5386440972222224E-2</v>
      </c>
      <c r="O781" s="8"/>
      <c r="P781" s="10" t="s">
        <v>1586</v>
      </c>
      <c r="Q781" s="10" t="s">
        <v>0</v>
      </c>
      <c r="R781" s="10">
        <v>4.09</v>
      </c>
      <c r="S781" s="9">
        <v>5.5</v>
      </c>
      <c r="T781" s="9">
        <v>17.170000000000002</v>
      </c>
      <c r="U781" s="9">
        <v>24.28</v>
      </c>
    </row>
    <row r="782" spans="4:21" x14ac:dyDescent="0.3">
      <c r="D782" s="5">
        <v>219</v>
      </c>
      <c r="E782" s="6">
        <v>2.7387731481481482E-3</v>
      </c>
      <c r="F782" s="7">
        <f t="shared" si="60"/>
        <v>1.3693865740740741E-3</v>
      </c>
      <c r="G782" s="6">
        <f t="shared" si="61"/>
        <v>1.2448968855218855E-3</v>
      </c>
      <c r="H782" s="6">
        <f t="shared" si="62"/>
        <v>6.0253009259259261E-3</v>
      </c>
      <c r="I782" s="6">
        <f t="shared" si="63"/>
        <v>9.3392164351851856E-3</v>
      </c>
      <c r="J782" s="10" t="s">
        <v>1587</v>
      </c>
      <c r="K782" s="9" t="s">
        <v>1587</v>
      </c>
      <c r="L782" s="10" t="s">
        <v>1588</v>
      </c>
      <c r="M782" s="11">
        <v>9.9343750000000005E-3</v>
      </c>
      <c r="N782" s="11">
        <f t="shared" si="64"/>
        <v>1.5398281250000001E-2</v>
      </c>
      <c r="O782" s="8"/>
      <c r="P782" s="10" t="s">
        <v>1589</v>
      </c>
      <c r="Q782" s="10" t="s">
        <v>0</v>
      </c>
      <c r="R782" s="10">
        <v>4.08</v>
      </c>
      <c r="S782" s="9">
        <v>5.48</v>
      </c>
      <c r="T782" s="9">
        <v>17.12</v>
      </c>
      <c r="U782" s="9">
        <v>24.21</v>
      </c>
    </row>
    <row r="783" spans="4:21" x14ac:dyDescent="0.3">
      <c r="D783" s="5">
        <v>218</v>
      </c>
      <c r="E783" s="6">
        <v>2.7407407407407406E-3</v>
      </c>
      <c r="F783" s="7">
        <f t="shared" si="60"/>
        <v>1.3703703703703703E-3</v>
      </c>
      <c r="G783" s="6">
        <f t="shared" si="61"/>
        <v>1.2457912457912456E-3</v>
      </c>
      <c r="H783" s="6">
        <f t="shared" si="62"/>
        <v>6.0296296296296296E-3</v>
      </c>
      <c r="I783" s="6">
        <f t="shared" si="63"/>
        <v>9.3459259259259259E-3</v>
      </c>
      <c r="J783" s="10" t="s">
        <v>1590</v>
      </c>
      <c r="K783" s="9" t="s">
        <v>1590</v>
      </c>
      <c r="L783" s="10" t="s">
        <v>1591</v>
      </c>
      <c r="M783" s="11">
        <v>9.9305555555555553E-3</v>
      </c>
      <c r="N783" s="11">
        <f t="shared" si="64"/>
        <v>1.5392361111111112E-2</v>
      </c>
      <c r="O783" s="10" t="s">
        <v>1592</v>
      </c>
      <c r="P783" s="8"/>
      <c r="Q783" s="10">
        <v>1.25</v>
      </c>
      <c r="R783" s="10" t="s">
        <v>0</v>
      </c>
      <c r="S783" s="9">
        <v>5.46</v>
      </c>
      <c r="T783" s="9">
        <v>17.059999999999999</v>
      </c>
      <c r="U783" s="9">
        <v>24.13</v>
      </c>
    </row>
    <row r="784" spans="4:21" x14ac:dyDescent="0.3">
      <c r="D784" s="5">
        <v>217</v>
      </c>
      <c r="E784" s="6">
        <v>2.7427083333333331E-3</v>
      </c>
      <c r="F784" s="7">
        <f t="shared" si="60"/>
        <v>1.3713541666666666E-3</v>
      </c>
      <c r="G784" s="6">
        <f t="shared" si="61"/>
        <v>1.2466856060606058E-3</v>
      </c>
      <c r="H784" s="6">
        <f t="shared" si="62"/>
        <v>6.033958333333333E-3</v>
      </c>
      <c r="I784" s="6">
        <f t="shared" si="63"/>
        <v>9.3526354166666662E-3</v>
      </c>
      <c r="J784" s="10" t="s">
        <v>1593</v>
      </c>
      <c r="K784" s="9" t="s">
        <v>1593</v>
      </c>
      <c r="L784" s="10" t="s">
        <v>1594</v>
      </c>
      <c r="M784" s="11">
        <v>9.9498842592592607E-3</v>
      </c>
      <c r="N784" s="11">
        <f t="shared" si="64"/>
        <v>1.5422320601851855E-2</v>
      </c>
      <c r="O784" s="8"/>
      <c r="P784" s="10" t="s">
        <v>1595</v>
      </c>
      <c r="Q784" s="10" t="s">
        <v>0</v>
      </c>
      <c r="R784" s="10">
        <v>4.07</v>
      </c>
      <c r="S784" s="9">
        <v>5.45</v>
      </c>
      <c r="T784" s="9">
        <v>17.010000000000002</v>
      </c>
      <c r="U784" s="9">
        <v>24.06</v>
      </c>
    </row>
    <row r="785" spans="4:21" x14ac:dyDescent="0.3">
      <c r="D785" s="5">
        <v>216</v>
      </c>
      <c r="E785" s="6">
        <v>2.744675925925926E-3</v>
      </c>
      <c r="F785" s="7">
        <f t="shared" si="60"/>
        <v>1.372337962962963E-3</v>
      </c>
      <c r="G785" s="6">
        <f t="shared" si="61"/>
        <v>1.2475799663299663E-3</v>
      </c>
      <c r="H785" s="6">
        <f t="shared" si="62"/>
        <v>6.0382870370370373E-3</v>
      </c>
      <c r="I785" s="6">
        <f t="shared" si="63"/>
        <v>9.3593449074074082E-3</v>
      </c>
      <c r="J785" s="10" t="s">
        <v>1596</v>
      </c>
      <c r="K785" s="9" t="s">
        <v>1596</v>
      </c>
      <c r="L785" s="10" t="s">
        <v>1597</v>
      </c>
      <c r="M785" s="11">
        <v>9.9575231481481494E-3</v>
      </c>
      <c r="N785" s="11">
        <f t="shared" si="64"/>
        <v>1.5434160879629632E-2</v>
      </c>
      <c r="O785" s="8"/>
      <c r="P785" s="8"/>
      <c r="Q785" s="10" t="s">
        <v>0</v>
      </c>
      <c r="R785" s="10" t="s">
        <v>0</v>
      </c>
      <c r="S785" s="9">
        <v>5.43</v>
      </c>
      <c r="T785" s="9">
        <v>16.96</v>
      </c>
      <c r="U785" s="9">
        <v>23.99</v>
      </c>
    </row>
    <row r="786" spans="4:21" x14ac:dyDescent="0.3">
      <c r="D786" s="5">
        <v>215</v>
      </c>
      <c r="E786" s="6">
        <v>2.7466435185185185E-3</v>
      </c>
      <c r="F786" s="7">
        <f t="shared" si="60"/>
        <v>1.3733217592592592E-3</v>
      </c>
      <c r="G786" s="6">
        <f t="shared" si="61"/>
        <v>1.2484743265993264E-3</v>
      </c>
      <c r="H786" s="6">
        <f t="shared" si="62"/>
        <v>6.0426157407407408E-3</v>
      </c>
      <c r="I786" s="6">
        <f t="shared" si="63"/>
        <v>9.3660543981481485E-3</v>
      </c>
      <c r="J786" s="10" t="s">
        <v>1598</v>
      </c>
      <c r="K786" s="9" t="s">
        <v>1598</v>
      </c>
      <c r="L786" s="10" t="s">
        <v>1599</v>
      </c>
      <c r="M786" s="11">
        <v>9.9652777777777778E-3</v>
      </c>
      <c r="N786" s="11">
        <f t="shared" si="64"/>
        <v>1.5446180555555557E-2</v>
      </c>
      <c r="O786" s="8"/>
      <c r="P786" s="10" t="s">
        <v>1600</v>
      </c>
      <c r="Q786" s="10" t="s">
        <v>0</v>
      </c>
      <c r="R786" s="10">
        <v>4.0599999999999996</v>
      </c>
      <c r="S786" s="9">
        <v>5.41</v>
      </c>
      <c r="T786" s="9">
        <v>16.899999999999999</v>
      </c>
      <c r="U786" s="9">
        <v>23.92</v>
      </c>
    </row>
    <row r="787" spans="4:21" x14ac:dyDescent="0.3">
      <c r="D787" s="5">
        <v>214</v>
      </c>
      <c r="E787" s="6">
        <v>2.7487268518518516E-3</v>
      </c>
      <c r="F787" s="7">
        <f t="shared" si="60"/>
        <v>1.3743634259259258E-3</v>
      </c>
      <c r="G787" s="6">
        <f t="shared" si="61"/>
        <v>1.249421296296296E-3</v>
      </c>
      <c r="H787" s="6">
        <f t="shared" si="62"/>
        <v>6.0471990740740738E-3</v>
      </c>
      <c r="I787" s="6">
        <f t="shared" si="63"/>
        <v>9.3731585648148142E-3</v>
      </c>
      <c r="J787" s="10" t="s">
        <v>1601</v>
      </c>
      <c r="K787" s="9" t="s">
        <v>1601</v>
      </c>
      <c r="L787" s="10" t="s">
        <v>1602</v>
      </c>
      <c r="M787" s="11">
        <v>9.9846064814814815E-3</v>
      </c>
      <c r="N787" s="11">
        <f t="shared" si="64"/>
        <v>1.5476140046296296E-2</v>
      </c>
      <c r="O787" s="8"/>
      <c r="P787" s="10" t="s">
        <v>1603</v>
      </c>
      <c r="Q787" s="10" t="s">
        <v>0</v>
      </c>
      <c r="R787" s="10">
        <v>4.05</v>
      </c>
      <c r="S787" s="9">
        <v>5.4</v>
      </c>
      <c r="T787" s="9">
        <v>16.850000000000001</v>
      </c>
      <c r="U787" s="9">
        <v>23.84</v>
      </c>
    </row>
    <row r="788" spans="4:21" x14ac:dyDescent="0.3">
      <c r="D788" s="5">
        <v>213</v>
      </c>
      <c r="E788" s="6">
        <v>2.7506944444444445E-3</v>
      </c>
      <c r="F788" s="7">
        <f t="shared" si="60"/>
        <v>1.3753472222222222E-3</v>
      </c>
      <c r="G788" s="6">
        <f t="shared" si="61"/>
        <v>1.2503156565656566E-3</v>
      </c>
      <c r="H788" s="6">
        <f t="shared" si="62"/>
        <v>6.0515277777777781E-3</v>
      </c>
      <c r="I788" s="6">
        <f t="shared" si="63"/>
        <v>9.3798680555555562E-3</v>
      </c>
      <c r="J788" s="10" t="s">
        <v>1604</v>
      </c>
      <c r="K788" s="9" t="s">
        <v>1604</v>
      </c>
      <c r="L788" s="10" t="s">
        <v>1605</v>
      </c>
      <c r="M788" s="11">
        <v>9.9806712962962965E-3</v>
      </c>
      <c r="N788" s="11">
        <f t="shared" si="64"/>
        <v>1.5470040509259261E-2</v>
      </c>
      <c r="O788" s="8"/>
      <c r="P788" s="8"/>
      <c r="Q788" s="10" t="s">
        <v>0</v>
      </c>
      <c r="R788" s="10" t="s">
        <v>0</v>
      </c>
      <c r="S788" s="9">
        <v>5.38</v>
      </c>
      <c r="T788" s="9">
        <v>16.79</v>
      </c>
      <c r="U788" s="9">
        <v>23.77</v>
      </c>
    </row>
    <row r="789" spans="4:21" x14ac:dyDescent="0.3">
      <c r="D789" s="5">
        <v>212</v>
      </c>
      <c r="E789" s="6">
        <v>2.752662037037037E-3</v>
      </c>
      <c r="F789" s="7">
        <f t="shared" si="60"/>
        <v>1.3763310185185185E-3</v>
      </c>
      <c r="G789" s="6">
        <f t="shared" si="61"/>
        <v>1.2512100168350167E-3</v>
      </c>
      <c r="H789" s="6">
        <f t="shared" si="62"/>
        <v>6.0558564814814815E-3</v>
      </c>
      <c r="I789" s="6">
        <f t="shared" si="63"/>
        <v>9.3865775462962965E-3</v>
      </c>
      <c r="J789" s="10" t="s">
        <v>1606</v>
      </c>
      <c r="K789" s="9" t="s">
        <v>1606</v>
      </c>
      <c r="L789" s="10" t="s">
        <v>1607</v>
      </c>
      <c r="M789" s="11">
        <v>9.9884259259259266E-3</v>
      </c>
      <c r="N789" s="11">
        <f t="shared" si="64"/>
        <v>1.5482060185185187E-2</v>
      </c>
      <c r="O789" s="10" t="s">
        <v>1608</v>
      </c>
      <c r="P789" s="10" t="s">
        <v>1609</v>
      </c>
      <c r="Q789" s="10">
        <v>1.24</v>
      </c>
      <c r="R789" s="10">
        <v>4.04</v>
      </c>
      <c r="S789" s="9">
        <v>5.36</v>
      </c>
      <c r="T789" s="9">
        <v>16.739999999999998</v>
      </c>
      <c r="U789" s="9">
        <v>23.7</v>
      </c>
    </row>
    <row r="790" spans="4:21" x14ac:dyDescent="0.3">
      <c r="D790" s="5">
        <v>211</v>
      </c>
      <c r="E790" s="6">
        <v>2.7546296296296294E-3</v>
      </c>
      <c r="F790" s="7">
        <f t="shared" si="60"/>
        <v>1.3773148148148147E-3</v>
      </c>
      <c r="G790" s="6">
        <f t="shared" si="61"/>
        <v>1.252104377104377E-3</v>
      </c>
      <c r="H790" s="6">
        <f t="shared" si="62"/>
        <v>6.0601851851851849E-3</v>
      </c>
      <c r="I790" s="6">
        <f t="shared" si="63"/>
        <v>9.3932870370370368E-3</v>
      </c>
      <c r="J790" s="10" t="s">
        <v>1610</v>
      </c>
      <c r="K790" s="9" t="s">
        <v>1610</v>
      </c>
      <c r="L790" s="10" t="s">
        <v>1611</v>
      </c>
      <c r="M790" s="11">
        <v>1.000775462962963E-2</v>
      </c>
      <c r="N790" s="11">
        <f t="shared" si="64"/>
        <v>1.5512019675925928E-2</v>
      </c>
      <c r="O790" s="8"/>
      <c r="P790" s="10" t="s">
        <v>1612</v>
      </c>
      <c r="Q790" s="10" t="s">
        <v>0</v>
      </c>
      <c r="R790" s="10">
        <v>4.03</v>
      </c>
      <c r="S790" s="9">
        <v>5.34</v>
      </c>
      <c r="T790" s="9">
        <v>16.68</v>
      </c>
      <c r="U790" s="9">
        <v>23.62</v>
      </c>
    </row>
    <row r="791" spans="4:21" x14ac:dyDescent="0.3">
      <c r="D791" s="5">
        <v>210</v>
      </c>
      <c r="E791" s="6">
        <v>2.756712962962963E-3</v>
      </c>
      <c r="F791" s="7">
        <f t="shared" si="60"/>
        <v>1.3783564814814815E-3</v>
      </c>
      <c r="G791" s="6">
        <f t="shared" si="61"/>
        <v>1.2530513468013468E-3</v>
      </c>
      <c r="H791" s="6">
        <f t="shared" si="62"/>
        <v>6.0647685185185188E-3</v>
      </c>
      <c r="I791" s="6">
        <f t="shared" si="63"/>
        <v>9.4003912037037042E-3</v>
      </c>
      <c r="J791" s="10" t="s">
        <v>1613</v>
      </c>
      <c r="K791" s="9" t="s">
        <v>1613</v>
      </c>
      <c r="L791" s="10" t="s">
        <v>1614</v>
      </c>
      <c r="M791" s="11">
        <v>1.0003819444444445E-2</v>
      </c>
      <c r="N791" s="11">
        <f t="shared" si="64"/>
        <v>1.5505920138888891E-2</v>
      </c>
      <c r="O791" s="8"/>
      <c r="P791" s="8"/>
      <c r="Q791" s="10" t="s">
        <v>0</v>
      </c>
      <c r="R791" s="10" t="s">
        <v>0</v>
      </c>
      <c r="S791" s="9">
        <v>5.33</v>
      </c>
      <c r="T791" s="9">
        <v>16.63</v>
      </c>
      <c r="U791" s="9">
        <v>23.55</v>
      </c>
    </row>
    <row r="792" spans="4:21" x14ac:dyDescent="0.3">
      <c r="D792" s="5">
        <v>209</v>
      </c>
      <c r="E792" s="6">
        <v>2.7586805555555555E-3</v>
      </c>
      <c r="F792" s="7">
        <f t="shared" si="60"/>
        <v>1.3793402777777777E-3</v>
      </c>
      <c r="G792" s="6">
        <f t="shared" si="61"/>
        <v>1.2539457070707069E-3</v>
      </c>
      <c r="H792" s="6">
        <f t="shared" si="62"/>
        <v>6.0690972222222223E-3</v>
      </c>
      <c r="I792" s="6">
        <f t="shared" si="63"/>
        <v>9.4071006944444445E-3</v>
      </c>
      <c r="J792" s="10" t="s">
        <v>1615</v>
      </c>
      <c r="K792" s="9" t="s">
        <v>1615</v>
      </c>
      <c r="L792" s="10" t="s">
        <v>1616</v>
      </c>
      <c r="M792" s="11">
        <v>1.0011574074074074E-2</v>
      </c>
      <c r="N792" s="11">
        <f t="shared" si="64"/>
        <v>1.5517939814814814E-2</v>
      </c>
      <c r="O792" s="8"/>
      <c r="P792" s="10" t="s">
        <v>1617</v>
      </c>
      <c r="Q792" s="10" t="s">
        <v>0</v>
      </c>
      <c r="R792" s="10">
        <v>4.0199999999999996</v>
      </c>
      <c r="S792" s="9">
        <v>5.31</v>
      </c>
      <c r="T792" s="9">
        <v>16.57</v>
      </c>
      <c r="U792" s="9">
        <v>23.48</v>
      </c>
    </row>
    <row r="793" spans="4:21" x14ac:dyDescent="0.3">
      <c r="D793" s="5">
        <v>208</v>
      </c>
      <c r="E793" s="6">
        <v>2.7606481481481479E-3</v>
      </c>
      <c r="F793" s="7">
        <f t="shared" si="60"/>
        <v>1.380324074074074E-3</v>
      </c>
      <c r="G793" s="6">
        <f t="shared" si="61"/>
        <v>1.2548400673400672E-3</v>
      </c>
      <c r="H793" s="6">
        <f t="shared" si="62"/>
        <v>6.0734259259259257E-3</v>
      </c>
      <c r="I793" s="6">
        <f t="shared" si="63"/>
        <v>9.4138101851851848E-3</v>
      </c>
      <c r="J793" s="10" t="s">
        <v>1618</v>
      </c>
      <c r="K793" s="9" t="s">
        <v>1618</v>
      </c>
      <c r="L793" s="10" t="s">
        <v>1619</v>
      </c>
      <c r="M793" s="11">
        <v>1.0030902777777779E-2</v>
      </c>
      <c r="N793" s="11">
        <f t="shared" si="64"/>
        <v>1.5547899305555559E-2</v>
      </c>
      <c r="O793" s="8"/>
      <c r="P793" s="8"/>
      <c r="Q793" s="10" t="s">
        <v>0</v>
      </c>
      <c r="R793" s="10" t="s">
        <v>0</v>
      </c>
      <c r="S793" s="9">
        <v>5.29</v>
      </c>
      <c r="T793" s="9">
        <v>16.52</v>
      </c>
      <c r="U793" s="9">
        <v>23.4</v>
      </c>
    </row>
    <row r="794" spans="4:21" x14ac:dyDescent="0.3">
      <c r="D794" s="5">
        <v>207</v>
      </c>
      <c r="E794" s="6">
        <v>2.7627314814814815E-3</v>
      </c>
      <c r="F794" s="7">
        <f t="shared" si="60"/>
        <v>1.3813657407407407E-3</v>
      </c>
      <c r="G794" s="6">
        <f t="shared" si="61"/>
        <v>1.255787037037037E-3</v>
      </c>
      <c r="H794" s="6">
        <f t="shared" si="62"/>
        <v>6.0780092592592596E-3</v>
      </c>
      <c r="I794" s="6">
        <f t="shared" si="63"/>
        <v>9.4209143518518522E-3</v>
      </c>
      <c r="J794" s="10" t="s">
        <v>1620</v>
      </c>
      <c r="K794" s="9" t="s">
        <v>1620</v>
      </c>
      <c r="L794" s="10" t="s">
        <v>1621</v>
      </c>
      <c r="M794" s="11">
        <v>1.0026967592592594E-2</v>
      </c>
      <c r="N794" s="11">
        <f t="shared" si="64"/>
        <v>1.5541799768518522E-2</v>
      </c>
      <c r="O794" s="8"/>
      <c r="P794" s="10" t="s">
        <v>1622</v>
      </c>
      <c r="Q794" s="10" t="s">
        <v>0</v>
      </c>
      <c r="R794" s="10">
        <v>4.01</v>
      </c>
      <c r="S794" s="9">
        <v>5.27</v>
      </c>
      <c r="T794" s="9">
        <v>16.46</v>
      </c>
      <c r="U794" s="9">
        <v>23.33</v>
      </c>
    </row>
    <row r="795" spans="4:21" x14ac:dyDescent="0.3">
      <c r="D795" s="5">
        <v>206</v>
      </c>
      <c r="E795" s="6">
        <v>2.7646990740740739E-3</v>
      </c>
      <c r="F795" s="7">
        <f t="shared" si="60"/>
        <v>1.382349537037037E-3</v>
      </c>
      <c r="G795" s="6">
        <f t="shared" si="61"/>
        <v>1.2566813973063971E-3</v>
      </c>
      <c r="H795" s="6">
        <f t="shared" si="62"/>
        <v>6.082337962962963E-3</v>
      </c>
      <c r="I795" s="6">
        <f t="shared" si="63"/>
        <v>9.4276238425925925E-3</v>
      </c>
      <c r="J795" s="10" t="s">
        <v>1623</v>
      </c>
      <c r="K795" s="9" t="s">
        <v>1623</v>
      </c>
      <c r="L795" s="10" t="s">
        <v>1624</v>
      </c>
      <c r="M795" s="11">
        <v>1.0034722222222223E-2</v>
      </c>
      <c r="N795" s="11">
        <f t="shared" si="64"/>
        <v>1.5553819444444445E-2</v>
      </c>
      <c r="O795" s="10" t="s">
        <v>1625</v>
      </c>
      <c r="P795" s="10" t="s">
        <v>1626</v>
      </c>
      <c r="Q795" s="10">
        <v>1.23</v>
      </c>
      <c r="R795" s="10">
        <v>4</v>
      </c>
      <c r="S795" s="9">
        <v>5.26</v>
      </c>
      <c r="T795" s="9">
        <v>16.41</v>
      </c>
      <c r="U795" s="9">
        <v>23.26</v>
      </c>
    </row>
    <row r="796" spans="4:21" x14ac:dyDescent="0.3">
      <c r="D796" s="5">
        <v>205</v>
      </c>
      <c r="E796" s="6">
        <v>2.7667824074074075E-3</v>
      </c>
      <c r="F796" s="7">
        <f t="shared" si="60"/>
        <v>1.3833912037037037E-3</v>
      </c>
      <c r="G796" s="6">
        <f t="shared" si="61"/>
        <v>1.2576283670033669E-3</v>
      </c>
      <c r="H796" s="6">
        <f t="shared" si="62"/>
        <v>6.0869212962962969E-3</v>
      </c>
      <c r="I796" s="6">
        <f t="shared" si="63"/>
        <v>9.4347280092592599E-3</v>
      </c>
      <c r="J796" s="10" t="s">
        <v>1627</v>
      </c>
      <c r="K796" s="9" t="s">
        <v>1627</v>
      </c>
      <c r="L796" s="10" t="s">
        <v>1628</v>
      </c>
      <c r="M796" s="11">
        <v>1.0054050925925926E-2</v>
      </c>
      <c r="N796" s="11">
        <f t="shared" si="64"/>
        <v>1.5583778935185186E-2</v>
      </c>
      <c r="O796" s="8"/>
      <c r="P796" s="8"/>
      <c r="Q796" s="10" t="s">
        <v>0</v>
      </c>
      <c r="R796" s="10" t="s">
        <v>0</v>
      </c>
      <c r="S796" s="9">
        <v>5.24</v>
      </c>
      <c r="T796" s="9">
        <v>16.350000000000001</v>
      </c>
      <c r="U796" s="9">
        <v>23.19</v>
      </c>
    </row>
    <row r="797" spans="4:21" x14ac:dyDescent="0.3">
      <c r="D797" s="5">
        <v>204</v>
      </c>
      <c r="E797" s="6">
        <v>2.7687500000000004E-3</v>
      </c>
      <c r="F797" s="7">
        <f t="shared" si="60"/>
        <v>1.3843750000000002E-3</v>
      </c>
      <c r="G797" s="6">
        <f t="shared" si="61"/>
        <v>1.2585227272727273E-3</v>
      </c>
      <c r="H797" s="6">
        <f t="shared" si="62"/>
        <v>6.0912500000000012E-3</v>
      </c>
      <c r="I797" s="6">
        <f t="shared" si="63"/>
        <v>9.4414375000000019E-3</v>
      </c>
      <c r="J797" s="10" t="s">
        <v>1629</v>
      </c>
      <c r="K797" s="9" t="s">
        <v>1629</v>
      </c>
      <c r="L797" s="10" t="s">
        <v>1630</v>
      </c>
      <c r="M797" s="11">
        <v>1.0061689814814815E-2</v>
      </c>
      <c r="N797" s="11">
        <f t="shared" si="64"/>
        <v>1.5595619212962963E-2</v>
      </c>
      <c r="O797" s="8"/>
      <c r="P797" s="10" t="s">
        <v>1631</v>
      </c>
      <c r="Q797" s="10" t="s">
        <v>0</v>
      </c>
      <c r="R797" s="10">
        <v>3.99</v>
      </c>
      <c r="S797" s="9">
        <v>5.22</v>
      </c>
      <c r="T797" s="9">
        <v>16.3</v>
      </c>
      <c r="U797" s="9">
        <v>23.11</v>
      </c>
    </row>
    <row r="798" spans="4:21" x14ac:dyDescent="0.3">
      <c r="D798" s="5">
        <v>203</v>
      </c>
      <c r="E798" s="6">
        <v>2.7708333333333335E-3</v>
      </c>
      <c r="F798" s="7">
        <f t="shared" si="60"/>
        <v>1.3854166666666667E-3</v>
      </c>
      <c r="G798" s="6">
        <f t="shared" si="61"/>
        <v>1.2594696969696968E-3</v>
      </c>
      <c r="H798" s="6">
        <f t="shared" si="62"/>
        <v>6.0958333333333342E-3</v>
      </c>
      <c r="I798" s="6">
        <f t="shared" si="63"/>
        <v>9.4485416666666676E-3</v>
      </c>
      <c r="J798" s="10" t="s">
        <v>1632</v>
      </c>
      <c r="K798" s="9" t="s">
        <v>1632</v>
      </c>
      <c r="L798" s="10" t="s">
        <v>1633</v>
      </c>
      <c r="M798" s="11">
        <v>1.0069444444444445E-2</v>
      </c>
      <c r="N798" s="11">
        <f t="shared" si="64"/>
        <v>1.560763888888889E-2</v>
      </c>
      <c r="O798" s="8"/>
      <c r="P798" s="10" t="s">
        <v>1634</v>
      </c>
      <c r="Q798" s="10" t="s">
        <v>0</v>
      </c>
      <c r="R798" s="10">
        <v>3.98</v>
      </c>
      <c r="S798" s="9">
        <v>5.21</v>
      </c>
      <c r="T798" s="9">
        <v>16.25</v>
      </c>
      <c r="U798" s="9">
        <v>23.04</v>
      </c>
    </row>
    <row r="799" spans="4:21" x14ac:dyDescent="0.3">
      <c r="D799" s="5">
        <v>202</v>
      </c>
      <c r="E799" s="6">
        <v>2.772800925925926E-3</v>
      </c>
      <c r="F799" s="7">
        <f t="shared" si="60"/>
        <v>1.386400462962963E-3</v>
      </c>
      <c r="G799" s="6">
        <f t="shared" si="61"/>
        <v>1.2603640572390572E-3</v>
      </c>
      <c r="H799" s="6">
        <f t="shared" si="62"/>
        <v>6.1001620370370376E-3</v>
      </c>
      <c r="I799" s="6">
        <f t="shared" si="63"/>
        <v>9.4552511574074079E-3</v>
      </c>
      <c r="J799" s="10" t="s">
        <v>1635</v>
      </c>
      <c r="K799" s="9" t="s">
        <v>1635</v>
      </c>
      <c r="L799" s="10" t="s">
        <v>1636</v>
      </c>
      <c r="M799" s="11">
        <v>1.0077199074074075E-2</v>
      </c>
      <c r="N799" s="11">
        <f t="shared" si="64"/>
        <v>1.5619658564814816E-2</v>
      </c>
      <c r="O799" s="8"/>
      <c r="P799" s="8"/>
      <c r="Q799" s="10" t="s">
        <v>0</v>
      </c>
      <c r="R799" s="10" t="s">
        <v>0</v>
      </c>
      <c r="S799" s="9">
        <v>5.19</v>
      </c>
      <c r="T799" s="9">
        <v>16.190000000000001</v>
      </c>
      <c r="U799" s="9">
        <v>22.97</v>
      </c>
    </row>
    <row r="800" spans="4:21" x14ac:dyDescent="0.3">
      <c r="D800" s="5">
        <v>201</v>
      </c>
      <c r="E800" s="6">
        <v>2.7748842592592595E-3</v>
      </c>
      <c r="F800" s="7">
        <f t="shared" si="60"/>
        <v>1.3874421296296297E-3</v>
      </c>
      <c r="G800" s="6">
        <f t="shared" si="61"/>
        <v>1.261311026936027E-3</v>
      </c>
      <c r="H800" s="6">
        <f t="shared" si="62"/>
        <v>6.1047453703703715E-3</v>
      </c>
      <c r="I800" s="6">
        <f t="shared" si="63"/>
        <v>9.4623553240740753E-3</v>
      </c>
      <c r="J800" s="10" t="s">
        <v>1637</v>
      </c>
      <c r="K800" s="9" t="s">
        <v>1637</v>
      </c>
      <c r="L800" s="10" t="s">
        <v>1638</v>
      </c>
      <c r="M800" s="11">
        <v>1.0084837962962964E-2</v>
      </c>
      <c r="N800" s="11">
        <f t="shared" si="64"/>
        <v>1.5631498842592594E-2</v>
      </c>
      <c r="O800" s="8"/>
      <c r="P800" s="10" t="s">
        <v>1639</v>
      </c>
      <c r="Q800" s="10" t="s">
        <v>0</v>
      </c>
      <c r="R800" s="10">
        <v>3.97</v>
      </c>
      <c r="S800" s="9">
        <v>5.17</v>
      </c>
      <c r="T800" s="9">
        <v>16.14</v>
      </c>
      <c r="U800" s="9">
        <v>22.89</v>
      </c>
    </row>
    <row r="801" spans="4:21" x14ac:dyDescent="0.3">
      <c r="D801" s="5">
        <v>200</v>
      </c>
      <c r="E801" s="6">
        <v>2.7769675925925926E-3</v>
      </c>
      <c r="F801" s="7">
        <f t="shared" si="60"/>
        <v>1.3884837962962963E-3</v>
      </c>
      <c r="G801" s="6">
        <f t="shared" si="61"/>
        <v>1.2622579966329965E-3</v>
      </c>
      <c r="H801" s="6">
        <f t="shared" si="62"/>
        <v>6.1093287037037045E-3</v>
      </c>
      <c r="I801" s="6">
        <f t="shared" si="63"/>
        <v>9.4694594907407427E-3</v>
      </c>
      <c r="J801" s="10" t="s">
        <v>1640</v>
      </c>
      <c r="K801" s="9" t="s">
        <v>1640</v>
      </c>
      <c r="L801" s="10" t="s">
        <v>1641</v>
      </c>
      <c r="M801" s="11">
        <v>1.0092592592592592E-2</v>
      </c>
      <c r="N801" s="11">
        <f t="shared" si="64"/>
        <v>1.5643518518518518E-2</v>
      </c>
      <c r="O801" s="10" t="s">
        <v>1642</v>
      </c>
      <c r="P801" s="8"/>
      <c r="Q801" s="10">
        <v>1.22</v>
      </c>
      <c r="R801" s="10" t="s">
        <v>0</v>
      </c>
      <c r="S801" s="9">
        <v>5.15</v>
      </c>
      <c r="T801" s="9">
        <v>16.079999999999998</v>
      </c>
      <c r="U801" s="9">
        <v>22.82</v>
      </c>
    </row>
    <row r="802" spans="4:21" x14ac:dyDescent="0.3">
      <c r="D802" s="5">
        <v>199</v>
      </c>
      <c r="E802" s="6">
        <v>2.7790509259259261E-3</v>
      </c>
      <c r="F802" s="7">
        <f t="shared" si="60"/>
        <v>1.3895254629629631E-3</v>
      </c>
      <c r="G802" s="6">
        <f t="shared" si="61"/>
        <v>1.2632049663299663E-3</v>
      </c>
      <c r="H802" s="6">
        <f t="shared" si="62"/>
        <v>6.1139120370370384E-3</v>
      </c>
      <c r="I802" s="6">
        <f t="shared" si="63"/>
        <v>9.4765636574074101E-3</v>
      </c>
      <c r="J802" s="10" t="s">
        <v>1643</v>
      </c>
      <c r="K802" s="9" t="s">
        <v>1643</v>
      </c>
      <c r="L802" s="10" t="s">
        <v>1644</v>
      </c>
      <c r="M802" s="11">
        <v>1.0100347222222222E-2</v>
      </c>
      <c r="N802" s="11">
        <f t="shared" si="64"/>
        <v>1.5655538194444447E-2</v>
      </c>
      <c r="O802" s="8"/>
      <c r="P802" s="10" t="s">
        <v>1645</v>
      </c>
      <c r="Q802" s="10" t="s">
        <v>0</v>
      </c>
      <c r="R802" s="10">
        <v>3.96</v>
      </c>
      <c r="S802" s="9">
        <v>5.14</v>
      </c>
      <c r="T802" s="9">
        <v>16.03</v>
      </c>
      <c r="U802" s="9">
        <v>22.75</v>
      </c>
    </row>
    <row r="803" spans="4:21" x14ac:dyDescent="0.3">
      <c r="D803" s="5">
        <v>198</v>
      </c>
      <c r="E803" s="6">
        <v>2.7810185185185186E-3</v>
      </c>
      <c r="F803" s="7">
        <f t="shared" si="60"/>
        <v>1.3905092592592593E-3</v>
      </c>
      <c r="G803" s="6">
        <f t="shared" si="61"/>
        <v>1.2640993265993264E-3</v>
      </c>
      <c r="H803" s="6">
        <f t="shared" si="62"/>
        <v>6.1182407407407418E-3</v>
      </c>
      <c r="I803" s="6">
        <f t="shared" si="63"/>
        <v>9.4832731481481504E-3</v>
      </c>
      <c r="J803" s="10" t="s">
        <v>1646</v>
      </c>
      <c r="K803" s="9" t="s">
        <v>1646</v>
      </c>
      <c r="L803" s="10" t="s">
        <v>1647</v>
      </c>
      <c r="M803" s="11">
        <v>1.0107986111111113E-2</v>
      </c>
      <c r="N803" s="11">
        <f t="shared" si="64"/>
        <v>1.5667378472222226E-2</v>
      </c>
      <c r="O803" s="8"/>
      <c r="P803" s="10" t="s">
        <v>1648</v>
      </c>
      <c r="Q803" s="10" t="s">
        <v>0</v>
      </c>
      <c r="R803" s="10">
        <v>3.95</v>
      </c>
      <c r="S803" s="9">
        <v>5.12</v>
      </c>
      <c r="T803" s="9">
        <v>15.97</v>
      </c>
      <c r="U803" s="9">
        <v>22.67</v>
      </c>
    </row>
    <row r="804" spans="4:21" x14ac:dyDescent="0.3">
      <c r="D804" s="5">
        <v>197</v>
      </c>
      <c r="E804" s="6">
        <v>2.7831018518518521E-3</v>
      </c>
      <c r="F804" s="7">
        <f t="shared" si="60"/>
        <v>1.3915509259259261E-3</v>
      </c>
      <c r="G804" s="6">
        <f t="shared" si="61"/>
        <v>1.2650462962962962E-3</v>
      </c>
      <c r="H804" s="6">
        <f t="shared" si="62"/>
        <v>6.1228240740740748E-3</v>
      </c>
      <c r="I804" s="6">
        <f t="shared" si="63"/>
        <v>9.4903773148148161E-3</v>
      </c>
      <c r="J804" s="10" t="s">
        <v>1649</v>
      </c>
      <c r="K804" s="9" t="s">
        <v>1649</v>
      </c>
      <c r="L804" s="10" t="s">
        <v>1650</v>
      </c>
      <c r="M804" s="11">
        <v>1.0115740740740741E-2</v>
      </c>
      <c r="N804" s="11">
        <f t="shared" si="64"/>
        <v>1.5679398148148151E-2</v>
      </c>
      <c r="O804" s="8"/>
      <c r="P804" s="8"/>
      <c r="Q804" s="10" t="s">
        <v>0</v>
      </c>
      <c r="R804" s="10" t="s">
        <v>0</v>
      </c>
      <c r="S804" s="9">
        <v>5.0999999999999996</v>
      </c>
      <c r="T804" s="9">
        <v>15.92</v>
      </c>
      <c r="U804" s="9">
        <v>22.6</v>
      </c>
    </row>
    <row r="805" spans="4:21" x14ac:dyDescent="0.3">
      <c r="D805" s="5">
        <v>196</v>
      </c>
      <c r="E805" s="6">
        <v>2.7851851851851852E-3</v>
      </c>
      <c r="F805" s="7">
        <f t="shared" si="60"/>
        <v>1.3925925925925926E-3</v>
      </c>
      <c r="G805" s="6">
        <f t="shared" si="61"/>
        <v>1.265993265993266E-3</v>
      </c>
      <c r="H805" s="6">
        <f t="shared" si="62"/>
        <v>6.1274074074074078E-3</v>
      </c>
      <c r="I805" s="6">
        <f t="shared" si="63"/>
        <v>9.4974814814814817E-3</v>
      </c>
      <c r="J805" s="10" t="s">
        <v>1651</v>
      </c>
      <c r="K805" s="9" t="s">
        <v>1651</v>
      </c>
      <c r="L805" s="10" t="s">
        <v>1652</v>
      </c>
      <c r="M805" s="11">
        <v>1.0135069444444445E-2</v>
      </c>
      <c r="N805" s="11">
        <f t="shared" si="64"/>
        <v>1.570935763888889E-2</v>
      </c>
      <c r="O805" s="8"/>
      <c r="P805" s="10" t="s">
        <v>1653</v>
      </c>
      <c r="Q805" s="10" t="s">
        <v>0</v>
      </c>
      <c r="R805" s="10">
        <v>3.94</v>
      </c>
      <c r="S805" s="9">
        <v>5.08</v>
      </c>
      <c r="T805" s="9">
        <v>15.86</v>
      </c>
      <c r="U805" s="9">
        <v>22.53</v>
      </c>
    </row>
    <row r="806" spans="4:21" x14ac:dyDescent="0.3">
      <c r="D806" s="5">
        <v>195</v>
      </c>
      <c r="E806" s="6">
        <v>2.7872685185185188E-3</v>
      </c>
      <c r="F806" s="7">
        <f t="shared" si="60"/>
        <v>1.3936342592592594E-3</v>
      </c>
      <c r="G806" s="6">
        <f t="shared" si="61"/>
        <v>1.2669402356902358E-3</v>
      </c>
      <c r="H806" s="6">
        <f t="shared" si="62"/>
        <v>6.1319907407407417E-3</v>
      </c>
      <c r="I806" s="6">
        <f t="shared" si="63"/>
        <v>9.5045856481481492E-3</v>
      </c>
      <c r="J806" s="10" t="s">
        <v>1654</v>
      </c>
      <c r="K806" s="9" t="s">
        <v>1654</v>
      </c>
      <c r="L806" s="10" t="s">
        <v>1655</v>
      </c>
      <c r="M806" s="11">
        <v>1.0142708333333333E-2</v>
      </c>
      <c r="N806" s="11">
        <f t="shared" si="64"/>
        <v>1.5721197916666669E-2</v>
      </c>
      <c r="O806" s="8"/>
      <c r="P806" s="10" t="s">
        <v>1656</v>
      </c>
      <c r="Q806" s="10" t="s">
        <v>0</v>
      </c>
      <c r="R806" s="10">
        <v>3.93</v>
      </c>
      <c r="S806" s="9">
        <v>5.07</v>
      </c>
      <c r="T806" s="9">
        <v>15.81</v>
      </c>
      <c r="U806" s="9">
        <v>22.45</v>
      </c>
    </row>
    <row r="807" spans="4:21" x14ac:dyDescent="0.3">
      <c r="D807" s="5">
        <v>194</v>
      </c>
      <c r="E807" s="6">
        <v>2.7893518518518519E-3</v>
      </c>
      <c r="F807" s="7">
        <f t="shared" si="60"/>
        <v>1.3946759259259259E-3</v>
      </c>
      <c r="G807" s="6">
        <f t="shared" si="61"/>
        <v>1.2678872053872054E-3</v>
      </c>
      <c r="H807" s="6">
        <f t="shared" si="62"/>
        <v>6.1365740740740747E-3</v>
      </c>
      <c r="I807" s="6">
        <f t="shared" si="63"/>
        <v>9.5116898148148166E-3</v>
      </c>
      <c r="J807" s="10" t="s">
        <v>1657</v>
      </c>
      <c r="K807" s="9" t="s">
        <v>1657</v>
      </c>
      <c r="L807" s="10" t="s">
        <v>1658</v>
      </c>
      <c r="M807" s="11">
        <v>1.0138888888888888E-2</v>
      </c>
      <c r="N807" s="11">
        <f t="shared" si="64"/>
        <v>1.5715277777777776E-2</v>
      </c>
      <c r="O807" s="10" t="s">
        <v>1659</v>
      </c>
      <c r="P807" s="8"/>
      <c r="Q807" s="10">
        <v>1.21</v>
      </c>
      <c r="R807" s="10" t="s">
        <v>0</v>
      </c>
      <c r="S807" s="9">
        <v>5.05</v>
      </c>
      <c r="T807" s="9">
        <v>15.75</v>
      </c>
      <c r="U807" s="9">
        <v>22.38</v>
      </c>
    </row>
    <row r="808" spans="4:21" x14ac:dyDescent="0.3">
      <c r="D808" s="5">
        <v>193</v>
      </c>
      <c r="E808" s="6">
        <v>2.7914351851851854E-3</v>
      </c>
      <c r="F808" s="7">
        <f t="shared" si="60"/>
        <v>1.3957175925925927E-3</v>
      </c>
      <c r="G808" s="6">
        <f t="shared" si="61"/>
        <v>1.2688341750841752E-3</v>
      </c>
      <c r="H808" s="6">
        <f t="shared" si="62"/>
        <v>6.1411574074074085E-3</v>
      </c>
      <c r="I808" s="6">
        <f t="shared" si="63"/>
        <v>9.518793981481484E-3</v>
      </c>
      <c r="J808" s="10" t="s">
        <v>1660</v>
      </c>
      <c r="K808" s="9" t="s">
        <v>1660</v>
      </c>
      <c r="L808" s="10" t="s">
        <v>1661</v>
      </c>
      <c r="M808" s="11">
        <v>1.0158217592592594E-2</v>
      </c>
      <c r="N808" s="11">
        <f t="shared" si="64"/>
        <v>1.5745237268518522E-2</v>
      </c>
      <c r="O808" s="8"/>
      <c r="P808" s="10" t="s">
        <v>1662</v>
      </c>
      <c r="Q808" s="10" t="s">
        <v>0</v>
      </c>
      <c r="R808" s="10">
        <v>3.92</v>
      </c>
      <c r="S808" s="9">
        <v>5.03</v>
      </c>
      <c r="T808" s="9">
        <v>15.7</v>
      </c>
      <c r="U808" s="9">
        <v>22.31</v>
      </c>
    </row>
    <row r="809" spans="4:21" x14ac:dyDescent="0.3">
      <c r="D809" s="5">
        <v>192</v>
      </c>
      <c r="E809" s="6">
        <v>2.7935185185185185E-3</v>
      </c>
      <c r="F809" s="7">
        <f t="shared" si="60"/>
        <v>1.3967592592592593E-3</v>
      </c>
      <c r="G809" s="6">
        <f t="shared" si="61"/>
        <v>1.2697811447811447E-3</v>
      </c>
      <c r="H809" s="6">
        <f t="shared" si="62"/>
        <v>6.1457407407407415E-3</v>
      </c>
      <c r="I809" s="6">
        <f t="shared" si="63"/>
        <v>9.5258981481481497E-3</v>
      </c>
      <c r="J809" s="10" t="s">
        <v>1663</v>
      </c>
      <c r="K809" s="9" t="s">
        <v>1663</v>
      </c>
      <c r="L809" s="10" t="s">
        <v>1664</v>
      </c>
      <c r="M809" s="11">
        <v>1.0165856481481482E-2</v>
      </c>
      <c r="N809" s="11">
        <f t="shared" si="64"/>
        <v>1.5757077546296298E-2</v>
      </c>
      <c r="O809" s="8"/>
      <c r="P809" s="8"/>
      <c r="Q809" s="10" t="s">
        <v>0</v>
      </c>
      <c r="R809" s="10" t="s">
        <v>0</v>
      </c>
      <c r="S809" s="9">
        <v>5.01</v>
      </c>
      <c r="T809" s="9">
        <v>15.64</v>
      </c>
      <c r="U809" s="9">
        <v>22.23</v>
      </c>
    </row>
    <row r="810" spans="4:21" x14ac:dyDescent="0.3">
      <c r="D810" s="5">
        <v>191</v>
      </c>
      <c r="E810" s="6">
        <v>2.7956018518518521E-3</v>
      </c>
      <c r="F810" s="7">
        <f t="shared" si="60"/>
        <v>1.397800925925926E-3</v>
      </c>
      <c r="G810" s="6">
        <f t="shared" si="61"/>
        <v>1.2707281144781145E-3</v>
      </c>
      <c r="H810" s="6">
        <f t="shared" si="62"/>
        <v>6.1503240740740754E-3</v>
      </c>
      <c r="I810" s="6">
        <f t="shared" si="63"/>
        <v>9.5330023148148171E-3</v>
      </c>
      <c r="J810" s="10" t="s">
        <v>1665</v>
      </c>
      <c r="K810" s="9" t="s">
        <v>1665</v>
      </c>
      <c r="L810" s="10" t="s">
        <v>1666</v>
      </c>
      <c r="M810" s="11">
        <v>1.0162037037037037E-2</v>
      </c>
      <c r="N810" s="11">
        <f t="shared" si="64"/>
        <v>1.5751157407407408E-2</v>
      </c>
      <c r="O810" s="8"/>
      <c r="P810" s="10" t="s">
        <v>1667</v>
      </c>
      <c r="Q810" s="10" t="s">
        <v>0</v>
      </c>
      <c r="R810" s="10">
        <v>3.91</v>
      </c>
      <c r="S810" s="9">
        <v>5</v>
      </c>
      <c r="T810" s="9">
        <v>15.59</v>
      </c>
      <c r="U810" s="9">
        <v>22.16</v>
      </c>
    </row>
    <row r="811" spans="4:21" x14ac:dyDescent="0.3">
      <c r="D811" s="5">
        <v>190</v>
      </c>
      <c r="E811" s="6">
        <v>2.7976851851851852E-3</v>
      </c>
      <c r="F811" s="7">
        <f t="shared" si="60"/>
        <v>1.3988425925925926E-3</v>
      </c>
      <c r="G811" s="6">
        <f t="shared" si="61"/>
        <v>1.2716750841750841E-3</v>
      </c>
      <c r="H811" s="6">
        <f t="shared" si="62"/>
        <v>6.1549074074074075E-3</v>
      </c>
      <c r="I811" s="6">
        <f t="shared" si="63"/>
        <v>9.5401064814814827E-3</v>
      </c>
      <c r="J811" s="10" t="s">
        <v>1668</v>
      </c>
      <c r="K811" s="9" t="s">
        <v>1668</v>
      </c>
      <c r="L811" s="10" t="s">
        <v>1669</v>
      </c>
      <c r="M811" s="11">
        <v>1.0192939814814816E-2</v>
      </c>
      <c r="N811" s="11">
        <f t="shared" si="64"/>
        <v>1.5799056712962965E-2</v>
      </c>
      <c r="O811" s="8"/>
      <c r="P811" s="10" t="s">
        <v>1670</v>
      </c>
      <c r="Q811" s="10" t="s">
        <v>0</v>
      </c>
      <c r="R811" s="10">
        <v>3.9</v>
      </c>
      <c r="S811" s="9">
        <v>4.9800000000000004</v>
      </c>
      <c r="T811" s="9">
        <v>15.53</v>
      </c>
      <c r="U811" s="9">
        <v>22.09</v>
      </c>
    </row>
    <row r="812" spans="4:21" x14ac:dyDescent="0.3">
      <c r="D812" s="5">
        <v>189</v>
      </c>
      <c r="E812" s="6">
        <v>2.7997685185185187E-3</v>
      </c>
      <c r="F812" s="7">
        <f t="shared" si="60"/>
        <v>1.3998842592592594E-3</v>
      </c>
      <c r="G812" s="6">
        <f t="shared" si="61"/>
        <v>1.2726220538720539E-3</v>
      </c>
      <c r="H812" s="6">
        <f t="shared" si="62"/>
        <v>6.1594907407407414E-3</v>
      </c>
      <c r="I812" s="6">
        <f t="shared" si="63"/>
        <v>9.5472106481481502E-3</v>
      </c>
      <c r="J812" s="10" t="s">
        <v>1671</v>
      </c>
      <c r="K812" s="9" t="s">
        <v>1671</v>
      </c>
      <c r="L812" s="10" t="s">
        <v>1672</v>
      </c>
      <c r="M812" s="11">
        <v>1.0189004629629631E-2</v>
      </c>
      <c r="N812" s="11">
        <f t="shared" si="64"/>
        <v>1.579295717592593E-2</v>
      </c>
      <c r="O812" s="8"/>
      <c r="P812" s="8"/>
      <c r="Q812" s="10" t="s">
        <v>0</v>
      </c>
      <c r="R812" s="10" t="s">
        <v>0</v>
      </c>
      <c r="S812" s="9">
        <v>4.96</v>
      </c>
      <c r="T812" s="9">
        <v>15.48</v>
      </c>
      <c r="U812" s="9">
        <v>22.01</v>
      </c>
    </row>
    <row r="813" spans="4:21" x14ac:dyDescent="0.3">
      <c r="D813" s="5">
        <v>188</v>
      </c>
      <c r="E813" s="6">
        <v>2.8019675925925924E-3</v>
      </c>
      <c r="F813" s="7">
        <f t="shared" si="60"/>
        <v>1.4009837962962962E-3</v>
      </c>
      <c r="G813" s="6">
        <f t="shared" si="61"/>
        <v>1.2736216329966329E-3</v>
      </c>
      <c r="H813" s="6">
        <f t="shared" si="62"/>
        <v>6.164328703703704E-3</v>
      </c>
      <c r="I813" s="6">
        <f t="shared" si="63"/>
        <v>9.5547094907407412E-3</v>
      </c>
      <c r="J813" s="10" t="s">
        <v>1673</v>
      </c>
      <c r="K813" s="9" t="s">
        <v>1673</v>
      </c>
      <c r="L813" s="10" t="s">
        <v>1674</v>
      </c>
      <c r="M813" s="11">
        <v>1.019675925925926E-2</v>
      </c>
      <c r="N813" s="11">
        <f t="shared" si="64"/>
        <v>1.5804976851851851E-2</v>
      </c>
      <c r="O813" s="10" t="s">
        <v>1675</v>
      </c>
      <c r="P813" s="10" t="s">
        <v>1676</v>
      </c>
      <c r="Q813" s="10">
        <v>1.2</v>
      </c>
      <c r="R813" s="10">
        <v>3.89</v>
      </c>
      <c r="S813" s="9">
        <v>4.9400000000000004</v>
      </c>
      <c r="T813" s="9">
        <v>15.42</v>
      </c>
      <c r="U813" s="9">
        <v>21.94</v>
      </c>
    </row>
    <row r="814" spans="4:21" x14ac:dyDescent="0.3">
      <c r="D814" s="5">
        <v>187</v>
      </c>
      <c r="E814" s="6">
        <v>2.804050925925926E-3</v>
      </c>
      <c r="F814" s="7">
        <f t="shared" si="60"/>
        <v>1.402025462962963E-3</v>
      </c>
      <c r="G814" s="6">
        <f t="shared" si="61"/>
        <v>1.2745686026936027E-3</v>
      </c>
      <c r="H814" s="6">
        <f t="shared" si="62"/>
        <v>6.1689120370370379E-3</v>
      </c>
      <c r="I814" s="6">
        <f t="shared" si="63"/>
        <v>9.5618136574074086E-3</v>
      </c>
      <c r="J814" s="10" t="s">
        <v>1677</v>
      </c>
      <c r="K814" s="9" t="s">
        <v>1677</v>
      </c>
      <c r="L814" s="10" t="s">
        <v>1678</v>
      </c>
      <c r="M814" s="11">
        <v>1.0216087962962963E-2</v>
      </c>
      <c r="N814" s="11">
        <f t="shared" si="64"/>
        <v>1.5834936342592594E-2</v>
      </c>
      <c r="O814" s="8"/>
      <c r="P814" s="10" t="s">
        <v>1679</v>
      </c>
      <c r="Q814" s="10" t="s">
        <v>0</v>
      </c>
      <c r="R814" s="10">
        <v>3.88</v>
      </c>
      <c r="S814" s="9">
        <v>4.93</v>
      </c>
      <c r="T814" s="9">
        <v>15.36</v>
      </c>
      <c r="U814" s="9">
        <v>21.87</v>
      </c>
    </row>
    <row r="815" spans="4:21" x14ac:dyDescent="0.3">
      <c r="D815" s="5">
        <v>186</v>
      </c>
      <c r="E815" s="6">
        <v>2.8061342592592591E-3</v>
      </c>
      <c r="F815" s="7">
        <f t="shared" si="60"/>
        <v>1.4030671296296295E-3</v>
      </c>
      <c r="G815" s="6">
        <f t="shared" si="61"/>
        <v>1.2755155723905723E-3</v>
      </c>
      <c r="H815" s="6">
        <f t="shared" si="62"/>
        <v>6.1734953703703709E-3</v>
      </c>
      <c r="I815" s="6">
        <f t="shared" si="63"/>
        <v>9.5689178240740743E-3</v>
      </c>
      <c r="J815" s="10" t="s">
        <v>1680</v>
      </c>
      <c r="K815" s="9" t="s">
        <v>1680</v>
      </c>
      <c r="L815" s="10" t="s">
        <v>1681</v>
      </c>
      <c r="M815" s="11">
        <v>1.0212152777777778E-2</v>
      </c>
      <c r="N815" s="11">
        <f t="shared" si="64"/>
        <v>1.5828836805555555E-2</v>
      </c>
      <c r="O815" s="8"/>
      <c r="P815" s="8"/>
      <c r="Q815" s="10" t="s">
        <v>0</v>
      </c>
      <c r="R815" s="10" t="s">
        <v>0</v>
      </c>
      <c r="S815" s="9">
        <v>4.91</v>
      </c>
      <c r="T815" s="9">
        <v>15.31</v>
      </c>
      <c r="U815" s="9">
        <v>21.79</v>
      </c>
    </row>
    <row r="816" spans="4:21" x14ac:dyDescent="0.3">
      <c r="D816" s="5">
        <v>185</v>
      </c>
      <c r="E816" s="6">
        <v>2.8082175925925926E-3</v>
      </c>
      <c r="F816" s="7">
        <f t="shared" si="60"/>
        <v>1.4041087962962963E-3</v>
      </c>
      <c r="G816" s="6">
        <f t="shared" si="61"/>
        <v>1.2764625420875421E-3</v>
      </c>
      <c r="H816" s="6">
        <f t="shared" si="62"/>
        <v>6.1780787037037039E-3</v>
      </c>
      <c r="I816" s="6">
        <f t="shared" si="63"/>
        <v>9.5760219907407417E-3</v>
      </c>
      <c r="J816" s="10" t="s">
        <v>1682</v>
      </c>
      <c r="K816" s="9" t="s">
        <v>1682</v>
      </c>
      <c r="L816" s="10" t="s">
        <v>1683</v>
      </c>
      <c r="M816" s="11">
        <v>1.0219907407407407E-2</v>
      </c>
      <c r="N816" s="11">
        <f t="shared" si="64"/>
        <v>1.584085648148148E-2</v>
      </c>
      <c r="O816" s="8"/>
      <c r="P816" s="10" t="s">
        <v>1684</v>
      </c>
      <c r="Q816" s="10" t="s">
        <v>0</v>
      </c>
      <c r="R816" s="10">
        <v>3.87</v>
      </c>
      <c r="S816" s="9">
        <v>4.8899999999999997</v>
      </c>
      <c r="T816" s="9">
        <v>15.25</v>
      </c>
      <c r="U816" s="9">
        <v>21.72</v>
      </c>
    </row>
    <row r="817" spans="4:21" x14ac:dyDescent="0.3">
      <c r="D817" s="5">
        <v>184</v>
      </c>
      <c r="E817" s="6">
        <v>2.8104166666666668E-3</v>
      </c>
      <c r="F817" s="7">
        <f t="shared" si="60"/>
        <v>1.4052083333333334E-3</v>
      </c>
      <c r="G817" s="6">
        <f t="shared" si="61"/>
        <v>1.2774621212121211E-3</v>
      </c>
      <c r="H817" s="6">
        <f t="shared" si="62"/>
        <v>6.1829166666666673E-3</v>
      </c>
      <c r="I817" s="6">
        <f t="shared" si="63"/>
        <v>9.5835208333333345E-3</v>
      </c>
      <c r="J817" s="10" t="s">
        <v>1685</v>
      </c>
      <c r="K817" s="9" t="s">
        <v>1685</v>
      </c>
      <c r="L817" s="10" t="s">
        <v>1686</v>
      </c>
      <c r="M817" s="11">
        <v>1.0239236111111112E-2</v>
      </c>
      <c r="N817" s="11">
        <f t="shared" si="64"/>
        <v>1.5870815972222223E-2</v>
      </c>
      <c r="O817" s="8"/>
      <c r="P817" s="10" t="s">
        <v>1687</v>
      </c>
      <c r="Q817" s="10" t="s">
        <v>0</v>
      </c>
      <c r="R817" s="10">
        <v>3.86</v>
      </c>
      <c r="S817" s="9">
        <v>4.87</v>
      </c>
      <c r="T817" s="9">
        <v>15.2</v>
      </c>
      <c r="U817" s="9">
        <v>21.64</v>
      </c>
    </row>
    <row r="818" spans="4:21" x14ac:dyDescent="0.3">
      <c r="D818" s="5">
        <v>183</v>
      </c>
      <c r="E818" s="6">
        <v>2.8124999999999999E-3</v>
      </c>
      <c r="F818" s="7">
        <f t="shared" si="60"/>
        <v>1.4062499999999999E-3</v>
      </c>
      <c r="G818" s="6">
        <f t="shared" si="61"/>
        <v>1.2784090909090907E-3</v>
      </c>
      <c r="H818" s="6">
        <f t="shared" si="62"/>
        <v>6.1875000000000003E-3</v>
      </c>
      <c r="I818" s="6">
        <f t="shared" si="63"/>
        <v>9.5906250000000002E-3</v>
      </c>
      <c r="J818" s="10" t="s">
        <v>1688</v>
      </c>
      <c r="K818" s="9" t="s">
        <v>1688</v>
      </c>
      <c r="L818" s="10" t="s">
        <v>1689</v>
      </c>
      <c r="M818" s="11">
        <v>1.0246875000000001E-2</v>
      </c>
      <c r="N818" s="11">
        <f t="shared" si="64"/>
        <v>1.5882656250000002E-2</v>
      </c>
      <c r="O818" s="8"/>
      <c r="P818" s="8"/>
      <c r="Q818" s="10" t="s">
        <v>0</v>
      </c>
      <c r="R818" s="10" t="s">
        <v>0</v>
      </c>
      <c r="S818" s="9">
        <v>4.8600000000000003</v>
      </c>
      <c r="T818" s="9">
        <v>15.14</v>
      </c>
      <c r="U818" s="9">
        <v>21.57</v>
      </c>
    </row>
    <row r="819" spans="4:21" x14ac:dyDescent="0.3">
      <c r="D819" s="5">
        <v>182</v>
      </c>
      <c r="E819" s="6">
        <v>2.8146990740740741E-3</v>
      </c>
      <c r="F819" s="7">
        <f t="shared" si="60"/>
        <v>1.407349537037037E-3</v>
      </c>
      <c r="G819" s="6">
        <f t="shared" si="61"/>
        <v>1.2794086700336699E-3</v>
      </c>
      <c r="H819" s="6">
        <f t="shared" si="62"/>
        <v>6.1923379629629637E-3</v>
      </c>
      <c r="I819" s="6">
        <f t="shared" si="63"/>
        <v>9.5981238425925947E-3</v>
      </c>
      <c r="J819" s="10" t="s">
        <v>1690</v>
      </c>
      <c r="K819" s="9" t="s">
        <v>1690</v>
      </c>
      <c r="L819" s="10" t="s">
        <v>1691</v>
      </c>
      <c r="M819" s="11">
        <v>1.0254629629629629E-2</v>
      </c>
      <c r="N819" s="11">
        <f t="shared" si="64"/>
        <v>1.5894675925925927E-2</v>
      </c>
      <c r="O819" s="10" t="s">
        <v>1692</v>
      </c>
      <c r="P819" s="10" t="s">
        <v>1693</v>
      </c>
      <c r="Q819" s="10">
        <v>1.19</v>
      </c>
      <c r="R819" s="10">
        <v>3.85</v>
      </c>
      <c r="S819" s="9">
        <v>4.84</v>
      </c>
      <c r="T819" s="9">
        <v>15.09</v>
      </c>
      <c r="U819" s="9">
        <v>21.5</v>
      </c>
    </row>
    <row r="820" spans="4:21" x14ac:dyDescent="0.3">
      <c r="D820" s="5">
        <v>181</v>
      </c>
      <c r="E820" s="6">
        <v>2.8167824074074072E-3</v>
      </c>
      <c r="F820" s="7">
        <f t="shared" si="60"/>
        <v>1.4083912037037036E-3</v>
      </c>
      <c r="G820" s="6">
        <f t="shared" si="61"/>
        <v>1.2803556397306395E-3</v>
      </c>
      <c r="H820" s="6">
        <f t="shared" si="62"/>
        <v>6.1969212962962959E-3</v>
      </c>
      <c r="I820" s="6">
        <f t="shared" si="63"/>
        <v>9.6052280092592587E-3</v>
      </c>
      <c r="J820" s="10" t="s">
        <v>1694</v>
      </c>
      <c r="K820" s="9" t="s">
        <v>1694</v>
      </c>
      <c r="L820" s="10" t="s">
        <v>1695</v>
      </c>
      <c r="M820" s="11">
        <v>1.0262384259259259E-2</v>
      </c>
      <c r="N820" s="11">
        <f t="shared" si="64"/>
        <v>1.5906695601851852E-2</v>
      </c>
      <c r="O820" s="8"/>
      <c r="P820" s="10" t="s">
        <v>1696</v>
      </c>
      <c r="Q820" s="10" t="s">
        <v>0</v>
      </c>
      <c r="R820" s="10">
        <v>3.84</v>
      </c>
      <c r="S820" s="9">
        <v>4.82</v>
      </c>
      <c r="T820" s="9">
        <v>15.03</v>
      </c>
      <c r="U820" s="9">
        <v>21.42</v>
      </c>
    </row>
    <row r="821" spans="4:21" x14ac:dyDescent="0.3">
      <c r="D821" s="5">
        <v>180</v>
      </c>
      <c r="E821" s="6">
        <v>2.8189814814814813E-3</v>
      </c>
      <c r="F821" s="7">
        <f t="shared" si="60"/>
        <v>1.4094907407407407E-3</v>
      </c>
      <c r="G821" s="6">
        <f t="shared" si="61"/>
        <v>1.2813552188552188E-3</v>
      </c>
      <c r="H821" s="6">
        <f t="shared" si="62"/>
        <v>6.2017592592592593E-3</v>
      </c>
      <c r="I821" s="6">
        <f t="shared" si="63"/>
        <v>9.6127268518518515E-3</v>
      </c>
      <c r="J821" s="10" t="s">
        <v>1697</v>
      </c>
      <c r="K821" s="9" t="s">
        <v>1697</v>
      </c>
      <c r="L821" s="10" t="s">
        <v>1698</v>
      </c>
      <c r="M821" s="11">
        <v>1.027002314814815E-2</v>
      </c>
      <c r="N821" s="11">
        <f t="shared" si="64"/>
        <v>1.5918535879629634E-2</v>
      </c>
      <c r="O821" s="8"/>
      <c r="P821" s="8"/>
      <c r="Q821" s="10" t="s">
        <v>0</v>
      </c>
      <c r="R821" s="10" t="s">
        <v>0</v>
      </c>
      <c r="S821" s="9">
        <v>4.8</v>
      </c>
      <c r="T821" s="9">
        <v>14.98</v>
      </c>
      <c r="U821" s="9">
        <v>21.35</v>
      </c>
    </row>
    <row r="822" spans="4:21" x14ac:dyDescent="0.3">
      <c r="D822" s="5">
        <v>179</v>
      </c>
      <c r="E822" s="6">
        <v>2.8210648148148149E-3</v>
      </c>
      <c r="F822" s="7">
        <f t="shared" si="60"/>
        <v>1.4105324074074074E-3</v>
      </c>
      <c r="G822" s="6">
        <f t="shared" si="61"/>
        <v>1.2823021885521885E-3</v>
      </c>
      <c r="H822" s="6">
        <f t="shared" si="62"/>
        <v>6.2063425925925932E-3</v>
      </c>
      <c r="I822" s="6">
        <f t="shared" si="63"/>
        <v>9.6198310185185189E-3</v>
      </c>
      <c r="J822" s="10" t="s">
        <v>1699</v>
      </c>
      <c r="K822" s="9" t="s">
        <v>1699</v>
      </c>
      <c r="L822" s="10" t="s">
        <v>1700</v>
      </c>
      <c r="M822" s="11">
        <v>1.0277777777777778E-2</v>
      </c>
      <c r="N822" s="11">
        <f t="shared" si="64"/>
        <v>1.5930555555555555E-2</v>
      </c>
      <c r="O822" s="8"/>
      <c r="P822" s="10" t="s">
        <v>1701</v>
      </c>
      <c r="Q822" s="10" t="s">
        <v>0</v>
      </c>
      <c r="R822" s="10">
        <v>3.83</v>
      </c>
      <c r="S822" s="9">
        <v>4.79</v>
      </c>
      <c r="T822" s="9">
        <v>14.92</v>
      </c>
      <c r="U822" s="9">
        <v>21.28</v>
      </c>
    </row>
    <row r="823" spans="4:21" x14ac:dyDescent="0.3">
      <c r="D823" s="5">
        <v>178</v>
      </c>
      <c r="E823" s="6">
        <v>2.8232638888888886E-3</v>
      </c>
      <c r="F823" s="7">
        <f t="shared" si="60"/>
        <v>1.4116319444444443E-3</v>
      </c>
      <c r="G823" s="6">
        <f t="shared" si="61"/>
        <v>1.2833017676767674E-3</v>
      </c>
      <c r="H823" s="6">
        <f t="shared" si="62"/>
        <v>6.2111805555555557E-3</v>
      </c>
      <c r="I823" s="6">
        <f t="shared" si="63"/>
        <v>9.6273298611111117E-3</v>
      </c>
      <c r="J823" s="10" t="s">
        <v>1702</v>
      </c>
      <c r="K823" s="9" t="s">
        <v>1702</v>
      </c>
      <c r="L823" s="10" t="s">
        <v>1703</v>
      </c>
      <c r="M823" s="11">
        <v>1.0297106481481482E-2</v>
      </c>
      <c r="N823" s="11">
        <f t="shared" si="64"/>
        <v>1.5960515046296298E-2</v>
      </c>
      <c r="O823" s="8"/>
      <c r="P823" s="8"/>
      <c r="Q823" s="10" t="s">
        <v>0</v>
      </c>
      <c r="R823" s="10" t="s">
        <v>0</v>
      </c>
      <c r="S823" s="9">
        <v>4.7699999999999996</v>
      </c>
      <c r="T823" s="9">
        <v>14.87</v>
      </c>
      <c r="U823" s="9">
        <v>21.2</v>
      </c>
    </row>
    <row r="824" spans="4:21" x14ac:dyDescent="0.3">
      <c r="D824" s="5">
        <v>177</v>
      </c>
      <c r="E824" s="6">
        <v>2.8254629629629632E-3</v>
      </c>
      <c r="F824" s="7">
        <f t="shared" si="60"/>
        <v>1.4127314814814816E-3</v>
      </c>
      <c r="G824" s="6">
        <f t="shared" si="61"/>
        <v>1.2843013468013468E-3</v>
      </c>
      <c r="H824" s="6">
        <f t="shared" si="62"/>
        <v>6.2160185185185192E-3</v>
      </c>
      <c r="I824" s="6">
        <f t="shared" si="63"/>
        <v>9.6348287037037045E-3</v>
      </c>
      <c r="J824" s="10" t="s">
        <v>1704</v>
      </c>
      <c r="K824" s="9" t="s">
        <v>1704</v>
      </c>
      <c r="L824" s="10" t="s">
        <v>1705</v>
      </c>
      <c r="M824" s="11">
        <v>1.030474537037037E-2</v>
      </c>
      <c r="N824" s="11">
        <f t="shared" si="64"/>
        <v>1.5972355324074074E-2</v>
      </c>
      <c r="O824" s="8"/>
      <c r="P824" s="10" t="s">
        <v>1706</v>
      </c>
      <c r="Q824" s="10" t="s">
        <v>0</v>
      </c>
      <c r="R824" s="10">
        <v>3.82</v>
      </c>
      <c r="S824" s="9">
        <v>4.75</v>
      </c>
      <c r="T824" s="9">
        <v>14.81</v>
      </c>
      <c r="U824" s="9">
        <v>21.13</v>
      </c>
    </row>
    <row r="825" spans="4:21" x14ac:dyDescent="0.3">
      <c r="D825" s="5">
        <v>176</v>
      </c>
      <c r="E825" s="6">
        <v>2.8276620370370374E-3</v>
      </c>
      <c r="F825" s="7">
        <f t="shared" si="60"/>
        <v>1.4138310185185187E-3</v>
      </c>
      <c r="G825" s="6">
        <f t="shared" si="61"/>
        <v>1.2853009259259261E-3</v>
      </c>
      <c r="H825" s="6">
        <f t="shared" si="62"/>
        <v>6.2208564814814826E-3</v>
      </c>
      <c r="I825" s="6">
        <f t="shared" si="63"/>
        <v>9.642327546296299E-3</v>
      </c>
      <c r="J825" s="10" t="s">
        <v>1707</v>
      </c>
      <c r="K825" s="9" t="s">
        <v>1707</v>
      </c>
      <c r="L825" s="10" t="s">
        <v>1708</v>
      </c>
      <c r="M825" s="11">
        <v>1.0300925925925925E-2</v>
      </c>
      <c r="N825" s="11">
        <f t="shared" si="64"/>
        <v>1.5966435185185184E-2</v>
      </c>
      <c r="O825" s="10" t="s">
        <v>1709</v>
      </c>
      <c r="P825" s="10" t="s">
        <v>1710</v>
      </c>
      <c r="Q825" s="10">
        <v>1.18</v>
      </c>
      <c r="R825" s="10">
        <v>3.81</v>
      </c>
      <c r="S825" s="9">
        <v>4.7300000000000004</v>
      </c>
      <c r="T825" s="9">
        <v>14.76</v>
      </c>
      <c r="U825" s="9">
        <v>21.05</v>
      </c>
    </row>
    <row r="826" spans="4:21" x14ac:dyDescent="0.3">
      <c r="D826" s="5">
        <v>175</v>
      </c>
      <c r="E826" s="6">
        <v>2.8297453703703705E-3</v>
      </c>
      <c r="F826" s="7">
        <f t="shared" si="60"/>
        <v>1.4148726851851852E-3</v>
      </c>
      <c r="G826" s="6">
        <f t="shared" si="61"/>
        <v>1.2862478956228956E-3</v>
      </c>
      <c r="H826" s="6">
        <f t="shared" si="62"/>
        <v>6.2254398148148156E-3</v>
      </c>
      <c r="I826" s="6">
        <f t="shared" si="63"/>
        <v>9.6494317129629647E-3</v>
      </c>
      <c r="J826" s="10" t="s">
        <v>1711</v>
      </c>
      <c r="K826" s="9" t="s">
        <v>1711</v>
      </c>
      <c r="L826" s="10" t="s">
        <v>1712</v>
      </c>
      <c r="M826" s="11">
        <v>1.0320254629629631E-2</v>
      </c>
      <c r="N826" s="11">
        <f t="shared" si="64"/>
        <v>1.5996394675925927E-2</v>
      </c>
      <c r="O826" s="8"/>
      <c r="P826" s="8"/>
      <c r="Q826" s="10" t="s">
        <v>0</v>
      </c>
      <c r="R826" s="10" t="s">
        <v>0</v>
      </c>
      <c r="S826" s="9">
        <v>4.72</v>
      </c>
      <c r="T826" s="9">
        <v>14.7</v>
      </c>
      <c r="U826" s="9">
        <v>20.98</v>
      </c>
    </row>
    <row r="827" spans="4:21" x14ac:dyDescent="0.3">
      <c r="D827" s="5">
        <v>174</v>
      </c>
      <c r="E827" s="6">
        <v>2.8319444444444447E-3</v>
      </c>
      <c r="F827" s="7">
        <f t="shared" si="60"/>
        <v>1.4159722222222223E-3</v>
      </c>
      <c r="G827" s="6">
        <f t="shared" si="61"/>
        <v>1.2872474747474747E-3</v>
      </c>
      <c r="H827" s="6">
        <f t="shared" si="62"/>
        <v>6.230277777777779E-3</v>
      </c>
      <c r="I827" s="6">
        <f t="shared" si="63"/>
        <v>9.6569305555555575E-3</v>
      </c>
      <c r="J827" s="10" t="s">
        <v>1713</v>
      </c>
      <c r="K827" s="9" t="s">
        <v>1713</v>
      </c>
      <c r="L827" s="10" t="s">
        <v>1714</v>
      </c>
      <c r="M827" s="11">
        <v>1.0327893518518519E-2</v>
      </c>
      <c r="N827" s="11">
        <f t="shared" si="64"/>
        <v>1.6008234953703706E-2</v>
      </c>
      <c r="O827" s="8"/>
      <c r="P827" s="10" t="s">
        <v>1715</v>
      </c>
      <c r="Q827" s="10" t="s">
        <v>0</v>
      </c>
      <c r="R827" s="10">
        <v>3.8</v>
      </c>
      <c r="S827" s="9">
        <v>4.7</v>
      </c>
      <c r="T827" s="9">
        <v>14.64</v>
      </c>
      <c r="U827" s="9">
        <v>20.91</v>
      </c>
    </row>
    <row r="828" spans="4:21" x14ac:dyDescent="0.3">
      <c r="D828" s="5">
        <v>173</v>
      </c>
      <c r="E828" s="6">
        <v>2.8341435185185188E-3</v>
      </c>
      <c r="F828" s="7">
        <f t="shared" si="60"/>
        <v>1.4170717592592594E-3</v>
      </c>
      <c r="G828" s="6">
        <f t="shared" si="61"/>
        <v>1.2882470538720539E-3</v>
      </c>
      <c r="H828" s="6">
        <f t="shared" si="62"/>
        <v>6.2351157407407416E-3</v>
      </c>
      <c r="I828" s="6">
        <f t="shared" si="63"/>
        <v>9.6644293981481503E-3</v>
      </c>
      <c r="J828" s="10" t="s">
        <v>1716</v>
      </c>
      <c r="K828" s="9" t="s">
        <v>1716</v>
      </c>
      <c r="L828" s="10" t="s">
        <v>1717</v>
      </c>
      <c r="M828" s="11">
        <v>1.0335648148148148E-2</v>
      </c>
      <c r="N828" s="11">
        <f t="shared" si="64"/>
        <v>1.6020254629629631E-2</v>
      </c>
      <c r="O828" s="8"/>
      <c r="P828" s="10" t="s">
        <v>1718</v>
      </c>
      <c r="Q828" s="10" t="s">
        <v>0</v>
      </c>
      <c r="R828" s="10">
        <v>3.79</v>
      </c>
      <c r="S828" s="9">
        <v>4.68</v>
      </c>
      <c r="T828" s="9">
        <v>14.59</v>
      </c>
      <c r="U828" s="9">
        <v>20.83</v>
      </c>
    </row>
    <row r="829" spans="4:21" x14ac:dyDescent="0.3">
      <c r="D829" s="5">
        <v>172</v>
      </c>
      <c r="E829" s="6">
        <v>2.836342592592593E-3</v>
      </c>
      <c r="F829" s="7">
        <f t="shared" si="60"/>
        <v>1.4181712962962965E-3</v>
      </c>
      <c r="G829" s="6">
        <f t="shared" si="61"/>
        <v>1.2892466329966332E-3</v>
      </c>
      <c r="H829" s="6">
        <f t="shared" si="62"/>
        <v>6.239953703703705E-3</v>
      </c>
      <c r="I829" s="6">
        <f t="shared" si="63"/>
        <v>9.6719282407407431E-3</v>
      </c>
      <c r="J829" s="10" t="s">
        <v>1719</v>
      </c>
      <c r="K829" s="9" t="s">
        <v>1719</v>
      </c>
      <c r="L829" s="10" t="s">
        <v>1720</v>
      </c>
      <c r="M829" s="11">
        <v>1.0354976851851853E-2</v>
      </c>
      <c r="N829" s="11">
        <f t="shared" si="64"/>
        <v>1.6050214120370374E-2</v>
      </c>
      <c r="O829" s="8"/>
      <c r="P829" s="8"/>
      <c r="Q829" s="10" t="s">
        <v>0</v>
      </c>
      <c r="R829" s="10" t="s">
        <v>0</v>
      </c>
      <c r="S829" s="9">
        <v>4.66</v>
      </c>
      <c r="T829" s="9">
        <v>14.53</v>
      </c>
      <c r="U829" s="9">
        <v>20.76</v>
      </c>
    </row>
    <row r="830" spans="4:21" x14ac:dyDescent="0.3">
      <c r="D830" s="5">
        <v>171</v>
      </c>
      <c r="E830" s="6">
        <v>2.8385416666666667E-3</v>
      </c>
      <c r="F830" s="7">
        <f t="shared" si="60"/>
        <v>1.4192708333333334E-3</v>
      </c>
      <c r="G830" s="6">
        <f t="shared" si="61"/>
        <v>1.290246212121212E-3</v>
      </c>
      <c r="H830" s="6">
        <f t="shared" si="62"/>
        <v>6.2447916666666676E-3</v>
      </c>
      <c r="I830" s="6">
        <f t="shared" si="63"/>
        <v>9.6794270833333359E-3</v>
      </c>
      <c r="J830" s="10" t="s">
        <v>1721</v>
      </c>
      <c r="K830" s="9" t="s">
        <v>1721</v>
      </c>
      <c r="L830" s="10" t="s">
        <v>1722</v>
      </c>
      <c r="M830" s="11">
        <v>1.0351041666666668E-2</v>
      </c>
      <c r="N830" s="11">
        <f t="shared" si="64"/>
        <v>1.6044114583333335E-2</v>
      </c>
      <c r="O830" s="8"/>
      <c r="P830" s="10" t="s">
        <v>1723</v>
      </c>
      <c r="Q830" s="10" t="s">
        <v>0</v>
      </c>
      <c r="R830" s="10">
        <v>3.78</v>
      </c>
      <c r="S830" s="9">
        <v>4.6500000000000004</v>
      </c>
      <c r="T830" s="9">
        <v>14.48</v>
      </c>
      <c r="U830" s="9">
        <v>20.68</v>
      </c>
    </row>
    <row r="831" spans="4:21" x14ac:dyDescent="0.3">
      <c r="D831" s="5">
        <v>170</v>
      </c>
      <c r="E831" s="6">
        <v>2.8407407407407409E-3</v>
      </c>
      <c r="F831" s="7">
        <f t="shared" si="60"/>
        <v>1.4203703703703704E-3</v>
      </c>
      <c r="G831" s="6">
        <f t="shared" si="61"/>
        <v>1.2912457912457912E-3</v>
      </c>
      <c r="H831" s="6">
        <f t="shared" si="62"/>
        <v>6.2496296296296302E-3</v>
      </c>
      <c r="I831" s="6">
        <f t="shared" si="63"/>
        <v>9.686925925925927E-3</v>
      </c>
      <c r="J831" s="10" t="s">
        <v>1724</v>
      </c>
      <c r="K831" s="9" t="s">
        <v>1724</v>
      </c>
      <c r="L831" s="10" t="s">
        <v>1725</v>
      </c>
      <c r="M831" s="11">
        <v>1.0358796296296297E-2</v>
      </c>
      <c r="N831" s="11">
        <f t="shared" si="64"/>
        <v>1.605613425925926E-2</v>
      </c>
      <c r="O831" s="10" t="s">
        <v>1726</v>
      </c>
      <c r="P831" s="10" t="s">
        <v>1727</v>
      </c>
      <c r="Q831" s="10">
        <v>1.17</v>
      </c>
      <c r="R831" s="10">
        <v>3.77</v>
      </c>
      <c r="S831" s="9">
        <v>4.63</v>
      </c>
      <c r="T831" s="9">
        <v>14.42</v>
      </c>
      <c r="U831" s="9">
        <v>20.61</v>
      </c>
    </row>
    <row r="832" spans="4:21" x14ac:dyDescent="0.3">
      <c r="D832" s="5">
        <v>169</v>
      </c>
      <c r="E832" s="6">
        <v>2.8429398148148151E-3</v>
      </c>
      <c r="F832" s="7">
        <f t="shared" si="60"/>
        <v>1.4214699074074075E-3</v>
      </c>
      <c r="G832" s="6">
        <f t="shared" si="61"/>
        <v>1.2922453703703705E-3</v>
      </c>
      <c r="H832" s="6">
        <f t="shared" si="62"/>
        <v>6.2544675925925936E-3</v>
      </c>
      <c r="I832" s="6">
        <f t="shared" si="63"/>
        <v>9.6944247685185198E-3</v>
      </c>
      <c r="J832" s="10" t="s">
        <v>1728</v>
      </c>
      <c r="K832" s="9" t="s">
        <v>1728</v>
      </c>
      <c r="L832" s="10" t="s">
        <v>1729</v>
      </c>
      <c r="M832" s="11">
        <v>1.0378125E-2</v>
      </c>
      <c r="N832" s="11">
        <f t="shared" si="64"/>
        <v>1.6086093750000002E-2</v>
      </c>
      <c r="O832" s="8"/>
      <c r="P832" s="8"/>
      <c r="Q832" s="10" t="s">
        <v>0</v>
      </c>
      <c r="R832" s="10" t="s">
        <v>0</v>
      </c>
      <c r="S832" s="9">
        <v>4.6100000000000003</v>
      </c>
      <c r="T832" s="9">
        <v>14.37</v>
      </c>
      <c r="U832" s="9">
        <v>20.54</v>
      </c>
    </row>
    <row r="833" spans="4:21" x14ac:dyDescent="0.3">
      <c r="D833" s="5">
        <v>168</v>
      </c>
      <c r="E833" s="6">
        <v>2.8452546296296299E-3</v>
      </c>
      <c r="F833" s="7">
        <f t="shared" ref="F833:F896" si="65">E833/2</f>
        <v>1.4226273148148149E-3</v>
      </c>
      <c r="G833" s="6">
        <f t="shared" ref="G833:G896" si="66">E833/2.2</f>
        <v>1.293297558922559E-3</v>
      </c>
      <c r="H833" s="6">
        <f t="shared" ref="H833:H896" si="67">E833*2.2</f>
        <v>6.2595601851851866E-3</v>
      </c>
      <c r="I833" s="6">
        <f t="shared" ref="I833:I896" si="68">H833*1.55</f>
        <v>9.7023182870370397E-3</v>
      </c>
      <c r="J833" s="10" t="s">
        <v>1730</v>
      </c>
      <c r="K833" s="9" t="s">
        <v>1730</v>
      </c>
      <c r="L833" s="10" t="s">
        <v>1731</v>
      </c>
      <c r="M833" s="11">
        <v>1.0385763888888891E-2</v>
      </c>
      <c r="N833" s="11">
        <f t="shared" ref="N833:N896" si="69">IF(M833="-","-",M833*1.55)</f>
        <v>1.6097934027777781E-2</v>
      </c>
      <c r="O833" s="8"/>
      <c r="P833" s="10" t="s">
        <v>1732</v>
      </c>
      <c r="Q833" s="10" t="s">
        <v>0</v>
      </c>
      <c r="R833" s="10">
        <v>3.76</v>
      </c>
      <c r="S833" s="9">
        <v>4.59</v>
      </c>
      <c r="T833" s="9">
        <v>14.31</v>
      </c>
      <c r="U833" s="9">
        <v>20.46</v>
      </c>
    </row>
    <row r="834" spans="4:21" x14ac:dyDescent="0.3">
      <c r="D834" s="5">
        <v>167</v>
      </c>
      <c r="E834" s="6">
        <v>2.847453703703704E-3</v>
      </c>
      <c r="F834" s="7">
        <f t="shared" si="65"/>
        <v>1.423726851851852E-3</v>
      </c>
      <c r="G834" s="6">
        <f t="shared" si="66"/>
        <v>1.2942971380471382E-3</v>
      </c>
      <c r="H834" s="6">
        <f t="shared" si="67"/>
        <v>6.2643981481481491E-3</v>
      </c>
      <c r="I834" s="6">
        <f t="shared" si="68"/>
        <v>9.7098171296296307E-3</v>
      </c>
      <c r="J834" s="10" t="s">
        <v>1733</v>
      </c>
      <c r="K834" s="9" t="s">
        <v>1733</v>
      </c>
      <c r="L834" s="10" t="s">
        <v>1734</v>
      </c>
      <c r="M834" s="11">
        <v>1.0393518518518519E-2</v>
      </c>
      <c r="N834" s="11">
        <f t="shared" si="69"/>
        <v>1.6109953703703706E-2</v>
      </c>
      <c r="O834" s="8"/>
      <c r="P834" s="10" t="s">
        <v>1735</v>
      </c>
      <c r="Q834" s="10" t="s">
        <v>0</v>
      </c>
      <c r="R834" s="10">
        <v>3.75</v>
      </c>
      <c r="S834" s="9">
        <v>4.58</v>
      </c>
      <c r="T834" s="9">
        <v>14.25</v>
      </c>
      <c r="U834" s="9">
        <v>20.39</v>
      </c>
    </row>
    <row r="835" spans="4:21" x14ac:dyDescent="0.3">
      <c r="D835" s="5">
        <v>166</v>
      </c>
      <c r="E835" s="6">
        <v>2.8496527777777778E-3</v>
      </c>
      <c r="F835" s="7">
        <f t="shared" si="65"/>
        <v>1.4248263888888889E-3</v>
      </c>
      <c r="G835" s="6">
        <f t="shared" si="66"/>
        <v>1.295296717171717E-3</v>
      </c>
      <c r="H835" s="6">
        <f t="shared" si="67"/>
        <v>6.2692361111111117E-3</v>
      </c>
      <c r="I835" s="6">
        <f t="shared" si="68"/>
        <v>9.7173159722222235E-3</v>
      </c>
      <c r="J835" s="10" t="s">
        <v>1736</v>
      </c>
      <c r="K835" s="9" t="s">
        <v>1736</v>
      </c>
      <c r="L835" s="10" t="s">
        <v>1737</v>
      </c>
      <c r="M835" s="11">
        <v>1.0401273148148149E-2</v>
      </c>
      <c r="N835" s="11">
        <f t="shared" si="69"/>
        <v>1.6121973379629631E-2</v>
      </c>
      <c r="O835" s="8"/>
      <c r="P835" s="8"/>
      <c r="Q835" s="10" t="s">
        <v>0</v>
      </c>
      <c r="R835" s="10" t="s">
        <v>0</v>
      </c>
      <c r="S835" s="9">
        <v>4.5600000000000005</v>
      </c>
      <c r="T835" s="9">
        <v>14.2</v>
      </c>
      <c r="U835" s="9">
        <v>20.309999999999999</v>
      </c>
    </row>
    <row r="836" spans="4:21" x14ac:dyDescent="0.3">
      <c r="D836" s="5">
        <v>165</v>
      </c>
      <c r="E836" s="6">
        <v>2.8518518518518519E-3</v>
      </c>
      <c r="F836" s="7">
        <f t="shared" si="65"/>
        <v>1.425925925925926E-3</v>
      </c>
      <c r="G836" s="6">
        <f t="shared" si="66"/>
        <v>1.2962962962962963E-3</v>
      </c>
      <c r="H836" s="6">
        <f t="shared" si="67"/>
        <v>6.2740740740740751E-3</v>
      </c>
      <c r="I836" s="6">
        <f t="shared" si="68"/>
        <v>9.7248148148148163E-3</v>
      </c>
      <c r="J836" s="10" t="s">
        <v>1738</v>
      </c>
      <c r="K836" s="9" t="s">
        <v>1738</v>
      </c>
      <c r="L836" s="10" t="s">
        <v>1739</v>
      </c>
      <c r="M836" s="11">
        <v>1.0420486111111111E-2</v>
      </c>
      <c r="N836" s="11">
        <f t="shared" si="69"/>
        <v>1.6151753472222224E-2</v>
      </c>
      <c r="O836" s="10" t="s">
        <v>1740</v>
      </c>
      <c r="P836" s="10" t="s">
        <v>1741</v>
      </c>
      <c r="Q836" s="10">
        <v>1.1599999999999999</v>
      </c>
      <c r="R836" s="10">
        <v>3.74</v>
      </c>
      <c r="S836" s="9">
        <v>4.54</v>
      </c>
      <c r="T836" s="9">
        <v>14.14</v>
      </c>
      <c r="U836" s="9">
        <v>20.239999999999998</v>
      </c>
    </row>
    <row r="837" spans="4:21" x14ac:dyDescent="0.3">
      <c r="D837" s="5">
        <v>164</v>
      </c>
      <c r="E837" s="6">
        <v>2.8541666666666667E-3</v>
      </c>
      <c r="F837" s="7">
        <f t="shared" si="65"/>
        <v>1.4270833333333334E-3</v>
      </c>
      <c r="G837" s="6">
        <f t="shared" si="66"/>
        <v>1.2973484848484847E-3</v>
      </c>
      <c r="H837" s="6">
        <f t="shared" si="67"/>
        <v>6.2791666666666673E-3</v>
      </c>
      <c r="I837" s="6">
        <f t="shared" si="68"/>
        <v>9.7327083333333345E-3</v>
      </c>
      <c r="J837" s="10" t="s">
        <v>1742</v>
      </c>
      <c r="K837" s="9" t="s">
        <v>1742</v>
      </c>
      <c r="L837" s="10" t="s">
        <v>1743</v>
      </c>
      <c r="M837" s="11">
        <v>1.0416666666666666E-2</v>
      </c>
      <c r="N837" s="11">
        <f t="shared" si="69"/>
        <v>1.6145833333333331E-2</v>
      </c>
      <c r="O837" s="8"/>
      <c r="P837" s="10" t="s">
        <v>1744</v>
      </c>
      <c r="Q837" s="10" t="s">
        <v>0</v>
      </c>
      <c r="R837" s="10">
        <v>3.73</v>
      </c>
      <c r="S837" s="9">
        <v>4.5199999999999996</v>
      </c>
      <c r="T837" s="9">
        <v>14.09</v>
      </c>
      <c r="U837" s="9">
        <v>20.170000000000002</v>
      </c>
    </row>
    <row r="838" spans="4:21" x14ac:dyDescent="0.3">
      <c r="D838" s="5">
        <v>163</v>
      </c>
      <c r="E838" s="6">
        <v>2.8563657407407409E-3</v>
      </c>
      <c r="F838" s="7">
        <f t="shared" si="65"/>
        <v>1.4281828703703705E-3</v>
      </c>
      <c r="G838" s="6">
        <f t="shared" si="66"/>
        <v>1.298348063973064E-3</v>
      </c>
      <c r="H838" s="6">
        <f t="shared" si="67"/>
        <v>6.2840046296296307E-3</v>
      </c>
      <c r="I838" s="6">
        <f t="shared" si="68"/>
        <v>9.7402071759259273E-3</v>
      </c>
      <c r="J838" s="10" t="s">
        <v>1745</v>
      </c>
      <c r="K838" s="9" t="s">
        <v>1745</v>
      </c>
      <c r="L838" s="10" t="s">
        <v>1746</v>
      </c>
      <c r="M838" s="11">
        <v>1.043599537037037E-2</v>
      </c>
      <c r="N838" s="11">
        <f t="shared" si="69"/>
        <v>1.6175792824074074E-2</v>
      </c>
      <c r="O838" s="8"/>
      <c r="P838" s="8"/>
      <c r="Q838" s="10" t="s">
        <v>0</v>
      </c>
      <c r="R838" s="10" t="s">
        <v>0</v>
      </c>
      <c r="S838" s="9">
        <v>4.51</v>
      </c>
      <c r="T838" s="9">
        <v>14.03</v>
      </c>
      <c r="U838" s="9">
        <v>20.09</v>
      </c>
    </row>
    <row r="839" spans="4:21" x14ac:dyDescent="0.3">
      <c r="D839" s="5">
        <v>162</v>
      </c>
      <c r="E839" s="6">
        <v>2.8586805555555557E-3</v>
      </c>
      <c r="F839" s="7">
        <f t="shared" si="65"/>
        <v>1.4293402777777779E-3</v>
      </c>
      <c r="G839" s="6">
        <f t="shared" si="66"/>
        <v>1.2994002525252525E-3</v>
      </c>
      <c r="H839" s="6">
        <f t="shared" si="67"/>
        <v>6.2890972222222228E-3</v>
      </c>
      <c r="I839" s="6">
        <f t="shared" si="68"/>
        <v>9.7481006944444455E-3</v>
      </c>
      <c r="J839" s="10" t="s">
        <v>1747</v>
      </c>
      <c r="K839" s="9" t="s">
        <v>1747</v>
      </c>
      <c r="L839" s="10" t="s">
        <v>1748</v>
      </c>
      <c r="M839" s="11">
        <v>1.0439814814814815E-2</v>
      </c>
      <c r="N839" s="11">
        <f t="shared" si="69"/>
        <v>1.6181712962962964E-2</v>
      </c>
      <c r="O839" s="8"/>
      <c r="P839" s="10" t="s">
        <v>1749</v>
      </c>
      <c r="Q839" s="10" t="s">
        <v>0</v>
      </c>
      <c r="R839" s="10">
        <v>3.72</v>
      </c>
      <c r="S839" s="9">
        <v>4.49</v>
      </c>
      <c r="T839" s="9">
        <v>13.98</v>
      </c>
      <c r="U839" s="9">
        <v>20.02</v>
      </c>
    </row>
    <row r="840" spans="4:21" x14ac:dyDescent="0.3">
      <c r="D840" s="5">
        <v>161</v>
      </c>
      <c r="E840" s="6">
        <v>2.8608796296296299E-3</v>
      </c>
      <c r="F840" s="7">
        <f t="shared" si="65"/>
        <v>1.4304398148148149E-3</v>
      </c>
      <c r="G840" s="6">
        <f t="shared" si="66"/>
        <v>1.3003998316498317E-3</v>
      </c>
      <c r="H840" s="6">
        <f t="shared" si="67"/>
        <v>6.2939351851851863E-3</v>
      </c>
      <c r="I840" s="6">
        <f t="shared" si="68"/>
        <v>9.7555995370370383E-3</v>
      </c>
      <c r="J840" s="10" t="s">
        <v>1750</v>
      </c>
      <c r="K840" s="9" t="s">
        <v>1750</v>
      </c>
      <c r="L840" s="10" t="s">
        <v>1751</v>
      </c>
      <c r="M840" s="11">
        <v>1.0451388888888889E-2</v>
      </c>
      <c r="N840" s="11">
        <f t="shared" si="69"/>
        <v>1.6199652777777778E-2</v>
      </c>
      <c r="O840" s="8"/>
      <c r="P840" s="10" t="s">
        <v>1752</v>
      </c>
      <c r="Q840" s="10" t="s">
        <v>0</v>
      </c>
      <c r="R840" s="10">
        <v>3.71</v>
      </c>
      <c r="S840" s="9">
        <v>4.47</v>
      </c>
      <c r="T840" s="9">
        <v>13.92</v>
      </c>
      <c r="U840" s="9">
        <v>19.940000000000001</v>
      </c>
    </row>
    <row r="841" spans="4:21" x14ac:dyDescent="0.3">
      <c r="D841" s="5">
        <v>160</v>
      </c>
      <c r="E841" s="6">
        <v>2.8631944444444447E-3</v>
      </c>
      <c r="F841" s="7">
        <f t="shared" si="65"/>
        <v>1.4315972222222223E-3</v>
      </c>
      <c r="G841" s="6">
        <f t="shared" si="66"/>
        <v>1.3014520202020202E-3</v>
      </c>
      <c r="H841" s="6">
        <f t="shared" si="67"/>
        <v>6.2990277777777784E-3</v>
      </c>
      <c r="I841" s="6">
        <f t="shared" si="68"/>
        <v>9.7634930555555565E-3</v>
      </c>
      <c r="J841" s="10" t="s">
        <v>1753</v>
      </c>
      <c r="K841" s="9" t="s">
        <v>1753</v>
      </c>
      <c r="L841" s="10" t="s">
        <v>1754</v>
      </c>
      <c r="M841" s="11">
        <v>1.0459143518518519E-2</v>
      </c>
      <c r="N841" s="11">
        <f t="shared" si="69"/>
        <v>1.6211672453703703E-2</v>
      </c>
      <c r="O841" s="8"/>
      <c r="P841" s="8"/>
      <c r="Q841" s="10" t="s">
        <v>0</v>
      </c>
      <c r="R841" s="10" t="s">
        <v>0</v>
      </c>
      <c r="S841" s="9">
        <v>4.45</v>
      </c>
      <c r="T841" s="9">
        <v>13.86</v>
      </c>
      <c r="U841" s="9">
        <v>19.87</v>
      </c>
    </row>
    <row r="842" spans="4:21" x14ac:dyDescent="0.3">
      <c r="D842" s="5">
        <v>159</v>
      </c>
      <c r="E842" s="6">
        <v>2.8655092592592595E-3</v>
      </c>
      <c r="F842" s="7">
        <f t="shared" si="65"/>
        <v>1.4327546296296297E-3</v>
      </c>
      <c r="G842" s="6">
        <f t="shared" si="66"/>
        <v>1.3025042087542087E-3</v>
      </c>
      <c r="H842" s="6">
        <f t="shared" si="67"/>
        <v>6.3041203703703714E-3</v>
      </c>
      <c r="I842" s="6">
        <f t="shared" si="68"/>
        <v>9.7713865740740764E-3</v>
      </c>
      <c r="J842" s="10" t="s">
        <v>1755</v>
      </c>
      <c r="K842" s="9" t="s">
        <v>1755</v>
      </c>
      <c r="L842" s="10" t="s">
        <v>1756</v>
      </c>
      <c r="M842" s="11">
        <v>1.0466782407407407E-2</v>
      </c>
      <c r="N842" s="11">
        <f t="shared" si="69"/>
        <v>1.6223512731481482E-2</v>
      </c>
      <c r="O842" s="10" t="s">
        <v>1757</v>
      </c>
      <c r="P842" s="10" t="s">
        <v>1758</v>
      </c>
      <c r="Q842" s="10">
        <v>1.1499999999999999</v>
      </c>
      <c r="R842" s="10">
        <v>3.7</v>
      </c>
      <c r="S842" s="9">
        <v>4.4400000000000004</v>
      </c>
      <c r="T842" s="9">
        <v>13.81</v>
      </c>
      <c r="U842" s="9">
        <v>19.79</v>
      </c>
    </row>
    <row r="843" spans="4:21" x14ac:dyDescent="0.3">
      <c r="D843" s="5">
        <v>158</v>
      </c>
      <c r="E843" s="6">
        <v>2.8677083333333332E-3</v>
      </c>
      <c r="F843" s="7">
        <f t="shared" si="65"/>
        <v>1.4338541666666666E-3</v>
      </c>
      <c r="G843" s="6">
        <f t="shared" si="66"/>
        <v>1.3035037878787877E-3</v>
      </c>
      <c r="H843" s="6">
        <f t="shared" si="67"/>
        <v>6.308958333333334E-3</v>
      </c>
      <c r="I843" s="6">
        <f t="shared" si="68"/>
        <v>9.7788854166666675E-3</v>
      </c>
      <c r="J843" s="10" t="s">
        <v>1759</v>
      </c>
      <c r="K843" s="9" t="s">
        <v>1759</v>
      </c>
      <c r="L843" s="10" t="s">
        <v>1760</v>
      </c>
      <c r="M843" s="11">
        <v>1.0474537037037036E-2</v>
      </c>
      <c r="N843" s="11">
        <f t="shared" si="69"/>
        <v>1.6235532407407407E-2</v>
      </c>
      <c r="O843" s="8"/>
      <c r="P843" s="10" t="s">
        <v>1761</v>
      </c>
      <c r="Q843" s="10" t="s">
        <v>0</v>
      </c>
      <c r="R843" s="10">
        <v>3.69</v>
      </c>
      <c r="S843" s="9">
        <v>4.42</v>
      </c>
      <c r="T843" s="9">
        <v>13.75</v>
      </c>
      <c r="U843" s="9">
        <v>19.72</v>
      </c>
    </row>
    <row r="844" spans="4:21" x14ac:dyDescent="0.3">
      <c r="D844" s="5">
        <v>157</v>
      </c>
      <c r="E844" s="6">
        <v>2.870023148148148E-3</v>
      </c>
      <c r="F844" s="7">
        <f t="shared" si="65"/>
        <v>1.435011574074074E-3</v>
      </c>
      <c r="G844" s="6">
        <f t="shared" si="66"/>
        <v>1.3045559764309762E-3</v>
      </c>
      <c r="H844" s="6">
        <f t="shared" si="67"/>
        <v>6.3140509259259261E-3</v>
      </c>
      <c r="I844" s="6">
        <f t="shared" si="68"/>
        <v>9.7867789351851857E-3</v>
      </c>
      <c r="J844" s="10" t="s">
        <v>1762</v>
      </c>
      <c r="K844" s="9" t="s">
        <v>1762</v>
      </c>
      <c r="L844" s="10" t="s">
        <v>1763</v>
      </c>
      <c r="M844" s="11">
        <v>1.0493865740740741E-2</v>
      </c>
      <c r="N844" s="11">
        <f t="shared" si="69"/>
        <v>1.626549189814815E-2</v>
      </c>
      <c r="O844" s="8"/>
      <c r="P844" s="8"/>
      <c r="Q844" s="10" t="s">
        <v>0</v>
      </c>
      <c r="R844" s="10" t="s">
        <v>0</v>
      </c>
      <c r="S844" s="9">
        <v>4.4000000000000004</v>
      </c>
      <c r="T844" s="9">
        <v>13.7</v>
      </c>
      <c r="U844" s="9">
        <v>19.64</v>
      </c>
    </row>
    <row r="845" spans="4:21" x14ac:dyDescent="0.3">
      <c r="D845" s="5">
        <v>156</v>
      </c>
      <c r="E845" s="6">
        <v>2.8723379629629628E-3</v>
      </c>
      <c r="F845" s="7">
        <f t="shared" si="65"/>
        <v>1.4361689814814814E-3</v>
      </c>
      <c r="G845" s="6">
        <f t="shared" si="66"/>
        <v>1.3056081649831649E-3</v>
      </c>
      <c r="H845" s="6">
        <f t="shared" si="67"/>
        <v>6.3191435185185191E-3</v>
      </c>
      <c r="I845" s="6">
        <f t="shared" si="68"/>
        <v>9.7946724537037056E-3</v>
      </c>
      <c r="J845" s="10" t="s">
        <v>1764</v>
      </c>
      <c r="K845" s="9" t="s">
        <v>1764</v>
      </c>
      <c r="L845" s="10" t="s">
        <v>1765</v>
      </c>
      <c r="M845" s="11">
        <v>1.050150462962963E-2</v>
      </c>
      <c r="N845" s="11">
        <f t="shared" si="69"/>
        <v>1.6277332175925925E-2</v>
      </c>
      <c r="O845" s="8"/>
      <c r="P845" s="10" t="s">
        <v>1766</v>
      </c>
      <c r="Q845" s="10" t="s">
        <v>0</v>
      </c>
      <c r="R845" s="10">
        <v>3.68</v>
      </c>
      <c r="S845" s="9">
        <v>4.38</v>
      </c>
      <c r="T845" s="9">
        <v>13.64</v>
      </c>
      <c r="U845" s="9">
        <v>19.57</v>
      </c>
    </row>
    <row r="846" spans="4:21" x14ac:dyDescent="0.3">
      <c r="D846" s="5">
        <v>155</v>
      </c>
      <c r="E846" s="6">
        <v>2.8746527777777776E-3</v>
      </c>
      <c r="F846" s="7">
        <f t="shared" si="65"/>
        <v>1.4373263888888888E-3</v>
      </c>
      <c r="G846" s="6">
        <f t="shared" si="66"/>
        <v>1.3066603535353534E-3</v>
      </c>
      <c r="H846" s="6">
        <f t="shared" si="67"/>
        <v>6.3242361111111112E-3</v>
      </c>
      <c r="I846" s="6">
        <f t="shared" si="68"/>
        <v>9.8025659722222221E-3</v>
      </c>
      <c r="J846" s="10" t="s">
        <v>1767</v>
      </c>
      <c r="K846" s="9" t="s">
        <v>1767</v>
      </c>
      <c r="L846" s="10" t="s">
        <v>1768</v>
      </c>
      <c r="M846" s="11">
        <v>1.0509259259259258E-2</v>
      </c>
      <c r="N846" s="11">
        <f t="shared" si="69"/>
        <v>1.628935185185185E-2</v>
      </c>
      <c r="O846" s="8"/>
      <c r="P846" s="10" t="s">
        <v>1769</v>
      </c>
      <c r="Q846" s="10" t="s">
        <v>0</v>
      </c>
      <c r="R846" s="10">
        <v>3.67</v>
      </c>
      <c r="S846" s="9">
        <v>4.37</v>
      </c>
      <c r="T846" s="9">
        <v>13.58</v>
      </c>
      <c r="U846" s="9">
        <v>19.5</v>
      </c>
    </row>
    <row r="847" spans="4:21" x14ac:dyDescent="0.3">
      <c r="D847" s="5">
        <v>154</v>
      </c>
      <c r="E847" s="6">
        <v>2.8769675925925924E-3</v>
      </c>
      <c r="F847" s="7">
        <f t="shared" si="65"/>
        <v>1.4384837962962962E-3</v>
      </c>
      <c r="G847" s="6">
        <f t="shared" si="66"/>
        <v>1.3077125420875419E-3</v>
      </c>
      <c r="H847" s="6">
        <f t="shared" si="67"/>
        <v>6.3293287037037042E-3</v>
      </c>
      <c r="I847" s="6">
        <f t="shared" si="68"/>
        <v>9.810459490740742E-3</v>
      </c>
      <c r="J847" s="10" t="s">
        <v>1770</v>
      </c>
      <c r="K847" s="9" t="s">
        <v>1770</v>
      </c>
      <c r="L847" s="10" t="s">
        <v>1771</v>
      </c>
      <c r="M847" s="11">
        <v>1.0517013888888888E-2</v>
      </c>
      <c r="N847" s="11">
        <f t="shared" si="69"/>
        <v>1.6301371527777778E-2</v>
      </c>
      <c r="O847" s="8"/>
      <c r="P847" s="8"/>
      <c r="Q847" s="10" t="s">
        <v>0</v>
      </c>
      <c r="R847" s="10" t="s">
        <v>0</v>
      </c>
      <c r="S847" s="9">
        <v>4.3499999999999996</v>
      </c>
      <c r="T847" s="9">
        <v>13.53</v>
      </c>
      <c r="U847" s="9">
        <v>19.420000000000002</v>
      </c>
    </row>
    <row r="848" spans="4:21" x14ac:dyDescent="0.3">
      <c r="D848" s="5">
        <v>153</v>
      </c>
      <c r="E848" s="6">
        <v>2.8792824074074072E-3</v>
      </c>
      <c r="F848" s="7">
        <f t="shared" si="65"/>
        <v>1.4396412037037036E-3</v>
      </c>
      <c r="G848" s="6">
        <f t="shared" si="66"/>
        <v>1.3087647306397304E-3</v>
      </c>
      <c r="H848" s="6">
        <f t="shared" si="67"/>
        <v>6.3344212962962963E-3</v>
      </c>
      <c r="I848" s="6">
        <f t="shared" si="68"/>
        <v>9.8183530092592602E-3</v>
      </c>
      <c r="J848" s="10" t="s">
        <v>1772</v>
      </c>
      <c r="K848" s="9" t="s">
        <v>1772</v>
      </c>
      <c r="L848" s="10" t="s">
        <v>1773</v>
      </c>
      <c r="M848" s="11">
        <v>1.0524652777777779E-2</v>
      </c>
      <c r="N848" s="11">
        <f t="shared" si="69"/>
        <v>1.6313211805555557E-2</v>
      </c>
      <c r="O848" s="10" t="s">
        <v>1774</v>
      </c>
      <c r="P848" s="10" t="s">
        <v>1775</v>
      </c>
      <c r="Q848" s="10">
        <v>1.1400000000000001</v>
      </c>
      <c r="R848" s="10">
        <v>3.66</v>
      </c>
      <c r="S848" s="9">
        <v>4.33</v>
      </c>
      <c r="T848" s="9">
        <v>13.47</v>
      </c>
      <c r="U848" s="9">
        <v>19.350000000000001</v>
      </c>
    </row>
    <row r="849" spans="4:21" x14ac:dyDescent="0.3">
      <c r="D849" s="5">
        <v>152</v>
      </c>
      <c r="E849" s="6">
        <v>2.881597222222222E-3</v>
      </c>
      <c r="F849" s="7">
        <f t="shared" si="65"/>
        <v>1.440798611111111E-3</v>
      </c>
      <c r="G849" s="6">
        <f t="shared" si="66"/>
        <v>1.3098169191919191E-3</v>
      </c>
      <c r="H849" s="6">
        <f t="shared" si="67"/>
        <v>6.3395138888888893E-3</v>
      </c>
      <c r="I849" s="6">
        <f t="shared" si="68"/>
        <v>9.8262465277777784E-3</v>
      </c>
      <c r="J849" s="10" t="s">
        <v>1776</v>
      </c>
      <c r="K849" s="9" t="s">
        <v>1776</v>
      </c>
      <c r="L849" s="10" t="s">
        <v>1777</v>
      </c>
      <c r="M849" s="11">
        <v>1.0532407407407407E-2</v>
      </c>
      <c r="N849" s="11">
        <f t="shared" si="69"/>
        <v>1.6325231481481482E-2</v>
      </c>
      <c r="O849" s="8"/>
      <c r="P849" s="10" t="s">
        <v>1778</v>
      </c>
      <c r="Q849" s="10" t="s">
        <v>0</v>
      </c>
      <c r="R849" s="10">
        <v>3.65</v>
      </c>
      <c r="S849" s="9">
        <v>4.3099999999999996</v>
      </c>
      <c r="T849" s="9">
        <v>13.41</v>
      </c>
      <c r="U849" s="9">
        <v>19.27</v>
      </c>
    </row>
    <row r="850" spans="4:21" x14ac:dyDescent="0.3">
      <c r="D850" s="5">
        <v>151</v>
      </c>
      <c r="E850" s="6">
        <v>2.8839120370370368E-3</v>
      </c>
      <c r="F850" s="7">
        <f t="shared" si="65"/>
        <v>1.4419560185185184E-3</v>
      </c>
      <c r="G850" s="6">
        <f t="shared" si="66"/>
        <v>1.3108691077441076E-3</v>
      </c>
      <c r="H850" s="6">
        <f t="shared" si="67"/>
        <v>6.3446064814814815E-3</v>
      </c>
      <c r="I850" s="6">
        <f t="shared" si="68"/>
        <v>9.8341400462962966E-3</v>
      </c>
      <c r="J850" s="10" t="s">
        <v>1779</v>
      </c>
      <c r="K850" s="9" t="s">
        <v>1779</v>
      </c>
      <c r="L850" s="10" t="s">
        <v>1780</v>
      </c>
      <c r="M850" s="11">
        <v>1.0551736111111111E-2</v>
      </c>
      <c r="N850" s="11">
        <f t="shared" si="69"/>
        <v>1.6355190972222221E-2</v>
      </c>
      <c r="O850" s="8"/>
      <c r="P850" s="8"/>
      <c r="Q850" s="10" t="s">
        <v>0</v>
      </c>
      <c r="R850" s="10" t="s">
        <v>0</v>
      </c>
      <c r="S850" s="9">
        <v>4.3</v>
      </c>
      <c r="T850" s="9">
        <v>13.36</v>
      </c>
      <c r="U850" s="9">
        <v>19.2</v>
      </c>
    </row>
    <row r="851" spans="4:21" x14ac:dyDescent="0.3">
      <c r="D851" s="5">
        <v>150</v>
      </c>
      <c r="E851" s="6">
        <v>2.8862268518518516E-3</v>
      </c>
      <c r="F851" s="7">
        <f t="shared" si="65"/>
        <v>1.4431134259259258E-3</v>
      </c>
      <c r="G851" s="6">
        <f t="shared" si="66"/>
        <v>1.3119212962962961E-3</v>
      </c>
      <c r="H851" s="6">
        <f t="shared" si="67"/>
        <v>6.3496990740740744E-3</v>
      </c>
      <c r="I851" s="6">
        <f t="shared" si="68"/>
        <v>9.8420335648148165E-3</v>
      </c>
      <c r="J851" s="10" t="s">
        <v>1781</v>
      </c>
      <c r="K851" s="9" t="s">
        <v>1781</v>
      </c>
      <c r="L851" s="10" t="s">
        <v>1782</v>
      </c>
      <c r="M851" s="11">
        <v>1.0559374999999999E-2</v>
      </c>
      <c r="N851" s="11">
        <f t="shared" si="69"/>
        <v>1.6367031250000001E-2</v>
      </c>
      <c r="O851" s="8"/>
      <c r="P851" s="10" t="s">
        <v>1783</v>
      </c>
      <c r="Q851" s="10" t="s">
        <v>0</v>
      </c>
      <c r="R851" s="10">
        <v>3.64</v>
      </c>
      <c r="S851" s="9">
        <v>4.28</v>
      </c>
      <c r="T851" s="9">
        <v>13.3</v>
      </c>
      <c r="U851" s="9">
        <v>19.12</v>
      </c>
    </row>
    <row r="852" spans="4:21" x14ac:dyDescent="0.3">
      <c r="D852" s="5">
        <v>149</v>
      </c>
      <c r="E852" s="6">
        <v>2.8885416666666664E-3</v>
      </c>
      <c r="F852" s="7">
        <f t="shared" si="65"/>
        <v>1.4442708333333332E-3</v>
      </c>
      <c r="G852" s="6">
        <f t="shared" si="66"/>
        <v>1.3129734848484845E-3</v>
      </c>
      <c r="H852" s="6">
        <f t="shared" si="67"/>
        <v>6.3547916666666666E-3</v>
      </c>
      <c r="I852" s="6">
        <f t="shared" si="68"/>
        <v>9.8499270833333329E-3</v>
      </c>
      <c r="J852" s="10" t="s">
        <v>1784</v>
      </c>
      <c r="K852" s="9" t="s">
        <v>1784</v>
      </c>
      <c r="L852" s="10" t="s">
        <v>1785</v>
      </c>
      <c r="M852" s="11">
        <v>1.0567129629629629E-2</v>
      </c>
      <c r="N852" s="11">
        <f t="shared" si="69"/>
        <v>1.6379050925925925E-2</v>
      </c>
      <c r="O852" s="8"/>
      <c r="P852" s="10" t="s">
        <v>1786</v>
      </c>
      <c r="Q852" s="10" t="s">
        <v>0</v>
      </c>
      <c r="R852" s="10">
        <v>3.63</v>
      </c>
      <c r="S852" s="9">
        <v>4.26</v>
      </c>
      <c r="T852" s="9">
        <v>13.25</v>
      </c>
      <c r="U852" s="9">
        <v>19.05</v>
      </c>
    </row>
    <row r="853" spans="4:21" x14ac:dyDescent="0.3">
      <c r="D853" s="5">
        <v>148</v>
      </c>
      <c r="E853" s="6">
        <v>2.8909722222222223E-3</v>
      </c>
      <c r="F853" s="7">
        <f t="shared" si="65"/>
        <v>1.4454861111111111E-3</v>
      </c>
      <c r="G853" s="6">
        <f t="shared" si="66"/>
        <v>1.3140782828282827E-3</v>
      </c>
      <c r="H853" s="6">
        <f t="shared" si="67"/>
        <v>6.3601388888888891E-3</v>
      </c>
      <c r="I853" s="6">
        <f t="shared" si="68"/>
        <v>9.8582152777777782E-3</v>
      </c>
      <c r="J853" s="10" t="s">
        <v>1787</v>
      </c>
      <c r="K853" s="9" t="s">
        <v>1787</v>
      </c>
      <c r="L853" s="10" t="s">
        <v>1788</v>
      </c>
      <c r="M853" s="11">
        <v>1.0586458333333333E-2</v>
      </c>
      <c r="N853" s="11">
        <f t="shared" si="69"/>
        <v>1.6409010416666668E-2</v>
      </c>
      <c r="O853" s="10" t="s">
        <v>1789</v>
      </c>
      <c r="P853" s="8"/>
      <c r="Q853" s="10">
        <v>1.1299999999999999</v>
      </c>
      <c r="R853" s="10" t="s">
        <v>0</v>
      </c>
      <c r="S853" s="9">
        <v>4.24</v>
      </c>
      <c r="T853" s="9">
        <v>13.19</v>
      </c>
      <c r="U853" s="9">
        <v>18.97</v>
      </c>
    </row>
    <row r="854" spans="4:21" x14ac:dyDescent="0.3">
      <c r="D854" s="5">
        <v>147</v>
      </c>
      <c r="E854" s="6">
        <v>2.8932870370370371E-3</v>
      </c>
      <c r="F854" s="7">
        <f t="shared" si="65"/>
        <v>1.4466435185185185E-3</v>
      </c>
      <c r="G854" s="6">
        <f t="shared" si="66"/>
        <v>1.3151304713804714E-3</v>
      </c>
      <c r="H854" s="6">
        <f t="shared" si="67"/>
        <v>6.3652314814814821E-3</v>
      </c>
      <c r="I854" s="6">
        <f t="shared" si="68"/>
        <v>9.8661087962962982E-3</v>
      </c>
      <c r="J854" s="10" t="s">
        <v>1790</v>
      </c>
      <c r="K854" s="9" t="s">
        <v>1790</v>
      </c>
      <c r="L854" s="10" t="s">
        <v>1791</v>
      </c>
      <c r="M854" s="11">
        <v>1.0594097222222222E-2</v>
      </c>
      <c r="N854" s="11">
        <f t="shared" si="69"/>
        <v>1.6420850694444444E-2</v>
      </c>
      <c r="O854" s="8"/>
      <c r="P854" s="10" t="s">
        <v>1792</v>
      </c>
      <c r="Q854" s="10" t="s">
        <v>0</v>
      </c>
      <c r="R854" s="10">
        <v>3.62</v>
      </c>
      <c r="S854" s="9">
        <v>4.2300000000000004</v>
      </c>
      <c r="T854" s="9">
        <v>13.13</v>
      </c>
      <c r="U854" s="9">
        <v>18.899999999999999</v>
      </c>
    </row>
    <row r="855" spans="4:21" x14ac:dyDescent="0.3">
      <c r="D855" s="5">
        <v>146</v>
      </c>
      <c r="E855" s="6">
        <v>2.895717592592593E-3</v>
      </c>
      <c r="F855" s="7">
        <f t="shared" si="65"/>
        <v>1.4478587962962965E-3</v>
      </c>
      <c r="G855" s="6">
        <f t="shared" si="66"/>
        <v>1.3162352693602694E-3</v>
      </c>
      <c r="H855" s="6">
        <f t="shared" si="67"/>
        <v>6.3705787037037047E-3</v>
      </c>
      <c r="I855" s="6">
        <f t="shared" si="68"/>
        <v>9.8743969907407417E-3</v>
      </c>
      <c r="J855" s="10" t="s">
        <v>1793</v>
      </c>
      <c r="K855" s="9" t="s">
        <v>1793</v>
      </c>
      <c r="L855" s="10" t="s">
        <v>1794</v>
      </c>
      <c r="M855" s="11">
        <v>1.0601851851851852E-2</v>
      </c>
      <c r="N855" s="11">
        <f t="shared" si="69"/>
        <v>1.6432870370370372E-2</v>
      </c>
      <c r="O855" s="8"/>
      <c r="P855" s="10" t="s">
        <v>1795</v>
      </c>
      <c r="Q855" s="10" t="s">
        <v>0</v>
      </c>
      <c r="R855" s="10">
        <v>3.61</v>
      </c>
      <c r="S855" s="9">
        <v>4.21</v>
      </c>
      <c r="T855" s="9">
        <v>13.08</v>
      </c>
      <c r="U855" s="9">
        <v>18.82</v>
      </c>
    </row>
    <row r="856" spans="4:21" x14ac:dyDescent="0.3">
      <c r="D856" s="5">
        <v>145</v>
      </c>
      <c r="E856" s="6">
        <v>2.8980324074074078E-3</v>
      </c>
      <c r="F856" s="7">
        <f t="shared" si="65"/>
        <v>1.4490162037037039E-3</v>
      </c>
      <c r="G856" s="6">
        <f t="shared" si="66"/>
        <v>1.3172874579124581E-3</v>
      </c>
      <c r="H856" s="6">
        <f t="shared" si="67"/>
        <v>6.3756712962962977E-3</v>
      </c>
      <c r="I856" s="6">
        <f t="shared" si="68"/>
        <v>9.8822905092592617E-3</v>
      </c>
      <c r="J856" s="10" t="s">
        <v>1796</v>
      </c>
      <c r="K856" s="9" t="s">
        <v>1796</v>
      </c>
      <c r="L856" s="10" t="s">
        <v>1797</v>
      </c>
      <c r="M856" s="11">
        <v>1.0609606481481482E-2</v>
      </c>
      <c r="N856" s="11">
        <f t="shared" si="69"/>
        <v>1.6444890046296297E-2</v>
      </c>
      <c r="O856" s="8"/>
      <c r="P856" s="10" t="s">
        <v>1798</v>
      </c>
      <c r="Q856" s="10" t="s">
        <v>0</v>
      </c>
      <c r="R856" s="10">
        <v>3.6</v>
      </c>
      <c r="S856" s="9">
        <v>4.1900000000000004</v>
      </c>
      <c r="T856" s="9">
        <v>13.02</v>
      </c>
      <c r="U856" s="9">
        <v>18.75</v>
      </c>
    </row>
    <row r="857" spans="4:21" x14ac:dyDescent="0.3">
      <c r="D857" s="5">
        <v>144</v>
      </c>
      <c r="E857" s="6">
        <v>2.9004629629629632E-3</v>
      </c>
      <c r="F857" s="7">
        <f t="shared" si="65"/>
        <v>1.4502314814814816E-3</v>
      </c>
      <c r="G857" s="6">
        <f t="shared" si="66"/>
        <v>1.318392255892256E-3</v>
      </c>
      <c r="H857" s="6">
        <f t="shared" si="67"/>
        <v>6.3810185185185194E-3</v>
      </c>
      <c r="I857" s="6">
        <f t="shared" si="68"/>
        <v>9.8905787037037052E-3</v>
      </c>
      <c r="J857" s="10" t="s">
        <v>1799</v>
      </c>
      <c r="K857" s="9" t="s">
        <v>1799</v>
      </c>
      <c r="L857" s="10" t="s">
        <v>1800</v>
      </c>
      <c r="M857" s="11">
        <v>1.0628819444444444E-2</v>
      </c>
      <c r="N857" s="11">
        <f t="shared" si="69"/>
        <v>1.647467013888889E-2</v>
      </c>
      <c r="O857" s="8"/>
      <c r="P857" s="8"/>
      <c r="Q857" s="10" t="s">
        <v>0</v>
      </c>
      <c r="R857" s="10" t="s">
        <v>0</v>
      </c>
      <c r="S857" s="9">
        <v>4.17</v>
      </c>
      <c r="T857" s="9">
        <v>12.96</v>
      </c>
      <c r="U857" s="9">
        <v>18.670000000000002</v>
      </c>
    </row>
    <row r="858" spans="4:21" x14ac:dyDescent="0.3">
      <c r="D858" s="5">
        <v>143</v>
      </c>
      <c r="E858" s="6">
        <v>2.902777777777778E-3</v>
      </c>
      <c r="F858" s="7">
        <f t="shared" si="65"/>
        <v>1.451388888888889E-3</v>
      </c>
      <c r="G858" s="6">
        <f t="shared" si="66"/>
        <v>1.3194444444444445E-3</v>
      </c>
      <c r="H858" s="6">
        <f t="shared" si="67"/>
        <v>6.3861111111111124E-3</v>
      </c>
      <c r="I858" s="6">
        <f t="shared" si="68"/>
        <v>9.8984722222222252E-3</v>
      </c>
      <c r="J858" s="10" t="s">
        <v>1801</v>
      </c>
      <c r="K858" s="9" t="s">
        <v>1801</v>
      </c>
      <c r="L858" s="10" t="s">
        <v>1802</v>
      </c>
      <c r="M858" s="11">
        <v>1.0624999999999999E-2</v>
      </c>
      <c r="N858" s="11">
        <f t="shared" si="69"/>
        <v>1.6468749999999997E-2</v>
      </c>
      <c r="O858" s="8"/>
      <c r="P858" s="10" t="s">
        <v>1803</v>
      </c>
      <c r="Q858" s="10" t="s">
        <v>0</v>
      </c>
      <c r="R858" s="10">
        <v>3.59</v>
      </c>
      <c r="S858" s="9">
        <v>4.16</v>
      </c>
      <c r="T858" s="9">
        <v>12.91</v>
      </c>
      <c r="U858" s="9">
        <v>18.600000000000001</v>
      </c>
    </row>
    <row r="859" spans="4:21" x14ac:dyDescent="0.3">
      <c r="D859" s="5">
        <v>142</v>
      </c>
      <c r="E859" s="6">
        <v>2.9052083333333334E-3</v>
      </c>
      <c r="F859" s="7">
        <f t="shared" si="65"/>
        <v>1.4526041666666667E-3</v>
      </c>
      <c r="G859" s="6">
        <f t="shared" si="66"/>
        <v>1.3205492424242424E-3</v>
      </c>
      <c r="H859" s="6">
        <f t="shared" si="67"/>
        <v>6.3914583333333341E-3</v>
      </c>
      <c r="I859" s="6">
        <f t="shared" si="68"/>
        <v>9.9067604166666687E-3</v>
      </c>
      <c r="J859" s="10" t="s">
        <v>1804</v>
      </c>
      <c r="K859" s="9" t="s">
        <v>1804</v>
      </c>
      <c r="L859" s="10" t="s">
        <v>1805</v>
      </c>
      <c r="M859" s="11">
        <v>1.0644328703703704E-2</v>
      </c>
      <c r="N859" s="11">
        <f t="shared" si="69"/>
        <v>1.6498709490740743E-2</v>
      </c>
      <c r="O859" s="10" t="s">
        <v>1806</v>
      </c>
      <c r="P859" s="10" t="s">
        <v>1807</v>
      </c>
      <c r="Q859" s="10">
        <v>1.1200000000000001</v>
      </c>
      <c r="R859" s="10">
        <v>3.58</v>
      </c>
      <c r="S859" s="9">
        <v>4.1399999999999997</v>
      </c>
      <c r="T859" s="9">
        <v>12.85</v>
      </c>
      <c r="U859" s="9">
        <v>18.52</v>
      </c>
    </row>
    <row r="860" spans="4:21" x14ac:dyDescent="0.3">
      <c r="D860" s="5">
        <v>141</v>
      </c>
      <c r="E860" s="6">
        <v>2.9076388888888893E-3</v>
      </c>
      <c r="F860" s="7">
        <f t="shared" si="65"/>
        <v>1.4538194444444446E-3</v>
      </c>
      <c r="G860" s="6">
        <f t="shared" si="66"/>
        <v>1.3216540404040406E-3</v>
      </c>
      <c r="H860" s="6">
        <f t="shared" si="67"/>
        <v>6.3968055555555566E-3</v>
      </c>
      <c r="I860" s="6">
        <f t="shared" si="68"/>
        <v>9.9150486111111123E-3</v>
      </c>
      <c r="J860" s="10" t="s">
        <v>1808</v>
      </c>
      <c r="K860" s="9" t="s">
        <v>1808</v>
      </c>
      <c r="L860" s="10" t="s">
        <v>1809</v>
      </c>
      <c r="M860" s="11">
        <v>1.0651967592592593E-2</v>
      </c>
      <c r="N860" s="11">
        <f t="shared" si="69"/>
        <v>1.6510549768518519E-2</v>
      </c>
      <c r="O860" s="8"/>
      <c r="P860" s="8"/>
      <c r="Q860" s="10" t="s">
        <v>0</v>
      </c>
      <c r="R860" s="10" t="s">
        <v>0</v>
      </c>
      <c r="S860" s="9">
        <v>4.12</v>
      </c>
      <c r="T860" s="9">
        <v>12.79</v>
      </c>
      <c r="U860" s="9">
        <v>18.45</v>
      </c>
    </row>
    <row r="861" spans="4:21" x14ac:dyDescent="0.3">
      <c r="D861" s="5">
        <v>140</v>
      </c>
      <c r="E861" s="6">
        <v>2.9100694444444447E-3</v>
      </c>
      <c r="F861" s="7">
        <f t="shared" si="65"/>
        <v>1.4550347222222224E-3</v>
      </c>
      <c r="G861" s="6">
        <f t="shared" si="66"/>
        <v>1.3227588383838383E-3</v>
      </c>
      <c r="H861" s="6">
        <f t="shared" si="67"/>
        <v>6.4021527777777792E-3</v>
      </c>
      <c r="I861" s="6">
        <f t="shared" si="68"/>
        <v>9.9233368055555576E-3</v>
      </c>
      <c r="J861" s="10" t="s">
        <v>1810</v>
      </c>
      <c r="K861" s="9" t="s">
        <v>1810</v>
      </c>
      <c r="L861" s="10" t="s">
        <v>1811</v>
      </c>
      <c r="M861" s="11">
        <v>1.0659722222222221E-2</v>
      </c>
      <c r="N861" s="11">
        <f t="shared" si="69"/>
        <v>1.6522569444444444E-2</v>
      </c>
      <c r="O861" s="8"/>
      <c r="P861" s="10" t="s">
        <v>1812</v>
      </c>
      <c r="Q861" s="10" t="s">
        <v>0</v>
      </c>
      <c r="R861" s="10">
        <v>3.57</v>
      </c>
      <c r="S861" s="9">
        <v>4.0999999999999996</v>
      </c>
      <c r="T861" s="9">
        <v>12.74</v>
      </c>
      <c r="U861" s="9">
        <v>18.37</v>
      </c>
    </row>
    <row r="862" spans="4:21" x14ac:dyDescent="0.3">
      <c r="D862" s="5">
        <v>139</v>
      </c>
      <c r="E862" s="6">
        <v>2.9123842592592595E-3</v>
      </c>
      <c r="F862" s="7">
        <f t="shared" si="65"/>
        <v>1.4561921296296298E-3</v>
      </c>
      <c r="G862" s="6">
        <f t="shared" si="66"/>
        <v>1.323811026936027E-3</v>
      </c>
      <c r="H862" s="6">
        <f t="shared" si="67"/>
        <v>6.4072453703703713E-3</v>
      </c>
      <c r="I862" s="6">
        <f t="shared" si="68"/>
        <v>9.9312303240740758E-3</v>
      </c>
      <c r="J862" s="10" t="s">
        <v>1813</v>
      </c>
      <c r="K862" s="9" t="s">
        <v>1813</v>
      </c>
      <c r="L862" s="10" t="s">
        <v>1814</v>
      </c>
      <c r="M862" s="11">
        <v>1.0679050925925925E-2</v>
      </c>
      <c r="N862" s="11">
        <f t="shared" si="69"/>
        <v>1.6552528935185183E-2</v>
      </c>
      <c r="O862" s="8"/>
      <c r="P862" s="10" t="s">
        <v>1815</v>
      </c>
      <c r="Q862" s="10" t="s">
        <v>0</v>
      </c>
      <c r="R862" s="10">
        <v>3.56</v>
      </c>
      <c r="S862" s="9">
        <v>4.08</v>
      </c>
      <c r="T862" s="9">
        <v>12.68</v>
      </c>
      <c r="U862" s="9">
        <v>18.3</v>
      </c>
    </row>
    <row r="863" spans="4:21" x14ac:dyDescent="0.3">
      <c r="D863" s="5">
        <v>138</v>
      </c>
      <c r="E863" s="6">
        <v>2.914814814814815E-3</v>
      </c>
      <c r="F863" s="7">
        <f t="shared" si="65"/>
        <v>1.4574074074074075E-3</v>
      </c>
      <c r="G863" s="6">
        <f t="shared" si="66"/>
        <v>1.324915824915825E-3</v>
      </c>
      <c r="H863" s="6">
        <f t="shared" si="67"/>
        <v>6.412592592592593E-3</v>
      </c>
      <c r="I863" s="6">
        <f t="shared" si="68"/>
        <v>9.9395185185185194E-3</v>
      </c>
      <c r="J863" s="10" t="s">
        <v>1816</v>
      </c>
      <c r="K863" s="9" t="s">
        <v>1816</v>
      </c>
      <c r="L863" s="10" t="s">
        <v>1817</v>
      </c>
      <c r="M863" s="11">
        <v>1.0686689814814816E-2</v>
      </c>
      <c r="N863" s="11">
        <f t="shared" si="69"/>
        <v>1.6564369212962966E-2</v>
      </c>
      <c r="O863" s="8"/>
      <c r="P863" s="8"/>
      <c r="Q863" s="10" t="s">
        <v>0</v>
      </c>
      <c r="R863" s="10" t="s">
        <v>0</v>
      </c>
      <c r="S863" s="9">
        <v>4.07</v>
      </c>
      <c r="T863" s="9">
        <v>12.62</v>
      </c>
      <c r="U863" s="9">
        <v>18.22</v>
      </c>
    </row>
    <row r="864" spans="4:21" x14ac:dyDescent="0.3">
      <c r="D864" s="5">
        <v>137</v>
      </c>
      <c r="E864" s="6">
        <v>2.9173611111111115E-3</v>
      </c>
      <c r="F864" s="7">
        <f t="shared" si="65"/>
        <v>1.4586805555555557E-3</v>
      </c>
      <c r="G864" s="6">
        <f t="shared" si="66"/>
        <v>1.3260732323232324E-3</v>
      </c>
      <c r="H864" s="6">
        <f t="shared" si="67"/>
        <v>6.418194444444446E-3</v>
      </c>
      <c r="I864" s="6">
        <f t="shared" si="68"/>
        <v>9.9482013888888918E-3</v>
      </c>
      <c r="J864" s="10" t="s">
        <v>1818</v>
      </c>
      <c r="K864" s="9" t="s">
        <v>1818</v>
      </c>
      <c r="L864" s="10" t="s">
        <v>1819</v>
      </c>
      <c r="M864" s="11">
        <v>1.0694444444444444E-2</v>
      </c>
      <c r="N864" s="11">
        <f t="shared" si="69"/>
        <v>1.6576388888888887E-2</v>
      </c>
      <c r="O864" s="10" t="s">
        <v>1820</v>
      </c>
      <c r="P864" s="10" t="s">
        <v>1821</v>
      </c>
      <c r="Q864" s="10">
        <v>1.1100000000000001</v>
      </c>
      <c r="R864" s="10">
        <v>3.55</v>
      </c>
      <c r="S864" s="9">
        <v>4.05</v>
      </c>
      <c r="T864" s="9">
        <v>12.57</v>
      </c>
      <c r="U864" s="9">
        <v>18.149999999999999</v>
      </c>
    </row>
    <row r="865" spans="4:21" x14ac:dyDescent="0.3">
      <c r="D865" s="5">
        <v>136</v>
      </c>
      <c r="E865" s="6">
        <v>2.9197916666666669E-3</v>
      </c>
      <c r="F865" s="7">
        <f t="shared" si="65"/>
        <v>1.4598958333333334E-3</v>
      </c>
      <c r="G865" s="6">
        <f t="shared" si="66"/>
        <v>1.3271780303030303E-3</v>
      </c>
      <c r="H865" s="6">
        <f t="shared" si="67"/>
        <v>6.4235416666666677E-3</v>
      </c>
      <c r="I865" s="6">
        <f t="shared" si="68"/>
        <v>9.9564895833333354E-3</v>
      </c>
      <c r="J865" s="10" t="s">
        <v>1822</v>
      </c>
      <c r="K865" s="9" t="s">
        <v>1822</v>
      </c>
      <c r="L865" s="10" t="s">
        <v>1823</v>
      </c>
      <c r="M865" s="11">
        <v>1.0702199074074074E-2</v>
      </c>
      <c r="N865" s="11">
        <f t="shared" si="69"/>
        <v>1.6588408564814815E-2</v>
      </c>
      <c r="O865" s="8"/>
      <c r="P865" s="10" t="s">
        <v>1824</v>
      </c>
      <c r="Q865" s="10" t="s">
        <v>0</v>
      </c>
      <c r="R865" s="10">
        <v>3.54</v>
      </c>
      <c r="S865" s="9">
        <v>4.03</v>
      </c>
      <c r="T865" s="9">
        <v>12.51</v>
      </c>
      <c r="U865" s="9">
        <v>18.07</v>
      </c>
    </row>
    <row r="866" spans="4:21" x14ac:dyDescent="0.3">
      <c r="D866" s="5">
        <v>135</v>
      </c>
      <c r="E866" s="6">
        <v>2.9222222222222223E-3</v>
      </c>
      <c r="F866" s="7">
        <f t="shared" si="65"/>
        <v>1.4611111111111112E-3</v>
      </c>
      <c r="G866" s="6">
        <f t="shared" si="66"/>
        <v>1.3282828282828282E-3</v>
      </c>
      <c r="H866" s="6">
        <f t="shared" si="67"/>
        <v>6.4288888888888894E-3</v>
      </c>
      <c r="I866" s="6">
        <f t="shared" si="68"/>
        <v>9.964777777777779E-3</v>
      </c>
      <c r="J866" s="10" t="s">
        <v>1825</v>
      </c>
      <c r="K866" s="9" t="s">
        <v>1825</v>
      </c>
      <c r="L866" s="10" t="s">
        <v>1826</v>
      </c>
      <c r="M866" s="11">
        <v>1.0721412037037038E-2</v>
      </c>
      <c r="N866" s="11">
        <f t="shared" si="69"/>
        <v>1.6618188657407409E-2</v>
      </c>
      <c r="O866" s="8"/>
      <c r="P866" s="10" t="s">
        <v>1827</v>
      </c>
      <c r="Q866" s="10" t="s">
        <v>0</v>
      </c>
      <c r="R866" s="10">
        <v>3.53</v>
      </c>
      <c r="S866" s="9">
        <v>4.01</v>
      </c>
      <c r="T866" s="9">
        <v>12.45</v>
      </c>
      <c r="U866" s="9">
        <v>18</v>
      </c>
    </row>
    <row r="867" spans="4:21" x14ac:dyDescent="0.3">
      <c r="D867" s="5">
        <v>134</v>
      </c>
      <c r="E867" s="6">
        <v>2.9246527777777778E-3</v>
      </c>
      <c r="F867" s="7">
        <f t="shared" si="65"/>
        <v>1.4623263888888889E-3</v>
      </c>
      <c r="G867" s="6">
        <f t="shared" si="66"/>
        <v>1.3293876262626262E-3</v>
      </c>
      <c r="H867" s="6">
        <f t="shared" si="67"/>
        <v>6.4342361111111119E-3</v>
      </c>
      <c r="I867" s="6">
        <f t="shared" si="68"/>
        <v>9.9730659722222243E-3</v>
      </c>
      <c r="J867" s="10" t="s">
        <v>1828</v>
      </c>
      <c r="K867" s="9" t="s">
        <v>1828</v>
      </c>
      <c r="L867" s="10" t="s">
        <v>1829</v>
      </c>
      <c r="M867" s="11">
        <v>1.0717592592592593E-2</v>
      </c>
      <c r="N867" s="11">
        <f t="shared" si="69"/>
        <v>1.6612268518518519E-2</v>
      </c>
      <c r="O867" s="8"/>
      <c r="P867" s="8"/>
      <c r="Q867" s="10" t="s">
        <v>0</v>
      </c>
      <c r="R867" s="10" t="s">
        <v>0</v>
      </c>
      <c r="S867" s="9">
        <v>4</v>
      </c>
      <c r="T867" s="9">
        <v>12.4</v>
      </c>
      <c r="U867" s="9">
        <v>17.920000000000002</v>
      </c>
    </row>
    <row r="868" spans="4:21" x14ac:dyDescent="0.3">
      <c r="D868" s="5">
        <v>133</v>
      </c>
      <c r="E868" s="6">
        <v>2.9270833333333336E-3</v>
      </c>
      <c r="F868" s="7">
        <f t="shared" si="65"/>
        <v>1.4635416666666668E-3</v>
      </c>
      <c r="G868" s="6">
        <f t="shared" si="66"/>
        <v>1.3304924242424244E-3</v>
      </c>
      <c r="H868" s="6">
        <f t="shared" si="67"/>
        <v>6.4395833333333345E-3</v>
      </c>
      <c r="I868" s="6">
        <f t="shared" si="68"/>
        <v>9.9813541666666679E-3</v>
      </c>
      <c r="J868" s="10" t="s">
        <v>1830</v>
      </c>
      <c r="K868" s="9" t="s">
        <v>1830</v>
      </c>
      <c r="L868" s="10" t="s">
        <v>1831</v>
      </c>
      <c r="M868" s="11">
        <v>1.0736921296296296E-2</v>
      </c>
      <c r="N868" s="11">
        <f t="shared" si="69"/>
        <v>1.6642228009259259E-2</v>
      </c>
      <c r="O868" s="8"/>
      <c r="P868" s="10" t="s">
        <v>1832</v>
      </c>
      <c r="Q868" s="10" t="s">
        <v>0</v>
      </c>
      <c r="R868" s="10">
        <v>3.52</v>
      </c>
      <c r="S868" s="9">
        <v>3.98</v>
      </c>
      <c r="T868" s="9">
        <v>12.34</v>
      </c>
      <c r="U868" s="9">
        <v>17.84</v>
      </c>
    </row>
    <row r="869" spans="4:21" x14ac:dyDescent="0.3">
      <c r="D869" s="5">
        <v>132</v>
      </c>
      <c r="E869" s="6">
        <v>2.9296296296296297E-3</v>
      </c>
      <c r="F869" s="7">
        <f t="shared" si="65"/>
        <v>1.4648148148148148E-3</v>
      </c>
      <c r="G869" s="6">
        <f t="shared" si="66"/>
        <v>1.3316498316498315E-3</v>
      </c>
      <c r="H869" s="6">
        <f t="shared" si="67"/>
        <v>6.4451851851851857E-3</v>
      </c>
      <c r="I869" s="6">
        <f t="shared" si="68"/>
        <v>9.9900370370370386E-3</v>
      </c>
      <c r="J869" s="10" t="s">
        <v>1833</v>
      </c>
      <c r="K869" s="9" t="s">
        <v>1833</v>
      </c>
      <c r="L869" s="10" t="s">
        <v>1834</v>
      </c>
      <c r="M869" s="11">
        <v>1.0744560185185185E-2</v>
      </c>
      <c r="N869" s="11">
        <f t="shared" si="69"/>
        <v>1.6654068287037038E-2</v>
      </c>
      <c r="O869" s="8"/>
      <c r="P869" s="10" t="s">
        <v>1835</v>
      </c>
      <c r="Q869" s="10" t="s">
        <v>0</v>
      </c>
      <c r="R869" s="10">
        <v>3.51</v>
      </c>
      <c r="S869" s="9">
        <v>3.96</v>
      </c>
      <c r="T869" s="9">
        <v>12.28</v>
      </c>
      <c r="U869" s="9">
        <v>17.77</v>
      </c>
    </row>
    <row r="870" spans="4:21" x14ac:dyDescent="0.3">
      <c r="D870" s="5">
        <v>131</v>
      </c>
      <c r="E870" s="6">
        <v>2.9320601851851851E-3</v>
      </c>
      <c r="F870" s="7">
        <f t="shared" si="65"/>
        <v>1.4660300925925926E-3</v>
      </c>
      <c r="G870" s="6">
        <f t="shared" si="66"/>
        <v>1.3327546296296295E-3</v>
      </c>
      <c r="H870" s="6">
        <f t="shared" si="67"/>
        <v>6.4505324074074074E-3</v>
      </c>
      <c r="I870" s="6">
        <f t="shared" si="68"/>
        <v>9.9983252314814822E-3</v>
      </c>
      <c r="J870" s="10" t="s">
        <v>1836</v>
      </c>
      <c r="K870" s="9" t="s">
        <v>1836</v>
      </c>
      <c r="L870" s="10" t="s">
        <v>1837</v>
      </c>
      <c r="M870" s="11">
        <v>1.0752314814814814E-2</v>
      </c>
      <c r="N870" s="11">
        <f t="shared" si="69"/>
        <v>1.6666087962962962E-2</v>
      </c>
      <c r="O870" s="10" t="s">
        <v>1838</v>
      </c>
      <c r="P870" s="8"/>
      <c r="Q870" s="10">
        <v>1.1000000000000001</v>
      </c>
      <c r="R870" s="10" t="s">
        <v>0</v>
      </c>
      <c r="S870" s="9">
        <v>3.94</v>
      </c>
      <c r="T870" s="9">
        <v>12.22</v>
      </c>
      <c r="U870" s="9">
        <v>17.690000000000001</v>
      </c>
    </row>
    <row r="871" spans="4:21" x14ac:dyDescent="0.3">
      <c r="D871" s="5">
        <v>130</v>
      </c>
      <c r="E871" s="6">
        <v>2.9346064814814816E-3</v>
      </c>
      <c r="F871" s="7">
        <f t="shared" si="65"/>
        <v>1.4673032407407408E-3</v>
      </c>
      <c r="G871" s="6">
        <f t="shared" si="66"/>
        <v>1.3339120370370371E-3</v>
      </c>
      <c r="H871" s="6">
        <f t="shared" si="67"/>
        <v>6.4561342592592604E-3</v>
      </c>
      <c r="I871" s="6">
        <f t="shared" si="68"/>
        <v>1.0007008101851855E-2</v>
      </c>
      <c r="J871" s="10" t="s">
        <v>1839</v>
      </c>
      <c r="K871" s="9" t="s">
        <v>1839</v>
      </c>
      <c r="L871" s="10" t="s">
        <v>1840</v>
      </c>
      <c r="M871" s="11">
        <v>1.0771643518518519E-2</v>
      </c>
      <c r="N871" s="11">
        <f t="shared" si="69"/>
        <v>1.6696047453703705E-2</v>
      </c>
      <c r="O871" s="8"/>
      <c r="P871" s="10" t="s">
        <v>1841</v>
      </c>
      <c r="Q871" s="10" t="s">
        <v>0</v>
      </c>
      <c r="R871" s="10">
        <v>3.5</v>
      </c>
      <c r="S871" s="9">
        <v>3.93</v>
      </c>
      <c r="T871" s="9">
        <v>12.17</v>
      </c>
      <c r="U871" s="9">
        <v>17.62</v>
      </c>
    </row>
    <row r="872" spans="4:21" x14ac:dyDescent="0.3">
      <c r="D872" s="5">
        <v>129</v>
      </c>
      <c r="E872" s="6">
        <v>2.9371527777777777E-3</v>
      </c>
      <c r="F872" s="7">
        <f t="shared" si="65"/>
        <v>1.4685763888888888E-3</v>
      </c>
      <c r="G872" s="6">
        <f t="shared" si="66"/>
        <v>1.3350694444444443E-3</v>
      </c>
      <c r="H872" s="6">
        <f t="shared" si="67"/>
        <v>6.4617361111111117E-3</v>
      </c>
      <c r="I872" s="6">
        <f t="shared" si="68"/>
        <v>1.0015690972222224E-2</v>
      </c>
      <c r="J872" s="10" t="s">
        <v>1842</v>
      </c>
      <c r="K872" s="9" t="s">
        <v>1842</v>
      </c>
      <c r="L872" s="10" t="s">
        <v>1843</v>
      </c>
      <c r="M872" s="11">
        <v>1.0779282407407408E-2</v>
      </c>
      <c r="N872" s="11">
        <f t="shared" si="69"/>
        <v>1.6707887731481481E-2</v>
      </c>
      <c r="O872" s="8"/>
      <c r="P872" s="10" t="s">
        <v>1844</v>
      </c>
      <c r="Q872" s="10" t="s">
        <v>0</v>
      </c>
      <c r="R872" s="10">
        <v>3.49</v>
      </c>
      <c r="S872" s="9">
        <v>3.91</v>
      </c>
      <c r="T872" s="9">
        <v>12.11</v>
      </c>
      <c r="U872" s="9">
        <v>17.54</v>
      </c>
    </row>
    <row r="873" spans="4:21" x14ac:dyDescent="0.3">
      <c r="D873" s="5">
        <v>128</v>
      </c>
      <c r="E873" s="6">
        <v>2.9395833333333335E-3</v>
      </c>
      <c r="F873" s="7">
        <f t="shared" si="65"/>
        <v>1.4697916666666668E-3</v>
      </c>
      <c r="G873" s="6">
        <f t="shared" si="66"/>
        <v>1.3361742424242424E-3</v>
      </c>
      <c r="H873" s="6">
        <f t="shared" si="67"/>
        <v>6.4670833333333342E-3</v>
      </c>
      <c r="I873" s="6">
        <f t="shared" si="68"/>
        <v>1.0023979166666669E-2</v>
      </c>
      <c r="J873" s="10" t="s">
        <v>1845</v>
      </c>
      <c r="K873" s="9" t="s">
        <v>1845</v>
      </c>
      <c r="L873" s="10" t="s">
        <v>1846</v>
      </c>
      <c r="M873" s="11">
        <v>1.0787037037037036E-2</v>
      </c>
      <c r="N873" s="11">
        <f t="shared" si="69"/>
        <v>1.6719907407407406E-2</v>
      </c>
      <c r="O873" s="8"/>
      <c r="P873" s="8"/>
      <c r="Q873" s="10" t="s">
        <v>0</v>
      </c>
      <c r="R873" s="10" t="s">
        <v>0</v>
      </c>
      <c r="S873" s="9">
        <v>3.89</v>
      </c>
      <c r="T873" s="9">
        <v>12.05</v>
      </c>
      <c r="U873" s="9">
        <v>17.47</v>
      </c>
    </row>
    <row r="874" spans="4:21" x14ac:dyDescent="0.3">
      <c r="D874" s="5">
        <v>127</v>
      </c>
      <c r="E874" s="6">
        <v>2.9421296296296296E-3</v>
      </c>
      <c r="F874" s="7">
        <f t="shared" si="65"/>
        <v>1.4710648148148148E-3</v>
      </c>
      <c r="G874" s="6">
        <f t="shared" si="66"/>
        <v>1.3373316498316496E-3</v>
      </c>
      <c r="H874" s="6">
        <f t="shared" si="67"/>
        <v>6.4726851851851855E-3</v>
      </c>
      <c r="I874" s="6">
        <f t="shared" si="68"/>
        <v>1.0032662037037038E-2</v>
      </c>
      <c r="J874" s="10" t="s">
        <v>1847</v>
      </c>
      <c r="K874" s="9" t="s">
        <v>1847</v>
      </c>
      <c r="L874" s="10" t="s">
        <v>1848</v>
      </c>
      <c r="M874" s="11">
        <v>1.0806365740740741E-2</v>
      </c>
      <c r="N874" s="11">
        <f t="shared" si="69"/>
        <v>1.6749866898148148E-2</v>
      </c>
      <c r="O874" s="8"/>
      <c r="P874" s="10" t="s">
        <v>1849</v>
      </c>
      <c r="Q874" s="10" t="s">
        <v>0</v>
      </c>
      <c r="R874" s="10">
        <v>3.48</v>
      </c>
      <c r="S874" s="9">
        <v>3.87</v>
      </c>
      <c r="T874" s="9">
        <v>12</v>
      </c>
      <c r="U874" s="9">
        <v>17.39</v>
      </c>
    </row>
    <row r="875" spans="4:21" x14ac:dyDescent="0.3">
      <c r="D875" s="5">
        <v>126</v>
      </c>
      <c r="E875" s="6">
        <v>2.9446759259259261E-3</v>
      </c>
      <c r="F875" s="7">
        <f t="shared" si="65"/>
        <v>1.4723379629629631E-3</v>
      </c>
      <c r="G875" s="6">
        <f t="shared" si="66"/>
        <v>1.3384890572390572E-3</v>
      </c>
      <c r="H875" s="6">
        <f t="shared" si="67"/>
        <v>6.4782870370370376E-3</v>
      </c>
      <c r="I875" s="6">
        <f t="shared" si="68"/>
        <v>1.0041344907407409E-2</v>
      </c>
      <c r="J875" s="10" t="s">
        <v>1850</v>
      </c>
      <c r="K875" s="9" t="s">
        <v>1850</v>
      </c>
      <c r="L875" s="10" t="s">
        <v>1851</v>
      </c>
      <c r="M875" s="11">
        <v>1.081400462962963E-2</v>
      </c>
      <c r="N875" s="11">
        <f t="shared" si="69"/>
        <v>1.6761707175925927E-2</v>
      </c>
      <c r="O875" s="10" t="s">
        <v>1852</v>
      </c>
      <c r="P875" s="10" t="s">
        <v>1853</v>
      </c>
      <c r="Q875" s="10">
        <v>1.0900000000000001</v>
      </c>
      <c r="R875" s="10">
        <v>3.47</v>
      </c>
      <c r="S875" s="9">
        <v>3.85</v>
      </c>
      <c r="T875" s="9">
        <v>11.94</v>
      </c>
      <c r="U875" s="9">
        <v>17.32</v>
      </c>
    </row>
    <row r="876" spans="4:21" x14ac:dyDescent="0.3">
      <c r="D876" s="5">
        <v>125</v>
      </c>
      <c r="E876" s="6">
        <v>2.9472222222222222E-3</v>
      </c>
      <c r="F876" s="7">
        <f t="shared" si="65"/>
        <v>1.4736111111111111E-3</v>
      </c>
      <c r="G876" s="6">
        <f t="shared" si="66"/>
        <v>1.3396464646464644E-3</v>
      </c>
      <c r="H876" s="6">
        <f t="shared" si="67"/>
        <v>6.4838888888888897E-3</v>
      </c>
      <c r="I876" s="6">
        <f t="shared" si="68"/>
        <v>1.0050027777777779E-2</v>
      </c>
      <c r="J876" s="10" t="s">
        <v>1854</v>
      </c>
      <c r="K876" s="9" t="s">
        <v>1854</v>
      </c>
      <c r="L876" s="10" t="s">
        <v>1855</v>
      </c>
      <c r="M876" s="11">
        <v>1.0821759259259258E-2</v>
      </c>
      <c r="N876" s="11">
        <f t="shared" si="69"/>
        <v>1.6773726851851852E-2</v>
      </c>
      <c r="O876" s="8"/>
      <c r="P876" s="10" t="s">
        <v>1856</v>
      </c>
      <c r="Q876" s="10" t="s">
        <v>0</v>
      </c>
      <c r="R876" s="10">
        <v>3.46</v>
      </c>
      <c r="S876" s="9">
        <v>3.84</v>
      </c>
      <c r="T876" s="9">
        <v>11.88</v>
      </c>
      <c r="U876" s="9">
        <v>17.239999999999998</v>
      </c>
    </row>
    <row r="877" spans="4:21" x14ac:dyDescent="0.3">
      <c r="D877" s="5">
        <v>124</v>
      </c>
      <c r="E877" s="6">
        <v>2.9497685185185187E-3</v>
      </c>
      <c r="F877" s="7">
        <f t="shared" si="65"/>
        <v>1.4748842592592593E-3</v>
      </c>
      <c r="G877" s="6">
        <f t="shared" si="66"/>
        <v>1.340803872053872E-3</v>
      </c>
      <c r="H877" s="6">
        <f t="shared" si="67"/>
        <v>6.4894907407407419E-3</v>
      </c>
      <c r="I877" s="6">
        <f t="shared" si="68"/>
        <v>1.005871064814815E-2</v>
      </c>
      <c r="J877" s="10" t="s">
        <v>1857</v>
      </c>
      <c r="K877" s="9" t="s">
        <v>1857</v>
      </c>
      <c r="L877" s="10" t="s">
        <v>1858</v>
      </c>
      <c r="M877" s="11">
        <v>1.0841087962962962E-2</v>
      </c>
      <c r="N877" s="11">
        <f t="shared" si="69"/>
        <v>1.6803686342592591E-2</v>
      </c>
      <c r="O877" s="8"/>
      <c r="P877" s="8"/>
      <c r="Q877" s="10" t="s">
        <v>0</v>
      </c>
      <c r="R877" s="10" t="s">
        <v>0</v>
      </c>
      <c r="S877" s="9">
        <v>3.82</v>
      </c>
      <c r="T877" s="9">
        <v>11.82</v>
      </c>
      <c r="U877" s="9">
        <v>17.16</v>
      </c>
    </row>
    <row r="878" spans="4:21" x14ac:dyDescent="0.3">
      <c r="D878" s="5">
        <v>123</v>
      </c>
      <c r="E878" s="6">
        <v>2.9523148148148147E-3</v>
      </c>
      <c r="F878" s="7">
        <f t="shared" si="65"/>
        <v>1.4761574074074074E-3</v>
      </c>
      <c r="G878" s="6">
        <f t="shared" si="66"/>
        <v>1.3419612794612792E-3</v>
      </c>
      <c r="H878" s="6">
        <f t="shared" si="67"/>
        <v>6.4950925925925931E-3</v>
      </c>
      <c r="I878" s="6">
        <f t="shared" si="68"/>
        <v>1.0067393518518519E-2</v>
      </c>
      <c r="J878" s="10" t="s">
        <v>1859</v>
      </c>
      <c r="K878" s="9" t="s">
        <v>1859</v>
      </c>
      <c r="L878" s="10" t="s">
        <v>1860</v>
      </c>
      <c r="M878" s="11">
        <v>1.0848726851851852E-2</v>
      </c>
      <c r="N878" s="11">
        <f t="shared" si="69"/>
        <v>1.681552662037037E-2</v>
      </c>
      <c r="O878" s="8"/>
      <c r="P878" s="10" t="s">
        <v>1861</v>
      </c>
      <c r="Q878" s="10" t="s">
        <v>0</v>
      </c>
      <c r="R878" s="10">
        <v>3.45</v>
      </c>
      <c r="S878" s="9">
        <v>3.8</v>
      </c>
      <c r="T878" s="9">
        <v>11.77</v>
      </c>
      <c r="U878" s="9">
        <v>17.09</v>
      </c>
    </row>
    <row r="879" spans="4:21" x14ac:dyDescent="0.3">
      <c r="D879" s="5">
        <v>122</v>
      </c>
      <c r="E879" s="6">
        <v>2.9548611111111112E-3</v>
      </c>
      <c r="F879" s="7">
        <f t="shared" si="65"/>
        <v>1.4774305555555556E-3</v>
      </c>
      <c r="G879" s="6">
        <f t="shared" si="66"/>
        <v>1.3431186868686868E-3</v>
      </c>
      <c r="H879" s="6">
        <f t="shared" si="67"/>
        <v>6.5006944444444452E-3</v>
      </c>
      <c r="I879" s="6">
        <f t="shared" si="68"/>
        <v>1.007607638888889E-2</v>
      </c>
      <c r="J879" s="10" t="s">
        <v>1862</v>
      </c>
      <c r="K879" s="9" t="s">
        <v>1862</v>
      </c>
      <c r="L879" s="10" t="s">
        <v>1863</v>
      </c>
      <c r="M879" s="11">
        <v>1.0856481481481481E-2</v>
      </c>
      <c r="N879" s="11">
        <f t="shared" si="69"/>
        <v>1.6827546296296295E-2</v>
      </c>
      <c r="O879" s="8"/>
      <c r="P879" s="10" t="s">
        <v>1864</v>
      </c>
      <c r="Q879" s="10" t="s">
        <v>0</v>
      </c>
      <c r="R879" s="10">
        <v>3.44</v>
      </c>
      <c r="S879" s="9">
        <v>3.78</v>
      </c>
      <c r="T879" s="9">
        <v>11.71</v>
      </c>
      <c r="U879" s="9">
        <v>17.010000000000002</v>
      </c>
    </row>
    <row r="880" spans="4:21" x14ac:dyDescent="0.3">
      <c r="D880" s="5">
        <v>121</v>
      </c>
      <c r="E880" s="6">
        <v>2.9574074074074073E-3</v>
      </c>
      <c r="F880" s="7">
        <f t="shared" si="65"/>
        <v>1.4787037037037036E-3</v>
      </c>
      <c r="G880" s="6">
        <f t="shared" si="66"/>
        <v>1.344276094276094E-3</v>
      </c>
      <c r="H880" s="6">
        <f t="shared" si="67"/>
        <v>6.5062962962962965E-3</v>
      </c>
      <c r="I880" s="6">
        <f t="shared" si="68"/>
        <v>1.008475925925926E-2</v>
      </c>
      <c r="J880" s="10" t="s">
        <v>1865</v>
      </c>
      <c r="K880" s="9" t="s">
        <v>1865</v>
      </c>
      <c r="L880" s="10" t="s">
        <v>1866</v>
      </c>
      <c r="M880" s="11">
        <v>1.0864236111111111E-2</v>
      </c>
      <c r="N880" s="11">
        <f t="shared" si="69"/>
        <v>1.6839565972222224E-2</v>
      </c>
      <c r="O880" s="10" t="s">
        <v>1867</v>
      </c>
      <c r="P880" s="10" t="s">
        <v>1868</v>
      </c>
      <c r="Q880" s="10">
        <v>1.08</v>
      </c>
      <c r="R880" s="10">
        <v>3.43</v>
      </c>
      <c r="S880" s="9">
        <v>3.77</v>
      </c>
      <c r="T880" s="9">
        <v>11.65</v>
      </c>
      <c r="U880" s="9">
        <v>16.940000000000001</v>
      </c>
    </row>
    <row r="881" spans="4:21" x14ac:dyDescent="0.3">
      <c r="D881" s="5">
        <v>120</v>
      </c>
      <c r="E881" s="6">
        <v>2.9600694444444444E-3</v>
      </c>
      <c r="F881" s="7">
        <f t="shared" si="65"/>
        <v>1.4800347222222222E-3</v>
      </c>
      <c r="G881" s="6">
        <f t="shared" si="66"/>
        <v>1.3454861111111109E-3</v>
      </c>
      <c r="H881" s="6">
        <f t="shared" si="67"/>
        <v>6.5121527777777782E-3</v>
      </c>
      <c r="I881" s="6">
        <f t="shared" si="68"/>
        <v>1.0093836805555556E-2</v>
      </c>
      <c r="J881" s="10" t="s">
        <v>1869</v>
      </c>
      <c r="K881" s="9" t="s">
        <v>1869</v>
      </c>
      <c r="L881" s="10" t="s">
        <v>1870</v>
      </c>
      <c r="M881" s="11">
        <v>1.0883449074074075E-2</v>
      </c>
      <c r="N881" s="11">
        <f t="shared" si="69"/>
        <v>1.6869346064814817E-2</v>
      </c>
      <c r="O881" s="8"/>
      <c r="P881" s="8"/>
      <c r="Q881" s="10" t="s">
        <v>0</v>
      </c>
      <c r="R881" s="10" t="s">
        <v>0</v>
      </c>
      <c r="S881" s="9">
        <v>3.75</v>
      </c>
      <c r="T881" s="9">
        <v>11.59</v>
      </c>
      <c r="U881" s="9">
        <v>16.86</v>
      </c>
    </row>
    <row r="882" spans="4:21" x14ac:dyDescent="0.3">
      <c r="D882" s="5">
        <v>119</v>
      </c>
      <c r="E882" s="6">
        <v>2.9626157407407405E-3</v>
      </c>
      <c r="F882" s="7">
        <f t="shared" si="65"/>
        <v>1.4813078703703702E-3</v>
      </c>
      <c r="G882" s="6">
        <f t="shared" si="66"/>
        <v>1.3466435185185183E-3</v>
      </c>
      <c r="H882" s="6">
        <f t="shared" si="67"/>
        <v>6.5177546296296294E-3</v>
      </c>
      <c r="I882" s="6">
        <f t="shared" si="68"/>
        <v>1.0102519675925925E-2</v>
      </c>
      <c r="J882" s="10" t="s">
        <v>1871</v>
      </c>
      <c r="K882" s="9" t="s">
        <v>1871</v>
      </c>
      <c r="L882" s="10" t="s">
        <v>1872</v>
      </c>
      <c r="M882" s="11">
        <v>1.087962962962963E-2</v>
      </c>
      <c r="N882" s="11">
        <f t="shared" si="69"/>
        <v>1.6863425925925928E-2</v>
      </c>
      <c r="O882" s="8"/>
      <c r="P882" s="10" t="s">
        <v>1873</v>
      </c>
      <c r="Q882" s="10" t="s">
        <v>0</v>
      </c>
      <c r="R882" s="10">
        <v>3.42</v>
      </c>
      <c r="S882" s="9">
        <v>3.73</v>
      </c>
      <c r="T882" s="9">
        <v>11.54</v>
      </c>
      <c r="U882" s="9">
        <v>16.78</v>
      </c>
    </row>
    <row r="883" spans="4:21" x14ac:dyDescent="0.3">
      <c r="D883" s="5">
        <v>118</v>
      </c>
      <c r="E883" s="6">
        <v>2.9652777777777781E-3</v>
      </c>
      <c r="F883" s="7">
        <f t="shared" si="65"/>
        <v>1.482638888888889E-3</v>
      </c>
      <c r="G883" s="6">
        <f t="shared" si="66"/>
        <v>1.3478535353535354E-3</v>
      </c>
      <c r="H883" s="6">
        <f t="shared" si="67"/>
        <v>6.523611111111112E-3</v>
      </c>
      <c r="I883" s="6">
        <f t="shared" si="68"/>
        <v>1.0111597222222223E-2</v>
      </c>
      <c r="J883" s="10" t="s">
        <v>1874</v>
      </c>
      <c r="K883" s="9" t="s">
        <v>1874</v>
      </c>
      <c r="L883" s="10" t="s">
        <v>1875</v>
      </c>
      <c r="M883" s="11">
        <v>1.0910532407407407E-2</v>
      </c>
      <c r="N883" s="11">
        <f t="shared" si="69"/>
        <v>1.6911325231481481E-2</v>
      </c>
      <c r="O883" s="8"/>
      <c r="P883" s="10" t="s">
        <v>1876</v>
      </c>
      <c r="Q883" s="10" t="s">
        <v>0</v>
      </c>
      <c r="R883" s="10">
        <v>3.41</v>
      </c>
      <c r="S883" s="9">
        <v>3.71</v>
      </c>
      <c r="T883" s="9">
        <v>11.48</v>
      </c>
      <c r="U883" s="9">
        <v>16.71</v>
      </c>
    </row>
    <row r="884" spans="4:21" x14ac:dyDescent="0.3">
      <c r="D884" s="5">
        <v>117</v>
      </c>
      <c r="E884" s="6">
        <v>2.9678240740740745E-3</v>
      </c>
      <c r="F884" s="7">
        <f t="shared" si="65"/>
        <v>1.4839120370370373E-3</v>
      </c>
      <c r="G884" s="6">
        <f t="shared" si="66"/>
        <v>1.3490109427609428E-3</v>
      </c>
      <c r="H884" s="6">
        <f t="shared" si="67"/>
        <v>6.529212962962965E-3</v>
      </c>
      <c r="I884" s="6">
        <f t="shared" si="68"/>
        <v>1.0120280092592596E-2</v>
      </c>
      <c r="J884" s="10" t="s">
        <v>1877</v>
      </c>
      <c r="K884" s="9" t="s">
        <v>1877</v>
      </c>
      <c r="L884" s="10" t="s">
        <v>1878</v>
      </c>
      <c r="M884" s="11">
        <v>1.0906597222222222E-2</v>
      </c>
      <c r="N884" s="11">
        <f t="shared" si="69"/>
        <v>1.6905225694444446E-2</v>
      </c>
      <c r="O884" s="8"/>
      <c r="P884" s="8"/>
      <c r="Q884" s="10" t="s">
        <v>0</v>
      </c>
      <c r="R884" s="10" t="s">
        <v>0</v>
      </c>
      <c r="S884" s="9">
        <v>3.69</v>
      </c>
      <c r="T884" s="9">
        <v>11.42</v>
      </c>
      <c r="U884" s="9">
        <v>16.63</v>
      </c>
    </row>
    <row r="885" spans="4:21" x14ac:dyDescent="0.3">
      <c r="D885" s="5">
        <v>116</v>
      </c>
      <c r="E885" s="6">
        <v>2.9704861111111112E-3</v>
      </c>
      <c r="F885" s="7">
        <f t="shared" si="65"/>
        <v>1.4852430555555556E-3</v>
      </c>
      <c r="G885" s="6">
        <f t="shared" si="66"/>
        <v>1.3502209595959596E-3</v>
      </c>
      <c r="H885" s="6">
        <f t="shared" si="67"/>
        <v>6.5350694444444449E-3</v>
      </c>
      <c r="I885" s="6">
        <f t="shared" si="68"/>
        <v>1.012935763888889E-2</v>
      </c>
      <c r="J885" s="10" t="s">
        <v>1879</v>
      </c>
      <c r="K885" s="9" t="s">
        <v>1879</v>
      </c>
      <c r="L885" s="10" t="s">
        <v>1880</v>
      </c>
      <c r="M885" s="11">
        <v>1.0925925925925926E-2</v>
      </c>
      <c r="N885" s="11">
        <f t="shared" si="69"/>
        <v>1.6935185185185185E-2</v>
      </c>
      <c r="O885" s="10" t="s">
        <v>1881</v>
      </c>
      <c r="P885" s="10" t="s">
        <v>1882</v>
      </c>
      <c r="Q885" s="10">
        <v>1.07</v>
      </c>
      <c r="R885" s="10">
        <v>3.4</v>
      </c>
      <c r="S885" s="9">
        <v>3.68</v>
      </c>
      <c r="T885" s="9">
        <v>11.36</v>
      </c>
      <c r="U885" s="9">
        <v>16.559999999999999</v>
      </c>
    </row>
    <row r="886" spans="4:21" x14ac:dyDescent="0.3">
      <c r="D886" s="5">
        <v>115</v>
      </c>
      <c r="E886" s="6">
        <v>2.9731481481481484E-3</v>
      </c>
      <c r="F886" s="7">
        <f t="shared" si="65"/>
        <v>1.4865740740740742E-3</v>
      </c>
      <c r="G886" s="6">
        <f t="shared" si="66"/>
        <v>1.3514309764309765E-3</v>
      </c>
      <c r="H886" s="6">
        <f t="shared" si="67"/>
        <v>6.5409259259259266E-3</v>
      </c>
      <c r="I886" s="6">
        <f t="shared" si="68"/>
        <v>1.0138435185185186E-2</v>
      </c>
      <c r="J886" s="10" t="s">
        <v>1883</v>
      </c>
      <c r="K886" s="9" t="s">
        <v>1883</v>
      </c>
      <c r="L886" s="10" t="s">
        <v>1884</v>
      </c>
      <c r="M886" s="11">
        <v>1.0933680555555556E-2</v>
      </c>
      <c r="N886" s="11">
        <f t="shared" si="69"/>
        <v>1.6947204861111113E-2</v>
      </c>
      <c r="O886" s="8"/>
      <c r="P886" s="10" t="s">
        <v>1885</v>
      </c>
      <c r="Q886" s="10" t="s">
        <v>0</v>
      </c>
      <c r="R886" s="10">
        <v>3.39</v>
      </c>
      <c r="S886" s="9">
        <v>3.66</v>
      </c>
      <c r="T886" s="9">
        <v>11.31</v>
      </c>
      <c r="U886" s="9">
        <v>16.48</v>
      </c>
    </row>
    <row r="887" spans="4:21" x14ac:dyDescent="0.3">
      <c r="D887" s="5">
        <v>114</v>
      </c>
      <c r="E887" s="6">
        <v>2.9758101851851855E-3</v>
      </c>
      <c r="F887" s="7">
        <f t="shared" si="65"/>
        <v>1.4879050925925928E-3</v>
      </c>
      <c r="G887" s="6">
        <f t="shared" si="66"/>
        <v>1.3526409932659933E-3</v>
      </c>
      <c r="H887" s="6">
        <f t="shared" si="67"/>
        <v>6.5467824074074083E-3</v>
      </c>
      <c r="I887" s="6">
        <f t="shared" si="68"/>
        <v>1.0147512731481484E-2</v>
      </c>
      <c r="J887" s="10" t="s">
        <v>1886</v>
      </c>
      <c r="K887" s="9" t="s">
        <v>1886</v>
      </c>
      <c r="L887" s="10" t="s">
        <v>1887</v>
      </c>
      <c r="M887" s="11">
        <v>1.0952893518518518E-2</v>
      </c>
      <c r="N887" s="11">
        <f t="shared" si="69"/>
        <v>1.6976984953703703E-2</v>
      </c>
      <c r="O887" s="8"/>
      <c r="P887" s="10" t="s">
        <v>1888</v>
      </c>
      <c r="Q887" s="10" t="s">
        <v>0</v>
      </c>
      <c r="R887" s="10">
        <v>3.38</v>
      </c>
      <c r="S887" s="9">
        <v>3.64</v>
      </c>
      <c r="T887" s="9">
        <v>11.25</v>
      </c>
      <c r="U887" s="9">
        <v>16.399999999999999</v>
      </c>
    </row>
    <row r="888" spans="4:21" x14ac:dyDescent="0.3">
      <c r="D888" s="5">
        <v>113</v>
      </c>
      <c r="E888" s="6">
        <v>2.9784722222222226E-3</v>
      </c>
      <c r="F888" s="7">
        <f t="shared" si="65"/>
        <v>1.4892361111111113E-3</v>
      </c>
      <c r="G888" s="6">
        <f t="shared" si="66"/>
        <v>1.3538510101010102E-3</v>
      </c>
      <c r="H888" s="6">
        <f t="shared" si="67"/>
        <v>6.55263888888889E-3</v>
      </c>
      <c r="I888" s="6">
        <f t="shared" si="68"/>
        <v>1.015659027777778E-2</v>
      </c>
      <c r="J888" s="10" t="s">
        <v>1889</v>
      </c>
      <c r="K888" s="9" t="s">
        <v>1889</v>
      </c>
      <c r="L888" s="10" t="s">
        <v>1890</v>
      </c>
      <c r="M888" s="11">
        <v>1.0949074074074073E-2</v>
      </c>
      <c r="N888" s="11">
        <f t="shared" si="69"/>
        <v>1.6971064814814814E-2</v>
      </c>
      <c r="O888" s="8"/>
      <c r="P888" s="8"/>
      <c r="Q888" s="10" t="s">
        <v>0</v>
      </c>
      <c r="R888" s="10" t="s">
        <v>0</v>
      </c>
      <c r="S888" s="9">
        <v>3.62</v>
      </c>
      <c r="T888" s="9">
        <v>11.19</v>
      </c>
      <c r="U888" s="9">
        <v>16.329999999999998</v>
      </c>
    </row>
    <row r="889" spans="4:21" x14ac:dyDescent="0.3">
      <c r="D889" s="5">
        <v>112</v>
      </c>
      <c r="E889" s="6">
        <v>2.9811342592592593E-3</v>
      </c>
      <c r="F889" s="7">
        <f t="shared" si="65"/>
        <v>1.4905671296296297E-3</v>
      </c>
      <c r="G889" s="6">
        <f t="shared" si="66"/>
        <v>1.3550610269360268E-3</v>
      </c>
      <c r="H889" s="6">
        <f t="shared" si="67"/>
        <v>6.5584953703703708E-3</v>
      </c>
      <c r="I889" s="6">
        <f t="shared" si="68"/>
        <v>1.0165667824074074E-2</v>
      </c>
      <c r="J889" s="10" t="s">
        <v>1891</v>
      </c>
      <c r="K889" s="9" t="s">
        <v>1891</v>
      </c>
      <c r="L889" s="10" t="s">
        <v>1892</v>
      </c>
      <c r="M889" s="11">
        <v>1.0979976851851852E-2</v>
      </c>
      <c r="N889" s="11">
        <f t="shared" si="69"/>
        <v>1.7018964120370371E-2</v>
      </c>
      <c r="O889" s="8"/>
      <c r="P889" s="10" t="s">
        <v>1893</v>
      </c>
      <c r="Q889" s="10" t="s">
        <v>0</v>
      </c>
      <c r="R889" s="10">
        <v>3.37</v>
      </c>
      <c r="S889" s="9">
        <v>3.61</v>
      </c>
      <c r="T889" s="9">
        <v>11.13</v>
      </c>
      <c r="U889" s="9">
        <v>16.25</v>
      </c>
    </row>
    <row r="890" spans="4:21" x14ac:dyDescent="0.3">
      <c r="D890" s="5">
        <v>111</v>
      </c>
      <c r="E890" s="6">
        <v>2.9837962962962965E-3</v>
      </c>
      <c r="F890" s="7">
        <f t="shared" si="65"/>
        <v>1.4918981481481482E-3</v>
      </c>
      <c r="G890" s="6">
        <f t="shared" si="66"/>
        <v>1.3562710437710437E-3</v>
      </c>
      <c r="H890" s="6">
        <f t="shared" si="67"/>
        <v>6.5643518518518525E-3</v>
      </c>
      <c r="I890" s="6">
        <f t="shared" si="68"/>
        <v>1.0174745370370372E-2</v>
      </c>
      <c r="J890" s="10" t="s">
        <v>1894</v>
      </c>
      <c r="K890" s="9" t="s">
        <v>1894</v>
      </c>
      <c r="L890" s="10" t="s">
        <v>1895</v>
      </c>
      <c r="M890" s="11">
        <v>1.0976041666666667E-2</v>
      </c>
      <c r="N890" s="11">
        <f t="shared" si="69"/>
        <v>1.7012864583333336E-2</v>
      </c>
      <c r="O890" s="10" t="s">
        <v>1896</v>
      </c>
      <c r="P890" s="10" t="s">
        <v>1897</v>
      </c>
      <c r="Q890" s="10">
        <v>1.06</v>
      </c>
      <c r="R890" s="10">
        <v>3.36</v>
      </c>
      <c r="S890" s="9">
        <v>3.59</v>
      </c>
      <c r="T890" s="9">
        <v>11.08</v>
      </c>
      <c r="U890" s="9">
        <v>16.170000000000002</v>
      </c>
    </row>
    <row r="891" spans="4:21" x14ac:dyDescent="0.3">
      <c r="D891" s="5">
        <v>110</v>
      </c>
      <c r="E891" s="6">
        <v>2.9864583333333336E-3</v>
      </c>
      <c r="F891" s="7">
        <f t="shared" si="65"/>
        <v>1.4932291666666668E-3</v>
      </c>
      <c r="G891" s="6">
        <f t="shared" si="66"/>
        <v>1.3574810606060605E-3</v>
      </c>
      <c r="H891" s="6">
        <f t="shared" si="67"/>
        <v>6.5702083333333341E-3</v>
      </c>
      <c r="I891" s="6">
        <f t="shared" si="68"/>
        <v>1.0183822916666668E-2</v>
      </c>
      <c r="J891" s="10" t="s">
        <v>1898</v>
      </c>
      <c r="K891" s="9" t="s">
        <v>1898</v>
      </c>
      <c r="L891" s="10" t="s">
        <v>1899</v>
      </c>
      <c r="M891" s="11">
        <v>1.0995370370370371E-2</v>
      </c>
      <c r="N891" s="11">
        <f t="shared" si="69"/>
        <v>1.7042824074074075E-2</v>
      </c>
      <c r="O891" s="8"/>
      <c r="P891" s="10" t="s">
        <v>1900</v>
      </c>
      <c r="Q891" s="10" t="s">
        <v>0</v>
      </c>
      <c r="R891" s="10">
        <v>3.35</v>
      </c>
      <c r="S891" s="9">
        <v>3.57</v>
      </c>
      <c r="T891" s="9">
        <v>11.02</v>
      </c>
      <c r="U891" s="9">
        <v>16.100000000000001</v>
      </c>
    </row>
    <row r="892" spans="4:21" x14ac:dyDescent="0.3">
      <c r="D892" s="5">
        <v>109</v>
      </c>
      <c r="E892" s="6">
        <v>2.9892361111111113E-3</v>
      </c>
      <c r="F892" s="7">
        <f t="shared" si="65"/>
        <v>1.4946180555555557E-3</v>
      </c>
      <c r="G892" s="6">
        <f t="shared" si="66"/>
        <v>1.3587436868686869E-3</v>
      </c>
      <c r="H892" s="6">
        <f t="shared" si="67"/>
        <v>6.5763194444444454E-3</v>
      </c>
      <c r="I892" s="6">
        <f t="shared" si="68"/>
        <v>1.0193295138888891E-2</v>
      </c>
      <c r="J892" s="10" t="s">
        <v>1901</v>
      </c>
      <c r="K892" s="9" t="s">
        <v>1901</v>
      </c>
      <c r="L892" s="10" t="s">
        <v>1902</v>
      </c>
      <c r="M892" s="11">
        <v>1.1003125000000001E-2</v>
      </c>
      <c r="N892" s="11">
        <f t="shared" si="69"/>
        <v>1.7054843750000003E-2</v>
      </c>
      <c r="O892" s="8"/>
      <c r="P892" s="8"/>
      <c r="Q892" s="10" t="s">
        <v>0</v>
      </c>
      <c r="R892" s="10" t="s">
        <v>0</v>
      </c>
      <c r="S892" s="9">
        <v>3.55</v>
      </c>
      <c r="T892" s="9">
        <v>10.96</v>
      </c>
      <c r="U892" s="9">
        <v>16.02</v>
      </c>
    </row>
    <row r="893" spans="4:21" x14ac:dyDescent="0.3">
      <c r="D893" s="5">
        <v>108</v>
      </c>
      <c r="E893" s="6">
        <v>2.9918981481481485E-3</v>
      </c>
      <c r="F893" s="7">
        <f t="shared" si="65"/>
        <v>1.4959490740740742E-3</v>
      </c>
      <c r="G893" s="6">
        <f t="shared" si="66"/>
        <v>1.3599537037037037E-3</v>
      </c>
      <c r="H893" s="6">
        <f t="shared" si="67"/>
        <v>6.5821759259259271E-3</v>
      </c>
      <c r="I893" s="6">
        <f t="shared" si="68"/>
        <v>1.0202372685185188E-2</v>
      </c>
      <c r="J893" s="10" t="s">
        <v>1903</v>
      </c>
      <c r="K893" s="9" t="s">
        <v>1903</v>
      </c>
      <c r="L893" s="10" t="s">
        <v>1904</v>
      </c>
      <c r="M893" s="11">
        <v>1.1022337962962963E-2</v>
      </c>
      <c r="N893" s="11">
        <f t="shared" si="69"/>
        <v>1.7084623842592593E-2</v>
      </c>
      <c r="O893" s="8"/>
      <c r="P893" s="10" t="s">
        <v>1905</v>
      </c>
      <c r="Q893" s="10" t="s">
        <v>0</v>
      </c>
      <c r="R893" s="10">
        <v>3.34</v>
      </c>
      <c r="S893" s="9">
        <v>3.53</v>
      </c>
      <c r="T893" s="9">
        <v>10.9</v>
      </c>
      <c r="U893" s="9">
        <v>15.94</v>
      </c>
    </row>
    <row r="894" spans="4:21" x14ac:dyDescent="0.3">
      <c r="D894" s="5">
        <v>107</v>
      </c>
      <c r="E894" s="6">
        <v>2.9946759259259262E-3</v>
      </c>
      <c r="F894" s="7">
        <f t="shared" si="65"/>
        <v>1.4973379629629631E-3</v>
      </c>
      <c r="G894" s="6">
        <f t="shared" si="66"/>
        <v>1.36121632996633E-3</v>
      </c>
      <c r="H894" s="6">
        <f t="shared" si="67"/>
        <v>6.5882870370370383E-3</v>
      </c>
      <c r="I894" s="6">
        <f t="shared" si="68"/>
        <v>1.0211844907407409E-2</v>
      </c>
      <c r="J894" s="10" t="s">
        <v>1906</v>
      </c>
      <c r="K894" s="9" t="s">
        <v>1906</v>
      </c>
      <c r="L894" s="10" t="s">
        <v>1907</v>
      </c>
      <c r="M894" s="11">
        <v>1.1018518518518518E-2</v>
      </c>
      <c r="N894" s="11">
        <f t="shared" si="69"/>
        <v>1.7078703703703704E-2</v>
      </c>
      <c r="O894" s="8"/>
      <c r="P894" s="10" t="s">
        <v>1908</v>
      </c>
      <c r="Q894" s="10" t="s">
        <v>0</v>
      </c>
      <c r="R894" s="10">
        <v>3.33</v>
      </c>
      <c r="S894" s="9">
        <v>3.52</v>
      </c>
      <c r="T894" s="9">
        <v>10.84</v>
      </c>
      <c r="U894" s="9">
        <v>15.87</v>
      </c>
    </row>
    <row r="895" spans="4:21" x14ac:dyDescent="0.3">
      <c r="D895" s="5">
        <v>106</v>
      </c>
      <c r="E895" s="6">
        <v>2.9973379629629629E-3</v>
      </c>
      <c r="F895" s="7">
        <f t="shared" si="65"/>
        <v>1.4986689814814815E-3</v>
      </c>
      <c r="G895" s="6">
        <f t="shared" si="66"/>
        <v>1.3624263468013467E-3</v>
      </c>
      <c r="H895" s="6">
        <f t="shared" si="67"/>
        <v>6.5941435185185191E-3</v>
      </c>
      <c r="I895" s="6">
        <f t="shared" si="68"/>
        <v>1.0220922453703705E-2</v>
      </c>
      <c r="J895" s="10" t="s">
        <v>1909</v>
      </c>
      <c r="K895" s="9" t="s">
        <v>1909</v>
      </c>
      <c r="L895" s="10" t="s">
        <v>1910</v>
      </c>
      <c r="M895" s="11">
        <v>1.1049421296296297E-2</v>
      </c>
      <c r="N895" s="11">
        <f t="shared" si="69"/>
        <v>1.7126603009259261E-2</v>
      </c>
      <c r="O895" s="8"/>
      <c r="P895" s="10" t="s">
        <v>1911</v>
      </c>
      <c r="Q895" s="10" t="s">
        <v>0</v>
      </c>
      <c r="R895" s="10">
        <v>3.32</v>
      </c>
      <c r="S895" s="9">
        <v>3.5</v>
      </c>
      <c r="T895" s="9">
        <v>10.79</v>
      </c>
      <c r="U895" s="9">
        <v>15.79</v>
      </c>
    </row>
    <row r="896" spans="4:21" x14ac:dyDescent="0.3">
      <c r="D896" s="5">
        <v>105</v>
      </c>
      <c r="E896" s="6">
        <v>3.0001157407407407E-3</v>
      </c>
      <c r="F896" s="7">
        <f t="shared" si="65"/>
        <v>1.5000578703703703E-3</v>
      </c>
      <c r="G896" s="6">
        <f t="shared" si="66"/>
        <v>1.363688973063973E-3</v>
      </c>
      <c r="H896" s="6">
        <f t="shared" si="67"/>
        <v>6.6002546296296304E-3</v>
      </c>
      <c r="I896" s="6">
        <f t="shared" si="68"/>
        <v>1.0230394675925927E-2</v>
      </c>
      <c r="J896" s="10" t="s">
        <v>1912</v>
      </c>
      <c r="K896" s="9" t="s">
        <v>1912</v>
      </c>
      <c r="L896" s="10" t="s">
        <v>1913</v>
      </c>
      <c r="M896" s="11">
        <v>1.1057060185185185E-2</v>
      </c>
      <c r="N896" s="11">
        <f t="shared" si="69"/>
        <v>1.7138443287037036E-2</v>
      </c>
      <c r="O896" s="10" t="s">
        <v>1914</v>
      </c>
      <c r="P896" s="8"/>
      <c r="Q896" s="10">
        <v>1.05</v>
      </c>
      <c r="R896" s="10" t="s">
        <v>0</v>
      </c>
      <c r="S896" s="9">
        <v>3.48</v>
      </c>
      <c r="T896" s="9">
        <v>10.73</v>
      </c>
      <c r="U896" s="9">
        <v>15.71</v>
      </c>
    </row>
    <row r="897" spans="4:21" x14ac:dyDescent="0.3">
      <c r="D897" s="5">
        <v>104</v>
      </c>
      <c r="E897" s="6">
        <v>3.0028935185185185E-3</v>
      </c>
      <c r="F897" s="7">
        <f t="shared" ref="F897:F960" si="70">E897/2</f>
        <v>1.5014467592592592E-3</v>
      </c>
      <c r="G897" s="6">
        <f t="shared" ref="G897:G960" si="71">E897/2.2</f>
        <v>1.3649515993265991E-3</v>
      </c>
      <c r="H897" s="6">
        <f t="shared" ref="H897:H960" si="72">E897*2.2</f>
        <v>6.6063657407407408E-3</v>
      </c>
      <c r="I897" s="6">
        <f t="shared" ref="I897:I960" si="73">H897*1.55</f>
        <v>1.0239866898148148E-2</v>
      </c>
      <c r="J897" s="10" t="s">
        <v>1915</v>
      </c>
      <c r="K897" s="9" t="s">
        <v>1915</v>
      </c>
      <c r="L897" s="10" t="s">
        <v>1916</v>
      </c>
      <c r="M897" s="11">
        <v>1.1064814814814814E-2</v>
      </c>
      <c r="N897" s="11">
        <f t="shared" ref="N897:N960" si="74">IF(M897="-","-",M897*1.55)</f>
        <v>1.7150462962962961E-2</v>
      </c>
      <c r="O897" s="8"/>
      <c r="P897" s="10" t="s">
        <v>1917</v>
      </c>
      <c r="Q897" s="10" t="s">
        <v>0</v>
      </c>
      <c r="R897" s="10">
        <v>3.31</v>
      </c>
      <c r="S897" s="9">
        <v>3.46</v>
      </c>
      <c r="T897" s="9">
        <v>10.67</v>
      </c>
      <c r="U897" s="9">
        <v>15.64</v>
      </c>
    </row>
    <row r="898" spans="4:21" x14ac:dyDescent="0.3">
      <c r="D898" s="5">
        <v>103</v>
      </c>
      <c r="E898" s="6">
        <v>3.0056712962962962E-3</v>
      </c>
      <c r="F898" s="7">
        <f t="shared" si="70"/>
        <v>1.5028356481481481E-3</v>
      </c>
      <c r="G898" s="6">
        <f t="shared" si="71"/>
        <v>1.3662142255892254E-3</v>
      </c>
      <c r="H898" s="6">
        <f t="shared" si="72"/>
        <v>6.612476851851852E-3</v>
      </c>
      <c r="I898" s="6">
        <f t="shared" si="73"/>
        <v>1.0249339120370371E-2</v>
      </c>
      <c r="J898" s="10" t="s">
        <v>1918</v>
      </c>
      <c r="K898" s="9" t="s">
        <v>1918</v>
      </c>
      <c r="L898" s="10" t="s">
        <v>1919</v>
      </c>
      <c r="M898" s="11">
        <v>1.1084143518518519E-2</v>
      </c>
      <c r="N898" s="11">
        <f t="shared" si="74"/>
        <v>1.7180422453703704E-2</v>
      </c>
      <c r="O898" s="8"/>
      <c r="P898" s="10" t="s">
        <v>1920</v>
      </c>
      <c r="Q898" s="10" t="s">
        <v>0</v>
      </c>
      <c r="R898" s="10">
        <v>3.3</v>
      </c>
      <c r="S898" s="9">
        <v>3.44</v>
      </c>
      <c r="T898" s="9">
        <v>10.61</v>
      </c>
      <c r="U898" s="9">
        <v>15.56</v>
      </c>
    </row>
    <row r="899" spans="4:21" x14ac:dyDescent="0.3">
      <c r="D899" s="5">
        <v>102</v>
      </c>
      <c r="E899" s="6">
        <v>3.008449074074074E-3</v>
      </c>
      <c r="F899" s="7">
        <f t="shared" si="70"/>
        <v>1.504224537037037E-3</v>
      </c>
      <c r="G899" s="6">
        <f t="shared" si="71"/>
        <v>1.3674768518518517E-3</v>
      </c>
      <c r="H899" s="6">
        <f t="shared" si="72"/>
        <v>6.6185879629629633E-3</v>
      </c>
      <c r="I899" s="6">
        <f t="shared" si="73"/>
        <v>1.0258811342592593E-2</v>
      </c>
      <c r="J899" s="10" t="s">
        <v>1921</v>
      </c>
      <c r="K899" s="9" t="s">
        <v>1921</v>
      </c>
      <c r="L899" s="10" t="s">
        <v>1922</v>
      </c>
      <c r="M899" s="11">
        <v>1.1091782407407408E-2</v>
      </c>
      <c r="N899" s="11">
        <f t="shared" si="74"/>
        <v>1.7192262731481483E-2</v>
      </c>
      <c r="O899" s="8"/>
      <c r="P899" s="10" t="s">
        <v>1923</v>
      </c>
      <c r="Q899" s="10" t="s">
        <v>0</v>
      </c>
      <c r="R899" s="10">
        <v>3.29</v>
      </c>
      <c r="S899" s="9">
        <v>3.43</v>
      </c>
      <c r="T899" s="9">
        <v>10.55</v>
      </c>
      <c r="U899" s="9">
        <v>15.48</v>
      </c>
    </row>
    <row r="900" spans="4:21" x14ac:dyDescent="0.3">
      <c r="D900" s="5">
        <v>101</v>
      </c>
      <c r="E900" s="6">
        <v>3.0112268518518517E-3</v>
      </c>
      <c r="F900" s="7">
        <f t="shared" si="70"/>
        <v>1.5056134259259259E-3</v>
      </c>
      <c r="G900" s="6">
        <f t="shared" si="71"/>
        <v>1.368739478114478E-3</v>
      </c>
      <c r="H900" s="6">
        <f t="shared" si="72"/>
        <v>6.6246990740740745E-3</v>
      </c>
      <c r="I900" s="6">
        <f t="shared" si="73"/>
        <v>1.0268283564814816E-2</v>
      </c>
      <c r="J900" s="10" t="s">
        <v>1924</v>
      </c>
      <c r="K900" s="9" t="s">
        <v>1924</v>
      </c>
      <c r="L900" s="10" t="s">
        <v>1925</v>
      </c>
      <c r="M900" s="11">
        <v>1.1099537037037036E-2</v>
      </c>
      <c r="N900" s="11">
        <f t="shared" si="74"/>
        <v>1.7204282407407408E-2</v>
      </c>
      <c r="O900" s="8"/>
      <c r="P900" s="8"/>
      <c r="Q900" s="10" t="s">
        <v>0</v>
      </c>
      <c r="R900" s="10" t="s">
        <v>0</v>
      </c>
      <c r="S900" s="9">
        <v>3.41</v>
      </c>
      <c r="T900" s="9">
        <v>10.49</v>
      </c>
      <c r="U900" s="9">
        <v>15.41</v>
      </c>
    </row>
    <row r="901" spans="4:21" x14ac:dyDescent="0.3">
      <c r="D901" s="5">
        <v>100</v>
      </c>
      <c r="E901" s="6">
        <v>3.0141203703703706E-3</v>
      </c>
      <c r="F901" s="7">
        <f t="shared" si="70"/>
        <v>1.5070601851851853E-3</v>
      </c>
      <c r="G901" s="6">
        <f t="shared" si="71"/>
        <v>1.3700547138047138E-3</v>
      </c>
      <c r="H901" s="6">
        <f t="shared" si="72"/>
        <v>6.6310648148148162E-3</v>
      </c>
      <c r="I901" s="6">
        <f t="shared" si="73"/>
        <v>1.0278150462962965E-2</v>
      </c>
      <c r="J901" s="10" t="s">
        <v>1926</v>
      </c>
      <c r="K901" s="9" t="s">
        <v>1926</v>
      </c>
      <c r="L901" s="10" t="s">
        <v>1927</v>
      </c>
      <c r="M901" s="11">
        <v>1.1118865740740742E-2</v>
      </c>
      <c r="N901" s="11">
        <f t="shared" si="74"/>
        <v>1.723424189814815E-2</v>
      </c>
      <c r="O901" s="10" t="s">
        <v>1928</v>
      </c>
      <c r="P901" s="10" t="s">
        <v>1929</v>
      </c>
      <c r="Q901" s="10">
        <v>1.04</v>
      </c>
      <c r="R901" s="10">
        <v>3.28</v>
      </c>
      <c r="S901" s="9">
        <v>3.39</v>
      </c>
      <c r="T901" s="9">
        <v>10.44</v>
      </c>
      <c r="U901" s="9">
        <v>15.33</v>
      </c>
    </row>
    <row r="902" spans="4:21" x14ac:dyDescent="0.3">
      <c r="D902" s="12">
        <v>99</v>
      </c>
      <c r="E902" s="6">
        <v>3.0168981481481483E-3</v>
      </c>
      <c r="F902" s="7">
        <f t="shared" si="70"/>
        <v>1.5084490740740742E-3</v>
      </c>
      <c r="G902" s="6">
        <f t="shared" si="71"/>
        <v>1.3713173400673401E-3</v>
      </c>
      <c r="H902" s="6">
        <f t="shared" si="72"/>
        <v>6.6371759259259266E-3</v>
      </c>
      <c r="I902" s="6">
        <f t="shared" si="73"/>
        <v>1.0287622685185186E-2</v>
      </c>
      <c r="J902" s="10" t="s">
        <v>1930</v>
      </c>
      <c r="K902" s="9" t="s">
        <v>1930</v>
      </c>
      <c r="L902" s="10" t="s">
        <v>1931</v>
      </c>
      <c r="M902" s="11">
        <v>1.112650462962963E-2</v>
      </c>
      <c r="N902" s="11">
        <f t="shared" si="74"/>
        <v>1.7246082175925926E-2</v>
      </c>
      <c r="O902" s="8"/>
      <c r="P902" s="10" t="s">
        <v>1932</v>
      </c>
      <c r="Q902" s="10" t="s">
        <v>0</v>
      </c>
      <c r="R902" s="10">
        <v>3.27</v>
      </c>
      <c r="S902" s="9">
        <v>3.37</v>
      </c>
      <c r="T902" s="9">
        <v>10.38</v>
      </c>
      <c r="U902" s="9">
        <v>15.25</v>
      </c>
    </row>
    <row r="903" spans="4:21" x14ac:dyDescent="0.3">
      <c r="D903" s="12">
        <v>98</v>
      </c>
      <c r="E903" s="6">
        <v>3.0197916666666667E-3</v>
      </c>
      <c r="F903" s="7">
        <f t="shared" si="70"/>
        <v>1.5098958333333334E-3</v>
      </c>
      <c r="G903" s="6">
        <f t="shared" si="71"/>
        <v>1.3726325757575757E-3</v>
      </c>
      <c r="H903" s="6">
        <f t="shared" si="72"/>
        <v>6.6435416666666674E-3</v>
      </c>
      <c r="I903" s="6">
        <f t="shared" si="73"/>
        <v>1.0297489583333335E-2</v>
      </c>
      <c r="J903" s="10" t="s">
        <v>1933</v>
      </c>
      <c r="K903" s="9" t="s">
        <v>1933</v>
      </c>
      <c r="L903" s="10" t="s">
        <v>1934</v>
      </c>
      <c r="M903" s="11">
        <v>1.113425925925926E-2</v>
      </c>
      <c r="N903" s="11">
        <f t="shared" si="74"/>
        <v>1.7258101851851854E-2</v>
      </c>
      <c r="O903" s="8"/>
      <c r="P903" s="10" t="s">
        <v>1935</v>
      </c>
      <c r="Q903" s="10" t="s">
        <v>0</v>
      </c>
      <c r="R903" s="10">
        <v>3.26</v>
      </c>
      <c r="S903" s="9">
        <v>3.35</v>
      </c>
      <c r="T903" s="9">
        <v>10.32</v>
      </c>
      <c r="U903" s="9">
        <v>15.17</v>
      </c>
    </row>
    <row r="904" spans="4:21" x14ac:dyDescent="0.3">
      <c r="D904" s="12">
        <v>97</v>
      </c>
      <c r="E904" s="6">
        <v>3.0225694444444445E-3</v>
      </c>
      <c r="F904" s="7">
        <f t="shared" si="70"/>
        <v>1.5112847222222222E-3</v>
      </c>
      <c r="G904" s="6">
        <f t="shared" si="71"/>
        <v>1.373895202020202E-3</v>
      </c>
      <c r="H904" s="6">
        <f t="shared" si="72"/>
        <v>6.6496527777777786E-3</v>
      </c>
      <c r="I904" s="6">
        <f t="shared" si="73"/>
        <v>1.0306961805555558E-2</v>
      </c>
      <c r="J904" s="10" t="s">
        <v>1936</v>
      </c>
      <c r="K904" s="9" t="s">
        <v>1936</v>
      </c>
      <c r="L904" s="10" t="s">
        <v>1937</v>
      </c>
      <c r="M904" s="11">
        <v>1.1153587962962964E-2</v>
      </c>
      <c r="N904" s="11">
        <f t="shared" si="74"/>
        <v>1.7288061342592594E-2</v>
      </c>
      <c r="O904" s="8"/>
      <c r="P904" s="8"/>
      <c r="Q904" s="10" t="s">
        <v>0</v>
      </c>
      <c r="R904" s="10" t="s">
        <v>0</v>
      </c>
      <c r="S904" s="9">
        <v>3.34</v>
      </c>
      <c r="T904" s="9">
        <v>10.26</v>
      </c>
      <c r="U904" s="9">
        <v>15.1</v>
      </c>
    </row>
    <row r="905" spans="4:21" x14ac:dyDescent="0.3">
      <c r="D905" s="12">
        <v>96</v>
      </c>
      <c r="E905" s="6">
        <v>3.0254629629629629E-3</v>
      </c>
      <c r="F905" s="7">
        <f t="shared" si="70"/>
        <v>1.5127314814814814E-3</v>
      </c>
      <c r="G905" s="6">
        <f t="shared" si="71"/>
        <v>1.3752104377104375E-3</v>
      </c>
      <c r="H905" s="6">
        <f t="shared" si="72"/>
        <v>6.6560185185185186E-3</v>
      </c>
      <c r="I905" s="6">
        <f t="shared" si="73"/>
        <v>1.0316828703703705E-2</v>
      </c>
      <c r="J905" s="10" t="s">
        <v>1938</v>
      </c>
      <c r="K905" s="9" t="s">
        <v>1938</v>
      </c>
      <c r="L905" s="10" t="s">
        <v>1939</v>
      </c>
      <c r="M905" s="11">
        <v>1.1161226851851853E-2</v>
      </c>
      <c r="N905" s="11">
        <f t="shared" si="74"/>
        <v>1.7299901620370373E-2</v>
      </c>
      <c r="O905" s="10" t="s">
        <v>1940</v>
      </c>
      <c r="P905" s="10" t="s">
        <v>1941</v>
      </c>
      <c r="Q905" s="10">
        <v>1.03</v>
      </c>
      <c r="R905" s="10">
        <v>3.25</v>
      </c>
      <c r="S905" s="9">
        <v>3.32</v>
      </c>
      <c r="T905" s="9">
        <v>10.199999999999999</v>
      </c>
      <c r="U905" s="9">
        <v>15.02</v>
      </c>
    </row>
    <row r="906" spans="4:21" x14ac:dyDescent="0.3">
      <c r="D906" s="12">
        <v>95</v>
      </c>
      <c r="E906" s="6">
        <v>3.0283564814814813E-3</v>
      </c>
      <c r="F906" s="7">
        <f t="shared" si="70"/>
        <v>1.5141782407407406E-3</v>
      </c>
      <c r="G906" s="6">
        <f t="shared" si="71"/>
        <v>1.3765256734006731E-3</v>
      </c>
      <c r="H906" s="6">
        <f t="shared" si="72"/>
        <v>6.6623842592592594E-3</v>
      </c>
      <c r="I906" s="6">
        <f t="shared" si="73"/>
        <v>1.0326695601851852E-2</v>
      </c>
      <c r="J906" s="10" t="s">
        <v>1942</v>
      </c>
      <c r="K906" s="9" t="s">
        <v>1942</v>
      </c>
      <c r="L906" s="10" t="s">
        <v>1943</v>
      </c>
      <c r="M906" s="11">
        <v>1.1168981481481481E-2</v>
      </c>
      <c r="N906" s="11">
        <f t="shared" si="74"/>
        <v>1.7311921296296297E-2</v>
      </c>
      <c r="O906" s="8"/>
      <c r="P906" s="10" t="s">
        <v>1944</v>
      </c>
      <c r="Q906" s="10" t="s">
        <v>0</v>
      </c>
      <c r="R906" s="10">
        <v>3.24</v>
      </c>
      <c r="S906" s="9">
        <v>3.3</v>
      </c>
      <c r="T906" s="9">
        <v>10.14</v>
      </c>
      <c r="U906" s="9">
        <v>14.94</v>
      </c>
    </row>
    <row r="907" spans="4:21" x14ac:dyDescent="0.3">
      <c r="D907" s="12">
        <v>94</v>
      </c>
      <c r="E907" s="6">
        <v>3.0312500000000001E-3</v>
      </c>
      <c r="F907" s="7">
        <f t="shared" si="70"/>
        <v>1.515625E-3</v>
      </c>
      <c r="G907" s="6">
        <f t="shared" si="71"/>
        <v>1.3778409090909091E-3</v>
      </c>
      <c r="H907" s="6">
        <f t="shared" si="72"/>
        <v>6.6687500000000011E-3</v>
      </c>
      <c r="I907" s="6">
        <f t="shared" si="73"/>
        <v>1.0336562500000002E-2</v>
      </c>
      <c r="J907" s="10" t="s">
        <v>1945</v>
      </c>
      <c r="K907" s="9" t="s">
        <v>1945</v>
      </c>
      <c r="L907" s="10" t="s">
        <v>1946</v>
      </c>
      <c r="M907" s="11">
        <v>1.1188310185185187E-2</v>
      </c>
      <c r="N907" s="11">
        <f t="shared" si="74"/>
        <v>1.734188078703704E-2</v>
      </c>
      <c r="O907" s="8"/>
      <c r="P907" s="10" t="s">
        <v>1947</v>
      </c>
      <c r="Q907" s="10" t="s">
        <v>0</v>
      </c>
      <c r="R907" s="10">
        <v>3.23</v>
      </c>
      <c r="S907" s="9">
        <v>3.28</v>
      </c>
      <c r="T907" s="9">
        <v>10.08</v>
      </c>
      <c r="U907" s="9">
        <v>14.87</v>
      </c>
    </row>
    <row r="908" spans="4:21" x14ac:dyDescent="0.3">
      <c r="D908" s="12">
        <v>93</v>
      </c>
      <c r="E908" s="6">
        <v>3.0341435185185185E-3</v>
      </c>
      <c r="F908" s="7">
        <f t="shared" si="70"/>
        <v>1.5170717592592592E-3</v>
      </c>
      <c r="G908" s="6">
        <f t="shared" si="71"/>
        <v>1.3791561447811446E-3</v>
      </c>
      <c r="H908" s="6">
        <f t="shared" si="72"/>
        <v>6.675115740740741E-3</v>
      </c>
      <c r="I908" s="6">
        <f t="shared" si="73"/>
        <v>1.0346429398148149E-2</v>
      </c>
      <c r="J908" s="10" t="s">
        <v>1948</v>
      </c>
      <c r="K908" s="9" t="s">
        <v>1948</v>
      </c>
      <c r="L908" s="10" t="s">
        <v>1949</v>
      </c>
      <c r="M908" s="11">
        <v>1.1195949074074075E-2</v>
      </c>
      <c r="N908" s="11">
        <f t="shared" si="74"/>
        <v>1.7353721064814816E-2</v>
      </c>
      <c r="O908" s="8"/>
      <c r="P908" s="10" t="s">
        <v>1950</v>
      </c>
      <c r="Q908" s="10" t="s">
        <v>0</v>
      </c>
      <c r="R908" s="10">
        <v>3.22</v>
      </c>
      <c r="S908" s="9">
        <v>3.26</v>
      </c>
      <c r="T908" s="9">
        <v>10.029999999999999</v>
      </c>
      <c r="U908" s="9">
        <v>14.79</v>
      </c>
    </row>
    <row r="909" spans="4:21" x14ac:dyDescent="0.3">
      <c r="D909" s="12">
        <v>92</v>
      </c>
      <c r="E909" s="6">
        <v>3.0370370370370369E-3</v>
      </c>
      <c r="F909" s="7">
        <f t="shared" si="70"/>
        <v>1.5185185185185184E-3</v>
      </c>
      <c r="G909" s="6">
        <f t="shared" si="71"/>
        <v>1.3804713804713802E-3</v>
      </c>
      <c r="H909" s="6">
        <f t="shared" si="72"/>
        <v>6.6814814814814818E-3</v>
      </c>
      <c r="I909" s="6">
        <f t="shared" si="73"/>
        <v>1.0356296296296297E-2</v>
      </c>
      <c r="J909" s="10" t="s">
        <v>1951</v>
      </c>
      <c r="K909" s="9" t="s">
        <v>1951</v>
      </c>
      <c r="L909" s="10" t="s">
        <v>1952</v>
      </c>
      <c r="M909" s="11">
        <v>1.1203703703703704E-2</v>
      </c>
      <c r="N909" s="11">
        <f t="shared" si="74"/>
        <v>1.7365740740740741E-2</v>
      </c>
      <c r="O909" s="8"/>
      <c r="P909" s="8"/>
      <c r="Q909" s="10" t="s">
        <v>0</v>
      </c>
      <c r="R909" s="10" t="s">
        <v>0</v>
      </c>
      <c r="S909" s="9">
        <v>3.25</v>
      </c>
      <c r="T909" s="9">
        <v>9.9700000000000006</v>
      </c>
      <c r="U909" s="9">
        <v>14.71</v>
      </c>
    </row>
    <row r="910" spans="4:21" x14ac:dyDescent="0.3">
      <c r="D910" s="12">
        <v>91</v>
      </c>
      <c r="E910" s="6">
        <v>3.0400462962962963E-3</v>
      </c>
      <c r="F910" s="7">
        <f t="shared" si="70"/>
        <v>1.5200231481481482E-3</v>
      </c>
      <c r="G910" s="6">
        <f t="shared" si="71"/>
        <v>1.3818392255892254E-3</v>
      </c>
      <c r="H910" s="6">
        <f t="shared" si="72"/>
        <v>6.6881018518518522E-3</v>
      </c>
      <c r="I910" s="6">
        <f t="shared" si="73"/>
        <v>1.0366557870370371E-2</v>
      </c>
      <c r="J910" s="10" t="s">
        <v>1953</v>
      </c>
      <c r="K910" s="9" t="s">
        <v>1953</v>
      </c>
      <c r="L910" s="10" t="s">
        <v>1954</v>
      </c>
      <c r="M910" s="11">
        <v>1.1234606481481483E-2</v>
      </c>
      <c r="N910" s="11">
        <f t="shared" si="74"/>
        <v>1.7413640046296298E-2</v>
      </c>
      <c r="O910" s="10" t="s">
        <v>1955</v>
      </c>
      <c r="P910" s="10" t="s">
        <v>1956</v>
      </c>
      <c r="Q910" s="10">
        <v>1.02</v>
      </c>
      <c r="R910" s="10">
        <v>3.21</v>
      </c>
      <c r="S910" s="9">
        <v>3.23</v>
      </c>
      <c r="T910" s="9">
        <v>9.91</v>
      </c>
      <c r="U910" s="9">
        <v>14.63</v>
      </c>
    </row>
    <row r="911" spans="4:21" x14ac:dyDescent="0.3">
      <c r="D911" s="12">
        <v>90</v>
      </c>
      <c r="E911" s="6">
        <v>3.0429398148148147E-3</v>
      </c>
      <c r="F911" s="7">
        <f t="shared" si="70"/>
        <v>1.5214699074074074E-3</v>
      </c>
      <c r="G911" s="6">
        <f t="shared" si="71"/>
        <v>1.3831544612794612E-3</v>
      </c>
      <c r="H911" s="6">
        <f t="shared" si="72"/>
        <v>6.694467592592593E-3</v>
      </c>
      <c r="I911" s="6">
        <f t="shared" si="73"/>
        <v>1.037642476851852E-2</v>
      </c>
      <c r="J911" s="10" t="s">
        <v>1957</v>
      </c>
      <c r="K911" s="9" t="s">
        <v>1957</v>
      </c>
      <c r="L911" s="10" t="s">
        <v>1958</v>
      </c>
      <c r="M911" s="11">
        <v>1.1242245370370371E-2</v>
      </c>
      <c r="N911" s="11">
        <f t="shared" si="74"/>
        <v>1.7425480324074077E-2</v>
      </c>
      <c r="O911" s="8"/>
      <c r="P911" s="10" t="s">
        <v>1959</v>
      </c>
      <c r="Q911" s="10" t="s">
        <v>0</v>
      </c>
      <c r="R911" s="10">
        <v>3.2</v>
      </c>
      <c r="S911" s="9">
        <v>3.21</v>
      </c>
      <c r="T911" s="9">
        <v>9.85</v>
      </c>
      <c r="U911" s="9">
        <v>14.56</v>
      </c>
    </row>
    <row r="912" spans="4:21" x14ac:dyDescent="0.3">
      <c r="D912" s="12">
        <v>89</v>
      </c>
      <c r="E912" s="6">
        <v>3.0459490740740742E-3</v>
      </c>
      <c r="F912" s="7">
        <f t="shared" si="70"/>
        <v>1.5229745370370371E-3</v>
      </c>
      <c r="G912" s="6">
        <f t="shared" si="71"/>
        <v>1.3845223063973064E-3</v>
      </c>
      <c r="H912" s="6">
        <f t="shared" si="72"/>
        <v>6.7010879629629634E-3</v>
      </c>
      <c r="I912" s="6">
        <f t="shared" si="73"/>
        <v>1.0386686342592594E-2</v>
      </c>
      <c r="J912" s="10" t="s">
        <v>1960</v>
      </c>
      <c r="K912" s="9" t="s">
        <v>1960</v>
      </c>
      <c r="L912" s="10" t="s">
        <v>1961</v>
      </c>
      <c r="M912" s="11">
        <v>1.125E-2</v>
      </c>
      <c r="N912" s="11">
        <f t="shared" si="74"/>
        <v>1.7437499999999998E-2</v>
      </c>
      <c r="O912" s="8"/>
      <c r="P912" s="10" t="s">
        <v>1962</v>
      </c>
      <c r="Q912" s="10" t="s">
        <v>0</v>
      </c>
      <c r="R912" s="10">
        <v>3.19</v>
      </c>
      <c r="S912" s="9">
        <v>3.19</v>
      </c>
      <c r="T912" s="9">
        <v>9.7899999999999991</v>
      </c>
      <c r="U912" s="9">
        <v>14.48</v>
      </c>
    </row>
    <row r="913" spans="4:21" x14ac:dyDescent="0.3">
      <c r="D913" s="12">
        <v>88</v>
      </c>
      <c r="E913" s="6">
        <v>3.0489583333333336E-3</v>
      </c>
      <c r="F913" s="7">
        <f t="shared" si="70"/>
        <v>1.5244791666666668E-3</v>
      </c>
      <c r="G913" s="6">
        <f t="shared" si="71"/>
        <v>1.3858901515151516E-3</v>
      </c>
      <c r="H913" s="6">
        <f t="shared" si="72"/>
        <v>6.7077083333333346E-3</v>
      </c>
      <c r="I913" s="6">
        <f t="shared" si="73"/>
        <v>1.039694791666667E-2</v>
      </c>
      <c r="J913" s="10" t="s">
        <v>1963</v>
      </c>
      <c r="K913" s="9" t="s">
        <v>1963</v>
      </c>
      <c r="L913" s="10" t="s">
        <v>1964</v>
      </c>
      <c r="M913" s="11">
        <v>1.1269328703703705E-2</v>
      </c>
      <c r="N913" s="11">
        <f t="shared" si="74"/>
        <v>1.7467459490740744E-2</v>
      </c>
      <c r="O913" s="8"/>
      <c r="P913" s="10" t="s">
        <v>1965</v>
      </c>
      <c r="Q913" s="10" t="s">
        <v>0</v>
      </c>
      <c r="R913" s="10">
        <v>3.18</v>
      </c>
      <c r="S913" s="9">
        <v>3.17</v>
      </c>
      <c r="T913" s="9">
        <v>9.73</v>
      </c>
      <c r="U913" s="9">
        <v>14.4</v>
      </c>
    </row>
    <row r="914" spans="4:21" x14ac:dyDescent="0.3">
      <c r="D914" s="12">
        <v>87</v>
      </c>
      <c r="E914" s="6">
        <v>3.0519675925925927E-3</v>
      </c>
      <c r="F914" s="7">
        <f t="shared" si="70"/>
        <v>1.5259837962962963E-3</v>
      </c>
      <c r="G914" s="6">
        <f t="shared" si="71"/>
        <v>1.3872579966329966E-3</v>
      </c>
      <c r="H914" s="6">
        <f t="shared" si="72"/>
        <v>6.7143287037037041E-3</v>
      </c>
      <c r="I914" s="6">
        <f t="shared" si="73"/>
        <v>1.0407209490740742E-2</v>
      </c>
      <c r="J914" s="10" t="s">
        <v>1966</v>
      </c>
      <c r="K914" s="9" t="s">
        <v>1966</v>
      </c>
      <c r="L914" s="10" t="s">
        <v>1967</v>
      </c>
      <c r="M914" s="11">
        <v>1.1276967592592594E-2</v>
      </c>
      <c r="N914" s="11">
        <f t="shared" si="74"/>
        <v>1.747929976851852E-2</v>
      </c>
      <c r="O914" s="8"/>
      <c r="P914" s="8"/>
      <c r="Q914" s="10" t="s">
        <v>0</v>
      </c>
      <c r="R914" s="10" t="s">
        <v>0</v>
      </c>
      <c r="S914" s="9">
        <v>3.16</v>
      </c>
      <c r="T914" s="9">
        <v>9.67</v>
      </c>
      <c r="U914" s="9">
        <v>14.32</v>
      </c>
    </row>
    <row r="915" spans="4:21" x14ac:dyDescent="0.3">
      <c r="D915" s="12">
        <v>86</v>
      </c>
      <c r="E915" s="6">
        <v>3.0549768518518521E-3</v>
      </c>
      <c r="F915" s="7">
        <f t="shared" si="70"/>
        <v>1.5274884259259261E-3</v>
      </c>
      <c r="G915" s="6">
        <f t="shared" si="71"/>
        <v>1.3886258417508417E-3</v>
      </c>
      <c r="H915" s="6">
        <f t="shared" si="72"/>
        <v>6.7209490740740754E-3</v>
      </c>
      <c r="I915" s="6">
        <f t="shared" si="73"/>
        <v>1.0417471064814818E-2</v>
      </c>
      <c r="J915" s="10" t="s">
        <v>1968</v>
      </c>
      <c r="K915" s="9" t="s">
        <v>1968</v>
      </c>
      <c r="L915" s="10" t="s">
        <v>1969</v>
      </c>
      <c r="M915" s="11">
        <v>1.1284722222222222E-2</v>
      </c>
      <c r="N915" s="11">
        <f t="shared" si="74"/>
        <v>1.7491319444444445E-2</v>
      </c>
      <c r="O915" s="10" t="s">
        <v>1970</v>
      </c>
      <c r="P915" s="10" t="s">
        <v>1971</v>
      </c>
      <c r="Q915" s="10">
        <v>1.01</v>
      </c>
      <c r="R915" s="10">
        <v>3.17</v>
      </c>
      <c r="S915" s="9">
        <v>3.14</v>
      </c>
      <c r="T915" s="9">
        <v>9.61</v>
      </c>
      <c r="U915" s="9">
        <v>14.24</v>
      </c>
    </row>
    <row r="916" spans="4:21" x14ac:dyDescent="0.3">
      <c r="D916" s="12">
        <v>85</v>
      </c>
      <c r="E916" s="6">
        <v>3.0579861111111111E-3</v>
      </c>
      <c r="F916" s="7">
        <f t="shared" si="70"/>
        <v>1.5289930555555556E-3</v>
      </c>
      <c r="G916" s="6">
        <f t="shared" si="71"/>
        <v>1.3899936868686867E-3</v>
      </c>
      <c r="H916" s="6">
        <f t="shared" si="72"/>
        <v>6.7275694444444449E-3</v>
      </c>
      <c r="I916" s="6">
        <f t="shared" si="73"/>
        <v>1.042773263888889E-2</v>
      </c>
      <c r="J916" s="10" t="s">
        <v>1972</v>
      </c>
      <c r="K916" s="9" t="s">
        <v>1972</v>
      </c>
      <c r="L916" s="10" t="s">
        <v>1973</v>
      </c>
      <c r="M916" s="11">
        <v>1.1304050925925927E-2</v>
      </c>
      <c r="N916" s="11">
        <f t="shared" si="74"/>
        <v>1.7521278935185187E-2</v>
      </c>
      <c r="O916" s="8"/>
      <c r="P916" s="10" t="s">
        <v>1974</v>
      </c>
      <c r="Q916" s="10" t="s">
        <v>0</v>
      </c>
      <c r="R916" s="10">
        <v>3.16</v>
      </c>
      <c r="S916" s="9">
        <v>3.12</v>
      </c>
      <c r="T916" s="9">
        <v>9.5500000000000007</v>
      </c>
      <c r="U916" s="9">
        <v>14.17</v>
      </c>
    </row>
    <row r="917" spans="4:21" x14ac:dyDescent="0.3">
      <c r="D917" s="12">
        <v>84</v>
      </c>
      <c r="E917" s="6">
        <v>3.0609953703703706E-3</v>
      </c>
      <c r="F917" s="7">
        <f t="shared" si="70"/>
        <v>1.5304976851851853E-3</v>
      </c>
      <c r="G917" s="6">
        <f t="shared" si="71"/>
        <v>1.3913615319865319E-3</v>
      </c>
      <c r="H917" s="6">
        <f t="shared" si="72"/>
        <v>6.7341898148148161E-3</v>
      </c>
      <c r="I917" s="6">
        <f t="shared" si="73"/>
        <v>1.0437994212962966E-2</v>
      </c>
      <c r="J917" s="10" t="s">
        <v>1975</v>
      </c>
      <c r="K917" s="9" t="s">
        <v>1975</v>
      </c>
      <c r="L917" s="10" t="s">
        <v>1976</v>
      </c>
      <c r="M917" s="11">
        <v>1.132326388888889E-2</v>
      </c>
      <c r="N917" s="11">
        <f t="shared" si="74"/>
        <v>1.7551059027777781E-2</v>
      </c>
      <c r="O917" s="8"/>
      <c r="P917" s="10" t="s">
        <v>1977</v>
      </c>
      <c r="Q917" s="10" t="s">
        <v>0</v>
      </c>
      <c r="R917" s="10">
        <v>3.15</v>
      </c>
      <c r="S917" s="9">
        <v>3.1</v>
      </c>
      <c r="T917" s="9">
        <v>9.49</v>
      </c>
      <c r="U917" s="9">
        <v>14.09</v>
      </c>
    </row>
    <row r="918" spans="4:21" x14ac:dyDescent="0.3">
      <c r="D918" s="12">
        <v>83</v>
      </c>
      <c r="E918" s="6">
        <v>3.0641203703703707E-3</v>
      </c>
      <c r="F918" s="7">
        <f t="shared" si="70"/>
        <v>1.5320601851851853E-3</v>
      </c>
      <c r="G918" s="6">
        <f t="shared" si="71"/>
        <v>1.3927819865319866E-3</v>
      </c>
      <c r="H918" s="6">
        <f t="shared" si="72"/>
        <v>6.7410648148148161E-3</v>
      </c>
      <c r="I918" s="6">
        <f t="shared" si="73"/>
        <v>1.0448650462962965E-2</v>
      </c>
      <c r="J918" s="10" t="s">
        <v>1978</v>
      </c>
      <c r="K918" s="9" t="s">
        <v>1978</v>
      </c>
      <c r="L918" s="10" t="s">
        <v>1979</v>
      </c>
      <c r="M918" s="11">
        <v>1.133101851851852E-2</v>
      </c>
      <c r="N918" s="11">
        <f t="shared" si="74"/>
        <v>1.7563078703703706E-2</v>
      </c>
      <c r="O918" s="8"/>
      <c r="P918" s="10" t="s">
        <v>1980</v>
      </c>
      <c r="Q918" s="10" t="s">
        <v>0</v>
      </c>
      <c r="R918" s="10">
        <v>3.14</v>
      </c>
      <c r="S918" s="9">
        <v>3.08</v>
      </c>
      <c r="T918" s="9">
        <v>9.43</v>
      </c>
      <c r="U918" s="9">
        <v>14.01</v>
      </c>
    </row>
    <row r="919" spans="4:21" x14ac:dyDescent="0.3">
      <c r="D919" s="12">
        <v>82</v>
      </c>
      <c r="E919" s="6">
        <v>3.0671296296296297E-3</v>
      </c>
      <c r="F919" s="7">
        <f t="shared" si="70"/>
        <v>1.5335648148148149E-3</v>
      </c>
      <c r="G919" s="6">
        <f t="shared" si="71"/>
        <v>1.3941498316498316E-3</v>
      </c>
      <c r="H919" s="6">
        <f t="shared" si="72"/>
        <v>6.7476851851851856E-3</v>
      </c>
      <c r="I919" s="6">
        <f t="shared" si="73"/>
        <v>1.0458912037037037E-2</v>
      </c>
      <c r="J919" s="10" t="s">
        <v>1981</v>
      </c>
      <c r="K919" s="9" t="s">
        <v>1981</v>
      </c>
      <c r="L919" s="10" t="s">
        <v>1982</v>
      </c>
      <c r="M919" s="11">
        <v>1.1350347222222223E-2</v>
      </c>
      <c r="N919" s="11">
        <f t="shared" si="74"/>
        <v>1.7593038194444448E-2</v>
      </c>
      <c r="O919" s="8"/>
      <c r="P919" s="8"/>
      <c r="Q919" s="10" t="s">
        <v>0</v>
      </c>
      <c r="R919" s="10" t="s">
        <v>0</v>
      </c>
      <c r="S919" s="9">
        <v>3.07</v>
      </c>
      <c r="T919" s="9">
        <v>9.3699999999999992</v>
      </c>
      <c r="U919" s="9">
        <v>13.93</v>
      </c>
    </row>
    <row r="920" spans="4:21" x14ac:dyDescent="0.3">
      <c r="D920" s="12">
        <v>81</v>
      </c>
      <c r="E920" s="6">
        <v>3.0702546296296298E-3</v>
      </c>
      <c r="F920" s="7">
        <f t="shared" si="70"/>
        <v>1.5351273148148149E-3</v>
      </c>
      <c r="G920" s="6">
        <f t="shared" si="71"/>
        <v>1.3955702861952861E-3</v>
      </c>
      <c r="H920" s="6">
        <f t="shared" si="72"/>
        <v>6.7545601851851864E-3</v>
      </c>
      <c r="I920" s="6">
        <f t="shared" si="73"/>
        <v>1.0469568287037039E-2</v>
      </c>
      <c r="J920" s="10" t="s">
        <v>1983</v>
      </c>
      <c r="K920" s="9" t="s">
        <v>1983</v>
      </c>
      <c r="L920" s="10" t="s">
        <v>1984</v>
      </c>
      <c r="M920" s="11">
        <v>1.1357986111111112E-2</v>
      </c>
      <c r="N920" s="11">
        <f t="shared" si="74"/>
        <v>1.7604878472222224E-2</v>
      </c>
      <c r="O920" s="10" t="s">
        <v>1985</v>
      </c>
      <c r="P920" s="10" t="s">
        <v>1986</v>
      </c>
      <c r="Q920" s="10">
        <v>1</v>
      </c>
      <c r="R920" s="10">
        <v>3.13</v>
      </c>
      <c r="S920" s="9">
        <v>3.05</v>
      </c>
      <c r="T920" s="9">
        <v>9.31</v>
      </c>
      <c r="U920" s="9">
        <v>13.85</v>
      </c>
    </row>
    <row r="921" spans="4:21" x14ac:dyDescent="0.3">
      <c r="D921" s="12">
        <v>80</v>
      </c>
      <c r="E921" s="6">
        <v>3.0733796296296299E-3</v>
      </c>
      <c r="F921" s="7">
        <f t="shared" si="70"/>
        <v>1.5366898148148149E-3</v>
      </c>
      <c r="G921" s="6">
        <f t="shared" si="71"/>
        <v>1.3969907407407407E-3</v>
      </c>
      <c r="H921" s="6">
        <f t="shared" si="72"/>
        <v>6.7614351851851863E-3</v>
      </c>
      <c r="I921" s="6">
        <f t="shared" si="73"/>
        <v>1.048022453703704E-2</v>
      </c>
      <c r="J921" s="10" t="s">
        <v>1987</v>
      </c>
      <c r="K921" s="9" t="s">
        <v>1987</v>
      </c>
      <c r="L921" s="10" t="s">
        <v>1988</v>
      </c>
      <c r="M921" s="11">
        <v>1.136574074074074E-2</v>
      </c>
      <c r="N921" s="11">
        <f t="shared" si="74"/>
        <v>1.7616898148148149E-2</v>
      </c>
      <c r="O921" s="8"/>
      <c r="P921" s="10" t="s">
        <v>1989</v>
      </c>
      <c r="Q921" s="10" t="s">
        <v>0</v>
      </c>
      <c r="R921" s="10">
        <v>3.12</v>
      </c>
      <c r="S921" s="9">
        <v>3.03</v>
      </c>
      <c r="T921" s="9">
        <v>9.25</v>
      </c>
      <c r="U921" s="9">
        <v>13.78</v>
      </c>
    </row>
    <row r="922" spans="4:21" x14ac:dyDescent="0.3">
      <c r="D922" s="12">
        <v>79</v>
      </c>
      <c r="E922" s="6">
        <v>3.0765046296296296E-3</v>
      </c>
      <c r="F922" s="7">
        <f t="shared" si="70"/>
        <v>1.5382523148148148E-3</v>
      </c>
      <c r="G922" s="6">
        <f t="shared" si="71"/>
        <v>1.3984111952861952E-3</v>
      </c>
      <c r="H922" s="6">
        <f t="shared" si="72"/>
        <v>6.7683101851851854E-3</v>
      </c>
      <c r="I922" s="6">
        <f t="shared" si="73"/>
        <v>1.0490880787037037E-2</v>
      </c>
      <c r="J922" s="10" t="s">
        <v>1990</v>
      </c>
      <c r="K922" s="9" t="s">
        <v>1990</v>
      </c>
      <c r="L922" s="10" t="s">
        <v>1991</v>
      </c>
      <c r="M922" s="11">
        <v>1.1385069444444446E-2</v>
      </c>
      <c r="N922" s="11">
        <f t="shared" si="74"/>
        <v>1.7646857638888892E-2</v>
      </c>
      <c r="O922" s="8"/>
      <c r="P922" s="10" t="s">
        <v>1992</v>
      </c>
      <c r="Q922" s="10" t="s">
        <v>0</v>
      </c>
      <c r="R922" s="10">
        <v>3.11</v>
      </c>
      <c r="S922" s="9">
        <v>3.01</v>
      </c>
      <c r="T922" s="9">
        <v>9.1999999999999993</v>
      </c>
      <c r="U922" s="9">
        <v>13.7</v>
      </c>
    </row>
    <row r="923" spans="4:21" x14ac:dyDescent="0.3">
      <c r="D923" s="12">
        <v>78</v>
      </c>
      <c r="E923" s="6">
        <v>3.0796296296296296E-3</v>
      </c>
      <c r="F923" s="7">
        <f t="shared" si="70"/>
        <v>1.5398148148148148E-3</v>
      </c>
      <c r="G923" s="6">
        <f t="shared" si="71"/>
        <v>1.3998316498316497E-3</v>
      </c>
      <c r="H923" s="6">
        <f t="shared" si="72"/>
        <v>6.7751851851851862E-3</v>
      </c>
      <c r="I923" s="6">
        <f t="shared" si="73"/>
        <v>1.0501537037037038E-2</v>
      </c>
      <c r="J923" s="10" t="s">
        <v>1993</v>
      </c>
      <c r="K923" s="9" t="s">
        <v>1993</v>
      </c>
      <c r="L923" s="10" t="s">
        <v>1994</v>
      </c>
      <c r="M923" s="11">
        <v>1.1404282407407408E-2</v>
      </c>
      <c r="N923" s="11">
        <f t="shared" si="74"/>
        <v>1.7676637731481482E-2</v>
      </c>
      <c r="O923" s="8"/>
      <c r="P923" s="10" t="s">
        <v>1995</v>
      </c>
      <c r="Q923" s="10" t="s">
        <v>0</v>
      </c>
      <c r="R923" s="10">
        <v>3.1</v>
      </c>
      <c r="S923" s="9">
        <v>2.99</v>
      </c>
      <c r="T923" s="9">
        <v>9.14</v>
      </c>
      <c r="U923" s="9">
        <v>13.62</v>
      </c>
    </row>
    <row r="924" spans="4:21" x14ac:dyDescent="0.3">
      <c r="D924" s="12">
        <v>77</v>
      </c>
      <c r="E924" s="6">
        <v>3.0828703703703704E-3</v>
      </c>
      <c r="F924" s="7">
        <f t="shared" si="70"/>
        <v>1.5414351851851852E-3</v>
      </c>
      <c r="G924" s="6">
        <f t="shared" si="71"/>
        <v>1.4013047138047136E-3</v>
      </c>
      <c r="H924" s="6">
        <f t="shared" si="72"/>
        <v>6.7823148148148157E-3</v>
      </c>
      <c r="I924" s="6">
        <f t="shared" si="73"/>
        <v>1.0512587962962965E-2</v>
      </c>
      <c r="J924" s="10" t="s">
        <v>1996</v>
      </c>
      <c r="K924" s="9" t="s">
        <v>1996</v>
      </c>
      <c r="L924" s="10" t="s">
        <v>1997</v>
      </c>
      <c r="M924" s="11">
        <v>1.1412037037037038E-2</v>
      </c>
      <c r="N924" s="11">
        <f t="shared" si="74"/>
        <v>1.768865740740741E-2</v>
      </c>
      <c r="O924" s="10" t="s">
        <v>1998</v>
      </c>
      <c r="P924" s="8"/>
      <c r="Q924" s="10">
        <v>0.99</v>
      </c>
      <c r="R924" s="10" t="s">
        <v>0</v>
      </c>
      <c r="S924" s="9">
        <v>2.97</v>
      </c>
      <c r="T924" s="9">
        <v>9.08</v>
      </c>
      <c r="U924" s="9">
        <v>13.54</v>
      </c>
    </row>
    <row r="925" spans="4:21" x14ac:dyDescent="0.3">
      <c r="D925" s="12">
        <v>76</v>
      </c>
      <c r="E925" s="6">
        <v>3.0859953703703705E-3</v>
      </c>
      <c r="F925" s="7">
        <f t="shared" si="70"/>
        <v>1.5429976851851852E-3</v>
      </c>
      <c r="G925" s="6">
        <f t="shared" si="71"/>
        <v>1.4027251683501683E-3</v>
      </c>
      <c r="H925" s="6">
        <f t="shared" si="72"/>
        <v>6.7891898148148156E-3</v>
      </c>
      <c r="I925" s="6">
        <f t="shared" si="73"/>
        <v>1.0523244212962964E-2</v>
      </c>
      <c r="J925" s="10" t="s">
        <v>1999</v>
      </c>
      <c r="K925" s="9" t="s">
        <v>1999</v>
      </c>
      <c r="L925" s="10" t="s">
        <v>2000</v>
      </c>
      <c r="M925" s="11">
        <v>1.1431365740740742E-2</v>
      </c>
      <c r="N925" s="11">
        <f t="shared" si="74"/>
        <v>1.7718616898148149E-2</v>
      </c>
      <c r="O925" s="8"/>
      <c r="P925" s="10" t="s">
        <v>2001</v>
      </c>
      <c r="Q925" s="10" t="s">
        <v>0</v>
      </c>
      <c r="R925" s="10">
        <v>3.09</v>
      </c>
      <c r="S925" s="9">
        <v>2.96</v>
      </c>
      <c r="T925" s="9">
        <v>9.02</v>
      </c>
      <c r="U925" s="9">
        <v>13.46</v>
      </c>
    </row>
    <row r="926" spans="4:21" x14ac:dyDescent="0.3">
      <c r="D926" s="12">
        <v>75</v>
      </c>
      <c r="E926" s="6">
        <v>3.0892361111111112E-3</v>
      </c>
      <c r="F926" s="7">
        <f t="shared" si="70"/>
        <v>1.5446180555555556E-3</v>
      </c>
      <c r="G926" s="6">
        <f t="shared" si="71"/>
        <v>1.4041982323232322E-3</v>
      </c>
      <c r="H926" s="6">
        <f t="shared" si="72"/>
        <v>6.7963194444444451E-3</v>
      </c>
      <c r="I926" s="6">
        <f t="shared" si="73"/>
        <v>1.0534295138888891E-2</v>
      </c>
      <c r="J926" s="10" t="s">
        <v>2002</v>
      </c>
      <c r="K926" s="9" t="s">
        <v>2002</v>
      </c>
      <c r="L926" s="10" t="s">
        <v>2003</v>
      </c>
      <c r="M926" s="11">
        <v>1.1439004629629631E-2</v>
      </c>
      <c r="N926" s="11">
        <f t="shared" si="74"/>
        <v>1.7730457175925928E-2</v>
      </c>
      <c r="O926" s="8"/>
      <c r="P926" s="10" t="s">
        <v>2004</v>
      </c>
      <c r="Q926" s="10" t="s">
        <v>0</v>
      </c>
      <c r="R926" s="10">
        <v>3.08</v>
      </c>
      <c r="S926" s="9">
        <v>2.94</v>
      </c>
      <c r="T926" s="9">
        <v>8.9600000000000009</v>
      </c>
      <c r="U926" s="9">
        <v>13.38</v>
      </c>
    </row>
    <row r="927" spans="4:21" x14ac:dyDescent="0.3">
      <c r="D927" s="12">
        <v>74</v>
      </c>
      <c r="E927" s="6">
        <v>3.0924768518518519E-3</v>
      </c>
      <c r="F927" s="7">
        <f t="shared" si="70"/>
        <v>1.5462384259259259E-3</v>
      </c>
      <c r="G927" s="6">
        <f t="shared" si="71"/>
        <v>1.4056712962962961E-3</v>
      </c>
      <c r="H927" s="6">
        <f t="shared" si="72"/>
        <v>6.8034490740740746E-3</v>
      </c>
      <c r="I927" s="6">
        <f t="shared" si="73"/>
        <v>1.0545346064814816E-2</v>
      </c>
      <c r="J927" s="10" t="s">
        <v>2005</v>
      </c>
      <c r="K927" s="9" t="s">
        <v>2005</v>
      </c>
      <c r="L927" s="10" t="s">
        <v>2006</v>
      </c>
      <c r="M927" s="11">
        <v>1.1458333333333334E-2</v>
      </c>
      <c r="N927" s="11">
        <f t="shared" si="74"/>
        <v>1.7760416666666667E-2</v>
      </c>
      <c r="O927" s="8"/>
      <c r="P927" s="10" t="s">
        <v>2007</v>
      </c>
      <c r="Q927" s="10" t="s">
        <v>0</v>
      </c>
      <c r="R927" s="10">
        <v>3.07</v>
      </c>
      <c r="S927" s="9">
        <v>2.92</v>
      </c>
      <c r="T927" s="9">
        <v>8.9</v>
      </c>
      <c r="U927" s="9">
        <v>13.3</v>
      </c>
    </row>
    <row r="928" spans="4:21" x14ac:dyDescent="0.3">
      <c r="D928" s="12">
        <v>73</v>
      </c>
      <c r="E928" s="6">
        <v>3.0957175925925926E-3</v>
      </c>
      <c r="F928" s="7">
        <f t="shared" si="70"/>
        <v>1.5478587962962963E-3</v>
      </c>
      <c r="G928" s="6">
        <f t="shared" si="71"/>
        <v>1.4071443602693601E-3</v>
      </c>
      <c r="H928" s="6">
        <f t="shared" si="72"/>
        <v>6.8105787037037041E-3</v>
      </c>
      <c r="I928" s="6">
        <f t="shared" si="73"/>
        <v>1.0556396990740742E-2</v>
      </c>
      <c r="J928" s="10" t="s">
        <v>2008</v>
      </c>
      <c r="K928" s="9" t="s">
        <v>2008</v>
      </c>
      <c r="L928" s="10" t="s">
        <v>2009</v>
      </c>
      <c r="M928" s="11">
        <v>1.1477662037037038E-2</v>
      </c>
      <c r="N928" s="11">
        <f t="shared" si="74"/>
        <v>1.779037615740741E-2</v>
      </c>
      <c r="O928" s="8"/>
      <c r="P928" s="10" t="s">
        <v>2010</v>
      </c>
      <c r="Q928" s="10" t="s">
        <v>0</v>
      </c>
      <c r="R928" s="10">
        <v>3.06</v>
      </c>
      <c r="S928" s="9">
        <v>2.9</v>
      </c>
      <c r="T928" s="9">
        <v>8.84</v>
      </c>
      <c r="U928" s="9">
        <v>13.22</v>
      </c>
    </row>
    <row r="929" spans="4:21" x14ac:dyDescent="0.3">
      <c r="D929" s="12">
        <v>72</v>
      </c>
      <c r="E929" s="6">
        <v>3.0989583333333333E-3</v>
      </c>
      <c r="F929" s="7">
        <f t="shared" si="70"/>
        <v>1.5494791666666667E-3</v>
      </c>
      <c r="G929" s="6">
        <f t="shared" si="71"/>
        <v>1.4086174242424242E-3</v>
      </c>
      <c r="H929" s="6">
        <f t="shared" si="72"/>
        <v>6.8177083333333336E-3</v>
      </c>
      <c r="I929" s="6">
        <f t="shared" si="73"/>
        <v>1.0567447916666667E-2</v>
      </c>
      <c r="J929" s="10" t="s">
        <v>2011</v>
      </c>
      <c r="K929" s="9" t="s">
        <v>2011</v>
      </c>
      <c r="L929" s="10" t="s">
        <v>2012</v>
      </c>
      <c r="M929" s="11">
        <v>1.1485300925925927E-2</v>
      </c>
      <c r="N929" s="11">
        <f t="shared" si="74"/>
        <v>1.7802216435185186E-2</v>
      </c>
      <c r="O929" s="10" t="s">
        <v>2013</v>
      </c>
      <c r="P929" s="10" t="s">
        <v>2014</v>
      </c>
      <c r="Q929" s="10">
        <v>0.98</v>
      </c>
      <c r="R929" s="10">
        <v>3.05</v>
      </c>
      <c r="S929" s="9">
        <v>2.88</v>
      </c>
      <c r="T929" s="9">
        <v>8.7799999999999994</v>
      </c>
      <c r="U929" s="9">
        <v>13.15</v>
      </c>
    </row>
    <row r="930" spans="4:21" x14ac:dyDescent="0.3">
      <c r="D930" s="12">
        <v>71</v>
      </c>
      <c r="E930" s="6">
        <v>3.1023148148148151E-3</v>
      </c>
      <c r="F930" s="7">
        <f t="shared" si="70"/>
        <v>1.5511574074074076E-3</v>
      </c>
      <c r="G930" s="6">
        <f t="shared" si="71"/>
        <v>1.4101430976430976E-3</v>
      </c>
      <c r="H930" s="6">
        <f t="shared" si="72"/>
        <v>6.8250925925925935E-3</v>
      </c>
      <c r="I930" s="6">
        <f t="shared" si="73"/>
        <v>1.057889351851852E-2</v>
      </c>
      <c r="J930" s="10" t="s">
        <v>2015</v>
      </c>
      <c r="K930" s="9" t="s">
        <v>2015</v>
      </c>
      <c r="L930" s="10" t="s">
        <v>2016</v>
      </c>
      <c r="M930" s="11">
        <v>1.150462962962963E-2</v>
      </c>
      <c r="N930" s="11">
        <f t="shared" si="74"/>
        <v>1.7832175925925928E-2</v>
      </c>
      <c r="O930" s="8"/>
      <c r="P930" s="8"/>
      <c r="Q930" s="10" t="s">
        <v>0</v>
      </c>
      <c r="R930" s="10" t="s">
        <v>0</v>
      </c>
      <c r="S930" s="9">
        <v>2.87</v>
      </c>
      <c r="T930" s="9">
        <v>8.7200000000000006</v>
      </c>
      <c r="U930" s="9">
        <v>13.07</v>
      </c>
    </row>
    <row r="931" spans="4:21" x14ac:dyDescent="0.3">
      <c r="D931" s="12">
        <v>70</v>
      </c>
      <c r="E931" s="6">
        <v>3.1055555555555558E-3</v>
      </c>
      <c r="F931" s="7">
        <f t="shared" si="70"/>
        <v>1.5527777777777779E-3</v>
      </c>
      <c r="G931" s="6">
        <f t="shared" si="71"/>
        <v>1.4116161616161617E-3</v>
      </c>
      <c r="H931" s="6">
        <f t="shared" si="72"/>
        <v>6.832222222222223E-3</v>
      </c>
      <c r="I931" s="6">
        <f t="shared" si="73"/>
        <v>1.0589944444444445E-2</v>
      </c>
      <c r="J931" s="10" t="s">
        <v>2017</v>
      </c>
      <c r="K931" s="9" t="s">
        <v>2017</v>
      </c>
      <c r="L931" s="10" t="s">
        <v>2018</v>
      </c>
      <c r="M931" s="11">
        <v>1.1523958333333334E-2</v>
      </c>
      <c r="N931" s="11">
        <f t="shared" si="74"/>
        <v>1.7862135416666668E-2</v>
      </c>
      <c r="O931" s="8"/>
      <c r="P931" s="10" t="s">
        <v>2019</v>
      </c>
      <c r="Q931" s="10" t="s">
        <v>0</v>
      </c>
      <c r="R931" s="10">
        <v>3.04</v>
      </c>
      <c r="S931" s="9">
        <v>2.85</v>
      </c>
      <c r="T931" s="9">
        <v>8.65</v>
      </c>
      <c r="U931" s="9">
        <v>12.99</v>
      </c>
    </row>
    <row r="932" spans="4:21" x14ac:dyDescent="0.3">
      <c r="D932" s="12">
        <v>69</v>
      </c>
      <c r="E932" s="6">
        <v>3.1089120370370372E-3</v>
      </c>
      <c r="F932" s="7">
        <f t="shared" si="70"/>
        <v>1.5544560185185186E-3</v>
      </c>
      <c r="G932" s="6">
        <f t="shared" si="71"/>
        <v>1.4131418350168349E-3</v>
      </c>
      <c r="H932" s="6">
        <f t="shared" si="72"/>
        <v>6.8396064814814821E-3</v>
      </c>
      <c r="I932" s="6">
        <f t="shared" si="73"/>
        <v>1.0601390046296297E-2</v>
      </c>
      <c r="J932" s="10" t="s">
        <v>2020</v>
      </c>
      <c r="K932" s="9" t="s">
        <v>2020</v>
      </c>
      <c r="L932" s="10" t="s">
        <v>2021</v>
      </c>
      <c r="M932" s="11">
        <v>1.1531597222222223E-2</v>
      </c>
      <c r="N932" s="11">
        <f t="shared" si="74"/>
        <v>1.7873975694444447E-2</v>
      </c>
      <c r="O932" s="8"/>
      <c r="P932" s="10" t="s">
        <v>2022</v>
      </c>
      <c r="Q932" s="10" t="s">
        <v>0</v>
      </c>
      <c r="R932" s="10">
        <v>3.03</v>
      </c>
      <c r="S932" s="9">
        <v>2.83</v>
      </c>
      <c r="T932" s="9">
        <v>8.59</v>
      </c>
      <c r="U932" s="9">
        <v>12.91</v>
      </c>
    </row>
    <row r="933" spans="4:21" x14ac:dyDescent="0.3">
      <c r="D933" s="12">
        <v>68</v>
      </c>
      <c r="E933" s="6">
        <v>3.112268518518519E-3</v>
      </c>
      <c r="F933" s="7">
        <f t="shared" si="70"/>
        <v>1.5561342592592595E-3</v>
      </c>
      <c r="G933" s="6">
        <f t="shared" si="71"/>
        <v>1.4146675084175085E-3</v>
      </c>
      <c r="H933" s="6">
        <f t="shared" si="72"/>
        <v>6.846990740740742E-3</v>
      </c>
      <c r="I933" s="6">
        <f t="shared" si="73"/>
        <v>1.0612835648148151E-2</v>
      </c>
      <c r="J933" s="10" t="s">
        <v>2023</v>
      </c>
      <c r="K933" s="9" t="s">
        <v>2023</v>
      </c>
      <c r="L933" s="10" t="s">
        <v>2024</v>
      </c>
      <c r="M933" s="11">
        <v>1.1539351851851853E-2</v>
      </c>
      <c r="N933" s="11">
        <f t="shared" si="74"/>
        <v>1.7885995370370372E-2</v>
      </c>
      <c r="O933" s="10" t="s">
        <v>2025</v>
      </c>
      <c r="P933" s="10" t="s">
        <v>2026</v>
      </c>
      <c r="Q933" s="10">
        <v>0.97</v>
      </c>
      <c r="R933" s="10">
        <v>3.02</v>
      </c>
      <c r="S933" s="9">
        <v>2.81</v>
      </c>
      <c r="T933" s="9">
        <v>8.5299999999999994</v>
      </c>
      <c r="U933" s="9">
        <v>12.83</v>
      </c>
    </row>
    <row r="934" spans="4:21" x14ac:dyDescent="0.3">
      <c r="D934" s="12">
        <v>67</v>
      </c>
      <c r="E934" s="6">
        <v>3.1156250000000003E-3</v>
      </c>
      <c r="F934" s="7">
        <f t="shared" si="70"/>
        <v>1.5578125000000002E-3</v>
      </c>
      <c r="G934" s="6">
        <f t="shared" si="71"/>
        <v>1.4161931818181819E-3</v>
      </c>
      <c r="H934" s="6">
        <f t="shared" si="72"/>
        <v>6.8543750000000011E-3</v>
      </c>
      <c r="I934" s="6">
        <f t="shared" si="73"/>
        <v>1.0624281250000003E-2</v>
      </c>
      <c r="J934" s="10" t="s">
        <v>2027</v>
      </c>
      <c r="K934" s="9" t="s">
        <v>2027</v>
      </c>
      <c r="L934" s="10" t="s">
        <v>2028</v>
      </c>
      <c r="M934" s="11">
        <v>1.1558680555555556E-2</v>
      </c>
      <c r="N934" s="11">
        <f t="shared" si="74"/>
        <v>1.7915954861111114E-2</v>
      </c>
      <c r="O934" s="8"/>
      <c r="P934" s="10" t="s">
        <v>2029</v>
      </c>
      <c r="Q934" s="10" t="s">
        <v>0</v>
      </c>
      <c r="R934" s="10">
        <v>3.01</v>
      </c>
      <c r="S934" s="9">
        <v>2.79</v>
      </c>
      <c r="T934" s="9">
        <v>8.4700000000000006</v>
      </c>
      <c r="U934" s="9">
        <v>12.75</v>
      </c>
    </row>
    <row r="935" spans="4:21" x14ac:dyDescent="0.3">
      <c r="D935" s="12">
        <v>66</v>
      </c>
      <c r="E935" s="6">
        <v>3.1190972222222223E-3</v>
      </c>
      <c r="F935" s="7">
        <f t="shared" si="70"/>
        <v>1.5595486111111112E-3</v>
      </c>
      <c r="G935" s="6">
        <f t="shared" si="71"/>
        <v>1.4177714646464645E-3</v>
      </c>
      <c r="H935" s="6">
        <f t="shared" si="72"/>
        <v>6.8620138888888897E-3</v>
      </c>
      <c r="I935" s="6">
        <f t="shared" si="73"/>
        <v>1.063612152777778E-2</v>
      </c>
      <c r="J935" s="10" t="s">
        <v>2030</v>
      </c>
      <c r="K935" s="9" t="s">
        <v>2030</v>
      </c>
      <c r="L935" s="10" t="s">
        <v>2031</v>
      </c>
      <c r="M935" s="11">
        <v>1.157789351851852E-2</v>
      </c>
      <c r="N935" s="11">
        <f t="shared" si="74"/>
        <v>1.7945734953703708E-2</v>
      </c>
      <c r="O935" s="8"/>
      <c r="P935" s="10" t="s">
        <v>2032</v>
      </c>
      <c r="Q935" s="10" t="s">
        <v>0</v>
      </c>
      <c r="R935" s="10">
        <v>3</v>
      </c>
      <c r="S935" s="9">
        <v>2.77</v>
      </c>
      <c r="T935" s="9">
        <v>8.41</v>
      </c>
      <c r="U935" s="9">
        <v>12.67</v>
      </c>
    </row>
    <row r="936" spans="4:21" x14ac:dyDescent="0.3">
      <c r="D936" s="12">
        <v>65</v>
      </c>
      <c r="E936" s="6">
        <v>3.1224537037037041E-3</v>
      </c>
      <c r="F936" s="7">
        <f t="shared" si="70"/>
        <v>1.5612268518518521E-3</v>
      </c>
      <c r="G936" s="6">
        <f t="shared" si="71"/>
        <v>1.4192971380471381E-3</v>
      </c>
      <c r="H936" s="6">
        <f t="shared" si="72"/>
        <v>6.8693981481481496E-3</v>
      </c>
      <c r="I936" s="6">
        <f t="shared" si="73"/>
        <v>1.0647567129629632E-2</v>
      </c>
      <c r="J936" s="10" t="s">
        <v>2033</v>
      </c>
      <c r="K936" s="9" t="s">
        <v>2033</v>
      </c>
      <c r="L936" s="10" t="s">
        <v>2034</v>
      </c>
      <c r="M936" s="11">
        <v>1.1585648148148149E-2</v>
      </c>
      <c r="N936" s="11">
        <f t="shared" si="74"/>
        <v>1.7957754629629633E-2</v>
      </c>
      <c r="O936" s="8"/>
      <c r="P936" s="10" t="s">
        <v>2035</v>
      </c>
      <c r="Q936" s="10" t="s">
        <v>0</v>
      </c>
      <c r="R936" s="10">
        <v>2.99</v>
      </c>
      <c r="S936" s="9">
        <v>2.76</v>
      </c>
      <c r="T936" s="9">
        <v>8.35</v>
      </c>
      <c r="U936" s="9">
        <v>12.59</v>
      </c>
    </row>
    <row r="937" spans="4:21" x14ac:dyDescent="0.3">
      <c r="D937" s="12">
        <v>64</v>
      </c>
      <c r="E937" s="6">
        <v>3.1259259259259261E-3</v>
      </c>
      <c r="F937" s="7">
        <f t="shared" si="70"/>
        <v>1.562962962962963E-3</v>
      </c>
      <c r="G937" s="6">
        <f t="shared" si="71"/>
        <v>1.4208754208754209E-3</v>
      </c>
      <c r="H937" s="6">
        <f t="shared" si="72"/>
        <v>6.8770370370370383E-3</v>
      </c>
      <c r="I937" s="6">
        <f t="shared" si="73"/>
        <v>1.0659407407407409E-2</v>
      </c>
      <c r="J937" s="10" t="s">
        <v>2036</v>
      </c>
      <c r="K937" s="9" t="s">
        <v>2036</v>
      </c>
      <c r="L937" s="10" t="s">
        <v>2037</v>
      </c>
      <c r="M937" s="11">
        <v>1.1604976851851852E-2</v>
      </c>
      <c r="N937" s="11">
        <f t="shared" si="74"/>
        <v>1.7987714120370372E-2</v>
      </c>
      <c r="O937" s="8"/>
      <c r="P937" s="8"/>
      <c r="Q937" s="10" t="s">
        <v>0</v>
      </c>
      <c r="R937" s="10" t="s">
        <v>0</v>
      </c>
      <c r="S937" s="9">
        <v>2.74</v>
      </c>
      <c r="T937" s="9">
        <v>8.2899999999999991</v>
      </c>
      <c r="U937" s="9">
        <v>12.51</v>
      </c>
    </row>
    <row r="938" spans="4:21" x14ac:dyDescent="0.3">
      <c r="D938" s="12">
        <v>63</v>
      </c>
      <c r="E938" s="6">
        <v>3.1293981481481485E-3</v>
      </c>
      <c r="F938" s="7">
        <f t="shared" si="70"/>
        <v>1.5646990740740743E-3</v>
      </c>
      <c r="G938" s="6">
        <f t="shared" si="71"/>
        <v>1.4224537037037038E-3</v>
      </c>
      <c r="H938" s="6">
        <f t="shared" si="72"/>
        <v>6.8846759259259269E-3</v>
      </c>
      <c r="I938" s="6">
        <f t="shared" si="73"/>
        <v>1.0671247685185186E-2</v>
      </c>
      <c r="J938" s="10" t="s">
        <v>2038</v>
      </c>
      <c r="K938" s="9" t="s">
        <v>2038</v>
      </c>
      <c r="L938" s="10" t="s">
        <v>2039</v>
      </c>
      <c r="M938" s="11">
        <v>1.1624189814814816E-2</v>
      </c>
      <c r="N938" s="11">
        <f t="shared" si="74"/>
        <v>1.8017494212962965E-2</v>
      </c>
      <c r="O938" s="10" t="s">
        <v>2040</v>
      </c>
      <c r="P938" s="10" t="s">
        <v>2041</v>
      </c>
      <c r="Q938" s="10">
        <v>0.96</v>
      </c>
      <c r="R938" s="10">
        <v>2.98</v>
      </c>
      <c r="S938" s="9">
        <v>2.72</v>
      </c>
      <c r="T938" s="9">
        <v>8.23</v>
      </c>
      <c r="U938" s="9">
        <v>12.43</v>
      </c>
    </row>
    <row r="939" spans="4:21" x14ac:dyDescent="0.3">
      <c r="D939" s="12">
        <v>62</v>
      </c>
      <c r="E939" s="6">
        <v>3.1328703703703705E-3</v>
      </c>
      <c r="F939" s="7">
        <f t="shared" si="70"/>
        <v>1.5664351851851852E-3</v>
      </c>
      <c r="G939" s="6">
        <f t="shared" si="71"/>
        <v>1.4240319865319864E-3</v>
      </c>
      <c r="H939" s="6">
        <f t="shared" si="72"/>
        <v>6.8923148148148155E-3</v>
      </c>
      <c r="I939" s="6">
        <f t="shared" si="73"/>
        <v>1.0683087962962964E-2</v>
      </c>
      <c r="J939" s="10" t="s">
        <v>2042</v>
      </c>
      <c r="K939" s="9" t="s">
        <v>2042</v>
      </c>
      <c r="L939" s="10" t="s">
        <v>2043</v>
      </c>
      <c r="M939" s="11">
        <v>1.1631944444444445E-2</v>
      </c>
      <c r="N939" s="11">
        <f t="shared" si="74"/>
        <v>1.802951388888889E-2</v>
      </c>
      <c r="O939" s="8"/>
      <c r="P939" s="10" t="s">
        <v>2044</v>
      </c>
      <c r="Q939" s="10" t="s">
        <v>0</v>
      </c>
      <c r="R939" s="10">
        <v>2.97</v>
      </c>
      <c r="S939" s="9">
        <v>2.7</v>
      </c>
      <c r="T939" s="9">
        <v>8.17</v>
      </c>
      <c r="U939" s="9">
        <v>12.35</v>
      </c>
    </row>
    <row r="940" spans="4:21" x14ac:dyDescent="0.3">
      <c r="D940" s="12">
        <v>61</v>
      </c>
      <c r="E940" s="6">
        <v>3.1364583333333335E-3</v>
      </c>
      <c r="F940" s="7">
        <f t="shared" si="70"/>
        <v>1.5682291666666668E-3</v>
      </c>
      <c r="G940" s="6">
        <f t="shared" si="71"/>
        <v>1.4256628787878787E-3</v>
      </c>
      <c r="H940" s="6">
        <f t="shared" si="72"/>
        <v>6.9002083333333346E-3</v>
      </c>
      <c r="I940" s="6">
        <f t="shared" si="73"/>
        <v>1.0695322916666668E-2</v>
      </c>
      <c r="J940" s="10" t="s">
        <v>2045</v>
      </c>
      <c r="K940" s="9" t="s">
        <v>2045</v>
      </c>
      <c r="L940" s="10" t="s">
        <v>2046</v>
      </c>
      <c r="M940" s="11">
        <v>1.1651273148148148E-2</v>
      </c>
      <c r="N940" s="11">
        <f t="shared" si="74"/>
        <v>1.8059473379629629E-2</v>
      </c>
      <c r="O940" s="8"/>
      <c r="P940" s="10" t="s">
        <v>2047</v>
      </c>
      <c r="Q940" s="10" t="s">
        <v>0</v>
      </c>
      <c r="R940" s="10">
        <v>2.96</v>
      </c>
      <c r="S940" s="9">
        <v>2.68</v>
      </c>
      <c r="T940" s="9">
        <v>8.11</v>
      </c>
      <c r="U940" s="9">
        <v>12.27</v>
      </c>
    </row>
    <row r="941" spans="4:21" x14ac:dyDescent="0.3">
      <c r="D941" s="12">
        <v>60</v>
      </c>
      <c r="E941" s="6">
        <v>3.1399305555555555E-3</v>
      </c>
      <c r="F941" s="7">
        <f t="shared" si="70"/>
        <v>1.5699652777777778E-3</v>
      </c>
      <c r="G941" s="6">
        <f t="shared" si="71"/>
        <v>1.4272411616161615E-3</v>
      </c>
      <c r="H941" s="6">
        <f t="shared" si="72"/>
        <v>6.9078472222222223E-3</v>
      </c>
      <c r="I941" s="6">
        <f t="shared" si="73"/>
        <v>1.0707163194444445E-2</v>
      </c>
      <c r="J941" s="10" t="s">
        <v>2048</v>
      </c>
      <c r="K941" s="9" t="s">
        <v>2048</v>
      </c>
      <c r="L941" s="10" t="s">
        <v>2049</v>
      </c>
      <c r="M941" s="11">
        <v>1.1670486111111112E-2</v>
      </c>
      <c r="N941" s="11">
        <f t="shared" si="74"/>
        <v>1.8089253472222226E-2</v>
      </c>
      <c r="O941" s="8"/>
      <c r="P941" s="10" t="s">
        <v>2050</v>
      </c>
      <c r="Q941" s="10" t="s">
        <v>0</v>
      </c>
      <c r="R941" s="10">
        <v>2.95</v>
      </c>
      <c r="S941" s="9">
        <v>2.66</v>
      </c>
      <c r="T941" s="9">
        <v>8.0500000000000007</v>
      </c>
      <c r="U941" s="9">
        <v>12.19</v>
      </c>
    </row>
    <row r="942" spans="4:21" x14ac:dyDescent="0.3">
      <c r="D942" s="12">
        <v>59</v>
      </c>
      <c r="E942" s="6">
        <v>3.1435185185185186E-3</v>
      </c>
      <c r="F942" s="7">
        <f t="shared" si="70"/>
        <v>1.5717592592592593E-3</v>
      </c>
      <c r="G942" s="6">
        <f t="shared" si="71"/>
        <v>1.4288720538720538E-3</v>
      </c>
      <c r="H942" s="6">
        <f t="shared" si="72"/>
        <v>6.9157407407407414E-3</v>
      </c>
      <c r="I942" s="6">
        <f t="shared" si="73"/>
        <v>1.071939814814815E-2</v>
      </c>
      <c r="J942" s="10" t="s">
        <v>2051</v>
      </c>
      <c r="K942" s="9" t="s">
        <v>2051</v>
      </c>
      <c r="L942" s="10" t="s">
        <v>2052</v>
      </c>
      <c r="M942" s="11">
        <v>1.1678240740740741E-2</v>
      </c>
      <c r="N942" s="11">
        <f t="shared" si="74"/>
        <v>1.8101273148148148E-2</v>
      </c>
      <c r="O942" s="10" t="s">
        <v>2053</v>
      </c>
      <c r="P942" s="10" t="s">
        <v>2054</v>
      </c>
      <c r="Q942" s="10">
        <v>0.95</v>
      </c>
      <c r="R942" s="10">
        <v>2.94</v>
      </c>
      <c r="S942" s="9">
        <v>2.65</v>
      </c>
      <c r="T942" s="9">
        <v>7.99</v>
      </c>
      <c r="U942" s="9">
        <v>12.11</v>
      </c>
    </row>
    <row r="943" spans="4:21" x14ac:dyDescent="0.3">
      <c r="D943" s="12">
        <v>58</v>
      </c>
      <c r="E943" s="6">
        <v>3.1471064814814816E-3</v>
      </c>
      <c r="F943" s="7">
        <f t="shared" si="70"/>
        <v>1.5735532407407408E-3</v>
      </c>
      <c r="G943" s="6">
        <f t="shared" si="71"/>
        <v>1.4305029461279461E-3</v>
      </c>
      <c r="H943" s="6">
        <f t="shared" si="72"/>
        <v>6.9236342592592605E-3</v>
      </c>
      <c r="I943" s="6">
        <f t="shared" si="73"/>
        <v>1.0731633101851854E-2</v>
      </c>
      <c r="J943" s="10" t="s">
        <v>2055</v>
      </c>
      <c r="K943" s="9" t="s">
        <v>2055</v>
      </c>
      <c r="L943" s="10" t="s">
        <v>2056</v>
      </c>
      <c r="M943" s="11">
        <v>1.1697569444444446E-2</v>
      </c>
      <c r="N943" s="11">
        <f t="shared" si="74"/>
        <v>1.8131232638888894E-2</v>
      </c>
      <c r="O943" s="8"/>
      <c r="P943" s="10" t="s">
        <v>2057</v>
      </c>
      <c r="Q943" s="10" t="s">
        <v>0</v>
      </c>
      <c r="R943" s="10">
        <v>2.93</v>
      </c>
      <c r="S943" s="9">
        <v>2.63</v>
      </c>
      <c r="T943" s="9">
        <v>7.92</v>
      </c>
      <c r="U943" s="9">
        <v>12.03</v>
      </c>
    </row>
    <row r="944" spans="4:21" x14ac:dyDescent="0.3">
      <c r="D944" s="12">
        <v>57</v>
      </c>
      <c r="E944" s="6">
        <v>3.1508101851851853E-3</v>
      </c>
      <c r="F944" s="7">
        <f t="shared" si="70"/>
        <v>1.5754050925925927E-3</v>
      </c>
      <c r="G944" s="6">
        <f t="shared" si="71"/>
        <v>1.4321864478114477E-3</v>
      </c>
      <c r="H944" s="6">
        <f t="shared" si="72"/>
        <v>6.9317824074074082E-3</v>
      </c>
      <c r="I944" s="6">
        <f t="shared" si="73"/>
        <v>1.0744262731481482E-2</v>
      </c>
      <c r="J944" s="10" t="s">
        <v>2058</v>
      </c>
      <c r="K944" s="9" t="s">
        <v>2058</v>
      </c>
      <c r="L944" s="10" t="s">
        <v>2059</v>
      </c>
      <c r="M944" s="11">
        <v>1.1716782407407408E-2</v>
      </c>
      <c r="N944" s="11">
        <f t="shared" si="74"/>
        <v>1.8161012731481484E-2</v>
      </c>
      <c r="O944" s="8"/>
      <c r="P944" s="10" t="s">
        <v>2060</v>
      </c>
      <c r="Q944" s="10" t="s">
        <v>0</v>
      </c>
      <c r="R944" s="10">
        <v>2.92</v>
      </c>
      <c r="S944" s="9">
        <v>2.61</v>
      </c>
      <c r="T944" s="9">
        <v>7.86</v>
      </c>
      <c r="U944" s="9">
        <v>11.95</v>
      </c>
    </row>
    <row r="945" spans="4:21" x14ac:dyDescent="0.3">
      <c r="D945" s="12">
        <v>56</v>
      </c>
      <c r="E945" s="6">
        <v>3.154513888888889E-3</v>
      </c>
      <c r="F945" s="7">
        <f t="shared" si="70"/>
        <v>1.5772569444444445E-3</v>
      </c>
      <c r="G945" s="6">
        <f t="shared" si="71"/>
        <v>1.4338699494949494E-3</v>
      </c>
      <c r="H945" s="6">
        <f t="shared" si="72"/>
        <v>6.939930555555556E-3</v>
      </c>
      <c r="I945" s="6">
        <f t="shared" si="73"/>
        <v>1.0756892361111112E-2</v>
      </c>
      <c r="J945" s="10" t="s">
        <v>2061</v>
      </c>
      <c r="K945" s="9" t="s">
        <v>2061</v>
      </c>
      <c r="L945" s="10" t="s">
        <v>2062</v>
      </c>
      <c r="M945" s="11">
        <v>1.1724537037037037E-2</v>
      </c>
      <c r="N945" s="11">
        <f t="shared" si="74"/>
        <v>1.8173032407407409E-2</v>
      </c>
      <c r="O945" s="8"/>
      <c r="P945" s="10" t="s">
        <v>2063</v>
      </c>
      <c r="Q945" s="10" t="s">
        <v>0</v>
      </c>
      <c r="R945" s="10">
        <v>2.91</v>
      </c>
      <c r="S945" s="9">
        <v>2.59</v>
      </c>
      <c r="T945" s="9">
        <v>7.8</v>
      </c>
      <c r="U945" s="9">
        <v>11.87</v>
      </c>
    </row>
    <row r="946" spans="4:21" x14ac:dyDescent="0.3">
      <c r="D946" s="12">
        <v>55</v>
      </c>
      <c r="E946" s="6">
        <v>3.158101851851852E-3</v>
      </c>
      <c r="F946" s="7">
        <f t="shared" si="70"/>
        <v>1.579050925925926E-3</v>
      </c>
      <c r="G946" s="6">
        <f t="shared" si="71"/>
        <v>1.4355008417508417E-3</v>
      </c>
      <c r="H946" s="6">
        <f t="shared" si="72"/>
        <v>6.947824074074075E-3</v>
      </c>
      <c r="I946" s="6">
        <f t="shared" si="73"/>
        <v>1.0769127314814816E-2</v>
      </c>
      <c r="J946" s="10" t="s">
        <v>2064</v>
      </c>
      <c r="K946" s="9" t="s">
        <v>2064</v>
      </c>
      <c r="L946" s="10" t="s">
        <v>2065</v>
      </c>
      <c r="M946" s="11">
        <v>1.1755439814814816E-2</v>
      </c>
      <c r="N946" s="11">
        <f t="shared" si="74"/>
        <v>1.8220931712962966E-2</v>
      </c>
      <c r="O946" s="10" t="s">
        <v>2066</v>
      </c>
      <c r="P946" s="8"/>
      <c r="Q946" s="10">
        <v>0.94</v>
      </c>
      <c r="R946" s="10" t="s">
        <v>0</v>
      </c>
      <c r="S946" s="9">
        <v>2.57</v>
      </c>
      <c r="T946" s="9">
        <v>7.74</v>
      </c>
      <c r="U946" s="9">
        <v>11.79</v>
      </c>
    </row>
    <row r="947" spans="4:21" x14ac:dyDescent="0.3">
      <c r="D947" s="12">
        <v>54</v>
      </c>
      <c r="E947" s="6">
        <v>3.1619212962962964E-3</v>
      </c>
      <c r="F947" s="7">
        <f t="shared" si="70"/>
        <v>1.5809606481481482E-3</v>
      </c>
      <c r="G947" s="6">
        <f t="shared" si="71"/>
        <v>1.4372369528619527E-3</v>
      </c>
      <c r="H947" s="6">
        <f t="shared" si="72"/>
        <v>6.9562268518518523E-3</v>
      </c>
      <c r="I947" s="6">
        <f t="shared" si="73"/>
        <v>1.0782151620370372E-2</v>
      </c>
      <c r="J947" s="10" t="s">
        <v>2067</v>
      </c>
      <c r="K947" s="9" t="s">
        <v>2067</v>
      </c>
      <c r="L947" s="10" t="s">
        <v>2068</v>
      </c>
      <c r="M947" s="11">
        <v>1.1763078703703704E-2</v>
      </c>
      <c r="N947" s="11">
        <f t="shared" si="74"/>
        <v>1.8232771990740741E-2</v>
      </c>
      <c r="O947" s="8"/>
      <c r="P947" s="10" t="s">
        <v>2069</v>
      </c>
      <c r="Q947" s="10" t="s">
        <v>0</v>
      </c>
      <c r="R947" s="10">
        <v>2.9</v>
      </c>
      <c r="S947" s="9">
        <v>2.5499999999999998</v>
      </c>
      <c r="T947" s="9">
        <v>7.68</v>
      </c>
      <c r="U947" s="9">
        <v>11.71</v>
      </c>
    </row>
    <row r="948" spans="4:21" x14ac:dyDescent="0.3">
      <c r="D948" s="12">
        <v>53</v>
      </c>
      <c r="E948" s="6">
        <v>3.165625E-3</v>
      </c>
      <c r="F948" s="7">
        <f t="shared" si="70"/>
        <v>1.5828125E-3</v>
      </c>
      <c r="G948" s="6">
        <f t="shared" si="71"/>
        <v>1.4389204545454544E-3</v>
      </c>
      <c r="H948" s="6">
        <f t="shared" si="72"/>
        <v>6.9643750000000009E-3</v>
      </c>
      <c r="I948" s="6">
        <f t="shared" si="73"/>
        <v>1.0794781250000001E-2</v>
      </c>
      <c r="J948" s="10" t="s">
        <v>2070</v>
      </c>
      <c r="K948" s="9" t="s">
        <v>2070</v>
      </c>
      <c r="L948" s="10" t="s">
        <v>2071</v>
      </c>
      <c r="M948" s="11">
        <v>1.1770833333333335E-2</v>
      </c>
      <c r="N948" s="11">
        <f t="shared" si="74"/>
        <v>1.824479166666667E-2</v>
      </c>
      <c r="O948" s="8"/>
      <c r="P948" s="10" t="s">
        <v>2072</v>
      </c>
      <c r="Q948" s="10" t="s">
        <v>0</v>
      </c>
      <c r="R948" s="10">
        <v>2.89</v>
      </c>
      <c r="S948" s="9">
        <v>2.5300000000000002</v>
      </c>
      <c r="T948" s="9">
        <v>7.62</v>
      </c>
      <c r="U948" s="9">
        <v>11.63</v>
      </c>
    </row>
    <row r="949" spans="4:21" x14ac:dyDescent="0.3">
      <c r="D949" s="12">
        <v>52</v>
      </c>
      <c r="E949" s="6">
        <v>3.1694444444444443E-3</v>
      </c>
      <c r="F949" s="7">
        <f t="shared" si="70"/>
        <v>1.5847222222222222E-3</v>
      </c>
      <c r="G949" s="6">
        <f t="shared" si="71"/>
        <v>1.4406565656565654E-3</v>
      </c>
      <c r="H949" s="6">
        <f t="shared" si="72"/>
        <v>6.9727777777777783E-3</v>
      </c>
      <c r="I949" s="6">
        <f t="shared" si="73"/>
        <v>1.0807805555555557E-2</v>
      </c>
      <c r="J949" s="10" t="s">
        <v>2073</v>
      </c>
      <c r="K949" s="9" t="s">
        <v>2073</v>
      </c>
      <c r="L949" s="10" t="s">
        <v>2074</v>
      </c>
      <c r="M949" s="11">
        <v>1.1801736111111112E-2</v>
      </c>
      <c r="N949" s="11">
        <f t="shared" si="74"/>
        <v>1.8292690972222223E-2</v>
      </c>
      <c r="O949" s="8"/>
      <c r="P949" s="10" t="s">
        <v>2075</v>
      </c>
      <c r="Q949" s="10" t="s">
        <v>0</v>
      </c>
      <c r="R949" s="10">
        <v>2.88</v>
      </c>
      <c r="S949" s="9">
        <v>2.52</v>
      </c>
      <c r="T949" s="9">
        <v>7.55</v>
      </c>
      <c r="U949" s="9">
        <v>11.55</v>
      </c>
    </row>
    <row r="950" spans="4:21" x14ac:dyDescent="0.3">
      <c r="D950" s="12">
        <v>51</v>
      </c>
      <c r="E950" s="6">
        <v>3.1732638888888887E-3</v>
      </c>
      <c r="F950" s="7">
        <f t="shared" si="70"/>
        <v>1.5866319444444443E-3</v>
      </c>
      <c r="G950" s="6">
        <f t="shared" si="71"/>
        <v>1.4423926767676766E-3</v>
      </c>
      <c r="H950" s="6">
        <f t="shared" si="72"/>
        <v>6.9811805555555556E-3</v>
      </c>
      <c r="I950" s="6">
        <f t="shared" si="73"/>
        <v>1.0820829861111112E-2</v>
      </c>
      <c r="J950" s="10" t="s">
        <v>2076</v>
      </c>
      <c r="K950" s="9" t="s">
        <v>2076</v>
      </c>
      <c r="L950" s="10" t="s">
        <v>2077</v>
      </c>
      <c r="M950" s="11">
        <v>1.1820949074074074E-2</v>
      </c>
      <c r="N950" s="11">
        <f t="shared" si="74"/>
        <v>1.8322471064814817E-2</v>
      </c>
      <c r="O950" s="10" t="s">
        <v>2078</v>
      </c>
      <c r="P950" s="10" t="s">
        <v>2079</v>
      </c>
      <c r="Q950" s="10">
        <v>0.93</v>
      </c>
      <c r="R950" s="10">
        <v>2.87</v>
      </c>
      <c r="S950" s="9">
        <v>2.5</v>
      </c>
      <c r="T950" s="9">
        <v>7.49</v>
      </c>
      <c r="U950" s="9">
        <v>11.47</v>
      </c>
    </row>
    <row r="951" spans="4:21" x14ac:dyDescent="0.3">
      <c r="D951" s="12">
        <v>50</v>
      </c>
      <c r="E951" s="6">
        <v>3.1770833333333334E-3</v>
      </c>
      <c r="F951" s="7">
        <f t="shared" si="70"/>
        <v>1.5885416666666667E-3</v>
      </c>
      <c r="G951" s="6">
        <f t="shared" si="71"/>
        <v>1.4441287878787879E-3</v>
      </c>
      <c r="H951" s="6">
        <f t="shared" si="72"/>
        <v>6.9895833333333338E-3</v>
      </c>
      <c r="I951" s="6">
        <f t="shared" si="73"/>
        <v>1.0833854166666667E-2</v>
      </c>
      <c r="J951" s="10" t="s">
        <v>2080</v>
      </c>
      <c r="K951" s="9" t="s">
        <v>2080</v>
      </c>
      <c r="L951" s="10" t="s">
        <v>2081</v>
      </c>
      <c r="M951" s="11">
        <v>1.1828703703703704E-2</v>
      </c>
      <c r="N951" s="11">
        <f t="shared" si="74"/>
        <v>1.8334490740740741E-2</v>
      </c>
      <c r="O951" s="8"/>
      <c r="P951" s="10" t="s">
        <v>2082</v>
      </c>
      <c r="Q951" s="10" t="s">
        <v>0</v>
      </c>
      <c r="R951" s="10">
        <v>2.86</v>
      </c>
      <c r="S951" s="9">
        <v>2.48</v>
      </c>
      <c r="T951" s="9">
        <v>7.43</v>
      </c>
      <c r="U951" s="9">
        <v>11.39</v>
      </c>
    </row>
    <row r="952" spans="4:21" x14ac:dyDescent="0.3">
      <c r="D952" s="12">
        <v>49</v>
      </c>
      <c r="E952" s="6">
        <v>3.1810185185185184E-3</v>
      </c>
      <c r="F952" s="7">
        <f t="shared" si="70"/>
        <v>1.5905092592592592E-3</v>
      </c>
      <c r="G952" s="6">
        <f t="shared" si="71"/>
        <v>1.4459175084175083E-3</v>
      </c>
      <c r="H952" s="6">
        <f t="shared" si="72"/>
        <v>6.9982407407407406E-3</v>
      </c>
      <c r="I952" s="6">
        <f t="shared" si="73"/>
        <v>1.0847273148148148E-2</v>
      </c>
      <c r="J952" s="10" t="s">
        <v>2083</v>
      </c>
      <c r="K952" s="9" t="s">
        <v>2083</v>
      </c>
      <c r="L952" s="10" t="s">
        <v>2084</v>
      </c>
      <c r="M952" s="11">
        <v>1.1848032407407408E-2</v>
      </c>
      <c r="N952" s="11">
        <f t="shared" si="74"/>
        <v>1.8364450231481484E-2</v>
      </c>
      <c r="O952" s="8"/>
      <c r="P952" s="10" t="s">
        <v>2085</v>
      </c>
      <c r="Q952" s="10" t="s">
        <v>0</v>
      </c>
      <c r="R952" s="10">
        <v>2.85</v>
      </c>
      <c r="S952" s="9">
        <v>2.46</v>
      </c>
      <c r="T952" s="9">
        <v>7.37</v>
      </c>
      <c r="U952" s="9">
        <v>11.31</v>
      </c>
    </row>
    <row r="953" spans="4:21" x14ac:dyDescent="0.3">
      <c r="D953" s="12">
        <v>48</v>
      </c>
      <c r="E953" s="6">
        <v>3.1849537037037042E-3</v>
      </c>
      <c r="F953" s="7">
        <f t="shared" si="70"/>
        <v>1.5924768518518521E-3</v>
      </c>
      <c r="G953" s="6">
        <f t="shared" si="71"/>
        <v>1.447706228956229E-3</v>
      </c>
      <c r="H953" s="6">
        <f t="shared" si="72"/>
        <v>7.0068981481481501E-3</v>
      </c>
      <c r="I953" s="6">
        <f t="shared" si="73"/>
        <v>1.0860692129629633E-2</v>
      </c>
      <c r="J953" s="10" t="s">
        <v>2086</v>
      </c>
      <c r="K953" s="9" t="s">
        <v>2086</v>
      </c>
      <c r="L953" s="10" t="s">
        <v>2087</v>
      </c>
      <c r="M953" s="11">
        <v>1.186724537037037E-2</v>
      </c>
      <c r="N953" s="11">
        <f t="shared" si="74"/>
        <v>1.8394230324074074E-2</v>
      </c>
      <c r="O953" s="8"/>
      <c r="P953" s="10" t="s">
        <v>2088</v>
      </c>
      <c r="Q953" s="10" t="s">
        <v>0</v>
      </c>
      <c r="R953" s="10">
        <v>2.84</v>
      </c>
      <c r="S953" s="9">
        <v>2.44</v>
      </c>
      <c r="T953" s="9">
        <v>7.3</v>
      </c>
      <c r="U953" s="9">
        <v>11.22</v>
      </c>
    </row>
    <row r="954" spans="4:21" x14ac:dyDescent="0.3">
      <c r="D954" s="12">
        <v>47</v>
      </c>
      <c r="E954" s="6">
        <v>3.1888888888888891E-3</v>
      </c>
      <c r="F954" s="7">
        <f t="shared" si="70"/>
        <v>1.5944444444444446E-3</v>
      </c>
      <c r="G954" s="6">
        <f t="shared" si="71"/>
        <v>1.4494949494949494E-3</v>
      </c>
      <c r="H954" s="6">
        <f t="shared" si="72"/>
        <v>7.015555555555557E-3</v>
      </c>
      <c r="I954" s="6">
        <f t="shared" si="73"/>
        <v>1.0874111111111114E-2</v>
      </c>
      <c r="J954" s="10" t="s">
        <v>2089</v>
      </c>
      <c r="K954" s="9" t="s">
        <v>2089</v>
      </c>
      <c r="L954" s="10" t="s">
        <v>2090</v>
      </c>
      <c r="M954" s="11">
        <v>1.1886574074074074E-2</v>
      </c>
      <c r="N954" s="11">
        <f t="shared" si="74"/>
        <v>1.8424189814814813E-2</v>
      </c>
      <c r="O954" s="10" t="s">
        <v>2091</v>
      </c>
      <c r="P954" s="10" t="s">
        <v>2092</v>
      </c>
      <c r="Q954" s="10">
        <v>0.92</v>
      </c>
      <c r="R954" s="10">
        <v>2.83</v>
      </c>
      <c r="S954" s="9">
        <v>2.42</v>
      </c>
      <c r="T954" s="9">
        <v>7.24</v>
      </c>
      <c r="U954" s="9">
        <v>11.14</v>
      </c>
    </row>
    <row r="955" spans="4:21" x14ac:dyDescent="0.3">
      <c r="D955" s="12">
        <v>46</v>
      </c>
      <c r="E955" s="6">
        <v>3.1929398148148151E-3</v>
      </c>
      <c r="F955" s="7">
        <f t="shared" si="70"/>
        <v>1.5964699074074076E-3</v>
      </c>
      <c r="G955" s="6">
        <f t="shared" si="71"/>
        <v>1.4513362794612795E-3</v>
      </c>
      <c r="H955" s="6">
        <f t="shared" si="72"/>
        <v>7.0244675925925934E-3</v>
      </c>
      <c r="I955" s="6">
        <f t="shared" si="73"/>
        <v>1.088792476851852E-2</v>
      </c>
      <c r="J955" s="10" t="s">
        <v>2093</v>
      </c>
      <c r="K955" s="9" t="s">
        <v>2093</v>
      </c>
      <c r="L955" s="10" t="s">
        <v>2094</v>
      </c>
      <c r="M955" s="11">
        <v>1.1905902777777777E-2</v>
      </c>
      <c r="N955" s="11">
        <f t="shared" si="74"/>
        <v>1.8454149305555556E-2</v>
      </c>
      <c r="O955" s="8"/>
      <c r="P955" s="10" t="s">
        <v>2095</v>
      </c>
      <c r="Q955" s="10" t="s">
        <v>0</v>
      </c>
      <c r="R955" s="10">
        <v>2.82</v>
      </c>
      <c r="S955" s="9">
        <v>2.4</v>
      </c>
      <c r="T955" s="9">
        <v>7.18</v>
      </c>
      <c r="U955" s="9">
        <v>11.06</v>
      </c>
    </row>
    <row r="956" spans="4:21" x14ac:dyDescent="0.3">
      <c r="D956" s="12">
        <v>45</v>
      </c>
      <c r="E956" s="6">
        <v>3.1969907407407411E-3</v>
      </c>
      <c r="F956" s="7">
        <f t="shared" si="70"/>
        <v>1.5984953703703706E-3</v>
      </c>
      <c r="G956" s="6">
        <f t="shared" si="71"/>
        <v>1.4531776094276094E-3</v>
      </c>
      <c r="H956" s="6">
        <f t="shared" si="72"/>
        <v>7.0333796296296307E-3</v>
      </c>
      <c r="I956" s="6">
        <f t="shared" si="73"/>
        <v>1.0901738425925928E-2</v>
      </c>
      <c r="J956" s="10" t="s">
        <v>2096</v>
      </c>
      <c r="K956" s="9" t="s">
        <v>2096</v>
      </c>
      <c r="L956" s="10" t="s">
        <v>2097</v>
      </c>
      <c r="M956" s="11">
        <v>1.1925115740740741E-2</v>
      </c>
      <c r="N956" s="11">
        <f t="shared" si="74"/>
        <v>1.848392939814815E-2</v>
      </c>
      <c r="O956" s="8"/>
      <c r="P956" s="10" t="s">
        <v>2098</v>
      </c>
      <c r="Q956" s="10" t="s">
        <v>0</v>
      </c>
      <c r="R956" s="10">
        <v>2.81</v>
      </c>
      <c r="S956" s="9">
        <v>2.39</v>
      </c>
      <c r="T956" s="9">
        <v>7.12</v>
      </c>
      <c r="U956" s="9">
        <v>10.98</v>
      </c>
    </row>
    <row r="957" spans="4:21" x14ac:dyDescent="0.3">
      <c r="D957" s="12">
        <v>44</v>
      </c>
      <c r="E957" s="6">
        <v>3.2010416666666667E-3</v>
      </c>
      <c r="F957" s="7">
        <f t="shared" si="70"/>
        <v>1.6005208333333334E-3</v>
      </c>
      <c r="G957" s="6">
        <f t="shared" si="71"/>
        <v>1.4550189393939394E-3</v>
      </c>
      <c r="H957" s="6">
        <f t="shared" si="72"/>
        <v>7.0422916666666672E-3</v>
      </c>
      <c r="I957" s="6">
        <f t="shared" si="73"/>
        <v>1.0915552083333335E-2</v>
      </c>
      <c r="J957" s="10" t="s">
        <v>2099</v>
      </c>
      <c r="K957" s="9" t="s">
        <v>2099</v>
      </c>
      <c r="L957" s="10" t="s">
        <v>2100</v>
      </c>
      <c r="M957" s="11">
        <v>1.1944444444444443E-2</v>
      </c>
      <c r="N957" s="11">
        <f t="shared" si="74"/>
        <v>1.8513888888888889E-2</v>
      </c>
      <c r="O957" s="8"/>
      <c r="P957" s="10" t="s">
        <v>2101</v>
      </c>
      <c r="Q957" s="10" t="s">
        <v>0</v>
      </c>
      <c r="R957" s="10">
        <v>2.8</v>
      </c>
      <c r="S957" s="9">
        <v>2.37</v>
      </c>
      <c r="T957" s="9">
        <v>7.05</v>
      </c>
      <c r="U957" s="9">
        <v>10.9</v>
      </c>
    </row>
    <row r="958" spans="4:21" x14ac:dyDescent="0.3">
      <c r="D958" s="12">
        <v>43</v>
      </c>
      <c r="E958" s="6">
        <v>3.2052083333333333E-3</v>
      </c>
      <c r="F958" s="7">
        <f t="shared" si="70"/>
        <v>1.6026041666666667E-3</v>
      </c>
      <c r="G958" s="6">
        <f t="shared" si="71"/>
        <v>1.4569128787878787E-3</v>
      </c>
      <c r="H958" s="6">
        <f t="shared" si="72"/>
        <v>7.0514583333333341E-3</v>
      </c>
      <c r="I958" s="6">
        <f t="shared" si="73"/>
        <v>1.0929760416666668E-2</v>
      </c>
      <c r="J958" s="10" t="s">
        <v>2102</v>
      </c>
      <c r="K958" s="9" t="s">
        <v>2102</v>
      </c>
      <c r="L958" s="10" t="s">
        <v>2103</v>
      </c>
      <c r="M958" s="11">
        <v>1.1963773148148149E-2</v>
      </c>
      <c r="N958" s="11">
        <f t="shared" si="74"/>
        <v>1.8543848379629631E-2</v>
      </c>
      <c r="O958" s="10" t="s">
        <v>2104</v>
      </c>
      <c r="P958" s="10" t="s">
        <v>2105</v>
      </c>
      <c r="Q958" s="10">
        <v>0.91</v>
      </c>
      <c r="R958" s="10">
        <v>2.79</v>
      </c>
      <c r="S958" s="9">
        <v>2.35</v>
      </c>
      <c r="T958" s="9">
        <v>6.99</v>
      </c>
      <c r="U958" s="9">
        <v>10.82</v>
      </c>
    </row>
    <row r="959" spans="4:21" x14ac:dyDescent="0.3">
      <c r="D959" s="12">
        <v>42</v>
      </c>
      <c r="E959" s="6">
        <v>3.209375E-3</v>
      </c>
      <c r="F959" s="7">
        <f t="shared" si="70"/>
        <v>1.6046875E-3</v>
      </c>
      <c r="G959" s="6">
        <f t="shared" si="71"/>
        <v>1.4588068181818181E-3</v>
      </c>
      <c r="H959" s="6">
        <f t="shared" si="72"/>
        <v>7.0606250000000009E-3</v>
      </c>
      <c r="I959" s="6">
        <f t="shared" si="73"/>
        <v>1.0943968750000001E-2</v>
      </c>
      <c r="J959" s="10" t="s">
        <v>2106</v>
      </c>
      <c r="K959" s="9" t="s">
        <v>2106</v>
      </c>
      <c r="L959" s="10" t="s">
        <v>2107</v>
      </c>
      <c r="M959" s="11">
        <v>1.1982986111111111E-2</v>
      </c>
      <c r="N959" s="11">
        <f t="shared" si="74"/>
        <v>1.8573628472222221E-2</v>
      </c>
      <c r="O959" s="8"/>
      <c r="P959" s="10" t="s">
        <v>2108</v>
      </c>
      <c r="Q959" s="10" t="s">
        <v>0</v>
      </c>
      <c r="R959" s="10">
        <v>2.78</v>
      </c>
      <c r="S959" s="9">
        <v>2.33</v>
      </c>
      <c r="T959" s="9">
        <v>6.93</v>
      </c>
      <c r="U959" s="9">
        <v>10.73</v>
      </c>
    </row>
    <row r="960" spans="4:21" x14ac:dyDescent="0.3">
      <c r="D960" s="12">
        <v>41</v>
      </c>
      <c r="E960" s="6">
        <v>3.2136574074074077E-3</v>
      </c>
      <c r="F960" s="7">
        <f t="shared" si="70"/>
        <v>1.6068287037037038E-3</v>
      </c>
      <c r="G960" s="6">
        <f t="shared" si="71"/>
        <v>1.4607533670033671E-3</v>
      </c>
      <c r="H960" s="6">
        <f t="shared" si="72"/>
        <v>7.0700462962962974E-3</v>
      </c>
      <c r="I960" s="6">
        <f t="shared" si="73"/>
        <v>1.0958571759259262E-2</v>
      </c>
      <c r="J960" s="10" t="s">
        <v>2109</v>
      </c>
      <c r="K960" s="9" t="s">
        <v>2109</v>
      </c>
      <c r="L960" s="10" t="s">
        <v>2110</v>
      </c>
      <c r="M960" s="11">
        <v>1.1990740740740741E-2</v>
      </c>
      <c r="N960" s="11">
        <f t="shared" si="74"/>
        <v>1.858564814814815E-2</v>
      </c>
      <c r="O960" s="8"/>
      <c r="P960" s="10" t="s">
        <v>2111</v>
      </c>
      <c r="Q960" s="10" t="s">
        <v>0</v>
      </c>
      <c r="R960" s="10">
        <v>2.77</v>
      </c>
      <c r="S960" s="9">
        <v>2.31</v>
      </c>
      <c r="T960" s="9">
        <v>6.86</v>
      </c>
      <c r="U960" s="9">
        <v>10.65</v>
      </c>
    </row>
    <row r="961" spans="4:21" x14ac:dyDescent="0.3">
      <c r="D961" s="12">
        <v>40</v>
      </c>
      <c r="E961" s="6">
        <v>3.2178240740740743E-3</v>
      </c>
      <c r="F961" s="7">
        <f t="shared" ref="F961:F1000" si="75">E961/2</f>
        <v>1.6089120370370372E-3</v>
      </c>
      <c r="G961" s="6">
        <f t="shared" ref="G961:G1000" si="76">E961/2.2</f>
        <v>1.4626473063973065E-3</v>
      </c>
      <c r="H961" s="6">
        <f t="shared" ref="H961:H1000" si="77">E961*2.2</f>
        <v>7.0792129629629642E-3</v>
      </c>
      <c r="I961" s="6">
        <f t="shared" ref="I961:I1000" si="78">H961*1.55</f>
        <v>1.0972780092592595E-2</v>
      </c>
      <c r="J961" s="10" t="s">
        <v>2112</v>
      </c>
      <c r="K961" s="9" t="s">
        <v>2112</v>
      </c>
      <c r="L961" s="10" t="s">
        <v>2113</v>
      </c>
      <c r="M961" s="11">
        <v>1.2021643518518518E-2</v>
      </c>
      <c r="N961" s="11">
        <f t="shared" ref="N961:N1000" si="79">IF(M961="-","-",M961*1.55)</f>
        <v>1.8633547453703703E-2</v>
      </c>
      <c r="O961" s="8"/>
      <c r="P961" s="10" t="s">
        <v>2114</v>
      </c>
      <c r="Q961" s="10" t="s">
        <v>0</v>
      </c>
      <c r="R961" s="10">
        <v>2.76</v>
      </c>
      <c r="S961" s="9">
        <v>2.29</v>
      </c>
      <c r="T961" s="9">
        <v>6.8</v>
      </c>
      <c r="U961" s="9">
        <v>10.57</v>
      </c>
    </row>
    <row r="962" spans="4:21" x14ac:dyDescent="0.3">
      <c r="D962" s="12">
        <v>39</v>
      </c>
      <c r="E962" s="6">
        <v>3.2222222222222222E-3</v>
      </c>
      <c r="F962" s="7">
        <f t="shared" si="75"/>
        <v>1.6111111111111111E-3</v>
      </c>
      <c r="G962" s="6">
        <f t="shared" si="76"/>
        <v>1.4646464646464645E-3</v>
      </c>
      <c r="H962" s="6">
        <f t="shared" si="77"/>
        <v>7.0888888888888894E-3</v>
      </c>
      <c r="I962" s="6">
        <f t="shared" si="78"/>
        <v>1.0987777777777779E-2</v>
      </c>
      <c r="J962" s="10" t="s">
        <v>2115</v>
      </c>
      <c r="K962" s="9" t="s">
        <v>2115</v>
      </c>
      <c r="L962" s="10" t="s">
        <v>2116</v>
      </c>
      <c r="M962" s="11">
        <v>1.2029282407407409E-2</v>
      </c>
      <c r="N962" s="11">
        <f t="shared" si="79"/>
        <v>1.8645387731481482E-2</v>
      </c>
      <c r="O962" s="10" t="s">
        <v>2117</v>
      </c>
      <c r="P962" s="10" t="s">
        <v>2118</v>
      </c>
      <c r="Q962" s="10">
        <v>0.9</v>
      </c>
      <c r="R962" s="10">
        <v>2.75</v>
      </c>
      <c r="S962" s="9">
        <v>2.27</v>
      </c>
      <c r="T962" s="9">
        <v>6.74</v>
      </c>
      <c r="U962" s="9">
        <v>10.49</v>
      </c>
    </row>
    <row r="963" spans="4:21" x14ac:dyDescent="0.3">
      <c r="D963" s="12">
        <v>38</v>
      </c>
      <c r="E963" s="6">
        <v>3.2266203703703706E-3</v>
      </c>
      <c r="F963" s="7">
        <f t="shared" si="75"/>
        <v>1.6133101851851853E-3</v>
      </c>
      <c r="G963" s="6">
        <f t="shared" si="76"/>
        <v>1.4666456228956228E-3</v>
      </c>
      <c r="H963" s="6">
        <f t="shared" si="77"/>
        <v>7.0985648148148162E-3</v>
      </c>
      <c r="I963" s="6">
        <f t="shared" si="78"/>
        <v>1.1002775462962966E-2</v>
      </c>
      <c r="J963" s="10" t="s">
        <v>2119</v>
      </c>
      <c r="K963" s="9" t="s">
        <v>2119</v>
      </c>
      <c r="L963" s="10" t="s">
        <v>2120</v>
      </c>
      <c r="M963" s="11">
        <v>1.2060185185185184E-2</v>
      </c>
      <c r="N963" s="11">
        <f t="shared" si="79"/>
        <v>1.8693287037037036E-2</v>
      </c>
      <c r="O963" s="8"/>
      <c r="P963" s="10" t="s">
        <v>2121</v>
      </c>
      <c r="Q963" s="10" t="s">
        <v>0</v>
      </c>
      <c r="R963" s="10">
        <v>2.74</v>
      </c>
      <c r="S963" s="9">
        <v>2.2599999999999998</v>
      </c>
      <c r="T963" s="9">
        <v>6.67</v>
      </c>
      <c r="U963" s="9">
        <v>10.4</v>
      </c>
    </row>
    <row r="964" spans="4:21" x14ac:dyDescent="0.3">
      <c r="D964" s="12">
        <v>37</v>
      </c>
      <c r="E964" s="6">
        <v>3.2310185185185185E-3</v>
      </c>
      <c r="F964" s="7">
        <f t="shared" si="75"/>
        <v>1.6155092592592592E-3</v>
      </c>
      <c r="G964" s="6">
        <f t="shared" si="76"/>
        <v>1.4686447811447811E-3</v>
      </c>
      <c r="H964" s="6">
        <f t="shared" si="77"/>
        <v>7.1082407407407414E-3</v>
      </c>
      <c r="I964" s="6">
        <f t="shared" si="78"/>
        <v>1.101777314814815E-2</v>
      </c>
      <c r="J964" s="10" t="s">
        <v>2122</v>
      </c>
      <c r="K964" s="9" t="s">
        <v>2122</v>
      </c>
      <c r="L964" s="10" t="s">
        <v>2123</v>
      </c>
      <c r="M964" s="11">
        <v>1.207951388888889E-2</v>
      </c>
      <c r="N964" s="11">
        <f t="shared" si="79"/>
        <v>1.8723246527777779E-2</v>
      </c>
      <c r="O964" s="8"/>
      <c r="P964" s="10" t="s">
        <v>2124</v>
      </c>
      <c r="Q964" s="10" t="s">
        <v>0</v>
      </c>
      <c r="R964" s="10">
        <v>2.73</v>
      </c>
      <c r="S964" s="9">
        <v>2.2400000000000002</v>
      </c>
      <c r="T964" s="9">
        <v>6.61</v>
      </c>
      <c r="U964" s="9">
        <v>10.32</v>
      </c>
    </row>
    <row r="965" spans="4:21" x14ac:dyDescent="0.3">
      <c r="D965" s="12">
        <v>36</v>
      </c>
      <c r="E965" s="6">
        <v>3.2355324074074075E-3</v>
      </c>
      <c r="F965" s="7">
        <f t="shared" si="75"/>
        <v>1.6177662037037037E-3</v>
      </c>
      <c r="G965" s="6">
        <f t="shared" si="76"/>
        <v>1.4706965488215488E-3</v>
      </c>
      <c r="H965" s="6">
        <f t="shared" si="77"/>
        <v>7.1181712962962969E-3</v>
      </c>
      <c r="I965" s="6">
        <f t="shared" si="78"/>
        <v>1.1033165509259261E-2</v>
      </c>
      <c r="J965" s="10" t="s">
        <v>2125</v>
      </c>
      <c r="K965" s="9" t="s">
        <v>2125</v>
      </c>
      <c r="L965" s="10" t="s">
        <v>2126</v>
      </c>
      <c r="M965" s="11">
        <v>1.2098726851851852E-2</v>
      </c>
      <c r="N965" s="11">
        <f t="shared" si="79"/>
        <v>1.8753026620370372E-2</v>
      </c>
      <c r="O965" s="8"/>
      <c r="P965" s="10" t="s">
        <v>2127</v>
      </c>
      <c r="Q965" s="10" t="s">
        <v>0</v>
      </c>
      <c r="R965" s="10">
        <v>2.72</v>
      </c>
      <c r="S965" s="9">
        <v>2.2200000000000002</v>
      </c>
      <c r="T965" s="9">
        <v>6.55</v>
      </c>
      <c r="U965" s="9">
        <v>10.24</v>
      </c>
    </row>
    <row r="966" spans="4:21" x14ac:dyDescent="0.3">
      <c r="D966" s="12">
        <v>35</v>
      </c>
      <c r="E966" s="6">
        <v>3.2400462962962964E-3</v>
      </c>
      <c r="F966" s="7">
        <f t="shared" si="75"/>
        <v>1.6200231481481482E-3</v>
      </c>
      <c r="G966" s="6">
        <f t="shared" si="76"/>
        <v>1.4727483164983163E-3</v>
      </c>
      <c r="H966" s="6">
        <f t="shared" si="77"/>
        <v>7.1281018518518525E-3</v>
      </c>
      <c r="I966" s="6">
        <f t="shared" si="78"/>
        <v>1.1048557870370372E-2</v>
      </c>
      <c r="J966" s="10" t="s">
        <v>2128</v>
      </c>
      <c r="K966" s="9" t="s">
        <v>2128</v>
      </c>
      <c r="L966" s="10" t="s">
        <v>2129</v>
      </c>
      <c r="M966" s="11">
        <v>1.2118055555555556E-2</v>
      </c>
      <c r="N966" s="11">
        <f t="shared" si="79"/>
        <v>1.8782986111111111E-2</v>
      </c>
      <c r="O966" s="10" t="s">
        <v>2130</v>
      </c>
      <c r="P966" s="10" t="s">
        <v>2131</v>
      </c>
      <c r="Q966" s="10">
        <v>0.89</v>
      </c>
      <c r="R966" s="10">
        <v>2.71</v>
      </c>
      <c r="S966" s="9">
        <v>2.2000000000000002</v>
      </c>
      <c r="T966" s="9">
        <v>6.48</v>
      </c>
      <c r="U966" s="9">
        <v>10.15</v>
      </c>
    </row>
    <row r="967" spans="4:21" x14ac:dyDescent="0.3">
      <c r="D967" s="12">
        <v>34</v>
      </c>
      <c r="E967" s="6">
        <v>3.2446759259259265E-3</v>
      </c>
      <c r="F967" s="7">
        <f t="shared" si="75"/>
        <v>1.6223379629629632E-3</v>
      </c>
      <c r="G967" s="6">
        <f t="shared" si="76"/>
        <v>1.4748526936026937E-3</v>
      </c>
      <c r="H967" s="6">
        <f t="shared" si="77"/>
        <v>7.1382870370370385E-3</v>
      </c>
      <c r="I967" s="6">
        <f t="shared" si="78"/>
        <v>1.106434490740741E-2</v>
      </c>
      <c r="J967" s="10" t="s">
        <v>2132</v>
      </c>
      <c r="K967" s="9" t="s">
        <v>2132</v>
      </c>
      <c r="L967" s="10" t="s">
        <v>2133</v>
      </c>
      <c r="M967" s="11">
        <v>1.2137384259259259E-2</v>
      </c>
      <c r="N967" s="11">
        <f t="shared" si="79"/>
        <v>1.8812945601851851E-2</v>
      </c>
      <c r="O967" s="8"/>
      <c r="P967" s="10" t="s">
        <v>2134</v>
      </c>
      <c r="Q967" s="10" t="s">
        <v>0</v>
      </c>
      <c r="R967" s="10">
        <v>2.7</v>
      </c>
      <c r="S967" s="9">
        <v>2.1800000000000002</v>
      </c>
      <c r="T967" s="9">
        <v>6.42</v>
      </c>
      <c r="U967" s="9">
        <v>10.07</v>
      </c>
    </row>
    <row r="968" spans="4:21" x14ac:dyDescent="0.3">
      <c r="D968" s="12">
        <v>33</v>
      </c>
      <c r="E968" s="6">
        <v>3.2493055555555561E-3</v>
      </c>
      <c r="F968" s="7">
        <f t="shared" si="75"/>
        <v>1.624652777777778E-3</v>
      </c>
      <c r="G968" s="6">
        <f t="shared" si="76"/>
        <v>1.4769570707070707E-3</v>
      </c>
      <c r="H968" s="6">
        <f t="shared" si="77"/>
        <v>7.1484722222222236E-3</v>
      </c>
      <c r="I968" s="6">
        <f t="shared" si="78"/>
        <v>1.1080131944444446E-2</v>
      </c>
      <c r="J968" s="10" t="s">
        <v>2135</v>
      </c>
      <c r="K968" s="9" t="s">
        <v>2135</v>
      </c>
      <c r="L968" s="10" t="s">
        <v>2136</v>
      </c>
      <c r="M968" s="11">
        <v>1.2156597222222223E-2</v>
      </c>
      <c r="N968" s="11">
        <f t="shared" si="79"/>
        <v>1.8842725694444448E-2</v>
      </c>
      <c r="O968" s="8"/>
      <c r="P968" s="10" t="s">
        <v>2137</v>
      </c>
      <c r="Q968" s="10" t="s">
        <v>0</v>
      </c>
      <c r="R968" s="10">
        <v>2.69</v>
      </c>
      <c r="S968" s="9">
        <v>2.16</v>
      </c>
      <c r="T968" s="9">
        <v>6.35</v>
      </c>
      <c r="U968" s="9">
        <v>9.99</v>
      </c>
    </row>
    <row r="969" spans="4:21" x14ac:dyDescent="0.3">
      <c r="D969" s="12">
        <v>32</v>
      </c>
      <c r="E969" s="6">
        <v>3.2540509259259263E-3</v>
      </c>
      <c r="F969" s="7">
        <f t="shared" si="75"/>
        <v>1.6270254629629631E-3</v>
      </c>
      <c r="G969" s="6">
        <f t="shared" si="76"/>
        <v>1.4791140572390574E-3</v>
      </c>
      <c r="H969" s="6">
        <f t="shared" si="77"/>
        <v>7.1589120370370383E-3</v>
      </c>
      <c r="I969" s="6">
        <f t="shared" si="78"/>
        <v>1.109631365740741E-2</v>
      </c>
      <c r="J969" s="10" t="s">
        <v>2138</v>
      </c>
      <c r="K969" s="9" t="s">
        <v>2138</v>
      </c>
      <c r="L969" s="10" t="s">
        <v>2139</v>
      </c>
      <c r="M969" s="11">
        <v>1.2175925925925925E-2</v>
      </c>
      <c r="N969" s="11">
        <f t="shared" si="79"/>
        <v>1.8872685185185183E-2</v>
      </c>
      <c r="O969" s="10" t="s">
        <v>2140</v>
      </c>
      <c r="P969" s="10" t="s">
        <v>2141</v>
      </c>
      <c r="Q969" s="10">
        <v>0.88</v>
      </c>
      <c r="R969" s="10">
        <v>2.68</v>
      </c>
      <c r="S969" s="9">
        <v>2.14</v>
      </c>
      <c r="T969" s="9">
        <v>6.29</v>
      </c>
      <c r="U969" s="9">
        <v>9.9</v>
      </c>
    </row>
    <row r="970" spans="4:21" x14ac:dyDescent="0.3">
      <c r="D970" s="12">
        <v>31</v>
      </c>
      <c r="E970" s="6">
        <v>3.2587962962962965E-3</v>
      </c>
      <c r="F970" s="7">
        <f t="shared" si="75"/>
        <v>1.6293981481481483E-3</v>
      </c>
      <c r="G970" s="6">
        <f t="shared" si="76"/>
        <v>1.4812710437710438E-3</v>
      </c>
      <c r="H970" s="6">
        <f t="shared" si="77"/>
        <v>7.169351851851853E-3</v>
      </c>
      <c r="I970" s="6">
        <f t="shared" si="78"/>
        <v>1.1112495370370373E-2</v>
      </c>
      <c r="J970" s="10" t="s">
        <v>2142</v>
      </c>
      <c r="K970" s="9" t="s">
        <v>2142</v>
      </c>
      <c r="L970" s="10" t="s">
        <v>2143</v>
      </c>
      <c r="M970" s="11">
        <v>1.2206828703703704E-2</v>
      </c>
      <c r="N970" s="11">
        <f t="shared" si="79"/>
        <v>1.892058449074074E-2</v>
      </c>
      <c r="O970" s="8"/>
      <c r="P970" s="10" t="s">
        <v>2144</v>
      </c>
      <c r="Q970" s="10" t="s">
        <v>0</v>
      </c>
      <c r="R970" s="10">
        <v>2.67</v>
      </c>
      <c r="S970" s="9">
        <v>2.12</v>
      </c>
      <c r="T970" s="9">
        <v>6.22</v>
      </c>
      <c r="U970" s="9">
        <v>9.82</v>
      </c>
    </row>
    <row r="971" spans="4:21" x14ac:dyDescent="0.3">
      <c r="D971" s="12">
        <v>30</v>
      </c>
      <c r="E971" s="6">
        <v>3.2636574074074078E-3</v>
      </c>
      <c r="F971" s="7">
        <f t="shared" si="75"/>
        <v>1.6318287037037039E-3</v>
      </c>
      <c r="G971" s="6">
        <f t="shared" si="76"/>
        <v>1.4834806397306399E-3</v>
      </c>
      <c r="H971" s="6">
        <f t="shared" si="77"/>
        <v>7.1800462962962981E-3</v>
      </c>
      <c r="I971" s="6">
        <f t="shared" si="78"/>
        <v>1.1129071759259262E-2</v>
      </c>
      <c r="J971" s="10" t="s">
        <v>2145</v>
      </c>
      <c r="K971" s="9" t="s">
        <v>2145</v>
      </c>
      <c r="L971" s="10" t="s">
        <v>2146</v>
      </c>
      <c r="M971" s="11">
        <v>1.2226041666666666E-2</v>
      </c>
      <c r="N971" s="11">
        <f t="shared" si="79"/>
        <v>1.8950364583333334E-2</v>
      </c>
      <c r="O971" s="8"/>
      <c r="P971" s="10" t="s">
        <v>2147</v>
      </c>
      <c r="Q971" s="10" t="s">
        <v>0</v>
      </c>
      <c r="R971" s="10">
        <v>2.66</v>
      </c>
      <c r="S971" s="9">
        <v>2.1</v>
      </c>
      <c r="T971" s="9">
        <v>6.16</v>
      </c>
      <c r="U971" s="9">
        <v>9.74</v>
      </c>
    </row>
    <row r="972" spans="4:21" x14ac:dyDescent="0.3">
      <c r="D972" s="12">
        <v>29</v>
      </c>
      <c r="E972" s="6">
        <v>3.2686342592592593E-3</v>
      </c>
      <c r="F972" s="7">
        <f t="shared" si="75"/>
        <v>1.6343171296296297E-3</v>
      </c>
      <c r="G972" s="6">
        <f t="shared" si="76"/>
        <v>1.485742845117845E-3</v>
      </c>
      <c r="H972" s="6">
        <f t="shared" si="77"/>
        <v>7.190995370370371E-3</v>
      </c>
      <c r="I972" s="6">
        <f t="shared" si="78"/>
        <v>1.1146042824074075E-2</v>
      </c>
      <c r="J972" s="10" t="s">
        <v>2148</v>
      </c>
      <c r="K972" s="9" t="s">
        <v>2148</v>
      </c>
      <c r="L972" s="10" t="s">
        <v>2149</v>
      </c>
      <c r="M972" s="11">
        <v>1.224537037037037E-2</v>
      </c>
      <c r="N972" s="11">
        <f t="shared" si="79"/>
        <v>1.8980324074074073E-2</v>
      </c>
      <c r="O972" s="8"/>
      <c r="P972" s="10" t="s">
        <v>2150</v>
      </c>
      <c r="Q972" s="10" t="s">
        <v>0</v>
      </c>
      <c r="R972" s="10">
        <v>2.65</v>
      </c>
      <c r="S972" s="9">
        <v>2.08</v>
      </c>
      <c r="T972" s="9">
        <v>6.09</v>
      </c>
      <c r="U972" s="9">
        <v>9.65</v>
      </c>
    </row>
    <row r="973" spans="4:21" x14ac:dyDescent="0.3">
      <c r="D973" s="12">
        <v>28</v>
      </c>
      <c r="E973" s="6">
        <v>3.2736111111111113E-3</v>
      </c>
      <c r="F973" s="7">
        <f t="shared" si="75"/>
        <v>1.6368055555555556E-3</v>
      </c>
      <c r="G973" s="6">
        <f t="shared" si="76"/>
        <v>1.4880050505050504E-3</v>
      </c>
      <c r="H973" s="6">
        <f t="shared" si="77"/>
        <v>7.2019444444444457E-3</v>
      </c>
      <c r="I973" s="6">
        <f t="shared" si="78"/>
        <v>1.1163013888888891E-2</v>
      </c>
      <c r="J973" s="10" t="s">
        <v>2151</v>
      </c>
      <c r="K973" s="9" t="s">
        <v>2151</v>
      </c>
      <c r="L973" s="10" t="s">
        <v>2152</v>
      </c>
      <c r="M973" s="11">
        <v>1.2276273148148149E-2</v>
      </c>
      <c r="N973" s="11">
        <f t="shared" si="79"/>
        <v>1.902822337962963E-2</v>
      </c>
      <c r="O973" s="10" t="s">
        <v>2153</v>
      </c>
      <c r="P973" s="10" t="s">
        <v>2154</v>
      </c>
      <c r="Q973" s="10">
        <v>0.87</v>
      </c>
      <c r="R973" s="10">
        <v>2.64</v>
      </c>
      <c r="S973" s="9">
        <v>2.0699999999999998</v>
      </c>
      <c r="T973" s="9">
        <v>6.03</v>
      </c>
      <c r="U973" s="9">
        <v>9.57</v>
      </c>
    </row>
    <row r="974" spans="4:21" x14ac:dyDescent="0.3">
      <c r="D974" s="12">
        <v>27</v>
      </c>
      <c r="E974" s="6">
        <v>3.2787037037037038E-3</v>
      </c>
      <c r="F974" s="7">
        <f t="shared" si="75"/>
        <v>1.6393518518518519E-3</v>
      </c>
      <c r="G974" s="6">
        <f t="shared" si="76"/>
        <v>1.4903198653198652E-3</v>
      </c>
      <c r="H974" s="6">
        <f t="shared" si="77"/>
        <v>7.2131481481481491E-3</v>
      </c>
      <c r="I974" s="6">
        <f t="shared" si="78"/>
        <v>1.1180379629629632E-2</v>
      </c>
      <c r="J974" s="10" t="s">
        <v>2155</v>
      </c>
      <c r="K974" s="9" t="s">
        <v>2155</v>
      </c>
      <c r="L974" s="10" t="s">
        <v>2156</v>
      </c>
      <c r="M974" s="11">
        <v>1.2295486111111111E-2</v>
      </c>
      <c r="N974" s="11">
        <f t="shared" si="79"/>
        <v>1.9058003472222224E-2</v>
      </c>
      <c r="O974" s="8"/>
      <c r="P974" s="10" t="s">
        <v>2157</v>
      </c>
      <c r="Q974" s="10" t="s">
        <v>0</v>
      </c>
      <c r="R974" s="10">
        <v>2.63</v>
      </c>
      <c r="S974" s="9">
        <v>2.0499999999999998</v>
      </c>
      <c r="T974" s="9">
        <v>5.96</v>
      </c>
      <c r="U974" s="9">
        <v>9.48</v>
      </c>
    </row>
    <row r="975" spans="4:21" x14ac:dyDescent="0.3">
      <c r="D975" s="12">
        <v>26</v>
      </c>
      <c r="E975" s="6">
        <v>3.283912037037037E-3</v>
      </c>
      <c r="F975" s="7">
        <f t="shared" si="75"/>
        <v>1.6419560185185185E-3</v>
      </c>
      <c r="G975" s="6">
        <f t="shared" si="76"/>
        <v>1.4926872895622894E-3</v>
      </c>
      <c r="H975" s="6">
        <f t="shared" si="77"/>
        <v>7.224606481481482E-3</v>
      </c>
      <c r="I975" s="6">
        <f t="shared" si="78"/>
        <v>1.1198140046296297E-2</v>
      </c>
      <c r="J975" s="10" t="s">
        <v>2158</v>
      </c>
      <c r="K975" s="9" t="s">
        <v>2158</v>
      </c>
      <c r="L975" s="10" t="s">
        <v>2159</v>
      </c>
      <c r="M975" s="11">
        <v>1.2314814814814815E-2</v>
      </c>
      <c r="N975" s="11">
        <f t="shared" si="79"/>
        <v>1.9087962962962963E-2</v>
      </c>
      <c r="O975" s="8"/>
      <c r="P975" s="10" t="s">
        <v>2160</v>
      </c>
      <c r="Q975" s="10" t="s">
        <v>0</v>
      </c>
      <c r="R975" s="10">
        <v>2.62</v>
      </c>
      <c r="S975" s="9">
        <v>2.0299999999999998</v>
      </c>
      <c r="T975" s="9">
        <v>5.89</v>
      </c>
      <c r="U975" s="9">
        <v>9.4</v>
      </c>
    </row>
    <row r="976" spans="4:21" x14ac:dyDescent="0.3">
      <c r="D976" s="12">
        <v>25</v>
      </c>
      <c r="E976" s="6">
        <v>3.2892361111111113E-3</v>
      </c>
      <c r="F976" s="7">
        <f t="shared" si="75"/>
        <v>1.6446180555555556E-3</v>
      </c>
      <c r="G976" s="6">
        <f t="shared" si="76"/>
        <v>1.4951073232323231E-3</v>
      </c>
      <c r="H976" s="6">
        <f t="shared" si="77"/>
        <v>7.2363194444444454E-3</v>
      </c>
      <c r="I976" s="6">
        <f t="shared" si="78"/>
        <v>1.1216295138888891E-2</v>
      </c>
      <c r="J976" s="10" t="s">
        <v>2161</v>
      </c>
      <c r="K976" s="9" t="s">
        <v>2161</v>
      </c>
      <c r="L976" s="10" t="s">
        <v>2162</v>
      </c>
      <c r="M976" s="11">
        <v>1.2345717592592592E-2</v>
      </c>
      <c r="N976" s="11">
        <f t="shared" si="79"/>
        <v>1.913586226851852E-2</v>
      </c>
      <c r="O976" s="10" t="s">
        <v>2163</v>
      </c>
      <c r="P976" s="10" t="s">
        <v>2164</v>
      </c>
      <c r="Q976" s="10">
        <v>0.86</v>
      </c>
      <c r="R976" s="10">
        <v>2.6</v>
      </c>
      <c r="S976" s="9">
        <v>2.0099999999999998</v>
      </c>
      <c r="T976" s="9">
        <v>5.83</v>
      </c>
      <c r="U976" s="9">
        <v>9.31</v>
      </c>
    </row>
    <row r="977" spans="4:21" x14ac:dyDescent="0.3">
      <c r="D977" s="12">
        <v>24</v>
      </c>
      <c r="E977" s="6">
        <v>3.2945601851851851E-3</v>
      </c>
      <c r="F977" s="7">
        <f t="shared" si="75"/>
        <v>1.6472800925925925E-3</v>
      </c>
      <c r="G977" s="6">
        <f t="shared" si="76"/>
        <v>1.4975273569023566E-3</v>
      </c>
      <c r="H977" s="6">
        <f t="shared" si="77"/>
        <v>7.2480324074074079E-3</v>
      </c>
      <c r="I977" s="6">
        <f t="shared" si="78"/>
        <v>1.1234450231481483E-2</v>
      </c>
      <c r="J977" s="10" t="s">
        <v>2165</v>
      </c>
      <c r="K977" s="9" t="s">
        <v>2165</v>
      </c>
      <c r="L977" s="10" t="s">
        <v>2166</v>
      </c>
      <c r="M977" s="11">
        <v>1.2364930555555556E-2</v>
      </c>
      <c r="N977" s="11">
        <f t="shared" si="79"/>
        <v>1.9165642361111113E-2</v>
      </c>
      <c r="O977" s="8"/>
      <c r="P977" s="10" t="s">
        <v>2167</v>
      </c>
      <c r="Q977" s="10" t="s">
        <v>0</v>
      </c>
      <c r="R977" s="10">
        <v>2.59</v>
      </c>
      <c r="S977" s="9">
        <v>1.99</v>
      </c>
      <c r="T977" s="9">
        <v>5.76</v>
      </c>
      <c r="U977" s="9">
        <v>9.23</v>
      </c>
    </row>
    <row r="978" spans="4:21" x14ac:dyDescent="0.3">
      <c r="D978" s="12">
        <v>23</v>
      </c>
      <c r="E978" s="6">
        <v>3.3001157407407406E-3</v>
      </c>
      <c r="F978" s="7">
        <f t="shared" si="75"/>
        <v>1.6500578703703703E-3</v>
      </c>
      <c r="G978" s="6">
        <f t="shared" si="76"/>
        <v>1.5000526094276093E-3</v>
      </c>
      <c r="H978" s="6">
        <f t="shared" si="77"/>
        <v>7.2602546296296295E-3</v>
      </c>
      <c r="I978" s="6">
        <f t="shared" si="78"/>
        <v>1.1253394675925926E-2</v>
      </c>
      <c r="J978" s="10" t="s">
        <v>2168</v>
      </c>
      <c r="K978" s="9" t="s">
        <v>2168</v>
      </c>
      <c r="L978" s="10" t="s">
        <v>2169</v>
      </c>
      <c r="M978" s="11">
        <v>1.2384259259259258E-2</v>
      </c>
      <c r="N978" s="11">
        <f t="shared" si="79"/>
        <v>1.9195601851851849E-2</v>
      </c>
      <c r="O978" s="8"/>
      <c r="P978" s="10" t="s">
        <v>2170</v>
      </c>
      <c r="Q978" s="10" t="s">
        <v>0</v>
      </c>
      <c r="R978" s="10">
        <v>2.58</v>
      </c>
      <c r="S978" s="9">
        <v>1.97</v>
      </c>
      <c r="T978" s="9">
        <v>5.7</v>
      </c>
      <c r="U978" s="9">
        <v>9.14</v>
      </c>
    </row>
    <row r="979" spans="4:21" x14ac:dyDescent="0.3">
      <c r="D979" s="12">
        <v>22</v>
      </c>
      <c r="E979" s="6">
        <v>3.3056712962962961E-3</v>
      </c>
      <c r="F979" s="7">
        <f t="shared" si="75"/>
        <v>1.6528356481481481E-3</v>
      </c>
      <c r="G979" s="6">
        <f t="shared" si="76"/>
        <v>1.5025778619528617E-3</v>
      </c>
      <c r="H979" s="6">
        <f t="shared" si="77"/>
        <v>7.272476851851852E-3</v>
      </c>
      <c r="I979" s="6">
        <f t="shared" si="78"/>
        <v>1.1272339120370371E-2</v>
      </c>
      <c r="J979" s="10" t="s">
        <v>2171</v>
      </c>
      <c r="K979" s="9" t="s">
        <v>2171</v>
      </c>
      <c r="L979" s="10" t="s">
        <v>2172</v>
      </c>
      <c r="M979" s="11">
        <v>1.2426736111111111E-2</v>
      </c>
      <c r="N979" s="11">
        <f t="shared" si="79"/>
        <v>1.9261440972222221E-2</v>
      </c>
      <c r="O979" s="10" t="s">
        <v>2173</v>
      </c>
      <c r="P979" s="10" t="s">
        <v>2174</v>
      </c>
      <c r="Q979" s="10">
        <v>0.85</v>
      </c>
      <c r="R979" s="10">
        <v>2.57</v>
      </c>
      <c r="S979" s="9">
        <v>1.9500000000000002</v>
      </c>
      <c r="T979" s="9">
        <v>5.63</v>
      </c>
      <c r="U979" s="9">
        <v>9.0500000000000007</v>
      </c>
    </row>
    <row r="980" spans="4:21" x14ac:dyDescent="0.3">
      <c r="D980" s="12">
        <v>21</v>
      </c>
      <c r="E980" s="6">
        <v>3.3113425925925927E-3</v>
      </c>
      <c r="F980" s="7">
        <f t="shared" si="75"/>
        <v>1.6556712962962964E-3</v>
      </c>
      <c r="G980" s="6">
        <f t="shared" si="76"/>
        <v>1.5051557239057238E-3</v>
      </c>
      <c r="H980" s="6">
        <f t="shared" si="77"/>
        <v>7.2849537037037049E-3</v>
      </c>
      <c r="I980" s="6">
        <f t="shared" si="78"/>
        <v>1.1291678240740743E-2</v>
      </c>
      <c r="J980" s="10" t="s">
        <v>2175</v>
      </c>
      <c r="K980" s="9" t="s">
        <v>2175</v>
      </c>
      <c r="L980" s="10" t="s">
        <v>2176</v>
      </c>
      <c r="M980" s="11">
        <v>1.2445949074074075E-2</v>
      </c>
      <c r="N980" s="11">
        <f t="shared" si="79"/>
        <v>1.9291221064814817E-2</v>
      </c>
      <c r="O980" s="8"/>
      <c r="P980" s="10" t="s">
        <v>2177</v>
      </c>
      <c r="Q980" s="10" t="s">
        <v>0</v>
      </c>
      <c r="R980" s="10">
        <v>2.56</v>
      </c>
      <c r="S980" s="9">
        <v>1.9300000000000002</v>
      </c>
      <c r="T980" s="9">
        <v>5.56</v>
      </c>
      <c r="U980" s="9">
        <v>8.9700000000000006</v>
      </c>
    </row>
    <row r="981" spans="4:21" x14ac:dyDescent="0.3">
      <c r="D981" s="12">
        <v>20</v>
      </c>
      <c r="E981" s="6">
        <v>3.3172453703703701E-3</v>
      </c>
      <c r="F981" s="7">
        <f t="shared" si="75"/>
        <v>1.6586226851851851E-3</v>
      </c>
      <c r="G981" s="6">
        <f t="shared" si="76"/>
        <v>1.5078388047138045E-3</v>
      </c>
      <c r="H981" s="6">
        <f t="shared" si="77"/>
        <v>7.2979398148148153E-3</v>
      </c>
      <c r="I981" s="6">
        <f t="shared" si="78"/>
        <v>1.1311806712962964E-2</v>
      </c>
      <c r="J981" s="10" t="s">
        <v>2178</v>
      </c>
      <c r="K981" s="9" t="s">
        <v>2178</v>
      </c>
      <c r="L981" s="10" t="s">
        <v>2179</v>
      </c>
      <c r="M981" s="11">
        <v>1.2465277777777778E-2</v>
      </c>
      <c r="N981" s="11">
        <f t="shared" si="79"/>
        <v>1.9321180555555557E-2</v>
      </c>
      <c r="O981" s="8"/>
      <c r="P981" s="10" t="s">
        <v>2180</v>
      </c>
      <c r="Q981" s="10" t="s">
        <v>0</v>
      </c>
      <c r="R981" s="10">
        <v>2.54</v>
      </c>
      <c r="S981" s="9">
        <v>1.91</v>
      </c>
      <c r="T981" s="9">
        <v>5.49</v>
      </c>
      <c r="U981" s="9">
        <v>8.8800000000000008</v>
      </c>
    </row>
    <row r="982" spans="4:21" x14ac:dyDescent="0.3">
      <c r="D982" s="12">
        <v>19</v>
      </c>
      <c r="E982" s="6">
        <v>3.3232638888888891E-3</v>
      </c>
      <c r="F982" s="7">
        <f t="shared" si="75"/>
        <v>1.6616319444444445E-3</v>
      </c>
      <c r="G982" s="6">
        <f t="shared" si="76"/>
        <v>1.510574494949495E-3</v>
      </c>
      <c r="H982" s="6">
        <f t="shared" si="77"/>
        <v>7.3111805555555569E-3</v>
      </c>
      <c r="I982" s="6">
        <f t="shared" si="78"/>
        <v>1.1332329861111113E-2</v>
      </c>
      <c r="J982" s="10" t="s">
        <v>2181</v>
      </c>
      <c r="K982" s="9" t="s">
        <v>2181</v>
      </c>
      <c r="L982" s="10" t="s">
        <v>2182</v>
      </c>
      <c r="M982" s="11">
        <v>1.2507754629629631E-2</v>
      </c>
      <c r="N982" s="11">
        <f t="shared" si="79"/>
        <v>1.9387019675925928E-2</v>
      </c>
      <c r="O982" s="10" t="s">
        <v>2183</v>
      </c>
      <c r="P982" s="10" t="s">
        <v>2184</v>
      </c>
      <c r="Q982" s="10">
        <v>0.84</v>
      </c>
      <c r="R982" s="10">
        <v>2.5300000000000002</v>
      </c>
      <c r="S982" s="9">
        <v>1.89</v>
      </c>
      <c r="T982" s="9">
        <v>5.43</v>
      </c>
      <c r="U982" s="9">
        <v>8.7899999999999991</v>
      </c>
    </row>
    <row r="983" spans="4:21" x14ac:dyDescent="0.3">
      <c r="D983" s="12">
        <v>18</v>
      </c>
      <c r="E983" s="6">
        <v>3.3292824074074075E-3</v>
      </c>
      <c r="F983" s="7">
        <f t="shared" si="75"/>
        <v>1.6646412037037038E-3</v>
      </c>
      <c r="G983" s="6">
        <f t="shared" si="76"/>
        <v>1.513310185185185E-3</v>
      </c>
      <c r="H983" s="6">
        <f t="shared" si="77"/>
        <v>7.3244212962962968E-3</v>
      </c>
      <c r="I983" s="6">
        <f t="shared" si="78"/>
        <v>1.135285300925926E-2</v>
      </c>
      <c r="J983" s="10" t="s">
        <v>2185</v>
      </c>
      <c r="K983" s="9" t="s">
        <v>2185</v>
      </c>
      <c r="L983" s="10" t="s">
        <v>2186</v>
      </c>
      <c r="M983" s="11">
        <v>1.2526967592592595E-2</v>
      </c>
      <c r="N983" s="11">
        <f t="shared" si="79"/>
        <v>1.9416799768518522E-2</v>
      </c>
      <c r="O983" s="8"/>
      <c r="P983" s="10" t="s">
        <v>2187</v>
      </c>
      <c r="Q983" s="10" t="s">
        <v>0</v>
      </c>
      <c r="R983" s="10">
        <v>2.52</v>
      </c>
      <c r="S983" s="9">
        <v>1.87</v>
      </c>
      <c r="T983" s="9">
        <v>5.36</v>
      </c>
      <c r="U983" s="9">
        <v>8.7100000000000009</v>
      </c>
    </row>
    <row r="984" spans="4:21" x14ac:dyDescent="0.3">
      <c r="D984" s="12">
        <v>17</v>
      </c>
      <c r="E984" s="6">
        <v>3.3356481481481483E-3</v>
      </c>
      <c r="F984" s="7">
        <f t="shared" si="75"/>
        <v>1.6678240740740742E-3</v>
      </c>
      <c r="G984" s="6">
        <f t="shared" si="76"/>
        <v>1.5162037037037036E-3</v>
      </c>
      <c r="H984" s="6">
        <f t="shared" si="77"/>
        <v>7.3384259259259271E-3</v>
      </c>
      <c r="I984" s="6">
        <f t="shared" si="78"/>
        <v>1.1374560185185187E-2</v>
      </c>
      <c r="J984" s="10" t="s">
        <v>2188</v>
      </c>
      <c r="K984" s="9" t="s">
        <v>2188</v>
      </c>
      <c r="L984" s="10" t="s">
        <v>2189</v>
      </c>
      <c r="M984" s="11">
        <v>1.255787037037037E-2</v>
      </c>
      <c r="N984" s="11">
        <f t="shared" si="79"/>
        <v>1.9464699074074075E-2</v>
      </c>
      <c r="O984" s="8"/>
      <c r="P984" s="10" t="s">
        <v>2190</v>
      </c>
      <c r="Q984" s="10" t="s">
        <v>0</v>
      </c>
      <c r="R984" s="10">
        <v>2.5099999999999998</v>
      </c>
      <c r="S984" s="9">
        <v>1.85</v>
      </c>
      <c r="T984" s="9">
        <v>5.29</v>
      </c>
      <c r="U984" s="9">
        <v>8.6199999999999992</v>
      </c>
    </row>
    <row r="985" spans="4:21" x14ac:dyDescent="0.3">
      <c r="D985" s="12">
        <v>16</v>
      </c>
      <c r="E985" s="6">
        <v>3.3420138888888892E-3</v>
      </c>
      <c r="F985" s="7">
        <f t="shared" si="75"/>
        <v>1.6710069444444446E-3</v>
      </c>
      <c r="G985" s="6">
        <f t="shared" si="76"/>
        <v>1.5190972222222222E-3</v>
      </c>
      <c r="H985" s="6">
        <f t="shared" si="77"/>
        <v>7.3524305555555565E-3</v>
      </c>
      <c r="I985" s="6">
        <f t="shared" si="78"/>
        <v>1.1396267361111113E-2</v>
      </c>
      <c r="J985" s="10" t="s">
        <v>2191</v>
      </c>
      <c r="K985" s="9" t="s">
        <v>2191</v>
      </c>
      <c r="L985" s="10" t="s">
        <v>2192</v>
      </c>
      <c r="M985" s="11">
        <v>1.2588773148148149E-2</v>
      </c>
      <c r="N985" s="11">
        <f t="shared" si="79"/>
        <v>1.9512598379629632E-2</v>
      </c>
      <c r="O985" s="10" t="s">
        <v>2193</v>
      </c>
      <c r="P985" s="10" t="s">
        <v>2194</v>
      </c>
      <c r="Q985" s="10">
        <v>0.83</v>
      </c>
      <c r="R985" s="10">
        <v>2.4900000000000002</v>
      </c>
      <c r="S985" s="9">
        <v>1.83</v>
      </c>
      <c r="T985" s="9">
        <v>5.22</v>
      </c>
      <c r="U985" s="9">
        <v>8.5299999999999994</v>
      </c>
    </row>
    <row r="986" spans="4:21" x14ac:dyDescent="0.3">
      <c r="D986" s="12">
        <v>15</v>
      </c>
      <c r="E986" s="6">
        <v>3.3487268518518519E-3</v>
      </c>
      <c r="F986" s="7">
        <f t="shared" si="75"/>
        <v>1.6743634259259259E-3</v>
      </c>
      <c r="G986" s="6">
        <f t="shared" si="76"/>
        <v>1.522148569023569E-3</v>
      </c>
      <c r="H986" s="6">
        <f t="shared" si="77"/>
        <v>7.3671990740740746E-3</v>
      </c>
      <c r="I986" s="6">
        <f t="shared" si="78"/>
        <v>1.1419158564814815E-2</v>
      </c>
      <c r="J986" s="10" t="s">
        <v>2195</v>
      </c>
      <c r="K986" s="9" t="s">
        <v>2195</v>
      </c>
      <c r="L986" s="10" t="s">
        <v>2196</v>
      </c>
      <c r="M986" s="11">
        <v>1.2619560185185187E-2</v>
      </c>
      <c r="N986" s="11">
        <f t="shared" si="79"/>
        <v>1.956031828703704E-2</v>
      </c>
      <c r="O986" s="8"/>
      <c r="P986" s="10" t="s">
        <v>2197</v>
      </c>
      <c r="Q986" s="10" t="s">
        <v>0</v>
      </c>
      <c r="R986" s="10">
        <v>2.48</v>
      </c>
      <c r="S986" s="9">
        <v>1.81</v>
      </c>
      <c r="T986" s="9">
        <v>5.15</v>
      </c>
      <c r="U986" s="9">
        <v>8.44</v>
      </c>
    </row>
    <row r="987" spans="4:21" x14ac:dyDescent="0.3">
      <c r="D987" s="12">
        <v>14</v>
      </c>
      <c r="E987" s="6">
        <v>3.3555555555555556E-3</v>
      </c>
      <c r="F987" s="7">
        <f t="shared" si="75"/>
        <v>1.6777777777777778E-3</v>
      </c>
      <c r="G987" s="6">
        <f t="shared" si="76"/>
        <v>1.5252525252525252E-3</v>
      </c>
      <c r="H987" s="6">
        <f t="shared" si="77"/>
        <v>7.3822222222222232E-3</v>
      </c>
      <c r="I987" s="6">
        <f t="shared" si="78"/>
        <v>1.1442444444444446E-2</v>
      </c>
      <c r="J987" s="10" t="s">
        <v>2198</v>
      </c>
      <c r="K987" s="9" t="s">
        <v>2198</v>
      </c>
      <c r="L987" s="10" t="s">
        <v>2199</v>
      </c>
      <c r="M987" s="11">
        <v>1.2650462962962964E-2</v>
      </c>
      <c r="N987" s="11">
        <f t="shared" si="79"/>
        <v>1.9608217592592594E-2</v>
      </c>
      <c r="O987" s="8"/>
      <c r="P987" s="10" t="s">
        <v>2200</v>
      </c>
      <c r="Q987" s="10" t="s">
        <v>0</v>
      </c>
      <c r="R987" s="10">
        <v>2.4700000000000002</v>
      </c>
      <c r="S987" s="9">
        <v>1.79</v>
      </c>
      <c r="T987" s="9">
        <v>5.08</v>
      </c>
      <c r="U987" s="9">
        <v>8.35</v>
      </c>
    </row>
    <row r="988" spans="4:21" x14ac:dyDescent="0.3">
      <c r="D988" s="12">
        <v>13</v>
      </c>
      <c r="E988" s="6">
        <v>3.3626157407407407E-3</v>
      </c>
      <c r="F988" s="7">
        <f t="shared" si="75"/>
        <v>1.6813078703703703E-3</v>
      </c>
      <c r="G988" s="6">
        <f t="shared" si="76"/>
        <v>1.5284617003367001E-3</v>
      </c>
      <c r="H988" s="6">
        <f t="shared" si="77"/>
        <v>7.39775462962963E-3</v>
      </c>
      <c r="I988" s="6">
        <f t="shared" si="78"/>
        <v>1.1466519675925926E-2</v>
      </c>
      <c r="J988" s="10" t="s">
        <v>2201</v>
      </c>
      <c r="K988" s="9" t="s">
        <v>2201</v>
      </c>
      <c r="L988" s="10" t="s">
        <v>2202</v>
      </c>
      <c r="M988" s="11">
        <v>1.2681365740740741E-2</v>
      </c>
      <c r="N988" s="11">
        <f t="shared" si="79"/>
        <v>1.9656116898148151E-2</v>
      </c>
      <c r="O988" s="10" t="s">
        <v>2203</v>
      </c>
      <c r="P988" s="10" t="s">
        <v>2204</v>
      </c>
      <c r="Q988" s="10">
        <v>0.82</v>
      </c>
      <c r="R988" s="10">
        <v>2.4500000000000002</v>
      </c>
      <c r="S988" s="9">
        <v>1.78</v>
      </c>
      <c r="T988" s="9">
        <v>5.01</v>
      </c>
      <c r="U988" s="9">
        <v>8.26</v>
      </c>
    </row>
    <row r="989" spans="4:21" x14ac:dyDescent="0.3">
      <c r="D989" s="12">
        <v>12</v>
      </c>
      <c r="E989" s="6">
        <v>3.370023148148148E-3</v>
      </c>
      <c r="F989" s="7">
        <f t="shared" si="75"/>
        <v>1.685011574074074E-3</v>
      </c>
      <c r="G989" s="6">
        <f t="shared" si="76"/>
        <v>1.5318287037037034E-3</v>
      </c>
      <c r="H989" s="6">
        <f t="shared" si="77"/>
        <v>7.4140509259259264E-3</v>
      </c>
      <c r="I989" s="6">
        <f t="shared" si="78"/>
        <v>1.1491778935185186E-2</v>
      </c>
      <c r="J989" s="10" t="s">
        <v>2205</v>
      </c>
      <c r="K989" s="9" t="s">
        <v>2205</v>
      </c>
      <c r="L989" s="10" t="s">
        <v>2206</v>
      </c>
      <c r="M989" s="11">
        <v>1.2723726851851854E-2</v>
      </c>
      <c r="N989" s="11">
        <f t="shared" si="79"/>
        <v>1.9721776620370373E-2</v>
      </c>
      <c r="O989" s="8"/>
      <c r="P989" s="10" t="s">
        <v>2207</v>
      </c>
      <c r="Q989" s="10" t="s">
        <v>0</v>
      </c>
      <c r="R989" s="10">
        <v>2.44</v>
      </c>
      <c r="S989" s="9">
        <v>1.76</v>
      </c>
      <c r="T989" s="9">
        <v>4.9400000000000004</v>
      </c>
      <c r="U989" s="9">
        <v>8.17</v>
      </c>
    </row>
    <row r="990" spans="4:21" x14ac:dyDescent="0.3">
      <c r="D990" s="12">
        <v>11</v>
      </c>
      <c r="E990" s="6">
        <v>3.3775462962962965E-3</v>
      </c>
      <c r="F990" s="7">
        <f t="shared" si="75"/>
        <v>1.6887731481481482E-3</v>
      </c>
      <c r="G990" s="6">
        <f t="shared" si="76"/>
        <v>1.5352483164983164E-3</v>
      </c>
      <c r="H990" s="6">
        <f t="shared" si="77"/>
        <v>7.4306018518518532E-3</v>
      </c>
      <c r="I990" s="6">
        <f t="shared" si="78"/>
        <v>1.1517432870370372E-2</v>
      </c>
      <c r="J990" s="10" t="s">
        <v>2208</v>
      </c>
      <c r="K990" s="9" t="s">
        <v>2208</v>
      </c>
      <c r="L990" s="10" t="s">
        <v>2209</v>
      </c>
      <c r="M990" s="11">
        <v>1.275462962962963E-2</v>
      </c>
      <c r="N990" s="11">
        <f t="shared" si="79"/>
        <v>1.9769675925925927E-2</v>
      </c>
      <c r="O990" s="8"/>
      <c r="P990" s="10" t="s">
        <v>2210</v>
      </c>
      <c r="Q990" s="10" t="s">
        <v>0</v>
      </c>
      <c r="R990" s="10">
        <v>2.4300000000000002</v>
      </c>
      <c r="S990" s="9">
        <v>1.74</v>
      </c>
      <c r="T990" s="9">
        <v>4.87</v>
      </c>
      <c r="U990" s="9">
        <v>8.08</v>
      </c>
    </row>
    <row r="991" spans="4:21" x14ac:dyDescent="0.3">
      <c r="D991" s="12">
        <v>10</v>
      </c>
      <c r="E991" s="6">
        <v>3.3855324074074078E-3</v>
      </c>
      <c r="F991" s="7">
        <f t="shared" si="75"/>
        <v>1.6927662037037039E-3</v>
      </c>
      <c r="G991" s="6">
        <f t="shared" si="76"/>
        <v>1.5388783670033672E-3</v>
      </c>
      <c r="H991" s="6">
        <f t="shared" si="77"/>
        <v>7.4481712962962982E-3</v>
      </c>
      <c r="I991" s="6">
        <f t="shared" si="78"/>
        <v>1.1544665509259262E-2</v>
      </c>
      <c r="J991" s="10" t="s">
        <v>2211</v>
      </c>
      <c r="K991" s="9" t="s">
        <v>2211</v>
      </c>
      <c r="L991" s="10" t="s">
        <v>2212</v>
      </c>
      <c r="M991" s="11">
        <v>1.2808680555555558E-2</v>
      </c>
      <c r="N991" s="11">
        <f t="shared" si="79"/>
        <v>1.9853454861111116E-2</v>
      </c>
      <c r="O991" s="10" t="s">
        <v>2213</v>
      </c>
      <c r="P991" s="10" t="s">
        <v>2214</v>
      </c>
      <c r="Q991" s="10">
        <v>0.81</v>
      </c>
      <c r="R991" s="10">
        <v>2.41</v>
      </c>
      <c r="S991" s="9">
        <v>1.72</v>
      </c>
      <c r="T991" s="9">
        <v>4.8</v>
      </c>
      <c r="U991" s="9">
        <v>7.99</v>
      </c>
    </row>
    <row r="992" spans="4:21" x14ac:dyDescent="0.3">
      <c r="D992" s="12">
        <v>9</v>
      </c>
      <c r="E992" s="6">
        <v>3.3938657407407407E-3</v>
      </c>
      <c r="F992" s="7">
        <f t="shared" si="75"/>
        <v>1.6969328703703703E-3</v>
      </c>
      <c r="G992" s="6">
        <f t="shared" si="76"/>
        <v>1.5426662457912457E-3</v>
      </c>
      <c r="H992" s="6">
        <f t="shared" si="77"/>
        <v>7.4665046296296302E-3</v>
      </c>
      <c r="I992" s="6">
        <f t="shared" si="78"/>
        <v>1.1573082175925927E-2</v>
      </c>
      <c r="J992" s="10" t="s">
        <v>2215</v>
      </c>
      <c r="K992" s="9" t="s">
        <v>2215</v>
      </c>
      <c r="L992" s="10" t="s">
        <v>2216</v>
      </c>
      <c r="M992" s="11">
        <v>1.2839467592592593E-2</v>
      </c>
      <c r="N992" s="11">
        <f t="shared" si="79"/>
        <v>1.990117476851852E-2</v>
      </c>
      <c r="O992" s="8"/>
      <c r="P992" s="10" t="s">
        <v>2217</v>
      </c>
      <c r="Q992" s="10" t="s">
        <v>0</v>
      </c>
      <c r="R992" s="10">
        <v>2.4</v>
      </c>
      <c r="S992" s="9">
        <v>1.7000000000000002</v>
      </c>
      <c r="T992" s="9">
        <v>4.7300000000000004</v>
      </c>
      <c r="U992" s="9">
        <v>7.9</v>
      </c>
    </row>
    <row r="993" spans="4:21" x14ac:dyDescent="0.3">
      <c r="D993" s="12">
        <v>8</v>
      </c>
      <c r="E993" s="6">
        <v>3.4026620370370369E-3</v>
      </c>
      <c r="F993" s="7">
        <f t="shared" si="75"/>
        <v>1.7013310185185185E-3</v>
      </c>
      <c r="G993" s="6">
        <f t="shared" si="76"/>
        <v>1.546664562289562E-3</v>
      </c>
      <c r="H993" s="6">
        <f t="shared" si="77"/>
        <v>7.4858564814814822E-3</v>
      </c>
      <c r="I993" s="6">
        <f t="shared" si="78"/>
        <v>1.1603077546296298E-2</v>
      </c>
      <c r="J993" s="10" t="s">
        <v>2218</v>
      </c>
      <c r="K993" s="9" t="s">
        <v>2218</v>
      </c>
      <c r="L993" s="10" t="s">
        <v>2219</v>
      </c>
      <c r="M993" s="11">
        <v>1.2870370370370371E-2</v>
      </c>
      <c r="N993" s="11">
        <f t="shared" si="79"/>
        <v>1.9949074074074074E-2</v>
      </c>
      <c r="O993" s="10" t="s">
        <v>2220</v>
      </c>
      <c r="P993" s="10" t="s">
        <v>2221</v>
      </c>
      <c r="Q993" s="10">
        <v>0.8</v>
      </c>
      <c r="R993" s="10">
        <v>2.38</v>
      </c>
      <c r="S993" s="9">
        <v>1.6800000000000002</v>
      </c>
      <c r="T993" s="9">
        <v>4.6500000000000004</v>
      </c>
      <c r="U993" s="9">
        <v>7.81</v>
      </c>
    </row>
    <row r="994" spans="4:21" x14ac:dyDescent="0.3">
      <c r="D994" s="12">
        <v>7</v>
      </c>
      <c r="E994" s="6">
        <v>3.4119212962962966E-3</v>
      </c>
      <c r="F994" s="7">
        <f t="shared" si="75"/>
        <v>1.7059606481481483E-3</v>
      </c>
      <c r="G994" s="6">
        <f t="shared" si="76"/>
        <v>1.5508733164983164E-3</v>
      </c>
      <c r="H994" s="6">
        <f t="shared" si="77"/>
        <v>7.5062268518518533E-3</v>
      </c>
      <c r="I994" s="6">
        <f t="shared" si="78"/>
        <v>1.1634651620370372E-2</v>
      </c>
      <c r="J994" s="10" t="s">
        <v>2222</v>
      </c>
      <c r="K994" s="9" t="s">
        <v>2222</v>
      </c>
      <c r="L994" s="10" t="s">
        <v>2223</v>
      </c>
      <c r="M994" s="11">
        <v>1.2924421296296297E-2</v>
      </c>
      <c r="N994" s="11">
        <f t="shared" si="79"/>
        <v>2.003285300925926E-2</v>
      </c>
      <c r="O994" s="8"/>
      <c r="P994" s="10" t="s">
        <v>2224</v>
      </c>
      <c r="Q994" s="10" t="s">
        <v>0</v>
      </c>
      <c r="R994" s="10">
        <v>2.37</v>
      </c>
      <c r="S994" s="9">
        <v>1.65</v>
      </c>
      <c r="T994" s="9">
        <v>4.58</v>
      </c>
      <c r="U994" s="9">
        <v>7.71</v>
      </c>
    </row>
    <row r="995" spans="4:21" x14ac:dyDescent="0.3">
      <c r="D995" s="12">
        <v>6</v>
      </c>
      <c r="E995" s="6">
        <v>3.4217592592592594E-3</v>
      </c>
      <c r="F995" s="7">
        <f t="shared" si="75"/>
        <v>1.7108796296296297E-3</v>
      </c>
      <c r="G995" s="6">
        <f t="shared" si="76"/>
        <v>1.5553451178451179E-3</v>
      </c>
      <c r="H995" s="6">
        <f t="shared" si="77"/>
        <v>7.5278703703703714E-3</v>
      </c>
      <c r="I995" s="6">
        <f t="shared" si="78"/>
        <v>1.1668199074074076E-2</v>
      </c>
      <c r="J995" s="10" t="s">
        <v>2225</v>
      </c>
      <c r="K995" s="9" t="s">
        <v>2225</v>
      </c>
      <c r="L995" s="10" t="s">
        <v>2226</v>
      </c>
      <c r="M995" s="11">
        <v>1.296678240740741E-2</v>
      </c>
      <c r="N995" s="11">
        <f t="shared" si="79"/>
        <v>2.0098512731481485E-2</v>
      </c>
      <c r="O995" s="10" t="s">
        <v>2227</v>
      </c>
      <c r="P995" s="10" t="s">
        <v>2228</v>
      </c>
      <c r="Q995" s="10">
        <v>0.79</v>
      </c>
      <c r="R995" s="10">
        <v>2.35</v>
      </c>
      <c r="S995" s="9">
        <v>1.63</v>
      </c>
      <c r="T995" s="9">
        <v>4.5</v>
      </c>
      <c r="U995" s="9">
        <v>7.62</v>
      </c>
    </row>
    <row r="996" spans="4:21" x14ac:dyDescent="0.3">
      <c r="D996" s="12">
        <v>5</v>
      </c>
      <c r="E996" s="6">
        <v>3.4325231481481481E-3</v>
      </c>
      <c r="F996" s="7">
        <f t="shared" si="75"/>
        <v>1.716261574074074E-3</v>
      </c>
      <c r="G996" s="6">
        <f t="shared" si="76"/>
        <v>1.5602377946127945E-3</v>
      </c>
      <c r="H996" s="6">
        <f t="shared" si="77"/>
        <v>7.5515509259259268E-3</v>
      </c>
      <c r="I996" s="6">
        <f t="shared" si="78"/>
        <v>1.1704903935185187E-2</v>
      </c>
      <c r="J996" s="10" t="s">
        <v>2229</v>
      </c>
      <c r="K996" s="9" t="s">
        <v>2229</v>
      </c>
      <c r="L996" s="10" t="s">
        <v>2230</v>
      </c>
      <c r="M996" s="11">
        <v>1.3020833333333334E-2</v>
      </c>
      <c r="N996" s="11">
        <f t="shared" si="79"/>
        <v>2.0182291666666668E-2</v>
      </c>
      <c r="O996" s="8"/>
      <c r="P996" s="10" t="s">
        <v>2231</v>
      </c>
      <c r="Q996" s="10" t="s">
        <v>0</v>
      </c>
      <c r="R996" s="10">
        <v>2.33</v>
      </c>
      <c r="S996" s="9">
        <v>1.61</v>
      </c>
      <c r="T996" s="9">
        <v>4.43</v>
      </c>
      <c r="U996" s="9">
        <v>7.52</v>
      </c>
    </row>
    <row r="997" spans="4:21" x14ac:dyDescent="0.3">
      <c r="D997" s="12">
        <v>4</v>
      </c>
      <c r="E997" s="6">
        <v>3.4442129629629632E-3</v>
      </c>
      <c r="F997" s="7">
        <f t="shared" si="75"/>
        <v>1.7221064814814816E-3</v>
      </c>
      <c r="G997" s="6">
        <f t="shared" si="76"/>
        <v>1.5655513468013468E-3</v>
      </c>
      <c r="H997" s="6">
        <f t="shared" si="77"/>
        <v>7.5772685185185196E-3</v>
      </c>
      <c r="I997" s="6">
        <f t="shared" si="78"/>
        <v>1.1744766203703705E-2</v>
      </c>
      <c r="J997" s="10" t="s">
        <v>2232</v>
      </c>
      <c r="K997" s="9" t="s">
        <v>2232</v>
      </c>
      <c r="L997" s="10" t="s">
        <v>2233</v>
      </c>
      <c r="M997" s="11">
        <v>1.3086458333333334E-2</v>
      </c>
      <c r="N997" s="11">
        <f t="shared" si="79"/>
        <v>2.0284010416666668E-2</v>
      </c>
      <c r="O997" s="10" t="s">
        <v>2234</v>
      </c>
      <c r="P997" s="10" t="s">
        <v>2235</v>
      </c>
      <c r="Q997" s="10">
        <v>0.78</v>
      </c>
      <c r="R997" s="10">
        <v>2.31</v>
      </c>
      <c r="S997" s="9">
        <v>1.59</v>
      </c>
      <c r="T997" s="9">
        <v>4.3499999999999996</v>
      </c>
      <c r="U997" s="9">
        <v>7.43</v>
      </c>
    </row>
    <row r="998" spans="4:21" x14ac:dyDescent="0.3">
      <c r="D998" s="12">
        <v>3</v>
      </c>
      <c r="E998" s="6">
        <v>3.4574074074074073E-3</v>
      </c>
      <c r="F998" s="7">
        <f t="shared" si="75"/>
        <v>1.7287037037037037E-3</v>
      </c>
      <c r="G998" s="6">
        <f t="shared" si="76"/>
        <v>1.5715488215488215E-3</v>
      </c>
      <c r="H998" s="6">
        <f t="shared" si="77"/>
        <v>7.6062962962962968E-3</v>
      </c>
      <c r="I998" s="6">
        <f t="shared" si="78"/>
        <v>1.178975925925926E-2</v>
      </c>
      <c r="J998" s="10" t="s">
        <v>2236</v>
      </c>
      <c r="K998" s="9" t="s">
        <v>2236</v>
      </c>
      <c r="L998" s="10" t="s">
        <v>2237</v>
      </c>
      <c r="M998" s="11">
        <v>1.3151967592592594E-2</v>
      </c>
      <c r="N998" s="11">
        <f t="shared" si="79"/>
        <v>2.0385549768518519E-2</v>
      </c>
      <c r="O998" s="8"/>
      <c r="P998" s="10" t="s">
        <v>2238</v>
      </c>
      <c r="Q998" s="10" t="s">
        <v>0</v>
      </c>
      <c r="R998" s="10">
        <v>2.29</v>
      </c>
      <c r="S998" s="9">
        <v>1.57</v>
      </c>
      <c r="T998" s="9">
        <v>4.2699999999999996</v>
      </c>
      <c r="U998" s="9">
        <v>7.33</v>
      </c>
    </row>
    <row r="999" spans="4:21" x14ac:dyDescent="0.3">
      <c r="D999" s="12">
        <v>2</v>
      </c>
      <c r="E999" s="10" t="s">
        <v>2239</v>
      </c>
      <c r="F999" s="7">
        <f t="shared" si="75"/>
        <v>1.736400462962963E-3</v>
      </c>
      <c r="G999" s="6">
        <f t="shared" si="76"/>
        <v>1.5785458754208753E-3</v>
      </c>
      <c r="H999" s="6">
        <f t="shared" si="77"/>
        <v>7.6401620370370382E-3</v>
      </c>
      <c r="I999" s="6">
        <f t="shared" si="78"/>
        <v>1.184225115740741E-2</v>
      </c>
      <c r="J999" s="10" t="s">
        <v>2240</v>
      </c>
      <c r="K999" s="9" t="s">
        <v>2240</v>
      </c>
      <c r="L999" s="10" t="s">
        <v>2241</v>
      </c>
      <c r="M999" s="11">
        <v>1.3217592592592593E-2</v>
      </c>
      <c r="N999" s="11">
        <f t="shared" si="79"/>
        <v>2.0487268518518519E-2</v>
      </c>
      <c r="O999" s="10" t="s">
        <v>2242</v>
      </c>
      <c r="P999" s="10" t="s">
        <v>2243</v>
      </c>
      <c r="Q999" s="10">
        <v>0.77</v>
      </c>
      <c r="R999" s="10">
        <v>2.27</v>
      </c>
      <c r="S999" s="9">
        <v>1.55</v>
      </c>
      <c r="T999" s="9">
        <v>4.1900000000000004</v>
      </c>
      <c r="U999" s="9">
        <v>7.23</v>
      </c>
    </row>
    <row r="1000" spans="4:21" x14ac:dyDescent="0.3">
      <c r="D1000" s="12">
        <v>1</v>
      </c>
      <c r="E1000" s="10" t="s">
        <v>2244</v>
      </c>
      <c r="F1000" s="7">
        <f t="shared" si="75"/>
        <v>1.746238425925926E-3</v>
      </c>
      <c r="G1000" s="6">
        <f t="shared" si="76"/>
        <v>1.587489478114478E-3</v>
      </c>
      <c r="H1000" s="6">
        <f t="shared" si="77"/>
        <v>7.6834490740740752E-3</v>
      </c>
      <c r="I1000" s="6">
        <f t="shared" si="78"/>
        <v>1.1909346064814816E-2</v>
      </c>
      <c r="J1000" s="10" t="s">
        <v>2245</v>
      </c>
      <c r="K1000" s="9" t="s">
        <v>2245</v>
      </c>
      <c r="L1000" s="10" t="s">
        <v>2246</v>
      </c>
      <c r="M1000" s="11">
        <v>1.3341087962962963E-2</v>
      </c>
      <c r="N1000" s="11">
        <f t="shared" si="79"/>
        <v>2.0678686342592591E-2</v>
      </c>
      <c r="O1000" s="8"/>
      <c r="P1000" s="10" t="s">
        <v>2247</v>
      </c>
      <c r="Q1000" s="10" t="s">
        <v>0</v>
      </c>
      <c r="R1000" s="10">
        <v>2.25</v>
      </c>
      <c r="S1000" s="9">
        <v>1.53</v>
      </c>
      <c r="T1000" s="9">
        <v>4.0999999999999996</v>
      </c>
      <c r="U1000" s="9">
        <v>7.12</v>
      </c>
    </row>
  </sheetData>
  <sheetProtection password="C7DC" sheet="1" objects="1" scenarios="1" selectLockedCells="1" selectUnlockedCells="1"/>
  <pageMargins left="0.78749999999999998" right="0.78749999999999998" top="0.78749999999999998" bottom="0.78749999999999998" header="0.51180555555555551" footer="0.51180555555555551"/>
  <pageSetup paperSize="9" firstPageNumber="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D3688-25A8-4AC8-B3B2-248BD6657767}">
  <dimension ref="A1:AB1401"/>
  <sheetViews>
    <sheetView zoomScale="80" zoomScaleNormal="80" workbookViewId="0">
      <pane xSplit="1" ySplit="1" topLeftCell="E398" activePane="bottomRight" state="frozen"/>
      <selection pane="topRight" activeCell="N1" sqref="N1"/>
      <selection pane="bottomLeft" activeCell="A848" sqref="A848"/>
      <selection pane="bottomRight" sqref="A1:IV65536"/>
    </sheetView>
  </sheetViews>
  <sheetFormatPr baseColWidth="10" defaultColWidth="8.88671875" defaultRowHeight="14.4" x14ac:dyDescent="0.3"/>
  <cols>
    <col min="1" max="1" width="6.33203125" customWidth="1"/>
    <col min="2" max="2" width="6.33203125" style="1" customWidth="1"/>
    <col min="3" max="3" width="6.33203125" style="4" customWidth="1"/>
    <col min="4" max="5" width="8.88671875" style="1" customWidth="1"/>
    <col min="6" max="6" width="8.88671875" style="17" customWidth="1"/>
    <col min="7" max="7" width="8.88671875" style="1" customWidth="1"/>
    <col min="8" max="8" width="11.6640625" style="1" bestFit="1" customWidth="1"/>
    <col min="9" max="9" width="12" style="1" customWidth="1"/>
    <col min="10" max="10" width="6.44140625" style="4" customWidth="1"/>
    <col min="11" max="12" width="9.33203125" style="4" customWidth="1"/>
    <col min="13" max="14" width="6.33203125" style="4" customWidth="1"/>
    <col min="15" max="15" width="7.44140625" style="4" customWidth="1"/>
    <col min="16" max="17" width="6.33203125" style="4" customWidth="1"/>
    <col min="18" max="18" width="8" style="4" bestFit="1" customWidth="1"/>
    <col min="19" max="19" width="8.88671875" style="4" customWidth="1"/>
    <col min="20" max="20" width="8.88671875" customWidth="1"/>
    <col min="21" max="21" width="11.6640625" style="1" bestFit="1" customWidth="1"/>
    <col min="22" max="22" width="9.6640625" customWidth="1"/>
    <col min="23" max="23" width="5.33203125" style="3" customWidth="1"/>
    <col min="24" max="24" width="9.33203125" style="4" customWidth="1"/>
    <col min="25" max="25" width="9.5546875" style="3" bestFit="1" customWidth="1"/>
    <col min="26" max="26" width="6.33203125" style="3" customWidth="1"/>
    <col min="27" max="27" width="6.33203125" style="4" customWidth="1"/>
    <col min="28" max="28" width="6.33203125" style="3" customWidth="1"/>
  </cols>
  <sheetData>
    <row r="1" spans="1:28" x14ac:dyDescent="0.3">
      <c r="A1" t="s">
        <v>5020</v>
      </c>
      <c r="B1" s="1">
        <v>50</v>
      </c>
      <c r="C1" s="86">
        <v>60</v>
      </c>
      <c r="D1" s="95">
        <v>400</v>
      </c>
      <c r="E1" s="95">
        <v>500</v>
      </c>
      <c r="F1" s="96">
        <v>1000</v>
      </c>
      <c r="G1" s="99">
        <v>2000</v>
      </c>
      <c r="H1" s="95" t="s">
        <v>5161</v>
      </c>
      <c r="I1" s="95" t="s">
        <v>2253</v>
      </c>
      <c r="J1" s="97" t="s">
        <v>2256</v>
      </c>
      <c r="K1" s="97" t="s">
        <v>5021</v>
      </c>
      <c r="L1" s="98" t="s">
        <v>5021</v>
      </c>
      <c r="M1" s="97" t="s">
        <v>2258</v>
      </c>
      <c r="N1" s="97" t="s">
        <v>2258</v>
      </c>
      <c r="O1" s="97" t="s">
        <v>5112</v>
      </c>
      <c r="P1" s="86">
        <v>50</v>
      </c>
      <c r="Q1" s="86">
        <v>60</v>
      </c>
      <c r="R1" s="86">
        <v>400</v>
      </c>
      <c r="S1" s="86">
        <v>500</v>
      </c>
      <c r="T1" s="81">
        <v>1000</v>
      </c>
      <c r="U1" s="18" t="s">
        <v>5161</v>
      </c>
      <c r="V1" s="81" t="s">
        <v>2253</v>
      </c>
      <c r="W1" s="90" t="s">
        <v>2256</v>
      </c>
      <c r="X1" s="19" t="s">
        <v>5021</v>
      </c>
      <c r="Y1" s="100" t="s">
        <v>5021</v>
      </c>
      <c r="Z1" s="3" t="s">
        <v>2258</v>
      </c>
      <c r="AA1" s="97" t="s">
        <v>2258</v>
      </c>
      <c r="AB1" s="3" t="s">
        <v>5112</v>
      </c>
    </row>
    <row r="2" spans="1:28" x14ac:dyDescent="0.3">
      <c r="A2">
        <v>1400</v>
      </c>
      <c r="C2" s="4" t="s">
        <v>0</v>
      </c>
      <c r="D2" s="20" t="s">
        <v>0</v>
      </c>
      <c r="E2" s="20" t="s">
        <v>0</v>
      </c>
      <c r="F2" s="21" t="s">
        <v>0</v>
      </c>
      <c r="G2" s="21" t="s">
        <v>0</v>
      </c>
      <c r="H2" s="21" t="s">
        <v>0</v>
      </c>
      <c r="I2" s="21" t="s">
        <v>0</v>
      </c>
      <c r="J2" s="4" t="s">
        <v>0</v>
      </c>
      <c r="K2" s="4" t="s">
        <v>0</v>
      </c>
      <c r="L2" s="4" t="s">
        <v>0</v>
      </c>
      <c r="O2" s="4" t="s">
        <v>0</v>
      </c>
      <c r="P2" s="4" t="s">
        <v>0</v>
      </c>
      <c r="S2" s="11" t="s">
        <v>0</v>
      </c>
      <c r="T2" s="11" t="s">
        <v>0</v>
      </c>
      <c r="U2" s="21" t="s">
        <v>0</v>
      </c>
      <c r="V2" s="11" t="s">
        <v>0</v>
      </c>
      <c r="W2" s="3" t="s">
        <v>0</v>
      </c>
      <c r="X2" s="4" t="s">
        <v>0</v>
      </c>
      <c r="Y2" s="3" t="s">
        <v>0</v>
      </c>
      <c r="Z2" s="3" t="s">
        <v>0</v>
      </c>
      <c r="AB2" s="3" t="s">
        <v>0</v>
      </c>
    </row>
    <row r="3" spans="1:28" x14ac:dyDescent="0.3">
      <c r="A3">
        <v>1399</v>
      </c>
      <c r="C3" s="4" t="s">
        <v>0</v>
      </c>
      <c r="D3" s="20" t="s">
        <v>0</v>
      </c>
      <c r="E3" s="20" t="s">
        <v>0</v>
      </c>
      <c r="F3" s="21" t="s">
        <v>0</v>
      </c>
      <c r="G3" s="21" t="s">
        <v>0</v>
      </c>
      <c r="H3" s="21" t="s">
        <v>0</v>
      </c>
      <c r="I3" s="21" t="s">
        <v>0</v>
      </c>
      <c r="J3" s="4" t="s">
        <v>0</v>
      </c>
      <c r="K3" s="4" t="s">
        <v>0</v>
      </c>
      <c r="L3" s="4" t="s">
        <v>0</v>
      </c>
      <c r="O3" s="4" t="s">
        <v>0</v>
      </c>
      <c r="P3" s="4" t="s">
        <v>0</v>
      </c>
      <c r="S3" s="11" t="s">
        <v>0</v>
      </c>
      <c r="T3" s="11" t="s">
        <v>0</v>
      </c>
      <c r="U3" s="21" t="s">
        <v>0</v>
      </c>
      <c r="V3" s="11" t="s">
        <v>0</v>
      </c>
      <c r="W3" s="3" t="s">
        <v>0</v>
      </c>
      <c r="X3" s="4" t="s">
        <v>0</v>
      </c>
      <c r="Y3" s="3" t="s">
        <v>0</v>
      </c>
      <c r="Z3" s="3" t="s">
        <v>0</v>
      </c>
      <c r="AB3" s="3" t="s">
        <v>0</v>
      </c>
    </row>
    <row r="4" spans="1:28" x14ac:dyDescent="0.3">
      <c r="A4">
        <v>1398</v>
      </c>
      <c r="C4" s="4" t="s">
        <v>0</v>
      </c>
      <c r="D4" s="20" t="s">
        <v>0</v>
      </c>
      <c r="E4" s="20" t="s">
        <v>0</v>
      </c>
      <c r="F4" s="21" t="s">
        <v>0</v>
      </c>
      <c r="G4" s="21" t="s">
        <v>0</v>
      </c>
      <c r="H4" s="21" t="s">
        <v>0</v>
      </c>
      <c r="I4" s="21" t="s">
        <v>0</v>
      </c>
      <c r="J4" s="4" t="s">
        <v>0</v>
      </c>
      <c r="K4" s="4" t="s">
        <v>0</v>
      </c>
      <c r="L4" s="4" t="s">
        <v>0</v>
      </c>
      <c r="O4" s="4" t="s">
        <v>0</v>
      </c>
      <c r="P4" s="4" t="s">
        <v>0</v>
      </c>
      <c r="S4" s="11" t="s">
        <v>0</v>
      </c>
      <c r="T4" s="11" t="s">
        <v>0</v>
      </c>
      <c r="U4" s="21" t="s">
        <v>0</v>
      </c>
      <c r="V4" s="11" t="s">
        <v>0</v>
      </c>
      <c r="W4" s="3" t="s">
        <v>0</v>
      </c>
      <c r="X4" s="4" t="s">
        <v>0</v>
      </c>
      <c r="Y4" s="3" t="s">
        <v>0</v>
      </c>
      <c r="Z4" s="3" t="s">
        <v>0</v>
      </c>
      <c r="AB4" s="3" t="s">
        <v>0</v>
      </c>
    </row>
    <row r="5" spans="1:28" x14ac:dyDescent="0.3">
      <c r="A5">
        <v>1397</v>
      </c>
      <c r="C5" s="4" t="s">
        <v>0</v>
      </c>
      <c r="D5" s="20" t="s">
        <v>0</v>
      </c>
      <c r="E5" s="20" t="s">
        <v>0</v>
      </c>
      <c r="F5" s="21" t="s">
        <v>0</v>
      </c>
      <c r="G5" s="21" t="s">
        <v>0</v>
      </c>
      <c r="H5" s="21" t="s">
        <v>0</v>
      </c>
      <c r="I5" s="21" t="s">
        <v>0</v>
      </c>
      <c r="J5" s="4" t="s">
        <v>0</v>
      </c>
      <c r="K5" s="4" t="s">
        <v>0</v>
      </c>
      <c r="L5" s="4" t="s">
        <v>0</v>
      </c>
      <c r="O5" s="4" t="s">
        <v>0</v>
      </c>
      <c r="P5" s="4" t="s">
        <v>0</v>
      </c>
      <c r="S5" s="11" t="s">
        <v>0</v>
      </c>
      <c r="T5" s="11" t="s">
        <v>0</v>
      </c>
      <c r="U5" s="21" t="s">
        <v>0</v>
      </c>
      <c r="V5" s="11" t="s">
        <v>0</v>
      </c>
      <c r="W5" s="3" t="s">
        <v>0</v>
      </c>
      <c r="X5" s="4" t="s">
        <v>0</v>
      </c>
      <c r="Y5" s="3" t="s">
        <v>0</v>
      </c>
      <c r="Z5" s="3" t="s">
        <v>0</v>
      </c>
      <c r="AB5" s="3" t="s">
        <v>0</v>
      </c>
    </row>
    <row r="6" spans="1:28" x14ac:dyDescent="0.3">
      <c r="A6">
        <v>1396</v>
      </c>
      <c r="C6" s="4" t="s">
        <v>0</v>
      </c>
      <c r="D6" s="20" t="s">
        <v>0</v>
      </c>
      <c r="E6" s="20" t="s">
        <v>0</v>
      </c>
      <c r="F6" s="21" t="s">
        <v>0</v>
      </c>
      <c r="G6" s="21" t="s">
        <v>0</v>
      </c>
      <c r="H6" s="21" t="s">
        <v>0</v>
      </c>
      <c r="I6" s="21" t="s">
        <v>0</v>
      </c>
      <c r="J6" s="4" t="s">
        <v>0</v>
      </c>
      <c r="K6" s="4" t="s">
        <v>0</v>
      </c>
      <c r="L6" s="4" t="s">
        <v>0</v>
      </c>
      <c r="O6" s="4" t="s">
        <v>0</v>
      </c>
      <c r="P6" s="4" t="s">
        <v>0</v>
      </c>
      <c r="S6" s="11" t="s">
        <v>0</v>
      </c>
      <c r="T6" s="11" t="s">
        <v>0</v>
      </c>
      <c r="U6" s="21" t="s">
        <v>0</v>
      </c>
      <c r="V6" s="11" t="s">
        <v>0</v>
      </c>
      <c r="W6" s="3" t="s">
        <v>0</v>
      </c>
      <c r="X6" s="4" t="s">
        <v>0</v>
      </c>
      <c r="Y6" s="3" t="s">
        <v>0</v>
      </c>
      <c r="Z6" s="3" t="s">
        <v>0</v>
      </c>
      <c r="AB6" s="3" t="s">
        <v>0</v>
      </c>
    </row>
    <row r="7" spans="1:28" x14ac:dyDescent="0.3">
      <c r="A7">
        <v>1395</v>
      </c>
      <c r="C7" s="4" t="s">
        <v>0</v>
      </c>
      <c r="D7" s="20" t="s">
        <v>0</v>
      </c>
      <c r="E7" s="20" t="s">
        <v>0</v>
      </c>
      <c r="F7" s="21" t="s">
        <v>0</v>
      </c>
      <c r="G7" s="21" t="s">
        <v>0</v>
      </c>
      <c r="H7" s="21" t="s">
        <v>0</v>
      </c>
      <c r="I7" s="21" t="s">
        <v>0</v>
      </c>
      <c r="J7" s="4" t="s">
        <v>0</v>
      </c>
      <c r="K7" s="4" t="s">
        <v>0</v>
      </c>
      <c r="L7" s="4" t="s">
        <v>0</v>
      </c>
      <c r="O7" s="4" t="s">
        <v>0</v>
      </c>
      <c r="P7" s="4" t="s">
        <v>0</v>
      </c>
      <c r="S7" s="11" t="s">
        <v>0</v>
      </c>
      <c r="T7" s="11" t="s">
        <v>0</v>
      </c>
      <c r="U7" s="21" t="s">
        <v>0</v>
      </c>
      <c r="V7" s="11" t="s">
        <v>0</v>
      </c>
      <c r="W7" s="3" t="s">
        <v>0</v>
      </c>
      <c r="X7" s="4" t="s">
        <v>0</v>
      </c>
      <c r="Y7" s="3" t="s">
        <v>0</v>
      </c>
      <c r="Z7" s="3" t="s">
        <v>0</v>
      </c>
      <c r="AB7" s="3" t="s">
        <v>0</v>
      </c>
    </row>
    <row r="8" spans="1:28" x14ac:dyDescent="0.3">
      <c r="A8">
        <v>1394</v>
      </c>
      <c r="C8" s="4" t="s">
        <v>0</v>
      </c>
      <c r="D8" s="20" t="s">
        <v>0</v>
      </c>
      <c r="E8" s="20" t="s">
        <v>0</v>
      </c>
      <c r="F8" s="21" t="s">
        <v>0</v>
      </c>
      <c r="G8" s="21" t="s">
        <v>0</v>
      </c>
      <c r="H8" s="21" t="s">
        <v>0</v>
      </c>
      <c r="I8" s="21" t="s">
        <v>0</v>
      </c>
      <c r="J8" s="4" t="s">
        <v>0</v>
      </c>
      <c r="K8" s="4" t="s">
        <v>0</v>
      </c>
      <c r="L8" s="4" t="s">
        <v>0</v>
      </c>
      <c r="O8" s="4" t="s">
        <v>0</v>
      </c>
      <c r="P8" s="4" t="s">
        <v>0</v>
      </c>
      <c r="S8" s="11" t="s">
        <v>0</v>
      </c>
      <c r="T8" s="11" t="s">
        <v>0</v>
      </c>
      <c r="U8" s="21" t="s">
        <v>0</v>
      </c>
      <c r="V8" s="11" t="s">
        <v>0</v>
      </c>
      <c r="W8" s="3" t="s">
        <v>0</v>
      </c>
      <c r="X8" s="4" t="s">
        <v>0</v>
      </c>
      <c r="Y8" s="3" t="s">
        <v>0</v>
      </c>
      <c r="Z8" s="3" t="s">
        <v>0</v>
      </c>
      <c r="AB8" s="3" t="s">
        <v>0</v>
      </c>
    </row>
    <row r="9" spans="1:28" x14ac:dyDescent="0.3">
      <c r="A9">
        <v>1393</v>
      </c>
      <c r="C9" s="4" t="s">
        <v>0</v>
      </c>
      <c r="D9" s="20" t="s">
        <v>0</v>
      </c>
      <c r="E9" s="20" t="s">
        <v>0</v>
      </c>
      <c r="F9" s="21" t="s">
        <v>0</v>
      </c>
      <c r="G9" s="21" t="s">
        <v>0</v>
      </c>
      <c r="H9" s="21" t="s">
        <v>0</v>
      </c>
      <c r="I9" s="21" t="s">
        <v>0</v>
      </c>
      <c r="J9" s="4" t="s">
        <v>0</v>
      </c>
      <c r="K9" s="4" t="s">
        <v>0</v>
      </c>
      <c r="L9" s="4" t="s">
        <v>0</v>
      </c>
      <c r="O9" s="4" t="s">
        <v>0</v>
      </c>
      <c r="P9" s="4" t="s">
        <v>0</v>
      </c>
      <c r="S9" s="11" t="s">
        <v>0</v>
      </c>
      <c r="T9" s="11" t="s">
        <v>0</v>
      </c>
      <c r="U9" s="21" t="s">
        <v>0</v>
      </c>
      <c r="V9" s="11" t="s">
        <v>0</v>
      </c>
      <c r="W9" s="3" t="s">
        <v>0</v>
      </c>
      <c r="X9" s="4" t="s">
        <v>0</v>
      </c>
      <c r="Y9" s="3" t="s">
        <v>0</v>
      </c>
      <c r="Z9" s="3" t="s">
        <v>0</v>
      </c>
      <c r="AB9" s="3" t="s">
        <v>0</v>
      </c>
    </row>
    <row r="10" spans="1:28" x14ac:dyDescent="0.3">
      <c r="A10">
        <v>1392</v>
      </c>
      <c r="C10" s="4" t="s">
        <v>0</v>
      </c>
      <c r="D10" s="20" t="s">
        <v>0</v>
      </c>
      <c r="E10" s="20" t="s">
        <v>0</v>
      </c>
      <c r="F10" s="21" t="s">
        <v>0</v>
      </c>
      <c r="G10" s="21" t="s">
        <v>0</v>
      </c>
      <c r="H10" s="21" t="s">
        <v>0</v>
      </c>
      <c r="I10" s="21" t="s">
        <v>0</v>
      </c>
      <c r="J10" s="4" t="s">
        <v>0</v>
      </c>
      <c r="K10" s="4" t="s">
        <v>0</v>
      </c>
      <c r="L10" s="4" t="s">
        <v>0</v>
      </c>
      <c r="O10" s="4" t="s">
        <v>0</v>
      </c>
      <c r="P10" s="4" t="s">
        <v>0</v>
      </c>
      <c r="S10" s="11" t="s">
        <v>0</v>
      </c>
      <c r="T10" s="11" t="s">
        <v>0</v>
      </c>
      <c r="U10" s="21" t="s">
        <v>0</v>
      </c>
      <c r="V10" s="11" t="s">
        <v>0</v>
      </c>
      <c r="W10" s="3" t="s">
        <v>0</v>
      </c>
      <c r="X10" s="4" t="s">
        <v>0</v>
      </c>
      <c r="Y10" s="3" t="s">
        <v>0</v>
      </c>
      <c r="Z10" s="3" t="s">
        <v>0</v>
      </c>
      <c r="AB10" s="3" t="s">
        <v>0</v>
      </c>
    </row>
    <row r="11" spans="1:28" x14ac:dyDescent="0.3">
      <c r="A11">
        <v>1391</v>
      </c>
      <c r="C11" s="4" t="s">
        <v>0</v>
      </c>
      <c r="D11" s="20" t="s">
        <v>0</v>
      </c>
      <c r="E11" s="20" t="s">
        <v>0</v>
      </c>
      <c r="F11" s="21" t="s">
        <v>0</v>
      </c>
      <c r="G11" s="21" t="s">
        <v>0</v>
      </c>
      <c r="H11" s="21" t="s">
        <v>0</v>
      </c>
      <c r="I11" s="21" t="s">
        <v>0</v>
      </c>
      <c r="J11" s="4" t="s">
        <v>0</v>
      </c>
      <c r="K11" s="4" t="s">
        <v>0</v>
      </c>
      <c r="L11" s="4" t="s">
        <v>0</v>
      </c>
      <c r="O11" s="4" t="s">
        <v>0</v>
      </c>
      <c r="P11" s="4" t="s">
        <v>0</v>
      </c>
      <c r="S11" s="11" t="s">
        <v>0</v>
      </c>
      <c r="T11" s="11" t="s">
        <v>0</v>
      </c>
      <c r="U11" s="21" t="s">
        <v>0</v>
      </c>
      <c r="V11" s="11" t="s">
        <v>0</v>
      </c>
      <c r="W11" s="3" t="s">
        <v>0</v>
      </c>
      <c r="X11" s="4" t="s">
        <v>0</v>
      </c>
      <c r="Y11" s="3" t="s">
        <v>0</v>
      </c>
      <c r="Z11" s="3" t="s">
        <v>0</v>
      </c>
      <c r="AB11" s="3" t="s">
        <v>0</v>
      </c>
    </row>
    <row r="12" spans="1:28" x14ac:dyDescent="0.3">
      <c r="A12">
        <v>1390</v>
      </c>
      <c r="C12" s="4" t="s">
        <v>0</v>
      </c>
      <c r="D12" s="20" t="s">
        <v>0</v>
      </c>
      <c r="E12" s="20" t="s">
        <v>0</v>
      </c>
      <c r="F12" s="21" t="s">
        <v>0</v>
      </c>
      <c r="G12" s="21" t="s">
        <v>0</v>
      </c>
      <c r="H12" s="21" t="s">
        <v>0</v>
      </c>
      <c r="I12" s="21" t="s">
        <v>0</v>
      </c>
      <c r="J12" s="4" t="s">
        <v>0</v>
      </c>
      <c r="K12" s="4" t="s">
        <v>0</v>
      </c>
      <c r="L12" s="4" t="s">
        <v>0</v>
      </c>
      <c r="O12" s="4" t="s">
        <v>0</v>
      </c>
      <c r="P12" s="4" t="s">
        <v>0</v>
      </c>
      <c r="S12" s="11" t="s">
        <v>0</v>
      </c>
      <c r="T12" s="11" t="s">
        <v>0</v>
      </c>
      <c r="U12" s="21" t="s">
        <v>0</v>
      </c>
      <c r="V12" s="11" t="s">
        <v>0</v>
      </c>
      <c r="W12" s="3" t="s">
        <v>0</v>
      </c>
      <c r="X12" s="4" t="s">
        <v>0</v>
      </c>
      <c r="Y12" s="3" t="s">
        <v>0</v>
      </c>
      <c r="Z12" s="3" t="s">
        <v>0</v>
      </c>
      <c r="AB12" s="3" t="s">
        <v>0</v>
      </c>
    </row>
    <row r="13" spans="1:28" x14ac:dyDescent="0.3">
      <c r="A13">
        <v>1389</v>
      </c>
      <c r="C13" s="4" t="s">
        <v>0</v>
      </c>
      <c r="D13" s="20" t="s">
        <v>0</v>
      </c>
      <c r="E13" s="20" t="s">
        <v>0</v>
      </c>
      <c r="F13" s="21" t="s">
        <v>0</v>
      </c>
      <c r="G13" s="21" t="s">
        <v>0</v>
      </c>
      <c r="H13" s="21" t="s">
        <v>0</v>
      </c>
      <c r="I13" s="21" t="s">
        <v>0</v>
      </c>
      <c r="J13" s="4" t="s">
        <v>0</v>
      </c>
      <c r="K13" s="4" t="s">
        <v>0</v>
      </c>
      <c r="L13" s="4" t="s">
        <v>0</v>
      </c>
      <c r="O13" s="4" t="s">
        <v>0</v>
      </c>
      <c r="P13" s="4" t="s">
        <v>0</v>
      </c>
      <c r="S13" s="11" t="s">
        <v>0</v>
      </c>
      <c r="T13" s="11" t="s">
        <v>0</v>
      </c>
      <c r="U13" s="21" t="s">
        <v>0</v>
      </c>
      <c r="V13" s="11" t="s">
        <v>0</v>
      </c>
      <c r="W13" s="3" t="s">
        <v>0</v>
      </c>
      <c r="X13" s="4" t="s">
        <v>0</v>
      </c>
      <c r="Y13" s="3" t="s">
        <v>0</v>
      </c>
      <c r="Z13" s="3" t="s">
        <v>0</v>
      </c>
      <c r="AB13" s="3" t="s">
        <v>0</v>
      </c>
    </row>
    <row r="14" spans="1:28" x14ac:dyDescent="0.3">
      <c r="A14">
        <v>1388</v>
      </c>
      <c r="C14" s="4" t="s">
        <v>0</v>
      </c>
      <c r="D14" s="20" t="s">
        <v>0</v>
      </c>
      <c r="E14" s="20" t="s">
        <v>0</v>
      </c>
      <c r="F14" s="21" t="s">
        <v>0</v>
      </c>
      <c r="G14" s="21" t="s">
        <v>0</v>
      </c>
      <c r="H14" s="21" t="s">
        <v>0</v>
      </c>
      <c r="I14" s="21" t="s">
        <v>0</v>
      </c>
      <c r="J14" s="4" t="s">
        <v>0</v>
      </c>
      <c r="K14" s="4" t="s">
        <v>0</v>
      </c>
      <c r="L14" s="4" t="s">
        <v>0</v>
      </c>
      <c r="O14" s="4" t="s">
        <v>0</v>
      </c>
      <c r="P14" s="4" t="s">
        <v>0</v>
      </c>
      <c r="S14" s="11" t="s">
        <v>0</v>
      </c>
      <c r="T14" s="11" t="s">
        <v>0</v>
      </c>
      <c r="U14" s="21" t="s">
        <v>0</v>
      </c>
      <c r="V14" s="11" t="s">
        <v>0</v>
      </c>
      <c r="W14" s="3" t="s">
        <v>0</v>
      </c>
      <c r="X14" s="4" t="s">
        <v>0</v>
      </c>
      <c r="Y14" s="3" t="s">
        <v>0</v>
      </c>
      <c r="Z14" s="3" t="s">
        <v>0</v>
      </c>
      <c r="AB14" s="3" t="s">
        <v>0</v>
      </c>
    </row>
    <row r="15" spans="1:28" x14ac:dyDescent="0.3">
      <c r="A15">
        <v>1387</v>
      </c>
      <c r="C15" s="4" t="s">
        <v>0</v>
      </c>
      <c r="D15" s="20" t="s">
        <v>0</v>
      </c>
      <c r="E15" s="20" t="s">
        <v>0</v>
      </c>
      <c r="F15" s="21" t="s">
        <v>0</v>
      </c>
      <c r="G15" s="21" t="s">
        <v>0</v>
      </c>
      <c r="H15" s="21" t="s">
        <v>0</v>
      </c>
      <c r="I15" s="21" t="s">
        <v>0</v>
      </c>
      <c r="J15" s="4" t="s">
        <v>0</v>
      </c>
      <c r="K15" s="4" t="s">
        <v>0</v>
      </c>
      <c r="L15" s="4" t="s">
        <v>0</v>
      </c>
      <c r="O15" s="4" t="s">
        <v>0</v>
      </c>
      <c r="P15" s="4" t="s">
        <v>0</v>
      </c>
      <c r="S15" s="11" t="s">
        <v>0</v>
      </c>
      <c r="T15" s="11" t="s">
        <v>0</v>
      </c>
      <c r="U15" s="21" t="s">
        <v>0</v>
      </c>
      <c r="V15" s="11" t="s">
        <v>0</v>
      </c>
      <c r="W15" s="3" t="s">
        <v>0</v>
      </c>
      <c r="X15" s="4" t="s">
        <v>0</v>
      </c>
      <c r="Y15" s="3" t="s">
        <v>0</v>
      </c>
      <c r="Z15" s="3" t="s">
        <v>0</v>
      </c>
      <c r="AB15" s="3" t="s">
        <v>0</v>
      </c>
    </row>
    <row r="16" spans="1:28" x14ac:dyDescent="0.3">
      <c r="A16">
        <v>1386</v>
      </c>
      <c r="C16" s="4" t="s">
        <v>0</v>
      </c>
      <c r="D16" s="20" t="s">
        <v>0</v>
      </c>
      <c r="E16" s="20" t="s">
        <v>0</v>
      </c>
      <c r="F16" s="21" t="s">
        <v>0</v>
      </c>
      <c r="G16" s="21" t="s">
        <v>0</v>
      </c>
      <c r="H16" s="21" t="s">
        <v>0</v>
      </c>
      <c r="I16" s="21" t="s">
        <v>0</v>
      </c>
      <c r="J16" s="4" t="s">
        <v>0</v>
      </c>
      <c r="K16" s="4" t="s">
        <v>0</v>
      </c>
      <c r="L16" s="4" t="s">
        <v>0</v>
      </c>
      <c r="O16" s="4" t="s">
        <v>0</v>
      </c>
      <c r="P16" s="4" t="s">
        <v>0</v>
      </c>
      <c r="S16" s="11" t="s">
        <v>0</v>
      </c>
      <c r="T16" s="11" t="s">
        <v>0</v>
      </c>
      <c r="U16" s="21" t="s">
        <v>0</v>
      </c>
      <c r="V16" s="11" t="s">
        <v>0</v>
      </c>
      <c r="W16" s="3" t="s">
        <v>0</v>
      </c>
      <c r="X16" s="4" t="s">
        <v>0</v>
      </c>
      <c r="Y16" s="3" t="s">
        <v>0</v>
      </c>
      <c r="Z16" s="3" t="s">
        <v>0</v>
      </c>
      <c r="AB16" s="3" t="s">
        <v>0</v>
      </c>
    </row>
    <row r="17" spans="1:28" x14ac:dyDescent="0.3">
      <c r="A17">
        <v>1385</v>
      </c>
      <c r="C17" s="4" t="s">
        <v>0</v>
      </c>
      <c r="D17" s="20" t="s">
        <v>0</v>
      </c>
      <c r="E17" s="20" t="s">
        <v>0</v>
      </c>
      <c r="F17" s="21" t="s">
        <v>0</v>
      </c>
      <c r="G17" s="21" t="s">
        <v>0</v>
      </c>
      <c r="H17" s="21" t="s">
        <v>0</v>
      </c>
      <c r="I17" s="21" t="s">
        <v>0</v>
      </c>
      <c r="J17" s="4" t="s">
        <v>0</v>
      </c>
      <c r="K17" s="4" t="s">
        <v>0</v>
      </c>
      <c r="L17" s="4" t="s">
        <v>0</v>
      </c>
      <c r="O17" s="4" t="s">
        <v>0</v>
      </c>
      <c r="P17" s="4" t="s">
        <v>0</v>
      </c>
      <c r="S17" s="11" t="s">
        <v>0</v>
      </c>
      <c r="T17" s="11" t="s">
        <v>0</v>
      </c>
      <c r="U17" s="21" t="s">
        <v>0</v>
      </c>
      <c r="V17" s="11" t="s">
        <v>0</v>
      </c>
      <c r="W17" s="3" t="s">
        <v>0</v>
      </c>
      <c r="X17" s="4" t="s">
        <v>0</v>
      </c>
      <c r="Y17" s="3" t="s">
        <v>0</v>
      </c>
      <c r="Z17" s="3" t="s">
        <v>0</v>
      </c>
      <c r="AB17" s="3" t="s">
        <v>0</v>
      </c>
    </row>
    <row r="18" spans="1:28" x14ac:dyDescent="0.3">
      <c r="A18">
        <v>1384</v>
      </c>
      <c r="C18" s="4" t="s">
        <v>0</v>
      </c>
      <c r="D18" s="20" t="s">
        <v>0</v>
      </c>
      <c r="E18" s="20" t="s">
        <v>0</v>
      </c>
      <c r="F18" s="21" t="s">
        <v>0</v>
      </c>
      <c r="G18" s="21" t="s">
        <v>0</v>
      </c>
      <c r="H18" s="21" t="s">
        <v>0</v>
      </c>
      <c r="I18" s="21" t="s">
        <v>0</v>
      </c>
      <c r="J18" s="4" t="s">
        <v>0</v>
      </c>
      <c r="K18" s="4" t="s">
        <v>0</v>
      </c>
      <c r="L18" s="4" t="s">
        <v>0</v>
      </c>
      <c r="O18" s="4" t="s">
        <v>0</v>
      </c>
      <c r="P18" s="4" t="s">
        <v>0</v>
      </c>
      <c r="S18" s="11" t="s">
        <v>0</v>
      </c>
      <c r="T18" s="11" t="s">
        <v>0</v>
      </c>
      <c r="U18" s="21" t="s">
        <v>0</v>
      </c>
      <c r="V18" s="11" t="s">
        <v>0</v>
      </c>
      <c r="W18" s="3" t="s">
        <v>0</v>
      </c>
      <c r="X18" s="4" t="s">
        <v>0</v>
      </c>
      <c r="Y18" s="3" t="s">
        <v>0</v>
      </c>
      <c r="Z18" s="3" t="s">
        <v>0</v>
      </c>
      <c r="AB18" s="3" t="s">
        <v>0</v>
      </c>
    </row>
    <row r="19" spans="1:28" x14ac:dyDescent="0.3">
      <c r="A19">
        <v>1383</v>
      </c>
      <c r="C19" s="4" t="s">
        <v>0</v>
      </c>
      <c r="D19" s="20" t="s">
        <v>0</v>
      </c>
      <c r="E19" s="20" t="s">
        <v>0</v>
      </c>
      <c r="F19" s="21" t="s">
        <v>0</v>
      </c>
      <c r="G19" s="21" t="s">
        <v>0</v>
      </c>
      <c r="H19" s="21" t="s">
        <v>0</v>
      </c>
      <c r="I19" s="21" t="s">
        <v>0</v>
      </c>
      <c r="J19" s="4" t="s">
        <v>0</v>
      </c>
      <c r="K19" s="4" t="s">
        <v>0</v>
      </c>
      <c r="L19" s="4" t="s">
        <v>0</v>
      </c>
      <c r="O19" s="4" t="s">
        <v>0</v>
      </c>
      <c r="P19" s="4" t="s">
        <v>0</v>
      </c>
      <c r="S19" s="11" t="s">
        <v>0</v>
      </c>
      <c r="T19" s="11" t="s">
        <v>0</v>
      </c>
      <c r="U19" s="21" t="s">
        <v>0</v>
      </c>
      <c r="V19" s="11" t="s">
        <v>0</v>
      </c>
      <c r="W19" s="3" t="s">
        <v>0</v>
      </c>
      <c r="X19" s="4" t="s">
        <v>0</v>
      </c>
      <c r="Y19" s="3" t="s">
        <v>0</v>
      </c>
      <c r="Z19" s="3" t="s">
        <v>0</v>
      </c>
      <c r="AB19" s="3" t="s">
        <v>0</v>
      </c>
    </row>
    <row r="20" spans="1:28" x14ac:dyDescent="0.3">
      <c r="A20">
        <v>1382</v>
      </c>
      <c r="C20" s="4" t="s">
        <v>0</v>
      </c>
      <c r="D20" s="20" t="s">
        <v>0</v>
      </c>
      <c r="E20" s="20" t="s">
        <v>0</v>
      </c>
      <c r="F20" s="21" t="s">
        <v>0</v>
      </c>
      <c r="G20" s="21" t="s">
        <v>0</v>
      </c>
      <c r="H20" s="21" t="s">
        <v>0</v>
      </c>
      <c r="I20" s="21" t="s">
        <v>0</v>
      </c>
      <c r="J20" s="4" t="s">
        <v>0</v>
      </c>
      <c r="K20" s="4" t="s">
        <v>0</v>
      </c>
      <c r="L20" s="4" t="s">
        <v>0</v>
      </c>
      <c r="O20" s="4" t="s">
        <v>0</v>
      </c>
      <c r="P20" s="4" t="s">
        <v>0</v>
      </c>
      <c r="S20" s="11" t="s">
        <v>0</v>
      </c>
      <c r="T20" s="11" t="s">
        <v>0</v>
      </c>
      <c r="U20" s="21" t="s">
        <v>0</v>
      </c>
      <c r="V20" s="11" t="s">
        <v>0</v>
      </c>
      <c r="W20" s="3" t="s">
        <v>0</v>
      </c>
      <c r="X20" s="4" t="s">
        <v>0</v>
      </c>
      <c r="Y20" s="3" t="s">
        <v>0</v>
      </c>
      <c r="Z20" s="3" t="s">
        <v>0</v>
      </c>
      <c r="AB20" s="3" t="s">
        <v>0</v>
      </c>
    </row>
    <row r="21" spans="1:28" x14ac:dyDescent="0.3">
      <c r="A21">
        <v>1381</v>
      </c>
      <c r="C21" s="4" t="s">
        <v>0</v>
      </c>
      <c r="D21" s="20" t="s">
        <v>0</v>
      </c>
      <c r="E21" s="20" t="s">
        <v>0</v>
      </c>
      <c r="F21" s="21" t="s">
        <v>0</v>
      </c>
      <c r="G21" s="21" t="s">
        <v>0</v>
      </c>
      <c r="H21" s="21" t="s">
        <v>0</v>
      </c>
      <c r="I21" s="21" t="s">
        <v>0</v>
      </c>
      <c r="J21" s="4" t="s">
        <v>0</v>
      </c>
      <c r="K21" s="4" t="s">
        <v>0</v>
      </c>
      <c r="L21" s="4" t="s">
        <v>0</v>
      </c>
      <c r="O21" s="4" t="s">
        <v>0</v>
      </c>
      <c r="P21" s="4" t="s">
        <v>0</v>
      </c>
      <c r="S21" s="11" t="s">
        <v>0</v>
      </c>
      <c r="T21" s="11" t="s">
        <v>0</v>
      </c>
      <c r="U21" s="21" t="s">
        <v>0</v>
      </c>
      <c r="V21" s="11" t="s">
        <v>0</v>
      </c>
      <c r="W21" s="3" t="s">
        <v>0</v>
      </c>
      <c r="X21" s="4" t="s">
        <v>0</v>
      </c>
      <c r="Y21" s="3" t="s">
        <v>0</v>
      </c>
      <c r="Z21" s="3" t="s">
        <v>0</v>
      </c>
      <c r="AB21" s="3" t="s">
        <v>0</v>
      </c>
    </row>
    <row r="22" spans="1:28" x14ac:dyDescent="0.3">
      <c r="A22">
        <v>1380</v>
      </c>
      <c r="C22" s="4" t="s">
        <v>0</v>
      </c>
      <c r="D22" s="20" t="s">
        <v>0</v>
      </c>
      <c r="E22" s="20" t="s">
        <v>0</v>
      </c>
      <c r="F22" s="21" t="s">
        <v>0</v>
      </c>
      <c r="G22" s="21" t="s">
        <v>0</v>
      </c>
      <c r="H22" s="21" t="s">
        <v>0</v>
      </c>
      <c r="I22" s="21" t="s">
        <v>0</v>
      </c>
      <c r="J22" s="4" t="s">
        <v>0</v>
      </c>
      <c r="K22" s="4" t="s">
        <v>0</v>
      </c>
      <c r="L22" s="4" t="s">
        <v>0</v>
      </c>
      <c r="O22" s="4" t="s">
        <v>0</v>
      </c>
      <c r="P22" s="4" t="s">
        <v>0</v>
      </c>
      <c r="S22" s="11" t="s">
        <v>0</v>
      </c>
      <c r="T22" s="11" t="s">
        <v>0</v>
      </c>
      <c r="U22" s="21" t="s">
        <v>0</v>
      </c>
      <c r="V22" s="11" t="s">
        <v>0</v>
      </c>
      <c r="W22" s="3" t="s">
        <v>0</v>
      </c>
      <c r="X22" s="4" t="s">
        <v>0</v>
      </c>
      <c r="Y22" s="3" t="s">
        <v>0</v>
      </c>
      <c r="Z22" s="3" t="s">
        <v>0</v>
      </c>
      <c r="AB22" s="3" t="s">
        <v>0</v>
      </c>
    </row>
    <row r="23" spans="1:28" x14ac:dyDescent="0.3">
      <c r="A23">
        <v>1379</v>
      </c>
      <c r="C23" s="4" t="s">
        <v>0</v>
      </c>
      <c r="D23" s="20" t="s">
        <v>0</v>
      </c>
      <c r="E23" s="20" t="s">
        <v>0</v>
      </c>
      <c r="F23" s="21" t="s">
        <v>0</v>
      </c>
      <c r="G23" s="21" t="s">
        <v>0</v>
      </c>
      <c r="H23" s="21" t="s">
        <v>0</v>
      </c>
      <c r="I23" s="21" t="s">
        <v>0</v>
      </c>
      <c r="J23" s="4" t="s">
        <v>0</v>
      </c>
      <c r="K23" s="4" t="s">
        <v>0</v>
      </c>
      <c r="L23" s="4" t="s">
        <v>0</v>
      </c>
      <c r="O23" s="4" t="s">
        <v>0</v>
      </c>
      <c r="P23" s="4" t="s">
        <v>0</v>
      </c>
      <c r="S23" s="11" t="s">
        <v>0</v>
      </c>
      <c r="T23" s="11" t="s">
        <v>0</v>
      </c>
      <c r="U23" s="21" t="s">
        <v>0</v>
      </c>
      <c r="V23" s="11" t="s">
        <v>0</v>
      </c>
      <c r="W23" s="3" t="s">
        <v>0</v>
      </c>
      <c r="X23" s="4" t="s">
        <v>0</v>
      </c>
      <c r="Y23" s="3" t="s">
        <v>0</v>
      </c>
      <c r="Z23" s="3" t="s">
        <v>0</v>
      </c>
      <c r="AB23" s="3" t="s">
        <v>0</v>
      </c>
    </row>
    <row r="24" spans="1:28" x14ac:dyDescent="0.3">
      <c r="A24">
        <v>1378</v>
      </c>
      <c r="C24" s="4" t="s">
        <v>0</v>
      </c>
      <c r="D24" s="20" t="s">
        <v>0</v>
      </c>
      <c r="E24" s="20" t="s">
        <v>0</v>
      </c>
      <c r="F24" s="21" t="s">
        <v>0</v>
      </c>
      <c r="G24" s="21" t="s">
        <v>0</v>
      </c>
      <c r="H24" s="21" t="s">
        <v>0</v>
      </c>
      <c r="I24" s="21" t="s">
        <v>0</v>
      </c>
      <c r="J24" s="4" t="s">
        <v>0</v>
      </c>
      <c r="K24" s="4" t="s">
        <v>0</v>
      </c>
      <c r="L24" s="4" t="s">
        <v>0</v>
      </c>
      <c r="O24" s="4" t="s">
        <v>0</v>
      </c>
      <c r="P24" s="4" t="s">
        <v>0</v>
      </c>
      <c r="S24" s="11" t="s">
        <v>0</v>
      </c>
      <c r="T24" s="11" t="s">
        <v>0</v>
      </c>
      <c r="U24" s="21" t="s">
        <v>0</v>
      </c>
      <c r="V24" s="11" t="s">
        <v>0</v>
      </c>
      <c r="W24" s="3" t="s">
        <v>0</v>
      </c>
      <c r="X24" s="4" t="s">
        <v>0</v>
      </c>
      <c r="Y24" s="3" t="s">
        <v>0</v>
      </c>
      <c r="Z24" s="3" t="s">
        <v>0</v>
      </c>
      <c r="AB24" s="3" t="s">
        <v>0</v>
      </c>
    </row>
    <row r="25" spans="1:28" x14ac:dyDescent="0.3">
      <c r="A25">
        <v>1377</v>
      </c>
      <c r="C25" s="4" t="s">
        <v>0</v>
      </c>
      <c r="D25" s="20" t="s">
        <v>0</v>
      </c>
      <c r="E25" s="20" t="s">
        <v>0</v>
      </c>
      <c r="F25" s="21" t="s">
        <v>0</v>
      </c>
      <c r="G25" s="21" t="s">
        <v>0</v>
      </c>
      <c r="H25" s="21" t="s">
        <v>0</v>
      </c>
      <c r="I25" s="21" t="s">
        <v>0</v>
      </c>
      <c r="J25" s="4" t="s">
        <v>0</v>
      </c>
      <c r="K25" s="4" t="s">
        <v>0</v>
      </c>
      <c r="L25" s="4" t="s">
        <v>0</v>
      </c>
      <c r="O25" s="4" t="s">
        <v>0</v>
      </c>
      <c r="P25" s="4" t="s">
        <v>0</v>
      </c>
      <c r="S25" s="11" t="s">
        <v>0</v>
      </c>
      <c r="T25" s="11" t="s">
        <v>0</v>
      </c>
      <c r="U25" s="21" t="s">
        <v>0</v>
      </c>
      <c r="V25" s="11" t="s">
        <v>0</v>
      </c>
      <c r="W25" s="3" t="s">
        <v>0</v>
      </c>
      <c r="X25" s="4" t="s">
        <v>0</v>
      </c>
      <c r="Y25" s="3" t="s">
        <v>0</v>
      </c>
      <c r="Z25" s="3" t="s">
        <v>0</v>
      </c>
      <c r="AB25" s="3" t="s">
        <v>0</v>
      </c>
    </row>
    <row r="26" spans="1:28" x14ac:dyDescent="0.3">
      <c r="A26">
        <v>1376</v>
      </c>
      <c r="C26" s="4" t="s">
        <v>0</v>
      </c>
      <c r="D26" s="20" t="s">
        <v>0</v>
      </c>
      <c r="E26" s="20" t="s">
        <v>0</v>
      </c>
      <c r="F26" s="21" t="s">
        <v>0</v>
      </c>
      <c r="G26" s="21" t="s">
        <v>0</v>
      </c>
      <c r="H26" s="21" t="s">
        <v>0</v>
      </c>
      <c r="I26" s="21" t="s">
        <v>0</v>
      </c>
      <c r="J26" s="4" t="s">
        <v>0</v>
      </c>
      <c r="K26" s="4" t="s">
        <v>0</v>
      </c>
      <c r="L26" s="4" t="s">
        <v>0</v>
      </c>
      <c r="O26" s="4" t="s">
        <v>0</v>
      </c>
      <c r="P26" s="4" t="s">
        <v>0</v>
      </c>
      <c r="S26" s="11" t="s">
        <v>0</v>
      </c>
      <c r="T26" s="11" t="s">
        <v>0</v>
      </c>
      <c r="U26" s="21" t="s">
        <v>0</v>
      </c>
      <c r="V26" s="11" t="s">
        <v>0</v>
      </c>
      <c r="W26" s="3" t="s">
        <v>0</v>
      </c>
      <c r="X26" s="4" t="s">
        <v>0</v>
      </c>
      <c r="Y26" s="3" t="s">
        <v>0</v>
      </c>
      <c r="Z26" s="3" t="s">
        <v>0</v>
      </c>
      <c r="AB26" s="3" t="s">
        <v>0</v>
      </c>
    </row>
    <row r="27" spans="1:28" x14ac:dyDescent="0.3">
      <c r="A27">
        <v>1375</v>
      </c>
      <c r="C27" s="4" t="s">
        <v>0</v>
      </c>
      <c r="D27" s="20" t="s">
        <v>0</v>
      </c>
      <c r="E27" s="20" t="s">
        <v>0</v>
      </c>
      <c r="F27" s="21" t="s">
        <v>0</v>
      </c>
      <c r="G27" s="21" t="s">
        <v>0</v>
      </c>
      <c r="H27" s="21" t="s">
        <v>0</v>
      </c>
      <c r="I27" s="21" t="s">
        <v>0</v>
      </c>
      <c r="J27" s="4" t="s">
        <v>0</v>
      </c>
      <c r="K27" s="4" t="s">
        <v>0</v>
      </c>
      <c r="L27" s="4" t="s">
        <v>0</v>
      </c>
      <c r="O27" s="4" t="s">
        <v>0</v>
      </c>
      <c r="P27" s="4" t="s">
        <v>0</v>
      </c>
      <c r="S27" s="11" t="s">
        <v>0</v>
      </c>
      <c r="T27" s="11" t="s">
        <v>0</v>
      </c>
      <c r="U27" s="21" t="s">
        <v>0</v>
      </c>
      <c r="V27" s="11" t="s">
        <v>0</v>
      </c>
      <c r="W27" s="3" t="s">
        <v>0</v>
      </c>
      <c r="X27" s="4" t="s">
        <v>0</v>
      </c>
      <c r="Y27" s="3" t="s">
        <v>0</v>
      </c>
      <c r="Z27" s="3" t="s">
        <v>0</v>
      </c>
      <c r="AB27" s="3" t="s">
        <v>0</v>
      </c>
    </row>
    <row r="28" spans="1:28" x14ac:dyDescent="0.3">
      <c r="A28">
        <v>1374</v>
      </c>
      <c r="C28" s="4" t="s">
        <v>0</v>
      </c>
      <c r="D28" s="20" t="s">
        <v>0</v>
      </c>
      <c r="E28" s="20" t="s">
        <v>0</v>
      </c>
      <c r="F28" s="21" t="s">
        <v>0</v>
      </c>
      <c r="G28" s="21" t="s">
        <v>0</v>
      </c>
      <c r="H28" s="21" t="s">
        <v>0</v>
      </c>
      <c r="I28" s="21" t="s">
        <v>0</v>
      </c>
      <c r="J28" s="4" t="s">
        <v>0</v>
      </c>
      <c r="K28" s="4" t="s">
        <v>0</v>
      </c>
      <c r="L28" s="4" t="s">
        <v>0</v>
      </c>
      <c r="O28" s="4" t="s">
        <v>0</v>
      </c>
      <c r="P28" s="4" t="s">
        <v>0</v>
      </c>
      <c r="S28" s="11" t="s">
        <v>0</v>
      </c>
      <c r="T28" s="11" t="s">
        <v>0</v>
      </c>
      <c r="U28" s="21" t="s">
        <v>0</v>
      </c>
      <c r="V28" s="11" t="s">
        <v>0</v>
      </c>
      <c r="W28" s="3" t="s">
        <v>0</v>
      </c>
      <c r="X28" s="4" t="s">
        <v>0</v>
      </c>
      <c r="Y28" s="3" t="s">
        <v>0</v>
      </c>
      <c r="Z28" s="3" t="s">
        <v>0</v>
      </c>
      <c r="AB28" s="3" t="s">
        <v>0</v>
      </c>
    </row>
    <row r="29" spans="1:28" x14ac:dyDescent="0.3">
      <c r="A29">
        <v>1373</v>
      </c>
      <c r="C29" s="4" t="s">
        <v>0</v>
      </c>
      <c r="D29" s="20" t="s">
        <v>0</v>
      </c>
      <c r="E29" s="20" t="s">
        <v>0</v>
      </c>
      <c r="F29" s="21" t="s">
        <v>0</v>
      </c>
      <c r="G29" s="21" t="s">
        <v>0</v>
      </c>
      <c r="H29" s="21" t="s">
        <v>0</v>
      </c>
      <c r="I29" s="21" t="s">
        <v>0</v>
      </c>
      <c r="J29" s="4" t="s">
        <v>0</v>
      </c>
      <c r="K29" s="4" t="s">
        <v>0</v>
      </c>
      <c r="L29" s="4" t="s">
        <v>0</v>
      </c>
      <c r="O29" s="4" t="s">
        <v>0</v>
      </c>
      <c r="P29" s="4" t="s">
        <v>0</v>
      </c>
      <c r="S29" s="11" t="s">
        <v>0</v>
      </c>
      <c r="T29" s="11" t="s">
        <v>0</v>
      </c>
      <c r="U29" s="21" t="s">
        <v>0</v>
      </c>
      <c r="V29" s="11" t="s">
        <v>0</v>
      </c>
      <c r="W29" s="3" t="s">
        <v>0</v>
      </c>
      <c r="X29" s="4" t="s">
        <v>0</v>
      </c>
      <c r="Y29" s="3" t="s">
        <v>0</v>
      </c>
      <c r="Z29" s="3" t="s">
        <v>0</v>
      </c>
      <c r="AB29" s="3" t="s">
        <v>0</v>
      </c>
    </row>
    <row r="30" spans="1:28" x14ac:dyDescent="0.3">
      <c r="A30">
        <v>1372</v>
      </c>
      <c r="C30" s="4" t="s">
        <v>0</v>
      </c>
      <c r="D30" s="20" t="s">
        <v>0</v>
      </c>
      <c r="E30" s="20" t="s">
        <v>0</v>
      </c>
      <c r="F30" s="21" t="s">
        <v>0</v>
      </c>
      <c r="G30" s="21" t="s">
        <v>0</v>
      </c>
      <c r="H30" s="21" t="s">
        <v>0</v>
      </c>
      <c r="I30" s="21" t="s">
        <v>0</v>
      </c>
      <c r="J30" s="4" t="s">
        <v>0</v>
      </c>
      <c r="K30" s="4" t="s">
        <v>0</v>
      </c>
      <c r="L30" s="4" t="s">
        <v>0</v>
      </c>
      <c r="O30" s="4" t="s">
        <v>0</v>
      </c>
      <c r="P30" s="4" t="s">
        <v>0</v>
      </c>
      <c r="S30" s="11" t="s">
        <v>0</v>
      </c>
      <c r="T30" s="11" t="s">
        <v>0</v>
      </c>
      <c r="U30" s="21" t="s">
        <v>0</v>
      </c>
      <c r="V30" s="11" t="s">
        <v>0</v>
      </c>
      <c r="W30" s="3" t="s">
        <v>0</v>
      </c>
      <c r="X30" s="4" t="s">
        <v>0</v>
      </c>
      <c r="Y30" s="3" t="s">
        <v>0</v>
      </c>
      <c r="Z30" s="3" t="s">
        <v>0</v>
      </c>
      <c r="AB30" s="3" t="s">
        <v>0</v>
      </c>
    </row>
    <row r="31" spans="1:28" x14ac:dyDescent="0.3">
      <c r="A31">
        <v>1371</v>
      </c>
      <c r="C31" s="4" t="s">
        <v>0</v>
      </c>
      <c r="D31" s="20" t="s">
        <v>0</v>
      </c>
      <c r="E31" s="20" t="s">
        <v>0</v>
      </c>
      <c r="F31" s="21" t="s">
        <v>0</v>
      </c>
      <c r="G31" s="21" t="s">
        <v>0</v>
      </c>
      <c r="H31" s="21" t="s">
        <v>0</v>
      </c>
      <c r="I31" s="21" t="s">
        <v>0</v>
      </c>
      <c r="J31" s="4" t="s">
        <v>0</v>
      </c>
      <c r="K31" s="4" t="s">
        <v>0</v>
      </c>
      <c r="L31" s="4" t="s">
        <v>0</v>
      </c>
      <c r="O31" s="4" t="s">
        <v>0</v>
      </c>
      <c r="P31" s="4" t="s">
        <v>0</v>
      </c>
      <c r="S31" s="11" t="s">
        <v>0</v>
      </c>
      <c r="T31" s="11" t="s">
        <v>0</v>
      </c>
      <c r="U31" s="21" t="s">
        <v>0</v>
      </c>
      <c r="V31" s="11" t="s">
        <v>0</v>
      </c>
      <c r="W31" s="3" t="s">
        <v>0</v>
      </c>
      <c r="X31" s="4" t="s">
        <v>0</v>
      </c>
      <c r="Y31" s="3" t="s">
        <v>0</v>
      </c>
      <c r="Z31" s="3" t="s">
        <v>0</v>
      </c>
      <c r="AB31" s="3" t="s">
        <v>0</v>
      </c>
    </row>
    <row r="32" spans="1:28" x14ac:dyDescent="0.3">
      <c r="A32">
        <v>1370</v>
      </c>
      <c r="C32" s="4" t="s">
        <v>0</v>
      </c>
      <c r="D32" s="20" t="s">
        <v>0</v>
      </c>
      <c r="E32" s="20" t="s">
        <v>0</v>
      </c>
      <c r="F32" s="21" t="s">
        <v>0</v>
      </c>
      <c r="G32" s="21" t="s">
        <v>0</v>
      </c>
      <c r="H32" s="21" t="s">
        <v>0</v>
      </c>
      <c r="I32" s="21" t="s">
        <v>0</v>
      </c>
      <c r="J32" s="4" t="s">
        <v>0</v>
      </c>
      <c r="K32" s="4" t="s">
        <v>0</v>
      </c>
      <c r="L32" s="4" t="s">
        <v>0</v>
      </c>
      <c r="O32" s="4" t="s">
        <v>0</v>
      </c>
      <c r="P32" s="4" t="s">
        <v>0</v>
      </c>
      <c r="S32" s="11" t="s">
        <v>0</v>
      </c>
      <c r="T32" s="11" t="s">
        <v>0</v>
      </c>
      <c r="U32" s="21" t="s">
        <v>0</v>
      </c>
      <c r="V32" s="11" t="s">
        <v>0</v>
      </c>
      <c r="W32" s="3" t="s">
        <v>0</v>
      </c>
      <c r="X32" s="4" t="s">
        <v>0</v>
      </c>
      <c r="Y32" s="3" t="s">
        <v>0</v>
      </c>
      <c r="Z32" s="3" t="s">
        <v>0</v>
      </c>
      <c r="AB32" s="3" t="s">
        <v>0</v>
      </c>
    </row>
    <row r="33" spans="1:28" x14ac:dyDescent="0.3">
      <c r="A33">
        <v>1369</v>
      </c>
      <c r="C33" s="4" t="s">
        <v>0</v>
      </c>
      <c r="D33" s="20" t="s">
        <v>0</v>
      </c>
      <c r="E33" s="20" t="s">
        <v>0</v>
      </c>
      <c r="F33" s="21" t="s">
        <v>0</v>
      </c>
      <c r="G33" s="21" t="s">
        <v>0</v>
      </c>
      <c r="H33" s="21" t="s">
        <v>0</v>
      </c>
      <c r="I33" s="21" t="s">
        <v>0</v>
      </c>
      <c r="J33" s="4" t="s">
        <v>0</v>
      </c>
      <c r="K33" s="4" t="s">
        <v>0</v>
      </c>
      <c r="L33" s="4" t="s">
        <v>0</v>
      </c>
      <c r="O33" s="4" t="s">
        <v>0</v>
      </c>
      <c r="P33" s="4" t="s">
        <v>0</v>
      </c>
      <c r="S33" s="11" t="s">
        <v>0</v>
      </c>
      <c r="T33" s="11" t="s">
        <v>0</v>
      </c>
      <c r="U33" s="21" t="s">
        <v>0</v>
      </c>
      <c r="V33" s="11" t="s">
        <v>0</v>
      </c>
      <c r="W33" s="3" t="s">
        <v>0</v>
      </c>
      <c r="X33" s="4" t="s">
        <v>0</v>
      </c>
      <c r="Y33" s="3" t="s">
        <v>0</v>
      </c>
      <c r="Z33" s="3" t="s">
        <v>0</v>
      </c>
      <c r="AB33" s="3" t="s">
        <v>0</v>
      </c>
    </row>
    <row r="34" spans="1:28" x14ac:dyDescent="0.3">
      <c r="A34">
        <v>1368</v>
      </c>
      <c r="C34" s="4" t="s">
        <v>0</v>
      </c>
      <c r="D34" s="20" t="s">
        <v>0</v>
      </c>
      <c r="E34" s="20" t="s">
        <v>0</v>
      </c>
      <c r="F34" s="21" t="s">
        <v>0</v>
      </c>
      <c r="G34" s="21" t="s">
        <v>0</v>
      </c>
      <c r="H34" s="21" t="s">
        <v>0</v>
      </c>
      <c r="I34" s="21" t="s">
        <v>0</v>
      </c>
      <c r="J34" s="4" t="s">
        <v>0</v>
      </c>
      <c r="K34" s="4" t="s">
        <v>0</v>
      </c>
      <c r="L34" s="4" t="s">
        <v>0</v>
      </c>
      <c r="O34" s="4" t="s">
        <v>0</v>
      </c>
      <c r="P34" s="4" t="s">
        <v>0</v>
      </c>
      <c r="S34" s="11" t="s">
        <v>0</v>
      </c>
      <c r="T34" s="11" t="s">
        <v>0</v>
      </c>
      <c r="U34" s="21" t="s">
        <v>0</v>
      </c>
      <c r="V34" s="11" t="s">
        <v>0</v>
      </c>
      <c r="W34" s="3" t="s">
        <v>0</v>
      </c>
      <c r="X34" s="4" t="s">
        <v>0</v>
      </c>
      <c r="Y34" s="3" t="s">
        <v>0</v>
      </c>
      <c r="Z34" s="3" t="s">
        <v>0</v>
      </c>
      <c r="AB34" s="3" t="s">
        <v>0</v>
      </c>
    </row>
    <row r="35" spans="1:28" x14ac:dyDescent="0.3">
      <c r="A35">
        <v>1367</v>
      </c>
      <c r="C35" s="4" t="s">
        <v>0</v>
      </c>
      <c r="D35" s="20" t="s">
        <v>0</v>
      </c>
      <c r="E35" s="20" t="s">
        <v>0</v>
      </c>
      <c r="F35" s="21" t="s">
        <v>0</v>
      </c>
      <c r="G35" s="21" t="s">
        <v>0</v>
      </c>
      <c r="H35" s="21" t="s">
        <v>0</v>
      </c>
      <c r="I35" s="21" t="s">
        <v>0</v>
      </c>
      <c r="J35" s="4" t="s">
        <v>0</v>
      </c>
      <c r="K35" s="4" t="s">
        <v>0</v>
      </c>
      <c r="L35" s="4" t="s">
        <v>0</v>
      </c>
      <c r="O35" s="4" t="s">
        <v>0</v>
      </c>
      <c r="P35" s="4" t="s">
        <v>0</v>
      </c>
      <c r="S35" s="11" t="s">
        <v>0</v>
      </c>
      <c r="T35" s="11" t="s">
        <v>0</v>
      </c>
      <c r="U35" s="21" t="s">
        <v>0</v>
      </c>
      <c r="V35" s="11" t="s">
        <v>0</v>
      </c>
      <c r="W35" s="3" t="s">
        <v>0</v>
      </c>
      <c r="X35" s="4" t="s">
        <v>0</v>
      </c>
      <c r="Y35" s="3" t="s">
        <v>0</v>
      </c>
      <c r="Z35" s="3" t="s">
        <v>0</v>
      </c>
      <c r="AB35" s="3" t="s">
        <v>0</v>
      </c>
    </row>
    <row r="36" spans="1:28" x14ac:dyDescent="0.3">
      <c r="A36">
        <v>1366</v>
      </c>
      <c r="C36" s="4" t="s">
        <v>0</v>
      </c>
      <c r="D36" s="20" t="s">
        <v>0</v>
      </c>
      <c r="E36" s="20" t="s">
        <v>0</v>
      </c>
      <c r="F36" s="21" t="s">
        <v>0</v>
      </c>
      <c r="G36" s="21" t="s">
        <v>0</v>
      </c>
      <c r="H36" s="21" t="s">
        <v>0</v>
      </c>
      <c r="I36" s="21" t="s">
        <v>0</v>
      </c>
      <c r="J36" s="4" t="s">
        <v>0</v>
      </c>
      <c r="K36" s="4" t="s">
        <v>0</v>
      </c>
      <c r="L36" s="4" t="s">
        <v>0</v>
      </c>
      <c r="O36" s="4" t="s">
        <v>0</v>
      </c>
      <c r="P36" s="4" t="s">
        <v>0</v>
      </c>
      <c r="S36" s="11" t="s">
        <v>0</v>
      </c>
      <c r="T36" s="11" t="s">
        <v>0</v>
      </c>
      <c r="U36" s="21" t="s">
        <v>0</v>
      </c>
      <c r="V36" s="11" t="s">
        <v>0</v>
      </c>
      <c r="W36" s="3" t="s">
        <v>0</v>
      </c>
      <c r="X36" s="4" t="s">
        <v>0</v>
      </c>
      <c r="Y36" s="3" t="s">
        <v>0</v>
      </c>
      <c r="Z36" s="3" t="s">
        <v>0</v>
      </c>
      <c r="AB36" s="3" t="s">
        <v>0</v>
      </c>
    </row>
    <row r="37" spans="1:28" x14ac:dyDescent="0.3">
      <c r="A37">
        <v>1365</v>
      </c>
      <c r="C37" s="4" t="s">
        <v>0</v>
      </c>
      <c r="D37" s="20" t="s">
        <v>0</v>
      </c>
      <c r="E37" s="20" t="s">
        <v>0</v>
      </c>
      <c r="F37" s="21" t="s">
        <v>0</v>
      </c>
      <c r="G37" s="21" t="s">
        <v>0</v>
      </c>
      <c r="H37" s="21" t="s">
        <v>0</v>
      </c>
      <c r="I37" s="21" t="s">
        <v>0</v>
      </c>
      <c r="J37" s="4" t="s">
        <v>0</v>
      </c>
      <c r="K37" s="4" t="s">
        <v>0</v>
      </c>
      <c r="L37" s="4" t="s">
        <v>0</v>
      </c>
      <c r="O37" s="4" t="s">
        <v>0</v>
      </c>
      <c r="P37" s="4" t="s">
        <v>0</v>
      </c>
      <c r="S37" s="11" t="s">
        <v>0</v>
      </c>
      <c r="T37" s="11" t="s">
        <v>0</v>
      </c>
      <c r="U37" s="21" t="s">
        <v>0</v>
      </c>
      <c r="V37" s="11" t="s">
        <v>0</v>
      </c>
      <c r="W37" s="3" t="s">
        <v>0</v>
      </c>
      <c r="X37" s="4" t="s">
        <v>0</v>
      </c>
      <c r="Y37" s="3" t="s">
        <v>0</v>
      </c>
      <c r="Z37" s="3" t="s">
        <v>0</v>
      </c>
      <c r="AB37" s="3" t="s">
        <v>0</v>
      </c>
    </row>
    <row r="38" spans="1:28" x14ac:dyDescent="0.3">
      <c r="A38">
        <v>1364</v>
      </c>
      <c r="C38" s="4" t="s">
        <v>0</v>
      </c>
      <c r="D38" s="20" t="s">
        <v>0</v>
      </c>
      <c r="E38" s="20" t="s">
        <v>0</v>
      </c>
      <c r="F38" s="21" t="s">
        <v>0</v>
      </c>
      <c r="G38" s="21" t="s">
        <v>0</v>
      </c>
      <c r="H38" s="21" t="s">
        <v>0</v>
      </c>
      <c r="I38" s="21" t="s">
        <v>0</v>
      </c>
      <c r="J38" s="4" t="s">
        <v>0</v>
      </c>
      <c r="K38" s="4" t="s">
        <v>0</v>
      </c>
      <c r="L38" s="4" t="s">
        <v>0</v>
      </c>
      <c r="O38" s="4" t="s">
        <v>0</v>
      </c>
      <c r="P38" s="4" t="s">
        <v>0</v>
      </c>
      <c r="S38" s="11" t="s">
        <v>0</v>
      </c>
      <c r="T38" s="11" t="s">
        <v>0</v>
      </c>
      <c r="U38" s="21" t="s">
        <v>0</v>
      </c>
      <c r="V38" s="11" t="s">
        <v>0</v>
      </c>
      <c r="W38" s="3" t="s">
        <v>0</v>
      </c>
      <c r="X38" s="4" t="s">
        <v>0</v>
      </c>
      <c r="Y38" s="3" t="s">
        <v>0</v>
      </c>
      <c r="Z38" s="3" t="s">
        <v>0</v>
      </c>
      <c r="AB38" s="3" t="s">
        <v>0</v>
      </c>
    </row>
    <row r="39" spans="1:28" x14ac:dyDescent="0.3">
      <c r="A39">
        <v>1363</v>
      </c>
      <c r="C39" s="4" t="s">
        <v>0</v>
      </c>
      <c r="D39" s="20" t="s">
        <v>0</v>
      </c>
      <c r="E39" s="20" t="s">
        <v>0</v>
      </c>
      <c r="F39" s="21" t="s">
        <v>0</v>
      </c>
      <c r="G39" s="21" t="s">
        <v>0</v>
      </c>
      <c r="H39" s="21" t="s">
        <v>0</v>
      </c>
      <c r="I39" s="21" t="s">
        <v>0</v>
      </c>
      <c r="J39" s="4" t="s">
        <v>0</v>
      </c>
      <c r="K39" s="4" t="s">
        <v>0</v>
      </c>
      <c r="L39" s="4" t="s">
        <v>0</v>
      </c>
      <c r="O39" s="4" t="s">
        <v>0</v>
      </c>
      <c r="P39" s="4" t="s">
        <v>0</v>
      </c>
      <c r="S39" s="11" t="s">
        <v>0</v>
      </c>
      <c r="T39" s="11" t="s">
        <v>0</v>
      </c>
      <c r="U39" s="21" t="s">
        <v>0</v>
      </c>
      <c r="V39" s="11" t="s">
        <v>0</v>
      </c>
      <c r="W39" s="3" t="s">
        <v>0</v>
      </c>
      <c r="X39" s="4" t="s">
        <v>0</v>
      </c>
      <c r="Y39" s="3" t="s">
        <v>0</v>
      </c>
      <c r="Z39" s="3" t="s">
        <v>0</v>
      </c>
      <c r="AB39" s="3" t="s">
        <v>0</v>
      </c>
    </row>
    <row r="40" spans="1:28" x14ac:dyDescent="0.3">
      <c r="A40">
        <v>1362</v>
      </c>
      <c r="C40" s="4" t="s">
        <v>0</v>
      </c>
      <c r="D40" s="20" t="s">
        <v>0</v>
      </c>
      <c r="E40" s="20" t="s">
        <v>0</v>
      </c>
      <c r="F40" s="21" t="s">
        <v>0</v>
      </c>
      <c r="G40" s="21" t="s">
        <v>0</v>
      </c>
      <c r="H40" s="21" t="s">
        <v>0</v>
      </c>
      <c r="I40" s="21" t="s">
        <v>0</v>
      </c>
      <c r="J40" s="4" t="s">
        <v>0</v>
      </c>
      <c r="K40" s="4" t="s">
        <v>0</v>
      </c>
      <c r="L40" s="4" t="s">
        <v>0</v>
      </c>
      <c r="O40" s="4" t="s">
        <v>0</v>
      </c>
      <c r="P40" s="4" t="s">
        <v>0</v>
      </c>
      <c r="S40" s="11" t="s">
        <v>0</v>
      </c>
      <c r="T40" s="11" t="s">
        <v>0</v>
      </c>
      <c r="U40" s="21" t="s">
        <v>0</v>
      </c>
      <c r="V40" s="11" t="s">
        <v>0</v>
      </c>
      <c r="W40" s="3" t="s">
        <v>0</v>
      </c>
      <c r="X40" s="4" t="s">
        <v>0</v>
      </c>
      <c r="Y40" s="3" t="s">
        <v>0</v>
      </c>
      <c r="Z40" s="3" t="s">
        <v>0</v>
      </c>
      <c r="AB40" s="3" t="s">
        <v>0</v>
      </c>
    </row>
    <row r="41" spans="1:28" x14ac:dyDescent="0.3">
      <c r="A41">
        <v>1361</v>
      </c>
      <c r="C41" s="4" t="s">
        <v>0</v>
      </c>
      <c r="D41" s="20" t="s">
        <v>0</v>
      </c>
      <c r="E41" s="20" t="s">
        <v>0</v>
      </c>
      <c r="F41" s="21" t="s">
        <v>0</v>
      </c>
      <c r="G41" s="21" t="s">
        <v>0</v>
      </c>
      <c r="H41" s="21" t="s">
        <v>0</v>
      </c>
      <c r="I41" s="21" t="s">
        <v>0</v>
      </c>
      <c r="J41" s="4" t="s">
        <v>0</v>
      </c>
      <c r="K41" s="4" t="s">
        <v>0</v>
      </c>
      <c r="L41" s="4" t="s">
        <v>0</v>
      </c>
      <c r="O41" s="4" t="s">
        <v>0</v>
      </c>
      <c r="P41" s="4" t="s">
        <v>0</v>
      </c>
      <c r="S41" s="11" t="s">
        <v>0</v>
      </c>
      <c r="T41" s="11" t="s">
        <v>0</v>
      </c>
      <c r="U41" s="21" t="s">
        <v>0</v>
      </c>
      <c r="V41" s="11" t="s">
        <v>0</v>
      </c>
      <c r="W41" s="3" t="s">
        <v>0</v>
      </c>
      <c r="X41" s="4" t="s">
        <v>0</v>
      </c>
      <c r="Y41" s="3" t="s">
        <v>0</v>
      </c>
      <c r="Z41" s="3" t="s">
        <v>0</v>
      </c>
      <c r="AB41" s="3" t="s">
        <v>0</v>
      </c>
    </row>
    <row r="42" spans="1:28" x14ac:dyDescent="0.3">
      <c r="A42">
        <v>1360</v>
      </c>
      <c r="C42" s="4" t="s">
        <v>0</v>
      </c>
      <c r="D42" s="20" t="s">
        <v>0</v>
      </c>
      <c r="E42" s="20" t="s">
        <v>0</v>
      </c>
      <c r="F42" s="21" t="s">
        <v>0</v>
      </c>
      <c r="G42" s="21" t="s">
        <v>0</v>
      </c>
      <c r="H42" s="21" t="s">
        <v>0</v>
      </c>
      <c r="I42" s="21" t="s">
        <v>0</v>
      </c>
      <c r="J42" s="4" t="s">
        <v>0</v>
      </c>
      <c r="K42" s="4" t="s">
        <v>0</v>
      </c>
      <c r="L42" s="4" t="s">
        <v>0</v>
      </c>
      <c r="O42" s="4" t="s">
        <v>0</v>
      </c>
      <c r="P42" s="4" t="s">
        <v>0</v>
      </c>
      <c r="S42" s="11" t="s">
        <v>0</v>
      </c>
      <c r="T42" s="11" t="s">
        <v>0</v>
      </c>
      <c r="U42" s="21" t="s">
        <v>0</v>
      </c>
      <c r="V42" s="11" t="s">
        <v>0</v>
      </c>
      <c r="W42" s="3" t="s">
        <v>0</v>
      </c>
      <c r="X42" s="4" t="s">
        <v>0</v>
      </c>
      <c r="Y42" s="3" t="s">
        <v>0</v>
      </c>
      <c r="Z42" s="3" t="s">
        <v>0</v>
      </c>
      <c r="AB42" s="3" t="s">
        <v>0</v>
      </c>
    </row>
    <row r="43" spans="1:28" x14ac:dyDescent="0.3">
      <c r="A43">
        <v>1359</v>
      </c>
      <c r="C43" s="4" t="s">
        <v>0</v>
      </c>
      <c r="D43" s="20" t="s">
        <v>0</v>
      </c>
      <c r="E43" s="20" t="s">
        <v>0</v>
      </c>
      <c r="F43" s="21" t="s">
        <v>0</v>
      </c>
      <c r="G43" s="21" t="s">
        <v>0</v>
      </c>
      <c r="H43" s="21" t="s">
        <v>0</v>
      </c>
      <c r="I43" s="21" t="s">
        <v>0</v>
      </c>
      <c r="J43" s="4" t="s">
        <v>0</v>
      </c>
      <c r="K43" s="4" t="s">
        <v>0</v>
      </c>
      <c r="L43" s="4" t="s">
        <v>0</v>
      </c>
      <c r="O43" s="4" t="s">
        <v>0</v>
      </c>
      <c r="P43" s="4" t="s">
        <v>0</v>
      </c>
      <c r="S43" s="11" t="s">
        <v>0</v>
      </c>
      <c r="T43" s="11" t="s">
        <v>0</v>
      </c>
      <c r="U43" s="21" t="s">
        <v>0</v>
      </c>
      <c r="V43" s="11" t="s">
        <v>0</v>
      </c>
      <c r="W43" s="3" t="s">
        <v>0</v>
      </c>
      <c r="X43" s="4" t="s">
        <v>0</v>
      </c>
      <c r="Y43" s="3" t="s">
        <v>0</v>
      </c>
      <c r="Z43" s="3" t="s">
        <v>0</v>
      </c>
      <c r="AB43" s="3" t="s">
        <v>0</v>
      </c>
    </row>
    <row r="44" spans="1:28" x14ac:dyDescent="0.3">
      <c r="A44">
        <v>1358</v>
      </c>
      <c r="C44" s="4" t="s">
        <v>0</v>
      </c>
      <c r="D44" s="20" t="s">
        <v>0</v>
      </c>
      <c r="E44" s="20" t="s">
        <v>0</v>
      </c>
      <c r="F44" s="21" t="s">
        <v>0</v>
      </c>
      <c r="G44" s="21" t="s">
        <v>0</v>
      </c>
      <c r="H44" s="21" t="s">
        <v>0</v>
      </c>
      <c r="I44" s="21" t="s">
        <v>0</v>
      </c>
      <c r="J44" s="4" t="s">
        <v>0</v>
      </c>
      <c r="K44" s="4" t="s">
        <v>0</v>
      </c>
      <c r="L44" s="4" t="s">
        <v>0</v>
      </c>
      <c r="O44" s="4" t="s">
        <v>0</v>
      </c>
      <c r="P44" s="4" t="s">
        <v>0</v>
      </c>
      <c r="S44" s="11" t="s">
        <v>0</v>
      </c>
      <c r="T44" s="11" t="s">
        <v>0</v>
      </c>
      <c r="U44" s="21" t="s">
        <v>0</v>
      </c>
      <c r="V44" s="11" t="s">
        <v>0</v>
      </c>
      <c r="W44" s="3" t="s">
        <v>0</v>
      </c>
      <c r="X44" s="4" t="s">
        <v>0</v>
      </c>
      <c r="Y44" s="3" t="s">
        <v>0</v>
      </c>
      <c r="Z44" s="3" t="s">
        <v>0</v>
      </c>
      <c r="AB44" s="3" t="s">
        <v>0</v>
      </c>
    </row>
    <row r="45" spans="1:28" x14ac:dyDescent="0.3">
      <c r="A45">
        <v>1357</v>
      </c>
      <c r="C45" s="4" t="s">
        <v>0</v>
      </c>
      <c r="D45" s="20" t="s">
        <v>0</v>
      </c>
      <c r="E45" s="20" t="s">
        <v>0</v>
      </c>
      <c r="F45" s="21" t="s">
        <v>0</v>
      </c>
      <c r="G45" s="21" t="s">
        <v>0</v>
      </c>
      <c r="H45" s="21" t="s">
        <v>0</v>
      </c>
      <c r="I45" s="21" t="s">
        <v>0</v>
      </c>
      <c r="J45" s="4" t="s">
        <v>0</v>
      </c>
      <c r="K45" s="4" t="s">
        <v>0</v>
      </c>
      <c r="L45" s="4" t="s">
        <v>0</v>
      </c>
      <c r="O45" s="4" t="s">
        <v>0</v>
      </c>
      <c r="P45" s="4" t="s">
        <v>0</v>
      </c>
      <c r="S45" s="11" t="s">
        <v>0</v>
      </c>
      <c r="T45" s="11" t="s">
        <v>0</v>
      </c>
      <c r="U45" s="21" t="s">
        <v>0</v>
      </c>
      <c r="V45" s="11" t="s">
        <v>0</v>
      </c>
      <c r="W45" s="3" t="s">
        <v>0</v>
      </c>
      <c r="X45" s="4" t="s">
        <v>0</v>
      </c>
      <c r="Y45" s="3" t="s">
        <v>0</v>
      </c>
      <c r="Z45" s="3" t="s">
        <v>0</v>
      </c>
      <c r="AB45" s="3" t="s">
        <v>0</v>
      </c>
    </row>
    <row r="46" spans="1:28" x14ac:dyDescent="0.3">
      <c r="A46">
        <v>1356</v>
      </c>
      <c r="C46" s="4" t="s">
        <v>0</v>
      </c>
      <c r="D46" s="20" t="s">
        <v>0</v>
      </c>
      <c r="E46" s="20" t="s">
        <v>0</v>
      </c>
      <c r="F46" s="21" t="s">
        <v>0</v>
      </c>
      <c r="G46" s="21" t="s">
        <v>0</v>
      </c>
      <c r="H46" s="21" t="s">
        <v>0</v>
      </c>
      <c r="I46" s="21" t="s">
        <v>0</v>
      </c>
      <c r="J46" s="4" t="s">
        <v>0</v>
      </c>
      <c r="K46" s="4" t="s">
        <v>0</v>
      </c>
      <c r="L46" s="4" t="s">
        <v>0</v>
      </c>
      <c r="O46" s="4" t="s">
        <v>0</v>
      </c>
      <c r="P46" s="4" t="s">
        <v>0</v>
      </c>
      <c r="S46" s="11" t="s">
        <v>0</v>
      </c>
      <c r="T46" s="11" t="s">
        <v>0</v>
      </c>
      <c r="U46" s="21" t="s">
        <v>0</v>
      </c>
      <c r="V46" s="11" t="s">
        <v>0</v>
      </c>
      <c r="W46" s="3" t="s">
        <v>0</v>
      </c>
      <c r="X46" s="4" t="s">
        <v>0</v>
      </c>
      <c r="Y46" s="3" t="s">
        <v>0</v>
      </c>
      <c r="Z46" s="3" t="s">
        <v>0</v>
      </c>
      <c r="AB46" s="3" t="s">
        <v>0</v>
      </c>
    </row>
    <row r="47" spans="1:28" x14ac:dyDescent="0.3">
      <c r="A47">
        <v>1355</v>
      </c>
      <c r="C47" s="4" t="s">
        <v>0</v>
      </c>
      <c r="D47" s="20" t="s">
        <v>0</v>
      </c>
      <c r="E47" s="20" t="s">
        <v>0</v>
      </c>
      <c r="F47" s="21" t="s">
        <v>0</v>
      </c>
      <c r="G47" s="21" t="s">
        <v>0</v>
      </c>
      <c r="H47" s="21" t="s">
        <v>0</v>
      </c>
      <c r="I47" s="21" t="s">
        <v>0</v>
      </c>
      <c r="J47" s="4" t="s">
        <v>0</v>
      </c>
      <c r="K47" s="4" t="s">
        <v>0</v>
      </c>
      <c r="L47" s="4" t="s">
        <v>0</v>
      </c>
      <c r="O47" s="4" t="s">
        <v>0</v>
      </c>
      <c r="P47" s="4" t="s">
        <v>0</v>
      </c>
      <c r="S47" s="11" t="s">
        <v>0</v>
      </c>
      <c r="T47" s="11" t="s">
        <v>0</v>
      </c>
      <c r="U47" s="21" t="s">
        <v>0</v>
      </c>
      <c r="V47" s="11" t="s">
        <v>0</v>
      </c>
      <c r="W47" s="3" t="s">
        <v>0</v>
      </c>
      <c r="X47" s="4" t="s">
        <v>0</v>
      </c>
      <c r="Y47" s="3" t="s">
        <v>0</v>
      </c>
      <c r="Z47" s="3" t="s">
        <v>0</v>
      </c>
      <c r="AB47" s="3" t="s">
        <v>0</v>
      </c>
    </row>
    <row r="48" spans="1:28" x14ac:dyDescent="0.3">
      <c r="A48">
        <v>1354</v>
      </c>
      <c r="C48" s="4" t="s">
        <v>0</v>
      </c>
      <c r="D48" s="20" t="s">
        <v>0</v>
      </c>
      <c r="E48" s="20" t="s">
        <v>0</v>
      </c>
      <c r="F48" s="21" t="s">
        <v>0</v>
      </c>
      <c r="G48" s="21" t="s">
        <v>0</v>
      </c>
      <c r="H48" s="21" t="s">
        <v>0</v>
      </c>
      <c r="I48" s="21" t="s">
        <v>0</v>
      </c>
      <c r="J48" s="4" t="s">
        <v>0</v>
      </c>
      <c r="K48" s="4" t="s">
        <v>0</v>
      </c>
      <c r="L48" s="4" t="s">
        <v>0</v>
      </c>
      <c r="O48" s="4" t="s">
        <v>0</v>
      </c>
      <c r="P48" s="4" t="s">
        <v>0</v>
      </c>
      <c r="S48" s="11" t="s">
        <v>0</v>
      </c>
      <c r="T48" s="11" t="s">
        <v>0</v>
      </c>
      <c r="U48" s="21" t="s">
        <v>0</v>
      </c>
      <c r="V48" s="11" t="s">
        <v>0</v>
      </c>
      <c r="W48" s="3" t="s">
        <v>0</v>
      </c>
      <c r="X48" s="4" t="s">
        <v>0</v>
      </c>
      <c r="Y48" s="3" t="s">
        <v>0</v>
      </c>
      <c r="Z48" s="3" t="s">
        <v>0</v>
      </c>
      <c r="AB48" s="3" t="s">
        <v>0</v>
      </c>
    </row>
    <row r="49" spans="1:28" x14ac:dyDescent="0.3">
      <c r="A49">
        <v>1353</v>
      </c>
      <c r="C49" s="4" t="s">
        <v>0</v>
      </c>
      <c r="D49" s="20" t="s">
        <v>0</v>
      </c>
      <c r="E49" s="20" t="s">
        <v>0</v>
      </c>
      <c r="F49" s="21" t="s">
        <v>0</v>
      </c>
      <c r="G49" s="21" t="s">
        <v>0</v>
      </c>
      <c r="H49" s="21" t="s">
        <v>0</v>
      </c>
      <c r="I49" s="21" t="s">
        <v>0</v>
      </c>
      <c r="J49" s="4" t="s">
        <v>0</v>
      </c>
      <c r="K49" s="4" t="s">
        <v>0</v>
      </c>
      <c r="L49" s="4" t="s">
        <v>0</v>
      </c>
      <c r="O49" s="4" t="s">
        <v>0</v>
      </c>
      <c r="P49" s="4" t="s">
        <v>0</v>
      </c>
      <c r="S49" s="11" t="s">
        <v>0</v>
      </c>
      <c r="T49" s="11" t="s">
        <v>0</v>
      </c>
      <c r="U49" s="21" t="s">
        <v>0</v>
      </c>
      <c r="V49" s="11" t="s">
        <v>0</v>
      </c>
      <c r="W49" s="3" t="s">
        <v>0</v>
      </c>
      <c r="X49" s="4" t="s">
        <v>0</v>
      </c>
      <c r="Y49" s="3" t="s">
        <v>0</v>
      </c>
      <c r="Z49" s="3" t="s">
        <v>0</v>
      </c>
      <c r="AB49" s="3" t="s">
        <v>0</v>
      </c>
    </row>
    <row r="50" spans="1:28" x14ac:dyDescent="0.3">
      <c r="A50">
        <v>1352</v>
      </c>
      <c r="C50" s="4" t="s">
        <v>0</v>
      </c>
      <c r="D50" s="20" t="s">
        <v>0</v>
      </c>
      <c r="E50" s="20" t="s">
        <v>0</v>
      </c>
      <c r="F50" s="21" t="s">
        <v>0</v>
      </c>
      <c r="G50" s="21" t="s">
        <v>0</v>
      </c>
      <c r="H50" s="21" t="s">
        <v>0</v>
      </c>
      <c r="I50" s="21" t="s">
        <v>0</v>
      </c>
      <c r="J50" s="4" t="s">
        <v>0</v>
      </c>
      <c r="K50" s="4" t="s">
        <v>0</v>
      </c>
      <c r="L50" s="4" t="s">
        <v>0</v>
      </c>
      <c r="O50" s="4" t="s">
        <v>0</v>
      </c>
      <c r="P50" s="4" t="s">
        <v>0</v>
      </c>
      <c r="S50" s="11" t="s">
        <v>0</v>
      </c>
      <c r="T50" s="11" t="s">
        <v>0</v>
      </c>
      <c r="U50" s="21" t="s">
        <v>0</v>
      </c>
      <c r="V50" s="11" t="s">
        <v>0</v>
      </c>
      <c r="W50" s="3" t="s">
        <v>0</v>
      </c>
      <c r="X50" s="4" t="s">
        <v>0</v>
      </c>
      <c r="Y50" s="3" t="s">
        <v>0</v>
      </c>
      <c r="Z50" s="3" t="s">
        <v>0</v>
      </c>
      <c r="AB50" s="3" t="s">
        <v>0</v>
      </c>
    </row>
    <row r="51" spans="1:28" x14ac:dyDescent="0.3">
      <c r="A51">
        <v>1351</v>
      </c>
      <c r="C51" s="4" t="s">
        <v>0</v>
      </c>
      <c r="D51" s="20" t="s">
        <v>0</v>
      </c>
      <c r="E51" s="20" t="s">
        <v>0</v>
      </c>
      <c r="F51" s="21" t="s">
        <v>0</v>
      </c>
      <c r="G51" s="21" t="s">
        <v>0</v>
      </c>
      <c r="H51" s="21" t="s">
        <v>0</v>
      </c>
      <c r="I51" s="21" t="s">
        <v>0</v>
      </c>
      <c r="J51" s="4" t="s">
        <v>0</v>
      </c>
      <c r="K51" s="4" t="s">
        <v>0</v>
      </c>
      <c r="L51" s="4" t="s">
        <v>0</v>
      </c>
      <c r="O51" s="4" t="s">
        <v>0</v>
      </c>
      <c r="P51" s="4" t="s">
        <v>0</v>
      </c>
      <c r="S51" s="11" t="s">
        <v>0</v>
      </c>
      <c r="T51" s="11" t="s">
        <v>0</v>
      </c>
      <c r="U51" s="21" t="s">
        <v>0</v>
      </c>
      <c r="V51" s="11" t="s">
        <v>0</v>
      </c>
      <c r="W51" s="3" t="s">
        <v>0</v>
      </c>
      <c r="X51" s="4" t="s">
        <v>0</v>
      </c>
      <c r="Y51" s="3" t="s">
        <v>0</v>
      </c>
      <c r="Z51" s="3" t="s">
        <v>0</v>
      </c>
      <c r="AB51" s="3" t="s">
        <v>0</v>
      </c>
    </row>
    <row r="52" spans="1:28" x14ac:dyDescent="0.3">
      <c r="A52">
        <v>1350</v>
      </c>
      <c r="C52" s="4" t="s">
        <v>0</v>
      </c>
      <c r="D52" s="20" t="s">
        <v>0</v>
      </c>
      <c r="E52" s="20" t="s">
        <v>0</v>
      </c>
      <c r="F52" s="21" t="s">
        <v>0</v>
      </c>
      <c r="G52" s="21" t="s">
        <v>0</v>
      </c>
      <c r="H52" s="21" t="s">
        <v>0</v>
      </c>
      <c r="I52" s="21" t="s">
        <v>0</v>
      </c>
      <c r="J52" s="4" t="s">
        <v>0</v>
      </c>
      <c r="K52" s="4" t="s">
        <v>0</v>
      </c>
      <c r="L52" s="4" t="s">
        <v>0</v>
      </c>
      <c r="O52" s="4" t="s">
        <v>0</v>
      </c>
      <c r="P52" s="4" t="s">
        <v>0</v>
      </c>
      <c r="S52" s="11" t="s">
        <v>0</v>
      </c>
      <c r="T52" s="11" t="s">
        <v>0</v>
      </c>
      <c r="U52" s="21" t="s">
        <v>0</v>
      </c>
      <c r="V52" s="11" t="s">
        <v>0</v>
      </c>
      <c r="W52" s="3" t="s">
        <v>0</v>
      </c>
      <c r="X52" s="4" t="s">
        <v>0</v>
      </c>
      <c r="Y52" s="3" t="s">
        <v>0</v>
      </c>
      <c r="Z52" s="3" t="s">
        <v>0</v>
      </c>
      <c r="AB52" s="3" t="s">
        <v>0</v>
      </c>
    </row>
    <row r="53" spans="1:28" x14ac:dyDescent="0.3">
      <c r="A53">
        <v>1349</v>
      </c>
      <c r="C53" s="4" t="s">
        <v>0</v>
      </c>
      <c r="D53" s="20" t="s">
        <v>0</v>
      </c>
      <c r="E53" s="20" t="s">
        <v>0</v>
      </c>
      <c r="F53" s="21" t="s">
        <v>0</v>
      </c>
      <c r="G53" s="21" t="s">
        <v>0</v>
      </c>
      <c r="H53" s="21" t="s">
        <v>0</v>
      </c>
      <c r="I53" s="21" t="s">
        <v>0</v>
      </c>
      <c r="J53" s="4" t="s">
        <v>0</v>
      </c>
      <c r="K53" s="4" t="s">
        <v>0</v>
      </c>
      <c r="L53" s="4" t="s">
        <v>0</v>
      </c>
      <c r="O53" s="4" t="s">
        <v>0</v>
      </c>
      <c r="P53" s="4" t="s">
        <v>0</v>
      </c>
      <c r="S53" s="11" t="s">
        <v>0</v>
      </c>
      <c r="T53" s="11" t="s">
        <v>0</v>
      </c>
      <c r="U53" s="21" t="s">
        <v>0</v>
      </c>
      <c r="V53" s="11" t="s">
        <v>0</v>
      </c>
      <c r="W53" s="3" t="s">
        <v>0</v>
      </c>
      <c r="X53" s="4" t="s">
        <v>0</v>
      </c>
      <c r="Y53" s="3" t="s">
        <v>0</v>
      </c>
      <c r="Z53" s="3" t="s">
        <v>0</v>
      </c>
      <c r="AB53" s="3" t="s">
        <v>0</v>
      </c>
    </row>
    <row r="54" spans="1:28" x14ac:dyDescent="0.3">
      <c r="A54">
        <v>1348</v>
      </c>
      <c r="C54" s="4" t="s">
        <v>0</v>
      </c>
      <c r="D54" s="20" t="s">
        <v>0</v>
      </c>
      <c r="E54" s="20" t="s">
        <v>0</v>
      </c>
      <c r="F54" s="21" t="s">
        <v>0</v>
      </c>
      <c r="G54" s="21" t="s">
        <v>0</v>
      </c>
      <c r="H54" s="21" t="s">
        <v>0</v>
      </c>
      <c r="I54" s="21" t="s">
        <v>0</v>
      </c>
      <c r="J54" s="4" t="s">
        <v>0</v>
      </c>
      <c r="K54" s="4" t="s">
        <v>0</v>
      </c>
      <c r="L54" s="4" t="s">
        <v>0</v>
      </c>
      <c r="O54" s="4" t="s">
        <v>0</v>
      </c>
      <c r="P54" s="4" t="s">
        <v>0</v>
      </c>
      <c r="S54" s="11" t="s">
        <v>0</v>
      </c>
      <c r="T54" s="11" t="s">
        <v>0</v>
      </c>
      <c r="U54" s="21" t="s">
        <v>0</v>
      </c>
      <c r="V54" s="11" t="s">
        <v>0</v>
      </c>
      <c r="W54" s="3" t="s">
        <v>0</v>
      </c>
      <c r="X54" s="4" t="s">
        <v>0</v>
      </c>
      <c r="Y54" s="3" t="s">
        <v>0</v>
      </c>
      <c r="Z54" s="3" t="s">
        <v>0</v>
      </c>
      <c r="AB54" s="3" t="s">
        <v>0</v>
      </c>
    </row>
    <row r="55" spans="1:28" x14ac:dyDescent="0.3">
      <c r="A55">
        <v>1347</v>
      </c>
      <c r="C55" s="4" t="s">
        <v>0</v>
      </c>
      <c r="D55" s="20" t="s">
        <v>0</v>
      </c>
      <c r="E55" s="20" t="s">
        <v>0</v>
      </c>
      <c r="F55" s="21" t="s">
        <v>0</v>
      </c>
      <c r="G55" s="21" t="s">
        <v>0</v>
      </c>
      <c r="H55" s="21" t="s">
        <v>0</v>
      </c>
      <c r="I55" s="21" t="s">
        <v>0</v>
      </c>
      <c r="J55" s="4" t="s">
        <v>0</v>
      </c>
      <c r="K55" s="4" t="s">
        <v>0</v>
      </c>
      <c r="L55" s="4" t="s">
        <v>0</v>
      </c>
      <c r="O55" s="4" t="s">
        <v>0</v>
      </c>
      <c r="P55" s="4" t="s">
        <v>0</v>
      </c>
      <c r="S55" s="11" t="s">
        <v>0</v>
      </c>
      <c r="T55" s="11" t="s">
        <v>0</v>
      </c>
      <c r="U55" s="21" t="s">
        <v>0</v>
      </c>
      <c r="V55" s="11" t="s">
        <v>0</v>
      </c>
      <c r="W55" s="3" t="s">
        <v>0</v>
      </c>
      <c r="X55" s="4" t="s">
        <v>0</v>
      </c>
      <c r="Y55" s="3" t="s">
        <v>0</v>
      </c>
      <c r="Z55" s="3" t="s">
        <v>0</v>
      </c>
      <c r="AB55" s="3" t="s">
        <v>0</v>
      </c>
    </row>
    <row r="56" spans="1:28" x14ac:dyDescent="0.3">
      <c r="A56">
        <v>1346</v>
      </c>
      <c r="C56" s="4" t="s">
        <v>0</v>
      </c>
      <c r="D56" s="20" t="s">
        <v>0</v>
      </c>
      <c r="E56" s="20" t="s">
        <v>0</v>
      </c>
      <c r="F56" s="21" t="s">
        <v>0</v>
      </c>
      <c r="G56" s="21" t="s">
        <v>0</v>
      </c>
      <c r="H56" s="21" t="s">
        <v>0</v>
      </c>
      <c r="I56" s="21" t="s">
        <v>0</v>
      </c>
      <c r="J56" s="4" t="s">
        <v>0</v>
      </c>
      <c r="K56" s="4" t="s">
        <v>0</v>
      </c>
      <c r="L56" s="4" t="s">
        <v>0</v>
      </c>
      <c r="O56" s="4" t="s">
        <v>0</v>
      </c>
      <c r="P56" s="4" t="s">
        <v>0</v>
      </c>
      <c r="S56" s="11" t="s">
        <v>0</v>
      </c>
      <c r="T56" s="11" t="s">
        <v>0</v>
      </c>
      <c r="U56" s="21" t="s">
        <v>0</v>
      </c>
      <c r="V56" s="11" t="s">
        <v>0</v>
      </c>
      <c r="W56" s="3" t="s">
        <v>0</v>
      </c>
      <c r="X56" s="4" t="s">
        <v>0</v>
      </c>
      <c r="Y56" s="3" t="s">
        <v>0</v>
      </c>
      <c r="Z56" s="3" t="s">
        <v>0</v>
      </c>
      <c r="AB56" s="3" t="s">
        <v>0</v>
      </c>
    </row>
    <row r="57" spans="1:28" x14ac:dyDescent="0.3">
      <c r="A57">
        <v>1345</v>
      </c>
      <c r="C57" s="4" t="s">
        <v>0</v>
      </c>
      <c r="D57" s="20" t="s">
        <v>0</v>
      </c>
      <c r="E57" s="20" t="s">
        <v>0</v>
      </c>
      <c r="F57" s="21" t="s">
        <v>0</v>
      </c>
      <c r="G57" s="21" t="s">
        <v>0</v>
      </c>
      <c r="H57" s="21" t="s">
        <v>0</v>
      </c>
      <c r="I57" s="21" t="s">
        <v>0</v>
      </c>
      <c r="J57" s="4" t="s">
        <v>0</v>
      </c>
      <c r="K57" s="4" t="s">
        <v>0</v>
      </c>
      <c r="L57" s="4" t="s">
        <v>0</v>
      </c>
      <c r="O57" s="4" t="s">
        <v>0</v>
      </c>
      <c r="P57" s="4" t="s">
        <v>0</v>
      </c>
      <c r="S57" s="11" t="s">
        <v>0</v>
      </c>
      <c r="T57" s="11" t="s">
        <v>0</v>
      </c>
      <c r="U57" s="21" t="s">
        <v>0</v>
      </c>
      <c r="V57" s="11" t="s">
        <v>0</v>
      </c>
      <c r="W57" s="3" t="s">
        <v>0</v>
      </c>
      <c r="X57" s="4" t="s">
        <v>0</v>
      </c>
      <c r="Y57" s="3" t="s">
        <v>0</v>
      </c>
      <c r="Z57" s="3" t="s">
        <v>0</v>
      </c>
      <c r="AB57" s="3" t="s">
        <v>0</v>
      </c>
    </row>
    <row r="58" spans="1:28" x14ac:dyDescent="0.3">
      <c r="A58">
        <v>1344</v>
      </c>
      <c r="C58" s="4" t="s">
        <v>0</v>
      </c>
      <c r="D58" s="20" t="s">
        <v>0</v>
      </c>
      <c r="E58" s="20" t="s">
        <v>0</v>
      </c>
      <c r="F58" s="21" t="s">
        <v>0</v>
      </c>
      <c r="G58" s="21" t="s">
        <v>0</v>
      </c>
      <c r="H58" s="21" t="s">
        <v>0</v>
      </c>
      <c r="I58" s="21" t="s">
        <v>0</v>
      </c>
      <c r="J58" s="4" t="s">
        <v>0</v>
      </c>
      <c r="K58" s="4" t="s">
        <v>0</v>
      </c>
      <c r="L58" s="4" t="s">
        <v>0</v>
      </c>
      <c r="O58" s="4" t="s">
        <v>0</v>
      </c>
      <c r="P58" s="4" t="s">
        <v>0</v>
      </c>
      <c r="S58" s="11" t="s">
        <v>0</v>
      </c>
      <c r="T58" s="11" t="s">
        <v>0</v>
      </c>
      <c r="U58" s="21" t="s">
        <v>0</v>
      </c>
      <c r="V58" s="11" t="s">
        <v>0</v>
      </c>
      <c r="W58" s="3" t="s">
        <v>0</v>
      </c>
      <c r="X58" s="4" t="s">
        <v>0</v>
      </c>
      <c r="Y58" s="3" t="s">
        <v>0</v>
      </c>
      <c r="Z58" s="3" t="s">
        <v>0</v>
      </c>
      <c r="AB58" s="3" t="s">
        <v>0</v>
      </c>
    </row>
    <row r="59" spans="1:28" x14ac:dyDescent="0.3">
      <c r="A59">
        <v>1343</v>
      </c>
      <c r="C59" s="4" t="s">
        <v>0</v>
      </c>
      <c r="D59" s="20" t="s">
        <v>0</v>
      </c>
      <c r="E59" s="20" t="s">
        <v>0</v>
      </c>
      <c r="F59" s="21" t="s">
        <v>0</v>
      </c>
      <c r="G59" s="21" t="s">
        <v>0</v>
      </c>
      <c r="H59" s="21" t="s">
        <v>0</v>
      </c>
      <c r="I59" s="21" t="s">
        <v>0</v>
      </c>
      <c r="J59" s="4" t="s">
        <v>0</v>
      </c>
      <c r="K59" s="4" t="s">
        <v>0</v>
      </c>
      <c r="L59" s="4" t="s">
        <v>0</v>
      </c>
      <c r="O59" s="4" t="s">
        <v>0</v>
      </c>
      <c r="P59" s="4" t="s">
        <v>0</v>
      </c>
      <c r="S59" s="11" t="s">
        <v>0</v>
      </c>
      <c r="T59" s="11" t="s">
        <v>0</v>
      </c>
      <c r="U59" s="21" t="s">
        <v>0</v>
      </c>
      <c r="V59" s="11" t="s">
        <v>0</v>
      </c>
      <c r="W59" s="3" t="s">
        <v>0</v>
      </c>
      <c r="X59" s="4" t="s">
        <v>0</v>
      </c>
      <c r="Y59" s="3" t="s">
        <v>0</v>
      </c>
      <c r="Z59" s="3" t="s">
        <v>0</v>
      </c>
      <c r="AB59" s="3" t="s">
        <v>0</v>
      </c>
    </row>
    <row r="60" spans="1:28" x14ac:dyDescent="0.3">
      <c r="A60">
        <v>1342</v>
      </c>
      <c r="C60" s="4" t="s">
        <v>0</v>
      </c>
      <c r="D60" s="20" t="s">
        <v>0</v>
      </c>
      <c r="E60" s="20" t="s">
        <v>0</v>
      </c>
      <c r="F60" s="21" t="s">
        <v>0</v>
      </c>
      <c r="G60" s="21" t="s">
        <v>0</v>
      </c>
      <c r="H60" s="21" t="s">
        <v>0</v>
      </c>
      <c r="I60" s="21" t="s">
        <v>0</v>
      </c>
      <c r="J60" s="4" t="s">
        <v>0</v>
      </c>
      <c r="K60" s="4" t="s">
        <v>0</v>
      </c>
      <c r="L60" s="4" t="s">
        <v>0</v>
      </c>
      <c r="O60" s="4" t="s">
        <v>0</v>
      </c>
      <c r="P60" s="4" t="s">
        <v>0</v>
      </c>
      <c r="S60" s="11" t="s">
        <v>0</v>
      </c>
      <c r="T60" s="11" t="s">
        <v>0</v>
      </c>
      <c r="U60" s="21" t="s">
        <v>0</v>
      </c>
      <c r="V60" s="11" t="s">
        <v>0</v>
      </c>
      <c r="W60" s="3" t="s">
        <v>0</v>
      </c>
      <c r="X60" s="4" t="s">
        <v>0</v>
      </c>
      <c r="Y60" s="3" t="s">
        <v>0</v>
      </c>
      <c r="Z60" s="3" t="s">
        <v>0</v>
      </c>
      <c r="AB60" s="3" t="s">
        <v>0</v>
      </c>
    </row>
    <row r="61" spans="1:28" x14ac:dyDescent="0.3">
      <c r="A61">
        <v>1341</v>
      </c>
      <c r="C61" s="4" t="s">
        <v>0</v>
      </c>
      <c r="D61" s="20" t="s">
        <v>0</v>
      </c>
      <c r="E61" s="20" t="s">
        <v>0</v>
      </c>
      <c r="F61" s="21" t="s">
        <v>0</v>
      </c>
      <c r="G61" s="21" t="s">
        <v>0</v>
      </c>
      <c r="H61" s="21" t="s">
        <v>0</v>
      </c>
      <c r="I61" s="21" t="s">
        <v>0</v>
      </c>
      <c r="J61" s="4" t="s">
        <v>0</v>
      </c>
      <c r="K61" s="4" t="s">
        <v>0</v>
      </c>
      <c r="L61" s="4" t="s">
        <v>0</v>
      </c>
      <c r="O61" s="4" t="s">
        <v>0</v>
      </c>
      <c r="P61" s="4" t="s">
        <v>0</v>
      </c>
      <c r="S61" s="11" t="s">
        <v>0</v>
      </c>
      <c r="T61" s="11" t="s">
        <v>0</v>
      </c>
      <c r="U61" s="21" t="s">
        <v>0</v>
      </c>
      <c r="V61" s="11" t="s">
        <v>0</v>
      </c>
      <c r="W61" s="3" t="s">
        <v>0</v>
      </c>
      <c r="X61" s="4" t="s">
        <v>0</v>
      </c>
      <c r="Y61" s="3" t="s">
        <v>0</v>
      </c>
      <c r="Z61" s="3" t="s">
        <v>0</v>
      </c>
      <c r="AB61" s="3" t="s">
        <v>0</v>
      </c>
    </row>
    <row r="62" spans="1:28" x14ac:dyDescent="0.3">
      <c r="A62">
        <v>1340</v>
      </c>
      <c r="C62" s="4" t="s">
        <v>0</v>
      </c>
      <c r="D62" s="20" t="s">
        <v>0</v>
      </c>
      <c r="E62" s="20" t="s">
        <v>0</v>
      </c>
      <c r="F62" s="21" t="s">
        <v>0</v>
      </c>
      <c r="G62" s="21" t="s">
        <v>0</v>
      </c>
      <c r="H62" s="21" t="s">
        <v>0</v>
      </c>
      <c r="I62" s="21" t="s">
        <v>0</v>
      </c>
      <c r="J62" s="4" t="s">
        <v>0</v>
      </c>
      <c r="K62" s="4" t="s">
        <v>0</v>
      </c>
      <c r="L62" s="4" t="s">
        <v>0</v>
      </c>
      <c r="O62" s="4" t="s">
        <v>0</v>
      </c>
      <c r="P62" s="4" t="s">
        <v>0</v>
      </c>
      <c r="S62" s="11" t="s">
        <v>0</v>
      </c>
      <c r="T62" s="11" t="s">
        <v>0</v>
      </c>
      <c r="U62" s="21" t="s">
        <v>0</v>
      </c>
      <c r="V62" s="11" t="s">
        <v>0</v>
      </c>
      <c r="W62" s="3" t="s">
        <v>0</v>
      </c>
      <c r="X62" s="4" t="s">
        <v>0</v>
      </c>
      <c r="Y62" s="3" t="s">
        <v>0</v>
      </c>
      <c r="Z62" s="3" t="s">
        <v>0</v>
      </c>
      <c r="AB62" s="3" t="s">
        <v>0</v>
      </c>
    </row>
    <row r="63" spans="1:28" x14ac:dyDescent="0.3">
      <c r="A63">
        <v>1339</v>
      </c>
      <c r="C63" s="4" t="s">
        <v>0</v>
      </c>
      <c r="D63" s="20" t="s">
        <v>0</v>
      </c>
      <c r="E63" s="20" t="s">
        <v>0</v>
      </c>
      <c r="F63" s="21" t="s">
        <v>0</v>
      </c>
      <c r="G63" s="21" t="s">
        <v>0</v>
      </c>
      <c r="H63" s="21" t="s">
        <v>0</v>
      </c>
      <c r="I63" s="21" t="s">
        <v>0</v>
      </c>
      <c r="J63" s="4" t="s">
        <v>0</v>
      </c>
      <c r="K63" s="4" t="s">
        <v>0</v>
      </c>
      <c r="L63" s="4" t="s">
        <v>0</v>
      </c>
      <c r="O63" s="4" t="s">
        <v>0</v>
      </c>
      <c r="P63" s="4" t="s">
        <v>0</v>
      </c>
      <c r="S63" s="11" t="s">
        <v>0</v>
      </c>
      <c r="T63" s="11" t="s">
        <v>0</v>
      </c>
      <c r="U63" s="21" t="s">
        <v>0</v>
      </c>
      <c r="V63" s="11" t="s">
        <v>0</v>
      </c>
      <c r="W63" s="3" t="s">
        <v>0</v>
      </c>
      <c r="X63" s="4" t="s">
        <v>0</v>
      </c>
      <c r="Y63" s="3" t="s">
        <v>0</v>
      </c>
      <c r="Z63" s="3" t="s">
        <v>0</v>
      </c>
      <c r="AB63" s="3" t="s">
        <v>0</v>
      </c>
    </row>
    <row r="64" spans="1:28" x14ac:dyDescent="0.3">
      <c r="A64">
        <v>1338</v>
      </c>
      <c r="C64" s="4" t="s">
        <v>0</v>
      </c>
      <c r="D64" s="20" t="s">
        <v>0</v>
      </c>
      <c r="E64" s="20" t="s">
        <v>0</v>
      </c>
      <c r="F64" s="21" t="s">
        <v>0</v>
      </c>
      <c r="G64" s="21" t="s">
        <v>0</v>
      </c>
      <c r="H64" s="21" t="s">
        <v>0</v>
      </c>
      <c r="I64" s="21" t="s">
        <v>0</v>
      </c>
      <c r="J64" s="4" t="s">
        <v>0</v>
      </c>
      <c r="K64" s="4" t="s">
        <v>0</v>
      </c>
      <c r="L64" s="4" t="s">
        <v>0</v>
      </c>
      <c r="O64" s="4" t="s">
        <v>0</v>
      </c>
      <c r="P64" s="4" t="s">
        <v>0</v>
      </c>
      <c r="S64" s="11" t="s">
        <v>0</v>
      </c>
      <c r="T64" s="11" t="s">
        <v>0</v>
      </c>
      <c r="U64" s="21" t="s">
        <v>0</v>
      </c>
      <c r="V64" s="11" t="s">
        <v>0</v>
      </c>
      <c r="W64" s="3" t="s">
        <v>0</v>
      </c>
      <c r="X64" s="4" t="s">
        <v>0</v>
      </c>
      <c r="Y64" s="3" t="s">
        <v>0</v>
      </c>
      <c r="Z64" s="3" t="s">
        <v>0</v>
      </c>
      <c r="AB64" s="3" t="s">
        <v>0</v>
      </c>
    </row>
    <row r="65" spans="1:28" x14ac:dyDescent="0.3">
      <c r="A65">
        <v>1337</v>
      </c>
      <c r="C65" s="4" t="s">
        <v>0</v>
      </c>
      <c r="D65" s="20" t="s">
        <v>0</v>
      </c>
      <c r="E65" s="20" t="s">
        <v>0</v>
      </c>
      <c r="F65" s="21" t="s">
        <v>0</v>
      </c>
      <c r="G65" s="21" t="s">
        <v>0</v>
      </c>
      <c r="H65" s="21" t="s">
        <v>0</v>
      </c>
      <c r="I65" s="21" t="s">
        <v>0</v>
      </c>
      <c r="J65" s="4" t="s">
        <v>0</v>
      </c>
      <c r="K65" s="4" t="s">
        <v>0</v>
      </c>
      <c r="L65" s="4" t="s">
        <v>0</v>
      </c>
      <c r="O65" s="4" t="s">
        <v>0</v>
      </c>
      <c r="P65" s="4" t="s">
        <v>0</v>
      </c>
      <c r="S65" s="11" t="s">
        <v>0</v>
      </c>
      <c r="T65" s="11" t="s">
        <v>0</v>
      </c>
      <c r="U65" s="21" t="s">
        <v>0</v>
      </c>
      <c r="V65" s="11" t="s">
        <v>0</v>
      </c>
      <c r="W65" s="3" t="s">
        <v>0</v>
      </c>
      <c r="X65" s="4" t="s">
        <v>0</v>
      </c>
      <c r="Y65" s="3" t="s">
        <v>0</v>
      </c>
      <c r="Z65" s="3" t="s">
        <v>0</v>
      </c>
      <c r="AB65" s="3" t="s">
        <v>0</v>
      </c>
    </row>
    <row r="66" spans="1:28" x14ac:dyDescent="0.3">
      <c r="A66">
        <v>1336</v>
      </c>
      <c r="C66" s="4" t="s">
        <v>0</v>
      </c>
      <c r="D66" s="20" t="s">
        <v>0</v>
      </c>
      <c r="E66" s="20" t="s">
        <v>0</v>
      </c>
      <c r="F66" s="21" t="s">
        <v>0</v>
      </c>
      <c r="G66" s="21" t="s">
        <v>0</v>
      </c>
      <c r="H66" s="21" t="s">
        <v>0</v>
      </c>
      <c r="I66" s="21" t="s">
        <v>0</v>
      </c>
      <c r="J66" s="4" t="s">
        <v>0</v>
      </c>
      <c r="K66" s="4" t="s">
        <v>0</v>
      </c>
      <c r="L66" s="4" t="s">
        <v>0</v>
      </c>
      <c r="O66" s="4" t="s">
        <v>0</v>
      </c>
      <c r="P66" s="4" t="s">
        <v>0</v>
      </c>
      <c r="S66" s="11" t="s">
        <v>0</v>
      </c>
      <c r="T66" s="11" t="s">
        <v>0</v>
      </c>
      <c r="U66" s="21" t="s">
        <v>0</v>
      </c>
      <c r="V66" s="11" t="s">
        <v>0</v>
      </c>
      <c r="W66" s="3" t="s">
        <v>0</v>
      </c>
      <c r="X66" s="4" t="s">
        <v>0</v>
      </c>
      <c r="Y66" s="3" t="s">
        <v>0</v>
      </c>
      <c r="Z66" s="3" t="s">
        <v>0</v>
      </c>
      <c r="AB66" s="3" t="s">
        <v>0</v>
      </c>
    </row>
    <row r="67" spans="1:28" x14ac:dyDescent="0.3">
      <c r="A67">
        <v>1335</v>
      </c>
      <c r="C67" s="4" t="s">
        <v>0</v>
      </c>
      <c r="D67" s="20" t="s">
        <v>0</v>
      </c>
      <c r="E67" s="20" t="s">
        <v>0</v>
      </c>
      <c r="F67" s="21" t="s">
        <v>0</v>
      </c>
      <c r="G67" s="21" t="s">
        <v>0</v>
      </c>
      <c r="H67" s="21" t="s">
        <v>0</v>
      </c>
      <c r="I67" s="21" t="s">
        <v>0</v>
      </c>
      <c r="J67" s="4" t="s">
        <v>0</v>
      </c>
      <c r="K67" s="4" t="s">
        <v>0</v>
      </c>
      <c r="L67" s="4" t="s">
        <v>0</v>
      </c>
      <c r="O67" s="4" t="s">
        <v>0</v>
      </c>
      <c r="P67" s="4" t="s">
        <v>0</v>
      </c>
      <c r="S67" s="11" t="s">
        <v>0</v>
      </c>
      <c r="T67" s="11" t="s">
        <v>0</v>
      </c>
      <c r="U67" s="21" t="s">
        <v>0</v>
      </c>
      <c r="V67" s="11" t="s">
        <v>0</v>
      </c>
      <c r="W67" s="3" t="s">
        <v>0</v>
      </c>
      <c r="X67" s="4" t="s">
        <v>0</v>
      </c>
      <c r="Y67" s="3" t="s">
        <v>0</v>
      </c>
      <c r="Z67" s="3" t="s">
        <v>0</v>
      </c>
      <c r="AB67" s="3" t="s">
        <v>0</v>
      </c>
    </row>
    <row r="68" spans="1:28" x14ac:dyDescent="0.3">
      <c r="A68">
        <v>1334</v>
      </c>
      <c r="C68" s="4" t="s">
        <v>0</v>
      </c>
      <c r="D68" s="20" t="s">
        <v>0</v>
      </c>
      <c r="E68" s="20" t="s">
        <v>0</v>
      </c>
      <c r="F68" s="21" t="s">
        <v>0</v>
      </c>
      <c r="G68" s="21" t="s">
        <v>0</v>
      </c>
      <c r="H68" s="21" t="s">
        <v>0</v>
      </c>
      <c r="I68" s="21" t="s">
        <v>0</v>
      </c>
      <c r="J68" s="4" t="s">
        <v>0</v>
      </c>
      <c r="K68" s="4" t="s">
        <v>0</v>
      </c>
      <c r="L68" s="4" t="s">
        <v>0</v>
      </c>
      <c r="O68" s="4" t="s">
        <v>0</v>
      </c>
      <c r="P68" s="4" t="s">
        <v>0</v>
      </c>
      <c r="S68" s="11" t="s">
        <v>0</v>
      </c>
      <c r="T68" s="11" t="s">
        <v>0</v>
      </c>
      <c r="U68" s="21" t="s">
        <v>0</v>
      </c>
      <c r="V68" s="11" t="s">
        <v>0</v>
      </c>
      <c r="W68" s="3" t="s">
        <v>0</v>
      </c>
      <c r="X68" s="4" t="s">
        <v>0</v>
      </c>
      <c r="Y68" s="3" t="s">
        <v>0</v>
      </c>
      <c r="Z68" s="3" t="s">
        <v>0</v>
      </c>
      <c r="AB68" s="3" t="s">
        <v>0</v>
      </c>
    </row>
    <row r="69" spans="1:28" x14ac:dyDescent="0.3">
      <c r="A69">
        <v>1333</v>
      </c>
      <c r="C69" s="4" t="s">
        <v>0</v>
      </c>
      <c r="D69" s="20" t="s">
        <v>0</v>
      </c>
      <c r="E69" s="20" t="s">
        <v>0</v>
      </c>
      <c r="F69" s="21" t="s">
        <v>0</v>
      </c>
      <c r="G69" s="21" t="s">
        <v>0</v>
      </c>
      <c r="H69" s="21" t="s">
        <v>0</v>
      </c>
      <c r="I69" s="21" t="s">
        <v>0</v>
      </c>
      <c r="J69" s="4" t="s">
        <v>0</v>
      </c>
      <c r="K69" s="4" t="s">
        <v>0</v>
      </c>
      <c r="L69" s="4" t="s">
        <v>0</v>
      </c>
      <c r="O69" s="4" t="s">
        <v>0</v>
      </c>
      <c r="P69" s="4" t="s">
        <v>0</v>
      </c>
      <c r="S69" s="11" t="s">
        <v>0</v>
      </c>
      <c r="T69" s="11" t="s">
        <v>0</v>
      </c>
      <c r="U69" s="21" t="s">
        <v>0</v>
      </c>
      <c r="V69" s="11" t="s">
        <v>0</v>
      </c>
      <c r="W69" s="3" t="s">
        <v>0</v>
      </c>
      <c r="X69" s="4" t="s">
        <v>0</v>
      </c>
      <c r="Y69" s="3" t="s">
        <v>0</v>
      </c>
      <c r="Z69" s="3" t="s">
        <v>0</v>
      </c>
      <c r="AB69" s="3" t="s">
        <v>0</v>
      </c>
    </row>
    <row r="70" spans="1:28" x14ac:dyDescent="0.3">
      <c r="A70">
        <v>1332</v>
      </c>
      <c r="C70" s="4" t="s">
        <v>0</v>
      </c>
      <c r="D70" s="20" t="s">
        <v>0</v>
      </c>
      <c r="E70" s="20" t="s">
        <v>0</v>
      </c>
      <c r="F70" s="21" t="s">
        <v>0</v>
      </c>
      <c r="G70" s="21" t="s">
        <v>0</v>
      </c>
      <c r="H70" s="21" t="s">
        <v>0</v>
      </c>
      <c r="I70" s="21" t="s">
        <v>0</v>
      </c>
      <c r="J70" s="4" t="s">
        <v>0</v>
      </c>
      <c r="K70" s="4" t="s">
        <v>0</v>
      </c>
      <c r="L70" s="4" t="s">
        <v>0</v>
      </c>
      <c r="O70" s="4" t="s">
        <v>0</v>
      </c>
      <c r="P70" s="4" t="s">
        <v>0</v>
      </c>
      <c r="S70" s="11" t="s">
        <v>0</v>
      </c>
      <c r="T70" s="11" t="s">
        <v>0</v>
      </c>
      <c r="U70" s="21" t="s">
        <v>0</v>
      </c>
      <c r="V70" s="11" t="s">
        <v>0</v>
      </c>
      <c r="W70" s="3" t="s">
        <v>0</v>
      </c>
      <c r="X70" s="4" t="s">
        <v>0</v>
      </c>
      <c r="Y70" s="3" t="s">
        <v>0</v>
      </c>
      <c r="Z70" s="3" t="s">
        <v>0</v>
      </c>
      <c r="AB70" s="3" t="s">
        <v>0</v>
      </c>
    </row>
    <row r="71" spans="1:28" x14ac:dyDescent="0.3">
      <c r="A71">
        <v>1331</v>
      </c>
      <c r="C71" s="4" t="s">
        <v>0</v>
      </c>
      <c r="D71" s="20" t="s">
        <v>0</v>
      </c>
      <c r="E71" s="20" t="s">
        <v>0</v>
      </c>
      <c r="F71" s="21" t="s">
        <v>0</v>
      </c>
      <c r="G71" s="21" t="s">
        <v>0</v>
      </c>
      <c r="H71" s="21" t="s">
        <v>0</v>
      </c>
      <c r="I71" s="21" t="s">
        <v>0</v>
      </c>
      <c r="J71" s="4" t="s">
        <v>0</v>
      </c>
      <c r="K71" s="4" t="s">
        <v>0</v>
      </c>
      <c r="L71" s="4" t="s">
        <v>0</v>
      </c>
      <c r="O71" s="4" t="s">
        <v>0</v>
      </c>
      <c r="P71" s="4" t="s">
        <v>0</v>
      </c>
      <c r="S71" s="11" t="s">
        <v>0</v>
      </c>
      <c r="T71" s="11" t="s">
        <v>0</v>
      </c>
      <c r="U71" s="21" t="s">
        <v>0</v>
      </c>
      <c r="V71" s="11" t="s">
        <v>0</v>
      </c>
      <c r="W71" s="3" t="s">
        <v>0</v>
      </c>
      <c r="X71" s="4" t="s">
        <v>0</v>
      </c>
      <c r="Y71" s="3" t="s">
        <v>0</v>
      </c>
      <c r="Z71" s="3" t="s">
        <v>0</v>
      </c>
      <c r="AB71" s="3" t="s">
        <v>0</v>
      </c>
    </row>
    <row r="72" spans="1:28" x14ac:dyDescent="0.3">
      <c r="A72">
        <v>1330</v>
      </c>
      <c r="C72" s="4" t="s">
        <v>0</v>
      </c>
      <c r="D72" s="20" t="s">
        <v>0</v>
      </c>
      <c r="E72" s="20" t="s">
        <v>0</v>
      </c>
      <c r="F72" s="21" t="s">
        <v>0</v>
      </c>
      <c r="G72" s="21" t="s">
        <v>0</v>
      </c>
      <c r="H72" s="21" t="s">
        <v>0</v>
      </c>
      <c r="I72" s="21" t="s">
        <v>0</v>
      </c>
      <c r="J72" s="4" t="s">
        <v>0</v>
      </c>
      <c r="K72" s="4" t="s">
        <v>0</v>
      </c>
      <c r="L72" s="4" t="s">
        <v>0</v>
      </c>
      <c r="O72" s="4" t="s">
        <v>0</v>
      </c>
      <c r="P72" s="4" t="s">
        <v>0</v>
      </c>
      <c r="S72" s="11" t="s">
        <v>0</v>
      </c>
      <c r="T72" s="11" t="s">
        <v>0</v>
      </c>
      <c r="U72" s="21" t="s">
        <v>0</v>
      </c>
      <c r="V72" s="11" t="s">
        <v>0</v>
      </c>
      <c r="W72" s="3" t="s">
        <v>0</v>
      </c>
      <c r="X72" s="4" t="s">
        <v>0</v>
      </c>
      <c r="Y72" s="3" t="s">
        <v>0</v>
      </c>
      <c r="Z72" s="3" t="s">
        <v>0</v>
      </c>
      <c r="AB72" s="3" t="s">
        <v>0</v>
      </c>
    </row>
    <row r="73" spans="1:28" x14ac:dyDescent="0.3">
      <c r="A73">
        <v>1329</v>
      </c>
      <c r="C73" s="4" t="s">
        <v>0</v>
      </c>
      <c r="D73" s="20" t="s">
        <v>0</v>
      </c>
      <c r="E73" s="20" t="s">
        <v>0</v>
      </c>
      <c r="F73" s="21" t="s">
        <v>0</v>
      </c>
      <c r="G73" s="21" t="s">
        <v>0</v>
      </c>
      <c r="H73" s="21" t="s">
        <v>0</v>
      </c>
      <c r="I73" s="21" t="s">
        <v>0</v>
      </c>
      <c r="J73" s="4" t="s">
        <v>0</v>
      </c>
      <c r="K73" s="4" t="s">
        <v>0</v>
      </c>
      <c r="L73" s="4" t="s">
        <v>0</v>
      </c>
      <c r="O73" s="4" t="s">
        <v>0</v>
      </c>
      <c r="P73" s="4" t="s">
        <v>0</v>
      </c>
      <c r="S73" s="11" t="s">
        <v>0</v>
      </c>
      <c r="T73" s="11" t="s">
        <v>0</v>
      </c>
      <c r="U73" s="21" t="s">
        <v>0</v>
      </c>
      <c r="V73" s="11" t="s">
        <v>0</v>
      </c>
      <c r="W73" s="3" t="s">
        <v>0</v>
      </c>
      <c r="X73" s="4" t="s">
        <v>0</v>
      </c>
      <c r="Y73" s="3" t="s">
        <v>0</v>
      </c>
      <c r="Z73" s="3" t="s">
        <v>0</v>
      </c>
      <c r="AB73" s="3" t="s">
        <v>0</v>
      </c>
    </row>
    <row r="74" spans="1:28" x14ac:dyDescent="0.3">
      <c r="A74">
        <v>1328</v>
      </c>
      <c r="C74" s="4" t="s">
        <v>0</v>
      </c>
      <c r="D74" s="20" t="s">
        <v>0</v>
      </c>
      <c r="E74" s="20" t="s">
        <v>0</v>
      </c>
      <c r="F74" s="21" t="s">
        <v>0</v>
      </c>
      <c r="G74" s="21" t="s">
        <v>0</v>
      </c>
      <c r="H74" s="21" t="s">
        <v>0</v>
      </c>
      <c r="I74" s="21" t="s">
        <v>0</v>
      </c>
      <c r="J74" s="4" t="s">
        <v>0</v>
      </c>
      <c r="K74" s="4" t="s">
        <v>0</v>
      </c>
      <c r="L74" s="4" t="s">
        <v>0</v>
      </c>
      <c r="O74" s="4" t="s">
        <v>0</v>
      </c>
      <c r="P74" s="4" t="s">
        <v>0</v>
      </c>
      <c r="S74" s="11" t="s">
        <v>0</v>
      </c>
      <c r="T74" s="11" t="s">
        <v>0</v>
      </c>
      <c r="U74" s="21" t="s">
        <v>0</v>
      </c>
      <c r="V74" s="11" t="s">
        <v>0</v>
      </c>
      <c r="W74" s="3" t="s">
        <v>0</v>
      </c>
      <c r="X74" s="4" t="s">
        <v>0</v>
      </c>
      <c r="Y74" s="3" t="s">
        <v>0</v>
      </c>
      <c r="Z74" s="3" t="s">
        <v>0</v>
      </c>
      <c r="AB74" s="3" t="s">
        <v>0</v>
      </c>
    </row>
    <row r="75" spans="1:28" x14ac:dyDescent="0.3">
      <c r="A75">
        <v>1327</v>
      </c>
      <c r="C75" s="4" t="s">
        <v>0</v>
      </c>
      <c r="D75" s="20" t="s">
        <v>0</v>
      </c>
      <c r="E75" s="20" t="s">
        <v>0</v>
      </c>
      <c r="F75" s="21" t="s">
        <v>0</v>
      </c>
      <c r="G75" s="21" t="s">
        <v>0</v>
      </c>
      <c r="H75" s="21" t="s">
        <v>0</v>
      </c>
      <c r="I75" s="21" t="s">
        <v>0</v>
      </c>
      <c r="J75" s="4" t="s">
        <v>0</v>
      </c>
      <c r="K75" s="4" t="s">
        <v>0</v>
      </c>
      <c r="L75" s="4" t="s">
        <v>0</v>
      </c>
      <c r="O75" s="4" t="s">
        <v>0</v>
      </c>
      <c r="P75" s="4" t="s">
        <v>0</v>
      </c>
      <c r="S75" s="11" t="s">
        <v>0</v>
      </c>
      <c r="T75" s="11" t="s">
        <v>0</v>
      </c>
      <c r="U75" s="21" t="s">
        <v>0</v>
      </c>
      <c r="V75" s="11" t="s">
        <v>0</v>
      </c>
      <c r="W75" s="3" t="s">
        <v>0</v>
      </c>
      <c r="X75" s="4" t="s">
        <v>0</v>
      </c>
      <c r="Y75" s="3" t="s">
        <v>0</v>
      </c>
      <c r="Z75" s="3" t="s">
        <v>0</v>
      </c>
      <c r="AB75" s="3" t="s">
        <v>0</v>
      </c>
    </row>
    <row r="76" spans="1:28" x14ac:dyDescent="0.3">
      <c r="A76">
        <v>1326</v>
      </c>
      <c r="C76" s="4" t="s">
        <v>0</v>
      </c>
      <c r="D76" s="20" t="s">
        <v>0</v>
      </c>
      <c r="E76" s="20" t="s">
        <v>0</v>
      </c>
      <c r="F76" s="21" t="s">
        <v>0</v>
      </c>
      <c r="G76" s="21" t="s">
        <v>0</v>
      </c>
      <c r="H76" s="21" t="s">
        <v>0</v>
      </c>
      <c r="I76" s="21" t="s">
        <v>0</v>
      </c>
      <c r="J76" s="4" t="s">
        <v>0</v>
      </c>
      <c r="K76" s="4" t="s">
        <v>0</v>
      </c>
      <c r="L76" s="4" t="s">
        <v>0</v>
      </c>
      <c r="O76" s="4" t="s">
        <v>0</v>
      </c>
      <c r="P76" s="4" t="s">
        <v>0</v>
      </c>
      <c r="S76" s="11" t="s">
        <v>0</v>
      </c>
      <c r="T76" s="11" t="s">
        <v>0</v>
      </c>
      <c r="U76" s="21" t="s">
        <v>0</v>
      </c>
      <c r="V76" s="11" t="s">
        <v>0</v>
      </c>
      <c r="W76" s="3" t="s">
        <v>0</v>
      </c>
      <c r="X76" s="4" t="s">
        <v>0</v>
      </c>
      <c r="Y76" s="3" t="s">
        <v>0</v>
      </c>
      <c r="Z76" s="3" t="s">
        <v>0</v>
      </c>
      <c r="AB76" s="3" t="s">
        <v>0</v>
      </c>
    </row>
    <row r="77" spans="1:28" x14ac:dyDescent="0.3">
      <c r="A77">
        <v>1325</v>
      </c>
      <c r="C77" s="4" t="s">
        <v>0</v>
      </c>
      <c r="D77" s="20" t="s">
        <v>0</v>
      </c>
      <c r="E77" s="20" t="s">
        <v>0</v>
      </c>
      <c r="F77" s="21" t="s">
        <v>0</v>
      </c>
      <c r="G77" s="21" t="s">
        <v>0</v>
      </c>
      <c r="H77" s="21" t="s">
        <v>0</v>
      </c>
      <c r="I77" s="21" t="s">
        <v>0</v>
      </c>
      <c r="J77" s="4" t="s">
        <v>0</v>
      </c>
      <c r="K77" s="4" t="s">
        <v>0</v>
      </c>
      <c r="L77" s="4" t="s">
        <v>0</v>
      </c>
      <c r="O77" s="4" t="s">
        <v>0</v>
      </c>
      <c r="P77" s="4" t="s">
        <v>0</v>
      </c>
      <c r="S77" s="11" t="s">
        <v>0</v>
      </c>
      <c r="T77" s="11" t="s">
        <v>0</v>
      </c>
      <c r="U77" s="21" t="s">
        <v>0</v>
      </c>
      <c r="V77" s="11" t="s">
        <v>0</v>
      </c>
      <c r="W77" s="3" t="s">
        <v>0</v>
      </c>
      <c r="X77" s="4" t="s">
        <v>0</v>
      </c>
      <c r="Y77" s="3" t="s">
        <v>0</v>
      </c>
      <c r="Z77" s="3" t="s">
        <v>0</v>
      </c>
      <c r="AB77" s="3" t="s">
        <v>0</v>
      </c>
    </row>
    <row r="78" spans="1:28" x14ac:dyDescent="0.3">
      <c r="A78">
        <v>1324</v>
      </c>
      <c r="C78" s="4" t="s">
        <v>0</v>
      </c>
      <c r="D78" s="20" t="s">
        <v>0</v>
      </c>
      <c r="E78" s="20" t="s">
        <v>0</v>
      </c>
      <c r="F78" s="21" t="s">
        <v>0</v>
      </c>
      <c r="G78" s="21" t="s">
        <v>0</v>
      </c>
      <c r="H78" s="21" t="s">
        <v>0</v>
      </c>
      <c r="I78" s="21" t="s">
        <v>0</v>
      </c>
      <c r="J78" s="4" t="s">
        <v>0</v>
      </c>
      <c r="K78" s="4" t="s">
        <v>0</v>
      </c>
      <c r="L78" s="4" t="s">
        <v>0</v>
      </c>
      <c r="O78" s="4" t="s">
        <v>0</v>
      </c>
      <c r="P78" s="4" t="s">
        <v>0</v>
      </c>
      <c r="S78" s="11" t="s">
        <v>0</v>
      </c>
      <c r="T78" s="11" t="s">
        <v>0</v>
      </c>
      <c r="U78" s="21" t="s">
        <v>0</v>
      </c>
      <c r="V78" s="11" t="s">
        <v>0</v>
      </c>
      <c r="W78" s="3" t="s">
        <v>0</v>
      </c>
      <c r="X78" s="4" t="s">
        <v>0</v>
      </c>
      <c r="Y78" s="3" t="s">
        <v>0</v>
      </c>
      <c r="Z78" s="3" t="s">
        <v>0</v>
      </c>
      <c r="AB78" s="3" t="s">
        <v>0</v>
      </c>
    </row>
    <row r="79" spans="1:28" x14ac:dyDescent="0.3">
      <c r="A79">
        <v>1323</v>
      </c>
      <c r="C79" s="4" t="s">
        <v>0</v>
      </c>
      <c r="D79" s="20" t="s">
        <v>0</v>
      </c>
      <c r="E79" s="20" t="s">
        <v>0</v>
      </c>
      <c r="F79" s="21" t="s">
        <v>0</v>
      </c>
      <c r="G79" s="21" t="s">
        <v>0</v>
      </c>
      <c r="H79" s="21" t="s">
        <v>0</v>
      </c>
      <c r="I79" s="21" t="s">
        <v>0</v>
      </c>
      <c r="J79" s="4" t="s">
        <v>0</v>
      </c>
      <c r="K79" s="4" t="s">
        <v>0</v>
      </c>
      <c r="L79" s="4" t="s">
        <v>0</v>
      </c>
      <c r="O79" s="4" t="s">
        <v>0</v>
      </c>
      <c r="P79" s="4" t="s">
        <v>0</v>
      </c>
      <c r="S79" s="11" t="s">
        <v>0</v>
      </c>
      <c r="T79" s="11" t="s">
        <v>0</v>
      </c>
      <c r="U79" s="21" t="s">
        <v>0</v>
      </c>
      <c r="V79" s="11" t="s">
        <v>0</v>
      </c>
      <c r="W79" s="3" t="s">
        <v>0</v>
      </c>
      <c r="X79" s="4" t="s">
        <v>0</v>
      </c>
      <c r="Y79" s="3" t="s">
        <v>0</v>
      </c>
      <c r="Z79" s="3" t="s">
        <v>0</v>
      </c>
      <c r="AB79" s="3" t="s">
        <v>0</v>
      </c>
    </row>
    <row r="80" spans="1:28" x14ac:dyDescent="0.3">
      <c r="A80">
        <v>1322</v>
      </c>
      <c r="C80" s="4" t="s">
        <v>0</v>
      </c>
      <c r="D80" s="20" t="s">
        <v>0</v>
      </c>
      <c r="E80" s="20" t="s">
        <v>0</v>
      </c>
      <c r="F80" s="21" t="s">
        <v>0</v>
      </c>
      <c r="G80" s="21" t="s">
        <v>0</v>
      </c>
      <c r="H80" s="21" t="s">
        <v>0</v>
      </c>
      <c r="I80" s="21" t="s">
        <v>0</v>
      </c>
      <c r="J80" s="4" t="s">
        <v>0</v>
      </c>
      <c r="K80" s="4" t="s">
        <v>0</v>
      </c>
      <c r="L80" s="4" t="s">
        <v>0</v>
      </c>
      <c r="O80" s="4" t="s">
        <v>0</v>
      </c>
      <c r="P80" s="4" t="s">
        <v>0</v>
      </c>
      <c r="S80" s="11" t="s">
        <v>0</v>
      </c>
      <c r="T80" s="11" t="s">
        <v>0</v>
      </c>
      <c r="U80" s="21" t="s">
        <v>0</v>
      </c>
      <c r="V80" s="11" t="s">
        <v>0</v>
      </c>
      <c r="W80" s="3" t="s">
        <v>0</v>
      </c>
      <c r="X80" s="4" t="s">
        <v>0</v>
      </c>
      <c r="Y80" s="3" t="s">
        <v>0</v>
      </c>
      <c r="Z80" s="3" t="s">
        <v>0</v>
      </c>
      <c r="AB80" s="3" t="s">
        <v>0</v>
      </c>
    </row>
    <row r="81" spans="1:28" x14ac:dyDescent="0.3">
      <c r="A81">
        <v>1321</v>
      </c>
      <c r="C81" s="4" t="s">
        <v>0</v>
      </c>
      <c r="D81" s="20" t="s">
        <v>0</v>
      </c>
      <c r="E81" s="20" t="s">
        <v>0</v>
      </c>
      <c r="F81" s="21" t="s">
        <v>0</v>
      </c>
      <c r="G81" s="21" t="s">
        <v>0</v>
      </c>
      <c r="H81" s="21" t="s">
        <v>0</v>
      </c>
      <c r="I81" s="21" t="s">
        <v>0</v>
      </c>
      <c r="J81" s="4" t="s">
        <v>0</v>
      </c>
      <c r="K81" s="4" t="s">
        <v>0</v>
      </c>
      <c r="L81" s="4" t="s">
        <v>0</v>
      </c>
      <c r="O81" s="4" t="s">
        <v>0</v>
      </c>
      <c r="P81" s="4" t="s">
        <v>0</v>
      </c>
      <c r="S81" s="11" t="s">
        <v>0</v>
      </c>
      <c r="T81" s="11" t="s">
        <v>0</v>
      </c>
      <c r="U81" s="21" t="s">
        <v>0</v>
      </c>
      <c r="V81" s="11" t="s">
        <v>0</v>
      </c>
      <c r="W81" s="3" t="s">
        <v>0</v>
      </c>
      <c r="X81" s="4" t="s">
        <v>0</v>
      </c>
      <c r="Y81" s="3" t="s">
        <v>0</v>
      </c>
      <c r="Z81" s="3" t="s">
        <v>0</v>
      </c>
      <c r="AB81" s="3" t="s">
        <v>0</v>
      </c>
    </row>
    <row r="82" spans="1:28" x14ac:dyDescent="0.3">
      <c r="A82">
        <v>1320</v>
      </c>
      <c r="C82" s="4" t="s">
        <v>0</v>
      </c>
      <c r="D82" s="20" t="s">
        <v>0</v>
      </c>
      <c r="E82" s="20" t="s">
        <v>0</v>
      </c>
      <c r="F82" s="21" t="s">
        <v>0</v>
      </c>
      <c r="G82" s="21" t="s">
        <v>0</v>
      </c>
      <c r="H82" s="21" t="s">
        <v>0</v>
      </c>
      <c r="I82" s="21" t="s">
        <v>0</v>
      </c>
      <c r="J82" s="4" t="s">
        <v>0</v>
      </c>
      <c r="K82" s="4" t="s">
        <v>0</v>
      </c>
      <c r="L82" s="4" t="s">
        <v>0</v>
      </c>
      <c r="O82" s="4" t="s">
        <v>0</v>
      </c>
      <c r="P82" s="4" t="s">
        <v>0</v>
      </c>
      <c r="S82" s="11" t="s">
        <v>0</v>
      </c>
      <c r="T82" s="11" t="s">
        <v>0</v>
      </c>
      <c r="U82" s="21" t="s">
        <v>0</v>
      </c>
      <c r="V82" s="11" t="s">
        <v>0</v>
      </c>
      <c r="W82" s="3" t="s">
        <v>0</v>
      </c>
      <c r="X82" s="4" t="s">
        <v>0</v>
      </c>
      <c r="Y82" s="3" t="s">
        <v>0</v>
      </c>
      <c r="Z82" s="3" t="s">
        <v>0</v>
      </c>
      <c r="AB82" s="3" t="s">
        <v>0</v>
      </c>
    </row>
    <row r="83" spans="1:28" x14ac:dyDescent="0.3">
      <c r="A83">
        <v>1319</v>
      </c>
      <c r="C83" s="4" t="s">
        <v>0</v>
      </c>
      <c r="D83" s="20" t="s">
        <v>0</v>
      </c>
      <c r="E83" s="20" t="s">
        <v>0</v>
      </c>
      <c r="F83" s="21" t="s">
        <v>0</v>
      </c>
      <c r="G83" s="21" t="s">
        <v>0</v>
      </c>
      <c r="H83" s="21" t="s">
        <v>0</v>
      </c>
      <c r="I83" s="21" t="s">
        <v>0</v>
      </c>
      <c r="J83" s="4" t="s">
        <v>0</v>
      </c>
      <c r="K83" s="4" t="s">
        <v>0</v>
      </c>
      <c r="L83" s="4" t="s">
        <v>0</v>
      </c>
      <c r="O83" s="4" t="s">
        <v>0</v>
      </c>
      <c r="P83" s="4" t="s">
        <v>0</v>
      </c>
      <c r="S83" s="11" t="s">
        <v>0</v>
      </c>
      <c r="T83" s="11" t="s">
        <v>0</v>
      </c>
      <c r="U83" s="21" t="s">
        <v>0</v>
      </c>
      <c r="V83" s="11" t="s">
        <v>0</v>
      </c>
      <c r="W83" s="3" t="s">
        <v>0</v>
      </c>
      <c r="X83" s="4" t="s">
        <v>0</v>
      </c>
      <c r="Y83" s="3" t="s">
        <v>0</v>
      </c>
      <c r="Z83" s="3" t="s">
        <v>0</v>
      </c>
      <c r="AB83" s="3" t="s">
        <v>0</v>
      </c>
    </row>
    <row r="84" spans="1:28" x14ac:dyDescent="0.3">
      <c r="A84">
        <v>1318</v>
      </c>
      <c r="C84" s="4" t="s">
        <v>0</v>
      </c>
      <c r="D84" s="20" t="s">
        <v>0</v>
      </c>
      <c r="E84" s="20" t="s">
        <v>0</v>
      </c>
      <c r="F84" s="21" t="s">
        <v>0</v>
      </c>
      <c r="G84" s="21" t="s">
        <v>0</v>
      </c>
      <c r="H84" s="21" t="s">
        <v>0</v>
      </c>
      <c r="I84" s="21" t="s">
        <v>0</v>
      </c>
      <c r="J84" s="4" t="s">
        <v>0</v>
      </c>
      <c r="K84" s="4" t="s">
        <v>0</v>
      </c>
      <c r="L84" s="4" t="s">
        <v>0</v>
      </c>
      <c r="O84" s="4" t="s">
        <v>0</v>
      </c>
      <c r="P84" s="4" t="s">
        <v>0</v>
      </c>
      <c r="S84" s="11" t="s">
        <v>0</v>
      </c>
      <c r="T84" s="11" t="s">
        <v>0</v>
      </c>
      <c r="U84" s="21" t="s">
        <v>0</v>
      </c>
      <c r="V84" s="11" t="s">
        <v>0</v>
      </c>
      <c r="W84" s="3" t="s">
        <v>0</v>
      </c>
      <c r="X84" s="4" t="s">
        <v>0</v>
      </c>
      <c r="Y84" s="3" t="s">
        <v>0</v>
      </c>
      <c r="Z84" s="3" t="s">
        <v>0</v>
      </c>
      <c r="AB84" s="3" t="s">
        <v>0</v>
      </c>
    </row>
    <row r="85" spans="1:28" x14ac:dyDescent="0.3">
      <c r="A85">
        <v>1317</v>
      </c>
      <c r="C85" s="4" t="s">
        <v>0</v>
      </c>
      <c r="D85" s="20" t="s">
        <v>0</v>
      </c>
      <c r="E85" s="20" t="s">
        <v>0</v>
      </c>
      <c r="F85" s="21" t="s">
        <v>0</v>
      </c>
      <c r="G85" s="21" t="s">
        <v>0</v>
      </c>
      <c r="H85" s="21" t="s">
        <v>0</v>
      </c>
      <c r="I85" s="21" t="s">
        <v>0</v>
      </c>
      <c r="J85" s="4" t="s">
        <v>0</v>
      </c>
      <c r="K85" s="4" t="s">
        <v>0</v>
      </c>
      <c r="L85" s="4" t="s">
        <v>0</v>
      </c>
      <c r="O85" s="4" t="s">
        <v>0</v>
      </c>
      <c r="P85" s="4" t="s">
        <v>0</v>
      </c>
      <c r="S85" s="11" t="s">
        <v>0</v>
      </c>
      <c r="T85" s="11" t="s">
        <v>0</v>
      </c>
      <c r="U85" s="21" t="s">
        <v>0</v>
      </c>
      <c r="V85" s="11" t="s">
        <v>0</v>
      </c>
      <c r="W85" s="3" t="s">
        <v>0</v>
      </c>
      <c r="X85" s="4" t="s">
        <v>0</v>
      </c>
      <c r="Y85" s="3" t="s">
        <v>0</v>
      </c>
      <c r="Z85" s="3" t="s">
        <v>0</v>
      </c>
      <c r="AB85" s="3" t="s">
        <v>0</v>
      </c>
    </row>
    <row r="86" spans="1:28" x14ac:dyDescent="0.3">
      <c r="A86">
        <v>1316</v>
      </c>
      <c r="C86" s="4" t="s">
        <v>0</v>
      </c>
      <c r="D86" s="20" t="s">
        <v>0</v>
      </c>
      <c r="E86" s="20" t="s">
        <v>0</v>
      </c>
      <c r="F86" s="21" t="s">
        <v>0</v>
      </c>
      <c r="G86" s="21" t="s">
        <v>0</v>
      </c>
      <c r="H86" s="21" t="s">
        <v>0</v>
      </c>
      <c r="I86" s="21" t="s">
        <v>0</v>
      </c>
      <c r="J86" s="4" t="s">
        <v>0</v>
      </c>
      <c r="K86" s="4" t="s">
        <v>0</v>
      </c>
      <c r="L86" s="4" t="s">
        <v>0</v>
      </c>
      <c r="O86" s="4" t="s">
        <v>0</v>
      </c>
      <c r="P86" s="4" t="s">
        <v>0</v>
      </c>
      <c r="S86" s="11" t="s">
        <v>0</v>
      </c>
      <c r="T86" s="11" t="s">
        <v>0</v>
      </c>
      <c r="U86" s="21" t="s">
        <v>0</v>
      </c>
      <c r="V86" s="11" t="s">
        <v>0</v>
      </c>
      <c r="W86" s="3" t="s">
        <v>0</v>
      </c>
      <c r="X86" s="4" t="s">
        <v>0</v>
      </c>
      <c r="Y86" s="3" t="s">
        <v>0</v>
      </c>
      <c r="Z86" s="3" t="s">
        <v>0</v>
      </c>
      <c r="AB86" s="3" t="s">
        <v>0</v>
      </c>
    </row>
    <row r="87" spans="1:28" x14ac:dyDescent="0.3">
      <c r="A87">
        <v>1315</v>
      </c>
      <c r="C87" s="4" t="s">
        <v>0</v>
      </c>
      <c r="D87" s="20" t="s">
        <v>0</v>
      </c>
      <c r="E87" s="20" t="s">
        <v>0</v>
      </c>
      <c r="F87" s="21" t="s">
        <v>0</v>
      </c>
      <c r="G87" s="21" t="s">
        <v>0</v>
      </c>
      <c r="H87" s="21" t="s">
        <v>0</v>
      </c>
      <c r="I87" s="21" t="s">
        <v>0</v>
      </c>
      <c r="J87" s="4" t="s">
        <v>0</v>
      </c>
      <c r="K87" s="4" t="s">
        <v>0</v>
      </c>
      <c r="L87" s="4" t="s">
        <v>0</v>
      </c>
      <c r="O87" s="4" t="s">
        <v>0</v>
      </c>
      <c r="P87" s="4" t="s">
        <v>0</v>
      </c>
      <c r="S87" s="11" t="s">
        <v>0</v>
      </c>
      <c r="T87" s="11" t="s">
        <v>0</v>
      </c>
      <c r="U87" s="21" t="s">
        <v>0</v>
      </c>
      <c r="V87" s="11" t="s">
        <v>0</v>
      </c>
      <c r="W87" s="3" t="s">
        <v>0</v>
      </c>
      <c r="X87" s="4" t="s">
        <v>0</v>
      </c>
      <c r="Y87" s="3" t="s">
        <v>0</v>
      </c>
      <c r="Z87" s="3" t="s">
        <v>0</v>
      </c>
      <c r="AB87" s="3" t="s">
        <v>0</v>
      </c>
    </row>
    <row r="88" spans="1:28" x14ac:dyDescent="0.3">
      <c r="A88">
        <v>1314</v>
      </c>
      <c r="C88" s="4" t="s">
        <v>0</v>
      </c>
      <c r="D88" s="20" t="s">
        <v>0</v>
      </c>
      <c r="E88" s="20" t="s">
        <v>0</v>
      </c>
      <c r="F88" s="21" t="s">
        <v>0</v>
      </c>
      <c r="G88" s="21" t="s">
        <v>0</v>
      </c>
      <c r="H88" s="21" t="s">
        <v>0</v>
      </c>
      <c r="I88" s="21" t="s">
        <v>0</v>
      </c>
      <c r="J88" s="4" t="s">
        <v>0</v>
      </c>
      <c r="K88" s="4" t="s">
        <v>0</v>
      </c>
      <c r="L88" s="4" t="s">
        <v>0</v>
      </c>
      <c r="O88" s="4" t="s">
        <v>0</v>
      </c>
      <c r="P88" s="4" t="s">
        <v>0</v>
      </c>
      <c r="S88" s="11" t="s">
        <v>0</v>
      </c>
      <c r="T88" s="11" t="s">
        <v>0</v>
      </c>
      <c r="U88" s="21" t="s">
        <v>0</v>
      </c>
      <c r="V88" s="11" t="s">
        <v>0</v>
      </c>
      <c r="W88" s="3" t="s">
        <v>0</v>
      </c>
      <c r="X88" s="4" t="s">
        <v>0</v>
      </c>
      <c r="Y88" s="3" t="s">
        <v>0</v>
      </c>
      <c r="Z88" s="3" t="s">
        <v>0</v>
      </c>
      <c r="AB88" s="3" t="s">
        <v>0</v>
      </c>
    </row>
    <row r="89" spans="1:28" x14ac:dyDescent="0.3">
      <c r="A89">
        <v>1313</v>
      </c>
      <c r="C89" s="4" t="s">
        <v>0</v>
      </c>
      <c r="D89" s="20" t="s">
        <v>0</v>
      </c>
      <c r="E89" s="20" t="s">
        <v>0</v>
      </c>
      <c r="F89" s="21" t="s">
        <v>0</v>
      </c>
      <c r="G89" s="21" t="s">
        <v>0</v>
      </c>
      <c r="H89" s="21" t="s">
        <v>0</v>
      </c>
      <c r="I89" s="21" t="s">
        <v>0</v>
      </c>
      <c r="J89" s="4" t="s">
        <v>0</v>
      </c>
      <c r="K89" s="4" t="s">
        <v>0</v>
      </c>
      <c r="L89" s="4" t="s">
        <v>0</v>
      </c>
      <c r="O89" s="4" t="s">
        <v>0</v>
      </c>
      <c r="P89" s="4" t="s">
        <v>0</v>
      </c>
      <c r="S89" s="11" t="s">
        <v>0</v>
      </c>
      <c r="T89" s="11" t="s">
        <v>0</v>
      </c>
      <c r="U89" s="21" t="s">
        <v>0</v>
      </c>
      <c r="V89" s="11" t="s">
        <v>0</v>
      </c>
      <c r="W89" s="3" t="s">
        <v>0</v>
      </c>
      <c r="X89" s="4" t="s">
        <v>0</v>
      </c>
      <c r="Y89" s="3" t="s">
        <v>0</v>
      </c>
      <c r="Z89" s="3" t="s">
        <v>0</v>
      </c>
      <c r="AB89" s="3" t="s">
        <v>0</v>
      </c>
    </row>
    <row r="90" spans="1:28" x14ac:dyDescent="0.3">
      <c r="A90">
        <v>1312</v>
      </c>
      <c r="C90" s="4" t="s">
        <v>0</v>
      </c>
      <c r="D90" s="20" t="s">
        <v>0</v>
      </c>
      <c r="E90" s="20" t="s">
        <v>0</v>
      </c>
      <c r="F90" s="21" t="s">
        <v>0</v>
      </c>
      <c r="G90" s="21" t="s">
        <v>0</v>
      </c>
      <c r="H90" s="21" t="s">
        <v>0</v>
      </c>
      <c r="I90" s="21" t="s">
        <v>0</v>
      </c>
      <c r="J90" s="4" t="s">
        <v>0</v>
      </c>
      <c r="K90" s="4" t="s">
        <v>0</v>
      </c>
      <c r="L90" s="4" t="s">
        <v>0</v>
      </c>
      <c r="O90" s="4" t="s">
        <v>0</v>
      </c>
      <c r="P90" s="4" t="s">
        <v>0</v>
      </c>
      <c r="S90" s="11" t="s">
        <v>0</v>
      </c>
      <c r="T90" s="11" t="s">
        <v>0</v>
      </c>
      <c r="U90" s="21" t="s">
        <v>0</v>
      </c>
      <c r="V90" s="11" t="s">
        <v>0</v>
      </c>
      <c r="W90" s="3" t="s">
        <v>0</v>
      </c>
      <c r="X90" s="4" t="s">
        <v>0</v>
      </c>
      <c r="Y90" s="3" t="s">
        <v>0</v>
      </c>
      <c r="Z90" s="3" t="s">
        <v>0</v>
      </c>
      <c r="AB90" s="3" t="s">
        <v>0</v>
      </c>
    </row>
    <row r="91" spans="1:28" x14ac:dyDescent="0.3">
      <c r="A91">
        <v>1311</v>
      </c>
      <c r="C91" s="4" t="s">
        <v>0</v>
      </c>
      <c r="D91" s="20" t="s">
        <v>0</v>
      </c>
      <c r="E91" s="20" t="s">
        <v>0</v>
      </c>
      <c r="F91" s="21" t="s">
        <v>0</v>
      </c>
      <c r="G91" s="21" t="s">
        <v>0</v>
      </c>
      <c r="H91" s="21" t="s">
        <v>0</v>
      </c>
      <c r="I91" s="21" t="s">
        <v>0</v>
      </c>
      <c r="J91" s="4" t="s">
        <v>0</v>
      </c>
      <c r="K91" s="4" t="s">
        <v>0</v>
      </c>
      <c r="L91" s="4" t="s">
        <v>0</v>
      </c>
      <c r="O91" s="4" t="s">
        <v>0</v>
      </c>
      <c r="P91" s="4" t="s">
        <v>0</v>
      </c>
      <c r="S91" s="11" t="s">
        <v>0</v>
      </c>
      <c r="T91" s="11" t="s">
        <v>0</v>
      </c>
      <c r="U91" s="21" t="s">
        <v>0</v>
      </c>
      <c r="V91" s="11" t="s">
        <v>0</v>
      </c>
      <c r="W91" s="3" t="s">
        <v>0</v>
      </c>
      <c r="X91" s="4" t="s">
        <v>0</v>
      </c>
      <c r="Y91" s="3" t="s">
        <v>0</v>
      </c>
      <c r="Z91" s="3" t="s">
        <v>0</v>
      </c>
      <c r="AB91" s="3" t="s">
        <v>0</v>
      </c>
    </row>
    <row r="92" spans="1:28" x14ac:dyDescent="0.3">
      <c r="A92">
        <v>1310</v>
      </c>
      <c r="C92" s="4" t="s">
        <v>0</v>
      </c>
      <c r="D92" s="20" t="s">
        <v>0</v>
      </c>
      <c r="E92" s="20" t="s">
        <v>0</v>
      </c>
      <c r="F92" s="21" t="s">
        <v>0</v>
      </c>
      <c r="G92" s="21" t="s">
        <v>0</v>
      </c>
      <c r="H92" s="21" t="s">
        <v>0</v>
      </c>
      <c r="I92" s="21" t="s">
        <v>0</v>
      </c>
      <c r="J92" s="4" t="s">
        <v>0</v>
      </c>
      <c r="K92" s="4" t="s">
        <v>0</v>
      </c>
      <c r="L92" s="4" t="s">
        <v>0</v>
      </c>
      <c r="O92" s="4" t="s">
        <v>0</v>
      </c>
      <c r="P92" s="4" t="s">
        <v>0</v>
      </c>
      <c r="S92" s="11" t="s">
        <v>0</v>
      </c>
      <c r="T92" s="11" t="s">
        <v>0</v>
      </c>
      <c r="U92" s="21" t="s">
        <v>0</v>
      </c>
      <c r="V92" s="11" t="s">
        <v>0</v>
      </c>
      <c r="W92" s="3" t="s">
        <v>0</v>
      </c>
      <c r="X92" s="4" t="s">
        <v>0</v>
      </c>
      <c r="Y92" s="3" t="s">
        <v>0</v>
      </c>
      <c r="Z92" s="3" t="s">
        <v>0</v>
      </c>
      <c r="AB92" s="3" t="s">
        <v>0</v>
      </c>
    </row>
    <row r="93" spans="1:28" x14ac:dyDescent="0.3">
      <c r="A93">
        <v>1309</v>
      </c>
      <c r="C93" s="4" t="s">
        <v>0</v>
      </c>
      <c r="D93" s="20" t="s">
        <v>0</v>
      </c>
      <c r="E93" s="20" t="s">
        <v>0</v>
      </c>
      <c r="F93" s="21" t="s">
        <v>0</v>
      </c>
      <c r="G93" s="21" t="s">
        <v>0</v>
      </c>
      <c r="H93" s="21" t="s">
        <v>0</v>
      </c>
      <c r="I93" s="21" t="s">
        <v>0</v>
      </c>
      <c r="J93" s="4" t="s">
        <v>0</v>
      </c>
      <c r="K93" s="4" t="s">
        <v>0</v>
      </c>
      <c r="L93" s="4" t="s">
        <v>0</v>
      </c>
      <c r="O93" s="4" t="s">
        <v>0</v>
      </c>
      <c r="P93" s="4" t="s">
        <v>0</v>
      </c>
      <c r="S93" s="11" t="s">
        <v>0</v>
      </c>
      <c r="T93" s="11" t="s">
        <v>0</v>
      </c>
      <c r="U93" s="21" t="s">
        <v>0</v>
      </c>
      <c r="V93" s="11" t="s">
        <v>0</v>
      </c>
      <c r="W93" s="3" t="s">
        <v>0</v>
      </c>
      <c r="X93" s="4" t="s">
        <v>0</v>
      </c>
      <c r="Y93" s="3" t="s">
        <v>0</v>
      </c>
      <c r="Z93" s="3" t="s">
        <v>0</v>
      </c>
      <c r="AB93" s="3" t="s">
        <v>0</v>
      </c>
    </row>
    <row r="94" spans="1:28" x14ac:dyDescent="0.3">
      <c r="A94">
        <v>1308</v>
      </c>
      <c r="C94" s="4" t="s">
        <v>0</v>
      </c>
      <c r="D94" s="20" t="s">
        <v>0</v>
      </c>
      <c r="E94" s="20" t="s">
        <v>0</v>
      </c>
      <c r="F94" s="21" t="s">
        <v>0</v>
      </c>
      <c r="G94" s="21" t="s">
        <v>0</v>
      </c>
      <c r="H94" s="21" t="s">
        <v>0</v>
      </c>
      <c r="I94" s="21" t="s">
        <v>0</v>
      </c>
      <c r="J94" s="4" t="s">
        <v>0</v>
      </c>
      <c r="K94" s="4" t="s">
        <v>0</v>
      </c>
      <c r="L94" s="4" t="s">
        <v>0</v>
      </c>
      <c r="O94" s="4" t="s">
        <v>0</v>
      </c>
      <c r="P94" s="4" t="s">
        <v>0</v>
      </c>
      <c r="S94" s="11" t="s">
        <v>0</v>
      </c>
      <c r="T94" s="11" t="s">
        <v>0</v>
      </c>
      <c r="U94" s="21" t="s">
        <v>0</v>
      </c>
      <c r="V94" s="11" t="s">
        <v>0</v>
      </c>
      <c r="W94" s="3" t="s">
        <v>0</v>
      </c>
      <c r="X94" s="4" t="s">
        <v>0</v>
      </c>
      <c r="Y94" s="3" t="s">
        <v>0</v>
      </c>
      <c r="Z94" s="3" t="s">
        <v>0</v>
      </c>
      <c r="AB94" s="3" t="s">
        <v>0</v>
      </c>
    </row>
    <row r="95" spans="1:28" x14ac:dyDescent="0.3">
      <c r="A95">
        <v>1307</v>
      </c>
      <c r="C95" s="4" t="s">
        <v>0</v>
      </c>
      <c r="D95" s="20" t="s">
        <v>0</v>
      </c>
      <c r="E95" s="20" t="s">
        <v>0</v>
      </c>
      <c r="F95" s="21" t="s">
        <v>0</v>
      </c>
      <c r="G95" s="21" t="s">
        <v>0</v>
      </c>
      <c r="H95" s="21" t="s">
        <v>0</v>
      </c>
      <c r="I95" s="21" t="s">
        <v>0</v>
      </c>
      <c r="J95" s="4" t="s">
        <v>0</v>
      </c>
      <c r="K95" s="4" t="s">
        <v>0</v>
      </c>
      <c r="L95" s="4" t="s">
        <v>0</v>
      </c>
      <c r="O95" s="4" t="s">
        <v>0</v>
      </c>
      <c r="P95" s="4" t="s">
        <v>0</v>
      </c>
      <c r="S95" s="11" t="s">
        <v>0</v>
      </c>
      <c r="T95" s="11" t="s">
        <v>0</v>
      </c>
      <c r="U95" s="21" t="s">
        <v>0</v>
      </c>
      <c r="V95" s="11" t="s">
        <v>0</v>
      </c>
      <c r="W95" s="3" t="s">
        <v>0</v>
      </c>
      <c r="X95" s="4" t="s">
        <v>0</v>
      </c>
      <c r="Y95" s="3" t="s">
        <v>0</v>
      </c>
      <c r="Z95" s="3" t="s">
        <v>0</v>
      </c>
      <c r="AB95" s="3" t="s">
        <v>0</v>
      </c>
    </row>
    <row r="96" spans="1:28" x14ac:dyDescent="0.3">
      <c r="A96">
        <v>1306</v>
      </c>
      <c r="C96" s="4" t="s">
        <v>0</v>
      </c>
      <c r="D96" s="20" t="s">
        <v>0</v>
      </c>
      <c r="E96" s="20" t="s">
        <v>0</v>
      </c>
      <c r="F96" s="21" t="s">
        <v>0</v>
      </c>
      <c r="G96" s="21" t="s">
        <v>0</v>
      </c>
      <c r="H96" s="21" t="s">
        <v>0</v>
      </c>
      <c r="I96" s="21" t="s">
        <v>0</v>
      </c>
      <c r="J96" s="4" t="s">
        <v>0</v>
      </c>
      <c r="K96" s="4" t="s">
        <v>0</v>
      </c>
      <c r="L96" s="4" t="s">
        <v>0</v>
      </c>
      <c r="O96" s="4" t="s">
        <v>0</v>
      </c>
      <c r="P96" s="4" t="s">
        <v>0</v>
      </c>
      <c r="S96" s="11" t="s">
        <v>0</v>
      </c>
      <c r="T96" s="11" t="s">
        <v>0</v>
      </c>
      <c r="U96" s="21" t="s">
        <v>0</v>
      </c>
      <c r="V96" s="11" t="s">
        <v>0</v>
      </c>
      <c r="W96" s="3" t="s">
        <v>0</v>
      </c>
      <c r="X96" s="4" t="s">
        <v>0</v>
      </c>
      <c r="Y96" s="3" t="s">
        <v>0</v>
      </c>
      <c r="Z96" s="3" t="s">
        <v>0</v>
      </c>
      <c r="AB96" s="3" t="s">
        <v>0</v>
      </c>
    </row>
    <row r="97" spans="1:28" x14ac:dyDescent="0.3">
      <c r="A97">
        <v>1305</v>
      </c>
      <c r="C97" s="4" t="s">
        <v>0</v>
      </c>
      <c r="D97" s="20" t="s">
        <v>0</v>
      </c>
      <c r="E97" s="20" t="s">
        <v>0</v>
      </c>
      <c r="F97" s="21" t="s">
        <v>0</v>
      </c>
      <c r="G97" s="21" t="s">
        <v>0</v>
      </c>
      <c r="H97" s="21" t="s">
        <v>0</v>
      </c>
      <c r="I97" s="21" t="s">
        <v>0</v>
      </c>
      <c r="J97" s="4" t="s">
        <v>0</v>
      </c>
      <c r="K97" s="4" t="s">
        <v>0</v>
      </c>
      <c r="L97" s="4" t="s">
        <v>0</v>
      </c>
      <c r="O97" s="4" t="s">
        <v>0</v>
      </c>
      <c r="P97" s="4" t="s">
        <v>0</v>
      </c>
      <c r="S97" s="11" t="s">
        <v>0</v>
      </c>
      <c r="T97" s="11" t="s">
        <v>0</v>
      </c>
      <c r="U97" s="21" t="s">
        <v>0</v>
      </c>
      <c r="V97" s="11" t="s">
        <v>0</v>
      </c>
      <c r="W97" s="3" t="s">
        <v>0</v>
      </c>
      <c r="X97" s="4" t="s">
        <v>0</v>
      </c>
      <c r="Y97" s="3" t="s">
        <v>0</v>
      </c>
      <c r="Z97" s="3" t="s">
        <v>0</v>
      </c>
      <c r="AB97" s="3" t="s">
        <v>0</v>
      </c>
    </row>
    <row r="98" spans="1:28" x14ac:dyDescent="0.3">
      <c r="A98">
        <v>1304</v>
      </c>
      <c r="C98" s="4" t="s">
        <v>0</v>
      </c>
      <c r="D98" s="20" t="s">
        <v>0</v>
      </c>
      <c r="E98" s="20" t="s">
        <v>0</v>
      </c>
      <c r="F98" s="21" t="s">
        <v>0</v>
      </c>
      <c r="G98" s="21" t="s">
        <v>0</v>
      </c>
      <c r="H98" s="21" t="s">
        <v>0</v>
      </c>
      <c r="I98" s="21" t="s">
        <v>0</v>
      </c>
      <c r="J98" s="4" t="s">
        <v>0</v>
      </c>
      <c r="K98" s="4" t="s">
        <v>0</v>
      </c>
      <c r="L98" s="4" t="s">
        <v>0</v>
      </c>
      <c r="O98" s="4" t="s">
        <v>0</v>
      </c>
      <c r="P98" s="4" t="s">
        <v>0</v>
      </c>
      <c r="S98" s="11" t="s">
        <v>0</v>
      </c>
      <c r="T98" s="11" t="s">
        <v>0</v>
      </c>
      <c r="U98" s="21" t="s">
        <v>0</v>
      </c>
      <c r="V98" s="11" t="s">
        <v>0</v>
      </c>
      <c r="W98" s="3" t="s">
        <v>0</v>
      </c>
      <c r="X98" s="4" t="s">
        <v>0</v>
      </c>
      <c r="Y98" s="3" t="s">
        <v>0</v>
      </c>
      <c r="Z98" s="3" t="s">
        <v>0</v>
      </c>
      <c r="AB98" s="3" t="s">
        <v>0</v>
      </c>
    </row>
    <row r="99" spans="1:28" x14ac:dyDescent="0.3">
      <c r="A99">
        <v>1303</v>
      </c>
      <c r="C99" s="4" t="s">
        <v>0</v>
      </c>
      <c r="D99" s="20" t="s">
        <v>0</v>
      </c>
      <c r="E99" s="20" t="s">
        <v>0</v>
      </c>
      <c r="F99" s="21" t="s">
        <v>0</v>
      </c>
      <c r="G99" s="21" t="s">
        <v>0</v>
      </c>
      <c r="H99" s="21" t="s">
        <v>0</v>
      </c>
      <c r="I99" s="21" t="s">
        <v>0</v>
      </c>
      <c r="J99" s="4" t="s">
        <v>0</v>
      </c>
      <c r="K99" s="4" t="s">
        <v>0</v>
      </c>
      <c r="L99" s="4" t="s">
        <v>0</v>
      </c>
      <c r="O99" s="4" t="s">
        <v>0</v>
      </c>
      <c r="P99" s="4" t="s">
        <v>0</v>
      </c>
      <c r="S99" s="11" t="s">
        <v>0</v>
      </c>
      <c r="T99" s="11" t="s">
        <v>0</v>
      </c>
      <c r="U99" s="21" t="s">
        <v>0</v>
      </c>
      <c r="V99" s="11" t="s">
        <v>0</v>
      </c>
      <c r="W99" s="3" t="s">
        <v>0</v>
      </c>
      <c r="X99" s="4" t="s">
        <v>0</v>
      </c>
      <c r="Y99" s="3" t="s">
        <v>0</v>
      </c>
      <c r="Z99" s="3" t="s">
        <v>0</v>
      </c>
      <c r="AB99" s="3" t="s">
        <v>0</v>
      </c>
    </row>
    <row r="100" spans="1:28" x14ac:dyDescent="0.3">
      <c r="A100">
        <v>1302</v>
      </c>
      <c r="C100" s="4" t="s">
        <v>0</v>
      </c>
      <c r="D100" s="20" t="s">
        <v>0</v>
      </c>
      <c r="E100" s="20" t="s">
        <v>0</v>
      </c>
      <c r="F100" s="21" t="s">
        <v>0</v>
      </c>
      <c r="G100" s="21" t="s">
        <v>0</v>
      </c>
      <c r="H100" s="21" t="s">
        <v>0</v>
      </c>
      <c r="I100" s="21" t="s">
        <v>0</v>
      </c>
      <c r="J100" s="4" t="s">
        <v>0</v>
      </c>
      <c r="K100" s="4" t="s">
        <v>0</v>
      </c>
      <c r="L100" s="4" t="s">
        <v>0</v>
      </c>
      <c r="O100" s="4" t="s">
        <v>0</v>
      </c>
      <c r="P100" s="4" t="s">
        <v>0</v>
      </c>
      <c r="S100" s="11" t="s">
        <v>0</v>
      </c>
      <c r="T100" s="11" t="s">
        <v>0</v>
      </c>
      <c r="U100" s="21" t="s">
        <v>0</v>
      </c>
      <c r="V100" s="11" t="s">
        <v>0</v>
      </c>
      <c r="W100" s="3" t="s">
        <v>0</v>
      </c>
      <c r="X100" s="4" t="s">
        <v>0</v>
      </c>
      <c r="Y100" s="3" t="s">
        <v>0</v>
      </c>
      <c r="Z100" s="3" t="s">
        <v>0</v>
      </c>
      <c r="AB100" s="3" t="s">
        <v>0</v>
      </c>
    </row>
    <row r="101" spans="1:28" x14ac:dyDescent="0.3">
      <c r="A101">
        <v>1301</v>
      </c>
      <c r="C101" s="4" t="s">
        <v>0</v>
      </c>
      <c r="D101" s="20" t="s">
        <v>0</v>
      </c>
      <c r="E101" s="20" t="s">
        <v>0</v>
      </c>
      <c r="F101" s="21" t="s">
        <v>0</v>
      </c>
      <c r="G101" s="21" t="s">
        <v>0</v>
      </c>
      <c r="H101" s="21" t="s">
        <v>0</v>
      </c>
      <c r="I101" s="21" t="s">
        <v>0</v>
      </c>
      <c r="J101" s="4" t="s">
        <v>0</v>
      </c>
      <c r="K101" s="4" t="s">
        <v>0</v>
      </c>
      <c r="L101" s="4" t="s">
        <v>0</v>
      </c>
      <c r="O101" s="4" t="s">
        <v>0</v>
      </c>
      <c r="P101" s="4" t="s">
        <v>0</v>
      </c>
      <c r="S101" s="11" t="s">
        <v>0</v>
      </c>
      <c r="T101" s="11" t="s">
        <v>0</v>
      </c>
      <c r="U101" s="21" t="s">
        <v>0</v>
      </c>
      <c r="V101" s="11" t="s">
        <v>0</v>
      </c>
      <c r="W101" s="3" t="s">
        <v>0</v>
      </c>
      <c r="X101" s="4" t="s">
        <v>0</v>
      </c>
      <c r="Y101" s="3" t="s">
        <v>0</v>
      </c>
      <c r="Z101" s="3" t="s">
        <v>0</v>
      </c>
      <c r="AB101" s="3" t="s">
        <v>0</v>
      </c>
    </row>
    <row r="102" spans="1:28" x14ac:dyDescent="0.3">
      <c r="A102">
        <v>1300</v>
      </c>
      <c r="C102" s="4" t="s">
        <v>0</v>
      </c>
      <c r="D102" s="20" t="s">
        <v>0</v>
      </c>
      <c r="E102" s="20" t="s">
        <v>0</v>
      </c>
      <c r="F102" s="21" t="s">
        <v>0</v>
      </c>
      <c r="G102" s="21" t="s">
        <v>0</v>
      </c>
      <c r="H102" s="21" t="s">
        <v>0</v>
      </c>
      <c r="I102" s="21" t="s">
        <v>0</v>
      </c>
      <c r="J102" s="4" t="s">
        <v>0</v>
      </c>
      <c r="K102" s="4" t="s">
        <v>0</v>
      </c>
      <c r="L102" s="4" t="s">
        <v>0</v>
      </c>
      <c r="O102" s="4" t="s">
        <v>0</v>
      </c>
      <c r="P102" s="4" t="s">
        <v>0</v>
      </c>
      <c r="S102" s="11" t="s">
        <v>0</v>
      </c>
      <c r="T102" s="11" t="s">
        <v>0</v>
      </c>
      <c r="U102" s="21" t="s">
        <v>0</v>
      </c>
      <c r="V102" s="11" t="s">
        <v>0</v>
      </c>
      <c r="W102" s="3" t="s">
        <v>0</v>
      </c>
      <c r="X102" s="4" t="s">
        <v>0</v>
      </c>
      <c r="Y102" s="3" t="s">
        <v>0</v>
      </c>
      <c r="Z102" s="3" t="s">
        <v>0</v>
      </c>
      <c r="AB102" s="3" t="s">
        <v>0</v>
      </c>
    </row>
    <row r="103" spans="1:28" x14ac:dyDescent="0.3">
      <c r="A103">
        <v>1299</v>
      </c>
      <c r="C103" s="4" t="s">
        <v>0</v>
      </c>
      <c r="D103" s="20" t="s">
        <v>0</v>
      </c>
      <c r="E103" s="20" t="s">
        <v>0</v>
      </c>
      <c r="F103" s="21" t="s">
        <v>0</v>
      </c>
      <c r="G103" s="21" t="s">
        <v>0</v>
      </c>
      <c r="H103" s="21" t="s">
        <v>0</v>
      </c>
      <c r="I103" s="21" t="s">
        <v>0</v>
      </c>
      <c r="J103" s="4" t="s">
        <v>0</v>
      </c>
      <c r="K103" s="4" t="s">
        <v>0</v>
      </c>
      <c r="L103" s="4" t="s">
        <v>0</v>
      </c>
      <c r="O103" s="4" t="s">
        <v>0</v>
      </c>
      <c r="P103" s="4" t="s">
        <v>0</v>
      </c>
      <c r="S103" s="11" t="s">
        <v>0</v>
      </c>
      <c r="T103" s="11" t="s">
        <v>0</v>
      </c>
      <c r="U103" s="21" t="s">
        <v>0</v>
      </c>
      <c r="V103" s="11" t="s">
        <v>0</v>
      </c>
      <c r="W103" s="3" t="s">
        <v>0</v>
      </c>
      <c r="X103" s="4" t="s">
        <v>0</v>
      </c>
      <c r="Y103" s="3" t="s">
        <v>0</v>
      </c>
      <c r="Z103" s="3" t="s">
        <v>0</v>
      </c>
      <c r="AB103" s="3" t="s">
        <v>0</v>
      </c>
    </row>
    <row r="104" spans="1:28" x14ac:dyDescent="0.3">
      <c r="A104">
        <v>1298</v>
      </c>
      <c r="C104" s="4" t="s">
        <v>0</v>
      </c>
      <c r="D104" s="20" t="s">
        <v>0</v>
      </c>
      <c r="E104" s="20" t="s">
        <v>0</v>
      </c>
      <c r="F104" s="21" t="s">
        <v>0</v>
      </c>
      <c r="G104" s="21" t="s">
        <v>0</v>
      </c>
      <c r="H104" s="21" t="s">
        <v>0</v>
      </c>
      <c r="I104" s="21" t="s">
        <v>0</v>
      </c>
      <c r="J104" s="4" t="s">
        <v>0</v>
      </c>
      <c r="K104" s="4" t="s">
        <v>0</v>
      </c>
      <c r="L104" s="4" t="s">
        <v>0</v>
      </c>
      <c r="O104" s="4" t="s">
        <v>0</v>
      </c>
      <c r="P104" s="4" t="s">
        <v>0</v>
      </c>
      <c r="S104" s="11" t="s">
        <v>0</v>
      </c>
      <c r="T104" s="11" t="s">
        <v>0</v>
      </c>
      <c r="U104" s="21" t="s">
        <v>0</v>
      </c>
      <c r="V104" s="11" t="s">
        <v>0</v>
      </c>
      <c r="W104" s="3" t="s">
        <v>0</v>
      </c>
      <c r="X104" s="4" t="s">
        <v>0</v>
      </c>
      <c r="Y104" s="3" t="s">
        <v>0</v>
      </c>
      <c r="Z104" s="3" t="s">
        <v>0</v>
      </c>
      <c r="AB104" s="3" t="s">
        <v>0</v>
      </c>
    </row>
    <row r="105" spans="1:28" x14ac:dyDescent="0.3">
      <c r="A105">
        <v>1297</v>
      </c>
      <c r="C105" s="4" t="s">
        <v>0</v>
      </c>
      <c r="D105" s="20" t="s">
        <v>0</v>
      </c>
      <c r="E105" s="20" t="s">
        <v>0</v>
      </c>
      <c r="F105" s="21" t="s">
        <v>0</v>
      </c>
      <c r="G105" s="21" t="s">
        <v>0</v>
      </c>
      <c r="H105" s="21" t="s">
        <v>0</v>
      </c>
      <c r="I105" s="21" t="s">
        <v>0</v>
      </c>
      <c r="J105" s="4" t="s">
        <v>0</v>
      </c>
      <c r="K105" s="4" t="s">
        <v>0</v>
      </c>
      <c r="L105" s="4" t="s">
        <v>0</v>
      </c>
      <c r="O105" s="4" t="s">
        <v>0</v>
      </c>
      <c r="P105" s="4" t="s">
        <v>0</v>
      </c>
      <c r="S105" s="11" t="s">
        <v>0</v>
      </c>
      <c r="T105" s="11" t="s">
        <v>0</v>
      </c>
      <c r="U105" s="21" t="s">
        <v>0</v>
      </c>
      <c r="V105" s="11" t="s">
        <v>0</v>
      </c>
      <c r="W105" s="3" t="s">
        <v>0</v>
      </c>
      <c r="X105" s="4" t="s">
        <v>0</v>
      </c>
      <c r="Y105" s="3" t="s">
        <v>0</v>
      </c>
      <c r="Z105" s="3" t="s">
        <v>0</v>
      </c>
      <c r="AB105" s="3" t="s">
        <v>0</v>
      </c>
    </row>
    <row r="106" spans="1:28" x14ac:dyDescent="0.3">
      <c r="A106">
        <v>1296</v>
      </c>
      <c r="C106" s="4" t="s">
        <v>0</v>
      </c>
      <c r="D106" s="20" t="s">
        <v>0</v>
      </c>
      <c r="E106" s="20" t="s">
        <v>0</v>
      </c>
      <c r="F106" s="21" t="s">
        <v>0</v>
      </c>
      <c r="G106" s="21" t="s">
        <v>0</v>
      </c>
      <c r="H106" s="21" t="s">
        <v>0</v>
      </c>
      <c r="I106" s="21" t="s">
        <v>0</v>
      </c>
      <c r="J106" s="4" t="s">
        <v>0</v>
      </c>
      <c r="K106" s="4" t="s">
        <v>0</v>
      </c>
      <c r="L106" s="4" t="s">
        <v>0</v>
      </c>
      <c r="O106" s="4" t="s">
        <v>0</v>
      </c>
      <c r="P106" s="4" t="s">
        <v>0</v>
      </c>
      <c r="S106" s="11" t="s">
        <v>0</v>
      </c>
      <c r="T106" s="11" t="s">
        <v>0</v>
      </c>
      <c r="U106" s="21" t="s">
        <v>0</v>
      </c>
      <c r="V106" s="11" t="s">
        <v>0</v>
      </c>
      <c r="W106" s="3" t="s">
        <v>0</v>
      </c>
      <c r="X106" s="4" t="s">
        <v>0</v>
      </c>
      <c r="Y106" s="3" t="s">
        <v>0</v>
      </c>
      <c r="Z106" s="3" t="s">
        <v>0</v>
      </c>
      <c r="AB106" s="3" t="s">
        <v>0</v>
      </c>
    </row>
    <row r="107" spans="1:28" x14ac:dyDescent="0.3">
      <c r="A107">
        <v>1295</v>
      </c>
      <c r="C107" s="4" t="s">
        <v>0</v>
      </c>
      <c r="D107" s="20" t="s">
        <v>0</v>
      </c>
      <c r="E107" s="20" t="s">
        <v>0</v>
      </c>
      <c r="F107" s="21" t="s">
        <v>0</v>
      </c>
      <c r="G107" s="21" t="s">
        <v>0</v>
      </c>
      <c r="H107" s="21" t="s">
        <v>0</v>
      </c>
      <c r="I107" s="21" t="s">
        <v>0</v>
      </c>
      <c r="J107" s="4" t="s">
        <v>0</v>
      </c>
      <c r="K107" s="4" t="s">
        <v>0</v>
      </c>
      <c r="L107" s="4" t="s">
        <v>0</v>
      </c>
      <c r="O107" s="4" t="s">
        <v>0</v>
      </c>
      <c r="P107" s="4" t="s">
        <v>0</v>
      </c>
      <c r="S107" s="11" t="s">
        <v>0</v>
      </c>
      <c r="T107" s="11" t="s">
        <v>0</v>
      </c>
      <c r="U107" s="21" t="s">
        <v>0</v>
      </c>
      <c r="V107" s="11" t="s">
        <v>0</v>
      </c>
      <c r="W107" s="3" t="s">
        <v>0</v>
      </c>
      <c r="X107" s="4" t="s">
        <v>0</v>
      </c>
      <c r="Y107" s="3" t="s">
        <v>0</v>
      </c>
      <c r="Z107" s="3" t="s">
        <v>0</v>
      </c>
      <c r="AB107" s="3" t="s">
        <v>0</v>
      </c>
    </row>
    <row r="108" spans="1:28" x14ac:dyDescent="0.3">
      <c r="A108">
        <v>1294</v>
      </c>
      <c r="C108" s="4" t="s">
        <v>0</v>
      </c>
      <c r="D108" s="20" t="s">
        <v>0</v>
      </c>
      <c r="E108" s="20" t="s">
        <v>0</v>
      </c>
      <c r="F108" s="21" t="s">
        <v>0</v>
      </c>
      <c r="G108" s="21" t="s">
        <v>0</v>
      </c>
      <c r="H108" s="21" t="s">
        <v>0</v>
      </c>
      <c r="I108" s="21" t="s">
        <v>0</v>
      </c>
      <c r="J108" s="4" t="s">
        <v>0</v>
      </c>
      <c r="K108" s="4" t="s">
        <v>0</v>
      </c>
      <c r="L108" s="4" t="s">
        <v>0</v>
      </c>
      <c r="O108" s="4" t="s">
        <v>0</v>
      </c>
      <c r="P108" s="4" t="s">
        <v>0</v>
      </c>
      <c r="S108" s="11" t="s">
        <v>0</v>
      </c>
      <c r="T108" s="11" t="s">
        <v>0</v>
      </c>
      <c r="U108" s="21" t="s">
        <v>0</v>
      </c>
      <c r="V108" s="11" t="s">
        <v>0</v>
      </c>
      <c r="W108" s="3" t="s">
        <v>0</v>
      </c>
      <c r="X108" s="4" t="s">
        <v>0</v>
      </c>
      <c r="Y108" s="3" t="s">
        <v>0</v>
      </c>
      <c r="Z108" s="3" t="s">
        <v>0</v>
      </c>
      <c r="AB108" s="3" t="s">
        <v>0</v>
      </c>
    </row>
    <row r="109" spans="1:28" x14ac:dyDescent="0.3">
      <c r="A109">
        <v>1293</v>
      </c>
      <c r="C109" s="4" t="s">
        <v>0</v>
      </c>
      <c r="D109" s="20" t="s">
        <v>0</v>
      </c>
      <c r="E109" s="20" t="s">
        <v>0</v>
      </c>
      <c r="F109" s="21" t="s">
        <v>0</v>
      </c>
      <c r="G109" s="21" t="s">
        <v>0</v>
      </c>
      <c r="H109" s="21" t="s">
        <v>0</v>
      </c>
      <c r="I109" s="21" t="s">
        <v>0</v>
      </c>
      <c r="J109" s="4" t="s">
        <v>0</v>
      </c>
      <c r="K109" s="4" t="s">
        <v>0</v>
      </c>
      <c r="L109" s="4" t="s">
        <v>0</v>
      </c>
      <c r="O109" s="4" t="s">
        <v>0</v>
      </c>
      <c r="P109" s="4" t="s">
        <v>0</v>
      </c>
      <c r="S109" s="11" t="s">
        <v>0</v>
      </c>
      <c r="T109" s="11" t="s">
        <v>0</v>
      </c>
      <c r="U109" s="21" t="s">
        <v>0</v>
      </c>
      <c r="V109" s="11" t="s">
        <v>0</v>
      </c>
      <c r="W109" s="3" t="s">
        <v>0</v>
      </c>
      <c r="X109" s="4" t="s">
        <v>0</v>
      </c>
      <c r="Y109" s="3" t="s">
        <v>0</v>
      </c>
      <c r="Z109" s="3" t="s">
        <v>0</v>
      </c>
      <c r="AB109" s="3" t="s">
        <v>0</v>
      </c>
    </row>
    <row r="110" spans="1:28" x14ac:dyDescent="0.3">
      <c r="A110">
        <v>1292</v>
      </c>
      <c r="C110" s="4" t="s">
        <v>0</v>
      </c>
      <c r="D110" s="20" t="s">
        <v>0</v>
      </c>
      <c r="E110" s="20" t="s">
        <v>0</v>
      </c>
      <c r="F110" s="21" t="s">
        <v>0</v>
      </c>
      <c r="G110" s="21" t="s">
        <v>0</v>
      </c>
      <c r="H110" s="21" t="s">
        <v>0</v>
      </c>
      <c r="I110" s="21" t="s">
        <v>0</v>
      </c>
      <c r="J110" s="4" t="s">
        <v>0</v>
      </c>
      <c r="K110" s="4" t="s">
        <v>0</v>
      </c>
      <c r="L110" s="4" t="s">
        <v>0</v>
      </c>
      <c r="O110" s="4" t="s">
        <v>0</v>
      </c>
      <c r="P110" s="4" t="s">
        <v>0</v>
      </c>
      <c r="S110" s="11" t="s">
        <v>0</v>
      </c>
      <c r="T110" s="11" t="s">
        <v>0</v>
      </c>
      <c r="U110" s="21" t="s">
        <v>0</v>
      </c>
      <c r="V110" s="11" t="s">
        <v>0</v>
      </c>
      <c r="W110" s="3" t="s">
        <v>0</v>
      </c>
      <c r="X110" s="4" t="s">
        <v>0</v>
      </c>
      <c r="Y110" s="3" t="s">
        <v>0</v>
      </c>
      <c r="Z110" s="3" t="s">
        <v>0</v>
      </c>
      <c r="AB110" s="3" t="s">
        <v>0</v>
      </c>
    </row>
    <row r="111" spans="1:28" x14ac:dyDescent="0.3">
      <c r="A111">
        <v>1291</v>
      </c>
      <c r="C111" s="4" t="s">
        <v>0</v>
      </c>
      <c r="D111" s="20" t="s">
        <v>0</v>
      </c>
      <c r="E111" s="20" t="s">
        <v>0</v>
      </c>
      <c r="F111" s="21" t="s">
        <v>0</v>
      </c>
      <c r="G111" s="21" t="s">
        <v>0</v>
      </c>
      <c r="H111" s="21" t="s">
        <v>0</v>
      </c>
      <c r="I111" s="21" t="s">
        <v>0</v>
      </c>
      <c r="J111" s="4" t="s">
        <v>0</v>
      </c>
      <c r="K111" s="4" t="s">
        <v>0</v>
      </c>
      <c r="L111" s="4" t="s">
        <v>0</v>
      </c>
      <c r="O111" s="4" t="s">
        <v>0</v>
      </c>
      <c r="P111" s="4" t="s">
        <v>0</v>
      </c>
      <c r="S111" s="11" t="s">
        <v>0</v>
      </c>
      <c r="T111" s="11" t="s">
        <v>0</v>
      </c>
      <c r="U111" s="21" t="s">
        <v>0</v>
      </c>
      <c r="V111" s="11" t="s">
        <v>0</v>
      </c>
      <c r="W111" s="3" t="s">
        <v>0</v>
      </c>
      <c r="X111" s="4" t="s">
        <v>0</v>
      </c>
      <c r="Y111" s="3" t="s">
        <v>0</v>
      </c>
      <c r="Z111" s="3" t="s">
        <v>0</v>
      </c>
      <c r="AB111" s="3" t="s">
        <v>0</v>
      </c>
    </row>
    <row r="112" spans="1:28" x14ac:dyDescent="0.3">
      <c r="A112">
        <v>1290</v>
      </c>
      <c r="C112" s="4" t="s">
        <v>0</v>
      </c>
      <c r="D112" s="20" t="s">
        <v>0</v>
      </c>
      <c r="E112" s="20" t="s">
        <v>0</v>
      </c>
      <c r="F112" s="21" t="s">
        <v>0</v>
      </c>
      <c r="G112" s="21" t="s">
        <v>0</v>
      </c>
      <c r="H112" s="21" t="s">
        <v>0</v>
      </c>
      <c r="I112" s="21" t="s">
        <v>0</v>
      </c>
      <c r="J112" s="4" t="s">
        <v>0</v>
      </c>
      <c r="K112" s="4" t="s">
        <v>0</v>
      </c>
      <c r="L112" s="4" t="s">
        <v>0</v>
      </c>
      <c r="O112" s="4" t="s">
        <v>0</v>
      </c>
      <c r="P112" s="4" t="s">
        <v>0</v>
      </c>
      <c r="S112" s="11" t="s">
        <v>0</v>
      </c>
      <c r="T112" s="11" t="s">
        <v>0</v>
      </c>
      <c r="U112" s="21" t="s">
        <v>0</v>
      </c>
      <c r="V112" s="11" t="s">
        <v>0</v>
      </c>
      <c r="W112" s="3" t="s">
        <v>0</v>
      </c>
      <c r="X112" s="4" t="s">
        <v>0</v>
      </c>
      <c r="Y112" s="3" t="s">
        <v>0</v>
      </c>
      <c r="Z112" s="3" t="s">
        <v>0</v>
      </c>
      <c r="AB112" s="3" t="s">
        <v>0</v>
      </c>
    </row>
    <row r="113" spans="1:28" x14ac:dyDescent="0.3">
      <c r="A113">
        <v>1289</v>
      </c>
      <c r="C113" s="4" t="s">
        <v>0</v>
      </c>
      <c r="D113" s="20" t="s">
        <v>0</v>
      </c>
      <c r="E113" s="20" t="s">
        <v>0</v>
      </c>
      <c r="F113" s="21" t="s">
        <v>0</v>
      </c>
      <c r="G113" s="21" t="s">
        <v>0</v>
      </c>
      <c r="H113" s="21" t="s">
        <v>0</v>
      </c>
      <c r="I113" s="21" t="s">
        <v>0</v>
      </c>
      <c r="J113" s="4" t="s">
        <v>0</v>
      </c>
      <c r="K113" s="4" t="s">
        <v>0</v>
      </c>
      <c r="L113" s="4" t="s">
        <v>0</v>
      </c>
      <c r="O113" s="4" t="s">
        <v>0</v>
      </c>
      <c r="P113" s="4" t="s">
        <v>0</v>
      </c>
      <c r="S113" s="11" t="s">
        <v>0</v>
      </c>
      <c r="T113" s="11" t="s">
        <v>0</v>
      </c>
      <c r="U113" s="21" t="s">
        <v>0</v>
      </c>
      <c r="V113" s="11" t="s">
        <v>0</v>
      </c>
      <c r="W113" s="3" t="s">
        <v>0</v>
      </c>
      <c r="X113" s="4" t="s">
        <v>0</v>
      </c>
      <c r="Y113" s="3" t="s">
        <v>0</v>
      </c>
      <c r="Z113" s="3" t="s">
        <v>0</v>
      </c>
      <c r="AB113" s="3" t="s">
        <v>0</v>
      </c>
    </row>
    <row r="114" spans="1:28" x14ac:dyDescent="0.3">
      <c r="A114">
        <v>1288</v>
      </c>
      <c r="C114" s="4" t="s">
        <v>0</v>
      </c>
      <c r="D114" s="20" t="s">
        <v>0</v>
      </c>
      <c r="E114" s="20" t="s">
        <v>0</v>
      </c>
      <c r="F114" s="21" t="s">
        <v>0</v>
      </c>
      <c r="G114" s="21" t="s">
        <v>0</v>
      </c>
      <c r="H114" s="21" t="s">
        <v>0</v>
      </c>
      <c r="I114" s="21" t="s">
        <v>0</v>
      </c>
      <c r="J114" s="4" t="s">
        <v>0</v>
      </c>
      <c r="K114" s="4" t="s">
        <v>0</v>
      </c>
      <c r="L114" s="4" t="s">
        <v>0</v>
      </c>
      <c r="O114" s="4" t="s">
        <v>0</v>
      </c>
      <c r="P114" s="4" t="s">
        <v>0</v>
      </c>
      <c r="S114" s="11" t="s">
        <v>0</v>
      </c>
      <c r="T114" s="11" t="s">
        <v>0</v>
      </c>
      <c r="U114" s="21" t="s">
        <v>0</v>
      </c>
      <c r="V114" s="11" t="s">
        <v>0</v>
      </c>
      <c r="W114" s="3" t="s">
        <v>0</v>
      </c>
      <c r="X114" s="4" t="s">
        <v>0</v>
      </c>
      <c r="Y114" s="3" t="s">
        <v>0</v>
      </c>
      <c r="Z114" s="3" t="s">
        <v>0</v>
      </c>
      <c r="AB114" s="3" t="s">
        <v>0</v>
      </c>
    </row>
    <row r="115" spans="1:28" x14ac:dyDescent="0.3">
      <c r="A115">
        <v>1287</v>
      </c>
      <c r="C115" s="4" t="s">
        <v>0</v>
      </c>
      <c r="D115" s="20" t="s">
        <v>0</v>
      </c>
      <c r="E115" s="20" t="s">
        <v>0</v>
      </c>
      <c r="F115" s="21" t="s">
        <v>0</v>
      </c>
      <c r="G115" s="21" t="s">
        <v>0</v>
      </c>
      <c r="H115" s="21" t="s">
        <v>0</v>
      </c>
      <c r="I115" s="21" t="s">
        <v>0</v>
      </c>
      <c r="J115" s="4" t="s">
        <v>0</v>
      </c>
      <c r="K115" s="4" t="s">
        <v>0</v>
      </c>
      <c r="L115" s="4" t="s">
        <v>0</v>
      </c>
      <c r="O115" s="4" t="s">
        <v>0</v>
      </c>
      <c r="P115" s="4" t="s">
        <v>0</v>
      </c>
      <c r="S115" s="11" t="s">
        <v>0</v>
      </c>
      <c r="T115" s="11" t="s">
        <v>0</v>
      </c>
      <c r="U115" s="21" t="s">
        <v>0</v>
      </c>
      <c r="V115" s="11" t="s">
        <v>0</v>
      </c>
      <c r="W115" s="3" t="s">
        <v>0</v>
      </c>
      <c r="X115" s="4" t="s">
        <v>0</v>
      </c>
      <c r="Y115" s="3" t="s">
        <v>0</v>
      </c>
      <c r="Z115" s="3" t="s">
        <v>0</v>
      </c>
      <c r="AB115" s="3" t="s">
        <v>0</v>
      </c>
    </row>
    <row r="116" spans="1:28" x14ac:dyDescent="0.3">
      <c r="A116">
        <v>1286</v>
      </c>
      <c r="C116" s="4" t="s">
        <v>0</v>
      </c>
      <c r="D116" s="20" t="s">
        <v>0</v>
      </c>
      <c r="E116" s="20" t="s">
        <v>0</v>
      </c>
      <c r="F116" s="21" t="s">
        <v>0</v>
      </c>
      <c r="G116" s="21" t="s">
        <v>0</v>
      </c>
      <c r="H116" s="21" t="s">
        <v>0</v>
      </c>
      <c r="I116" s="21" t="s">
        <v>0</v>
      </c>
      <c r="J116" s="4" t="s">
        <v>0</v>
      </c>
      <c r="K116" s="4" t="s">
        <v>0</v>
      </c>
      <c r="L116" s="4" t="s">
        <v>0</v>
      </c>
      <c r="O116" s="4" t="s">
        <v>0</v>
      </c>
      <c r="P116" s="4" t="s">
        <v>0</v>
      </c>
      <c r="S116" s="11" t="s">
        <v>0</v>
      </c>
      <c r="T116" s="11" t="s">
        <v>0</v>
      </c>
      <c r="U116" s="21" t="s">
        <v>0</v>
      </c>
      <c r="V116" s="11" t="s">
        <v>0</v>
      </c>
      <c r="W116" s="3" t="s">
        <v>0</v>
      </c>
      <c r="X116" s="4" t="s">
        <v>0</v>
      </c>
      <c r="Y116" s="3" t="s">
        <v>0</v>
      </c>
      <c r="Z116" s="3" t="s">
        <v>0</v>
      </c>
      <c r="AB116" s="3" t="s">
        <v>0</v>
      </c>
    </row>
    <row r="117" spans="1:28" x14ac:dyDescent="0.3">
      <c r="A117">
        <v>1285</v>
      </c>
      <c r="C117" s="4" t="s">
        <v>0</v>
      </c>
      <c r="D117" s="20" t="s">
        <v>0</v>
      </c>
      <c r="E117" s="20" t="s">
        <v>0</v>
      </c>
      <c r="F117" s="21" t="s">
        <v>0</v>
      </c>
      <c r="G117" s="21" t="s">
        <v>0</v>
      </c>
      <c r="H117" s="21" t="s">
        <v>0</v>
      </c>
      <c r="I117" s="21" t="s">
        <v>0</v>
      </c>
      <c r="J117" s="4" t="s">
        <v>0</v>
      </c>
      <c r="K117" s="4" t="s">
        <v>0</v>
      </c>
      <c r="L117" s="4" t="s">
        <v>0</v>
      </c>
      <c r="O117" s="4" t="s">
        <v>0</v>
      </c>
      <c r="P117" s="4" t="s">
        <v>0</v>
      </c>
      <c r="S117" s="11" t="s">
        <v>0</v>
      </c>
      <c r="T117" s="11" t="s">
        <v>0</v>
      </c>
      <c r="U117" s="21" t="s">
        <v>0</v>
      </c>
      <c r="V117" s="11" t="s">
        <v>0</v>
      </c>
      <c r="W117" s="3" t="s">
        <v>0</v>
      </c>
      <c r="X117" s="4" t="s">
        <v>0</v>
      </c>
      <c r="Y117" s="3" t="s">
        <v>0</v>
      </c>
      <c r="Z117" s="3" t="s">
        <v>0</v>
      </c>
      <c r="AB117" s="3" t="s">
        <v>0</v>
      </c>
    </row>
    <row r="118" spans="1:28" x14ac:dyDescent="0.3">
      <c r="A118">
        <v>1284</v>
      </c>
      <c r="C118" s="4" t="s">
        <v>0</v>
      </c>
      <c r="D118" s="20" t="s">
        <v>0</v>
      </c>
      <c r="E118" s="20" t="s">
        <v>0</v>
      </c>
      <c r="F118" s="21" t="s">
        <v>0</v>
      </c>
      <c r="G118" s="21" t="s">
        <v>0</v>
      </c>
      <c r="H118" s="21" t="s">
        <v>0</v>
      </c>
      <c r="I118" s="21" t="s">
        <v>0</v>
      </c>
      <c r="J118" s="4" t="s">
        <v>0</v>
      </c>
      <c r="K118" s="4" t="s">
        <v>0</v>
      </c>
      <c r="L118" s="4" t="s">
        <v>0</v>
      </c>
      <c r="O118" s="4" t="s">
        <v>0</v>
      </c>
      <c r="P118" s="4" t="s">
        <v>0</v>
      </c>
      <c r="S118" s="11" t="s">
        <v>0</v>
      </c>
      <c r="T118" s="11" t="s">
        <v>0</v>
      </c>
      <c r="U118" s="21" t="s">
        <v>0</v>
      </c>
      <c r="V118" s="11" t="s">
        <v>0</v>
      </c>
      <c r="W118" s="3" t="s">
        <v>0</v>
      </c>
      <c r="X118" s="4" t="s">
        <v>0</v>
      </c>
      <c r="Y118" s="3" t="s">
        <v>0</v>
      </c>
      <c r="Z118" s="3" t="s">
        <v>0</v>
      </c>
      <c r="AB118" s="3" t="s">
        <v>0</v>
      </c>
    </row>
    <row r="119" spans="1:28" x14ac:dyDescent="0.3">
      <c r="A119">
        <v>1283</v>
      </c>
      <c r="C119" s="4" t="s">
        <v>0</v>
      </c>
      <c r="D119" s="20" t="s">
        <v>0</v>
      </c>
      <c r="E119" s="20" t="s">
        <v>0</v>
      </c>
      <c r="F119" s="21" t="s">
        <v>0</v>
      </c>
      <c r="G119" s="21" t="s">
        <v>0</v>
      </c>
      <c r="H119" s="21" t="s">
        <v>0</v>
      </c>
      <c r="I119" s="21" t="s">
        <v>0</v>
      </c>
      <c r="J119" s="4" t="s">
        <v>0</v>
      </c>
      <c r="K119" s="4" t="s">
        <v>0</v>
      </c>
      <c r="L119" s="4" t="s">
        <v>0</v>
      </c>
      <c r="O119" s="4" t="s">
        <v>0</v>
      </c>
      <c r="P119" s="4" t="s">
        <v>0</v>
      </c>
      <c r="S119" s="11" t="s">
        <v>0</v>
      </c>
      <c r="T119" s="11" t="s">
        <v>0</v>
      </c>
      <c r="U119" s="21" t="s">
        <v>0</v>
      </c>
      <c r="V119" s="11" t="s">
        <v>0</v>
      </c>
      <c r="W119" s="3" t="s">
        <v>0</v>
      </c>
      <c r="X119" s="4" t="s">
        <v>0</v>
      </c>
      <c r="Y119" s="3" t="s">
        <v>0</v>
      </c>
      <c r="Z119" s="3" t="s">
        <v>0</v>
      </c>
      <c r="AB119" s="3" t="s">
        <v>0</v>
      </c>
    </row>
    <row r="120" spans="1:28" x14ac:dyDescent="0.3">
      <c r="A120">
        <v>1282</v>
      </c>
      <c r="C120" s="4" t="s">
        <v>0</v>
      </c>
      <c r="D120" s="20" t="s">
        <v>0</v>
      </c>
      <c r="E120" s="20" t="s">
        <v>0</v>
      </c>
      <c r="F120" s="21" t="s">
        <v>0</v>
      </c>
      <c r="G120" s="21" t="s">
        <v>0</v>
      </c>
      <c r="H120" s="21" t="s">
        <v>0</v>
      </c>
      <c r="I120" s="21" t="s">
        <v>0</v>
      </c>
      <c r="J120" s="4" t="s">
        <v>0</v>
      </c>
      <c r="K120" s="4" t="s">
        <v>0</v>
      </c>
      <c r="L120" s="4" t="s">
        <v>0</v>
      </c>
      <c r="O120" s="4" t="s">
        <v>0</v>
      </c>
      <c r="P120" s="4" t="s">
        <v>0</v>
      </c>
      <c r="S120" s="11" t="s">
        <v>0</v>
      </c>
      <c r="T120" s="11" t="s">
        <v>0</v>
      </c>
      <c r="U120" s="21" t="s">
        <v>0</v>
      </c>
      <c r="V120" s="11" t="s">
        <v>0</v>
      </c>
      <c r="W120" s="3" t="s">
        <v>0</v>
      </c>
      <c r="X120" s="4" t="s">
        <v>0</v>
      </c>
      <c r="Y120" s="3" t="s">
        <v>0</v>
      </c>
      <c r="Z120" s="3" t="s">
        <v>0</v>
      </c>
      <c r="AB120" s="3" t="s">
        <v>0</v>
      </c>
    </row>
    <row r="121" spans="1:28" x14ac:dyDescent="0.3">
      <c r="A121">
        <v>1281</v>
      </c>
      <c r="C121" s="4" t="s">
        <v>0</v>
      </c>
      <c r="D121" s="20" t="s">
        <v>0</v>
      </c>
      <c r="E121" s="20" t="s">
        <v>0</v>
      </c>
      <c r="F121" s="21" t="s">
        <v>0</v>
      </c>
      <c r="G121" s="21" t="s">
        <v>0</v>
      </c>
      <c r="H121" s="21" t="s">
        <v>0</v>
      </c>
      <c r="I121" s="21" t="s">
        <v>0</v>
      </c>
      <c r="J121" s="4" t="s">
        <v>0</v>
      </c>
      <c r="K121" s="4" t="s">
        <v>0</v>
      </c>
      <c r="L121" s="4" t="s">
        <v>0</v>
      </c>
      <c r="O121" s="4" t="s">
        <v>0</v>
      </c>
      <c r="P121" s="4" t="s">
        <v>0</v>
      </c>
      <c r="S121" s="11" t="s">
        <v>0</v>
      </c>
      <c r="T121" s="11" t="s">
        <v>0</v>
      </c>
      <c r="U121" s="21" t="s">
        <v>0</v>
      </c>
      <c r="V121" s="11" t="s">
        <v>0</v>
      </c>
      <c r="W121" s="3" t="s">
        <v>0</v>
      </c>
      <c r="X121" s="4" t="s">
        <v>0</v>
      </c>
      <c r="Y121" s="3" t="s">
        <v>0</v>
      </c>
      <c r="Z121" s="3" t="s">
        <v>0</v>
      </c>
      <c r="AB121" s="3" t="s">
        <v>0</v>
      </c>
    </row>
    <row r="122" spans="1:28" x14ac:dyDescent="0.3">
      <c r="A122">
        <v>1280</v>
      </c>
      <c r="C122" s="4" t="s">
        <v>0</v>
      </c>
      <c r="D122" s="20" t="s">
        <v>0</v>
      </c>
      <c r="E122" s="20" t="s">
        <v>0</v>
      </c>
      <c r="F122" s="21" t="s">
        <v>0</v>
      </c>
      <c r="G122" s="21" t="s">
        <v>0</v>
      </c>
      <c r="H122" s="21" t="s">
        <v>0</v>
      </c>
      <c r="I122" s="21" t="s">
        <v>0</v>
      </c>
      <c r="J122" s="4" t="s">
        <v>0</v>
      </c>
      <c r="K122" s="4" t="s">
        <v>0</v>
      </c>
      <c r="L122" s="4" t="s">
        <v>0</v>
      </c>
      <c r="O122" s="4" t="s">
        <v>0</v>
      </c>
      <c r="P122" s="4" t="s">
        <v>0</v>
      </c>
      <c r="S122" s="11" t="s">
        <v>0</v>
      </c>
      <c r="T122" s="11" t="s">
        <v>0</v>
      </c>
      <c r="U122" s="21" t="s">
        <v>0</v>
      </c>
      <c r="V122" s="11" t="s">
        <v>0</v>
      </c>
      <c r="W122" s="3" t="s">
        <v>0</v>
      </c>
      <c r="X122" s="4" t="s">
        <v>0</v>
      </c>
      <c r="Y122" s="3" t="s">
        <v>0</v>
      </c>
      <c r="Z122" s="3" t="s">
        <v>0</v>
      </c>
      <c r="AB122" s="3" t="s">
        <v>0</v>
      </c>
    </row>
    <row r="123" spans="1:28" x14ac:dyDescent="0.3">
      <c r="A123">
        <v>1279</v>
      </c>
      <c r="C123" s="4" t="s">
        <v>0</v>
      </c>
      <c r="D123" s="20" t="s">
        <v>0</v>
      </c>
      <c r="E123" s="20" t="s">
        <v>0</v>
      </c>
      <c r="F123" s="21" t="s">
        <v>0</v>
      </c>
      <c r="G123" s="21" t="s">
        <v>0</v>
      </c>
      <c r="H123" s="21" t="s">
        <v>0</v>
      </c>
      <c r="I123" s="21" t="s">
        <v>0</v>
      </c>
      <c r="J123" s="4" t="s">
        <v>0</v>
      </c>
      <c r="K123" s="4" t="s">
        <v>0</v>
      </c>
      <c r="L123" s="4" t="s">
        <v>0</v>
      </c>
      <c r="O123" s="4" t="s">
        <v>0</v>
      </c>
      <c r="P123" s="4" t="s">
        <v>0</v>
      </c>
      <c r="S123" s="11" t="s">
        <v>0</v>
      </c>
      <c r="T123" s="11" t="s">
        <v>0</v>
      </c>
      <c r="U123" s="21" t="s">
        <v>0</v>
      </c>
      <c r="V123" s="11" t="s">
        <v>0</v>
      </c>
      <c r="W123" s="3" t="s">
        <v>0</v>
      </c>
      <c r="X123" s="4" t="s">
        <v>0</v>
      </c>
      <c r="Y123" s="3" t="s">
        <v>0</v>
      </c>
      <c r="Z123" s="3" t="s">
        <v>0</v>
      </c>
      <c r="AB123" s="3" t="s">
        <v>0</v>
      </c>
    </row>
    <row r="124" spans="1:28" x14ac:dyDescent="0.3">
      <c r="A124">
        <v>1278</v>
      </c>
      <c r="C124" s="4" t="s">
        <v>0</v>
      </c>
      <c r="D124" s="20" t="s">
        <v>0</v>
      </c>
      <c r="E124" s="20" t="s">
        <v>0</v>
      </c>
      <c r="F124" s="21" t="s">
        <v>0</v>
      </c>
      <c r="G124" s="21" t="s">
        <v>0</v>
      </c>
      <c r="H124" s="21" t="s">
        <v>0</v>
      </c>
      <c r="I124" s="21" t="s">
        <v>0</v>
      </c>
      <c r="J124" s="4" t="s">
        <v>0</v>
      </c>
      <c r="K124" s="4" t="s">
        <v>0</v>
      </c>
      <c r="L124" s="4" t="s">
        <v>0</v>
      </c>
      <c r="O124" s="4" t="s">
        <v>0</v>
      </c>
      <c r="P124" s="4" t="s">
        <v>0</v>
      </c>
      <c r="S124" s="11" t="s">
        <v>0</v>
      </c>
      <c r="T124" s="11" t="s">
        <v>0</v>
      </c>
      <c r="U124" s="21" t="s">
        <v>0</v>
      </c>
      <c r="V124" s="11" t="s">
        <v>0</v>
      </c>
      <c r="W124" s="3" t="s">
        <v>0</v>
      </c>
      <c r="X124" s="4" t="s">
        <v>0</v>
      </c>
      <c r="Y124" s="3" t="s">
        <v>0</v>
      </c>
      <c r="Z124" s="3" t="s">
        <v>0</v>
      </c>
      <c r="AB124" s="3" t="s">
        <v>0</v>
      </c>
    </row>
    <row r="125" spans="1:28" x14ac:dyDescent="0.3">
      <c r="A125">
        <v>1277</v>
      </c>
      <c r="C125" s="4" t="s">
        <v>0</v>
      </c>
      <c r="D125" s="20" t="s">
        <v>0</v>
      </c>
      <c r="E125" s="20" t="s">
        <v>0</v>
      </c>
      <c r="F125" s="21" t="s">
        <v>0</v>
      </c>
      <c r="G125" s="21" t="s">
        <v>0</v>
      </c>
      <c r="H125" s="21" t="s">
        <v>0</v>
      </c>
      <c r="I125" s="21" t="s">
        <v>0</v>
      </c>
      <c r="J125" s="4" t="s">
        <v>0</v>
      </c>
      <c r="K125" s="4" t="s">
        <v>0</v>
      </c>
      <c r="L125" s="4" t="s">
        <v>0</v>
      </c>
      <c r="O125" s="4" t="s">
        <v>0</v>
      </c>
      <c r="P125" s="4" t="s">
        <v>0</v>
      </c>
      <c r="S125" s="11" t="s">
        <v>0</v>
      </c>
      <c r="T125" s="11" t="s">
        <v>0</v>
      </c>
      <c r="U125" s="21" t="s">
        <v>0</v>
      </c>
      <c r="V125" s="11" t="s">
        <v>0</v>
      </c>
      <c r="W125" s="3" t="s">
        <v>0</v>
      </c>
      <c r="X125" s="4" t="s">
        <v>0</v>
      </c>
      <c r="Y125" s="3" t="s">
        <v>0</v>
      </c>
      <c r="Z125" s="3" t="s">
        <v>0</v>
      </c>
      <c r="AB125" s="3" t="s">
        <v>0</v>
      </c>
    </row>
    <row r="126" spans="1:28" x14ac:dyDescent="0.3">
      <c r="A126">
        <v>1276</v>
      </c>
      <c r="C126" s="4" t="s">
        <v>0</v>
      </c>
      <c r="D126" s="20" t="s">
        <v>0</v>
      </c>
      <c r="E126" s="20" t="s">
        <v>0</v>
      </c>
      <c r="F126" s="21" t="s">
        <v>0</v>
      </c>
      <c r="G126" s="21" t="s">
        <v>0</v>
      </c>
      <c r="H126" s="21" t="s">
        <v>0</v>
      </c>
      <c r="I126" s="21" t="s">
        <v>0</v>
      </c>
      <c r="J126" s="4" t="s">
        <v>0</v>
      </c>
      <c r="K126" s="4" t="s">
        <v>0</v>
      </c>
      <c r="L126" s="4" t="s">
        <v>0</v>
      </c>
      <c r="O126" s="4" t="s">
        <v>0</v>
      </c>
      <c r="P126" s="4" t="s">
        <v>0</v>
      </c>
      <c r="S126" s="11" t="s">
        <v>0</v>
      </c>
      <c r="T126" s="11" t="s">
        <v>0</v>
      </c>
      <c r="U126" s="21" t="s">
        <v>0</v>
      </c>
      <c r="V126" s="11" t="s">
        <v>0</v>
      </c>
      <c r="W126" s="3" t="s">
        <v>0</v>
      </c>
      <c r="X126" s="4" t="s">
        <v>0</v>
      </c>
      <c r="Y126" s="3" t="s">
        <v>0</v>
      </c>
      <c r="Z126" s="3" t="s">
        <v>0</v>
      </c>
      <c r="AB126" s="3" t="s">
        <v>0</v>
      </c>
    </row>
    <row r="127" spans="1:28" x14ac:dyDescent="0.3">
      <c r="A127">
        <v>1275</v>
      </c>
      <c r="C127" s="4" t="s">
        <v>0</v>
      </c>
      <c r="D127" s="20" t="s">
        <v>0</v>
      </c>
      <c r="E127" s="20" t="s">
        <v>0</v>
      </c>
      <c r="F127" s="21" t="s">
        <v>0</v>
      </c>
      <c r="G127" s="21" t="s">
        <v>0</v>
      </c>
      <c r="H127" s="21" t="s">
        <v>0</v>
      </c>
      <c r="I127" s="21" t="s">
        <v>0</v>
      </c>
      <c r="J127" s="4" t="s">
        <v>0</v>
      </c>
      <c r="K127" s="4" t="s">
        <v>0</v>
      </c>
      <c r="L127" s="4" t="s">
        <v>0</v>
      </c>
      <c r="O127" s="4" t="s">
        <v>0</v>
      </c>
      <c r="P127" s="4" t="s">
        <v>0</v>
      </c>
      <c r="S127" s="11" t="s">
        <v>0</v>
      </c>
      <c r="T127" s="11" t="s">
        <v>0</v>
      </c>
      <c r="U127" s="21" t="s">
        <v>0</v>
      </c>
      <c r="V127" s="11" t="s">
        <v>0</v>
      </c>
      <c r="W127" s="3" t="s">
        <v>0</v>
      </c>
      <c r="X127" s="4" t="s">
        <v>0</v>
      </c>
      <c r="Y127" s="3" t="s">
        <v>0</v>
      </c>
      <c r="Z127" s="3" t="s">
        <v>0</v>
      </c>
      <c r="AB127" s="3" t="s">
        <v>0</v>
      </c>
    </row>
    <row r="128" spans="1:28" x14ac:dyDescent="0.3">
      <c r="A128">
        <v>1274</v>
      </c>
      <c r="C128" s="4" t="s">
        <v>0</v>
      </c>
      <c r="D128" s="20" t="s">
        <v>0</v>
      </c>
      <c r="E128" s="20" t="s">
        <v>0</v>
      </c>
      <c r="F128" s="21" t="s">
        <v>0</v>
      </c>
      <c r="G128" s="21" t="s">
        <v>0</v>
      </c>
      <c r="H128" s="21" t="s">
        <v>0</v>
      </c>
      <c r="I128" s="21" t="s">
        <v>0</v>
      </c>
      <c r="J128" s="4" t="s">
        <v>0</v>
      </c>
      <c r="K128" s="4" t="s">
        <v>0</v>
      </c>
      <c r="L128" s="4" t="s">
        <v>0</v>
      </c>
      <c r="O128" s="4" t="s">
        <v>0</v>
      </c>
      <c r="P128" s="4" t="s">
        <v>0</v>
      </c>
      <c r="S128" s="11" t="s">
        <v>0</v>
      </c>
      <c r="T128" s="11" t="s">
        <v>0</v>
      </c>
      <c r="U128" s="21" t="s">
        <v>0</v>
      </c>
      <c r="V128" s="11" t="s">
        <v>0</v>
      </c>
      <c r="W128" s="3" t="s">
        <v>0</v>
      </c>
      <c r="X128" s="4" t="s">
        <v>0</v>
      </c>
      <c r="Y128" s="3" t="s">
        <v>0</v>
      </c>
      <c r="Z128" s="3" t="s">
        <v>0</v>
      </c>
      <c r="AB128" s="3" t="s">
        <v>0</v>
      </c>
    </row>
    <row r="129" spans="1:28" x14ac:dyDescent="0.3">
      <c r="A129">
        <v>1273</v>
      </c>
      <c r="C129" s="4" t="s">
        <v>0</v>
      </c>
      <c r="D129" s="20" t="s">
        <v>0</v>
      </c>
      <c r="E129" s="20" t="s">
        <v>0</v>
      </c>
      <c r="F129" s="21" t="s">
        <v>0</v>
      </c>
      <c r="G129" s="21" t="s">
        <v>0</v>
      </c>
      <c r="H129" s="21" t="s">
        <v>0</v>
      </c>
      <c r="I129" s="21" t="s">
        <v>0</v>
      </c>
      <c r="J129" s="4" t="s">
        <v>0</v>
      </c>
      <c r="K129" s="4" t="s">
        <v>0</v>
      </c>
      <c r="L129" s="4" t="s">
        <v>0</v>
      </c>
      <c r="O129" s="4" t="s">
        <v>0</v>
      </c>
      <c r="P129" s="4" t="s">
        <v>0</v>
      </c>
      <c r="S129" s="11" t="s">
        <v>0</v>
      </c>
      <c r="T129" s="11" t="s">
        <v>0</v>
      </c>
      <c r="U129" s="21" t="s">
        <v>0</v>
      </c>
      <c r="V129" s="11" t="s">
        <v>0</v>
      </c>
      <c r="W129" s="3" t="s">
        <v>0</v>
      </c>
      <c r="X129" s="4" t="s">
        <v>0</v>
      </c>
      <c r="Y129" s="3" t="s">
        <v>0</v>
      </c>
      <c r="Z129" s="3" t="s">
        <v>0</v>
      </c>
      <c r="AB129" s="3" t="s">
        <v>0</v>
      </c>
    </row>
    <row r="130" spans="1:28" x14ac:dyDescent="0.3">
      <c r="A130">
        <v>1272</v>
      </c>
      <c r="C130" s="4" t="s">
        <v>0</v>
      </c>
      <c r="D130" s="20" t="s">
        <v>0</v>
      </c>
      <c r="E130" s="20" t="s">
        <v>0</v>
      </c>
      <c r="F130" s="21" t="s">
        <v>0</v>
      </c>
      <c r="G130" s="21" t="s">
        <v>0</v>
      </c>
      <c r="H130" s="21" t="s">
        <v>0</v>
      </c>
      <c r="I130" s="21" t="s">
        <v>0</v>
      </c>
      <c r="J130" s="4" t="s">
        <v>0</v>
      </c>
      <c r="K130" s="4" t="s">
        <v>0</v>
      </c>
      <c r="L130" s="4" t="s">
        <v>0</v>
      </c>
      <c r="O130" s="4" t="s">
        <v>0</v>
      </c>
      <c r="P130" s="4" t="s">
        <v>0</v>
      </c>
      <c r="S130" s="11" t="s">
        <v>0</v>
      </c>
      <c r="T130" s="11" t="s">
        <v>0</v>
      </c>
      <c r="U130" s="21" t="s">
        <v>0</v>
      </c>
      <c r="V130" s="11" t="s">
        <v>0</v>
      </c>
      <c r="W130" s="3" t="s">
        <v>0</v>
      </c>
      <c r="X130" s="4" t="s">
        <v>0</v>
      </c>
      <c r="Y130" s="3" t="s">
        <v>0</v>
      </c>
      <c r="Z130" s="3" t="s">
        <v>0</v>
      </c>
      <c r="AB130" s="3" t="s">
        <v>0</v>
      </c>
    </row>
    <row r="131" spans="1:28" x14ac:dyDescent="0.3">
      <c r="A131">
        <v>1271</v>
      </c>
      <c r="C131" s="4" t="s">
        <v>0</v>
      </c>
      <c r="D131" s="20" t="s">
        <v>0</v>
      </c>
      <c r="E131" s="20" t="s">
        <v>0</v>
      </c>
      <c r="F131" s="21" t="s">
        <v>0</v>
      </c>
      <c r="G131" s="21" t="s">
        <v>0</v>
      </c>
      <c r="H131" s="21" t="s">
        <v>0</v>
      </c>
      <c r="I131" s="21" t="s">
        <v>0</v>
      </c>
      <c r="J131" s="4" t="s">
        <v>0</v>
      </c>
      <c r="K131" s="4" t="s">
        <v>0</v>
      </c>
      <c r="L131" s="4" t="s">
        <v>0</v>
      </c>
      <c r="O131" s="4" t="s">
        <v>0</v>
      </c>
      <c r="P131" s="4" t="s">
        <v>0</v>
      </c>
      <c r="S131" s="11" t="s">
        <v>0</v>
      </c>
      <c r="T131" s="11" t="s">
        <v>0</v>
      </c>
      <c r="U131" s="21" t="s">
        <v>0</v>
      </c>
      <c r="V131" s="11" t="s">
        <v>0</v>
      </c>
      <c r="W131" s="3" t="s">
        <v>0</v>
      </c>
      <c r="X131" s="4" t="s">
        <v>0</v>
      </c>
      <c r="Y131" s="3" t="s">
        <v>0</v>
      </c>
      <c r="Z131" s="3" t="s">
        <v>0</v>
      </c>
      <c r="AB131" s="3" t="s">
        <v>0</v>
      </c>
    </row>
    <row r="132" spans="1:28" x14ac:dyDescent="0.3">
      <c r="A132">
        <v>1270</v>
      </c>
      <c r="C132" s="4" t="s">
        <v>0</v>
      </c>
      <c r="D132" s="20" t="s">
        <v>0</v>
      </c>
      <c r="E132" s="20" t="s">
        <v>0</v>
      </c>
      <c r="F132" s="21" t="s">
        <v>0</v>
      </c>
      <c r="G132" s="21" t="s">
        <v>0</v>
      </c>
      <c r="H132" s="21" t="s">
        <v>0</v>
      </c>
      <c r="I132" s="21" t="s">
        <v>0</v>
      </c>
      <c r="J132" s="4" t="s">
        <v>0</v>
      </c>
      <c r="K132" s="4" t="s">
        <v>0</v>
      </c>
      <c r="L132" s="4" t="s">
        <v>0</v>
      </c>
      <c r="O132" s="4" t="s">
        <v>0</v>
      </c>
      <c r="P132" s="4" t="s">
        <v>0</v>
      </c>
      <c r="S132" s="11" t="s">
        <v>0</v>
      </c>
      <c r="T132" s="11" t="s">
        <v>0</v>
      </c>
      <c r="U132" s="21" t="s">
        <v>0</v>
      </c>
      <c r="V132" s="11" t="s">
        <v>0</v>
      </c>
      <c r="W132" s="3" t="s">
        <v>0</v>
      </c>
      <c r="X132" s="4" t="s">
        <v>0</v>
      </c>
      <c r="Y132" s="3" t="s">
        <v>0</v>
      </c>
      <c r="Z132" s="3" t="s">
        <v>0</v>
      </c>
      <c r="AB132" s="3" t="s">
        <v>0</v>
      </c>
    </row>
    <row r="133" spans="1:28" x14ac:dyDescent="0.3">
      <c r="A133">
        <v>1269</v>
      </c>
      <c r="C133" s="4" t="s">
        <v>0</v>
      </c>
      <c r="D133" s="20" t="s">
        <v>0</v>
      </c>
      <c r="E133" s="20" t="s">
        <v>0</v>
      </c>
      <c r="F133" s="21" t="s">
        <v>0</v>
      </c>
      <c r="G133" s="21" t="s">
        <v>0</v>
      </c>
      <c r="H133" s="21" t="s">
        <v>0</v>
      </c>
      <c r="I133" s="21" t="s">
        <v>0</v>
      </c>
      <c r="J133" s="4" t="s">
        <v>0</v>
      </c>
      <c r="K133" s="4" t="s">
        <v>0</v>
      </c>
      <c r="L133" s="4" t="s">
        <v>0</v>
      </c>
      <c r="O133" s="4" t="s">
        <v>0</v>
      </c>
      <c r="P133" s="4" t="s">
        <v>0</v>
      </c>
      <c r="S133" s="11" t="s">
        <v>0</v>
      </c>
      <c r="T133" s="11" t="s">
        <v>0</v>
      </c>
      <c r="U133" s="21" t="s">
        <v>0</v>
      </c>
      <c r="V133" s="11" t="s">
        <v>0</v>
      </c>
      <c r="W133" s="3" t="s">
        <v>0</v>
      </c>
      <c r="X133" s="4" t="s">
        <v>0</v>
      </c>
      <c r="Y133" s="3" t="s">
        <v>0</v>
      </c>
      <c r="Z133" s="3" t="s">
        <v>0</v>
      </c>
      <c r="AB133" s="3" t="s">
        <v>0</v>
      </c>
    </row>
    <row r="134" spans="1:28" x14ac:dyDescent="0.3">
      <c r="A134">
        <v>1268</v>
      </c>
      <c r="C134" s="4" t="s">
        <v>0</v>
      </c>
      <c r="D134" s="20" t="s">
        <v>0</v>
      </c>
      <c r="E134" s="20" t="s">
        <v>0</v>
      </c>
      <c r="F134" s="21" t="s">
        <v>0</v>
      </c>
      <c r="G134" s="21" t="s">
        <v>0</v>
      </c>
      <c r="H134" s="21" t="s">
        <v>0</v>
      </c>
      <c r="I134" s="21" t="s">
        <v>0</v>
      </c>
      <c r="J134" s="4" t="s">
        <v>0</v>
      </c>
      <c r="K134" s="4" t="s">
        <v>0</v>
      </c>
      <c r="L134" s="4" t="s">
        <v>0</v>
      </c>
      <c r="O134" s="4" t="s">
        <v>0</v>
      </c>
      <c r="P134" s="4" t="s">
        <v>0</v>
      </c>
      <c r="S134" s="11" t="s">
        <v>0</v>
      </c>
      <c r="T134" s="11" t="s">
        <v>0</v>
      </c>
      <c r="U134" s="21" t="s">
        <v>0</v>
      </c>
      <c r="V134" s="11" t="s">
        <v>0</v>
      </c>
      <c r="W134" s="3" t="s">
        <v>0</v>
      </c>
      <c r="X134" s="4" t="s">
        <v>0</v>
      </c>
      <c r="Y134" s="3" t="s">
        <v>0</v>
      </c>
      <c r="Z134" s="3" t="s">
        <v>0</v>
      </c>
      <c r="AB134" s="3" t="s">
        <v>0</v>
      </c>
    </row>
    <row r="135" spans="1:28" x14ac:dyDescent="0.3">
      <c r="A135">
        <v>1267</v>
      </c>
      <c r="C135" s="4" t="s">
        <v>0</v>
      </c>
      <c r="D135" s="20" t="s">
        <v>0</v>
      </c>
      <c r="E135" s="20" t="s">
        <v>0</v>
      </c>
      <c r="F135" s="21" t="s">
        <v>0</v>
      </c>
      <c r="G135" s="21" t="s">
        <v>0</v>
      </c>
      <c r="H135" s="21" t="s">
        <v>0</v>
      </c>
      <c r="I135" s="21" t="s">
        <v>0</v>
      </c>
      <c r="J135" s="4" t="s">
        <v>0</v>
      </c>
      <c r="K135" s="4" t="s">
        <v>0</v>
      </c>
      <c r="L135" s="4" t="s">
        <v>0</v>
      </c>
      <c r="O135" s="4" t="s">
        <v>0</v>
      </c>
      <c r="P135" s="4" t="s">
        <v>0</v>
      </c>
      <c r="S135" s="11" t="s">
        <v>0</v>
      </c>
      <c r="T135" s="11" t="s">
        <v>0</v>
      </c>
      <c r="U135" s="21" t="s">
        <v>0</v>
      </c>
      <c r="V135" s="11" t="s">
        <v>0</v>
      </c>
      <c r="W135" s="3" t="s">
        <v>0</v>
      </c>
      <c r="X135" s="4" t="s">
        <v>0</v>
      </c>
      <c r="Y135" s="3" t="s">
        <v>0</v>
      </c>
      <c r="Z135" s="3" t="s">
        <v>0</v>
      </c>
      <c r="AB135" s="3" t="s">
        <v>0</v>
      </c>
    </row>
    <row r="136" spans="1:28" x14ac:dyDescent="0.3">
      <c r="A136">
        <v>1266</v>
      </c>
      <c r="C136" s="4" t="s">
        <v>0</v>
      </c>
      <c r="D136" s="20" t="s">
        <v>0</v>
      </c>
      <c r="E136" s="20" t="s">
        <v>0</v>
      </c>
      <c r="F136" s="21" t="s">
        <v>0</v>
      </c>
      <c r="G136" s="21" t="s">
        <v>0</v>
      </c>
      <c r="H136" s="21" t="s">
        <v>0</v>
      </c>
      <c r="I136" s="21" t="s">
        <v>0</v>
      </c>
      <c r="J136" s="4" t="s">
        <v>0</v>
      </c>
      <c r="K136" s="4" t="s">
        <v>0</v>
      </c>
      <c r="L136" s="4" t="s">
        <v>0</v>
      </c>
      <c r="O136" s="4" t="s">
        <v>0</v>
      </c>
      <c r="P136" s="4" t="s">
        <v>0</v>
      </c>
      <c r="S136" s="11" t="s">
        <v>0</v>
      </c>
      <c r="T136" s="11" t="s">
        <v>0</v>
      </c>
      <c r="U136" s="21" t="s">
        <v>0</v>
      </c>
      <c r="V136" s="11" t="s">
        <v>0</v>
      </c>
      <c r="W136" s="3" t="s">
        <v>0</v>
      </c>
      <c r="X136" s="4" t="s">
        <v>0</v>
      </c>
      <c r="Y136" s="3" t="s">
        <v>0</v>
      </c>
      <c r="Z136" s="3" t="s">
        <v>0</v>
      </c>
      <c r="AB136" s="3" t="s">
        <v>0</v>
      </c>
    </row>
    <row r="137" spans="1:28" x14ac:dyDescent="0.3">
      <c r="A137">
        <v>1265</v>
      </c>
      <c r="C137" s="4" t="s">
        <v>0</v>
      </c>
      <c r="D137" s="20" t="s">
        <v>0</v>
      </c>
      <c r="E137" s="20" t="s">
        <v>0</v>
      </c>
      <c r="F137" s="21" t="s">
        <v>0</v>
      </c>
      <c r="G137" s="21" t="s">
        <v>0</v>
      </c>
      <c r="H137" s="21" t="s">
        <v>0</v>
      </c>
      <c r="I137" s="21" t="s">
        <v>0</v>
      </c>
      <c r="J137" s="4" t="s">
        <v>0</v>
      </c>
      <c r="K137" s="4" t="s">
        <v>0</v>
      </c>
      <c r="L137" s="4" t="s">
        <v>0</v>
      </c>
      <c r="O137" s="4" t="s">
        <v>0</v>
      </c>
      <c r="P137" s="4" t="s">
        <v>0</v>
      </c>
      <c r="S137" s="11" t="s">
        <v>0</v>
      </c>
      <c r="T137" s="11" t="s">
        <v>0</v>
      </c>
      <c r="U137" s="21" t="s">
        <v>0</v>
      </c>
      <c r="V137" s="11" t="s">
        <v>0</v>
      </c>
      <c r="W137" s="3" t="s">
        <v>0</v>
      </c>
      <c r="X137" s="4" t="s">
        <v>0</v>
      </c>
      <c r="Y137" s="3" t="s">
        <v>0</v>
      </c>
      <c r="Z137" s="3" t="s">
        <v>0</v>
      </c>
      <c r="AB137" s="3" t="s">
        <v>0</v>
      </c>
    </row>
    <row r="138" spans="1:28" x14ac:dyDescent="0.3">
      <c r="A138">
        <v>1264</v>
      </c>
      <c r="C138" s="4" t="s">
        <v>0</v>
      </c>
      <c r="D138" s="20" t="s">
        <v>0</v>
      </c>
      <c r="E138" s="20" t="s">
        <v>0</v>
      </c>
      <c r="F138" s="21" t="s">
        <v>0</v>
      </c>
      <c r="G138" s="21" t="s">
        <v>0</v>
      </c>
      <c r="H138" s="21" t="s">
        <v>0</v>
      </c>
      <c r="I138" s="21" t="s">
        <v>0</v>
      </c>
      <c r="J138" s="4" t="s">
        <v>0</v>
      </c>
      <c r="K138" s="4" t="s">
        <v>0</v>
      </c>
      <c r="L138" s="4" t="s">
        <v>0</v>
      </c>
      <c r="O138" s="4" t="s">
        <v>0</v>
      </c>
      <c r="P138" s="4" t="s">
        <v>0</v>
      </c>
      <c r="S138" s="11" t="s">
        <v>0</v>
      </c>
      <c r="T138" s="11" t="s">
        <v>0</v>
      </c>
      <c r="U138" s="21" t="s">
        <v>0</v>
      </c>
      <c r="V138" s="11" t="s">
        <v>0</v>
      </c>
      <c r="W138" s="3" t="s">
        <v>0</v>
      </c>
      <c r="X138" s="4" t="s">
        <v>0</v>
      </c>
      <c r="Y138" s="3" t="s">
        <v>0</v>
      </c>
      <c r="Z138" s="3" t="s">
        <v>0</v>
      </c>
      <c r="AB138" s="3" t="s">
        <v>0</v>
      </c>
    </row>
    <row r="139" spans="1:28" x14ac:dyDescent="0.3">
      <c r="A139">
        <v>1263</v>
      </c>
      <c r="C139" s="4" t="s">
        <v>0</v>
      </c>
      <c r="D139" s="20" t="s">
        <v>0</v>
      </c>
      <c r="E139" s="20" t="s">
        <v>0</v>
      </c>
      <c r="F139" s="21" t="s">
        <v>0</v>
      </c>
      <c r="G139" s="21" t="s">
        <v>0</v>
      </c>
      <c r="H139" s="21" t="s">
        <v>0</v>
      </c>
      <c r="I139" s="21" t="s">
        <v>0</v>
      </c>
      <c r="J139" s="4" t="s">
        <v>0</v>
      </c>
      <c r="K139" s="4" t="s">
        <v>0</v>
      </c>
      <c r="L139" s="4" t="s">
        <v>0</v>
      </c>
      <c r="O139" s="4" t="s">
        <v>0</v>
      </c>
      <c r="P139" s="4" t="s">
        <v>0</v>
      </c>
      <c r="S139" s="11" t="s">
        <v>0</v>
      </c>
      <c r="T139" s="11" t="s">
        <v>0</v>
      </c>
      <c r="U139" s="21" t="s">
        <v>0</v>
      </c>
      <c r="V139" s="11" t="s">
        <v>0</v>
      </c>
      <c r="W139" s="3" t="s">
        <v>0</v>
      </c>
      <c r="X139" s="4" t="s">
        <v>0</v>
      </c>
      <c r="Y139" s="3" t="s">
        <v>0</v>
      </c>
      <c r="Z139" s="3" t="s">
        <v>0</v>
      </c>
      <c r="AB139" s="3" t="s">
        <v>0</v>
      </c>
    </row>
    <row r="140" spans="1:28" x14ac:dyDescent="0.3">
      <c r="A140">
        <v>1262</v>
      </c>
      <c r="C140" s="4" t="s">
        <v>0</v>
      </c>
      <c r="D140" s="20" t="s">
        <v>0</v>
      </c>
      <c r="E140" s="20" t="s">
        <v>0</v>
      </c>
      <c r="F140" s="21" t="s">
        <v>0</v>
      </c>
      <c r="G140" s="21" t="s">
        <v>0</v>
      </c>
      <c r="H140" s="21" t="s">
        <v>0</v>
      </c>
      <c r="I140" s="21" t="s">
        <v>0</v>
      </c>
      <c r="J140" s="4" t="s">
        <v>0</v>
      </c>
      <c r="K140" s="4" t="s">
        <v>0</v>
      </c>
      <c r="L140" s="4" t="s">
        <v>0</v>
      </c>
      <c r="O140" s="4" t="s">
        <v>0</v>
      </c>
      <c r="P140" s="4" t="s">
        <v>0</v>
      </c>
      <c r="S140" s="11" t="s">
        <v>0</v>
      </c>
      <c r="T140" s="11" t="s">
        <v>0</v>
      </c>
      <c r="U140" s="21" t="s">
        <v>0</v>
      </c>
      <c r="V140" s="11" t="s">
        <v>0</v>
      </c>
      <c r="W140" s="3" t="s">
        <v>0</v>
      </c>
      <c r="X140" s="4" t="s">
        <v>0</v>
      </c>
      <c r="Y140" s="3" t="s">
        <v>0</v>
      </c>
      <c r="Z140" s="3" t="s">
        <v>0</v>
      </c>
      <c r="AB140" s="3" t="s">
        <v>0</v>
      </c>
    </row>
    <row r="141" spans="1:28" x14ac:dyDescent="0.3">
      <c r="A141">
        <v>1261</v>
      </c>
      <c r="C141" s="4" t="s">
        <v>0</v>
      </c>
      <c r="D141" s="20" t="s">
        <v>0</v>
      </c>
      <c r="E141" s="20" t="s">
        <v>0</v>
      </c>
      <c r="F141" s="21" t="s">
        <v>0</v>
      </c>
      <c r="G141" s="21" t="s">
        <v>0</v>
      </c>
      <c r="H141" s="21" t="s">
        <v>0</v>
      </c>
      <c r="I141" s="21" t="s">
        <v>0</v>
      </c>
      <c r="J141" s="4" t="s">
        <v>0</v>
      </c>
      <c r="K141" s="4" t="s">
        <v>0</v>
      </c>
      <c r="L141" s="4" t="s">
        <v>0</v>
      </c>
      <c r="O141" s="4" t="s">
        <v>0</v>
      </c>
      <c r="P141" s="4" t="s">
        <v>0</v>
      </c>
      <c r="S141" s="11" t="s">
        <v>0</v>
      </c>
      <c r="T141" s="11" t="s">
        <v>0</v>
      </c>
      <c r="U141" s="21" t="s">
        <v>0</v>
      </c>
      <c r="V141" s="11" t="s">
        <v>0</v>
      </c>
      <c r="W141" s="3" t="s">
        <v>0</v>
      </c>
      <c r="X141" s="4" t="s">
        <v>0</v>
      </c>
      <c r="Y141" s="3" t="s">
        <v>0</v>
      </c>
      <c r="Z141" s="3" t="s">
        <v>0</v>
      </c>
      <c r="AB141" s="3" t="s">
        <v>0</v>
      </c>
    </row>
    <row r="142" spans="1:28" x14ac:dyDescent="0.3">
      <c r="A142">
        <v>1260</v>
      </c>
      <c r="C142" s="4" t="s">
        <v>0</v>
      </c>
      <c r="D142" s="20" t="s">
        <v>0</v>
      </c>
      <c r="E142" s="20" t="s">
        <v>0</v>
      </c>
      <c r="F142" s="21" t="s">
        <v>0</v>
      </c>
      <c r="G142" s="21" t="s">
        <v>0</v>
      </c>
      <c r="H142" s="21" t="s">
        <v>0</v>
      </c>
      <c r="I142" s="21" t="s">
        <v>0</v>
      </c>
      <c r="J142" s="4" t="s">
        <v>0</v>
      </c>
      <c r="K142" s="4" t="s">
        <v>0</v>
      </c>
      <c r="L142" s="4" t="s">
        <v>0</v>
      </c>
      <c r="O142" s="4" t="s">
        <v>0</v>
      </c>
      <c r="P142" s="4" t="s">
        <v>0</v>
      </c>
      <c r="S142" s="11" t="s">
        <v>0</v>
      </c>
      <c r="T142" s="11" t="s">
        <v>0</v>
      </c>
      <c r="U142" s="21" t="s">
        <v>0</v>
      </c>
      <c r="V142" s="11" t="s">
        <v>0</v>
      </c>
      <c r="W142" s="3" t="s">
        <v>0</v>
      </c>
      <c r="X142" s="4" t="s">
        <v>0</v>
      </c>
      <c r="Y142" s="3" t="s">
        <v>0</v>
      </c>
      <c r="Z142" s="3" t="s">
        <v>0</v>
      </c>
      <c r="AB142" s="3" t="s">
        <v>0</v>
      </c>
    </row>
    <row r="143" spans="1:28" x14ac:dyDescent="0.3">
      <c r="A143">
        <v>1259</v>
      </c>
      <c r="C143" s="4" t="s">
        <v>0</v>
      </c>
      <c r="D143" s="20" t="s">
        <v>0</v>
      </c>
      <c r="E143" s="20" t="s">
        <v>0</v>
      </c>
      <c r="F143" s="21" t="s">
        <v>0</v>
      </c>
      <c r="G143" s="21" t="s">
        <v>0</v>
      </c>
      <c r="H143" s="21" t="s">
        <v>0</v>
      </c>
      <c r="I143" s="21" t="s">
        <v>0</v>
      </c>
      <c r="J143" s="4" t="s">
        <v>0</v>
      </c>
      <c r="K143" s="4" t="s">
        <v>0</v>
      </c>
      <c r="L143" s="4" t="s">
        <v>0</v>
      </c>
      <c r="O143" s="4" t="s">
        <v>0</v>
      </c>
      <c r="P143" s="4" t="s">
        <v>0</v>
      </c>
      <c r="S143" s="11" t="s">
        <v>0</v>
      </c>
      <c r="T143" s="11" t="s">
        <v>0</v>
      </c>
      <c r="U143" s="21" t="s">
        <v>0</v>
      </c>
      <c r="V143" s="11" t="s">
        <v>0</v>
      </c>
      <c r="W143" s="3" t="s">
        <v>0</v>
      </c>
      <c r="X143" s="4" t="s">
        <v>0</v>
      </c>
      <c r="Y143" s="3" t="s">
        <v>0</v>
      </c>
      <c r="Z143" s="3" t="s">
        <v>0</v>
      </c>
      <c r="AB143" s="3" t="s">
        <v>0</v>
      </c>
    </row>
    <row r="144" spans="1:28" x14ac:dyDescent="0.3">
      <c r="A144">
        <v>1258</v>
      </c>
      <c r="C144" s="4" t="s">
        <v>0</v>
      </c>
      <c r="D144" s="20" t="s">
        <v>0</v>
      </c>
      <c r="E144" s="20" t="s">
        <v>0</v>
      </c>
      <c r="F144" s="21" t="s">
        <v>0</v>
      </c>
      <c r="G144" s="21" t="s">
        <v>0</v>
      </c>
      <c r="H144" s="21" t="s">
        <v>0</v>
      </c>
      <c r="I144" s="21" t="s">
        <v>0</v>
      </c>
      <c r="J144" s="4" t="s">
        <v>0</v>
      </c>
      <c r="K144" s="4" t="s">
        <v>0</v>
      </c>
      <c r="L144" s="4" t="s">
        <v>0</v>
      </c>
      <c r="O144" s="4" t="s">
        <v>0</v>
      </c>
      <c r="P144" s="4" t="s">
        <v>0</v>
      </c>
      <c r="S144" s="11" t="s">
        <v>0</v>
      </c>
      <c r="T144" s="11" t="s">
        <v>0</v>
      </c>
      <c r="U144" s="21" t="s">
        <v>0</v>
      </c>
      <c r="V144" s="11" t="s">
        <v>0</v>
      </c>
      <c r="W144" s="3" t="s">
        <v>0</v>
      </c>
      <c r="X144" s="4" t="s">
        <v>0</v>
      </c>
      <c r="Y144" s="3" t="s">
        <v>0</v>
      </c>
      <c r="Z144" s="3" t="s">
        <v>0</v>
      </c>
      <c r="AB144" s="3" t="s">
        <v>0</v>
      </c>
    </row>
    <row r="145" spans="1:28" x14ac:dyDescent="0.3">
      <c r="A145">
        <v>1257</v>
      </c>
      <c r="C145" s="4" t="s">
        <v>0</v>
      </c>
      <c r="D145" s="20" t="s">
        <v>0</v>
      </c>
      <c r="E145" s="20" t="s">
        <v>0</v>
      </c>
      <c r="F145" s="21" t="s">
        <v>0</v>
      </c>
      <c r="G145" s="21" t="s">
        <v>0</v>
      </c>
      <c r="H145" s="21" t="s">
        <v>0</v>
      </c>
      <c r="I145" s="21" t="s">
        <v>0</v>
      </c>
      <c r="J145" s="4" t="s">
        <v>0</v>
      </c>
      <c r="K145" s="4" t="s">
        <v>0</v>
      </c>
      <c r="L145" s="4" t="s">
        <v>0</v>
      </c>
      <c r="O145" s="4" t="s">
        <v>0</v>
      </c>
      <c r="P145" s="4" t="s">
        <v>0</v>
      </c>
      <c r="S145" s="11" t="s">
        <v>0</v>
      </c>
      <c r="T145" s="11" t="s">
        <v>0</v>
      </c>
      <c r="U145" s="21" t="s">
        <v>0</v>
      </c>
      <c r="V145" s="11" t="s">
        <v>0</v>
      </c>
      <c r="W145" s="3" t="s">
        <v>0</v>
      </c>
      <c r="X145" s="4" t="s">
        <v>0</v>
      </c>
      <c r="Y145" s="3" t="s">
        <v>0</v>
      </c>
      <c r="Z145" s="3" t="s">
        <v>0</v>
      </c>
      <c r="AB145" s="3" t="s">
        <v>0</v>
      </c>
    </row>
    <row r="146" spans="1:28" x14ac:dyDescent="0.3">
      <c r="A146">
        <v>1256</v>
      </c>
      <c r="C146" s="4" t="s">
        <v>0</v>
      </c>
      <c r="D146" s="20" t="s">
        <v>0</v>
      </c>
      <c r="E146" s="20" t="s">
        <v>0</v>
      </c>
      <c r="F146" s="21" t="s">
        <v>0</v>
      </c>
      <c r="G146" s="21" t="s">
        <v>0</v>
      </c>
      <c r="H146" s="21" t="s">
        <v>0</v>
      </c>
      <c r="I146" s="21" t="s">
        <v>0</v>
      </c>
      <c r="J146" s="4" t="s">
        <v>0</v>
      </c>
      <c r="K146" s="4" t="s">
        <v>0</v>
      </c>
      <c r="L146" s="4" t="s">
        <v>0</v>
      </c>
      <c r="O146" s="4" t="s">
        <v>0</v>
      </c>
      <c r="P146" s="4" t="s">
        <v>0</v>
      </c>
      <c r="S146" s="11" t="s">
        <v>0</v>
      </c>
      <c r="T146" s="11" t="s">
        <v>0</v>
      </c>
      <c r="U146" s="21" t="s">
        <v>0</v>
      </c>
      <c r="V146" s="11" t="s">
        <v>0</v>
      </c>
      <c r="W146" s="3" t="s">
        <v>0</v>
      </c>
      <c r="X146" s="4" t="s">
        <v>0</v>
      </c>
      <c r="Y146" s="3" t="s">
        <v>0</v>
      </c>
      <c r="Z146" s="3" t="s">
        <v>0</v>
      </c>
      <c r="AB146" s="3" t="s">
        <v>0</v>
      </c>
    </row>
    <row r="147" spans="1:28" x14ac:dyDescent="0.3">
      <c r="A147">
        <v>1255</v>
      </c>
      <c r="C147" s="4" t="s">
        <v>0</v>
      </c>
      <c r="D147" s="20" t="s">
        <v>0</v>
      </c>
      <c r="E147" s="20" t="s">
        <v>0</v>
      </c>
      <c r="F147" s="21" t="s">
        <v>0</v>
      </c>
      <c r="G147" s="21" t="s">
        <v>0</v>
      </c>
      <c r="H147" s="21" t="s">
        <v>0</v>
      </c>
      <c r="I147" s="21" t="s">
        <v>0</v>
      </c>
      <c r="J147" s="4" t="s">
        <v>0</v>
      </c>
      <c r="K147" s="4" t="s">
        <v>0</v>
      </c>
      <c r="L147" s="4" t="s">
        <v>0</v>
      </c>
      <c r="O147" s="4" t="s">
        <v>0</v>
      </c>
      <c r="P147" s="4" t="s">
        <v>0</v>
      </c>
      <c r="S147" s="11" t="s">
        <v>0</v>
      </c>
      <c r="T147" s="11" t="s">
        <v>0</v>
      </c>
      <c r="U147" s="21" t="s">
        <v>0</v>
      </c>
      <c r="V147" s="11" t="s">
        <v>0</v>
      </c>
      <c r="W147" s="3" t="s">
        <v>0</v>
      </c>
      <c r="X147" s="4" t="s">
        <v>0</v>
      </c>
      <c r="Y147" s="3" t="s">
        <v>0</v>
      </c>
      <c r="Z147" s="3" t="s">
        <v>0</v>
      </c>
      <c r="AB147" s="3" t="s">
        <v>0</v>
      </c>
    </row>
    <row r="148" spans="1:28" x14ac:dyDescent="0.3">
      <c r="A148">
        <v>1254</v>
      </c>
      <c r="C148" s="4" t="s">
        <v>0</v>
      </c>
      <c r="D148" s="20" t="s">
        <v>0</v>
      </c>
      <c r="E148" s="20" t="s">
        <v>0</v>
      </c>
      <c r="F148" s="21" t="s">
        <v>0</v>
      </c>
      <c r="G148" s="21" t="s">
        <v>0</v>
      </c>
      <c r="H148" s="21" t="s">
        <v>0</v>
      </c>
      <c r="I148" s="21" t="s">
        <v>0</v>
      </c>
      <c r="J148" s="4" t="s">
        <v>0</v>
      </c>
      <c r="K148" s="4" t="s">
        <v>0</v>
      </c>
      <c r="L148" s="4" t="s">
        <v>0</v>
      </c>
      <c r="O148" s="4" t="s">
        <v>0</v>
      </c>
      <c r="P148" s="4" t="s">
        <v>0</v>
      </c>
      <c r="S148" s="11" t="s">
        <v>0</v>
      </c>
      <c r="T148" s="11" t="s">
        <v>0</v>
      </c>
      <c r="U148" s="21" t="s">
        <v>0</v>
      </c>
      <c r="V148" s="11" t="s">
        <v>0</v>
      </c>
      <c r="W148" s="3" t="s">
        <v>0</v>
      </c>
      <c r="X148" s="4" t="s">
        <v>0</v>
      </c>
      <c r="Y148" s="3" t="s">
        <v>0</v>
      </c>
      <c r="Z148" s="3" t="s">
        <v>0</v>
      </c>
      <c r="AB148" s="3" t="s">
        <v>0</v>
      </c>
    </row>
    <row r="149" spans="1:28" x14ac:dyDescent="0.3">
      <c r="A149">
        <v>1253</v>
      </c>
      <c r="C149" s="4" t="s">
        <v>0</v>
      </c>
      <c r="D149" s="20" t="s">
        <v>0</v>
      </c>
      <c r="E149" s="20" t="s">
        <v>0</v>
      </c>
      <c r="F149" s="21" t="s">
        <v>0</v>
      </c>
      <c r="G149" s="21" t="s">
        <v>0</v>
      </c>
      <c r="H149" s="21" t="s">
        <v>0</v>
      </c>
      <c r="I149" s="21" t="s">
        <v>0</v>
      </c>
      <c r="J149" s="4" t="s">
        <v>0</v>
      </c>
      <c r="K149" s="4" t="s">
        <v>0</v>
      </c>
      <c r="L149" s="4" t="s">
        <v>0</v>
      </c>
      <c r="O149" s="4" t="s">
        <v>0</v>
      </c>
      <c r="P149" s="4" t="s">
        <v>0</v>
      </c>
      <c r="S149" s="11" t="s">
        <v>0</v>
      </c>
      <c r="T149" s="11" t="s">
        <v>0</v>
      </c>
      <c r="U149" s="21" t="s">
        <v>0</v>
      </c>
      <c r="V149" s="11" t="s">
        <v>0</v>
      </c>
      <c r="W149" s="3" t="s">
        <v>0</v>
      </c>
      <c r="X149" s="4" t="s">
        <v>0</v>
      </c>
      <c r="Y149" s="3" t="s">
        <v>0</v>
      </c>
      <c r="Z149" s="3" t="s">
        <v>0</v>
      </c>
      <c r="AB149" s="3" t="s">
        <v>0</v>
      </c>
    </row>
    <row r="150" spans="1:28" x14ac:dyDescent="0.3">
      <c r="A150">
        <v>1252</v>
      </c>
      <c r="C150" s="4" t="s">
        <v>0</v>
      </c>
      <c r="D150" s="20" t="s">
        <v>0</v>
      </c>
      <c r="E150" s="20" t="s">
        <v>0</v>
      </c>
      <c r="F150" s="21" t="s">
        <v>0</v>
      </c>
      <c r="G150" s="21" t="s">
        <v>0</v>
      </c>
      <c r="H150" s="21" t="s">
        <v>0</v>
      </c>
      <c r="I150" s="21" t="s">
        <v>0</v>
      </c>
      <c r="J150" s="4" t="s">
        <v>0</v>
      </c>
      <c r="K150" s="4" t="s">
        <v>0</v>
      </c>
      <c r="L150" s="4" t="s">
        <v>0</v>
      </c>
      <c r="O150" s="4" t="s">
        <v>0</v>
      </c>
      <c r="P150" s="4" t="s">
        <v>0</v>
      </c>
      <c r="S150" s="11" t="s">
        <v>0</v>
      </c>
      <c r="T150" s="11" t="s">
        <v>0</v>
      </c>
      <c r="U150" s="21" t="s">
        <v>0</v>
      </c>
      <c r="V150" s="11" t="s">
        <v>0</v>
      </c>
      <c r="W150" s="3" t="s">
        <v>0</v>
      </c>
      <c r="X150" s="4" t="s">
        <v>0</v>
      </c>
      <c r="Y150" s="3" t="s">
        <v>0</v>
      </c>
      <c r="Z150" s="3" t="s">
        <v>0</v>
      </c>
      <c r="AB150" s="3" t="s">
        <v>0</v>
      </c>
    </row>
    <row r="151" spans="1:28" x14ac:dyDescent="0.3">
      <c r="A151">
        <v>1251</v>
      </c>
      <c r="C151" s="4" t="s">
        <v>0</v>
      </c>
      <c r="D151" s="20" t="s">
        <v>0</v>
      </c>
      <c r="E151" s="20" t="s">
        <v>0</v>
      </c>
      <c r="F151" s="21" t="s">
        <v>0</v>
      </c>
      <c r="G151" s="21" t="s">
        <v>0</v>
      </c>
      <c r="H151" s="21" t="s">
        <v>0</v>
      </c>
      <c r="I151" s="21" t="s">
        <v>0</v>
      </c>
      <c r="J151" s="4" t="s">
        <v>0</v>
      </c>
      <c r="K151" s="4" t="s">
        <v>0</v>
      </c>
      <c r="L151" s="4" t="s">
        <v>0</v>
      </c>
      <c r="O151" s="4" t="s">
        <v>0</v>
      </c>
      <c r="P151" s="4" t="s">
        <v>0</v>
      </c>
      <c r="S151" s="11" t="s">
        <v>0</v>
      </c>
      <c r="T151" s="11" t="s">
        <v>0</v>
      </c>
      <c r="U151" s="21" t="s">
        <v>0</v>
      </c>
      <c r="V151" s="11" t="s">
        <v>0</v>
      </c>
      <c r="W151" s="3" t="s">
        <v>0</v>
      </c>
      <c r="X151" s="4" t="s">
        <v>0</v>
      </c>
      <c r="Y151" s="3" t="s">
        <v>0</v>
      </c>
      <c r="Z151" s="3" t="s">
        <v>0</v>
      </c>
      <c r="AB151" s="3" t="s">
        <v>0</v>
      </c>
    </row>
    <row r="152" spans="1:28" x14ac:dyDescent="0.3">
      <c r="A152">
        <v>1250</v>
      </c>
      <c r="C152" s="4" t="s">
        <v>0</v>
      </c>
      <c r="D152" s="20" t="s">
        <v>0</v>
      </c>
      <c r="E152" s="20" t="s">
        <v>0</v>
      </c>
      <c r="F152" s="21" t="s">
        <v>0</v>
      </c>
      <c r="G152" s="21" t="s">
        <v>0</v>
      </c>
      <c r="H152" s="21" t="s">
        <v>0</v>
      </c>
      <c r="I152" s="21" t="s">
        <v>0</v>
      </c>
      <c r="J152" s="4" t="s">
        <v>0</v>
      </c>
      <c r="K152" s="4" t="s">
        <v>0</v>
      </c>
      <c r="L152" s="4" t="s">
        <v>0</v>
      </c>
      <c r="O152" s="4" t="s">
        <v>0</v>
      </c>
      <c r="P152" s="4" t="s">
        <v>0</v>
      </c>
      <c r="S152" s="11" t="s">
        <v>0</v>
      </c>
      <c r="T152" s="11" t="s">
        <v>0</v>
      </c>
      <c r="U152" s="21" t="s">
        <v>0</v>
      </c>
      <c r="V152" s="11" t="s">
        <v>0</v>
      </c>
      <c r="W152" s="3" t="s">
        <v>0</v>
      </c>
      <c r="X152" s="4" t="s">
        <v>0</v>
      </c>
      <c r="Y152" s="3" t="s">
        <v>0</v>
      </c>
      <c r="Z152" s="3" t="s">
        <v>0</v>
      </c>
      <c r="AB152" s="3" t="s">
        <v>0</v>
      </c>
    </row>
    <row r="153" spans="1:28" x14ac:dyDescent="0.3">
      <c r="A153">
        <v>1249</v>
      </c>
      <c r="C153" s="4" t="s">
        <v>0</v>
      </c>
      <c r="D153" s="20" t="s">
        <v>0</v>
      </c>
      <c r="E153" s="20" t="s">
        <v>0</v>
      </c>
      <c r="F153" s="21" t="s">
        <v>0</v>
      </c>
      <c r="G153" s="21" t="s">
        <v>0</v>
      </c>
      <c r="H153" s="21" t="s">
        <v>0</v>
      </c>
      <c r="I153" s="21" t="s">
        <v>0</v>
      </c>
      <c r="J153" s="4" t="s">
        <v>0</v>
      </c>
      <c r="K153" s="4" t="s">
        <v>0</v>
      </c>
      <c r="L153" s="4" t="s">
        <v>0</v>
      </c>
      <c r="O153" s="4" t="s">
        <v>0</v>
      </c>
      <c r="P153" s="4" t="s">
        <v>0</v>
      </c>
      <c r="S153" s="11" t="s">
        <v>0</v>
      </c>
      <c r="T153" s="11" t="s">
        <v>0</v>
      </c>
      <c r="U153" s="21" t="s">
        <v>0</v>
      </c>
      <c r="V153" s="11" t="s">
        <v>0</v>
      </c>
      <c r="W153" s="3" t="s">
        <v>0</v>
      </c>
      <c r="X153" s="4" t="s">
        <v>0</v>
      </c>
      <c r="Y153" s="3" t="s">
        <v>0</v>
      </c>
      <c r="Z153" s="3" t="s">
        <v>0</v>
      </c>
      <c r="AB153" s="3" t="s">
        <v>0</v>
      </c>
    </row>
    <row r="154" spans="1:28" x14ac:dyDescent="0.3">
      <c r="A154">
        <v>1248</v>
      </c>
      <c r="C154" s="4" t="s">
        <v>0</v>
      </c>
      <c r="D154" s="20" t="s">
        <v>0</v>
      </c>
      <c r="E154" s="20" t="s">
        <v>0</v>
      </c>
      <c r="F154" s="21" t="s">
        <v>0</v>
      </c>
      <c r="G154" s="21" t="s">
        <v>0</v>
      </c>
      <c r="H154" s="21" t="s">
        <v>0</v>
      </c>
      <c r="I154" s="21" t="s">
        <v>0</v>
      </c>
      <c r="J154" s="4" t="s">
        <v>0</v>
      </c>
      <c r="K154" s="4" t="s">
        <v>0</v>
      </c>
      <c r="L154" s="4" t="s">
        <v>0</v>
      </c>
      <c r="O154" s="4" t="s">
        <v>0</v>
      </c>
      <c r="P154" s="4" t="s">
        <v>0</v>
      </c>
      <c r="S154" s="11" t="s">
        <v>0</v>
      </c>
      <c r="T154" s="11" t="s">
        <v>0</v>
      </c>
      <c r="U154" s="21" t="s">
        <v>0</v>
      </c>
      <c r="V154" s="11" t="s">
        <v>0</v>
      </c>
      <c r="W154" s="3" t="s">
        <v>0</v>
      </c>
      <c r="X154" s="4" t="s">
        <v>0</v>
      </c>
      <c r="Y154" s="3" t="s">
        <v>0</v>
      </c>
      <c r="Z154" s="3" t="s">
        <v>0</v>
      </c>
      <c r="AB154" s="3" t="s">
        <v>0</v>
      </c>
    </row>
    <row r="155" spans="1:28" x14ac:dyDescent="0.3">
      <c r="A155">
        <v>1247</v>
      </c>
      <c r="C155" s="4" t="s">
        <v>0</v>
      </c>
      <c r="D155" s="20" t="s">
        <v>0</v>
      </c>
      <c r="E155" s="20" t="s">
        <v>0</v>
      </c>
      <c r="F155" s="21" t="s">
        <v>0</v>
      </c>
      <c r="G155" s="21" t="s">
        <v>0</v>
      </c>
      <c r="H155" s="21" t="s">
        <v>0</v>
      </c>
      <c r="I155" s="21" t="s">
        <v>0</v>
      </c>
      <c r="J155" s="4" t="s">
        <v>0</v>
      </c>
      <c r="K155" s="4" t="s">
        <v>0</v>
      </c>
      <c r="L155" s="4" t="s">
        <v>0</v>
      </c>
      <c r="O155" s="4" t="s">
        <v>0</v>
      </c>
      <c r="P155" s="4" t="s">
        <v>0</v>
      </c>
      <c r="S155" s="11" t="s">
        <v>0</v>
      </c>
      <c r="T155" s="11" t="s">
        <v>0</v>
      </c>
      <c r="U155" s="21" t="s">
        <v>0</v>
      </c>
      <c r="V155" s="11" t="s">
        <v>0</v>
      </c>
      <c r="W155" s="3" t="s">
        <v>0</v>
      </c>
      <c r="X155" s="4" t="s">
        <v>0</v>
      </c>
      <c r="Y155" s="3" t="s">
        <v>0</v>
      </c>
      <c r="Z155" s="3" t="s">
        <v>0</v>
      </c>
      <c r="AB155" s="3" t="s">
        <v>0</v>
      </c>
    </row>
    <row r="156" spans="1:28" x14ac:dyDescent="0.3">
      <c r="A156">
        <v>1246</v>
      </c>
      <c r="C156" s="4" t="s">
        <v>0</v>
      </c>
      <c r="D156" s="20" t="s">
        <v>0</v>
      </c>
      <c r="E156" s="20" t="s">
        <v>0</v>
      </c>
      <c r="F156" s="21" t="s">
        <v>0</v>
      </c>
      <c r="G156" s="21" t="s">
        <v>0</v>
      </c>
      <c r="H156" s="21" t="s">
        <v>0</v>
      </c>
      <c r="I156" s="21" t="s">
        <v>0</v>
      </c>
      <c r="J156" s="4" t="s">
        <v>0</v>
      </c>
      <c r="K156" s="4" t="s">
        <v>0</v>
      </c>
      <c r="L156" s="4" t="s">
        <v>0</v>
      </c>
      <c r="O156" s="4" t="s">
        <v>0</v>
      </c>
      <c r="P156" s="4" t="s">
        <v>0</v>
      </c>
      <c r="S156" s="11" t="s">
        <v>0</v>
      </c>
      <c r="T156" s="11" t="s">
        <v>0</v>
      </c>
      <c r="U156" s="21" t="s">
        <v>0</v>
      </c>
      <c r="V156" s="11" t="s">
        <v>0</v>
      </c>
      <c r="W156" s="3" t="s">
        <v>0</v>
      </c>
      <c r="X156" s="4" t="s">
        <v>0</v>
      </c>
      <c r="Y156" s="3" t="s">
        <v>0</v>
      </c>
      <c r="Z156" s="3" t="s">
        <v>0</v>
      </c>
      <c r="AB156" s="3" t="s">
        <v>0</v>
      </c>
    </row>
    <row r="157" spans="1:28" x14ac:dyDescent="0.3">
      <c r="A157">
        <v>1245</v>
      </c>
      <c r="C157" s="4" t="s">
        <v>0</v>
      </c>
      <c r="D157" s="20" t="s">
        <v>0</v>
      </c>
      <c r="E157" s="20" t="s">
        <v>0</v>
      </c>
      <c r="F157" s="21" t="s">
        <v>0</v>
      </c>
      <c r="G157" s="21" t="s">
        <v>0</v>
      </c>
      <c r="H157" s="21" t="s">
        <v>0</v>
      </c>
      <c r="I157" s="21" t="s">
        <v>0</v>
      </c>
      <c r="J157" s="4" t="s">
        <v>0</v>
      </c>
      <c r="K157" s="4" t="s">
        <v>0</v>
      </c>
      <c r="L157" s="4" t="s">
        <v>0</v>
      </c>
      <c r="O157" s="4" t="s">
        <v>0</v>
      </c>
      <c r="P157" s="4" t="s">
        <v>0</v>
      </c>
      <c r="S157" s="11" t="s">
        <v>0</v>
      </c>
      <c r="T157" s="11" t="s">
        <v>0</v>
      </c>
      <c r="U157" s="21" t="s">
        <v>0</v>
      </c>
      <c r="V157" s="11" t="s">
        <v>0</v>
      </c>
      <c r="W157" s="3" t="s">
        <v>0</v>
      </c>
      <c r="X157" s="4" t="s">
        <v>0</v>
      </c>
      <c r="Y157" s="3" t="s">
        <v>0</v>
      </c>
      <c r="Z157" s="3" t="s">
        <v>0</v>
      </c>
      <c r="AB157" s="3" t="s">
        <v>0</v>
      </c>
    </row>
    <row r="158" spans="1:28" x14ac:dyDescent="0.3">
      <c r="A158">
        <v>1244</v>
      </c>
      <c r="C158" s="4" t="s">
        <v>0</v>
      </c>
      <c r="D158" s="20" t="s">
        <v>0</v>
      </c>
      <c r="E158" s="20" t="s">
        <v>0</v>
      </c>
      <c r="F158" s="21" t="s">
        <v>0</v>
      </c>
      <c r="G158" s="21" t="s">
        <v>0</v>
      </c>
      <c r="H158" s="21" t="s">
        <v>0</v>
      </c>
      <c r="I158" s="21" t="s">
        <v>0</v>
      </c>
      <c r="J158" s="4" t="s">
        <v>0</v>
      </c>
      <c r="K158" s="4" t="s">
        <v>0</v>
      </c>
      <c r="L158" s="4" t="s">
        <v>0</v>
      </c>
      <c r="O158" s="4" t="s">
        <v>0</v>
      </c>
      <c r="P158" s="4" t="s">
        <v>0</v>
      </c>
      <c r="S158" s="11" t="s">
        <v>0</v>
      </c>
      <c r="T158" s="11" t="s">
        <v>0</v>
      </c>
      <c r="U158" s="21" t="s">
        <v>0</v>
      </c>
      <c r="V158" s="11" t="s">
        <v>0</v>
      </c>
      <c r="W158" s="3" t="s">
        <v>0</v>
      </c>
      <c r="X158" s="4" t="s">
        <v>0</v>
      </c>
      <c r="Y158" s="3" t="s">
        <v>0</v>
      </c>
      <c r="Z158" s="3" t="s">
        <v>0</v>
      </c>
      <c r="AB158" s="3" t="s">
        <v>0</v>
      </c>
    </row>
    <row r="159" spans="1:28" x14ac:dyDescent="0.3">
      <c r="A159">
        <v>1243</v>
      </c>
      <c r="C159" s="4" t="s">
        <v>0</v>
      </c>
      <c r="D159" s="20" t="s">
        <v>0</v>
      </c>
      <c r="E159" s="20" t="s">
        <v>0</v>
      </c>
      <c r="F159" s="21" t="s">
        <v>0</v>
      </c>
      <c r="G159" s="21" t="s">
        <v>0</v>
      </c>
      <c r="H159" s="21" t="s">
        <v>0</v>
      </c>
      <c r="I159" s="21" t="s">
        <v>0</v>
      </c>
      <c r="J159" s="4" t="s">
        <v>0</v>
      </c>
      <c r="K159" s="4" t="s">
        <v>0</v>
      </c>
      <c r="L159" s="4" t="s">
        <v>0</v>
      </c>
      <c r="O159" s="4" t="s">
        <v>0</v>
      </c>
      <c r="P159" s="4" t="s">
        <v>0</v>
      </c>
      <c r="S159" s="11" t="s">
        <v>0</v>
      </c>
      <c r="T159" s="11" t="s">
        <v>0</v>
      </c>
      <c r="U159" s="21" t="s">
        <v>0</v>
      </c>
      <c r="V159" s="11" t="s">
        <v>0</v>
      </c>
      <c r="W159" s="3" t="s">
        <v>0</v>
      </c>
      <c r="X159" s="4" t="s">
        <v>0</v>
      </c>
      <c r="Y159" s="3" t="s">
        <v>0</v>
      </c>
      <c r="Z159" s="3" t="s">
        <v>0</v>
      </c>
      <c r="AB159" s="3" t="s">
        <v>0</v>
      </c>
    </row>
    <row r="160" spans="1:28" x14ac:dyDescent="0.3">
      <c r="A160">
        <v>1242</v>
      </c>
      <c r="C160" s="4" t="s">
        <v>0</v>
      </c>
      <c r="D160" s="20" t="s">
        <v>0</v>
      </c>
      <c r="E160" s="20" t="s">
        <v>0</v>
      </c>
      <c r="F160" s="21" t="s">
        <v>0</v>
      </c>
      <c r="G160" s="21" t="s">
        <v>0</v>
      </c>
      <c r="H160" s="21" t="s">
        <v>0</v>
      </c>
      <c r="I160" s="21" t="s">
        <v>0</v>
      </c>
      <c r="J160" s="4" t="s">
        <v>0</v>
      </c>
      <c r="K160" s="4" t="s">
        <v>0</v>
      </c>
      <c r="L160" s="4" t="s">
        <v>0</v>
      </c>
      <c r="O160" s="4" t="s">
        <v>0</v>
      </c>
      <c r="P160" s="4" t="s">
        <v>0</v>
      </c>
      <c r="S160" s="11" t="s">
        <v>0</v>
      </c>
      <c r="T160" s="11" t="s">
        <v>0</v>
      </c>
      <c r="U160" s="21" t="s">
        <v>0</v>
      </c>
      <c r="V160" s="11" t="s">
        <v>0</v>
      </c>
      <c r="W160" s="3" t="s">
        <v>0</v>
      </c>
      <c r="X160" s="4" t="s">
        <v>0</v>
      </c>
      <c r="Y160" s="3" t="s">
        <v>0</v>
      </c>
      <c r="Z160" s="3" t="s">
        <v>0</v>
      </c>
      <c r="AB160" s="3" t="s">
        <v>0</v>
      </c>
    </row>
    <row r="161" spans="1:28" x14ac:dyDescent="0.3">
      <c r="A161">
        <v>1241</v>
      </c>
      <c r="C161" s="4" t="s">
        <v>0</v>
      </c>
      <c r="D161" s="20" t="s">
        <v>0</v>
      </c>
      <c r="E161" s="20" t="s">
        <v>0</v>
      </c>
      <c r="F161" s="21" t="s">
        <v>0</v>
      </c>
      <c r="G161" s="21" t="s">
        <v>0</v>
      </c>
      <c r="H161" s="21" t="s">
        <v>0</v>
      </c>
      <c r="I161" s="21" t="s">
        <v>0</v>
      </c>
      <c r="J161" s="4" t="s">
        <v>0</v>
      </c>
      <c r="K161" s="4" t="s">
        <v>0</v>
      </c>
      <c r="L161" s="4" t="s">
        <v>0</v>
      </c>
      <c r="O161" s="4" t="s">
        <v>0</v>
      </c>
      <c r="P161" s="4" t="s">
        <v>0</v>
      </c>
      <c r="S161" s="11" t="s">
        <v>0</v>
      </c>
      <c r="T161" s="11" t="s">
        <v>0</v>
      </c>
      <c r="U161" s="21" t="s">
        <v>0</v>
      </c>
      <c r="V161" s="11" t="s">
        <v>0</v>
      </c>
      <c r="W161" s="3" t="s">
        <v>0</v>
      </c>
      <c r="X161" s="4" t="s">
        <v>0</v>
      </c>
      <c r="Y161" s="3" t="s">
        <v>0</v>
      </c>
      <c r="Z161" s="3" t="s">
        <v>0</v>
      </c>
      <c r="AB161" s="3" t="s">
        <v>0</v>
      </c>
    </row>
    <row r="162" spans="1:28" x14ac:dyDescent="0.3">
      <c r="A162">
        <v>1240</v>
      </c>
      <c r="C162" s="4" t="s">
        <v>0</v>
      </c>
      <c r="D162" s="20" t="s">
        <v>0</v>
      </c>
      <c r="E162" s="20" t="s">
        <v>0</v>
      </c>
      <c r="F162" s="21" t="s">
        <v>0</v>
      </c>
      <c r="G162" s="21" t="s">
        <v>0</v>
      </c>
      <c r="H162" s="21" t="s">
        <v>0</v>
      </c>
      <c r="I162" s="21" t="s">
        <v>0</v>
      </c>
      <c r="J162" s="4" t="s">
        <v>0</v>
      </c>
      <c r="K162" s="4" t="s">
        <v>0</v>
      </c>
      <c r="L162" s="4" t="s">
        <v>0</v>
      </c>
      <c r="O162" s="4" t="s">
        <v>0</v>
      </c>
      <c r="P162" s="4" t="s">
        <v>0</v>
      </c>
      <c r="S162" s="11" t="s">
        <v>0</v>
      </c>
      <c r="T162" s="11" t="s">
        <v>0</v>
      </c>
      <c r="U162" s="21" t="s">
        <v>0</v>
      </c>
      <c r="V162" s="11" t="s">
        <v>0</v>
      </c>
      <c r="W162" s="3" t="s">
        <v>0</v>
      </c>
      <c r="X162" s="4" t="s">
        <v>0</v>
      </c>
      <c r="Y162" s="3" t="s">
        <v>0</v>
      </c>
      <c r="Z162" s="3" t="s">
        <v>0</v>
      </c>
      <c r="AB162" s="3" t="s">
        <v>0</v>
      </c>
    </row>
    <row r="163" spans="1:28" x14ac:dyDescent="0.3">
      <c r="A163">
        <v>1239</v>
      </c>
      <c r="C163" s="4" t="s">
        <v>0</v>
      </c>
      <c r="D163" s="20" t="s">
        <v>0</v>
      </c>
      <c r="E163" s="20" t="s">
        <v>0</v>
      </c>
      <c r="F163" s="21" t="s">
        <v>0</v>
      </c>
      <c r="G163" s="21" t="s">
        <v>0</v>
      </c>
      <c r="H163" s="21" t="s">
        <v>0</v>
      </c>
      <c r="I163" s="21" t="s">
        <v>0</v>
      </c>
      <c r="J163" s="4" t="s">
        <v>0</v>
      </c>
      <c r="K163" s="4" t="s">
        <v>0</v>
      </c>
      <c r="L163" s="4" t="s">
        <v>0</v>
      </c>
      <c r="O163" s="4" t="s">
        <v>0</v>
      </c>
      <c r="P163" s="4" t="s">
        <v>0</v>
      </c>
      <c r="S163" s="11" t="s">
        <v>0</v>
      </c>
      <c r="T163" s="11" t="s">
        <v>0</v>
      </c>
      <c r="U163" s="21" t="s">
        <v>0</v>
      </c>
      <c r="V163" s="11" t="s">
        <v>0</v>
      </c>
      <c r="W163" s="3" t="s">
        <v>0</v>
      </c>
      <c r="X163" s="4" t="s">
        <v>0</v>
      </c>
      <c r="Y163" s="3" t="s">
        <v>0</v>
      </c>
      <c r="Z163" s="3" t="s">
        <v>0</v>
      </c>
      <c r="AB163" s="3" t="s">
        <v>0</v>
      </c>
    </row>
    <row r="164" spans="1:28" x14ac:dyDescent="0.3">
      <c r="A164">
        <v>1238</v>
      </c>
      <c r="C164" s="4" t="s">
        <v>0</v>
      </c>
      <c r="D164" s="20" t="s">
        <v>0</v>
      </c>
      <c r="E164" s="20" t="s">
        <v>0</v>
      </c>
      <c r="F164" s="21" t="s">
        <v>0</v>
      </c>
      <c r="G164" s="21" t="s">
        <v>0</v>
      </c>
      <c r="H164" s="21" t="s">
        <v>0</v>
      </c>
      <c r="I164" s="21" t="s">
        <v>0</v>
      </c>
      <c r="J164" s="4" t="s">
        <v>0</v>
      </c>
      <c r="K164" s="4" t="s">
        <v>0</v>
      </c>
      <c r="L164" s="4" t="s">
        <v>0</v>
      </c>
      <c r="O164" s="4" t="s">
        <v>0</v>
      </c>
      <c r="P164" s="4" t="s">
        <v>0</v>
      </c>
      <c r="S164" s="11" t="s">
        <v>0</v>
      </c>
      <c r="T164" s="11" t="s">
        <v>0</v>
      </c>
      <c r="U164" s="21" t="s">
        <v>0</v>
      </c>
      <c r="V164" s="11" t="s">
        <v>0</v>
      </c>
      <c r="W164" s="3" t="s">
        <v>0</v>
      </c>
      <c r="X164" s="4" t="s">
        <v>0</v>
      </c>
      <c r="Y164" s="3" t="s">
        <v>0</v>
      </c>
      <c r="Z164" s="3" t="s">
        <v>0</v>
      </c>
      <c r="AB164" s="3" t="s">
        <v>0</v>
      </c>
    </row>
    <row r="165" spans="1:28" x14ac:dyDescent="0.3">
      <c r="A165">
        <v>1237</v>
      </c>
      <c r="C165" s="4" t="s">
        <v>0</v>
      </c>
      <c r="D165" s="20" t="s">
        <v>0</v>
      </c>
      <c r="E165" s="20" t="s">
        <v>0</v>
      </c>
      <c r="F165" s="21" t="s">
        <v>0</v>
      </c>
      <c r="G165" s="21" t="s">
        <v>0</v>
      </c>
      <c r="H165" s="21" t="s">
        <v>0</v>
      </c>
      <c r="I165" s="21" t="s">
        <v>0</v>
      </c>
      <c r="J165" s="4" t="s">
        <v>0</v>
      </c>
      <c r="K165" s="4" t="s">
        <v>0</v>
      </c>
      <c r="L165" s="4" t="s">
        <v>0</v>
      </c>
      <c r="O165" s="4" t="s">
        <v>0</v>
      </c>
      <c r="P165" s="4" t="s">
        <v>0</v>
      </c>
      <c r="S165" s="11" t="s">
        <v>0</v>
      </c>
      <c r="T165" s="11" t="s">
        <v>0</v>
      </c>
      <c r="U165" s="21" t="s">
        <v>0</v>
      </c>
      <c r="V165" s="11" t="s">
        <v>0</v>
      </c>
      <c r="W165" s="3" t="s">
        <v>0</v>
      </c>
      <c r="X165" s="4" t="s">
        <v>0</v>
      </c>
      <c r="Y165" s="3" t="s">
        <v>0</v>
      </c>
      <c r="Z165" s="3" t="s">
        <v>0</v>
      </c>
      <c r="AB165" s="3" t="s">
        <v>0</v>
      </c>
    </row>
    <row r="166" spans="1:28" x14ac:dyDescent="0.3">
      <c r="A166">
        <v>1236</v>
      </c>
      <c r="C166" s="4" t="s">
        <v>0</v>
      </c>
      <c r="D166" s="20" t="s">
        <v>0</v>
      </c>
      <c r="E166" s="20" t="s">
        <v>0</v>
      </c>
      <c r="F166" s="21" t="s">
        <v>0</v>
      </c>
      <c r="G166" s="21" t="s">
        <v>0</v>
      </c>
      <c r="H166" s="21" t="s">
        <v>0</v>
      </c>
      <c r="I166" s="21" t="s">
        <v>0</v>
      </c>
      <c r="J166" s="4" t="s">
        <v>0</v>
      </c>
      <c r="K166" s="4" t="s">
        <v>0</v>
      </c>
      <c r="L166" s="4" t="s">
        <v>0</v>
      </c>
      <c r="O166" s="4" t="s">
        <v>0</v>
      </c>
      <c r="P166" s="4" t="s">
        <v>0</v>
      </c>
      <c r="S166" s="11" t="s">
        <v>0</v>
      </c>
      <c r="T166" s="11" t="s">
        <v>0</v>
      </c>
      <c r="U166" s="21" t="s">
        <v>0</v>
      </c>
      <c r="V166" s="11" t="s">
        <v>0</v>
      </c>
      <c r="W166" s="3" t="s">
        <v>0</v>
      </c>
      <c r="X166" s="4" t="s">
        <v>0</v>
      </c>
      <c r="Y166" s="3" t="s">
        <v>0</v>
      </c>
      <c r="Z166" s="3" t="s">
        <v>0</v>
      </c>
      <c r="AB166" s="3" t="s">
        <v>0</v>
      </c>
    </row>
    <row r="167" spans="1:28" x14ac:dyDescent="0.3">
      <c r="A167">
        <v>1235</v>
      </c>
      <c r="C167" s="4" t="s">
        <v>0</v>
      </c>
      <c r="D167" s="20" t="s">
        <v>0</v>
      </c>
      <c r="E167" s="20" t="s">
        <v>0</v>
      </c>
      <c r="F167" s="21" t="s">
        <v>0</v>
      </c>
      <c r="G167" s="21" t="s">
        <v>0</v>
      </c>
      <c r="H167" s="21" t="s">
        <v>0</v>
      </c>
      <c r="I167" s="21" t="s">
        <v>0</v>
      </c>
      <c r="J167" s="4" t="s">
        <v>0</v>
      </c>
      <c r="K167" s="4" t="s">
        <v>0</v>
      </c>
      <c r="L167" s="4" t="s">
        <v>0</v>
      </c>
      <c r="O167" s="4" t="s">
        <v>0</v>
      </c>
      <c r="P167" s="4" t="s">
        <v>0</v>
      </c>
      <c r="S167" s="11" t="s">
        <v>0</v>
      </c>
      <c r="T167" s="11" t="s">
        <v>0</v>
      </c>
      <c r="U167" s="21" t="s">
        <v>0</v>
      </c>
      <c r="V167" s="11" t="s">
        <v>0</v>
      </c>
      <c r="W167" s="3" t="s">
        <v>0</v>
      </c>
      <c r="X167" s="4" t="s">
        <v>0</v>
      </c>
      <c r="Y167" s="3" t="s">
        <v>0</v>
      </c>
      <c r="Z167" s="3" t="s">
        <v>0</v>
      </c>
      <c r="AB167" s="3" t="s">
        <v>0</v>
      </c>
    </row>
    <row r="168" spans="1:28" x14ac:dyDescent="0.3">
      <c r="A168">
        <v>1234</v>
      </c>
      <c r="C168" s="4" t="s">
        <v>0</v>
      </c>
      <c r="D168" s="20" t="s">
        <v>0</v>
      </c>
      <c r="E168" s="20" t="s">
        <v>0</v>
      </c>
      <c r="F168" s="21" t="s">
        <v>0</v>
      </c>
      <c r="G168" s="21" t="s">
        <v>0</v>
      </c>
      <c r="H168" s="21" t="s">
        <v>0</v>
      </c>
      <c r="I168" s="21" t="s">
        <v>0</v>
      </c>
      <c r="J168" s="4" t="s">
        <v>0</v>
      </c>
      <c r="K168" s="4" t="s">
        <v>0</v>
      </c>
      <c r="L168" s="4" t="s">
        <v>0</v>
      </c>
      <c r="O168" s="4" t="s">
        <v>0</v>
      </c>
      <c r="P168" s="4" t="s">
        <v>0</v>
      </c>
      <c r="S168" s="11" t="s">
        <v>0</v>
      </c>
      <c r="T168" s="11" t="s">
        <v>0</v>
      </c>
      <c r="U168" s="21" t="s">
        <v>0</v>
      </c>
      <c r="V168" s="11" t="s">
        <v>0</v>
      </c>
      <c r="W168" s="3" t="s">
        <v>0</v>
      </c>
      <c r="X168" s="4" t="s">
        <v>0</v>
      </c>
      <c r="Y168" s="3" t="s">
        <v>0</v>
      </c>
      <c r="Z168" s="3" t="s">
        <v>0</v>
      </c>
      <c r="AB168" s="3" t="s">
        <v>0</v>
      </c>
    </row>
    <row r="169" spans="1:28" x14ac:dyDescent="0.3">
      <c r="A169">
        <v>1233</v>
      </c>
      <c r="C169" s="4" t="s">
        <v>0</v>
      </c>
      <c r="D169" s="20" t="s">
        <v>0</v>
      </c>
      <c r="E169" s="20" t="s">
        <v>0</v>
      </c>
      <c r="F169" s="21" t="s">
        <v>0</v>
      </c>
      <c r="G169" s="21" t="s">
        <v>0</v>
      </c>
      <c r="H169" s="21" t="s">
        <v>0</v>
      </c>
      <c r="I169" s="21" t="s">
        <v>0</v>
      </c>
      <c r="J169" s="4" t="s">
        <v>0</v>
      </c>
      <c r="K169" s="4" t="s">
        <v>0</v>
      </c>
      <c r="L169" s="4" t="s">
        <v>0</v>
      </c>
      <c r="O169" s="4" t="s">
        <v>0</v>
      </c>
      <c r="P169" s="4" t="s">
        <v>0</v>
      </c>
      <c r="S169" s="11" t="s">
        <v>0</v>
      </c>
      <c r="T169" s="11" t="s">
        <v>0</v>
      </c>
      <c r="U169" s="21" t="s">
        <v>0</v>
      </c>
      <c r="V169" s="11" t="s">
        <v>0</v>
      </c>
      <c r="W169" s="3" t="s">
        <v>0</v>
      </c>
      <c r="X169" s="4" t="s">
        <v>0</v>
      </c>
      <c r="Y169" s="3" t="s">
        <v>0</v>
      </c>
      <c r="Z169" s="3" t="s">
        <v>0</v>
      </c>
      <c r="AB169" s="3" t="s">
        <v>0</v>
      </c>
    </row>
    <row r="170" spans="1:28" x14ac:dyDescent="0.3">
      <c r="A170">
        <v>1232</v>
      </c>
      <c r="C170" s="4" t="s">
        <v>0</v>
      </c>
      <c r="D170" s="20" t="s">
        <v>0</v>
      </c>
      <c r="E170" s="20" t="s">
        <v>0</v>
      </c>
      <c r="F170" s="21" t="s">
        <v>0</v>
      </c>
      <c r="G170" s="21" t="s">
        <v>0</v>
      </c>
      <c r="H170" s="21" t="s">
        <v>0</v>
      </c>
      <c r="I170" s="21" t="s">
        <v>0</v>
      </c>
      <c r="J170" s="4" t="s">
        <v>0</v>
      </c>
      <c r="K170" s="4" t="s">
        <v>0</v>
      </c>
      <c r="L170" s="4" t="s">
        <v>0</v>
      </c>
      <c r="O170" s="4" t="s">
        <v>0</v>
      </c>
      <c r="P170" s="4" t="s">
        <v>0</v>
      </c>
      <c r="S170" s="11" t="s">
        <v>0</v>
      </c>
      <c r="T170" s="11" t="s">
        <v>0</v>
      </c>
      <c r="U170" s="21" t="s">
        <v>0</v>
      </c>
      <c r="V170" s="11" t="s">
        <v>0</v>
      </c>
      <c r="W170" s="3" t="s">
        <v>0</v>
      </c>
      <c r="X170" s="4" t="s">
        <v>0</v>
      </c>
      <c r="Y170" s="3" t="s">
        <v>0</v>
      </c>
      <c r="Z170" s="3" t="s">
        <v>0</v>
      </c>
      <c r="AB170" s="3" t="s">
        <v>0</v>
      </c>
    </row>
    <row r="171" spans="1:28" x14ac:dyDescent="0.3">
      <c r="A171">
        <v>1231</v>
      </c>
      <c r="C171" s="4" t="s">
        <v>0</v>
      </c>
      <c r="D171" s="20" t="s">
        <v>0</v>
      </c>
      <c r="E171" s="20" t="s">
        <v>0</v>
      </c>
      <c r="F171" s="21" t="s">
        <v>0</v>
      </c>
      <c r="G171" s="21" t="s">
        <v>0</v>
      </c>
      <c r="H171" s="21" t="s">
        <v>0</v>
      </c>
      <c r="I171" s="21" t="s">
        <v>0</v>
      </c>
      <c r="J171" s="4" t="s">
        <v>0</v>
      </c>
      <c r="K171" s="4" t="s">
        <v>0</v>
      </c>
      <c r="L171" s="4" t="s">
        <v>0</v>
      </c>
      <c r="O171" s="4" t="s">
        <v>0</v>
      </c>
      <c r="P171" s="4" t="s">
        <v>0</v>
      </c>
      <c r="S171" s="11" t="s">
        <v>0</v>
      </c>
      <c r="T171" s="11" t="s">
        <v>0</v>
      </c>
      <c r="U171" s="21" t="s">
        <v>0</v>
      </c>
      <c r="V171" s="11" t="s">
        <v>0</v>
      </c>
      <c r="W171" s="3" t="s">
        <v>0</v>
      </c>
      <c r="X171" s="4" t="s">
        <v>0</v>
      </c>
      <c r="Y171" s="3" t="s">
        <v>0</v>
      </c>
      <c r="Z171" s="3" t="s">
        <v>0</v>
      </c>
      <c r="AB171" s="3" t="s">
        <v>0</v>
      </c>
    </row>
    <row r="172" spans="1:28" x14ac:dyDescent="0.3">
      <c r="A172">
        <v>1230</v>
      </c>
      <c r="C172" s="4" t="s">
        <v>0</v>
      </c>
      <c r="D172" s="20" t="s">
        <v>0</v>
      </c>
      <c r="E172" s="20" t="s">
        <v>0</v>
      </c>
      <c r="F172" s="21" t="s">
        <v>0</v>
      </c>
      <c r="G172" s="21" t="s">
        <v>0</v>
      </c>
      <c r="H172" s="21" t="s">
        <v>0</v>
      </c>
      <c r="I172" s="21" t="s">
        <v>0</v>
      </c>
      <c r="J172" s="4" t="s">
        <v>0</v>
      </c>
      <c r="K172" s="4" t="s">
        <v>0</v>
      </c>
      <c r="L172" s="4" t="s">
        <v>0</v>
      </c>
      <c r="O172" s="4" t="s">
        <v>0</v>
      </c>
      <c r="P172" s="4" t="s">
        <v>0</v>
      </c>
      <c r="S172" s="11" t="s">
        <v>0</v>
      </c>
      <c r="T172" s="11" t="s">
        <v>0</v>
      </c>
      <c r="U172" s="21" t="s">
        <v>0</v>
      </c>
      <c r="V172" s="11" t="s">
        <v>0</v>
      </c>
      <c r="W172" s="3" t="s">
        <v>0</v>
      </c>
      <c r="X172" s="4" t="s">
        <v>0</v>
      </c>
      <c r="Y172" s="3" t="s">
        <v>0</v>
      </c>
      <c r="Z172" s="3" t="s">
        <v>0</v>
      </c>
      <c r="AB172" s="3" t="s">
        <v>0</v>
      </c>
    </row>
    <row r="173" spans="1:28" x14ac:dyDescent="0.3">
      <c r="A173">
        <v>1229</v>
      </c>
      <c r="C173" s="4" t="s">
        <v>0</v>
      </c>
      <c r="D173" s="20" t="s">
        <v>0</v>
      </c>
      <c r="E173" s="20" t="s">
        <v>0</v>
      </c>
      <c r="F173" s="21" t="s">
        <v>0</v>
      </c>
      <c r="G173" s="21" t="s">
        <v>0</v>
      </c>
      <c r="H173" s="21" t="s">
        <v>0</v>
      </c>
      <c r="I173" s="21" t="s">
        <v>0</v>
      </c>
      <c r="J173" s="4" t="s">
        <v>0</v>
      </c>
      <c r="K173" s="4" t="s">
        <v>0</v>
      </c>
      <c r="L173" s="4" t="s">
        <v>0</v>
      </c>
      <c r="O173" s="4" t="s">
        <v>0</v>
      </c>
      <c r="P173" s="4" t="s">
        <v>0</v>
      </c>
      <c r="S173" s="11" t="s">
        <v>0</v>
      </c>
      <c r="T173" s="11" t="s">
        <v>0</v>
      </c>
      <c r="U173" s="21" t="s">
        <v>0</v>
      </c>
      <c r="V173" s="11" t="s">
        <v>0</v>
      </c>
      <c r="W173" s="3" t="s">
        <v>0</v>
      </c>
      <c r="X173" s="4" t="s">
        <v>0</v>
      </c>
      <c r="Y173" s="3" t="s">
        <v>0</v>
      </c>
      <c r="Z173" s="3" t="s">
        <v>0</v>
      </c>
      <c r="AB173" s="3" t="s">
        <v>0</v>
      </c>
    </row>
    <row r="174" spans="1:28" x14ac:dyDescent="0.3">
      <c r="A174">
        <v>1228</v>
      </c>
      <c r="C174" s="4" t="s">
        <v>0</v>
      </c>
      <c r="D174" s="20" t="s">
        <v>0</v>
      </c>
      <c r="E174" s="20" t="s">
        <v>0</v>
      </c>
      <c r="F174" s="21" t="s">
        <v>0</v>
      </c>
      <c r="G174" s="21" t="s">
        <v>0</v>
      </c>
      <c r="H174" s="21" t="s">
        <v>0</v>
      </c>
      <c r="I174" s="21" t="s">
        <v>0</v>
      </c>
      <c r="J174" s="4" t="s">
        <v>0</v>
      </c>
      <c r="K174" s="4" t="s">
        <v>0</v>
      </c>
      <c r="L174" s="4" t="s">
        <v>0</v>
      </c>
      <c r="O174" s="4" t="s">
        <v>0</v>
      </c>
      <c r="P174" s="4" t="s">
        <v>0</v>
      </c>
      <c r="S174" s="11" t="s">
        <v>0</v>
      </c>
      <c r="T174" s="11" t="s">
        <v>0</v>
      </c>
      <c r="U174" s="21" t="s">
        <v>0</v>
      </c>
      <c r="V174" s="11" t="s">
        <v>0</v>
      </c>
      <c r="W174" s="3" t="s">
        <v>0</v>
      </c>
      <c r="X174" s="4" t="s">
        <v>0</v>
      </c>
      <c r="Y174" s="3" t="s">
        <v>0</v>
      </c>
      <c r="Z174" s="3" t="s">
        <v>0</v>
      </c>
      <c r="AB174" s="3" t="s">
        <v>0</v>
      </c>
    </row>
    <row r="175" spans="1:28" x14ac:dyDescent="0.3">
      <c r="A175">
        <v>1227</v>
      </c>
      <c r="C175" s="4" t="s">
        <v>0</v>
      </c>
      <c r="D175" s="20" t="s">
        <v>0</v>
      </c>
      <c r="E175" s="20" t="s">
        <v>0</v>
      </c>
      <c r="F175" s="21" t="s">
        <v>0</v>
      </c>
      <c r="G175" s="21" t="s">
        <v>0</v>
      </c>
      <c r="H175" s="21" t="s">
        <v>0</v>
      </c>
      <c r="I175" s="21" t="s">
        <v>0</v>
      </c>
      <c r="J175" s="4" t="s">
        <v>0</v>
      </c>
      <c r="K175" s="4" t="s">
        <v>0</v>
      </c>
      <c r="L175" s="4" t="s">
        <v>0</v>
      </c>
      <c r="O175" s="4" t="s">
        <v>0</v>
      </c>
      <c r="P175" s="4" t="s">
        <v>0</v>
      </c>
      <c r="S175" s="11" t="s">
        <v>0</v>
      </c>
      <c r="T175" s="11" t="s">
        <v>0</v>
      </c>
      <c r="U175" s="21" t="s">
        <v>0</v>
      </c>
      <c r="V175" s="11" t="s">
        <v>0</v>
      </c>
      <c r="W175" s="3" t="s">
        <v>0</v>
      </c>
      <c r="X175" s="4" t="s">
        <v>0</v>
      </c>
      <c r="Y175" s="3" t="s">
        <v>0</v>
      </c>
      <c r="Z175" s="3" t="s">
        <v>0</v>
      </c>
      <c r="AB175" s="3" t="s">
        <v>0</v>
      </c>
    </row>
    <row r="176" spans="1:28" x14ac:dyDescent="0.3">
      <c r="A176">
        <v>1226</v>
      </c>
      <c r="C176" s="4" t="s">
        <v>0</v>
      </c>
      <c r="D176" s="20" t="s">
        <v>0</v>
      </c>
      <c r="E176" s="20" t="s">
        <v>0</v>
      </c>
      <c r="F176" s="21" t="s">
        <v>0</v>
      </c>
      <c r="G176" s="21" t="s">
        <v>0</v>
      </c>
      <c r="H176" s="21" t="s">
        <v>0</v>
      </c>
      <c r="I176" s="21" t="s">
        <v>0</v>
      </c>
      <c r="J176" s="4" t="s">
        <v>0</v>
      </c>
      <c r="K176" s="4" t="s">
        <v>0</v>
      </c>
      <c r="L176" s="4" t="s">
        <v>0</v>
      </c>
      <c r="O176" s="4" t="s">
        <v>0</v>
      </c>
      <c r="P176" s="4" t="s">
        <v>0</v>
      </c>
      <c r="S176" s="11" t="s">
        <v>0</v>
      </c>
      <c r="T176" s="11" t="s">
        <v>0</v>
      </c>
      <c r="U176" s="21" t="s">
        <v>0</v>
      </c>
      <c r="V176" s="11" t="s">
        <v>0</v>
      </c>
      <c r="W176" s="3" t="s">
        <v>0</v>
      </c>
      <c r="X176" s="4" t="s">
        <v>0</v>
      </c>
      <c r="Y176" s="3" t="s">
        <v>0</v>
      </c>
      <c r="Z176" s="3" t="s">
        <v>0</v>
      </c>
      <c r="AB176" s="3" t="s">
        <v>0</v>
      </c>
    </row>
    <row r="177" spans="1:28" x14ac:dyDescent="0.3">
      <c r="A177">
        <v>1225</v>
      </c>
      <c r="C177" s="4" t="s">
        <v>0</v>
      </c>
      <c r="D177" s="20" t="s">
        <v>0</v>
      </c>
      <c r="E177" s="20" t="s">
        <v>0</v>
      </c>
      <c r="F177" s="21" t="s">
        <v>0</v>
      </c>
      <c r="G177" s="21" t="s">
        <v>0</v>
      </c>
      <c r="H177" s="21" t="s">
        <v>0</v>
      </c>
      <c r="I177" s="21" t="s">
        <v>0</v>
      </c>
      <c r="J177" s="4" t="s">
        <v>0</v>
      </c>
      <c r="K177" s="4" t="s">
        <v>0</v>
      </c>
      <c r="L177" s="4" t="s">
        <v>0</v>
      </c>
      <c r="O177" s="4" t="s">
        <v>0</v>
      </c>
      <c r="P177" s="4" t="s">
        <v>0</v>
      </c>
      <c r="S177" s="11" t="s">
        <v>0</v>
      </c>
      <c r="T177" s="11" t="s">
        <v>0</v>
      </c>
      <c r="U177" s="21" t="s">
        <v>0</v>
      </c>
      <c r="V177" s="11" t="s">
        <v>0</v>
      </c>
      <c r="W177" s="3" t="s">
        <v>0</v>
      </c>
      <c r="X177" s="4" t="s">
        <v>0</v>
      </c>
      <c r="Y177" s="3" t="s">
        <v>0</v>
      </c>
      <c r="Z177" s="3" t="s">
        <v>0</v>
      </c>
      <c r="AB177" s="3" t="s">
        <v>0</v>
      </c>
    </row>
    <row r="178" spans="1:28" x14ac:dyDescent="0.3">
      <c r="A178">
        <v>1224</v>
      </c>
      <c r="C178" s="4" t="s">
        <v>0</v>
      </c>
      <c r="D178" s="20" t="s">
        <v>0</v>
      </c>
      <c r="E178" s="20" t="s">
        <v>0</v>
      </c>
      <c r="F178" s="21" t="s">
        <v>0</v>
      </c>
      <c r="G178" s="21" t="s">
        <v>0</v>
      </c>
      <c r="H178" s="21" t="s">
        <v>0</v>
      </c>
      <c r="I178" s="21" t="s">
        <v>0</v>
      </c>
      <c r="J178" s="4" t="s">
        <v>0</v>
      </c>
      <c r="K178" s="4" t="s">
        <v>0</v>
      </c>
      <c r="L178" s="4" t="s">
        <v>0</v>
      </c>
      <c r="O178" s="4" t="s">
        <v>0</v>
      </c>
      <c r="P178" s="4" t="s">
        <v>0</v>
      </c>
      <c r="S178" s="11" t="s">
        <v>0</v>
      </c>
      <c r="T178" s="11" t="s">
        <v>0</v>
      </c>
      <c r="U178" s="21" t="s">
        <v>0</v>
      </c>
      <c r="V178" s="11" t="s">
        <v>0</v>
      </c>
      <c r="W178" s="3" t="s">
        <v>0</v>
      </c>
      <c r="X178" s="4" t="s">
        <v>0</v>
      </c>
      <c r="Y178" s="3" t="s">
        <v>0</v>
      </c>
      <c r="Z178" s="3" t="s">
        <v>0</v>
      </c>
      <c r="AB178" s="3" t="s">
        <v>0</v>
      </c>
    </row>
    <row r="179" spans="1:28" x14ac:dyDescent="0.3">
      <c r="A179">
        <v>1223</v>
      </c>
      <c r="C179" s="4" t="s">
        <v>0</v>
      </c>
      <c r="D179" s="20" t="s">
        <v>0</v>
      </c>
      <c r="E179" s="20" t="s">
        <v>0</v>
      </c>
      <c r="F179" s="21" t="s">
        <v>0</v>
      </c>
      <c r="G179" s="21" t="s">
        <v>0</v>
      </c>
      <c r="H179" s="21" t="s">
        <v>0</v>
      </c>
      <c r="I179" s="21" t="s">
        <v>0</v>
      </c>
      <c r="J179" s="4" t="s">
        <v>0</v>
      </c>
      <c r="K179" s="4" t="s">
        <v>0</v>
      </c>
      <c r="L179" s="4" t="s">
        <v>0</v>
      </c>
      <c r="O179" s="4" t="s">
        <v>0</v>
      </c>
      <c r="P179" s="4" t="s">
        <v>0</v>
      </c>
      <c r="S179" s="11" t="s">
        <v>0</v>
      </c>
      <c r="T179" s="11" t="s">
        <v>0</v>
      </c>
      <c r="U179" s="21" t="s">
        <v>0</v>
      </c>
      <c r="V179" s="11" t="s">
        <v>0</v>
      </c>
      <c r="W179" s="3" t="s">
        <v>0</v>
      </c>
      <c r="X179" s="4" t="s">
        <v>0</v>
      </c>
      <c r="Y179" s="3" t="s">
        <v>0</v>
      </c>
      <c r="Z179" s="3" t="s">
        <v>0</v>
      </c>
      <c r="AB179" s="3" t="s">
        <v>0</v>
      </c>
    </row>
    <row r="180" spans="1:28" x14ac:dyDescent="0.3">
      <c r="A180">
        <v>1222</v>
      </c>
      <c r="C180" s="4" t="s">
        <v>0</v>
      </c>
      <c r="D180" s="20" t="s">
        <v>0</v>
      </c>
      <c r="E180" s="20" t="s">
        <v>0</v>
      </c>
      <c r="F180" s="21" t="s">
        <v>0</v>
      </c>
      <c r="G180" s="21" t="s">
        <v>0</v>
      </c>
      <c r="H180" s="21" t="s">
        <v>0</v>
      </c>
      <c r="I180" s="21" t="s">
        <v>0</v>
      </c>
      <c r="J180" s="4" t="s">
        <v>0</v>
      </c>
      <c r="K180" s="4" t="s">
        <v>0</v>
      </c>
      <c r="L180" s="4" t="s">
        <v>0</v>
      </c>
      <c r="O180" s="4" t="s">
        <v>0</v>
      </c>
      <c r="P180" s="4" t="s">
        <v>0</v>
      </c>
      <c r="S180" s="11" t="s">
        <v>0</v>
      </c>
      <c r="T180" s="11" t="s">
        <v>0</v>
      </c>
      <c r="U180" s="21" t="s">
        <v>0</v>
      </c>
      <c r="V180" s="11" t="s">
        <v>0</v>
      </c>
      <c r="W180" s="3" t="s">
        <v>0</v>
      </c>
      <c r="X180" s="4" t="s">
        <v>0</v>
      </c>
      <c r="Y180" s="3" t="s">
        <v>0</v>
      </c>
      <c r="Z180" s="3" t="s">
        <v>0</v>
      </c>
      <c r="AB180" s="3" t="s">
        <v>0</v>
      </c>
    </row>
    <row r="181" spans="1:28" x14ac:dyDescent="0.3">
      <c r="A181">
        <v>1221</v>
      </c>
      <c r="C181" s="4" t="s">
        <v>0</v>
      </c>
      <c r="D181" s="20" t="s">
        <v>0</v>
      </c>
      <c r="E181" s="20" t="s">
        <v>0</v>
      </c>
      <c r="F181" s="21" t="s">
        <v>0</v>
      </c>
      <c r="G181" s="21" t="s">
        <v>0</v>
      </c>
      <c r="H181" s="21" t="s">
        <v>0</v>
      </c>
      <c r="I181" s="21" t="s">
        <v>0</v>
      </c>
      <c r="J181" s="4" t="s">
        <v>0</v>
      </c>
      <c r="K181" s="4" t="s">
        <v>0</v>
      </c>
      <c r="L181" s="4" t="s">
        <v>0</v>
      </c>
      <c r="O181" s="4" t="s">
        <v>0</v>
      </c>
      <c r="P181" s="4" t="s">
        <v>0</v>
      </c>
      <c r="S181" s="11" t="s">
        <v>0</v>
      </c>
      <c r="T181" s="11" t="s">
        <v>0</v>
      </c>
      <c r="U181" s="21" t="s">
        <v>0</v>
      </c>
      <c r="V181" s="11" t="s">
        <v>0</v>
      </c>
      <c r="W181" s="3" t="s">
        <v>0</v>
      </c>
      <c r="X181" s="4" t="s">
        <v>0</v>
      </c>
      <c r="Y181" s="3" t="s">
        <v>0</v>
      </c>
      <c r="Z181" s="3" t="s">
        <v>0</v>
      </c>
      <c r="AB181" s="3" t="s">
        <v>0</v>
      </c>
    </row>
    <row r="182" spans="1:28" x14ac:dyDescent="0.3">
      <c r="A182">
        <v>1220</v>
      </c>
      <c r="C182" s="4" t="s">
        <v>0</v>
      </c>
      <c r="D182" s="20" t="s">
        <v>0</v>
      </c>
      <c r="E182" s="20" t="s">
        <v>0</v>
      </c>
      <c r="F182" s="21" t="s">
        <v>0</v>
      </c>
      <c r="G182" s="21" t="s">
        <v>0</v>
      </c>
      <c r="H182" s="21" t="s">
        <v>0</v>
      </c>
      <c r="I182" s="21" t="s">
        <v>0</v>
      </c>
      <c r="J182" s="4" t="s">
        <v>0</v>
      </c>
      <c r="K182" s="4" t="s">
        <v>0</v>
      </c>
      <c r="L182" s="4" t="s">
        <v>0</v>
      </c>
      <c r="O182" s="4" t="s">
        <v>0</v>
      </c>
      <c r="P182" s="4" t="s">
        <v>0</v>
      </c>
      <c r="S182" s="11" t="s">
        <v>0</v>
      </c>
      <c r="T182" s="11" t="s">
        <v>0</v>
      </c>
      <c r="U182" s="21" t="s">
        <v>0</v>
      </c>
      <c r="V182" s="11" t="s">
        <v>0</v>
      </c>
      <c r="W182" s="3" t="s">
        <v>0</v>
      </c>
      <c r="X182" s="4" t="s">
        <v>0</v>
      </c>
      <c r="Y182" s="3" t="s">
        <v>0</v>
      </c>
      <c r="Z182" s="3" t="s">
        <v>0</v>
      </c>
      <c r="AB182" s="3" t="s">
        <v>0</v>
      </c>
    </row>
    <row r="183" spans="1:28" x14ac:dyDescent="0.3">
      <c r="A183">
        <v>1219</v>
      </c>
      <c r="C183" s="4" t="s">
        <v>0</v>
      </c>
      <c r="D183" s="20" t="s">
        <v>0</v>
      </c>
      <c r="E183" s="20" t="s">
        <v>0</v>
      </c>
      <c r="F183" s="21" t="s">
        <v>0</v>
      </c>
      <c r="G183" s="21" t="s">
        <v>0</v>
      </c>
      <c r="H183" s="21" t="s">
        <v>0</v>
      </c>
      <c r="I183" s="21" t="s">
        <v>0</v>
      </c>
      <c r="J183" s="4" t="s">
        <v>0</v>
      </c>
      <c r="K183" s="4" t="s">
        <v>0</v>
      </c>
      <c r="L183" s="4" t="s">
        <v>0</v>
      </c>
      <c r="O183" s="4" t="s">
        <v>0</v>
      </c>
      <c r="P183" s="4" t="s">
        <v>0</v>
      </c>
      <c r="S183" s="11" t="s">
        <v>0</v>
      </c>
      <c r="T183" s="11" t="s">
        <v>0</v>
      </c>
      <c r="U183" s="21" t="s">
        <v>0</v>
      </c>
      <c r="V183" s="11" t="s">
        <v>0</v>
      </c>
      <c r="W183" s="3" t="s">
        <v>0</v>
      </c>
      <c r="X183" s="4" t="s">
        <v>0</v>
      </c>
      <c r="Y183" s="3" t="s">
        <v>0</v>
      </c>
      <c r="Z183" s="3" t="s">
        <v>0</v>
      </c>
      <c r="AB183" s="3" t="s">
        <v>0</v>
      </c>
    </row>
    <row r="184" spans="1:28" x14ac:dyDescent="0.3">
      <c r="A184">
        <v>1218</v>
      </c>
      <c r="C184" s="4" t="s">
        <v>0</v>
      </c>
      <c r="D184" s="20" t="s">
        <v>0</v>
      </c>
      <c r="E184" s="20" t="s">
        <v>0</v>
      </c>
      <c r="F184" s="21" t="s">
        <v>0</v>
      </c>
      <c r="G184" s="21" t="s">
        <v>0</v>
      </c>
      <c r="H184" s="21" t="s">
        <v>0</v>
      </c>
      <c r="I184" s="21" t="s">
        <v>0</v>
      </c>
      <c r="J184" s="4" t="s">
        <v>0</v>
      </c>
      <c r="K184" s="4" t="s">
        <v>0</v>
      </c>
      <c r="L184" s="4" t="s">
        <v>0</v>
      </c>
      <c r="O184" s="4" t="s">
        <v>0</v>
      </c>
      <c r="P184" s="4" t="s">
        <v>0</v>
      </c>
      <c r="S184" s="11" t="s">
        <v>0</v>
      </c>
      <c r="T184" s="11" t="s">
        <v>0</v>
      </c>
      <c r="U184" s="21" t="s">
        <v>0</v>
      </c>
      <c r="V184" s="11" t="s">
        <v>0</v>
      </c>
      <c r="W184" s="3" t="s">
        <v>0</v>
      </c>
      <c r="X184" s="4" t="s">
        <v>0</v>
      </c>
      <c r="Y184" s="3" t="s">
        <v>0</v>
      </c>
      <c r="Z184" s="3" t="s">
        <v>0</v>
      </c>
      <c r="AB184" s="3" t="s">
        <v>0</v>
      </c>
    </row>
    <row r="185" spans="1:28" x14ac:dyDescent="0.3">
      <c r="A185">
        <v>1217</v>
      </c>
      <c r="C185" s="4" t="s">
        <v>0</v>
      </c>
      <c r="D185" s="20" t="s">
        <v>0</v>
      </c>
      <c r="E185" s="20" t="s">
        <v>0</v>
      </c>
      <c r="F185" s="21" t="s">
        <v>0</v>
      </c>
      <c r="G185" s="21" t="s">
        <v>0</v>
      </c>
      <c r="H185" s="21" t="s">
        <v>0</v>
      </c>
      <c r="I185" s="21" t="s">
        <v>0</v>
      </c>
      <c r="J185" s="4" t="s">
        <v>0</v>
      </c>
      <c r="K185" s="4" t="s">
        <v>0</v>
      </c>
      <c r="L185" s="4" t="s">
        <v>0</v>
      </c>
      <c r="O185" s="4" t="s">
        <v>0</v>
      </c>
      <c r="P185" s="4" t="s">
        <v>0</v>
      </c>
      <c r="S185" s="11" t="s">
        <v>0</v>
      </c>
      <c r="T185" s="11" t="s">
        <v>0</v>
      </c>
      <c r="U185" s="21" t="s">
        <v>0</v>
      </c>
      <c r="V185" s="11" t="s">
        <v>0</v>
      </c>
      <c r="W185" s="3" t="s">
        <v>0</v>
      </c>
      <c r="X185" s="4" t="s">
        <v>0</v>
      </c>
      <c r="Y185" s="3" t="s">
        <v>0</v>
      </c>
      <c r="Z185" s="3" t="s">
        <v>0</v>
      </c>
      <c r="AB185" s="3" t="s">
        <v>0</v>
      </c>
    </row>
    <row r="186" spans="1:28" x14ac:dyDescent="0.3">
      <c r="A186">
        <v>1216</v>
      </c>
      <c r="C186" s="4" t="s">
        <v>0</v>
      </c>
      <c r="D186" s="20" t="s">
        <v>0</v>
      </c>
      <c r="E186" s="20" t="s">
        <v>0</v>
      </c>
      <c r="F186" s="21" t="s">
        <v>0</v>
      </c>
      <c r="G186" s="21" t="s">
        <v>0</v>
      </c>
      <c r="H186" s="21" t="s">
        <v>0</v>
      </c>
      <c r="I186" s="21" t="s">
        <v>0</v>
      </c>
      <c r="J186" s="4" t="s">
        <v>0</v>
      </c>
      <c r="K186" s="4" t="s">
        <v>0</v>
      </c>
      <c r="L186" s="4" t="s">
        <v>0</v>
      </c>
      <c r="O186" s="4" t="s">
        <v>0</v>
      </c>
      <c r="P186" s="4" t="s">
        <v>0</v>
      </c>
      <c r="S186" s="11" t="s">
        <v>0</v>
      </c>
      <c r="T186" s="11" t="s">
        <v>0</v>
      </c>
      <c r="U186" s="21" t="s">
        <v>0</v>
      </c>
      <c r="V186" s="11" t="s">
        <v>0</v>
      </c>
      <c r="W186" s="3" t="s">
        <v>0</v>
      </c>
      <c r="X186" s="4" t="s">
        <v>0</v>
      </c>
      <c r="Y186" s="3" t="s">
        <v>0</v>
      </c>
      <c r="Z186" s="3" t="s">
        <v>0</v>
      </c>
      <c r="AB186" s="3" t="s">
        <v>0</v>
      </c>
    </row>
    <row r="187" spans="1:28" x14ac:dyDescent="0.3">
      <c r="A187">
        <v>1215</v>
      </c>
      <c r="C187" s="4" t="s">
        <v>0</v>
      </c>
      <c r="D187" s="20" t="s">
        <v>0</v>
      </c>
      <c r="E187" s="20" t="s">
        <v>0</v>
      </c>
      <c r="F187" s="21" t="s">
        <v>0</v>
      </c>
      <c r="G187" s="21" t="s">
        <v>0</v>
      </c>
      <c r="H187" s="21" t="s">
        <v>0</v>
      </c>
      <c r="I187" s="21" t="s">
        <v>0</v>
      </c>
      <c r="J187" s="4" t="s">
        <v>0</v>
      </c>
      <c r="K187" s="4" t="s">
        <v>0</v>
      </c>
      <c r="L187" s="4" t="s">
        <v>0</v>
      </c>
      <c r="O187" s="4" t="s">
        <v>0</v>
      </c>
      <c r="P187" s="4" t="s">
        <v>0</v>
      </c>
      <c r="S187" s="11" t="s">
        <v>0</v>
      </c>
      <c r="T187" s="11" t="s">
        <v>0</v>
      </c>
      <c r="U187" s="21" t="s">
        <v>0</v>
      </c>
      <c r="V187" s="11" t="s">
        <v>0</v>
      </c>
      <c r="W187" s="3" t="s">
        <v>0</v>
      </c>
      <c r="X187" s="4" t="s">
        <v>0</v>
      </c>
      <c r="Y187" s="3" t="s">
        <v>0</v>
      </c>
      <c r="Z187" s="3" t="s">
        <v>0</v>
      </c>
      <c r="AB187" s="3" t="s">
        <v>0</v>
      </c>
    </row>
    <row r="188" spans="1:28" x14ac:dyDescent="0.3">
      <c r="A188">
        <v>1214</v>
      </c>
      <c r="C188" s="4" t="s">
        <v>0</v>
      </c>
      <c r="D188" s="20" t="s">
        <v>0</v>
      </c>
      <c r="E188" s="20" t="s">
        <v>0</v>
      </c>
      <c r="F188" s="21" t="s">
        <v>0</v>
      </c>
      <c r="G188" s="21" t="s">
        <v>0</v>
      </c>
      <c r="H188" s="21" t="s">
        <v>0</v>
      </c>
      <c r="I188" s="21" t="s">
        <v>0</v>
      </c>
      <c r="J188" s="4" t="s">
        <v>0</v>
      </c>
      <c r="K188" s="4" t="s">
        <v>0</v>
      </c>
      <c r="L188" s="4" t="s">
        <v>0</v>
      </c>
      <c r="O188" s="4" t="s">
        <v>0</v>
      </c>
      <c r="P188" s="4" t="s">
        <v>0</v>
      </c>
      <c r="S188" s="11" t="s">
        <v>0</v>
      </c>
      <c r="T188" s="11" t="s">
        <v>0</v>
      </c>
      <c r="U188" s="21" t="s">
        <v>0</v>
      </c>
      <c r="V188" s="11" t="s">
        <v>0</v>
      </c>
      <c r="W188" s="3" t="s">
        <v>0</v>
      </c>
      <c r="X188" s="4" t="s">
        <v>0</v>
      </c>
      <c r="Y188" s="3" t="s">
        <v>0</v>
      </c>
      <c r="Z188" s="3" t="s">
        <v>0</v>
      </c>
      <c r="AB188" s="3" t="s">
        <v>0</v>
      </c>
    </row>
    <row r="189" spans="1:28" x14ac:dyDescent="0.3">
      <c r="A189">
        <v>1213</v>
      </c>
      <c r="C189" s="4" t="s">
        <v>0</v>
      </c>
      <c r="D189" s="20" t="s">
        <v>0</v>
      </c>
      <c r="E189" s="20" t="s">
        <v>0</v>
      </c>
      <c r="F189" s="21" t="s">
        <v>0</v>
      </c>
      <c r="G189" s="21" t="s">
        <v>0</v>
      </c>
      <c r="H189" s="21" t="s">
        <v>0</v>
      </c>
      <c r="I189" s="21" t="s">
        <v>0</v>
      </c>
      <c r="J189" s="4" t="s">
        <v>0</v>
      </c>
      <c r="K189" s="4" t="s">
        <v>0</v>
      </c>
      <c r="L189" s="4" t="s">
        <v>0</v>
      </c>
      <c r="O189" s="4" t="s">
        <v>0</v>
      </c>
      <c r="P189" s="4" t="s">
        <v>0</v>
      </c>
      <c r="S189" s="11" t="s">
        <v>0</v>
      </c>
      <c r="T189" s="11" t="s">
        <v>0</v>
      </c>
      <c r="U189" s="21" t="s">
        <v>0</v>
      </c>
      <c r="V189" s="11" t="s">
        <v>0</v>
      </c>
      <c r="W189" s="3" t="s">
        <v>0</v>
      </c>
      <c r="X189" s="4" t="s">
        <v>0</v>
      </c>
      <c r="Y189" s="3" t="s">
        <v>0</v>
      </c>
      <c r="Z189" s="3" t="s">
        <v>0</v>
      </c>
      <c r="AB189" s="3" t="s">
        <v>0</v>
      </c>
    </row>
    <row r="190" spans="1:28" x14ac:dyDescent="0.3">
      <c r="A190">
        <v>1212</v>
      </c>
      <c r="C190" s="4" t="s">
        <v>0</v>
      </c>
      <c r="D190" s="20" t="s">
        <v>0</v>
      </c>
      <c r="E190" s="20" t="s">
        <v>0</v>
      </c>
      <c r="F190" s="21" t="s">
        <v>0</v>
      </c>
      <c r="G190" s="21" t="s">
        <v>0</v>
      </c>
      <c r="H190" s="21" t="s">
        <v>0</v>
      </c>
      <c r="I190" s="21" t="s">
        <v>0</v>
      </c>
      <c r="J190" s="4" t="s">
        <v>0</v>
      </c>
      <c r="K190" s="4" t="s">
        <v>0</v>
      </c>
      <c r="L190" s="4" t="s">
        <v>0</v>
      </c>
      <c r="O190" s="4" t="s">
        <v>0</v>
      </c>
      <c r="P190" s="4" t="s">
        <v>0</v>
      </c>
      <c r="S190" s="11" t="s">
        <v>0</v>
      </c>
      <c r="T190" s="11" t="s">
        <v>0</v>
      </c>
      <c r="U190" s="21" t="s">
        <v>0</v>
      </c>
      <c r="V190" s="11" t="s">
        <v>0</v>
      </c>
      <c r="W190" s="3" t="s">
        <v>0</v>
      </c>
      <c r="X190" s="4" t="s">
        <v>0</v>
      </c>
      <c r="Y190" s="3" t="s">
        <v>0</v>
      </c>
      <c r="Z190" s="3" t="s">
        <v>0</v>
      </c>
      <c r="AB190" s="3" t="s">
        <v>0</v>
      </c>
    </row>
    <row r="191" spans="1:28" x14ac:dyDescent="0.3">
      <c r="A191">
        <v>1211</v>
      </c>
      <c r="C191" s="4" t="s">
        <v>0</v>
      </c>
      <c r="D191" s="20" t="s">
        <v>0</v>
      </c>
      <c r="E191" s="20" t="s">
        <v>0</v>
      </c>
      <c r="F191" s="21" t="s">
        <v>0</v>
      </c>
      <c r="G191" s="21" t="s">
        <v>0</v>
      </c>
      <c r="H191" s="21" t="s">
        <v>0</v>
      </c>
      <c r="I191" s="21" t="s">
        <v>0</v>
      </c>
      <c r="J191" s="4" t="s">
        <v>0</v>
      </c>
      <c r="K191" s="4" t="s">
        <v>0</v>
      </c>
      <c r="L191" s="4" t="s">
        <v>0</v>
      </c>
      <c r="O191" s="4" t="s">
        <v>0</v>
      </c>
      <c r="P191" s="4" t="s">
        <v>0</v>
      </c>
      <c r="S191" s="11" t="s">
        <v>0</v>
      </c>
      <c r="T191" s="11" t="s">
        <v>0</v>
      </c>
      <c r="U191" s="21" t="s">
        <v>0</v>
      </c>
      <c r="V191" s="11" t="s">
        <v>0</v>
      </c>
      <c r="W191" s="3" t="s">
        <v>0</v>
      </c>
      <c r="X191" s="4" t="s">
        <v>0</v>
      </c>
      <c r="Y191" s="3" t="s">
        <v>0</v>
      </c>
      <c r="Z191" s="3" t="s">
        <v>0</v>
      </c>
      <c r="AB191" s="3" t="s">
        <v>0</v>
      </c>
    </row>
    <row r="192" spans="1:28" x14ac:dyDescent="0.3">
      <c r="A192">
        <v>1210</v>
      </c>
      <c r="C192" s="4" t="s">
        <v>0</v>
      </c>
      <c r="D192" s="20" t="s">
        <v>0</v>
      </c>
      <c r="E192" s="20" t="s">
        <v>0</v>
      </c>
      <c r="F192" s="21" t="s">
        <v>0</v>
      </c>
      <c r="G192" s="21" t="s">
        <v>0</v>
      </c>
      <c r="H192" s="21" t="s">
        <v>0</v>
      </c>
      <c r="I192" s="21" t="s">
        <v>0</v>
      </c>
      <c r="J192" s="4" t="s">
        <v>0</v>
      </c>
      <c r="K192" s="4" t="s">
        <v>0</v>
      </c>
      <c r="L192" s="4" t="s">
        <v>0</v>
      </c>
      <c r="O192" s="4" t="s">
        <v>0</v>
      </c>
      <c r="P192" s="4" t="s">
        <v>0</v>
      </c>
      <c r="S192" s="11" t="s">
        <v>0</v>
      </c>
      <c r="T192" s="11" t="s">
        <v>0</v>
      </c>
      <c r="U192" s="21" t="s">
        <v>0</v>
      </c>
      <c r="V192" s="11" t="s">
        <v>0</v>
      </c>
      <c r="W192" s="3" t="s">
        <v>0</v>
      </c>
      <c r="X192" s="4" t="s">
        <v>0</v>
      </c>
      <c r="Y192" s="3" t="s">
        <v>0</v>
      </c>
      <c r="Z192" s="3" t="s">
        <v>0</v>
      </c>
      <c r="AB192" s="3" t="s">
        <v>0</v>
      </c>
    </row>
    <row r="193" spans="1:28" x14ac:dyDescent="0.3">
      <c r="A193">
        <v>1209</v>
      </c>
      <c r="C193" s="4" t="s">
        <v>0</v>
      </c>
      <c r="D193" s="20" t="s">
        <v>0</v>
      </c>
      <c r="E193" s="20" t="s">
        <v>0</v>
      </c>
      <c r="F193" s="21" t="s">
        <v>0</v>
      </c>
      <c r="G193" s="21" t="s">
        <v>0</v>
      </c>
      <c r="H193" s="21" t="s">
        <v>0</v>
      </c>
      <c r="I193" s="21" t="s">
        <v>0</v>
      </c>
      <c r="J193" s="4" t="s">
        <v>0</v>
      </c>
      <c r="K193" s="4" t="s">
        <v>0</v>
      </c>
      <c r="L193" s="4" t="s">
        <v>0</v>
      </c>
      <c r="O193" s="4" t="s">
        <v>0</v>
      </c>
      <c r="P193" s="4" t="s">
        <v>0</v>
      </c>
      <c r="S193" s="11" t="s">
        <v>0</v>
      </c>
      <c r="T193" s="11" t="s">
        <v>0</v>
      </c>
      <c r="U193" s="21" t="s">
        <v>0</v>
      </c>
      <c r="V193" s="11" t="s">
        <v>0</v>
      </c>
      <c r="W193" s="3" t="s">
        <v>0</v>
      </c>
      <c r="X193" s="4" t="s">
        <v>0</v>
      </c>
      <c r="Y193" s="3" t="s">
        <v>0</v>
      </c>
      <c r="Z193" s="3" t="s">
        <v>0</v>
      </c>
      <c r="AB193" s="3" t="s">
        <v>0</v>
      </c>
    </row>
    <row r="194" spans="1:28" x14ac:dyDescent="0.3">
      <c r="A194">
        <v>1208</v>
      </c>
      <c r="C194" s="4" t="s">
        <v>0</v>
      </c>
      <c r="D194" s="20" t="s">
        <v>0</v>
      </c>
      <c r="E194" s="20" t="s">
        <v>0</v>
      </c>
      <c r="F194" s="21" t="s">
        <v>0</v>
      </c>
      <c r="G194" s="21" t="s">
        <v>0</v>
      </c>
      <c r="H194" s="21" t="s">
        <v>0</v>
      </c>
      <c r="I194" s="21" t="s">
        <v>0</v>
      </c>
      <c r="J194" s="4" t="s">
        <v>0</v>
      </c>
      <c r="K194" s="4" t="s">
        <v>0</v>
      </c>
      <c r="L194" s="4" t="s">
        <v>0</v>
      </c>
      <c r="O194" s="4" t="s">
        <v>0</v>
      </c>
      <c r="P194" s="4" t="s">
        <v>0</v>
      </c>
      <c r="S194" s="11" t="s">
        <v>0</v>
      </c>
      <c r="T194" s="11" t="s">
        <v>0</v>
      </c>
      <c r="U194" s="21" t="s">
        <v>0</v>
      </c>
      <c r="V194" s="11" t="s">
        <v>0</v>
      </c>
      <c r="W194" s="3" t="s">
        <v>0</v>
      </c>
      <c r="X194" s="4" t="s">
        <v>0</v>
      </c>
      <c r="Y194" s="3" t="s">
        <v>0</v>
      </c>
      <c r="Z194" s="3" t="s">
        <v>0</v>
      </c>
      <c r="AB194" s="3" t="s">
        <v>0</v>
      </c>
    </row>
    <row r="195" spans="1:28" x14ac:dyDescent="0.3">
      <c r="A195">
        <v>1207</v>
      </c>
      <c r="C195" s="4" t="s">
        <v>0</v>
      </c>
      <c r="D195" s="20" t="s">
        <v>0</v>
      </c>
      <c r="E195" s="20" t="s">
        <v>0</v>
      </c>
      <c r="F195" s="21" t="s">
        <v>0</v>
      </c>
      <c r="G195" s="21" t="s">
        <v>0</v>
      </c>
      <c r="H195" s="21" t="s">
        <v>0</v>
      </c>
      <c r="I195" s="21" t="s">
        <v>0</v>
      </c>
      <c r="J195" s="4" t="s">
        <v>0</v>
      </c>
      <c r="K195" s="4" t="s">
        <v>0</v>
      </c>
      <c r="L195" s="4" t="s">
        <v>0</v>
      </c>
      <c r="O195" s="4" t="s">
        <v>0</v>
      </c>
      <c r="P195" s="4" t="s">
        <v>0</v>
      </c>
      <c r="S195" s="11" t="s">
        <v>0</v>
      </c>
      <c r="T195" s="11" t="s">
        <v>0</v>
      </c>
      <c r="U195" s="21" t="s">
        <v>0</v>
      </c>
      <c r="V195" s="11" t="s">
        <v>0</v>
      </c>
      <c r="W195" s="3" t="s">
        <v>0</v>
      </c>
      <c r="X195" s="4" t="s">
        <v>0</v>
      </c>
      <c r="Y195" s="3" t="s">
        <v>0</v>
      </c>
      <c r="Z195" s="3" t="s">
        <v>0</v>
      </c>
      <c r="AB195" s="3" t="s">
        <v>0</v>
      </c>
    </row>
    <row r="196" spans="1:28" x14ac:dyDescent="0.3">
      <c r="A196">
        <v>1206</v>
      </c>
      <c r="C196" s="4" t="s">
        <v>0</v>
      </c>
      <c r="D196" s="20" t="s">
        <v>0</v>
      </c>
      <c r="E196" s="20" t="s">
        <v>0</v>
      </c>
      <c r="F196" s="21" t="s">
        <v>0</v>
      </c>
      <c r="G196" s="21" t="s">
        <v>0</v>
      </c>
      <c r="H196" s="21" t="s">
        <v>0</v>
      </c>
      <c r="I196" s="21" t="s">
        <v>0</v>
      </c>
      <c r="J196" s="4" t="s">
        <v>0</v>
      </c>
      <c r="K196" s="4" t="s">
        <v>0</v>
      </c>
      <c r="L196" s="4" t="s">
        <v>0</v>
      </c>
      <c r="O196" s="4" t="s">
        <v>0</v>
      </c>
      <c r="P196" s="4" t="s">
        <v>0</v>
      </c>
      <c r="S196" s="11" t="s">
        <v>0</v>
      </c>
      <c r="T196" s="11" t="s">
        <v>0</v>
      </c>
      <c r="U196" s="21" t="s">
        <v>0</v>
      </c>
      <c r="V196" s="11" t="s">
        <v>0</v>
      </c>
      <c r="W196" s="3" t="s">
        <v>0</v>
      </c>
      <c r="X196" s="4" t="s">
        <v>0</v>
      </c>
      <c r="Y196" s="3" t="s">
        <v>0</v>
      </c>
      <c r="Z196" s="3" t="s">
        <v>0</v>
      </c>
      <c r="AB196" s="3" t="s">
        <v>0</v>
      </c>
    </row>
    <row r="197" spans="1:28" x14ac:dyDescent="0.3">
      <c r="A197">
        <v>1205</v>
      </c>
      <c r="C197" s="4" t="s">
        <v>0</v>
      </c>
      <c r="D197" s="20" t="s">
        <v>0</v>
      </c>
      <c r="E197" s="20" t="s">
        <v>0</v>
      </c>
      <c r="F197" s="21" t="s">
        <v>0</v>
      </c>
      <c r="G197" s="21" t="s">
        <v>0</v>
      </c>
      <c r="H197" s="21" t="s">
        <v>0</v>
      </c>
      <c r="I197" s="21" t="s">
        <v>0</v>
      </c>
      <c r="J197" s="4" t="s">
        <v>0</v>
      </c>
      <c r="K197" s="4" t="s">
        <v>0</v>
      </c>
      <c r="L197" s="4" t="s">
        <v>0</v>
      </c>
      <c r="O197" s="4" t="s">
        <v>0</v>
      </c>
      <c r="P197" s="4" t="s">
        <v>0</v>
      </c>
      <c r="S197" s="11" t="s">
        <v>0</v>
      </c>
      <c r="T197" s="11" t="s">
        <v>0</v>
      </c>
      <c r="U197" s="21" t="s">
        <v>0</v>
      </c>
      <c r="V197" s="11" t="s">
        <v>0</v>
      </c>
      <c r="W197" s="3" t="s">
        <v>0</v>
      </c>
      <c r="X197" s="4" t="s">
        <v>0</v>
      </c>
      <c r="Y197" s="3" t="s">
        <v>0</v>
      </c>
      <c r="Z197" s="3" t="s">
        <v>0</v>
      </c>
      <c r="AB197" s="3" t="s">
        <v>0</v>
      </c>
    </row>
    <row r="198" spans="1:28" x14ac:dyDescent="0.3">
      <c r="A198">
        <v>1204</v>
      </c>
      <c r="C198" s="4" t="s">
        <v>0</v>
      </c>
      <c r="D198" s="20" t="s">
        <v>0</v>
      </c>
      <c r="E198" s="20" t="s">
        <v>0</v>
      </c>
      <c r="F198" s="21" t="s">
        <v>0</v>
      </c>
      <c r="G198" s="21" t="s">
        <v>0</v>
      </c>
      <c r="H198" s="21" t="s">
        <v>0</v>
      </c>
      <c r="I198" s="21" t="s">
        <v>0</v>
      </c>
      <c r="J198" s="4" t="s">
        <v>0</v>
      </c>
      <c r="K198" s="4" t="s">
        <v>0</v>
      </c>
      <c r="L198" s="4" t="s">
        <v>0</v>
      </c>
      <c r="O198" s="4" t="s">
        <v>0</v>
      </c>
      <c r="P198" s="4" t="s">
        <v>0</v>
      </c>
      <c r="S198" s="11" t="s">
        <v>0</v>
      </c>
      <c r="T198" s="11" t="s">
        <v>0</v>
      </c>
      <c r="U198" s="21" t="s">
        <v>0</v>
      </c>
      <c r="V198" s="11" t="s">
        <v>0</v>
      </c>
      <c r="W198" s="3" t="s">
        <v>0</v>
      </c>
      <c r="X198" s="4" t="s">
        <v>0</v>
      </c>
      <c r="Y198" s="3" t="s">
        <v>0</v>
      </c>
      <c r="Z198" s="3" t="s">
        <v>0</v>
      </c>
      <c r="AB198" s="3" t="s">
        <v>0</v>
      </c>
    </row>
    <row r="199" spans="1:28" x14ac:dyDescent="0.3">
      <c r="A199">
        <v>1203</v>
      </c>
      <c r="C199" s="4" t="s">
        <v>0</v>
      </c>
      <c r="D199" s="20" t="s">
        <v>0</v>
      </c>
      <c r="E199" s="20" t="s">
        <v>0</v>
      </c>
      <c r="F199" s="21" t="s">
        <v>0</v>
      </c>
      <c r="G199" s="21" t="s">
        <v>0</v>
      </c>
      <c r="H199" s="21" t="s">
        <v>0</v>
      </c>
      <c r="I199" s="21" t="s">
        <v>0</v>
      </c>
      <c r="J199" s="4" t="s">
        <v>0</v>
      </c>
      <c r="K199" s="4" t="s">
        <v>0</v>
      </c>
      <c r="L199" s="4" t="s">
        <v>0</v>
      </c>
      <c r="O199" s="4" t="s">
        <v>0</v>
      </c>
      <c r="P199" s="4" t="s">
        <v>0</v>
      </c>
      <c r="S199" s="11" t="s">
        <v>0</v>
      </c>
      <c r="T199" s="11" t="s">
        <v>0</v>
      </c>
      <c r="U199" s="21" t="s">
        <v>0</v>
      </c>
      <c r="V199" s="11" t="s">
        <v>0</v>
      </c>
      <c r="W199" s="3" t="s">
        <v>0</v>
      </c>
      <c r="X199" s="4" t="s">
        <v>0</v>
      </c>
      <c r="Y199" s="3" t="s">
        <v>0</v>
      </c>
      <c r="Z199" s="3" t="s">
        <v>0</v>
      </c>
      <c r="AB199" s="3" t="s">
        <v>0</v>
      </c>
    </row>
    <row r="200" spans="1:28" x14ac:dyDescent="0.3">
      <c r="A200">
        <v>1202</v>
      </c>
      <c r="C200" s="4" t="s">
        <v>0</v>
      </c>
      <c r="D200" s="20" t="s">
        <v>0</v>
      </c>
      <c r="E200" s="20" t="s">
        <v>0</v>
      </c>
      <c r="F200" s="21" t="s">
        <v>0</v>
      </c>
      <c r="G200" s="21" t="s">
        <v>0</v>
      </c>
      <c r="H200" s="21" t="s">
        <v>0</v>
      </c>
      <c r="I200" s="21" t="s">
        <v>0</v>
      </c>
      <c r="J200" s="4" t="s">
        <v>0</v>
      </c>
      <c r="K200" s="4" t="s">
        <v>0</v>
      </c>
      <c r="L200" s="4" t="s">
        <v>0</v>
      </c>
      <c r="O200" s="4" t="s">
        <v>0</v>
      </c>
      <c r="P200" s="4" t="s">
        <v>0</v>
      </c>
      <c r="S200" s="11" t="s">
        <v>0</v>
      </c>
      <c r="T200" s="11" t="s">
        <v>0</v>
      </c>
      <c r="U200" s="21" t="s">
        <v>0</v>
      </c>
      <c r="V200" s="11" t="s">
        <v>0</v>
      </c>
      <c r="W200" s="3" t="s">
        <v>0</v>
      </c>
      <c r="X200" s="4" t="s">
        <v>0</v>
      </c>
      <c r="Y200" s="3" t="s">
        <v>0</v>
      </c>
      <c r="Z200" s="3" t="s">
        <v>0</v>
      </c>
      <c r="AB200" s="3" t="s">
        <v>0</v>
      </c>
    </row>
    <row r="201" spans="1:28" x14ac:dyDescent="0.3">
      <c r="A201">
        <v>1201</v>
      </c>
      <c r="C201" s="4" t="s">
        <v>0</v>
      </c>
      <c r="D201" s="20" t="s">
        <v>0</v>
      </c>
      <c r="E201" s="20" t="s">
        <v>0</v>
      </c>
      <c r="F201" s="21" t="s">
        <v>0</v>
      </c>
      <c r="G201" s="21" t="s">
        <v>0</v>
      </c>
      <c r="H201" s="21" t="s">
        <v>0</v>
      </c>
      <c r="I201" s="21" t="s">
        <v>0</v>
      </c>
      <c r="J201" s="4" t="s">
        <v>0</v>
      </c>
      <c r="K201" s="4" t="s">
        <v>0</v>
      </c>
      <c r="L201" s="4" t="s">
        <v>0</v>
      </c>
      <c r="O201" s="4" t="s">
        <v>0</v>
      </c>
      <c r="P201" s="4" t="s">
        <v>0</v>
      </c>
      <c r="S201" s="11" t="s">
        <v>0</v>
      </c>
      <c r="T201" s="11" t="s">
        <v>0</v>
      </c>
      <c r="U201" s="21" t="s">
        <v>0</v>
      </c>
      <c r="V201" s="11" t="s">
        <v>0</v>
      </c>
      <c r="W201" s="3" t="s">
        <v>0</v>
      </c>
      <c r="X201" s="4" t="s">
        <v>0</v>
      </c>
      <c r="Y201" s="3" t="s">
        <v>0</v>
      </c>
      <c r="Z201" s="3" t="s">
        <v>0</v>
      </c>
      <c r="AB201" s="3" t="s">
        <v>0</v>
      </c>
    </row>
    <row r="202" spans="1:28" x14ac:dyDescent="0.3">
      <c r="A202">
        <v>1200</v>
      </c>
      <c r="C202" s="4" t="s">
        <v>0</v>
      </c>
      <c r="D202" s="20" t="s">
        <v>0</v>
      </c>
      <c r="E202" s="20" t="s">
        <v>0</v>
      </c>
      <c r="F202" s="21" t="s">
        <v>0</v>
      </c>
      <c r="G202" s="21" t="s">
        <v>0</v>
      </c>
      <c r="H202" s="21" t="s">
        <v>0</v>
      </c>
      <c r="I202" s="21" t="s">
        <v>0</v>
      </c>
      <c r="J202" s="4" t="s">
        <v>0</v>
      </c>
      <c r="K202" s="4" t="s">
        <v>0</v>
      </c>
      <c r="L202" s="4" t="s">
        <v>0</v>
      </c>
      <c r="O202" s="4" t="s">
        <v>0</v>
      </c>
      <c r="P202" s="4" t="s">
        <v>0</v>
      </c>
      <c r="S202" s="11" t="s">
        <v>0</v>
      </c>
      <c r="T202" s="11" t="s">
        <v>0</v>
      </c>
      <c r="U202" s="21" t="s">
        <v>0</v>
      </c>
      <c r="V202" s="11" t="s">
        <v>0</v>
      </c>
      <c r="W202" s="3" t="s">
        <v>0</v>
      </c>
      <c r="X202" s="4" t="s">
        <v>0</v>
      </c>
      <c r="Y202" s="3" t="s">
        <v>0</v>
      </c>
      <c r="Z202" s="3" t="s">
        <v>0</v>
      </c>
      <c r="AB202" s="3" t="s">
        <v>0</v>
      </c>
    </row>
    <row r="203" spans="1:28" x14ac:dyDescent="0.3">
      <c r="A203">
        <v>1199</v>
      </c>
      <c r="C203" s="4" t="s">
        <v>0</v>
      </c>
      <c r="D203" s="20" t="s">
        <v>0</v>
      </c>
      <c r="E203" s="20" t="s">
        <v>0</v>
      </c>
      <c r="F203" s="21" t="s">
        <v>0</v>
      </c>
      <c r="G203" s="21" t="s">
        <v>0</v>
      </c>
      <c r="H203" s="21" t="s">
        <v>0</v>
      </c>
      <c r="I203" s="21" t="s">
        <v>0</v>
      </c>
      <c r="J203" s="4" t="s">
        <v>0</v>
      </c>
      <c r="K203" s="4" t="s">
        <v>0</v>
      </c>
      <c r="L203" s="4" t="s">
        <v>0</v>
      </c>
      <c r="O203" s="4" t="s">
        <v>0</v>
      </c>
      <c r="P203" s="4" t="s">
        <v>0</v>
      </c>
      <c r="S203" s="11" t="s">
        <v>0</v>
      </c>
      <c r="T203" s="11" t="s">
        <v>0</v>
      </c>
      <c r="U203" s="21" t="s">
        <v>0</v>
      </c>
      <c r="V203" s="11" t="s">
        <v>0</v>
      </c>
      <c r="W203" s="3" t="s">
        <v>0</v>
      </c>
      <c r="X203" s="4" t="s">
        <v>0</v>
      </c>
      <c r="Y203" s="3" t="s">
        <v>0</v>
      </c>
      <c r="Z203" s="3" t="s">
        <v>0</v>
      </c>
      <c r="AB203" s="3" t="s">
        <v>0</v>
      </c>
    </row>
    <row r="204" spans="1:28" x14ac:dyDescent="0.3">
      <c r="A204">
        <v>1198</v>
      </c>
      <c r="C204" s="4" t="s">
        <v>0</v>
      </c>
      <c r="D204" s="20" t="s">
        <v>0</v>
      </c>
      <c r="E204" s="20" t="s">
        <v>0</v>
      </c>
      <c r="F204" s="21" t="s">
        <v>0</v>
      </c>
      <c r="G204" s="21" t="s">
        <v>0</v>
      </c>
      <c r="H204" s="21" t="s">
        <v>0</v>
      </c>
      <c r="I204" s="21" t="s">
        <v>0</v>
      </c>
      <c r="J204" s="4" t="s">
        <v>0</v>
      </c>
      <c r="K204" s="4" t="s">
        <v>0</v>
      </c>
      <c r="L204" s="4" t="s">
        <v>0</v>
      </c>
      <c r="O204" s="4" t="s">
        <v>0</v>
      </c>
      <c r="P204" s="4" t="s">
        <v>0</v>
      </c>
      <c r="S204" s="11" t="s">
        <v>0</v>
      </c>
      <c r="T204" s="11" t="s">
        <v>0</v>
      </c>
      <c r="U204" s="21" t="s">
        <v>0</v>
      </c>
      <c r="V204" s="11" t="s">
        <v>0</v>
      </c>
      <c r="W204" s="3" t="s">
        <v>0</v>
      </c>
      <c r="X204" s="4" t="s">
        <v>0</v>
      </c>
      <c r="Y204" s="3" t="s">
        <v>0</v>
      </c>
      <c r="Z204" s="3" t="s">
        <v>0</v>
      </c>
      <c r="AB204" s="3" t="s">
        <v>0</v>
      </c>
    </row>
    <row r="205" spans="1:28" x14ac:dyDescent="0.3">
      <c r="A205">
        <v>1197</v>
      </c>
      <c r="C205" s="4" t="s">
        <v>0</v>
      </c>
      <c r="D205" s="20" t="s">
        <v>0</v>
      </c>
      <c r="E205" s="20" t="s">
        <v>0</v>
      </c>
      <c r="F205" s="21" t="s">
        <v>0</v>
      </c>
      <c r="G205" s="21" t="s">
        <v>0</v>
      </c>
      <c r="H205" s="21" t="s">
        <v>0</v>
      </c>
      <c r="I205" s="21" t="s">
        <v>0</v>
      </c>
      <c r="J205" s="4" t="s">
        <v>0</v>
      </c>
      <c r="K205" s="4" t="s">
        <v>0</v>
      </c>
      <c r="L205" s="4" t="s">
        <v>0</v>
      </c>
      <c r="O205" s="4" t="s">
        <v>0</v>
      </c>
      <c r="P205" s="4" t="s">
        <v>0</v>
      </c>
      <c r="S205" s="11" t="s">
        <v>0</v>
      </c>
      <c r="T205" s="11" t="s">
        <v>0</v>
      </c>
      <c r="U205" s="21" t="s">
        <v>0</v>
      </c>
      <c r="V205" s="11" t="s">
        <v>0</v>
      </c>
      <c r="W205" s="3" t="s">
        <v>0</v>
      </c>
      <c r="X205" s="4" t="s">
        <v>0</v>
      </c>
      <c r="Y205" s="3" t="s">
        <v>0</v>
      </c>
      <c r="Z205" s="3" t="s">
        <v>0</v>
      </c>
      <c r="AB205" s="3" t="s">
        <v>0</v>
      </c>
    </row>
    <row r="206" spans="1:28" x14ac:dyDescent="0.3">
      <c r="A206">
        <v>1196</v>
      </c>
      <c r="C206" s="4" t="s">
        <v>0</v>
      </c>
      <c r="D206" s="20" t="s">
        <v>0</v>
      </c>
      <c r="E206" s="20" t="s">
        <v>0</v>
      </c>
      <c r="F206" s="21" t="s">
        <v>0</v>
      </c>
      <c r="G206" s="21" t="s">
        <v>0</v>
      </c>
      <c r="H206" s="21" t="s">
        <v>0</v>
      </c>
      <c r="I206" s="21" t="s">
        <v>0</v>
      </c>
      <c r="J206" s="4" t="s">
        <v>0</v>
      </c>
      <c r="K206" s="4" t="s">
        <v>0</v>
      </c>
      <c r="L206" s="4" t="s">
        <v>0</v>
      </c>
      <c r="O206" s="4" t="s">
        <v>0</v>
      </c>
      <c r="P206" s="4" t="s">
        <v>0</v>
      </c>
      <c r="S206" s="11" t="s">
        <v>0</v>
      </c>
      <c r="T206" s="11" t="s">
        <v>0</v>
      </c>
      <c r="U206" s="21" t="s">
        <v>0</v>
      </c>
      <c r="V206" s="11" t="s">
        <v>0</v>
      </c>
      <c r="W206" s="3" t="s">
        <v>0</v>
      </c>
      <c r="X206" s="4" t="s">
        <v>0</v>
      </c>
      <c r="Y206" s="3" t="s">
        <v>0</v>
      </c>
      <c r="Z206" s="3" t="s">
        <v>0</v>
      </c>
      <c r="AB206" s="3" t="s">
        <v>0</v>
      </c>
    </row>
    <row r="207" spans="1:28" x14ac:dyDescent="0.3">
      <c r="A207">
        <v>1195</v>
      </c>
      <c r="C207" s="4" t="s">
        <v>0</v>
      </c>
      <c r="D207" s="20" t="s">
        <v>0</v>
      </c>
      <c r="E207" s="20" t="s">
        <v>0</v>
      </c>
      <c r="F207" s="21" t="s">
        <v>0</v>
      </c>
      <c r="G207" s="21" t="s">
        <v>0</v>
      </c>
      <c r="H207" s="21" t="s">
        <v>0</v>
      </c>
      <c r="I207" s="21" t="s">
        <v>0</v>
      </c>
      <c r="J207" s="4" t="s">
        <v>0</v>
      </c>
      <c r="K207" s="4" t="s">
        <v>0</v>
      </c>
      <c r="L207" s="4" t="s">
        <v>0</v>
      </c>
      <c r="O207" s="4" t="s">
        <v>0</v>
      </c>
      <c r="P207" s="4" t="s">
        <v>0</v>
      </c>
      <c r="S207" s="11" t="s">
        <v>0</v>
      </c>
      <c r="T207" s="11" t="s">
        <v>0</v>
      </c>
      <c r="U207" s="21" t="s">
        <v>0</v>
      </c>
      <c r="V207" s="11" t="s">
        <v>0</v>
      </c>
      <c r="W207" s="3" t="s">
        <v>0</v>
      </c>
      <c r="X207" s="4" t="s">
        <v>0</v>
      </c>
      <c r="Y207" s="3" t="s">
        <v>0</v>
      </c>
      <c r="Z207" s="3" t="s">
        <v>0</v>
      </c>
      <c r="AB207" s="3" t="s">
        <v>0</v>
      </c>
    </row>
    <row r="208" spans="1:28" x14ac:dyDescent="0.3">
      <c r="A208">
        <v>1194</v>
      </c>
      <c r="C208" s="4" t="s">
        <v>0</v>
      </c>
      <c r="D208" s="20" t="s">
        <v>0</v>
      </c>
      <c r="E208" s="20" t="s">
        <v>0</v>
      </c>
      <c r="F208" s="21" t="s">
        <v>0</v>
      </c>
      <c r="G208" s="21" t="s">
        <v>0</v>
      </c>
      <c r="H208" s="21" t="s">
        <v>0</v>
      </c>
      <c r="I208" s="21" t="s">
        <v>0</v>
      </c>
      <c r="J208" s="4" t="s">
        <v>0</v>
      </c>
      <c r="K208" s="4" t="s">
        <v>0</v>
      </c>
      <c r="L208" s="4" t="s">
        <v>0</v>
      </c>
      <c r="O208" s="4" t="s">
        <v>0</v>
      </c>
      <c r="P208" s="4" t="s">
        <v>0</v>
      </c>
      <c r="S208" s="11" t="s">
        <v>0</v>
      </c>
      <c r="T208" s="11" t="s">
        <v>0</v>
      </c>
      <c r="U208" s="21" t="s">
        <v>0</v>
      </c>
      <c r="V208" s="11" t="s">
        <v>0</v>
      </c>
      <c r="W208" s="3" t="s">
        <v>0</v>
      </c>
      <c r="X208" s="4" t="s">
        <v>0</v>
      </c>
      <c r="Y208" s="3" t="s">
        <v>0</v>
      </c>
      <c r="Z208" s="3" t="s">
        <v>0</v>
      </c>
      <c r="AB208" s="3" t="s">
        <v>0</v>
      </c>
    </row>
    <row r="209" spans="1:28" x14ac:dyDescent="0.3">
      <c r="A209">
        <v>1193</v>
      </c>
      <c r="C209" s="4" t="s">
        <v>0</v>
      </c>
      <c r="D209" s="20" t="s">
        <v>0</v>
      </c>
      <c r="E209" s="20" t="s">
        <v>0</v>
      </c>
      <c r="F209" s="21" t="s">
        <v>0</v>
      </c>
      <c r="G209" s="21" t="s">
        <v>0</v>
      </c>
      <c r="H209" s="21" t="s">
        <v>0</v>
      </c>
      <c r="I209" s="21" t="s">
        <v>0</v>
      </c>
      <c r="J209" s="4" t="s">
        <v>0</v>
      </c>
      <c r="K209" s="4" t="s">
        <v>0</v>
      </c>
      <c r="L209" s="4" t="s">
        <v>0</v>
      </c>
      <c r="O209" s="4" t="s">
        <v>0</v>
      </c>
      <c r="P209" s="4" t="s">
        <v>0</v>
      </c>
      <c r="S209" s="11" t="s">
        <v>0</v>
      </c>
      <c r="T209" s="11" t="s">
        <v>0</v>
      </c>
      <c r="U209" s="21" t="s">
        <v>0</v>
      </c>
      <c r="V209" s="11" t="s">
        <v>0</v>
      </c>
      <c r="W209" s="3" t="s">
        <v>0</v>
      </c>
      <c r="X209" s="4" t="s">
        <v>0</v>
      </c>
      <c r="Y209" s="3" t="s">
        <v>0</v>
      </c>
      <c r="Z209" s="3" t="s">
        <v>0</v>
      </c>
      <c r="AB209" s="3" t="s">
        <v>0</v>
      </c>
    </row>
    <row r="210" spans="1:28" x14ac:dyDescent="0.3">
      <c r="A210">
        <v>1192</v>
      </c>
      <c r="C210" s="4" t="s">
        <v>0</v>
      </c>
      <c r="D210" s="20" t="s">
        <v>0</v>
      </c>
      <c r="E210" s="20" t="s">
        <v>0</v>
      </c>
      <c r="F210" s="21" t="s">
        <v>0</v>
      </c>
      <c r="G210" s="21" t="s">
        <v>0</v>
      </c>
      <c r="H210" s="21" t="s">
        <v>0</v>
      </c>
      <c r="I210" s="21" t="s">
        <v>0</v>
      </c>
      <c r="J210" s="4" t="s">
        <v>0</v>
      </c>
      <c r="K210" s="4" t="s">
        <v>0</v>
      </c>
      <c r="L210" s="4" t="s">
        <v>0</v>
      </c>
      <c r="O210" s="4" t="s">
        <v>0</v>
      </c>
      <c r="P210" s="4" t="s">
        <v>0</v>
      </c>
      <c r="S210" s="11" t="s">
        <v>0</v>
      </c>
      <c r="T210" s="11" t="s">
        <v>0</v>
      </c>
      <c r="U210" s="21" t="s">
        <v>0</v>
      </c>
      <c r="V210" s="11" t="s">
        <v>0</v>
      </c>
      <c r="W210" s="3" t="s">
        <v>0</v>
      </c>
      <c r="X210" s="4" t="s">
        <v>0</v>
      </c>
      <c r="Y210" s="3" t="s">
        <v>0</v>
      </c>
      <c r="Z210" s="3" t="s">
        <v>0</v>
      </c>
      <c r="AB210" s="3" t="s">
        <v>0</v>
      </c>
    </row>
    <row r="211" spans="1:28" x14ac:dyDescent="0.3">
      <c r="A211">
        <v>1191</v>
      </c>
      <c r="C211" s="4" t="s">
        <v>0</v>
      </c>
      <c r="D211" s="20" t="s">
        <v>0</v>
      </c>
      <c r="E211" s="20" t="s">
        <v>0</v>
      </c>
      <c r="F211" s="21" t="s">
        <v>0</v>
      </c>
      <c r="G211" s="21" t="s">
        <v>0</v>
      </c>
      <c r="H211" s="21" t="s">
        <v>0</v>
      </c>
      <c r="I211" s="21" t="s">
        <v>0</v>
      </c>
      <c r="J211" s="4" t="s">
        <v>0</v>
      </c>
      <c r="K211" s="4" t="s">
        <v>0</v>
      </c>
      <c r="L211" s="4" t="s">
        <v>0</v>
      </c>
      <c r="O211" s="4" t="s">
        <v>0</v>
      </c>
      <c r="P211" s="4" t="s">
        <v>0</v>
      </c>
      <c r="S211" s="11" t="s">
        <v>0</v>
      </c>
      <c r="T211" s="11" t="s">
        <v>0</v>
      </c>
      <c r="U211" s="21" t="s">
        <v>0</v>
      </c>
      <c r="V211" s="11" t="s">
        <v>0</v>
      </c>
      <c r="W211" s="3" t="s">
        <v>0</v>
      </c>
      <c r="X211" s="4" t="s">
        <v>0</v>
      </c>
      <c r="Y211" s="3" t="s">
        <v>0</v>
      </c>
      <c r="Z211" s="3" t="s">
        <v>0</v>
      </c>
      <c r="AB211" s="3" t="s">
        <v>0</v>
      </c>
    </row>
    <row r="212" spans="1:28" x14ac:dyDescent="0.3">
      <c r="A212">
        <v>1190</v>
      </c>
      <c r="C212" s="4" t="s">
        <v>0</v>
      </c>
      <c r="D212" s="20" t="s">
        <v>0</v>
      </c>
      <c r="E212" s="20" t="s">
        <v>0</v>
      </c>
      <c r="F212" s="21" t="s">
        <v>0</v>
      </c>
      <c r="G212" s="21" t="s">
        <v>0</v>
      </c>
      <c r="H212" s="21" t="s">
        <v>0</v>
      </c>
      <c r="I212" s="21" t="s">
        <v>0</v>
      </c>
      <c r="J212" s="4" t="s">
        <v>0</v>
      </c>
      <c r="K212" s="4" t="s">
        <v>0</v>
      </c>
      <c r="L212" s="4" t="s">
        <v>0</v>
      </c>
      <c r="O212" s="4" t="s">
        <v>0</v>
      </c>
      <c r="P212" s="4" t="s">
        <v>0</v>
      </c>
      <c r="S212" s="11" t="s">
        <v>0</v>
      </c>
      <c r="T212" s="11" t="s">
        <v>0</v>
      </c>
      <c r="U212" s="21" t="s">
        <v>0</v>
      </c>
      <c r="V212" s="11" t="s">
        <v>0</v>
      </c>
      <c r="W212" s="3" t="s">
        <v>0</v>
      </c>
      <c r="X212" s="4" t="s">
        <v>0</v>
      </c>
      <c r="Y212" s="3" t="s">
        <v>0</v>
      </c>
      <c r="Z212" s="3" t="s">
        <v>0</v>
      </c>
      <c r="AB212" s="3" t="s">
        <v>0</v>
      </c>
    </row>
    <row r="213" spans="1:28" x14ac:dyDescent="0.3">
      <c r="A213">
        <v>1189</v>
      </c>
      <c r="C213" s="4" t="s">
        <v>0</v>
      </c>
      <c r="D213" s="20" t="s">
        <v>0</v>
      </c>
      <c r="E213" s="20" t="s">
        <v>0</v>
      </c>
      <c r="F213" s="21" t="s">
        <v>0</v>
      </c>
      <c r="G213" s="21" t="s">
        <v>0</v>
      </c>
      <c r="H213" s="21" t="s">
        <v>0</v>
      </c>
      <c r="I213" s="21" t="s">
        <v>0</v>
      </c>
      <c r="J213" s="4" t="s">
        <v>0</v>
      </c>
      <c r="K213" s="4" t="s">
        <v>0</v>
      </c>
      <c r="L213" s="4" t="s">
        <v>0</v>
      </c>
      <c r="O213" s="4" t="s">
        <v>0</v>
      </c>
      <c r="P213" s="4" t="s">
        <v>0</v>
      </c>
      <c r="S213" s="11" t="s">
        <v>0</v>
      </c>
      <c r="T213" s="11" t="s">
        <v>0</v>
      </c>
      <c r="U213" s="21" t="s">
        <v>0</v>
      </c>
      <c r="V213" s="11" t="s">
        <v>0</v>
      </c>
      <c r="W213" s="3" t="s">
        <v>0</v>
      </c>
      <c r="X213" s="4" t="s">
        <v>0</v>
      </c>
      <c r="Y213" s="3" t="s">
        <v>0</v>
      </c>
      <c r="Z213" s="3" t="s">
        <v>0</v>
      </c>
      <c r="AB213" s="3" t="s">
        <v>0</v>
      </c>
    </row>
    <row r="214" spans="1:28" x14ac:dyDescent="0.3">
      <c r="A214">
        <v>1188</v>
      </c>
      <c r="C214" s="4" t="s">
        <v>0</v>
      </c>
      <c r="D214" s="20" t="s">
        <v>0</v>
      </c>
      <c r="E214" s="20" t="s">
        <v>0</v>
      </c>
      <c r="F214" s="21" t="s">
        <v>0</v>
      </c>
      <c r="G214" s="21" t="s">
        <v>0</v>
      </c>
      <c r="H214" s="21" t="s">
        <v>0</v>
      </c>
      <c r="I214" s="21" t="s">
        <v>0</v>
      </c>
      <c r="J214" s="4" t="s">
        <v>0</v>
      </c>
      <c r="K214" s="4" t="s">
        <v>0</v>
      </c>
      <c r="L214" s="4" t="s">
        <v>0</v>
      </c>
      <c r="O214" s="4" t="s">
        <v>0</v>
      </c>
      <c r="P214" s="4" t="s">
        <v>0</v>
      </c>
      <c r="S214" s="11" t="s">
        <v>0</v>
      </c>
      <c r="T214" s="11" t="s">
        <v>0</v>
      </c>
      <c r="U214" s="21" t="s">
        <v>0</v>
      </c>
      <c r="V214" s="11" t="s">
        <v>0</v>
      </c>
      <c r="W214" s="3" t="s">
        <v>0</v>
      </c>
      <c r="X214" s="4" t="s">
        <v>0</v>
      </c>
      <c r="Y214" s="3" t="s">
        <v>0</v>
      </c>
      <c r="Z214" s="3" t="s">
        <v>0</v>
      </c>
      <c r="AB214" s="3" t="s">
        <v>0</v>
      </c>
    </row>
    <row r="215" spans="1:28" x14ac:dyDescent="0.3">
      <c r="A215">
        <v>1187</v>
      </c>
      <c r="C215" s="4" t="s">
        <v>0</v>
      </c>
      <c r="D215" s="20" t="s">
        <v>0</v>
      </c>
      <c r="E215" s="20" t="s">
        <v>0</v>
      </c>
      <c r="F215" s="21" t="s">
        <v>0</v>
      </c>
      <c r="G215" s="21" t="s">
        <v>0</v>
      </c>
      <c r="H215" s="21" t="s">
        <v>0</v>
      </c>
      <c r="I215" s="21" t="s">
        <v>0</v>
      </c>
      <c r="J215" s="4" t="s">
        <v>0</v>
      </c>
      <c r="K215" s="4" t="s">
        <v>0</v>
      </c>
      <c r="L215" s="4" t="s">
        <v>0</v>
      </c>
      <c r="O215" s="4" t="s">
        <v>0</v>
      </c>
      <c r="P215" s="4" t="s">
        <v>0</v>
      </c>
      <c r="S215" s="11" t="s">
        <v>0</v>
      </c>
      <c r="T215" s="11" t="s">
        <v>0</v>
      </c>
      <c r="U215" s="21" t="s">
        <v>0</v>
      </c>
      <c r="V215" s="11" t="s">
        <v>0</v>
      </c>
      <c r="W215" s="3" t="s">
        <v>0</v>
      </c>
      <c r="X215" s="4" t="s">
        <v>0</v>
      </c>
      <c r="Y215" s="3" t="s">
        <v>0</v>
      </c>
      <c r="Z215" s="3" t="s">
        <v>0</v>
      </c>
      <c r="AB215" s="3" t="s">
        <v>0</v>
      </c>
    </row>
    <row r="216" spans="1:28" x14ac:dyDescent="0.3">
      <c r="A216">
        <v>1186</v>
      </c>
      <c r="C216" s="4" t="s">
        <v>0</v>
      </c>
      <c r="D216" s="20" t="s">
        <v>0</v>
      </c>
      <c r="E216" s="20" t="s">
        <v>0</v>
      </c>
      <c r="F216" s="21" t="s">
        <v>0</v>
      </c>
      <c r="G216" s="21" t="s">
        <v>0</v>
      </c>
      <c r="H216" s="21" t="s">
        <v>0</v>
      </c>
      <c r="I216" s="21" t="s">
        <v>0</v>
      </c>
      <c r="J216" s="4" t="s">
        <v>0</v>
      </c>
      <c r="K216" s="4" t="s">
        <v>0</v>
      </c>
      <c r="L216" s="4" t="s">
        <v>0</v>
      </c>
      <c r="O216" s="4" t="s">
        <v>0</v>
      </c>
      <c r="P216" s="4" t="s">
        <v>0</v>
      </c>
      <c r="S216" s="11" t="s">
        <v>0</v>
      </c>
      <c r="T216" s="11" t="s">
        <v>0</v>
      </c>
      <c r="U216" s="21" t="s">
        <v>0</v>
      </c>
      <c r="V216" s="11" t="s">
        <v>0</v>
      </c>
      <c r="W216" s="3" t="s">
        <v>0</v>
      </c>
      <c r="X216" s="4" t="s">
        <v>0</v>
      </c>
      <c r="Y216" s="3" t="s">
        <v>0</v>
      </c>
      <c r="Z216" s="3" t="s">
        <v>0</v>
      </c>
      <c r="AB216" s="3" t="s">
        <v>0</v>
      </c>
    </row>
    <row r="217" spans="1:28" x14ac:dyDescent="0.3">
      <c r="A217">
        <v>1185</v>
      </c>
      <c r="C217" s="4" t="s">
        <v>0</v>
      </c>
      <c r="D217" s="20" t="s">
        <v>0</v>
      </c>
      <c r="E217" s="20" t="s">
        <v>0</v>
      </c>
      <c r="F217" s="21" t="s">
        <v>0</v>
      </c>
      <c r="G217" s="21" t="s">
        <v>0</v>
      </c>
      <c r="H217" s="21" t="s">
        <v>0</v>
      </c>
      <c r="I217" s="21" t="s">
        <v>0</v>
      </c>
      <c r="J217" s="4" t="s">
        <v>0</v>
      </c>
      <c r="K217" s="4" t="s">
        <v>0</v>
      </c>
      <c r="L217" s="4" t="s">
        <v>0</v>
      </c>
      <c r="O217" s="4" t="s">
        <v>0</v>
      </c>
      <c r="P217" s="4" t="s">
        <v>0</v>
      </c>
      <c r="S217" s="11" t="s">
        <v>0</v>
      </c>
      <c r="T217" s="11" t="s">
        <v>0</v>
      </c>
      <c r="U217" s="21" t="s">
        <v>0</v>
      </c>
      <c r="V217" s="11" t="s">
        <v>0</v>
      </c>
      <c r="W217" s="3" t="s">
        <v>0</v>
      </c>
      <c r="X217" s="4" t="s">
        <v>0</v>
      </c>
      <c r="Y217" s="3" t="s">
        <v>0</v>
      </c>
      <c r="Z217" s="3" t="s">
        <v>0</v>
      </c>
      <c r="AB217" s="3" t="s">
        <v>0</v>
      </c>
    </row>
    <row r="218" spans="1:28" x14ac:dyDescent="0.3">
      <c r="A218">
        <v>1184</v>
      </c>
      <c r="C218" s="4" t="s">
        <v>0</v>
      </c>
      <c r="D218" s="20" t="s">
        <v>0</v>
      </c>
      <c r="E218" s="20" t="s">
        <v>0</v>
      </c>
      <c r="F218" s="21" t="s">
        <v>0</v>
      </c>
      <c r="G218" s="21" t="s">
        <v>0</v>
      </c>
      <c r="H218" s="21" t="s">
        <v>0</v>
      </c>
      <c r="I218" s="21" t="s">
        <v>0</v>
      </c>
      <c r="J218" s="4" t="s">
        <v>0</v>
      </c>
      <c r="K218" s="4" t="s">
        <v>0</v>
      </c>
      <c r="L218" s="4" t="s">
        <v>0</v>
      </c>
      <c r="O218" s="4" t="s">
        <v>0</v>
      </c>
      <c r="P218" s="4" t="s">
        <v>0</v>
      </c>
      <c r="S218" s="11" t="s">
        <v>0</v>
      </c>
      <c r="T218" s="11" t="s">
        <v>0</v>
      </c>
      <c r="U218" s="21" t="s">
        <v>0</v>
      </c>
      <c r="V218" s="11" t="s">
        <v>0</v>
      </c>
      <c r="W218" s="3" t="s">
        <v>0</v>
      </c>
      <c r="X218" s="4" t="s">
        <v>0</v>
      </c>
      <c r="Y218" s="3" t="s">
        <v>0</v>
      </c>
      <c r="Z218" s="3" t="s">
        <v>0</v>
      </c>
      <c r="AB218" s="3" t="s">
        <v>0</v>
      </c>
    </row>
    <row r="219" spans="1:28" x14ac:dyDescent="0.3">
      <c r="A219">
        <v>1183</v>
      </c>
      <c r="C219" s="4" t="s">
        <v>0</v>
      </c>
      <c r="D219" s="20" t="s">
        <v>0</v>
      </c>
      <c r="E219" s="20" t="s">
        <v>0</v>
      </c>
      <c r="F219" s="21" t="s">
        <v>0</v>
      </c>
      <c r="G219" s="21" t="s">
        <v>0</v>
      </c>
      <c r="H219" s="21" t="s">
        <v>0</v>
      </c>
      <c r="I219" s="21" t="s">
        <v>0</v>
      </c>
      <c r="J219" s="4" t="s">
        <v>0</v>
      </c>
      <c r="K219" s="4" t="s">
        <v>0</v>
      </c>
      <c r="L219" s="4" t="s">
        <v>0</v>
      </c>
      <c r="O219" s="4" t="s">
        <v>0</v>
      </c>
      <c r="P219" s="4" t="s">
        <v>0</v>
      </c>
      <c r="S219" s="11" t="s">
        <v>0</v>
      </c>
      <c r="T219" s="11" t="s">
        <v>0</v>
      </c>
      <c r="U219" s="21" t="s">
        <v>0</v>
      </c>
      <c r="V219" s="11" t="s">
        <v>0</v>
      </c>
      <c r="W219" s="3" t="s">
        <v>0</v>
      </c>
      <c r="X219" s="4" t="s">
        <v>0</v>
      </c>
      <c r="Y219" s="3" t="s">
        <v>0</v>
      </c>
      <c r="Z219" s="3" t="s">
        <v>0</v>
      </c>
      <c r="AB219" s="3" t="s">
        <v>0</v>
      </c>
    </row>
    <row r="220" spans="1:28" x14ac:dyDescent="0.3">
      <c r="A220">
        <v>1182</v>
      </c>
      <c r="C220" s="4" t="s">
        <v>0</v>
      </c>
      <c r="D220" s="20" t="s">
        <v>0</v>
      </c>
      <c r="E220" s="20" t="s">
        <v>0</v>
      </c>
      <c r="F220" s="21" t="s">
        <v>0</v>
      </c>
      <c r="G220" s="21" t="s">
        <v>0</v>
      </c>
      <c r="H220" s="21" t="s">
        <v>0</v>
      </c>
      <c r="I220" s="21" t="s">
        <v>0</v>
      </c>
      <c r="J220" s="4" t="s">
        <v>0</v>
      </c>
      <c r="K220" s="4" t="s">
        <v>0</v>
      </c>
      <c r="L220" s="4" t="s">
        <v>0</v>
      </c>
      <c r="O220" s="4" t="s">
        <v>0</v>
      </c>
      <c r="P220" s="4" t="s">
        <v>0</v>
      </c>
      <c r="S220" s="11" t="s">
        <v>0</v>
      </c>
      <c r="T220" s="11" t="s">
        <v>0</v>
      </c>
      <c r="U220" s="21" t="s">
        <v>0</v>
      </c>
      <c r="V220" s="11" t="s">
        <v>0</v>
      </c>
      <c r="W220" s="3" t="s">
        <v>0</v>
      </c>
      <c r="X220" s="4" t="s">
        <v>0</v>
      </c>
      <c r="Y220" s="3" t="s">
        <v>0</v>
      </c>
      <c r="Z220" s="3" t="s">
        <v>0</v>
      </c>
      <c r="AB220" s="3" t="s">
        <v>0</v>
      </c>
    </row>
    <row r="221" spans="1:28" x14ac:dyDescent="0.3">
      <c r="A221">
        <v>1181</v>
      </c>
      <c r="C221" s="4" t="s">
        <v>0</v>
      </c>
      <c r="D221" s="20" t="s">
        <v>0</v>
      </c>
      <c r="E221" s="20" t="s">
        <v>0</v>
      </c>
      <c r="F221" s="21" t="s">
        <v>0</v>
      </c>
      <c r="G221" s="21" t="s">
        <v>0</v>
      </c>
      <c r="H221" s="21" t="s">
        <v>0</v>
      </c>
      <c r="I221" s="21" t="s">
        <v>0</v>
      </c>
      <c r="J221" s="4" t="s">
        <v>0</v>
      </c>
      <c r="K221" s="4" t="s">
        <v>0</v>
      </c>
      <c r="L221" s="4" t="s">
        <v>0</v>
      </c>
      <c r="O221" s="4" t="s">
        <v>0</v>
      </c>
      <c r="P221" s="4" t="s">
        <v>0</v>
      </c>
      <c r="S221" s="11" t="s">
        <v>0</v>
      </c>
      <c r="T221" s="11" t="s">
        <v>0</v>
      </c>
      <c r="U221" s="21" t="s">
        <v>0</v>
      </c>
      <c r="V221" s="11" t="s">
        <v>0</v>
      </c>
      <c r="W221" s="3" t="s">
        <v>0</v>
      </c>
      <c r="X221" s="4" t="s">
        <v>0</v>
      </c>
      <c r="Y221" s="3" t="s">
        <v>0</v>
      </c>
      <c r="Z221" s="3" t="s">
        <v>0</v>
      </c>
      <c r="AB221" s="3" t="s">
        <v>0</v>
      </c>
    </row>
    <row r="222" spans="1:28" x14ac:dyDescent="0.3">
      <c r="A222">
        <v>1180</v>
      </c>
      <c r="C222" s="4" t="s">
        <v>0</v>
      </c>
      <c r="D222" s="20" t="s">
        <v>0</v>
      </c>
      <c r="E222" s="20" t="s">
        <v>0</v>
      </c>
      <c r="F222" s="21" t="s">
        <v>0</v>
      </c>
      <c r="G222" s="21" t="s">
        <v>0</v>
      </c>
      <c r="H222" s="21" t="s">
        <v>0</v>
      </c>
      <c r="I222" s="21" t="s">
        <v>0</v>
      </c>
      <c r="J222" s="4" t="s">
        <v>0</v>
      </c>
      <c r="K222" s="4" t="s">
        <v>0</v>
      </c>
      <c r="L222" s="4" t="s">
        <v>0</v>
      </c>
      <c r="O222" s="4" t="s">
        <v>0</v>
      </c>
      <c r="P222" s="4" t="s">
        <v>0</v>
      </c>
      <c r="S222" s="11" t="s">
        <v>0</v>
      </c>
      <c r="T222" s="11" t="s">
        <v>0</v>
      </c>
      <c r="U222" s="21" t="s">
        <v>0</v>
      </c>
      <c r="V222" s="11" t="s">
        <v>0</v>
      </c>
      <c r="W222" s="3" t="s">
        <v>0</v>
      </c>
      <c r="X222" s="4" t="s">
        <v>0</v>
      </c>
      <c r="Y222" s="3" t="s">
        <v>0</v>
      </c>
      <c r="Z222" s="3" t="s">
        <v>0</v>
      </c>
      <c r="AB222" s="3" t="s">
        <v>0</v>
      </c>
    </row>
    <row r="223" spans="1:28" x14ac:dyDescent="0.3">
      <c r="A223">
        <v>1179</v>
      </c>
      <c r="C223" s="4" t="s">
        <v>0</v>
      </c>
      <c r="D223" s="20" t="s">
        <v>0</v>
      </c>
      <c r="E223" s="20" t="s">
        <v>0</v>
      </c>
      <c r="F223" s="21" t="s">
        <v>0</v>
      </c>
      <c r="G223" s="21" t="s">
        <v>0</v>
      </c>
      <c r="H223" s="21" t="s">
        <v>0</v>
      </c>
      <c r="I223" s="21" t="s">
        <v>0</v>
      </c>
      <c r="J223" s="4" t="s">
        <v>0</v>
      </c>
      <c r="K223" s="4" t="s">
        <v>0</v>
      </c>
      <c r="L223" s="4" t="s">
        <v>0</v>
      </c>
      <c r="O223" s="4" t="s">
        <v>0</v>
      </c>
      <c r="P223" s="4" t="s">
        <v>0</v>
      </c>
      <c r="S223" s="11" t="s">
        <v>0</v>
      </c>
      <c r="T223" s="11" t="s">
        <v>0</v>
      </c>
      <c r="U223" s="21" t="s">
        <v>0</v>
      </c>
      <c r="V223" s="11" t="s">
        <v>0</v>
      </c>
      <c r="W223" s="3" t="s">
        <v>0</v>
      </c>
      <c r="X223" s="4" t="s">
        <v>0</v>
      </c>
      <c r="Y223" s="3" t="s">
        <v>0</v>
      </c>
      <c r="Z223" s="3" t="s">
        <v>0</v>
      </c>
      <c r="AB223" s="3" t="s">
        <v>0</v>
      </c>
    </row>
    <row r="224" spans="1:28" x14ac:dyDescent="0.3">
      <c r="A224">
        <v>1178</v>
      </c>
      <c r="C224" s="4" t="s">
        <v>0</v>
      </c>
      <c r="D224" s="20" t="s">
        <v>0</v>
      </c>
      <c r="E224" s="20" t="s">
        <v>0</v>
      </c>
      <c r="F224" s="21" t="s">
        <v>0</v>
      </c>
      <c r="G224" s="21" t="s">
        <v>0</v>
      </c>
      <c r="H224" s="21" t="s">
        <v>0</v>
      </c>
      <c r="I224" s="21" t="s">
        <v>0</v>
      </c>
      <c r="J224" s="4" t="s">
        <v>0</v>
      </c>
      <c r="K224" s="4" t="s">
        <v>0</v>
      </c>
      <c r="L224" s="4" t="s">
        <v>0</v>
      </c>
      <c r="O224" s="4" t="s">
        <v>0</v>
      </c>
      <c r="P224" s="4" t="s">
        <v>0</v>
      </c>
      <c r="S224" s="11" t="s">
        <v>0</v>
      </c>
      <c r="T224" s="11" t="s">
        <v>0</v>
      </c>
      <c r="U224" s="21" t="s">
        <v>0</v>
      </c>
      <c r="V224" s="11" t="s">
        <v>0</v>
      </c>
      <c r="W224" s="3" t="s">
        <v>0</v>
      </c>
      <c r="X224" s="4" t="s">
        <v>0</v>
      </c>
      <c r="Y224" s="3" t="s">
        <v>0</v>
      </c>
      <c r="Z224" s="3" t="s">
        <v>0</v>
      </c>
      <c r="AB224" s="3" t="s">
        <v>0</v>
      </c>
    </row>
    <row r="225" spans="1:28" x14ac:dyDescent="0.3">
      <c r="A225">
        <v>1177</v>
      </c>
      <c r="C225" s="4" t="s">
        <v>0</v>
      </c>
      <c r="D225" s="20" t="s">
        <v>0</v>
      </c>
      <c r="E225" s="20" t="s">
        <v>0</v>
      </c>
      <c r="F225" s="21" t="s">
        <v>0</v>
      </c>
      <c r="G225" s="21" t="s">
        <v>0</v>
      </c>
      <c r="H225" s="21" t="s">
        <v>0</v>
      </c>
      <c r="I225" s="21" t="s">
        <v>0</v>
      </c>
      <c r="J225" s="4" t="s">
        <v>0</v>
      </c>
      <c r="K225" s="4" t="s">
        <v>0</v>
      </c>
      <c r="L225" s="4" t="s">
        <v>0</v>
      </c>
      <c r="O225" s="4" t="s">
        <v>0</v>
      </c>
      <c r="P225" s="4" t="s">
        <v>0</v>
      </c>
      <c r="S225" s="11" t="s">
        <v>0</v>
      </c>
      <c r="T225" s="11" t="s">
        <v>0</v>
      </c>
      <c r="U225" s="21" t="s">
        <v>0</v>
      </c>
      <c r="V225" s="11" t="s">
        <v>0</v>
      </c>
      <c r="W225" s="3" t="s">
        <v>0</v>
      </c>
      <c r="X225" s="4" t="s">
        <v>0</v>
      </c>
      <c r="Y225" s="3" t="s">
        <v>0</v>
      </c>
      <c r="Z225" s="3" t="s">
        <v>0</v>
      </c>
      <c r="AB225" s="3" t="s">
        <v>0</v>
      </c>
    </row>
    <row r="226" spans="1:28" x14ac:dyDescent="0.3">
      <c r="A226">
        <v>1176</v>
      </c>
      <c r="C226" s="4" t="s">
        <v>0</v>
      </c>
      <c r="D226" s="20" t="s">
        <v>0</v>
      </c>
      <c r="E226" s="20" t="s">
        <v>0</v>
      </c>
      <c r="F226" s="21" t="s">
        <v>0</v>
      </c>
      <c r="G226" s="21" t="s">
        <v>0</v>
      </c>
      <c r="H226" s="21" t="s">
        <v>0</v>
      </c>
      <c r="I226" s="21" t="s">
        <v>0</v>
      </c>
      <c r="J226" s="4" t="s">
        <v>0</v>
      </c>
      <c r="K226" s="4" t="s">
        <v>0</v>
      </c>
      <c r="L226" s="4" t="s">
        <v>0</v>
      </c>
      <c r="O226" s="4" t="s">
        <v>0</v>
      </c>
      <c r="P226" s="4" t="s">
        <v>0</v>
      </c>
      <c r="S226" s="11" t="s">
        <v>0</v>
      </c>
      <c r="T226" s="11" t="s">
        <v>0</v>
      </c>
      <c r="U226" s="21" t="s">
        <v>0</v>
      </c>
      <c r="V226" s="11" t="s">
        <v>0</v>
      </c>
      <c r="W226" s="3" t="s">
        <v>0</v>
      </c>
      <c r="X226" s="4" t="s">
        <v>0</v>
      </c>
      <c r="Y226" s="3" t="s">
        <v>0</v>
      </c>
      <c r="Z226" s="3" t="s">
        <v>0</v>
      </c>
      <c r="AB226" s="3" t="s">
        <v>0</v>
      </c>
    </row>
    <row r="227" spans="1:28" x14ac:dyDescent="0.3">
      <c r="A227">
        <v>1175</v>
      </c>
      <c r="C227" s="4" t="s">
        <v>0</v>
      </c>
      <c r="D227" s="20" t="s">
        <v>0</v>
      </c>
      <c r="E227" s="20" t="s">
        <v>0</v>
      </c>
      <c r="F227" s="21" t="s">
        <v>0</v>
      </c>
      <c r="G227" s="21" t="s">
        <v>0</v>
      </c>
      <c r="H227" s="21" t="s">
        <v>0</v>
      </c>
      <c r="I227" s="21" t="s">
        <v>0</v>
      </c>
      <c r="J227" s="4" t="s">
        <v>0</v>
      </c>
      <c r="K227" s="4" t="s">
        <v>0</v>
      </c>
      <c r="L227" s="4" t="s">
        <v>0</v>
      </c>
      <c r="O227" s="4" t="s">
        <v>0</v>
      </c>
      <c r="P227" s="4" t="s">
        <v>0</v>
      </c>
      <c r="S227" s="11" t="s">
        <v>0</v>
      </c>
      <c r="T227" s="11" t="s">
        <v>0</v>
      </c>
      <c r="U227" s="21" t="s">
        <v>0</v>
      </c>
      <c r="V227" s="11" t="s">
        <v>0</v>
      </c>
      <c r="W227" s="3" t="s">
        <v>0</v>
      </c>
      <c r="X227" s="4" t="s">
        <v>0</v>
      </c>
      <c r="Y227" s="3" t="s">
        <v>0</v>
      </c>
      <c r="Z227" s="3" t="s">
        <v>0</v>
      </c>
      <c r="AB227" s="3" t="s">
        <v>0</v>
      </c>
    </row>
    <row r="228" spans="1:28" x14ac:dyDescent="0.3">
      <c r="A228">
        <v>1174</v>
      </c>
      <c r="C228" s="4" t="s">
        <v>0</v>
      </c>
      <c r="D228" s="20" t="s">
        <v>0</v>
      </c>
      <c r="E228" s="20" t="s">
        <v>0</v>
      </c>
      <c r="F228" s="21" t="s">
        <v>0</v>
      </c>
      <c r="G228" s="21" t="s">
        <v>0</v>
      </c>
      <c r="H228" s="21" t="s">
        <v>0</v>
      </c>
      <c r="I228" s="21" t="s">
        <v>0</v>
      </c>
      <c r="J228" s="4" t="s">
        <v>0</v>
      </c>
      <c r="K228" s="4" t="s">
        <v>0</v>
      </c>
      <c r="L228" s="4" t="s">
        <v>0</v>
      </c>
      <c r="O228" s="4" t="s">
        <v>0</v>
      </c>
      <c r="P228" s="4" t="s">
        <v>0</v>
      </c>
      <c r="S228" s="11" t="s">
        <v>0</v>
      </c>
      <c r="T228" s="11" t="s">
        <v>0</v>
      </c>
      <c r="U228" s="21" t="s">
        <v>0</v>
      </c>
      <c r="V228" s="11" t="s">
        <v>0</v>
      </c>
      <c r="W228" s="3" t="s">
        <v>0</v>
      </c>
      <c r="X228" s="4" t="s">
        <v>0</v>
      </c>
      <c r="Y228" s="3" t="s">
        <v>0</v>
      </c>
      <c r="Z228" s="3" t="s">
        <v>0</v>
      </c>
      <c r="AB228" s="3" t="s">
        <v>0</v>
      </c>
    </row>
    <row r="229" spans="1:28" x14ac:dyDescent="0.3">
      <c r="A229">
        <v>1173</v>
      </c>
      <c r="C229" s="4" t="s">
        <v>0</v>
      </c>
      <c r="D229" s="20" t="s">
        <v>0</v>
      </c>
      <c r="E229" s="20" t="s">
        <v>0</v>
      </c>
      <c r="F229" s="21" t="s">
        <v>0</v>
      </c>
      <c r="G229" s="21" t="s">
        <v>0</v>
      </c>
      <c r="H229" s="21" t="s">
        <v>0</v>
      </c>
      <c r="I229" s="21" t="s">
        <v>0</v>
      </c>
      <c r="J229" s="4" t="s">
        <v>0</v>
      </c>
      <c r="K229" s="4" t="s">
        <v>0</v>
      </c>
      <c r="L229" s="4" t="s">
        <v>0</v>
      </c>
      <c r="O229" s="4" t="s">
        <v>0</v>
      </c>
      <c r="P229" s="4" t="s">
        <v>0</v>
      </c>
      <c r="S229" s="11" t="s">
        <v>0</v>
      </c>
      <c r="T229" s="11" t="s">
        <v>0</v>
      </c>
      <c r="U229" s="21" t="s">
        <v>0</v>
      </c>
      <c r="V229" s="11" t="s">
        <v>0</v>
      </c>
      <c r="W229" s="3" t="s">
        <v>0</v>
      </c>
      <c r="X229" s="4" t="s">
        <v>0</v>
      </c>
      <c r="Y229" s="3" t="s">
        <v>0</v>
      </c>
      <c r="Z229" s="3" t="s">
        <v>0</v>
      </c>
      <c r="AB229" s="3" t="s">
        <v>0</v>
      </c>
    </row>
    <row r="230" spans="1:28" x14ac:dyDescent="0.3">
      <c r="A230">
        <v>1172</v>
      </c>
      <c r="C230" s="4" t="s">
        <v>0</v>
      </c>
      <c r="D230" s="20" t="s">
        <v>0</v>
      </c>
      <c r="E230" s="20" t="s">
        <v>0</v>
      </c>
      <c r="F230" s="21" t="s">
        <v>0</v>
      </c>
      <c r="G230" s="21" t="s">
        <v>0</v>
      </c>
      <c r="H230" s="21" t="s">
        <v>0</v>
      </c>
      <c r="I230" s="21" t="s">
        <v>0</v>
      </c>
      <c r="J230" s="4" t="s">
        <v>0</v>
      </c>
      <c r="K230" s="4" t="s">
        <v>0</v>
      </c>
      <c r="L230" s="4" t="s">
        <v>0</v>
      </c>
      <c r="O230" s="4" t="s">
        <v>0</v>
      </c>
      <c r="P230" s="4" t="s">
        <v>0</v>
      </c>
      <c r="S230" s="11" t="s">
        <v>0</v>
      </c>
      <c r="T230" s="11" t="s">
        <v>0</v>
      </c>
      <c r="U230" s="21" t="s">
        <v>0</v>
      </c>
      <c r="V230" s="11" t="s">
        <v>0</v>
      </c>
      <c r="W230" s="3" t="s">
        <v>0</v>
      </c>
      <c r="X230" s="4" t="s">
        <v>0</v>
      </c>
      <c r="Y230" s="3" t="s">
        <v>0</v>
      </c>
      <c r="Z230" s="3" t="s">
        <v>0</v>
      </c>
      <c r="AB230" s="3" t="s">
        <v>0</v>
      </c>
    </row>
    <row r="231" spans="1:28" x14ac:dyDescent="0.3">
      <c r="A231">
        <v>1171</v>
      </c>
      <c r="C231" s="4" t="s">
        <v>0</v>
      </c>
      <c r="D231" s="20" t="s">
        <v>0</v>
      </c>
      <c r="E231" s="20" t="s">
        <v>0</v>
      </c>
      <c r="F231" s="21" t="s">
        <v>0</v>
      </c>
      <c r="G231" s="21" t="s">
        <v>0</v>
      </c>
      <c r="H231" s="21" t="s">
        <v>0</v>
      </c>
      <c r="I231" s="21" t="s">
        <v>0</v>
      </c>
      <c r="J231" s="4" t="s">
        <v>0</v>
      </c>
      <c r="K231" s="4" t="s">
        <v>0</v>
      </c>
      <c r="L231" s="4" t="s">
        <v>0</v>
      </c>
      <c r="O231" s="4" t="s">
        <v>0</v>
      </c>
      <c r="P231" s="4" t="s">
        <v>0</v>
      </c>
      <c r="S231" s="11" t="s">
        <v>0</v>
      </c>
      <c r="T231" s="11" t="s">
        <v>0</v>
      </c>
      <c r="U231" s="21" t="s">
        <v>0</v>
      </c>
      <c r="V231" s="11" t="s">
        <v>0</v>
      </c>
      <c r="W231" s="3" t="s">
        <v>0</v>
      </c>
      <c r="X231" s="4" t="s">
        <v>0</v>
      </c>
      <c r="Y231" s="3" t="s">
        <v>0</v>
      </c>
      <c r="Z231" s="3" t="s">
        <v>0</v>
      </c>
      <c r="AB231" s="3" t="s">
        <v>0</v>
      </c>
    </row>
    <row r="232" spans="1:28" x14ac:dyDescent="0.3">
      <c r="A232">
        <v>1170</v>
      </c>
      <c r="C232" s="4" t="s">
        <v>0</v>
      </c>
      <c r="D232" s="20" t="s">
        <v>0</v>
      </c>
      <c r="E232" s="20" t="s">
        <v>0</v>
      </c>
      <c r="F232" s="21" t="s">
        <v>0</v>
      </c>
      <c r="G232" s="21" t="s">
        <v>0</v>
      </c>
      <c r="H232" s="21" t="s">
        <v>0</v>
      </c>
      <c r="I232" s="21" t="s">
        <v>0</v>
      </c>
      <c r="J232" s="4" t="s">
        <v>0</v>
      </c>
      <c r="K232" s="4" t="s">
        <v>0</v>
      </c>
      <c r="L232" s="4" t="s">
        <v>0</v>
      </c>
      <c r="O232" s="4" t="s">
        <v>0</v>
      </c>
      <c r="P232" s="4" t="s">
        <v>0</v>
      </c>
      <c r="S232" s="11" t="s">
        <v>0</v>
      </c>
      <c r="T232" s="11" t="s">
        <v>0</v>
      </c>
      <c r="U232" s="21" t="s">
        <v>0</v>
      </c>
      <c r="V232" s="11" t="s">
        <v>0</v>
      </c>
      <c r="W232" s="3" t="s">
        <v>0</v>
      </c>
      <c r="X232" s="4" t="s">
        <v>0</v>
      </c>
      <c r="Y232" s="3" t="s">
        <v>0</v>
      </c>
      <c r="Z232" s="3" t="s">
        <v>0</v>
      </c>
      <c r="AB232" s="3" t="s">
        <v>0</v>
      </c>
    </row>
    <row r="233" spans="1:28" x14ac:dyDescent="0.3">
      <c r="A233">
        <v>1169</v>
      </c>
      <c r="C233" s="4" t="s">
        <v>0</v>
      </c>
      <c r="D233" s="20" t="s">
        <v>0</v>
      </c>
      <c r="E233" s="20" t="s">
        <v>0</v>
      </c>
      <c r="F233" s="21" t="s">
        <v>0</v>
      </c>
      <c r="G233" s="21" t="s">
        <v>0</v>
      </c>
      <c r="H233" s="21" t="s">
        <v>0</v>
      </c>
      <c r="I233" s="21" t="s">
        <v>0</v>
      </c>
      <c r="J233" s="4" t="s">
        <v>0</v>
      </c>
      <c r="K233" s="4" t="s">
        <v>0</v>
      </c>
      <c r="L233" s="4" t="s">
        <v>0</v>
      </c>
      <c r="O233" s="4" t="s">
        <v>0</v>
      </c>
      <c r="P233" s="4" t="s">
        <v>0</v>
      </c>
      <c r="S233" s="11" t="s">
        <v>0</v>
      </c>
      <c r="T233" s="11" t="s">
        <v>0</v>
      </c>
      <c r="U233" s="21" t="s">
        <v>0</v>
      </c>
      <c r="V233" s="11" t="s">
        <v>0</v>
      </c>
      <c r="W233" s="3" t="s">
        <v>0</v>
      </c>
      <c r="X233" s="4" t="s">
        <v>0</v>
      </c>
      <c r="Y233" s="3" t="s">
        <v>0</v>
      </c>
      <c r="Z233" s="3" t="s">
        <v>0</v>
      </c>
      <c r="AB233" s="3" t="s">
        <v>0</v>
      </c>
    </row>
    <row r="234" spans="1:28" x14ac:dyDescent="0.3">
      <c r="A234">
        <v>1168</v>
      </c>
      <c r="C234" s="4" t="s">
        <v>0</v>
      </c>
      <c r="D234" s="20" t="s">
        <v>0</v>
      </c>
      <c r="E234" s="20" t="s">
        <v>0</v>
      </c>
      <c r="F234" s="21" t="s">
        <v>0</v>
      </c>
      <c r="G234" s="21" t="s">
        <v>0</v>
      </c>
      <c r="H234" s="21" t="s">
        <v>0</v>
      </c>
      <c r="I234" s="21" t="s">
        <v>0</v>
      </c>
      <c r="J234" s="4" t="s">
        <v>0</v>
      </c>
      <c r="K234" s="4" t="s">
        <v>0</v>
      </c>
      <c r="L234" s="4" t="s">
        <v>0</v>
      </c>
      <c r="O234" s="4" t="s">
        <v>0</v>
      </c>
      <c r="P234" s="4" t="s">
        <v>0</v>
      </c>
      <c r="S234" s="11" t="s">
        <v>0</v>
      </c>
      <c r="T234" s="11" t="s">
        <v>0</v>
      </c>
      <c r="U234" s="21" t="s">
        <v>0</v>
      </c>
      <c r="V234" s="11" t="s">
        <v>0</v>
      </c>
      <c r="W234" s="3" t="s">
        <v>0</v>
      </c>
      <c r="X234" s="4" t="s">
        <v>0</v>
      </c>
      <c r="Y234" s="3" t="s">
        <v>0</v>
      </c>
      <c r="Z234" s="3" t="s">
        <v>0</v>
      </c>
      <c r="AB234" s="3" t="s">
        <v>0</v>
      </c>
    </row>
    <row r="235" spans="1:28" x14ac:dyDescent="0.3">
      <c r="A235">
        <v>1167</v>
      </c>
      <c r="C235" s="4" t="s">
        <v>0</v>
      </c>
      <c r="D235" s="20" t="s">
        <v>0</v>
      </c>
      <c r="E235" s="20" t="s">
        <v>0</v>
      </c>
      <c r="F235" s="21" t="s">
        <v>0</v>
      </c>
      <c r="G235" s="21" t="s">
        <v>0</v>
      </c>
      <c r="H235" s="21" t="s">
        <v>0</v>
      </c>
      <c r="I235" s="21" t="s">
        <v>0</v>
      </c>
      <c r="J235" s="4" t="s">
        <v>0</v>
      </c>
      <c r="K235" s="4" t="s">
        <v>0</v>
      </c>
      <c r="L235" s="4" t="s">
        <v>0</v>
      </c>
      <c r="O235" s="4" t="s">
        <v>0</v>
      </c>
      <c r="P235" s="4" t="s">
        <v>0</v>
      </c>
      <c r="S235" s="11" t="s">
        <v>0</v>
      </c>
      <c r="T235" s="11" t="s">
        <v>0</v>
      </c>
      <c r="U235" s="21" t="s">
        <v>0</v>
      </c>
      <c r="V235" s="11" t="s">
        <v>0</v>
      </c>
      <c r="W235" s="3" t="s">
        <v>0</v>
      </c>
      <c r="X235" s="4" t="s">
        <v>0</v>
      </c>
      <c r="Y235" s="3" t="s">
        <v>0</v>
      </c>
      <c r="Z235" s="3" t="s">
        <v>0</v>
      </c>
      <c r="AB235" s="3" t="s">
        <v>0</v>
      </c>
    </row>
    <row r="236" spans="1:28" x14ac:dyDescent="0.3">
      <c r="A236">
        <v>1166</v>
      </c>
      <c r="C236" s="4" t="s">
        <v>0</v>
      </c>
      <c r="D236" s="20" t="s">
        <v>0</v>
      </c>
      <c r="E236" s="20" t="s">
        <v>0</v>
      </c>
      <c r="F236" s="21" t="s">
        <v>0</v>
      </c>
      <c r="G236" s="21" t="s">
        <v>0</v>
      </c>
      <c r="H236" s="21" t="s">
        <v>0</v>
      </c>
      <c r="I236" s="21" t="s">
        <v>0</v>
      </c>
      <c r="J236" s="4" t="s">
        <v>0</v>
      </c>
      <c r="K236" s="4" t="s">
        <v>0</v>
      </c>
      <c r="L236" s="4" t="s">
        <v>0</v>
      </c>
      <c r="O236" s="4" t="s">
        <v>0</v>
      </c>
      <c r="P236" s="4" t="s">
        <v>0</v>
      </c>
      <c r="S236" s="11" t="s">
        <v>0</v>
      </c>
      <c r="T236" s="11" t="s">
        <v>0</v>
      </c>
      <c r="U236" s="21" t="s">
        <v>0</v>
      </c>
      <c r="V236" s="11" t="s">
        <v>0</v>
      </c>
      <c r="W236" s="3" t="s">
        <v>0</v>
      </c>
      <c r="X236" s="4" t="s">
        <v>0</v>
      </c>
      <c r="Y236" s="3" t="s">
        <v>0</v>
      </c>
      <c r="Z236" s="3" t="s">
        <v>0</v>
      </c>
      <c r="AB236" s="3" t="s">
        <v>0</v>
      </c>
    </row>
    <row r="237" spans="1:28" x14ac:dyDescent="0.3">
      <c r="A237">
        <v>1165</v>
      </c>
      <c r="C237" s="4" t="s">
        <v>0</v>
      </c>
      <c r="D237" s="20" t="s">
        <v>0</v>
      </c>
      <c r="E237" s="20" t="s">
        <v>0</v>
      </c>
      <c r="F237" s="21" t="s">
        <v>0</v>
      </c>
      <c r="G237" s="21" t="s">
        <v>0</v>
      </c>
      <c r="H237" s="21" t="s">
        <v>0</v>
      </c>
      <c r="I237" s="21" t="s">
        <v>0</v>
      </c>
      <c r="J237" s="4" t="s">
        <v>0</v>
      </c>
      <c r="K237" s="4" t="s">
        <v>0</v>
      </c>
      <c r="L237" s="4" t="s">
        <v>0</v>
      </c>
      <c r="O237" s="4" t="s">
        <v>0</v>
      </c>
      <c r="P237" s="4" t="s">
        <v>0</v>
      </c>
      <c r="S237" s="11" t="s">
        <v>0</v>
      </c>
      <c r="T237" s="11" t="s">
        <v>0</v>
      </c>
      <c r="U237" s="21" t="s">
        <v>0</v>
      </c>
      <c r="V237" s="11" t="s">
        <v>0</v>
      </c>
      <c r="W237" s="3" t="s">
        <v>0</v>
      </c>
      <c r="X237" s="4" t="s">
        <v>0</v>
      </c>
      <c r="Y237" s="3" t="s">
        <v>0</v>
      </c>
      <c r="Z237" s="3" t="s">
        <v>0</v>
      </c>
      <c r="AB237" s="3" t="s">
        <v>0</v>
      </c>
    </row>
    <row r="238" spans="1:28" x14ac:dyDescent="0.3">
      <c r="A238">
        <v>1164</v>
      </c>
      <c r="C238" s="4" t="s">
        <v>0</v>
      </c>
      <c r="D238" s="20" t="s">
        <v>0</v>
      </c>
      <c r="E238" s="20" t="s">
        <v>0</v>
      </c>
      <c r="F238" s="21" t="s">
        <v>0</v>
      </c>
      <c r="G238" s="21" t="s">
        <v>0</v>
      </c>
      <c r="H238" s="21" t="s">
        <v>0</v>
      </c>
      <c r="I238" s="21" t="s">
        <v>0</v>
      </c>
      <c r="J238" s="4" t="s">
        <v>0</v>
      </c>
      <c r="K238" s="4" t="s">
        <v>0</v>
      </c>
      <c r="L238" s="4" t="s">
        <v>0</v>
      </c>
      <c r="O238" s="4" t="s">
        <v>0</v>
      </c>
      <c r="P238" s="4" t="s">
        <v>0</v>
      </c>
      <c r="S238" s="11" t="s">
        <v>0</v>
      </c>
      <c r="T238" s="11" t="s">
        <v>0</v>
      </c>
      <c r="U238" s="21" t="s">
        <v>0</v>
      </c>
      <c r="V238" s="11" t="s">
        <v>0</v>
      </c>
      <c r="W238" s="3" t="s">
        <v>0</v>
      </c>
      <c r="X238" s="4" t="s">
        <v>0</v>
      </c>
      <c r="Y238" s="3" t="s">
        <v>0</v>
      </c>
      <c r="Z238" s="3" t="s">
        <v>0</v>
      </c>
      <c r="AB238" s="3" t="s">
        <v>0</v>
      </c>
    </row>
    <row r="239" spans="1:28" x14ac:dyDescent="0.3">
      <c r="A239">
        <v>1163</v>
      </c>
      <c r="C239" s="4" t="s">
        <v>0</v>
      </c>
      <c r="D239" s="20" t="s">
        <v>0</v>
      </c>
      <c r="E239" s="20" t="s">
        <v>0</v>
      </c>
      <c r="F239" s="21" t="s">
        <v>0</v>
      </c>
      <c r="G239" s="21" t="s">
        <v>0</v>
      </c>
      <c r="H239" s="21" t="s">
        <v>0</v>
      </c>
      <c r="I239" s="21" t="s">
        <v>0</v>
      </c>
      <c r="J239" s="4" t="s">
        <v>0</v>
      </c>
      <c r="K239" s="4" t="s">
        <v>0</v>
      </c>
      <c r="L239" s="4" t="s">
        <v>0</v>
      </c>
      <c r="O239" s="4" t="s">
        <v>0</v>
      </c>
      <c r="P239" s="4" t="s">
        <v>0</v>
      </c>
      <c r="S239" s="11" t="s">
        <v>0</v>
      </c>
      <c r="T239" s="11" t="s">
        <v>0</v>
      </c>
      <c r="U239" s="21" t="s">
        <v>0</v>
      </c>
      <c r="V239" s="11" t="s">
        <v>0</v>
      </c>
      <c r="W239" s="3" t="s">
        <v>0</v>
      </c>
      <c r="X239" s="4" t="s">
        <v>0</v>
      </c>
      <c r="Y239" s="3" t="s">
        <v>0</v>
      </c>
      <c r="Z239" s="3" t="s">
        <v>0</v>
      </c>
      <c r="AB239" s="3" t="s">
        <v>0</v>
      </c>
    </row>
    <row r="240" spans="1:28" x14ac:dyDescent="0.3">
      <c r="A240">
        <v>1162</v>
      </c>
      <c r="C240" s="4" t="s">
        <v>0</v>
      </c>
      <c r="D240" s="20" t="s">
        <v>0</v>
      </c>
      <c r="E240" s="20" t="s">
        <v>0</v>
      </c>
      <c r="F240" s="21" t="s">
        <v>0</v>
      </c>
      <c r="G240" s="21" t="s">
        <v>0</v>
      </c>
      <c r="H240" s="21" t="s">
        <v>0</v>
      </c>
      <c r="I240" s="21" t="s">
        <v>0</v>
      </c>
      <c r="J240" s="4" t="s">
        <v>0</v>
      </c>
      <c r="K240" s="4" t="s">
        <v>0</v>
      </c>
      <c r="L240" s="4" t="s">
        <v>0</v>
      </c>
      <c r="O240" s="4" t="s">
        <v>0</v>
      </c>
      <c r="P240" s="4" t="s">
        <v>0</v>
      </c>
      <c r="S240" s="11" t="s">
        <v>0</v>
      </c>
      <c r="T240" s="11" t="s">
        <v>0</v>
      </c>
      <c r="U240" s="21" t="s">
        <v>0</v>
      </c>
      <c r="V240" s="11" t="s">
        <v>0</v>
      </c>
      <c r="W240" s="3" t="s">
        <v>0</v>
      </c>
      <c r="X240" s="4" t="s">
        <v>0</v>
      </c>
      <c r="Y240" s="3" t="s">
        <v>0</v>
      </c>
      <c r="Z240" s="3" t="s">
        <v>0</v>
      </c>
      <c r="AB240" s="3" t="s">
        <v>0</v>
      </c>
    </row>
    <row r="241" spans="1:28" x14ac:dyDescent="0.3">
      <c r="A241">
        <v>1161</v>
      </c>
      <c r="C241" s="4" t="s">
        <v>0</v>
      </c>
      <c r="D241" s="20" t="s">
        <v>0</v>
      </c>
      <c r="E241" s="20" t="s">
        <v>0</v>
      </c>
      <c r="F241" s="21" t="s">
        <v>0</v>
      </c>
      <c r="G241" s="21" t="s">
        <v>0</v>
      </c>
      <c r="H241" s="21" t="s">
        <v>0</v>
      </c>
      <c r="I241" s="21" t="s">
        <v>0</v>
      </c>
      <c r="J241" s="4" t="s">
        <v>0</v>
      </c>
      <c r="K241" s="4" t="s">
        <v>0</v>
      </c>
      <c r="L241" s="4" t="s">
        <v>0</v>
      </c>
      <c r="O241" s="4" t="s">
        <v>0</v>
      </c>
      <c r="P241" s="4" t="s">
        <v>0</v>
      </c>
      <c r="S241" s="11" t="s">
        <v>0</v>
      </c>
      <c r="T241" s="11" t="s">
        <v>0</v>
      </c>
      <c r="U241" s="21" t="s">
        <v>0</v>
      </c>
      <c r="V241" s="11" t="s">
        <v>0</v>
      </c>
      <c r="W241" s="3" t="s">
        <v>0</v>
      </c>
      <c r="X241" s="4" t="s">
        <v>0</v>
      </c>
      <c r="Y241" s="3" t="s">
        <v>0</v>
      </c>
      <c r="Z241" s="3" t="s">
        <v>0</v>
      </c>
      <c r="AB241" s="3" t="s">
        <v>0</v>
      </c>
    </row>
    <row r="242" spans="1:28" x14ac:dyDescent="0.3">
      <c r="A242">
        <v>1160</v>
      </c>
      <c r="C242" s="4" t="s">
        <v>0</v>
      </c>
      <c r="D242" s="20" t="s">
        <v>0</v>
      </c>
      <c r="E242" s="20" t="s">
        <v>0</v>
      </c>
      <c r="F242" s="21" t="s">
        <v>0</v>
      </c>
      <c r="G242" s="21" t="s">
        <v>0</v>
      </c>
      <c r="H242" s="21" t="s">
        <v>0</v>
      </c>
      <c r="I242" s="21" t="s">
        <v>0</v>
      </c>
      <c r="J242" s="4" t="s">
        <v>0</v>
      </c>
      <c r="K242" s="4" t="s">
        <v>0</v>
      </c>
      <c r="L242" s="4" t="s">
        <v>0</v>
      </c>
      <c r="O242" s="4" t="s">
        <v>0</v>
      </c>
      <c r="P242" s="4" t="s">
        <v>0</v>
      </c>
      <c r="S242" s="11" t="s">
        <v>0</v>
      </c>
      <c r="T242" s="11" t="s">
        <v>0</v>
      </c>
      <c r="U242" s="21" t="s">
        <v>0</v>
      </c>
      <c r="V242" s="11" t="s">
        <v>0</v>
      </c>
      <c r="W242" s="3" t="s">
        <v>0</v>
      </c>
      <c r="X242" s="4" t="s">
        <v>0</v>
      </c>
      <c r="Y242" s="3" t="s">
        <v>0</v>
      </c>
      <c r="Z242" s="3" t="s">
        <v>0</v>
      </c>
      <c r="AB242" s="3" t="s">
        <v>0</v>
      </c>
    </row>
    <row r="243" spans="1:28" x14ac:dyDescent="0.3">
      <c r="A243">
        <v>1159</v>
      </c>
      <c r="C243" s="4" t="s">
        <v>0</v>
      </c>
      <c r="D243" s="20" t="s">
        <v>0</v>
      </c>
      <c r="E243" s="20" t="s">
        <v>0</v>
      </c>
      <c r="F243" s="21" t="s">
        <v>0</v>
      </c>
      <c r="G243" s="21" t="s">
        <v>0</v>
      </c>
      <c r="H243" s="21" t="s">
        <v>0</v>
      </c>
      <c r="I243" s="21" t="s">
        <v>0</v>
      </c>
      <c r="J243" s="4" t="s">
        <v>0</v>
      </c>
      <c r="K243" s="4" t="s">
        <v>0</v>
      </c>
      <c r="L243" s="4" t="s">
        <v>0</v>
      </c>
      <c r="O243" s="4" t="s">
        <v>0</v>
      </c>
      <c r="P243" s="4" t="s">
        <v>0</v>
      </c>
      <c r="S243" s="11" t="s">
        <v>0</v>
      </c>
      <c r="T243" s="11" t="s">
        <v>0</v>
      </c>
      <c r="U243" s="21" t="s">
        <v>0</v>
      </c>
      <c r="V243" s="11" t="s">
        <v>0</v>
      </c>
      <c r="W243" s="3" t="s">
        <v>0</v>
      </c>
      <c r="X243" s="4" t="s">
        <v>0</v>
      </c>
      <c r="Y243" s="3" t="s">
        <v>0</v>
      </c>
      <c r="Z243" s="3" t="s">
        <v>0</v>
      </c>
      <c r="AB243" s="3" t="s">
        <v>0</v>
      </c>
    </row>
    <row r="244" spans="1:28" x14ac:dyDescent="0.3">
      <c r="A244">
        <v>1158</v>
      </c>
      <c r="C244" s="4" t="s">
        <v>0</v>
      </c>
      <c r="D244" s="20" t="s">
        <v>0</v>
      </c>
      <c r="E244" s="20" t="s">
        <v>0</v>
      </c>
      <c r="F244" s="21" t="s">
        <v>0</v>
      </c>
      <c r="G244" s="21" t="s">
        <v>0</v>
      </c>
      <c r="H244" s="21" t="s">
        <v>0</v>
      </c>
      <c r="I244" s="21" t="s">
        <v>0</v>
      </c>
      <c r="J244" s="4" t="s">
        <v>0</v>
      </c>
      <c r="K244" s="4" t="s">
        <v>0</v>
      </c>
      <c r="L244" s="4" t="s">
        <v>0</v>
      </c>
      <c r="O244" s="4" t="s">
        <v>0</v>
      </c>
      <c r="P244" s="4" t="s">
        <v>0</v>
      </c>
      <c r="S244" s="11" t="s">
        <v>0</v>
      </c>
      <c r="T244" s="11" t="s">
        <v>0</v>
      </c>
      <c r="U244" s="21" t="s">
        <v>0</v>
      </c>
      <c r="V244" s="11" t="s">
        <v>0</v>
      </c>
      <c r="W244" s="3" t="s">
        <v>0</v>
      </c>
      <c r="X244" s="4" t="s">
        <v>0</v>
      </c>
      <c r="Y244" s="3" t="s">
        <v>0</v>
      </c>
      <c r="Z244" s="3" t="s">
        <v>0</v>
      </c>
      <c r="AB244" s="3" t="s">
        <v>0</v>
      </c>
    </row>
    <row r="245" spans="1:28" x14ac:dyDescent="0.3">
      <c r="A245">
        <v>1157</v>
      </c>
      <c r="C245" s="4" t="s">
        <v>0</v>
      </c>
      <c r="D245" s="20" t="s">
        <v>0</v>
      </c>
      <c r="E245" s="20" t="s">
        <v>0</v>
      </c>
      <c r="F245" s="21" t="s">
        <v>0</v>
      </c>
      <c r="G245" s="21" t="s">
        <v>0</v>
      </c>
      <c r="H245" s="21" t="s">
        <v>0</v>
      </c>
      <c r="I245" s="21" t="s">
        <v>0</v>
      </c>
      <c r="J245" s="4" t="s">
        <v>0</v>
      </c>
      <c r="K245" s="4" t="s">
        <v>0</v>
      </c>
      <c r="L245" s="4" t="s">
        <v>0</v>
      </c>
      <c r="O245" s="4" t="s">
        <v>0</v>
      </c>
      <c r="P245" s="4" t="s">
        <v>0</v>
      </c>
      <c r="S245" s="11" t="s">
        <v>0</v>
      </c>
      <c r="T245" s="11" t="s">
        <v>0</v>
      </c>
      <c r="U245" s="21" t="s">
        <v>0</v>
      </c>
      <c r="V245" s="11" t="s">
        <v>0</v>
      </c>
      <c r="W245" s="3" t="s">
        <v>0</v>
      </c>
      <c r="X245" s="4" t="s">
        <v>0</v>
      </c>
      <c r="Y245" s="3" t="s">
        <v>0</v>
      </c>
      <c r="Z245" s="3" t="s">
        <v>0</v>
      </c>
      <c r="AB245" s="3" t="s">
        <v>0</v>
      </c>
    </row>
    <row r="246" spans="1:28" x14ac:dyDescent="0.3">
      <c r="A246">
        <v>1156</v>
      </c>
      <c r="C246" s="4" t="s">
        <v>0</v>
      </c>
      <c r="D246" s="20" t="s">
        <v>0</v>
      </c>
      <c r="E246" s="20" t="s">
        <v>0</v>
      </c>
      <c r="F246" s="21" t="s">
        <v>0</v>
      </c>
      <c r="G246" s="21" t="s">
        <v>0</v>
      </c>
      <c r="H246" s="21" t="s">
        <v>0</v>
      </c>
      <c r="I246" s="21" t="s">
        <v>0</v>
      </c>
      <c r="J246" s="4" t="s">
        <v>0</v>
      </c>
      <c r="K246" s="4" t="s">
        <v>0</v>
      </c>
      <c r="L246" s="4" t="s">
        <v>0</v>
      </c>
      <c r="O246" s="4" t="s">
        <v>0</v>
      </c>
      <c r="P246" s="4" t="s">
        <v>0</v>
      </c>
      <c r="S246" s="11" t="s">
        <v>0</v>
      </c>
      <c r="T246" s="11" t="s">
        <v>0</v>
      </c>
      <c r="U246" s="21" t="s">
        <v>0</v>
      </c>
      <c r="V246" s="11" t="s">
        <v>0</v>
      </c>
      <c r="W246" s="3" t="s">
        <v>0</v>
      </c>
      <c r="X246" s="4" t="s">
        <v>0</v>
      </c>
      <c r="Y246" s="3" t="s">
        <v>0</v>
      </c>
      <c r="Z246" s="3" t="s">
        <v>0</v>
      </c>
      <c r="AB246" s="3" t="s">
        <v>0</v>
      </c>
    </row>
    <row r="247" spans="1:28" x14ac:dyDescent="0.3">
      <c r="A247">
        <v>1155</v>
      </c>
      <c r="C247" s="4" t="s">
        <v>0</v>
      </c>
      <c r="D247" s="20" t="s">
        <v>0</v>
      </c>
      <c r="E247" s="20" t="s">
        <v>0</v>
      </c>
      <c r="F247" s="21" t="s">
        <v>0</v>
      </c>
      <c r="G247" s="21" t="s">
        <v>0</v>
      </c>
      <c r="H247" s="21" t="s">
        <v>0</v>
      </c>
      <c r="I247" s="21" t="s">
        <v>0</v>
      </c>
      <c r="J247" s="4" t="s">
        <v>0</v>
      </c>
      <c r="K247" s="4" t="s">
        <v>0</v>
      </c>
      <c r="L247" s="4" t="s">
        <v>0</v>
      </c>
      <c r="O247" s="4" t="s">
        <v>0</v>
      </c>
      <c r="P247" s="4" t="s">
        <v>0</v>
      </c>
      <c r="S247" s="11" t="s">
        <v>0</v>
      </c>
      <c r="T247" s="11" t="s">
        <v>0</v>
      </c>
      <c r="U247" s="21" t="s">
        <v>0</v>
      </c>
      <c r="V247" s="11" t="s">
        <v>0</v>
      </c>
      <c r="W247" s="3" t="s">
        <v>0</v>
      </c>
      <c r="X247" s="4" t="s">
        <v>0</v>
      </c>
      <c r="Y247" s="3" t="s">
        <v>0</v>
      </c>
      <c r="Z247" s="3" t="s">
        <v>0</v>
      </c>
      <c r="AB247" s="3" t="s">
        <v>0</v>
      </c>
    </row>
    <row r="248" spans="1:28" x14ac:dyDescent="0.3">
      <c r="A248">
        <v>1154</v>
      </c>
      <c r="C248" s="4" t="s">
        <v>0</v>
      </c>
      <c r="D248" s="20" t="s">
        <v>0</v>
      </c>
      <c r="E248" s="20" t="s">
        <v>0</v>
      </c>
      <c r="F248" s="21" t="s">
        <v>0</v>
      </c>
      <c r="G248" s="21" t="s">
        <v>0</v>
      </c>
      <c r="H248" s="21" t="s">
        <v>0</v>
      </c>
      <c r="I248" s="21" t="s">
        <v>0</v>
      </c>
      <c r="J248" s="4" t="s">
        <v>0</v>
      </c>
      <c r="K248" s="4" t="s">
        <v>0</v>
      </c>
      <c r="L248" s="4" t="s">
        <v>0</v>
      </c>
      <c r="O248" s="4" t="s">
        <v>0</v>
      </c>
      <c r="P248" s="4" t="s">
        <v>0</v>
      </c>
      <c r="S248" s="11" t="s">
        <v>0</v>
      </c>
      <c r="T248" s="11" t="s">
        <v>0</v>
      </c>
      <c r="U248" s="21" t="s">
        <v>0</v>
      </c>
      <c r="V248" s="11" t="s">
        <v>0</v>
      </c>
      <c r="W248" s="3" t="s">
        <v>0</v>
      </c>
      <c r="X248" s="4" t="s">
        <v>0</v>
      </c>
      <c r="Y248" s="3" t="s">
        <v>0</v>
      </c>
      <c r="Z248" s="3" t="s">
        <v>0</v>
      </c>
      <c r="AB248" s="3" t="s">
        <v>0</v>
      </c>
    </row>
    <row r="249" spans="1:28" x14ac:dyDescent="0.3">
      <c r="A249">
        <v>1153</v>
      </c>
      <c r="C249" s="4" t="s">
        <v>0</v>
      </c>
      <c r="D249" s="20" t="s">
        <v>0</v>
      </c>
      <c r="E249" s="20" t="s">
        <v>0</v>
      </c>
      <c r="F249" s="21" t="s">
        <v>0</v>
      </c>
      <c r="G249" s="21" t="s">
        <v>0</v>
      </c>
      <c r="H249" s="21" t="s">
        <v>0</v>
      </c>
      <c r="I249" s="21" t="s">
        <v>0</v>
      </c>
      <c r="J249" s="4" t="s">
        <v>0</v>
      </c>
      <c r="K249" s="4" t="s">
        <v>0</v>
      </c>
      <c r="L249" s="4" t="s">
        <v>0</v>
      </c>
      <c r="O249" s="4" t="s">
        <v>0</v>
      </c>
      <c r="P249" s="4" t="s">
        <v>0</v>
      </c>
      <c r="S249" s="11" t="s">
        <v>0</v>
      </c>
      <c r="T249" s="11" t="s">
        <v>0</v>
      </c>
      <c r="U249" s="21" t="s">
        <v>0</v>
      </c>
      <c r="V249" s="11" t="s">
        <v>0</v>
      </c>
      <c r="W249" s="3" t="s">
        <v>0</v>
      </c>
      <c r="X249" s="4" t="s">
        <v>0</v>
      </c>
      <c r="Y249" s="3" t="s">
        <v>0</v>
      </c>
      <c r="Z249" s="3" t="s">
        <v>0</v>
      </c>
      <c r="AB249" s="3" t="s">
        <v>0</v>
      </c>
    </row>
    <row r="250" spans="1:28" x14ac:dyDescent="0.3">
      <c r="A250">
        <v>1152</v>
      </c>
      <c r="C250" s="4" t="s">
        <v>0</v>
      </c>
      <c r="D250" s="20" t="s">
        <v>0</v>
      </c>
      <c r="E250" s="20" t="s">
        <v>0</v>
      </c>
      <c r="F250" s="21" t="s">
        <v>0</v>
      </c>
      <c r="G250" s="21" t="s">
        <v>0</v>
      </c>
      <c r="H250" s="21" t="s">
        <v>0</v>
      </c>
      <c r="I250" s="21" t="s">
        <v>0</v>
      </c>
      <c r="J250" s="4" t="s">
        <v>0</v>
      </c>
      <c r="K250" s="4" t="s">
        <v>0</v>
      </c>
      <c r="L250" s="4" t="s">
        <v>0</v>
      </c>
      <c r="O250" s="4" t="s">
        <v>0</v>
      </c>
      <c r="P250" s="4" t="s">
        <v>0</v>
      </c>
      <c r="S250" s="11" t="s">
        <v>0</v>
      </c>
      <c r="T250" s="11" t="s">
        <v>0</v>
      </c>
      <c r="U250" s="21" t="s">
        <v>0</v>
      </c>
      <c r="V250" s="11" t="s">
        <v>0</v>
      </c>
      <c r="W250" s="3" t="s">
        <v>0</v>
      </c>
      <c r="X250" s="4" t="s">
        <v>0</v>
      </c>
      <c r="Y250" s="3" t="s">
        <v>0</v>
      </c>
      <c r="Z250" s="3" t="s">
        <v>0</v>
      </c>
      <c r="AB250" s="3" t="s">
        <v>0</v>
      </c>
    </row>
    <row r="251" spans="1:28" x14ac:dyDescent="0.3">
      <c r="A251">
        <v>1151</v>
      </c>
      <c r="C251" s="4" t="s">
        <v>0</v>
      </c>
      <c r="D251" s="20" t="s">
        <v>0</v>
      </c>
      <c r="E251" s="20" t="s">
        <v>0</v>
      </c>
      <c r="F251" s="21" t="s">
        <v>0</v>
      </c>
      <c r="G251" s="21" t="s">
        <v>0</v>
      </c>
      <c r="H251" s="21" t="s">
        <v>0</v>
      </c>
      <c r="I251" s="21" t="s">
        <v>0</v>
      </c>
      <c r="J251" s="4" t="s">
        <v>0</v>
      </c>
      <c r="K251" s="4" t="s">
        <v>0</v>
      </c>
      <c r="L251" s="4" t="s">
        <v>0</v>
      </c>
      <c r="O251" s="4" t="s">
        <v>0</v>
      </c>
      <c r="P251" s="4" t="s">
        <v>0</v>
      </c>
      <c r="S251" s="11" t="s">
        <v>0</v>
      </c>
      <c r="T251" s="11" t="s">
        <v>0</v>
      </c>
      <c r="U251" s="21" t="s">
        <v>0</v>
      </c>
      <c r="V251" s="11" t="s">
        <v>0</v>
      </c>
      <c r="W251" s="3" t="s">
        <v>0</v>
      </c>
      <c r="X251" s="4" t="s">
        <v>0</v>
      </c>
      <c r="Y251" s="3" t="s">
        <v>0</v>
      </c>
      <c r="Z251" s="3" t="s">
        <v>0</v>
      </c>
      <c r="AB251" s="3" t="s">
        <v>0</v>
      </c>
    </row>
    <row r="252" spans="1:28" x14ac:dyDescent="0.3">
      <c r="A252">
        <v>1150</v>
      </c>
      <c r="C252" s="4" t="s">
        <v>0</v>
      </c>
      <c r="D252" s="20" t="s">
        <v>0</v>
      </c>
      <c r="E252" s="20" t="s">
        <v>0</v>
      </c>
      <c r="F252" s="21" t="s">
        <v>0</v>
      </c>
      <c r="G252" s="21" t="s">
        <v>0</v>
      </c>
      <c r="H252" s="21" t="s">
        <v>0</v>
      </c>
      <c r="I252" s="21" t="s">
        <v>0</v>
      </c>
      <c r="J252" s="4" t="s">
        <v>0</v>
      </c>
      <c r="K252" s="4" t="s">
        <v>0</v>
      </c>
      <c r="L252" s="4" t="s">
        <v>0</v>
      </c>
      <c r="O252" s="4" t="s">
        <v>0</v>
      </c>
      <c r="P252" s="4" t="s">
        <v>0</v>
      </c>
      <c r="S252" s="11" t="s">
        <v>0</v>
      </c>
      <c r="T252" s="11" t="s">
        <v>0</v>
      </c>
      <c r="U252" s="21" t="s">
        <v>0</v>
      </c>
      <c r="V252" s="11" t="s">
        <v>0</v>
      </c>
      <c r="W252" s="3" t="s">
        <v>0</v>
      </c>
      <c r="X252" s="4" t="s">
        <v>0</v>
      </c>
      <c r="Y252" s="3" t="s">
        <v>0</v>
      </c>
      <c r="Z252" s="3" t="s">
        <v>0</v>
      </c>
      <c r="AB252" s="3" t="s">
        <v>0</v>
      </c>
    </row>
    <row r="253" spans="1:28" x14ac:dyDescent="0.3">
      <c r="A253">
        <v>1149</v>
      </c>
      <c r="C253" s="4" t="s">
        <v>0</v>
      </c>
      <c r="D253" s="20" t="s">
        <v>0</v>
      </c>
      <c r="E253" s="20" t="s">
        <v>0</v>
      </c>
      <c r="F253" s="21" t="s">
        <v>0</v>
      </c>
      <c r="G253" s="21" t="s">
        <v>0</v>
      </c>
      <c r="H253" s="21" t="s">
        <v>0</v>
      </c>
      <c r="I253" s="21" t="s">
        <v>0</v>
      </c>
      <c r="J253" s="4" t="s">
        <v>0</v>
      </c>
      <c r="K253" s="4" t="s">
        <v>0</v>
      </c>
      <c r="L253" s="4" t="s">
        <v>0</v>
      </c>
      <c r="O253" s="4" t="s">
        <v>0</v>
      </c>
      <c r="P253" s="4" t="s">
        <v>0</v>
      </c>
      <c r="S253" s="11" t="s">
        <v>0</v>
      </c>
      <c r="T253" s="11" t="s">
        <v>0</v>
      </c>
      <c r="U253" s="21" t="s">
        <v>0</v>
      </c>
      <c r="V253" s="11" t="s">
        <v>0</v>
      </c>
      <c r="W253" s="3" t="s">
        <v>0</v>
      </c>
      <c r="X253" s="4" t="s">
        <v>0</v>
      </c>
      <c r="Y253" s="3" t="s">
        <v>0</v>
      </c>
      <c r="Z253" s="3" t="s">
        <v>0</v>
      </c>
      <c r="AB253" s="3" t="s">
        <v>0</v>
      </c>
    </row>
    <row r="254" spans="1:28" x14ac:dyDescent="0.3">
      <c r="A254">
        <v>1148</v>
      </c>
      <c r="C254" s="4" t="s">
        <v>0</v>
      </c>
      <c r="D254" s="20" t="s">
        <v>0</v>
      </c>
      <c r="E254" s="20" t="s">
        <v>0</v>
      </c>
      <c r="F254" s="21" t="s">
        <v>0</v>
      </c>
      <c r="G254" s="21" t="s">
        <v>0</v>
      </c>
      <c r="H254" s="21" t="s">
        <v>0</v>
      </c>
      <c r="I254" s="21" t="s">
        <v>0</v>
      </c>
      <c r="J254" s="4" t="s">
        <v>0</v>
      </c>
      <c r="K254" s="4" t="s">
        <v>0</v>
      </c>
      <c r="L254" s="4" t="s">
        <v>0</v>
      </c>
      <c r="O254" s="4" t="s">
        <v>0</v>
      </c>
      <c r="P254" s="4" t="s">
        <v>0</v>
      </c>
      <c r="S254" s="11" t="s">
        <v>0</v>
      </c>
      <c r="T254" s="11" t="s">
        <v>0</v>
      </c>
      <c r="U254" s="21" t="s">
        <v>0</v>
      </c>
      <c r="V254" s="11" t="s">
        <v>0</v>
      </c>
      <c r="W254" s="3" t="s">
        <v>0</v>
      </c>
      <c r="X254" s="4" t="s">
        <v>0</v>
      </c>
      <c r="Y254" s="3" t="s">
        <v>0</v>
      </c>
      <c r="Z254" s="3" t="s">
        <v>0</v>
      </c>
      <c r="AB254" s="3" t="s">
        <v>0</v>
      </c>
    </row>
    <row r="255" spans="1:28" x14ac:dyDescent="0.3">
      <c r="A255">
        <v>1147</v>
      </c>
      <c r="C255" s="4" t="s">
        <v>0</v>
      </c>
      <c r="D255" s="20" t="s">
        <v>0</v>
      </c>
      <c r="E255" s="20" t="s">
        <v>0</v>
      </c>
      <c r="F255" s="21" t="s">
        <v>0</v>
      </c>
      <c r="G255" s="21" t="s">
        <v>0</v>
      </c>
      <c r="H255" s="21" t="s">
        <v>0</v>
      </c>
      <c r="I255" s="21" t="s">
        <v>0</v>
      </c>
      <c r="J255" s="4" t="s">
        <v>0</v>
      </c>
      <c r="K255" s="4" t="s">
        <v>0</v>
      </c>
      <c r="L255" s="4" t="s">
        <v>0</v>
      </c>
      <c r="O255" s="4" t="s">
        <v>0</v>
      </c>
      <c r="P255" s="4" t="s">
        <v>0</v>
      </c>
      <c r="S255" s="11" t="s">
        <v>0</v>
      </c>
      <c r="T255" s="11" t="s">
        <v>0</v>
      </c>
      <c r="U255" s="21" t="s">
        <v>0</v>
      </c>
      <c r="V255" s="11" t="s">
        <v>0</v>
      </c>
      <c r="W255" s="3" t="s">
        <v>0</v>
      </c>
      <c r="X255" s="4" t="s">
        <v>0</v>
      </c>
      <c r="Y255" s="3" t="s">
        <v>0</v>
      </c>
      <c r="Z255" s="3" t="s">
        <v>0</v>
      </c>
      <c r="AB255" s="3" t="s">
        <v>0</v>
      </c>
    </row>
    <row r="256" spans="1:28" x14ac:dyDescent="0.3">
      <c r="A256">
        <v>1146</v>
      </c>
      <c r="C256" s="4" t="s">
        <v>0</v>
      </c>
      <c r="D256" s="20" t="s">
        <v>0</v>
      </c>
      <c r="E256" s="20" t="s">
        <v>0</v>
      </c>
      <c r="F256" s="21" t="s">
        <v>0</v>
      </c>
      <c r="G256" s="21" t="s">
        <v>0</v>
      </c>
      <c r="H256" s="21" t="s">
        <v>0</v>
      </c>
      <c r="I256" s="21" t="s">
        <v>0</v>
      </c>
      <c r="J256" s="4" t="s">
        <v>0</v>
      </c>
      <c r="K256" s="4" t="s">
        <v>0</v>
      </c>
      <c r="L256" s="4" t="s">
        <v>0</v>
      </c>
      <c r="O256" s="4" t="s">
        <v>0</v>
      </c>
      <c r="P256" s="4" t="s">
        <v>0</v>
      </c>
      <c r="S256" s="11" t="s">
        <v>0</v>
      </c>
      <c r="T256" s="11" t="s">
        <v>0</v>
      </c>
      <c r="U256" s="21" t="s">
        <v>0</v>
      </c>
      <c r="V256" s="11" t="s">
        <v>0</v>
      </c>
      <c r="W256" s="3" t="s">
        <v>0</v>
      </c>
      <c r="X256" s="4" t="s">
        <v>0</v>
      </c>
      <c r="Y256" s="3" t="s">
        <v>0</v>
      </c>
      <c r="Z256" s="3" t="s">
        <v>0</v>
      </c>
      <c r="AB256" s="3" t="s">
        <v>0</v>
      </c>
    </row>
    <row r="257" spans="1:28" x14ac:dyDescent="0.3">
      <c r="A257">
        <v>1145</v>
      </c>
      <c r="C257" s="4" t="s">
        <v>0</v>
      </c>
      <c r="D257" s="20" t="s">
        <v>0</v>
      </c>
      <c r="E257" s="20" t="s">
        <v>0</v>
      </c>
      <c r="F257" s="21" t="s">
        <v>0</v>
      </c>
      <c r="G257" s="21" t="s">
        <v>0</v>
      </c>
      <c r="H257" s="21" t="s">
        <v>0</v>
      </c>
      <c r="I257" s="21" t="s">
        <v>0</v>
      </c>
      <c r="J257" s="4" t="s">
        <v>0</v>
      </c>
      <c r="K257" s="4" t="s">
        <v>0</v>
      </c>
      <c r="L257" s="4" t="s">
        <v>0</v>
      </c>
      <c r="O257" s="4" t="s">
        <v>0</v>
      </c>
      <c r="P257" s="4" t="s">
        <v>0</v>
      </c>
      <c r="S257" s="11" t="s">
        <v>0</v>
      </c>
      <c r="T257" s="11" t="s">
        <v>0</v>
      </c>
      <c r="U257" s="21" t="s">
        <v>0</v>
      </c>
      <c r="V257" s="11" t="s">
        <v>0</v>
      </c>
      <c r="W257" s="3" t="s">
        <v>0</v>
      </c>
      <c r="X257" s="4" t="s">
        <v>0</v>
      </c>
      <c r="Y257" s="3" t="s">
        <v>0</v>
      </c>
      <c r="Z257" s="3" t="s">
        <v>0</v>
      </c>
      <c r="AB257" s="3" t="s">
        <v>0</v>
      </c>
    </row>
    <row r="258" spans="1:28" x14ac:dyDescent="0.3">
      <c r="A258">
        <v>1144</v>
      </c>
      <c r="C258" s="4" t="s">
        <v>0</v>
      </c>
      <c r="D258" s="20" t="s">
        <v>0</v>
      </c>
      <c r="E258" s="20" t="s">
        <v>0</v>
      </c>
      <c r="F258" s="21" t="s">
        <v>0</v>
      </c>
      <c r="G258" s="21" t="s">
        <v>0</v>
      </c>
      <c r="H258" s="21" t="s">
        <v>0</v>
      </c>
      <c r="I258" s="21" t="s">
        <v>0</v>
      </c>
      <c r="J258" s="4" t="s">
        <v>0</v>
      </c>
      <c r="K258" s="4" t="s">
        <v>0</v>
      </c>
      <c r="L258" s="4" t="s">
        <v>0</v>
      </c>
      <c r="O258" s="4" t="s">
        <v>0</v>
      </c>
      <c r="P258" s="4" t="s">
        <v>0</v>
      </c>
      <c r="S258" s="11" t="s">
        <v>0</v>
      </c>
      <c r="T258" s="11" t="s">
        <v>0</v>
      </c>
      <c r="U258" s="21" t="s">
        <v>0</v>
      </c>
      <c r="V258" s="11" t="s">
        <v>0</v>
      </c>
      <c r="W258" s="3" t="s">
        <v>0</v>
      </c>
      <c r="X258" s="4" t="s">
        <v>0</v>
      </c>
      <c r="Y258" s="3" t="s">
        <v>0</v>
      </c>
      <c r="Z258" s="3" t="s">
        <v>0</v>
      </c>
      <c r="AB258" s="3" t="s">
        <v>0</v>
      </c>
    </row>
    <row r="259" spans="1:28" x14ac:dyDescent="0.3">
      <c r="A259">
        <v>1143</v>
      </c>
      <c r="C259" s="4" t="s">
        <v>0</v>
      </c>
      <c r="D259" s="20" t="s">
        <v>0</v>
      </c>
      <c r="E259" s="20" t="s">
        <v>0</v>
      </c>
      <c r="F259" s="21" t="s">
        <v>0</v>
      </c>
      <c r="G259" s="21" t="s">
        <v>0</v>
      </c>
      <c r="H259" s="21" t="s">
        <v>0</v>
      </c>
      <c r="I259" s="21" t="s">
        <v>0</v>
      </c>
      <c r="J259" s="4" t="s">
        <v>0</v>
      </c>
      <c r="K259" s="4" t="s">
        <v>0</v>
      </c>
      <c r="L259" s="4" t="s">
        <v>0</v>
      </c>
      <c r="O259" s="4" t="s">
        <v>0</v>
      </c>
      <c r="P259" s="4" t="s">
        <v>0</v>
      </c>
      <c r="S259" s="11" t="s">
        <v>0</v>
      </c>
      <c r="T259" s="11" t="s">
        <v>0</v>
      </c>
      <c r="U259" s="21" t="s">
        <v>0</v>
      </c>
      <c r="V259" s="11" t="s">
        <v>0</v>
      </c>
      <c r="W259" s="3" t="s">
        <v>0</v>
      </c>
      <c r="X259" s="4" t="s">
        <v>0</v>
      </c>
      <c r="Y259" s="3" t="s">
        <v>0</v>
      </c>
      <c r="Z259" s="3" t="s">
        <v>0</v>
      </c>
      <c r="AB259" s="3" t="s">
        <v>0</v>
      </c>
    </row>
    <row r="260" spans="1:28" x14ac:dyDescent="0.3">
      <c r="A260">
        <v>1142</v>
      </c>
      <c r="C260" s="4" t="s">
        <v>0</v>
      </c>
      <c r="D260" s="20" t="s">
        <v>0</v>
      </c>
      <c r="E260" s="20" t="s">
        <v>0</v>
      </c>
      <c r="F260" s="21" t="s">
        <v>0</v>
      </c>
      <c r="G260" s="21" t="s">
        <v>0</v>
      </c>
      <c r="H260" s="21" t="s">
        <v>0</v>
      </c>
      <c r="I260" s="21" t="s">
        <v>0</v>
      </c>
      <c r="J260" s="4" t="s">
        <v>0</v>
      </c>
      <c r="K260" s="4" t="s">
        <v>0</v>
      </c>
      <c r="L260" s="4" t="s">
        <v>0</v>
      </c>
      <c r="O260" s="4" t="s">
        <v>0</v>
      </c>
      <c r="P260" s="4" t="s">
        <v>0</v>
      </c>
      <c r="S260" s="11" t="s">
        <v>0</v>
      </c>
      <c r="T260" s="11" t="s">
        <v>0</v>
      </c>
      <c r="U260" s="21" t="s">
        <v>0</v>
      </c>
      <c r="V260" s="11" t="s">
        <v>0</v>
      </c>
      <c r="W260" s="3" t="s">
        <v>0</v>
      </c>
      <c r="X260" s="4" t="s">
        <v>0</v>
      </c>
      <c r="Y260" s="3" t="s">
        <v>0</v>
      </c>
      <c r="Z260" s="3" t="s">
        <v>0</v>
      </c>
      <c r="AB260" s="3" t="s">
        <v>0</v>
      </c>
    </row>
    <row r="261" spans="1:28" x14ac:dyDescent="0.3">
      <c r="A261">
        <v>1141</v>
      </c>
      <c r="C261" s="4" t="s">
        <v>0</v>
      </c>
      <c r="D261" s="20" t="s">
        <v>0</v>
      </c>
      <c r="E261" s="20" t="s">
        <v>0</v>
      </c>
      <c r="F261" s="21" t="s">
        <v>0</v>
      </c>
      <c r="G261" s="21" t="s">
        <v>0</v>
      </c>
      <c r="H261" s="21" t="s">
        <v>0</v>
      </c>
      <c r="I261" s="21" t="s">
        <v>0</v>
      </c>
      <c r="J261" s="4" t="s">
        <v>0</v>
      </c>
      <c r="K261" s="4" t="s">
        <v>0</v>
      </c>
      <c r="L261" s="4" t="s">
        <v>0</v>
      </c>
      <c r="O261" s="4" t="s">
        <v>0</v>
      </c>
      <c r="P261" s="4" t="s">
        <v>0</v>
      </c>
      <c r="S261" s="11" t="s">
        <v>0</v>
      </c>
      <c r="T261" s="11" t="s">
        <v>0</v>
      </c>
      <c r="U261" s="21" t="s">
        <v>0</v>
      </c>
      <c r="V261" s="11" t="s">
        <v>0</v>
      </c>
      <c r="W261" s="3" t="s">
        <v>0</v>
      </c>
      <c r="X261" s="4" t="s">
        <v>0</v>
      </c>
      <c r="Y261" s="3" t="s">
        <v>0</v>
      </c>
      <c r="Z261" s="3" t="s">
        <v>0</v>
      </c>
      <c r="AB261" s="3" t="s">
        <v>0</v>
      </c>
    </row>
    <row r="262" spans="1:28" x14ac:dyDescent="0.3">
      <c r="A262">
        <v>1140</v>
      </c>
      <c r="C262" s="4" t="s">
        <v>0</v>
      </c>
      <c r="D262" s="20" t="s">
        <v>0</v>
      </c>
      <c r="E262" s="20" t="s">
        <v>0</v>
      </c>
      <c r="F262" s="21" t="s">
        <v>0</v>
      </c>
      <c r="G262" s="21" t="s">
        <v>0</v>
      </c>
      <c r="H262" s="21" t="s">
        <v>0</v>
      </c>
      <c r="I262" s="21" t="s">
        <v>0</v>
      </c>
      <c r="J262" s="4" t="s">
        <v>0</v>
      </c>
      <c r="K262" s="4" t="s">
        <v>0</v>
      </c>
      <c r="L262" s="4" t="s">
        <v>0</v>
      </c>
      <c r="O262" s="4" t="s">
        <v>0</v>
      </c>
      <c r="P262" s="4" t="s">
        <v>0</v>
      </c>
      <c r="S262" s="11" t="s">
        <v>0</v>
      </c>
      <c r="T262" s="11" t="s">
        <v>0</v>
      </c>
      <c r="U262" s="21" t="s">
        <v>0</v>
      </c>
      <c r="V262" s="11" t="s">
        <v>0</v>
      </c>
      <c r="W262" s="3" t="s">
        <v>0</v>
      </c>
      <c r="X262" s="4" t="s">
        <v>0</v>
      </c>
      <c r="Y262" s="3" t="s">
        <v>0</v>
      </c>
      <c r="Z262" s="3" t="s">
        <v>0</v>
      </c>
      <c r="AB262" s="3" t="s">
        <v>0</v>
      </c>
    </row>
    <row r="263" spans="1:28" x14ac:dyDescent="0.3">
      <c r="A263">
        <v>1139</v>
      </c>
      <c r="C263" s="4" t="s">
        <v>0</v>
      </c>
      <c r="D263" s="20" t="s">
        <v>0</v>
      </c>
      <c r="E263" s="20" t="s">
        <v>0</v>
      </c>
      <c r="F263" s="21" t="s">
        <v>0</v>
      </c>
      <c r="G263" s="21" t="s">
        <v>0</v>
      </c>
      <c r="H263" s="21" t="s">
        <v>0</v>
      </c>
      <c r="I263" s="21" t="s">
        <v>0</v>
      </c>
      <c r="J263" s="4" t="s">
        <v>0</v>
      </c>
      <c r="K263" s="4" t="s">
        <v>0</v>
      </c>
      <c r="L263" s="4" t="s">
        <v>0</v>
      </c>
      <c r="O263" s="4" t="s">
        <v>0</v>
      </c>
      <c r="P263" s="4" t="s">
        <v>0</v>
      </c>
      <c r="S263" s="11" t="s">
        <v>0</v>
      </c>
      <c r="T263" s="11" t="s">
        <v>0</v>
      </c>
      <c r="U263" s="21" t="s">
        <v>0</v>
      </c>
      <c r="V263" s="11" t="s">
        <v>0</v>
      </c>
      <c r="W263" s="3" t="s">
        <v>0</v>
      </c>
      <c r="X263" s="4" t="s">
        <v>0</v>
      </c>
      <c r="Y263" s="3" t="s">
        <v>0</v>
      </c>
      <c r="Z263" s="3" t="s">
        <v>0</v>
      </c>
      <c r="AB263" s="3" t="s">
        <v>0</v>
      </c>
    </row>
    <row r="264" spans="1:28" x14ac:dyDescent="0.3">
      <c r="A264">
        <v>1138</v>
      </c>
      <c r="C264" s="4" t="s">
        <v>0</v>
      </c>
      <c r="D264" s="20" t="s">
        <v>0</v>
      </c>
      <c r="E264" s="20" t="s">
        <v>0</v>
      </c>
      <c r="F264" s="21" t="s">
        <v>0</v>
      </c>
      <c r="G264" s="21" t="s">
        <v>0</v>
      </c>
      <c r="H264" s="21" t="s">
        <v>0</v>
      </c>
      <c r="I264" s="21" t="s">
        <v>0</v>
      </c>
      <c r="J264" s="4" t="s">
        <v>0</v>
      </c>
      <c r="K264" s="4" t="s">
        <v>0</v>
      </c>
      <c r="L264" s="4" t="s">
        <v>0</v>
      </c>
      <c r="O264" s="4" t="s">
        <v>0</v>
      </c>
      <c r="P264" s="4" t="s">
        <v>0</v>
      </c>
      <c r="S264" s="11" t="s">
        <v>0</v>
      </c>
      <c r="T264" s="11" t="s">
        <v>0</v>
      </c>
      <c r="U264" s="21" t="s">
        <v>0</v>
      </c>
      <c r="V264" s="11" t="s">
        <v>0</v>
      </c>
      <c r="W264" s="3" t="s">
        <v>0</v>
      </c>
      <c r="X264" s="4" t="s">
        <v>0</v>
      </c>
      <c r="Y264" s="3" t="s">
        <v>0</v>
      </c>
      <c r="Z264" s="3" t="s">
        <v>0</v>
      </c>
      <c r="AB264" s="3" t="s">
        <v>0</v>
      </c>
    </row>
    <row r="265" spans="1:28" x14ac:dyDescent="0.3">
      <c r="A265">
        <v>1137</v>
      </c>
      <c r="C265" s="4" t="s">
        <v>0</v>
      </c>
      <c r="D265" s="20" t="s">
        <v>0</v>
      </c>
      <c r="E265" s="20" t="s">
        <v>0</v>
      </c>
      <c r="F265" s="21" t="s">
        <v>0</v>
      </c>
      <c r="G265" s="21" t="s">
        <v>0</v>
      </c>
      <c r="H265" s="21" t="s">
        <v>0</v>
      </c>
      <c r="I265" s="21" t="s">
        <v>0</v>
      </c>
      <c r="J265" s="4" t="s">
        <v>0</v>
      </c>
      <c r="K265" s="4" t="s">
        <v>0</v>
      </c>
      <c r="L265" s="4" t="s">
        <v>0</v>
      </c>
      <c r="O265" s="4" t="s">
        <v>0</v>
      </c>
      <c r="P265" s="4" t="s">
        <v>0</v>
      </c>
      <c r="S265" s="11" t="s">
        <v>0</v>
      </c>
      <c r="T265" s="11" t="s">
        <v>0</v>
      </c>
      <c r="U265" s="21" t="s">
        <v>0</v>
      </c>
      <c r="V265" s="11" t="s">
        <v>0</v>
      </c>
      <c r="W265" s="3" t="s">
        <v>0</v>
      </c>
      <c r="X265" s="4" t="s">
        <v>0</v>
      </c>
      <c r="Y265" s="3" t="s">
        <v>0</v>
      </c>
      <c r="Z265" s="3" t="s">
        <v>0</v>
      </c>
      <c r="AB265" s="3" t="s">
        <v>0</v>
      </c>
    </row>
    <row r="266" spans="1:28" x14ac:dyDescent="0.3">
      <c r="A266">
        <v>1136</v>
      </c>
      <c r="C266" s="4" t="s">
        <v>0</v>
      </c>
      <c r="D266" s="20" t="s">
        <v>0</v>
      </c>
      <c r="E266" s="20" t="s">
        <v>0</v>
      </c>
      <c r="F266" s="21" t="s">
        <v>0</v>
      </c>
      <c r="G266" s="21" t="s">
        <v>0</v>
      </c>
      <c r="H266" s="21" t="s">
        <v>0</v>
      </c>
      <c r="I266" s="21" t="s">
        <v>0</v>
      </c>
      <c r="J266" s="4" t="s">
        <v>0</v>
      </c>
      <c r="K266" s="4" t="s">
        <v>0</v>
      </c>
      <c r="L266" s="4" t="s">
        <v>0</v>
      </c>
      <c r="O266" s="4" t="s">
        <v>0</v>
      </c>
      <c r="P266" s="4" t="s">
        <v>0</v>
      </c>
      <c r="S266" s="11" t="s">
        <v>0</v>
      </c>
      <c r="T266" s="11" t="s">
        <v>0</v>
      </c>
      <c r="U266" s="21" t="s">
        <v>0</v>
      </c>
      <c r="V266" s="11" t="s">
        <v>0</v>
      </c>
      <c r="W266" s="3" t="s">
        <v>0</v>
      </c>
      <c r="X266" s="4" t="s">
        <v>0</v>
      </c>
      <c r="Y266" s="3" t="s">
        <v>0</v>
      </c>
      <c r="Z266" s="3" t="s">
        <v>0</v>
      </c>
      <c r="AB266" s="3" t="s">
        <v>0</v>
      </c>
    </row>
    <row r="267" spans="1:28" x14ac:dyDescent="0.3">
      <c r="A267">
        <v>1135</v>
      </c>
      <c r="C267" s="4" t="s">
        <v>0</v>
      </c>
      <c r="D267" s="20" t="s">
        <v>0</v>
      </c>
      <c r="E267" s="20" t="s">
        <v>0</v>
      </c>
      <c r="F267" s="21" t="s">
        <v>0</v>
      </c>
      <c r="G267" s="21" t="s">
        <v>0</v>
      </c>
      <c r="H267" s="21" t="s">
        <v>0</v>
      </c>
      <c r="I267" s="21" t="s">
        <v>0</v>
      </c>
      <c r="J267" s="4" t="s">
        <v>0</v>
      </c>
      <c r="K267" s="4" t="s">
        <v>0</v>
      </c>
      <c r="L267" s="4" t="s">
        <v>0</v>
      </c>
      <c r="O267" s="4" t="s">
        <v>0</v>
      </c>
      <c r="P267" s="4" t="s">
        <v>0</v>
      </c>
      <c r="S267" s="11" t="s">
        <v>0</v>
      </c>
      <c r="T267" s="11" t="s">
        <v>0</v>
      </c>
      <c r="U267" s="21" t="s">
        <v>0</v>
      </c>
      <c r="V267" s="11" t="s">
        <v>0</v>
      </c>
      <c r="W267" s="3" t="s">
        <v>0</v>
      </c>
      <c r="X267" s="4" t="s">
        <v>0</v>
      </c>
      <c r="Y267" s="3" t="s">
        <v>0</v>
      </c>
      <c r="Z267" s="3" t="s">
        <v>0</v>
      </c>
      <c r="AB267" s="3" t="s">
        <v>0</v>
      </c>
    </row>
    <row r="268" spans="1:28" x14ac:dyDescent="0.3">
      <c r="A268">
        <v>1134</v>
      </c>
      <c r="C268" s="4" t="s">
        <v>0</v>
      </c>
      <c r="D268" s="20" t="s">
        <v>0</v>
      </c>
      <c r="E268" s="20" t="s">
        <v>0</v>
      </c>
      <c r="F268" s="21" t="s">
        <v>0</v>
      </c>
      <c r="G268" s="21" t="s">
        <v>0</v>
      </c>
      <c r="H268" s="21" t="s">
        <v>0</v>
      </c>
      <c r="I268" s="21" t="s">
        <v>0</v>
      </c>
      <c r="J268" s="4" t="s">
        <v>0</v>
      </c>
      <c r="K268" s="4" t="s">
        <v>0</v>
      </c>
      <c r="L268" s="4" t="s">
        <v>0</v>
      </c>
      <c r="O268" s="4" t="s">
        <v>0</v>
      </c>
      <c r="P268" s="4" t="s">
        <v>0</v>
      </c>
      <c r="S268" s="11" t="s">
        <v>0</v>
      </c>
      <c r="T268" s="11" t="s">
        <v>0</v>
      </c>
      <c r="U268" s="21" t="s">
        <v>0</v>
      </c>
      <c r="V268" s="11" t="s">
        <v>0</v>
      </c>
      <c r="W268" s="3" t="s">
        <v>0</v>
      </c>
      <c r="X268" s="4" t="s">
        <v>0</v>
      </c>
      <c r="Y268" s="3" t="s">
        <v>0</v>
      </c>
      <c r="Z268" s="3" t="s">
        <v>0</v>
      </c>
      <c r="AB268" s="3" t="s">
        <v>0</v>
      </c>
    </row>
    <row r="269" spans="1:28" x14ac:dyDescent="0.3">
      <c r="A269">
        <v>1133</v>
      </c>
      <c r="C269" s="4" t="s">
        <v>0</v>
      </c>
      <c r="D269" s="20" t="s">
        <v>0</v>
      </c>
      <c r="E269" s="20" t="s">
        <v>0</v>
      </c>
      <c r="F269" s="21" t="s">
        <v>0</v>
      </c>
      <c r="G269" s="21" t="s">
        <v>0</v>
      </c>
      <c r="H269" s="21" t="s">
        <v>0</v>
      </c>
      <c r="I269" s="21" t="s">
        <v>0</v>
      </c>
      <c r="J269" s="4" t="s">
        <v>0</v>
      </c>
      <c r="K269" s="4" t="s">
        <v>0</v>
      </c>
      <c r="L269" s="4" t="s">
        <v>0</v>
      </c>
      <c r="O269" s="4" t="s">
        <v>0</v>
      </c>
      <c r="P269" s="4" t="s">
        <v>0</v>
      </c>
      <c r="S269" s="11" t="s">
        <v>0</v>
      </c>
      <c r="T269" s="11" t="s">
        <v>0</v>
      </c>
      <c r="U269" s="21" t="s">
        <v>0</v>
      </c>
      <c r="V269" s="11" t="s">
        <v>0</v>
      </c>
      <c r="W269" s="3" t="s">
        <v>0</v>
      </c>
      <c r="X269" s="4" t="s">
        <v>0</v>
      </c>
      <c r="Y269" s="3" t="s">
        <v>0</v>
      </c>
      <c r="Z269" s="3" t="s">
        <v>0</v>
      </c>
      <c r="AB269" s="3" t="s">
        <v>0</v>
      </c>
    </row>
    <row r="270" spans="1:28" x14ac:dyDescent="0.3">
      <c r="A270">
        <v>1132</v>
      </c>
      <c r="C270" s="4" t="s">
        <v>0</v>
      </c>
      <c r="D270" s="20" t="s">
        <v>0</v>
      </c>
      <c r="E270" s="20" t="s">
        <v>0</v>
      </c>
      <c r="F270" s="21" t="s">
        <v>0</v>
      </c>
      <c r="G270" s="21" t="s">
        <v>0</v>
      </c>
      <c r="H270" s="21" t="s">
        <v>0</v>
      </c>
      <c r="I270" s="21" t="s">
        <v>0</v>
      </c>
      <c r="J270" s="4" t="s">
        <v>0</v>
      </c>
      <c r="K270" s="4" t="s">
        <v>0</v>
      </c>
      <c r="L270" s="4" t="s">
        <v>0</v>
      </c>
      <c r="O270" s="4" t="s">
        <v>0</v>
      </c>
      <c r="P270" s="4" t="s">
        <v>0</v>
      </c>
      <c r="S270" s="11" t="s">
        <v>0</v>
      </c>
      <c r="T270" s="11" t="s">
        <v>0</v>
      </c>
      <c r="U270" s="21" t="s">
        <v>0</v>
      </c>
      <c r="V270" s="11" t="s">
        <v>0</v>
      </c>
      <c r="W270" s="3" t="s">
        <v>0</v>
      </c>
      <c r="X270" s="4" t="s">
        <v>0</v>
      </c>
      <c r="Y270" s="3" t="s">
        <v>0</v>
      </c>
      <c r="Z270" s="3" t="s">
        <v>0</v>
      </c>
      <c r="AB270" s="3" t="s">
        <v>0</v>
      </c>
    </row>
    <row r="271" spans="1:28" x14ac:dyDescent="0.3">
      <c r="A271">
        <v>1131</v>
      </c>
      <c r="C271" s="4" t="s">
        <v>0</v>
      </c>
      <c r="D271" s="20" t="s">
        <v>0</v>
      </c>
      <c r="E271" s="20" t="s">
        <v>0</v>
      </c>
      <c r="F271" s="21" t="s">
        <v>0</v>
      </c>
      <c r="G271" s="21" t="s">
        <v>0</v>
      </c>
      <c r="H271" s="21" t="s">
        <v>0</v>
      </c>
      <c r="I271" s="21" t="s">
        <v>0</v>
      </c>
      <c r="J271" s="4" t="s">
        <v>0</v>
      </c>
      <c r="K271" s="4" t="s">
        <v>0</v>
      </c>
      <c r="L271" s="4" t="s">
        <v>0</v>
      </c>
      <c r="O271" s="4" t="s">
        <v>0</v>
      </c>
      <c r="P271" s="4" t="s">
        <v>0</v>
      </c>
      <c r="S271" s="11" t="s">
        <v>0</v>
      </c>
      <c r="T271" s="11" t="s">
        <v>0</v>
      </c>
      <c r="U271" s="21" t="s">
        <v>0</v>
      </c>
      <c r="V271" s="11" t="s">
        <v>0</v>
      </c>
      <c r="W271" s="3" t="s">
        <v>0</v>
      </c>
      <c r="X271" s="4" t="s">
        <v>0</v>
      </c>
      <c r="Y271" s="3" t="s">
        <v>0</v>
      </c>
      <c r="Z271" s="3" t="s">
        <v>0</v>
      </c>
      <c r="AB271" s="3" t="s">
        <v>0</v>
      </c>
    </row>
    <row r="272" spans="1:28" x14ac:dyDescent="0.3">
      <c r="A272">
        <v>1130</v>
      </c>
      <c r="C272" s="4" t="s">
        <v>0</v>
      </c>
      <c r="D272" s="20" t="s">
        <v>0</v>
      </c>
      <c r="E272" s="20" t="s">
        <v>0</v>
      </c>
      <c r="F272" s="21" t="s">
        <v>0</v>
      </c>
      <c r="G272" s="21" t="s">
        <v>0</v>
      </c>
      <c r="H272" s="21" t="s">
        <v>0</v>
      </c>
      <c r="I272" s="21" t="s">
        <v>0</v>
      </c>
      <c r="J272" s="4" t="s">
        <v>0</v>
      </c>
      <c r="K272" s="4" t="s">
        <v>0</v>
      </c>
      <c r="L272" s="4" t="s">
        <v>0</v>
      </c>
      <c r="O272" s="4" t="s">
        <v>0</v>
      </c>
      <c r="P272" s="4" t="s">
        <v>0</v>
      </c>
      <c r="S272" s="11" t="s">
        <v>0</v>
      </c>
      <c r="T272" s="11" t="s">
        <v>0</v>
      </c>
      <c r="U272" s="21" t="s">
        <v>0</v>
      </c>
      <c r="V272" s="11" t="s">
        <v>0</v>
      </c>
      <c r="W272" s="3" t="s">
        <v>0</v>
      </c>
      <c r="X272" s="4" t="s">
        <v>0</v>
      </c>
      <c r="Y272" s="3" t="s">
        <v>0</v>
      </c>
      <c r="Z272" s="3" t="s">
        <v>0</v>
      </c>
      <c r="AB272" s="3" t="s">
        <v>0</v>
      </c>
    </row>
    <row r="273" spans="1:28" x14ac:dyDescent="0.3">
      <c r="A273">
        <v>1129</v>
      </c>
      <c r="C273" s="4" t="s">
        <v>0</v>
      </c>
      <c r="D273" s="20" t="s">
        <v>0</v>
      </c>
      <c r="E273" s="20" t="s">
        <v>0</v>
      </c>
      <c r="F273" s="21" t="s">
        <v>0</v>
      </c>
      <c r="G273" s="21" t="s">
        <v>0</v>
      </c>
      <c r="H273" s="21" t="s">
        <v>0</v>
      </c>
      <c r="I273" s="21" t="s">
        <v>0</v>
      </c>
      <c r="J273" s="4" t="s">
        <v>0</v>
      </c>
      <c r="K273" s="4" t="s">
        <v>0</v>
      </c>
      <c r="L273" s="4" t="s">
        <v>0</v>
      </c>
      <c r="O273" s="4" t="s">
        <v>0</v>
      </c>
      <c r="P273" s="4" t="s">
        <v>0</v>
      </c>
      <c r="S273" s="11" t="s">
        <v>0</v>
      </c>
      <c r="T273" s="11" t="s">
        <v>0</v>
      </c>
      <c r="U273" s="21" t="s">
        <v>0</v>
      </c>
      <c r="V273" s="11" t="s">
        <v>0</v>
      </c>
      <c r="W273" s="3" t="s">
        <v>0</v>
      </c>
      <c r="X273" s="4" t="s">
        <v>0</v>
      </c>
      <c r="Y273" s="3" t="s">
        <v>0</v>
      </c>
      <c r="Z273" s="3" t="s">
        <v>0</v>
      </c>
      <c r="AB273" s="3" t="s">
        <v>0</v>
      </c>
    </row>
    <row r="274" spans="1:28" x14ac:dyDescent="0.3">
      <c r="A274">
        <v>1128</v>
      </c>
      <c r="C274" s="4" t="s">
        <v>0</v>
      </c>
      <c r="D274" s="20" t="s">
        <v>0</v>
      </c>
      <c r="E274" s="20" t="s">
        <v>0</v>
      </c>
      <c r="F274" s="21" t="s">
        <v>0</v>
      </c>
      <c r="G274" s="21" t="s">
        <v>0</v>
      </c>
      <c r="H274" s="21" t="s">
        <v>0</v>
      </c>
      <c r="I274" s="21" t="s">
        <v>0</v>
      </c>
      <c r="J274" s="4" t="s">
        <v>0</v>
      </c>
      <c r="K274" s="4" t="s">
        <v>0</v>
      </c>
      <c r="L274" s="4" t="s">
        <v>0</v>
      </c>
      <c r="O274" s="4" t="s">
        <v>0</v>
      </c>
      <c r="P274" s="4" t="s">
        <v>0</v>
      </c>
      <c r="S274" s="11" t="s">
        <v>0</v>
      </c>
      <c r="T274" s="11" t="s">
        <v>0</v>
      </c>
      <c r="U274" s="21" t="s">
        <v>0</v>
      </c>
      <c r="V274" s="11" t="s">
        <v>0</v>
      </c>
      <c r="W274" s="3" t="s">
        <v>0</v>
      </c>
      <c r="X274" s="4" t="s">
        <v>0</v>
      </c>
      <c r="Y274" s="3" t="s">
        <v>0</v>
      </c>
      <c r="Z274" s="3" t="s">
        <v>0</v>
      </c>
      <c r="AB274" s="3" t="s">
        <v>0</v>
      </c>
    </row>
    <row r="275" spans="1:28" x14ac:dyDescent="0.3">
      <c r="A275">
        <v>1127</v>
      </c>
      <c r="C275" s="4" t="s">
        <v>0</v>
      </c>
      <c r="D275" s="20" t="s">
        <v>0</v>
      </c>
      <c r="E275" s="20" t="s">
        <v>0</v>
      </c>
      <c r="F275" s="21" t="s">
        <v>0</v>
      </c>
      <c r="G275" s="21" t="s">
        <v>0</v>
      </c>
      <c r="H275" s="21" t="s">
        <v>0</v>
      </c>
      <c r="I275" s="21" t="s">
        <v>0</v>
      </c>
      <c r="J275" s="4" t="s">
        <v>0</v>
      </c>
      <c r="K275" s="4" t="s">
        <v>0</v>
      </c>
      <c r="L275" s="4" t="s">
        <v>0</v>
      </c>
      <c r="O275" s="4" t="s">
        <v>0</v>
      </c>
      <c r="P275" s="4" t="s">
        <v>0</v>
      </c>
      <c r="S275" s="11" t="s">
        <v>0</v>
      </c>
      <c r="T275" s="11" t="s">
        <v>0</v>
      </c>
      <c r="U275" s="21" t="s">
        <v>0</v>
      </c>
      <c r="V275" s="11" t="s">
        <v>0</v>
      </c>
      <c r="W275" s="3" t="s">
        <v>0</v>
      </c>
      <c r="X275" s="4" t="s">
        <v>0</v>
      </c>
      <c r="Y275" s="3" t="s">
        <v>0</v>
      </c>
      <c r="Z275" s="3" t="s">
        <v>0</v>
      </c>
      <c r="AB275" s="3" t="s">
        <v>0</v>
      </c>
    </row>
    <row r="276" spans="1:28" x14ac:dyDescent="0.3">
      <c r="A276">
        <v>1126</v>
      </c>
      <c r="C276" s="4" t="s">
        <v>0</v>
      </c>
      <c r="D276" s="20" t="s">
        <v>0</v>
      </c>
      <c r="E276" s="20" t="s">
        <v>0</v>
      </c>
      <c r="F276" s="21" t="s">
        <v>0</v>
      </c>
      <c r="G276" s="21" t="s">
        <v>0</v>
      </c>
      <c r="H276" s="21" t="s">
        <v>0</v>
      </c>
      <c r="I276" s="21" t="s">
        <v>0</v>
      </c>
      <c r="J276" s="4" t="s">
        <v>0</v>
      </c>
      <c r="K276" s="4" t="s">
        <v>0</v>
      </c>
      <c r="L276" s="4" t="s">
        <v>0</v>
      </c>
      <c r="O276" s="4" t="s">
        <v>0</v>
      </c>
      <c r="P276" s="4" t="s">
        <v>0</v>
      </c>
      <c r="S276" s="11" t="s">
        <v>0</v>
      </c>
      <c r="T276" s="11" t="s">
        <v>0</v>
      </c>
      <c r="U276" s="21" t="s">
        <v>0</v>
      </c>
      <c r="V276" s="11" t="s">
        <v>0</v>
      </c>
      <c r="W276" s="3" t="s">
        <v>0</v>
      </c>
      <c r="X276" s="4" t="s">
        <v>0</v>
      </c>
      <c r="Y276" s="3" t="s">
        <v>0</v>
      </c>
      <c r="Z276" s="3" t="s">
        <v>0</v>
      </c>
      <c r="AB276" s="3" t="s">
        <v>0</v>
      </c>
    </row>
    <row r="277" spans="1:28" x14ac:dyDescent="0.3">
      <c r="A277">
        <v>1125</v>
      </c>
      <c r="C277" s="4" t="s">
        <v>0</v>
      </c>
      <c r="D277" s="20" t="s">
        <v>0</v>
      </c>
      <c r="E277" s="20" t="s">
        <v>0</v>
      </c>
      <c r="F277" s="21" t="s">
        <v>0</v>
      </c>
      <c r="G277" s="21" t="s">
        <v>0</v>
      </c>
      <c r="H277" s="21" t="s">
        <v>0</v>
      </c>
      <c r="I277" s="21" t="s">
        <v>0</v>
      </c>
      <c r="J277" s="4" t="s">
        <v>0</v>
      </c>
      <c r="K277" s="4" t="s">
        <v>0</v>
      </c>
      <c r="L277" s="4" t="s">
        <v>0</v>
      </c>
      <c r="O277" s="4" t="s">
        <v>0</v>
      </c>
      <c r="P277" s="4" t="s">
        <v>0</v>
      </c>
      <c r="S277" s="11" t="s">
        <v>0</v>
      </c>
      <c r="T277" s="11" t="s">
        <v>0</v>
      </c>
      <c r="U277" s="21" t="s">
        <v>0</v>
      </c>
      <c r="V277" s="11" t="s">
        <v>0</v>
      </c>
      <c r="W277" s="3" t="s">
        <v>0</v>
      </c>
      <c r="X277" s="4" t="s">
        <v>0</v>
      </c>
      <c r="Y277" s="3" t="s">
        <v>0</v>
      </c>
      <c r="Z277" s="3" t="s">
        <v>0</v>
      </c>
      <c r="AB277" s="3" t="s">
        <v>0</v>
      </c>
    </row>
    <row r="278" spans="1:28" x14ac:dyDescent="0.3">
      <c r="A278">
        <v>1124</v>
      </c>
      <c r="C278" s="4" t="s">
        <v>0</v>
      </c>
      <c r="D278" s="20" t="s">
        <v>0</v>
      </c>
      <c r="E278" s="20" t="s">
        <v>0</v>
      </c>
      <c r="F278" s="21" t="s">
        <v>0</v>
      </c>
      <c r="G278" s="21" t="s">
        <v>0</v>
      </c>
      <c r="H278" s="21" t="s">
        <v>0</v>
      </c>
      <c r="I278" s="21" t="s">
        <v>0</v>
      </c>
      <c r="J278" s="4" t="s">
        <v>0</v>
      </c>
      <c r="K278" s="4" t="s">
        <v>0</v>
      </c>
      <c r="L278" s="4" t="s">
        <v>0</v>
      </c>
      <c r="O278" s="4" t="s">
        <v>0</v>
      </c>
      <c r="P278" s="4" t="s">
        <v>0</v>
      </c>
      <c r="S278" s="11" t="s">
        <v>0</v>
      </c>
      <c r="T278" s="11" t="s">
        <v>0</v>
      </c>
      <c r="U278" s="21" t="s">
        <v>0</v>
      </c>
      <c r="V278" s="11" t="s">
        <v>0</v>
      </c>
      <c r="W278" s="3" t="s">
        <v>0</v>
      </c>
      <c r="X278" s="4" t="s">
        <v>0</v>
      </c>
      <c r="Y278" s="3" t="s">
        <v>0</v>
      </c>
      <c r="Z278" s="3" t="s">
        <v>0</v>
      </c>
      <c r="AB278" s="3" t="s">
        <v>0</v>
      </c>
    </row>
    <row r="279" spans="1:28" x14ac:dyDescent="0.3">
      <c r="A279">
        <v>1123</v>
      </c>
      <c r="C279" s="4" t="s">
        <v>0</v>
      </c>
      <c r="D279" s="20" t="s">
        <v>0</v>
      </c>
      <c r="E279" s="20" t="s">
        <v>0</v>
      </c>
      <c r="F279" s="21" t="s">
        <v>0</v>
      </c>
      <c r="G279" s="21" t="s">
        <v>0</v>
      </c>
      <c r="H279" s="21" t="s">
        <v>0</v>
      </c>
      <c r="I279" s="21" t="s">
        <v>0</v>
      </c>
      <c r="J279" s="4" t="s">
        <v>0</v>
      </c>
      <c r="K279" s="4" t="s">
        <v>0</v>
      </c>
      <c r="L279" s="4" t="s">
        <v>0</v>
      </c>
      <c r="O279" s="4" t="s">
        <v>0</v>
      </c>
      <c r="P279" s="4" t="s">
        <v>0</v>
      </c>
      <c r="S279" s="11" t="s">
        <v>0</v>
      </c>
      <c r="T279" s="11" t="s">
        <v>0</v>
      </c>
      <c r="U279" s="21" t="s">
        <v>0</v>
      </c>
      <c r="V279" s="11" t="s">
        <v>0</v>
      </c>
      <c r="W279" s="3" t="s">
        <v>0</v>
      </c>
      <c r="X279" s="4" t="s">
        <v>0</v>
      </c>
      <c r="Y279" s="3" t="s">
        <v>0</v>
      </c>
      <c r="Z279" s="3" t="s">
        <v>0</v>
      </c>
      <c r="AB279" s="3" t="s">
        <v>0</v>
      </c>
    </row>
    <row r="280" spans="1:28" x14ac:dyDescent="0.3">
      <c r="A280">
        <v>1122</v>
      </c>
      <c r="C280" s="4" t="s">
        <v>0</v>
      </c>
      <c r="D280" s="20" t="s">
        <v>0</v>
      </c>
      <c r="E280" s="20" t="s">
        <v>0</v>
      </c>
      <c r="F280" s="21" t="s">
        <v>0</v>
      </c>
      <c r="G280" s="21" t="s">
        <v>0</v>
      </c>
      <c r="H280" s="21" t="s">
        <v>0</v>
      </c>
      <c r="I280" s="21" t="s">
        <v>0</v>
      </c>
      <c r="J280" s="4" t="s">
        <v>0</v>
      </c>
      <c r="K280" s="4" t="s">
        <v>0</v>
      </c>
      <c r="L280" s="4" t="s">
        <v>0</v>
      </c>
      <c r="O280" s="4" t="s">
        <v>0</v>
      </c>
      <c r="P280" s="4" t="s">
        <v>0</v>
      </c>
      <c r="S280" s="11" t="s">
        <v>0</v>
      </c>
      <c r="T280" s="11" t="s">
        <v>0</v>
      </c>
      <c r="U280" s="21" t="s">
        <v>0</v>
      </c>
      <c r="V280" s="11" t="s">
        <v>0</v>
      </c>
      <c r="W280" s="3" t="s">
        <v>0</v>
      </c>
      <c r="X280" s="4" t="s">
        <v>0</v>
      </c>
      <c r="Y280" s="3" t="s">
        <v>0</v>
      </c>
      <c r="Z280" s="3" t="s">
        <v>0</v>
      </c>
      <c r="AB280" s="3" t="s">
        <v>0</v>
      </c>
    </row>
    <row r="281" spans="1:28" x14ac:dyDescent="0.3">
      <c r="A281">
        <v>1121</v>
      </c>
      <c r="C281" s="4" t="s">
        <v>0</v>
      </c>
      <c r="D281" s="20" t="s">
        <v>0</v>
      </c>
      <c r="E281" s="20" t="s">
        <v>0</v>
      </c>
      <c r="F281" s="21" t="s">
        <v>0</v>
      </c>
      <c r="G281" s="21" t="s">
        <v>0</v>
      </c>
      <c r="H281" s="21" t="s">
        <v>0</v>
      </c>
      <c r="I281" s="21" t="s">
        <v>0</v>
      </c>
      <c r="J281" s="4" t="s">
        <v>0</v>
      </c>
      <c r="K281" s="4" t="s">
        <v>0</v>
      </c>
      <c r="L281" s="4" t="s">
        <v>0</v>
      </c>
      <c r="O281" s="4" t="s">
        <v>0</v>
      </c>
      <c r="P281" s="4" t="s">
        <v>0</v>
      </c>
      <c r="S281" s="11" t="s">
        <v>0</v>
      </c>
      <c r="T281" s="11" t="s">
        <v>0</v>
      </c>
      <c r="U281" s="21" t="s">
        <v>0</v>
      </c>
      <c r="V281" s="11" t="s">
        <v>0</v>
      </c>
      <c r="W281" s="3" t="s">
        <v>0</v>
      </c>
      <c r="X281" s="4" t="s">
        <v>0</v>
      </c>
      <c r="Y281" s="3" t="s">
        <v>0</v>
      </c>
      <c r="Z281" s="3" t="s">
        <v>0</v>
      </c>
      <c r="AB281" s="3" t="s">
        <v>0</v>
      </c>
    </row>
    <row r="282" spans="1:28" x14ac:dyDescent="0.3">
      <c r="A282">
        <v>1120</v>
      </c>
      <c r="C282" s="4" t="s">
        <v>0</v>
      </c>
      <c r="D282" s="20" t="s">
        <v>0</v>
      </c>
      <c r="E282" s="20" t="s">
        <v>0</v>
      </c>
      <c r="F282" s="21" t="s">
        <v>0</v>
      </c>
      <c r="G282" s="21" t="s">
        <v>0</v>
      </c>
      <c r="H282" s="21" t="s">
        <v>0</v>
      </c>
      <c r="I282" s="21" t="s">
        <v>0</v>
      </c>
      <c r="J282" s="4" t="s">
        <v>0</v>
      </c>
      <c r="K282" s="4" t="s">
        <v>0</v>
      </c>
      <c r="L282" s="4" t="s">
        <v>0</v>
      </c>
      <c r="O282" s="4" t="s">
        <v>0</v>
      </c>
      <c r="P282" s="4" t="s">
        <v>0</v>
      </c>
      <c r="S282" s="11" t="s">
        <v>0</v>
      </c>
      <c r="T282" s="11" t="s">
        <v>0</v>
      </c>
      <c r="U282" s="21" t="s">
        <v>0</v>
      </c>
      <c r="V282" s="11" t="s">
        <v>0</v>
      </c>
      <c r="W282" s="3" t="s">
        <v>0</v>
      </c>
      <c r="X282" s="4" t="s">
        <v>0</v>
      </c>
      <c r="Y282" s="3" t="s">
        <v>0</v>
      </c>
      <c r="Z282" s="3" t="s">
        <v>0</v>
      </c>
      <c r="AB282" s="3" t="s">
        <v>0</v>
      </c>
    </row>
    <row r="283" spans="1:28" x14ac:dyDescent="0.3">
      <c r="A283">
        <v>1119</v>
      </c>
      <c r="C283" s="4" t="s">
        <v>0</v>
      </c>
      <c r="D283" s="20" t="s">
        <v>0</v>
      </c>
      <c r="E283" s="20" t="s">
        <v>0</v>
      </c>
      <c r="F283" s="21" t="s">
        <v>0</v>
      </c>
      <c r="G283" s="21" t="s">
        <v>0</v>
      </c>
      <c r="H283" s="21" t="s">
        <v>0</v>
      </c>
      <c r="I283" s="21" t="s">
        <v>0</v>
      </c>
      <c r="J283" s="4" t="s">
        <v>0</v>
      </c>
      <c r="K283" s="4" t="s">
        <v>0</v>
      </c>
      <c r="L283" s="4" t="s">
        <v>0</v>
      </c>
      <c r="O283" s="4" t="s">
        <v>0</v>
      </c>
      <c r="P283" s="4" t="s">
        <v>0</v>
      </c>
      <c r="S283" s="11" t="s">
        <v>0</v>
      </c>
      <c r="T283" s="11" t="s">
        <v>0</v>
      </c>
      <c r="U283" s="21" t="s">
        <v>0</v>
      </c>
      <c r="V283" s="11" t="s">
        <v>0</v>
      </c>
      <c r="W283" s="3" t="s">
        <v>0</v>
      </c>
      <c r="X283" s="4" t="s">
        <v>0</v>
      </c>
      <c r="Y283" s="3" t="s">
        <v>0</v>
      </c>
      <c r="Z283" s="3" t="s">
        <v>0</v>
      </c>
      <c r="AB283" s="3" t="s">
        <v>0</v>
      </c>
    </row>
    <row r="284" spans="1:28" x14ac:dyDescent="0.3">
      <c r="A284">
        <v>1118</v>
      </c>
      <c r="C284" s="4" t="s">
        <v>0</v>
      </c>
      <c r="D284" s="20" t="s">
        <v>0</v>
      </c>
      <c r="E284" s="20" t="s">
        <v>0</v>
      </c>
      <c r="F284" s="21" t="s">
        <v>0</v>
      </c>
      <c r="G284" s="21" t="s">
        <v>0</v>
      </c>
      <c r="H284" s="21" t="s">
        <v>0</v>
      </c>
      <c r="I284" s="21" t="s">
        <v>0</v>
      </c>
      <c r="J284" s="4" t="s">
        <v>0</v>
      </c>
      <c r="K284" s="4" t="s">
        <v>0</v>
      </c>
      <c r="L284" s="4" t="s">
        <v>0</v>
      </c>
      <c r="O284" s="4" t="s">
        <v>0</v>
      </c>
      <c r="P284" s="4" t="s">
        <v>0</v>
      </c>
      <c r="S284" s="11" t="s">
        <v>0</v>
      </c>
      <c r="T284" s="11" t="s">
        <v>0</v>
      </c>
      <c r="U284" s="21" t="s">
        <v>0</v>
      </c>
      <c r="V284" s="11" t="s">
        <v>0</v>
      </c>
      <c r="W284" s="3" t="s">
        <v>0</v>
      </c>
      <c r="X284" s="4" t="s">
        <v>0</v>
      </c>
      <c r="Y284" s="3" t="s">
        <v>0</v>
      </c>
      <c r="Z284" s="3" t="s">
        <v>0</v>
      </c>
      <c r="AB284" s="3" t="s">
        <v>0</v>
      </c>
    </row>
    <row r="285" spans="1:28" x14ac:dyDescent="0.3">
      <c r="A285">
        <v>1117</v>
      </c>
      <c r="C285" s="4" t="s">
        <v>0</v>
      </c>
      <c r="D285" s="20" t="s">
        <v>0</v>
      </c>
      <c r="E285" s="20" t="s">
        <v>0</v>
      </c>
      <c r="F285" s="21" t="s">
        <v>0</v>
      </c>
      <c r="G285" s="21" t="s">
        <v>0</v>
      </c>
      <c r="H285" s="21" t="s">
        <v>0</v>
      </c>
      <c r="I285" s="21" t="s">
        <v>0</v>
      </c>
      <c r="J285" s="4" t="s">
        <v>0</v>
      </c>
      <c r="K285" s="4" t="s">
        <v>0</v>
      </c>
      <c r="L285" s="4" t="s">
        <v>0</v>
      </c>
      <c r="O285" s="4" t="s">
        <v>0</v>
      </c>
      <c r="P285" s="4" t="s">
        <v>0</v>
      </c>
      <c r="S285" s="11" t="s">
        <v>0</v>
      </c>
      <c r="T285" s="11" t="s">
        <v>0</v>
      </c>
      <c r="U285" s="21" t="s">
        <v>0</v>
      </c>
      <c r="V285" s="11" t="s">
        <v>0</v>
      </c>
      <c r="W285" s="3" t="s">
        <v>0</v>
      </c>
      <c r="X285" s="4" t="s">
        <v>0</v>
      </c>
      <c r="Y285" s="3" t="s">
        <v>0</v>
      </c>
      <c r="Z285" s="3" t="s">
        <v>0</v>
      </c>
      <c r="AB285" s="3" t="s">
        <v>0</v>
      </c>
    </row>
    <row r="286" spans="1:28" x14ac:dyDescent="0.3">
      <c r="A286">
        <v>1116</v>
      </c>
      <c r="C286" s="4" t="s">
        <v>0</v>
      </c>
      <c r="D286" s="20" t="s">
        <v>0</v>
      </c>
      <c r="E286" s="20" t="s">
        <v>0</v>
      </c>
      <c r="F286" s="21" t="s">
        <v>0</v>
      </c>
      <c r="G286" s="21" t="s">
        <v>0</v>
      </c>
      <c r="H286" s="21" t="s">
        <v>0</v>
      </c>
      <c r="I286" s="21" t="s">
        <v>0</v>
      </c>
      <c r="J286" s="4" t="s">
        <v>0</v>
      </c>
      <c r="K286" s="4" t="s">
        <v>0</v>
      </c>
      <c r="L286" s="4" t="s">
        <v>0</v>
      </c>
      <c r="O286" s="4" t="s">
        <v>0</v>
      </c>
      <c r="P286" s="4" t="s">
        <v>0</v>
      </c>
      <c r="S286" s="11" t="s">
        <v>0</v>
      </c>
      <c r="T286" s="11" t="s">
        <v>0</v>
      </c>
      <c r="U286" s="21" t="s">
        <v>0</v>
      </c>
      <c r="V286" s="11" t="s">
        <v>0</v>
      </c>
      <c r="W286" s="3" t="s">
        <v>0</v>
      </c>
      <c r="X286" s="4" t="s">
        <v>0</v>
      </c>
      <c r="Y286" s="3" t="s">
        <v>0</v>
      </c>
      <c r="Z286" s="3" t="s">
        <v>0</v>
      </c>
      <c r="AB286" s="3" t="s">
        <v>0</v>
      </c>
    </row>
    <row r="287" spans="1:28" x14ac:dyDescent="0.3">
      <c r="A287">
        <v>1115</v>
      </c>
      <c r="C287" s="4" t="s">
        <v>0</v>
      </c>
      <c r="D287" s="20" t="s">
        <v>0</v>
      </c>
      <c r="E287" s="20" t="s">
        <v>0</v>
      </c>
      <c r="F287" s="21" t="s">
        <v>0</v>
      </c>
      <c r="G287" s="21" t="s">
        <v>0</v>
      </c>
      <c r="H287" s="21" t="s">
        <v>0</v>
      </c>
      <c r="I287" s="21" t="s">
        <v>0</v>
      </c>
      <c r="J287" s="4" t="s">
        <v>0</v>
      </c>
      <c r="K287" s="4" t="s">
        <v>0</v>
      </c>
      <c r="L287" s="4" t="s">
        <v>0</v>
      </c>
      <c r="O287" s="4" t="s">
        <v>0</v>
      </c>
      <c r="P287" s="4" t="s">
        <v>0</v>
      </c>
      <c r="S287" s="11" t="s">
        <v>0</v>
      </c>
      <c r="T287" s="11" t="s">
        <v>0</v>
      </c>
      <c r="U287" s="21" t="s">
        <v>0</v>
      </c>
      <c r="V287" s="11" t="s">
        <v>0</v>
      </c>
      <c r="W287" s="3" t="s">
        <v>0</v>
      </c>
      <c r="X287" s="4" t="s">
        <v>0</v>
      </c>
      <c r="Y287" s="3" t="s">
        <v>0</v>
      </c>
      <c r="Z287" s="3" t="s">
        <v>0</v>
      </c>
      <c r="AB287" s="3" t="s">
        <v>0</v>
      </c>
    </row>
    <row r="288" spans="1:28" x14ac:dyDescent="0.3">
      <c r="A288">
        <v>1114</v>
      </c>
      <c r="C288" s="4" t="s">
        <v>0</v>
      </c>
      <c r="D288" s="20" t="s">
        <v>0</v>
      </c>
      <c r="E288" s="20" t="s">
        <v>0</v>
      </c>
      <c r="F288" s="21" t="s">
        <v>0</v>
      </c>
      <c r="G288" s="21" t="s">
        <v>0</v>
      </c>
      <c r="H288" s="21" t="s">
        <v>0</v>
      </c>
      <c r="I288" s="21" t="s">
        <v>0</v>
      </c>
      <c r="J288" s="4" t="s">
        <v>0</v>
      </c>
      <c r="K288" s="4" t="s">
        <v>0</v>
      </c>
      <c r="L288" s="4" t="s">
        <v>0</v>
      </c>
      <c r="O288" s="4" t="s">
        <v>0</v>
      </c>
      <c r="P288" s="4" t="s">
        <v>0</v>
      </c>
      <c r="S288" s="11" t="s">
        <v>0</v>
      </c>
      <c r="T288" s="11" t="s">
        <v>0</v>
      </c>
      <c r="U288" s="21" t="s">
        <v>0</v>
      </c>
      <c r="V288" s="11" t="s">
        <v>0</v>
      </c>
      <c r="W288" s="3" t="s">
        <v>0</v>
      </c>
      <c r="X288" s="4" t="s">
        <v>0</v>
      </c>
      <c r="Y288" s="3" t="s">
        <v>0</v>
      </c>
      <c r="Z288" s="3" t="s">
        <v>0</v>
      </c>
      <c r="AB288" s="3" t="s">
        <v>0</v>
      </c>
    </row>
    <row r="289" spans="1:28" x14ac:dyDescent="0.3">
      <c r="A289">
        <v>1113</v>
      </c>
      <c r="C289" s="4" t="s">
        <v>0</v>
      </c>
      <c r="D289" s="20" t="s">
        <v>0</v>
      </c>
      <c r="E289" s="20" t="s">
        <v>0</v>
      </c>
      <c r="F289" s="21" t="s">
        <v>0</v>
      </c>
      <c r="G289" s="21" t="s">
        <v>0</v>
      </c>
      <c r="H289" s="21" t="s">
        <v>0</v>
      </c>
      <c r="I289" s="21" t="s">
        <v>0</v>
      </c>
      <c r="J289" s="4" t="s">
        <v>0</v>
      </c>
      <c r="K289" s="4" t="s">
        <v>0</v>
      </c>
      <c r="L289" s="4" t="s">
        <v>0</v>
      </c>
      <c r="O289" s="4" t="s">
        <v>0</v>
      </c>
      <c r="P289" s="4" t="s">
        <v>0</v>
      </c>
      <c r="S289" s="11" t="s">
        <v>0</v>
      </c>
      <c r="T289" s="11" t="s">
        <v>0</v>
      </c>
      <c r="U289" s="21" t="s">
        <v>0</v>
      </c>
      <c r="V289" s="11" t="s">
        <v>0</v>
      </c>
      <c r="W289" s="3" t="s">
        <v>0</v>
      </c>
      <c r="X289" s="4" t="s">
        <v>0</v>
      </c>
      <c r="Y289" s="3" t="s">
        <v>0</v>
      </c>
      <c r="Z289" s="3" t="s">
        <v>0</v>
      </c>
      <c r="AB289" s="3" t="s">
        <v>0</v>
      </c>
    </row>
    <row r="290" spans="1:28" x14ac:dyDescent="0.3">
      <c r="A290">
        <v>1112</v>
      </c>
      <c r="C290" s="4" t="s">
        <v>0</v>
      </c>
      <c r="D290" s="20" t="s">
        <v>0</v>
      </c>
      <c r="E290" s="20" t="s">
        <v>0</v>
      </c>
      <c r="F290" s="21" t="s">
        <v>0</v>
      </c>
      <c r="G290" s="21" t="s">
        <v>0</v>
      </c>
      <c r="H290" s="21" t="s">
        <v>0</v>
      </c>
      <c r="I290" s="21" t="s">
        <v>0</v>
      </c>
      <c r="J290" s="4" t="s">
        <v>0</v>
      </c>
      <c r="K290" s="4" t="s">
        <v>0</v>
      </c>
      <c r="L290" s="4" t="s">
        <v>0</v>
      </c>
      <c r="O290" s="4" t="s">
        <v>0</v>
      </c>
      <c r="P290" s="4" t="s">
        <v>0</v>
      </c>
      <c r="S290" s="11" t="s">
        <v>0</v>
      </c>
      <c r="T290" s="11" t="s">
        <v>0</v>
      </c>
      <c r="U290" s="21" t="s">
        <v>0</v>
      </c>
      <c r="V290" s="11" t="s">
        <v>0</v>
      </c>
      <c r="W290" s="3" t="s">
        <v>0</v>
      </c>
      <c r="X290" s="4" t="s">
        <v>0</v>
      </c>
      <c r="Y290" s="3" t="s">
        <v>0</v>
      </c>
      <c r="Z290" s="3" t="s">
        <v>0</v>
      </c>
      <c r="AB290" s="3" t="s">
        <v>0</v>
      </c>
    </row>
    <row r="291" spans="1:28" x14ac:dyDescent="0.3">
      <c r="A291">
        <v>1111</v>
      </c>
      <c r="C291" s="4" t="s">
        <v>0</v>
      </c>
      <c r="D291" s="20" t="s">
        <v>0</v>
      </c>
      <c r="E291" s="20" t="s">
        <v>0</v>
      </c>
      <c r="F291" s="21" t="s">
        <v>0</v>
      </c>
      <c r="G291" s="21" t="s">
        <v>0</v>
      </c>
      <c r="H291" s="21" t="s">
        <v>0</v>
      </c>
      <c r="I291" s="21" t="s">
        <v>0</v>
      </c>
      <c r="J291" s="4" t="s">
        <v>0</v>
      </c>
      <c r="K291" s="4" t="s">
        <v>0</v>
      </c>
      <c r="L291" s="4" t="s">
        <v>0</v>
      </c>
      <c r="O291" s="4" t="s">
        <v>0</v>
      </c>
      <c r="P291" s="4" t="s">
        <v>0</v>
      </c>
      <c r="S291" s="11" t="s">
        <v>0</v>
      </c>
      <c r="T291" s="11" t="s">
        <v>0</v>
      </c>
      <c r="U291" s="21" t="s">
        <v>0</v>
      </c>
      <c r="V291" s="11" t="s">
        <v>0</v>
      </c>
      <c r="W291" s="3" t="s">
        <v>0</v>
      </c>
      <c r="X291" s="4" t="s">
        <v>0</v>
      </c>
      <c r="Y291" s="3" t="s">
        <v>0</v>
      </c>
      <c r="Z291" s="3" t="s">
        <v>0</v>
      </c>
      <c r="AB291" s="3" t="s">
        <v>0</v>
      </c>
    </row>
    <row r="292" spans="1:28" x14ac:dyDescent="0.3">
      <c r="A292">
        <v>1110</v>
      </c>
      <c r="C292" s="4" t="s">
        <v>0</v>
      </c>
      <c r="D292" s="20" t="s">
        <v>0</v>
      </c>
      <c r="E292" s="20" t="s">
        <v>0</v>
      </c>
      <c r="F292" s="21" t="s">
        <v>0</v>
      </c>
      <c r="G292" s="21" t="s">
        <v>0</v>
      </c>
      <c r="H292" s="21" t="s">
        <v>0</v>
      </c>
      <c r="I292" s="21" t="s">
        <v>0</v>
      </c>
      <c r="J292" s="4" t="s">
        <v>0</v>
      </c>
      <c r="K292" s="4" t="s">
        <v>0</v>
      </c>
      <c r="L292" s="4" t="s">
        <v>0</v>
      </c>
      <c r="O292" s="4" t="s">
        <v>0</v>
      </c>
      <c r="P292" s="4" t="s">
        <v>0</v>
      </c>
      <c r="S292" s="11" t="s">
        <v>0</v>
      </c>
      <c r="T292" s="11" t="s">
        <v>0</v>
      </c>
      <c r="U292" s="21" t="s">
        <v>0</v>
      </c>
      <c r="V292" s="11" t="s">
        <v>0</v>
      </c>
      <c r="W292" s="3" t="s">
        <v>0</v>
      </c>
      <c r="X292" s="4" t="s">
        <v>0</v>
      </c>
      <c r="Y292" s="3" t="s">
        <v>0</v>
      </c>
      <c r="Z292" s="3" t="s">
        <v>0</v>
      </c>
      <c r="AB292" s="3" t="s">
        <v>0</v>
      </c>
    </row>
    <row r="293" spans="1:28" x14ac:dyDescent="0.3">
      <c r="A293">
        <v>1109</v>
      </c>
      <c r="C293" s="4" t="s">
        <v>0</v>
      </c>
      <c r="D293" s="20" t="s">
        <v>0</v>
      </c>
      <c r="E293" s="20" t="s">
        <v>0</v>
      </c>
      <c r="F293" s="21" t="s">
        <v>0</v>
      </c>
      <c r="G293" s="21" t="s">
        <v>0</v>
      </c>
      <c r="H293" s="21" t="s">
        <v>0</v>
      </c>
      <c r="I293" s="21" t="s">
        <v>0</v>
      </c>
      <c r="J293" s="4" t="s">
        <v>0</v>
      </c>
      <c r="K293" s="4" t="s">
        <v>0</v>
      </c>
      <c r="L293" s="4" t="s">
        <v>0</v>
      </c>
      <c r="O293" s="4" t="s">
        <v>0</v>
      </c>
      <c r="P293" s="4" t="s">
        <v>0</v>
      </c>
      <c r="S293" s="11" t="s">
        <v>0</v>
      </c>
      <c r="T293" s="11" t="s">
        <v>0</v>
      </c>
      <c r="U293" s="21" t="s">
        <v>0</v>
      </c>
      <c r="V293" s="11" t="s">
        <v>0</v>
      </c>
      <c r="W293" s="3" t="s">
        <v>0</v>
      </c>
      <c r="X293" s="4" t="s">
        <v>0</v>
      </c>
      <c r="Y293" s="3" t="s">
        <v>0</v>
      </c>
      <c r="Z293" s="3" t="s">
        <v>0</v>
      </c>
      <c r="AB293" s="3" t="s">
        <v>0</v>
      </c>
    </row>
    <row r="294" spans="1:28" x14ac:dyDescent="0.3">
      <c r="A294">
        <v>1108</v>
      </c>
      <c r="C294" s="4" t="s">
        <v>0</v>
      </c>
      <c r="D294" s="20" t="s">
        <v>0</v>
      </c>
      <c r="E294" s="20" t="s">
        <v>0</v>
      </c>
      <c r="F294" s="21" t="s">
        <v>0</v>
      </c>
      <c r="G294" s="21" t="s">
        <v>0</v>
      </c>
      <c r="H294" s="21" t="s">
        <v>0</v>
      </c>
      <c r="I294" s="21" t="s">
        <v>0</v>
      </c>
      <c r="J294" s="4" t="s">
        <v>0</v>
      </c>
      <c r="K294" s="4" t="s">
        <v>0</v>
      </c>
      <c r="L294" s="4" t="s">
        <v>0</v>
      </c>
      <c r="O294" s="4" t="s">
        <v>0</v>
      </c>
      <c r="P294" s="4" t="s">
        <v>0</v>
      </c>
      <c r="S294" s="11" t="s">
        <v>0</v>
      </c>
      <c r="T294" s="11" t="s">
        <v>0</v>
      </c>
      <c r="U294" s="21" t="s">
        <v>0</v>
      </c>
      <c r="V294" s="11" t="s">
        <v>0</v>
      </c>
      <c r="W294" s="3" t="s">
        <v>0</v>
      </c>
      <c r="X294" s="4" t="s">
        <v>0</v>
      </c>
      <c r="Y294" s="3" t="s">
        <v>0</v>
      </c>
      <c r="Z294" s="3" t="s">
        <v>0</v>
      </c>
      <c r="AB294" s="3" t="s">
        <v>0</v>
      </c>
    </row>
    <row r="295" spans="1:28" x14ac:dyDescent="0.3">
      <c r="A295">
        <v>1107</v>
      </c>
      <c r="C295" s="4" t="s">
        <v>0</v>
      </c>
      <c r="D295" s="20" t="s">
        <v>0</v>
      </c>
      <c r="E295" s="20" t="s">
        <v>0</v>
      </c>
      <c r="F295" s="21" t="s">
        <v>0</v>
      </c>
      <c r="G295" s="21" t="s">
        <v>0</v>
      </c>
      <c r="H295" s="21" t="s">
        <v>0</v>
      </c>
      <c r="I295" s="21" t="s">
        <v>0</v>
      </c>
      <c r="J295" s="4" t="s">
        <v>0</v>
      </c>
      <c r="K295" s="4" t="s">
        <v>0</v>
      </c>
      <c r="L295" s="4" t="s">
        <v>0</v>
      </c>
      <c r="O295" s="4" t="s">
        <v>0</v>
      </c>
      <c r="P295" s="4" t="s">
        <v>0</v>
      </c>
      <c r="S295" s="11" t="s">
        <v>0</v>
      </c>
      <c r="T295" s="11" t="s">
        <v>0</v>
      </c>
      <c r="U295" s="21" t="s">
        <v>0</v>
      </c>
      <c r="V295" s="11" t="s">
        <v>0</v>
      </c>
      <c r="W295" s="3" t="s">
        <v>0</v>
      </c>
      <c r="X295" s="4" t="s">
        <v>0</v>
      </c>
      <c r="Y295" s="3" t="s">
        <v>0</v>
      </c>
      <c r="Z295" s="3" t="s">
        <v>0</v>
      </c>
      <c r="AB295" s="3" t="s">
        <v>0</v>
      </c>
    </row>
    <row r="296" spans="1:28" x14ac:dyDescent="0.3">
      <c r="A296">
        <v>1106</v>
      </c>
      <c r="C296" s="4" t="s">
        <v>0</v>
      </c>
      <c r="D296" s="20" t="s">
        <v>0</v>
      </c>
      <c r="E296" s="20" t="s">
        <v>0</v>
      </c>
      <c r="F296" s="21" t="s">
        <v>0</v>
      </c>
      <c r="G296" s="21" t="s">
        <v>0</v>
      </c>
      <c r="H296" s="21" t="s">
        <v>0</v>
      </c>
      <c r="I296" s="21" t="s">
        <v>0</v>
      </c>
      <c r="J296" s="4" t="s">
        <v>0</v>
      </c>
      <c r="K296" s="4" t="s">
        <v>0</v>
      </c>
      <c r="L296" s="4" t="s">
        <v>0</v>
      </c>
      <c r="O296" s="4" t="s">
        <v>0</v>
      </c>
      <c r="P296" s="4" t="s">
        <v>0</v>
      </c>
      <c r="S296" s="11" t="s">
        <v>0</v>
      </c>
      <c r="T296" s="11" t="s">
        <v>0</v>
      </c>
      <c r="U296" s="21" t="s">
        <v>0</v>
      </c>
      <c r="V296" s="11" t="s">
        <v>0</v>
      </c>
      <c r="W296" s="3" t="s">
        <v>0</v>
      </c>
      <c r="X296" s="4" t="s">
        <v>0</v>
      </c>
      <c r="Y296" s="3" t="s">
        <v>0</v>
      </c>
      <c r="Z296" s="3" t="s">
        <v>0</v>
      </c>
      <c r="AB296" s="3" t="s">
        <v>0</v>
      </c>
    </row>
    <row r="297" spans="1:28" x14ac:dyDescent="0.3">
      <c r="A297">
        <v>1105</v>
      </c>
      <c r="C297" s="4" t="s">
        <v>0</v>
      </c>
      <c r="D297" s="20" t="s">
        <v>0</v>
      </c>
      <c r="E297" s="20" t="s">
        <v>0</v>
      </c>
      <c r="F297" s="21" t="s">
        <v>0</v>
      </c>
      <c r="G297" s="21" t="s">
        <v>0</v>
      </c>
      <c r="H297" s="21" t="s">
        <v>0</v>
      </c>
      <c r="I297" s="21" t="s">
        <v>0</v>
      </c>
      <c r="J297" s="4" t="s">
        <v>0</v>
      </c>
      <c r="K297" s="4" t="s">
        <v>0</v>
      </c>
      <c r="L297" s="4" t="s">
        <v>0</v>
      </c>
      <c r="O297" s="4" t="s">
        <v>0</v>
      </c>
      <c r="P297" s="4" t="s">
        <v>0</v>
      </c>
      <c r="S297" s="11" t="s">
        <v>0</v>
      </c>
      <c r="T297" s="11" t="s">
        <v>0</v>
      </c>
      <c r="U297" s="21" t="s">
        <v>0</v>
      </c>
      <c r="V297" s="11" t="s">
        <v>0</v>
      </c>
      <c r="W297" s="3" t="s">
        <v>0</v>
      </c>
      <c r="X297" s="4" t="s">
        <v>0</v>
      </c>
      <c r="Y297" s="3" t="s">
        <v>0</v>
      </c>
      <c r="Z297" s="3" t="s">
        <v>0</v>
      </c>
      <c r="AB297" s="3" t="s">
        <v>0</v>
      </c>
    </row>
    <row r="298" spans="1:28" x14ac:dyDescent="0.3">
      <c r="A298">
        <v>1104</v>
      </c>
      <c r="C298" s="4" t="s">
        <v>0</v>
      </c>
      <c r="D298" s="20" t="s">
        <v>0</v>
      </c>
      <c r="E298" s="20" t="s">
        <v>0</v>
      </c>
      <c r="F298" s="21" t="s">
        <v>0</v>
      </c>
      <c r="G298" s="21" t="s">
        <v>0</v>
      </c>
      <c r="H298" s="21" t="s">
        <v>0</v>
      </c>
      <c r="I298" s="21" t="s">
        <v>0</v>
      </c>
      <c r="J298" s="4" t="s">
        <v>0</v>
      </c>
      <c r="K298" s="4" t="s">
        <v>0</v>
      </c>
      <c r="L298" s="4" t="s">
        <v>0</v>
      </c>
      <c r="O298" s="4" t="s">
        <v>0</v>
      </c>
      <c r="P298" s="4" t="s">
        <v>0</v>
      </c>
      <c r="S298" s="11" t="s">
        <v>0</v>
      </c>
      <c r="T298" s="11" t="s">
        <v>0</v>
      </c>
      <c r="U298" s="21" t="s">
        <v>0</v>
      </c>
      <c r="V298" s="11" t="s">
        <v>0</v>
      </c>
      <c r="W298" s="3" t="s">
        <v>0</v>
      </c>
      <c r="X298" s="4" t="s">
        <v>0</v>
      </c>
      <c r="Y298" s="3" t="s">
        <v>0</v>
      </c>
      <c r="Z298" s="3" t="s">
        <v>0</v>
      </c>
      <c r="AB298" s="3" t="s">
        <v>0</v>
      </c>
    </row>
    <row r="299" spans="1:28" x14ac:dyDescent="0.3">
      <c r="A299">
        <v>1103</v>
      </c>
      <c r="C299" s="4" t="s">
        <v>0</v>
      </c>
      <c r="D299" s="20" t="s">
        <v>0</v>
      </c>
      <c r="E299" s="20" t="s">
        <v>0</v>
      </c>
      <c r="F299" s="21" t="s">
        <v>0</v>
      </c>
      <c r="G299" s="21" t="s">
        <v>0</v>
      </c>
      <c r="H299" s="21" t="s">
        <v>0</v>
      </c>
      <c r="I299" s="21" t="s">
        <v>0</v>
      </c>
      <c r="J299" s="4" t="s">
        <v>0</v>
      </c>
      <c r="K299" s="4" t="s">
        <v>0</v>
      </c>
      <c r="L299" s="4" t="s">
        <v>0</v>
      </c>
      <c r="O299" s="4" t="s">
        <v>0</v>
      </c>
      <c r="P299" s="4" t="s">
        <v>0</v>
      </c>
      <c r="S299" s="11" t="s">
        <v>0</v>
      </c>
      <c r="T299" s="11" t="s">
        <v>0</v>
      </c>
      <c r="U299" s="21" t="s">
        <v>0</v>
      </c>
      <c r="V299" s="11" t="s">
        <v>0</v>
      </c>
      <c r="W299" s="3" t="s">
        <v>0</v>
      </c>
      <c r="X299" s="4" t="s">
        <v>0</v>
      </c>
      <c r="Y299" s="3" t="s">
        <v>0</v>
      </c>
      <c r="Z299" s="3" t="s">
        <v>0</v>
      </c>
      <c r="AB299" s="3" t="s">
        <v>0</v>
      </c>
    </row>
    <row r="300" spans="1:28" x14ac:dyDescent="0.3">
      <c r="A300">
        <v>1102</v>
      </c>
      <c r="C300" s="4" t="s">
        <v>0</v>
      </c>
      <c r="D300" s="20" t="s">
        <v>0</v>
      </c>
      <c r="E300" s="20" t="s">
        <v>0</v>
      </c>
      <c r="F300" s="21" t="s">
        <v>0</v>
      </c>
      <c r="G300" s="21" t="s">
        <v>0</v>
      </c>
      <c r="H300" s="21" t="s">
        <v>0</v>
      </c>
      <c r="I300" s="21" t="s">
        <v>0</v>
      </c>
      <c r="J300" s="4" t="s">
        <v>0</v>
      </c>
      <c r="K300" s="4" t="s">
        <v>0</v>
      </c>
      <c r="L300" s="4" t="s">
        <v>0</v>
      </c>
      <c r="O300" s="4" t="s">
        <v>0</v>
      </c>
      <c r="P300" s="4" t="s">
        <v>0</v>
      </c>
      <c r="S300" s="11" t="s">
        <v>0</v>
      </c>
      <c r="T300" s="11" t="s">
        <v>0</v>
      </c>
      <c r="U300" s="21" t="s">
        <v>0</v>
      </c>
      <c r="V300" s="11" t="s">
        <v>0</v>
      </c>
      <c r="W300" s="3" t="s">
        <v>0</v>
      </c>
      <c r="X300" s="4" t="s">
        <v>0</v>
      </c>
      <c r="Y300" s="3" t="s">
        <v>0</v>
      </c>
      <c r="Z300" s="3" t="s">
        <v>0</v>
      </c>
      <c r="AB300" s="3" t="s">
        <v>0</v>
      </c>
    </row>
    <row r="301" spans="1:28" x14ac:dyDescent="0.3">
      <c r="A301">
        <v>1101</v>
      </c>
      <c r="C301" s="4" t="s">
        <v>0</v>
      </c>
      <c r="D301" s="20" t="s">
        <v>0</v>
      </c>
      <c r="E301" s="20" t="s">
        <v>0</v>
      </c>
      <c r="F301" s="21" t="s">
        <v>0</v>
      </c>
      <c r="G301" s="21" t="s">
        <v>0</v>
      </c>
      <c r="H301" s="21" t="s">
        <v>0</v>
      </c>
      <c r="I301" s="21" t="s">
        <v>0</v>
      </c>
      <c r="J301" s="4" t="s">
        <v>0</v>
      </c>
      <c r="K301" s="4" t="s">
        <v>0</v>
      </c>
      <c r="L301" s="4" t="s">
        <v>0</v>
      </c>
      <c r="O301" s="4" t="s">
        <v>0</v>
      </c>
      <c r="P301" s="4" t="s">
        <v>0</v>
      </c>
      <c r="S301" s="11" t="s">
        <v>0</v>
      </c>
      <c r="T301" s="11" t="s">
        <v>0</v>
      </c>
      <c r="U301" s="21" t="s">
        <v>0</v>
      </c>
      <c r="V301" s="11" t="s">
        <v>0</v>
      </c>
      <c r="W301" s="3" t="s">
        <v>0</v>
      </c>
      <c r="X301" s="4" t="s">
        <v>0</v>
      </c>
      <c r="Y301" s="3" t="s">
        <v>0</v>
      </c>
      <c r="Z301" s="3" t="s">
        <v>0</v>
      </c>
      <c r="AB301" s="3" t="s">
        <v>0</v>
      </c>
    </row>
    <row r="302" spans="1:28" x14ac:dyDescent="0.3">
      <c r="A302">
        <v>1100</v>
      </c>
      <c r="C302" s="4" t="s">
        <v>0</v>
      </c>
      <c r="D302" s="20" t="s">
        <v>0</v>
      </c>
      <c r="E302" s="20" t="s">
        <v>0</v>
      </c>
      <c r="F302" s="21" t="s">
        <v>0</v>
      </c>
      <c r="G302" s="21" t="s">
        <v>0</v>
      </c>
      <c r="H302" s="21" t="s">
        <v>0</v>
      </c>
      <c r="I302" s="21" t="s">
        <v>0</v>
      </c>
      <c r="J302" s="4" t="s">
        <v>0</v>
      </c>
      <c r="K302" s="4" t="s">
        <v>0</v>
      </c>
      <c r="L302" s="4" t="s">
        <v>0</v>
      </c>
      <c r="O302" s="4" t="s">
        <v>0</v>
      </c>
      <c r="P302" s="4" t="s">
        <v>0</v>
      </c>
      <c r="S302" s="11" t="s">
        <v>0</v>
      </c>
      <c r="T302" s="11" t="s">
        <v>0</v>
      </c>
      <c r="U302" s="21" t="s">
        <v>0</v>
      </c>
      <c r="V302" s="11" t="s">
        <v>0</v>
      </c>
      <c r="W302" s="3" t="s">
        <v>0</v>
      </c>
      <c r="X302" s="4" t="s">
        <v>0</v>
      </c>
      <c r="Y302" s="3" t="s">
        <v>0</v>
      </c>
      <c r="Z302" s="3" t="s">
        <v>0</v>
      </c>
      <c r="AB302" s="3" t="s">
        <v>0</v>
      </c>
    </row>
    <row r="303" spans="1:28" x14ac:dyDescent="0.3">
      <c r="A303">
        <v>1099</v>
      </c>
      <c r="C303" s="4" t="s">
        <v>0</v>
      </c>
      <c r="D303" s="20" t="s">
        <v>0</v>
      </c>
      <c r="E303" s="20" t="s">
        <v>0</v>
      </c>
      <c r="F303" s="21" t="s">
        <v>0</v>
      </c>
      <c r="G303" s="21" t="s">
        <v>0</v>
      </c>
      <c r="H303" s="21" t="s">
        <v>0</v>
      </c>
      <c r="I303" s="21" t="s">
        <v>0</v>
      </c>
      <c r="J303" s="4" t="s">
        <v>0</v>
      </c>
      <c r="K303" s="4" t="s">
        <v>0</v>
      </c>
      <c r="L303" s="4" t="s">
        <v>0</v>
      </c>
      <c r="O303" s="4" t="s">
        <v>0</v>
      </c>
      <c r="P303" s="4" t="s">
        <v>0</v>
      </c>
      <c r="S303" s="11" t="s">
        <v>0</v>
      </c>
      <c r="T303" s="11" t="s">
        <v>0</v>
      </c>
      <c r="U303" s="21" t="s">
        <v>0</v>
      </c>
      <c r="V303" s="11" t="s">
        <v>0</v>
      </c>
      <c r="W303" s="3" t="s">
        <v>0</v>
      </c>
      <c r="X303" s="4" t="s">
        <v>0</v>
      </c>
      <c r="Y303" s="3" t="s">
        <v>0</v>
      </c>
      <c r="Z303" s="3" t="s">
        <v>0</v>
      </c>
      <c r="AB303" s="3" t="s">
        <v>0</v>
      </c>
    </row>
    <row r="304" spans="1:28" x14ac:dyDescent="0.3">
      <c r="A304">
        <v>1098</v>
      </c>
      <c r="C304" s="4" t="s">
        <v>0</v>
      </c>
      <c r="D304" s="20" t="s">
        <v>0</v>
      </c>
      <c r="E304" s="20" t="s">
        <v>0</v>
      </c>
      <c r="F304" s="21" t="s">
        <v>0</v>
      </c>
      <c r="G304" s="21" t="s">
        <v>0</v>
      </c>
      <c r="H304" s="21" t="s">
        <v>0</v>
      </c>
      <c r="I304" s="21" t="s">
        <v>0</v>
      </c>
      <c r="J304" s="4" t="s">
        <v>0</v>
      </c>
      <c r="K304" s="4" t="s">
        <v>0</v>
      </c>
      <c r="L304" s="4" t="s">
        <v>0</v>
      </c>
      <c r="O304" s="4" t="s">
        <v>0</v>
      </c>
      <c r="P304" s="4" t="s">
        <v>0</v>
      </c>
      <c r="S304" s="11" t="s">
        <v>0</v>
      </c>
      <c r="T304" s="11" t="s">
        <v>0</v>
      </c>
      <c r="U304" s="21" t="s">
        <v>0</v>
      </c>
      <c r="V304" s="11" t="s">
        <v>0</v>
      </c>
      <c r="W304" s="3" t="s">
        <v>0</v>
      </c>
      <c r="X304" s="4" t="s">
        <v>0</v>
      </c>
      <c r="Y304" s="3" t="s">
        <v>0</v>
      </c>
      <c r="Z304" s="3" t="s">
        <v>0</v>
      </c>
      <c r="AB304" s="3" t="s">
        <v>0</v>
      </c>
    </row>
    <row r="305" spans="1:28" x14ac:dyDescent="0.3">
      <c r="A305">
        <v>1097</v>
      </c>
      <c r="C305" s="4" t="s">
        <v>0</v>
      </c>
      <c r="D305" s="20" t="s">
        <v>0</v>
      </c>
      <c r="E305" s="20" t="s">
        <v>0</v>
      </c>
      <c r="F305" s="21" t="s">
        <v>0</v>
      </c>
      <c r="G305" s="21" t="s">
        <v>0</v>
      </c>
      <c r="H305" s="21" t="s">
        <v>0</v>
      </c>
      <c r="I305" s="21" t="s">
        <v>0</v>
      </c>
      <c r="J305" s="4" t="s">
        <v>0</v>
      </c>
      <c r="K305" s="4" t="s">
        <v>0</v>
      </c>
      <c r="L305" s="4" t="s">
        <v>0</v>
      </c>
      <c r="O305" s="4" t="s">
        <v>0</v>
      </c>
      <c r="P305" s="4" t="s">
        <v>0</v>
      </c>
      <c r="S305" s="11" t="s">
        <v>0</v>
      </c>
      <c r="T305" s="11" t="s">
        <v>0</v>
      </c>
      <c r="U305" s="21" t="s">
        <v>0</v>
      </c>
      <c r="V305" s="11" t="s">
        <v>0</v>
      </c>
      <c r="W305" s="3" t="s">
        <v>0</v>
      </c>
      <c r="X305" s="4" t="s">
        <v>0</v>
      </c>
      <c r="Y305" s="3" t="s">
        <v>0</v>
      </c>
      <c r="Z305" s="3" t="s">
        <v>0</v>
      </c>
      <c r="AB305" s="3" t="s">
        <v>0</v>
      </c>
    </row>
    <row r="306" spans="1:28" x14ac:dyDescent="0.3">
      <c r="A306">
        <v>1096</v>
      </c>
      <c r="C306" s="4" t="s">
        <v>0</v>
      </c>
      <c r="D306" s="20" t="s">
        <v>0</v>
      </c>
      <c r="E306" s="20" t="s">
        <v>0</v>
      </c>
      <c r="F306" s="21" t="s">
        <v>0</v>
      </c>
      <c r="G306" s="21" t="s">
        <v>0</v>
      </c>
      <c r="H306" s="21" t="s">
        <v>0</v>
      </c>
      <c r="I306" s="21" t="s">
        <v>0</v>
      </c>
      <c r="J306" s="4" t="s">
        <v>0</v>
      </c>
      <c r="K306" s="4" t="s">
        <v>0</v>
      </c>
      <c r="L306" s="4" t="s">
        <v>0</v>
      </c>
      <c r="O306" s="4" t="s">
        <v>0</v>
      </c>
      <c r="P306" s="4" t="s">
        <v>0</v>
      </c>
      <c r="S306" s="11" t="s">
        <v>0</v>
      </c>
      <c r="T306" s="11" t="s">
        <v>0</v>
      </c>
      <c r="U306" s="21" t="s">
        <v>0</v>
      </c>
      <c r="V306" s="11" t="s">
        <v>0</v>
      </c>
      <c r="W306" s="3" t="s">
        <v>0</v>
      </c>
      <c r="X306" s="4" t="s">
        <v>0</v>
      </c>
      <c r="Y306" s="3" t="s">
        <v>0</v>
      </c>
      <c r="Z306" s="3" t="s">
        <v>0</v>
      </c>
      <c r="AB306" s="3" t="s">
        <v>0</v>
      </c>
    </row>
    <row r="307" spans="1:28" x14ac:dyDescent="0.3">
      <c r="A307">
        <v>1095</v>
      </c>
      <c r="C307" s="4" t="s">
        <v>0</v>
      </c>
      <c r="D307" s="20" t="s">
        <v>0</v>
      </c>
      <c r="E307" s="20" t="s">
        <v>0</v>
      </c>
      <c r="F307" s="21" t="s">
        <v>0</v>
      </c>
      <c r="G307" s="21" t="s">
        <v>0</v>
      </c>
      <c r="H307" s="21" t="s">
        <v>0</v>
      </c>
      <c r="I307" s="21" t="s">
        <v>0</v>
      </c>
      <c r="J307" s="4" t="s">
        <v>0</v>
      </c>
      <c r="K307" s="4" t="s">
        <v>0</v>
      </c>
      <c r="L307" s="4" t="s">
        <v>0</v>
      </c>
      <c r="O307" s="4" t="s">
        <v>0</v>
      </c>
      <c r="P307" s="4" t="s">
        <v>0</v>
      </c>
      <c r="S307" s="11" t="s">
        <v>0</v>
      </c>
      <c r="T307" s="11" t="s">
        <v>0</v>
      </c>
      <c r="U307" s="21" t="s">
        <v>0</v>
      </c>
      <c r="V307" s="11" t="s">
        <v>0</v>
      </c>
      <c r="W307" s="3" t="s">
        <v>0</v>
      </c>
      <c r="X307" s="4" t="s">
        <v>0</v>
      </c>
      <c r="Y307" s="3" t="s">
        <v>0</v>
      </c>
      <c r="Z307" s="3" t="s">
        <v>0</v>
      </c>
      <c r="AB307" s="3" t="s">
        <v>0</v>
      </c>
    </row>
    <row r="308" spans="1:28" x14ac:dyDescent="0.3">
      <c r="A308">
        <v>1094</v>
      </c>
      <c r="C308" s="4" t="s">
        <v>0</v>
      </c>
      <c r="D308" s="20" t="s">
        <v>0</v>
      </c>
      <c r="E308" s="20" t="s">
        <v>0</v>
      </c>
      <c r="F308" s="21" t="s">
        <v>0</v>
      </c>
      <c r="G308" s="21" t="s">
        <v>0</v>
      </c>
      <c r="H308" s="21" t="s">
        <v>0</v>
      </c>
      <c r="I308" s="21" t="s">
        <v>0</v>
      </c>
      <c r="J308" s="4" t="s">
        <v>0</v>
      </c>
      <c r="K308" s="4" t="s">
        <v>0</v>
      </c>
      <c r="L308" s="4" t="s">
        <v>0</v>
      </c>
      <c r="O308" s="4" t="s">
        <v>0</v>
      </c>
      <c r="P308" s="4" t="s">
        <v>0</v>
      </c>
      <c r="S308" s="11" t="s">
        <v>0</v>
      </c>
      <c r="T308" s="11" t="s">
        <v>0</v>
      </c>
      <c r="U308" s="21" t="s">
        <v>0</v>
      </c>
      <c r="V308" s="11" t="s">
        <v>0</v>
      </c>
      <c r="W308" s="3" t="s">
        <v>0</v>
      </c>
      <c r="X308" s="4" t="s">
        <v>0</v>
      </c>
      <c r="Y308" s="3" t="s">
        <v>0</v>
      </c>
      <c r="Z308" s="3" t="s">
        <v>0</v>
      </c>
      <c r="AB308" s="3" t="s">
        <v>0</v>
      </c>
    </row>
    <row r="309" spans="1:28" x14ac:dyDescent="0.3">
      <c r="A309">
        <v>1093</v>
      </c>
      <c r="C309" s="4" t="s">
        <v>0</v>
      </c>
      <c r="D309" s="20" t="s">
        <v>0</v>
      </c>
      <c r="E309" s="20" t="s">
        <v>0</v>
      </c>
      <c r="F309" s="21" t="s">
        <v>0</v>
      </c>
      <c r="G309" s="21" t="s">
        <v>0</v>
      </c>
      <c r="H309" s="21" t="s">
        <v>0</v>
      </c>
      <c r="I309" s="21" t="s">
        <v>0</v>
      </c>
      <c r="J309" s="4" t="s">
        <v>0</v>
      </c>
      <c r="K309" s="4" t="s">
        <v>0</v>
      </c>
      <c r="L309" s="4" t="s">
        <v>0</v>
      </c>
      <c r="O309" s="4" t="s">
        <v>0</v>
      </c>
      <c r="P309" s="4" t="s">
        <v>0</v>
      </c>
      <c r="S309" s="11" t="s">
        <v>0</v>
      </c>
      <c r="T309" s="11" t="s">
        <v>0</v>
      </c>
      <c r="U309" s="21" t="s">
        <v>0</v>
      </c>
      <c r="V309" s="11" t="s">
        <v>0</v>
      </c>
      <c r="W309" s="3" t="s">
        <v>0</v>
      </c>
      <c r="X309" s="4" t="s">
        <v>0</v>
      </c>
      <c r="Y309" s="3" t="s">
        <v>0</v>
      </c>
      <c r="Z309" s="3" t="s">
        <v>0</v>
      </c>
      <c r="AB309" s="3" t="s">
        <v>0</v>
      </c>
    </row>
    <row r="310" spans="1:28" x14ac:dyDescent="0.3">
      <c r="A310">
        <v>1092</v>
      </c>
      <c r="C310" s="4" t="s">
        <v>0</v>
      </c>
      <c r="D310" s="20" t="s">
        <v>0</v>
      </c>
      <c r="E310" s="20" t="s">
        <v>0</v>
      </c>
      <c r="F310" s="21" t="s">
        <v>0</v>
      </c>
      <c r="G310" s="21" t="s">
        <v>0</v>
      </c>
      <c r="H310" s="21" t="s">
        <v>0</v>
      </c>
      <c r="I310" s="21" t="s">
        <v>0</v>
      </c>
      <c r="J310" s="4" t="s">
        <v>0</v>
      </c>
      <c r="K310" s="4" t="s">
        <v>0</v>
      </c>
      <c r="L310" s="4" t="s">
        <v>0</v>
      </c>
      <c r="O310" s="4" t="s">
        <v>0</v>
      </c>
      <c r="P310" s="4" t="s">
        <v>0</v>
      </c>
      <c r="S310" s="11" t="s">
        <v>0</v>
      </c>
      <c r="T310" s="11" t="s">
        <v>0</v>
      </c>
      <c r="U310" s="21" t="s">
        <v>0</v>
      </c>
      <c r="V310" s="11" t="s">
        <v>0</v>
      </c>
      <c r="W310" s="3" t="s">
        <v>0</v>
      </c>
      <c r="X310" s="4" t="s">
        <v>0</v>
      </c>
      <c r="Y310" s="3" t="s">
        <v>0</v>
      </c>
      <c r="Z310" s="3" t="s">
        <v>0</v>
      </c>
      <c r="AB310" s="3" t="s">
        <v>0</v>
      </c>
    </row>
    <row r="311" spans="1:28" x14ac:dyDescent="0.3">
      <c r="A311">
        <v>1091</v>
      </c>
      <c r="C311" s="4" t="s">
        <v>0</v>
      </c>
      <c r="D311" s="20" t="s">
        <v>0</v>
      </c>
      <c r="E311" s="20" t="s">
        <v>0</v>
      </c>
      <c r="F311" s="21" t="s">
        <v>0</v>
      </c>
      <c r="G311" s="21" t="s">
        <v>0</v>
      </c>
      <c r="H311" s="21" t="s">
        <v>0</v>
      </c>
      <c r="I311" s="21" t="s">
        <v>0</v>
      </c>
      <c r="J311" s="4" t="s">
        <v>0</v>
      </c>
      <c r="K311" s="4" t="s">
        <v>0</v>
      </c>
      <c r="L311" s="4" t="s">
        <v>0</v>
      </c>
      <c r="O311" s="4" t="s">
        <v>0</v>
      </c>
      <c r="P311" s="4" t="s">
        <v>0</v>
      </c>
      <c r="S311" s="11" t="s">
        <v>0</v>
      </c>
      <c r="T311" s="11" t="s">
        <v>0</v>
      </c>
      <c r="U311" s="21" t="s">
        <v>0</v>
      </c>
      <c r="V311" s="11" t="s">
        <v>0</v>
      </c>
      <c r="W311" s="3" t="s">
        <v>0</v>
      </c>
      <c r="X311" s="4" t="s">
        <v>0</v>
      </c>
      <c r="Y311" s="3" t="s">
        <v>0</v>
      </c>
      <c r="Z311" s="3" t="s">
        <v>0</v>
      </c>
      <c r="AB311" s="3" t="s">
        <v>0</v>
      </c>
    </row>
    <row r="312" spans="1:28" x14ac:dyDescent="0.3">
      <c r="A312">
        <v>1090</v>
      </c>
      <c r="C312" s="4" t="s">
        <v>0</v>
      </c>
      <c r="D312" s="20" t="s">
        <v>0</v>
      </c>
      <c r="E312" s="20" t="s">
        <v>0</v>
      </c>
      <c r="F312" s="21" t="s">
        <v>0</v>
      </c>
      <c r="G312" s="21" t="s">
        <v>0</v>
      </c>
      <c r="H312" s="21" t="s">
        <v>0</v>
      </c>
      <c r="I312" s="21" t="s">
        <v>0</v>
      </c>
      <c r="J312" s="4" t="s">
        <v>0</v>
      </c>
      <c r="K312" s="4" t="s">
        <v>0</v>
      </c>
      <c r="L312" s="4" t="s">
        <v>0</v>
      </c>
      <c r="O312" s="4" t="s">
        <v>0</v>
      </c>
      <c r="P312" s="4" t="s">
        <v>0</v>
      </c>
      <c r="S312" s="11" t="s">
        <v>0</v>
      </c>
      <c r="T312" s="11" t="s">
        <v>0</v>
      </c>
      <c r="U312" s="21" t="s">
        <v>0</v>
      </c>
      <c r="V312" s="11" t="s">
        <v>0</v>
      </c>
      <c r="W312" s="3" t="s">
        <v>0</v>
      </c>
      <c r="X312" s="4" t="s">
        <v>0</v>
      </c>
      <c r="Y312" s="3" t="s">
        <v>0</v>
      </c>
      <c r="Z312" s="3" t="s">
        <v>0</v>
      </c>
      <c r="AB312" s="3" t="s">
        <v>0</v>
      </c>
    </row>
    <row r="313" spans="1:28" x14ac:dyDescent="0.3">
      <c r="A313">
        <v>1089</v>
      </c>
      <c r="C313" s="4" t="s">
        <v>0</v>
      </c>
      <c r="D313" s="20" t="s">
        <v>0</v>
      </c>
      <c r="E313" s="20" t="s">
        <v>0</v>
      </c>
      <c r="F313" s="21" t="s">
        <v>0</v>
      </c>
      <c r="G313" s="21" t="s">
        <v>0</v>
      </c>
      <c r="H313" s="21" t="s">
        <v>0</v>
      </c>
      <c r="I313" s="21" t="s">
        <v>0</v>
      </c>
      <c r="J313" s="4" t="s">
        <v>0</v>
      </c>
      <c r="K313" s="4" t="s">
        <v>0</v>
      </c>
      <c r="L313" s="4" t="s">
        <v>0</v>
      </c>
      <c r="O313" s="4" t="s">
        <v>0</v>
      </c>
      <c r="P313" s="4" t="s">
        <v>0</v>
      </c>
      <c r="S313" s="11" t="s">
        <v>0</v>
      </c>
      <c r="T313" s="11" t="s">
        <v>0</v>
      </c>
      <c r="U313" s="21" t="s">
        <v>0</v>
      </c>
      <c r="V313" s="11" t="s">
        <v>0</v>
      </c>
      <c r="W313" s="3" t="s">
        <v>0</v>
      </c>
      <c r="X313" s="4" t="s">
        <v>0</v>
      </c>
      <c r="Y313" s="3" t="s">
        <v>0</v>
      </c>
      <c r="Z313" s="3" t="s">
        <v>0</v>
      </c>
      <c r="AB313" s="3" t="s">
        <v>0</v>
      </c>
    </row>
    <row r="314" spans="1:28" x14ac:dyDescent="0.3">
      <c r="A314">
        <v>1088</v>
      </c>
      <c r="C314" s="4" t="s">
        <v>0</v>
      </c>
      <c r="D314" s="20" t="s">
        <v>0</v>
      </c>
      <c r="E314" s="20" t="s">
        <v>0</v>
      </c>
      <c r="F314" s="21" t="s">
        <v>0</v>
      </c>
      <c r="G314" s="21" t="s">
        <v>0</v>
      </c>
      <c r="H314" s="21" t="s">
        <v>0</v>
      </c>
      <c r="I314" s="21" t="s">
        <v>0</v>
      </c>
      <c r="J314" s="4" t="s">
        <v>0</v>
      </c>
      <c r="K314" s="4" t="s">
        <v>0</v>
      </c>
      <c r="L314" s="4" t="s">
        <v>0</v>
      </c>
      <c r="O314" s="4" t="s">
        <v>0</v>
      </c>
      <c r="P314" s="4" t="s">
        <v>0</v>
      </c>
      <c r="S314" s="11" t="s">
        <v>0</v>
      </c>
      <c r="T314" s="11" t="s">
        <v>0</v>
      </c>
      <c r="U314" s="21" t="s">
        <v>0</v>
      </c>
      <c r="V314" s="11" t="s">
        <v>0</v>
      </c>
      <c r="W314" s="3" t="s">
        <v>0</v>
      </c>
      <c r="X314" s="4" t="s">
        <v>0</v>
      </c>
      <c r="Y314" s="3" t="s">
        <v>0</v>
      </c>
      <c r="Z314" s="3" t="s">
        <v>0</v>
      </c>
      <c r="AB314" s="3" t="s">
        <v>0</v>
      </c>
    </row>
    <row r="315" spans="1:28" x14ac:dyDescent="0.3">
      <c r="A315">
        <v>1087</v>
      </c>
      <c r="C315" s="4" t="s">
        <v>0</v>
      </c>
      <c r="D315" s="20" t="s">
        <v>0</v>
      </c>
      <c r="E315" s="20" t="s">
        <v>0</v>
      </c>
      <c r="F315" s="21" t="s">
        <v>0</v>
      </c>
      <c r="G315" s="21" t="s">
        <v>0</v>
      </c>
      <c r="H315" s="21" t="s">
        <v>0</v>
      </c>
      <c r="I315" s="21" t="s">
        <v>0</v>
      </c>
      <c r="J315" s="4" t="s">
        <v>0</v>
      </c>
      <c r="K315" s="4" t="s">
        <v>0</v>
      </c>
      <c r="L315" s="4" t="s">
        <v>0</v>
      </c>
      <c r="O315" s="4" t="s">
        <v>0</v>
      </c>
      <c r="P315" s="4" t="s">
        <v>0</v>
      </c>
      <c r="S315" s="11" t="s">
        <v>0</v>
      </c>
      <c r="T315" s="11" t="s">
        <v>0</v>
      </c>
      <c r="U315" s="21" t="s">
        <v>0</v>
      </c>
      <c r="V315" s="11" t="s">
        <v>0</v>
      </c>
      <c r="W315" s="3" t="s">
        <v>0</v>
      </c>
      <c r="X315" s="4" t="s">
        <v>0</v>
      </c>
      <c r="Y315" s="3" t="s">
        <v>0</v>
      </c>
      <c r="Z315" s="3" t="s">
        <v>0</v>
      </c>
      <c r="AB315" s="3" t="s">
        <v>0</v>
      </c>
    </row>
    <row r="316" spans="1:28" x14ac:dyDescent="0.3">
      <c r="A316">
        <v>1086</v>
      </c>
      <c r="C316" s="4" t="s">
        <v>0</v>
      </c>
      <c r="D316" s="20" t="s">
        <v>0</v>
      </c>
      <c r="E316" s="20" t="s">
        <v>0</v>
      </c>
      <c r="F316" s="21" t="s">
        <v>0</v>
      </c>
      <c r="G316" s="21" t="s">
        <v>0</v>
      </c>
      <c r="H316" s="21" t="s">
        <v>0</v>
      </c>
      <c r="I316" s="21" t="s">
        <v>0</v>
      </c>
      <c r="J316" s="4" t="s">
        <v>0</v>
      </c>
      <c r="K316" s="4" t="s">
        <v>0</v>
      </c>
      <c r="L316" s="4" t="s">
        <v>0</v>
      </c>
      <c r="O316" s="4" t="s">
        <v>0</v>
      </c>
      <c r="P316" s="4" t="s">
        <v>0</v>
      </c>
      <c r="S316" s="11" t="s">
        <v>0</v>
      </c>
      <c r="T316" s="11" t="s">
        <v>0</v>
      </c>
      <c r="U316" s="21" t="s">
        <v>0</v>
      </c>
      <c r="V316" s="11" t="s">
        <v>0</v>
      </c>
      <c r="W316" s="3" t="s">
        <v>0</v>
      </c>
      <c r="X316" s="4" t="s">
        <v>0</v>
      </c>
      <c r="Y316" s="3" t="s">
        <v>0</v>
      </c>
      <c r="Z316" s="3" t="s">
        <v>0</v>
      </c>
      <c r="AB316" s="3" t="s">
        <v>0</v>
      </c>
    </row>
    <row r="317" spans="1:28" x14ac:dyDescent="0.3">
      <c r="A317">
        <v>1085</v>
      </c>
      <c r="C317" s="4" t="s">
        <v>0</v>
      </c>
      <c r="D317" s="20" t="s">
        <v>0</v>
      </c>
      <c r="E317" s="20" t="s">
        <v>0</v>
      </c>
      <c r="F317" s="21" t="s">
        <v>0</v>
      </c>
      <c r="G317" s="21" t="s">
        <v>0</v>
      </c>
      <c r="H317" s="21" t="s">
        <v>0</v>
      </c>
      <c r="I317" s="21" t="s">
        <v>0</v>
      </c>
      <c r="J317" s="4" t="s">
        <v>0</v>
      </c>
      <c r="K317" s="4" t="s">
        <v>0</v>
      </c>
      <c r="L317" s="4" t="s">
        <v>0</v>
      </c>
      <c r="O317" s="4" t="s">
        <v>0</v>
      </c>
      <c r="P317" s="4" t="s">
        <v>0</v>
      </c>
      <c r="S317" s="11" t="s">
        <v>0</v>
      </c>
      <c r="T317" s="11" t="s">
        <v>0</v>
      </c>
      <c r="U317" s="21" t="s">
        <v>0</v>
      </c>
      <c r="V317" s="11" t="s">
        <v>0</v>
      </c>
      <c r="W317" s="3" t="s">
        <v>0</v>
      </c>
      <c r="X317" s="4" t="s">
        <v>0</v>
      </c>
      <c r="Y317" s="3" t="s">
        <v>0</v>
      </c>
      <c r="Z317" s="3" t="s">
        <v>0</v>
      </c>
      <c r="AB317" s="3" t="s">
        <v>0</v>
      </c>
    </row>
    <row r="318" spans="1:28" x14ac:dyDescent="0.3">
      <c r="A318">
        <v>1084</v>
      </c>
      <c r="C318" s="4" t="s">
        <v>0</v>
      </c>
      <c r="D318" s="20" t="s">
        <v>0</v>
      </c>
      <c r="E318" s="20" t="s">
        <v>0</v>
      </c>
      <c r="F318" s="21" t="s">
        <v>0</v>
      </c>
      <c r="G318" s="21" t="s">
        <v>0</v>
      </c>
      <c r="H318" s="21" t="s">
        <v>0</v>
      </c>
      <c r="I318" s="21" t="s">
        <v>0</v>
      </c>
      <c r="J318" s="4" t="s">
        <v>0</v>
      </c>
      <c r="K318" s="4" t="s">
        <v>0</v>
      </c>
      <c r="L318" s="4" t="s">
        <v>0</v>
      </c>
      <c r="O318" s="4" t="s">
        <v>0</v>
      </c>
      <c r="P318" s="4" t="s">
        <v>0</v>
      </c>
      <c r="S318" s="11" t="s">
        <v>0</v>
      </c>
      <c r="T318" s="11" t="s">
        <v>0</v>
      </c>
      <c r="U318" s="21" t="s">
        <v>0</v>
      </c>
      <c r="V318" s="11" t="s">
        <v>0</v>
      </c>
      <c r="W318" s="3" t="s">
        <v>0</v>
      </c>
      <c r="X318" s="4" t="s">
        <v>0</v>
      </c>
      <c r="Y318" s="3" t="s">
        <v>0</v>
      </c>
      <c r="Z318" s="3" t="s">
        <v>0</v>
      </c>
      <c r="AB318" s="3" t="s">
        <v>0</v>
      </c>
    </row>
    <row r="319" spans="1:28" x14ac:dyDescent="0.3">
      <c r="A319">
        <v>1083</v>
      </c>
      <c r="C319" s="4" t="s">
        <v>0</v>
      </c>
      <c r="D319" s="20" t="s">
        <v>0</v>
      </c>
      <c r="E319" s="20" t="s">
        <v>0</v>
      </c>
      <c r="F319" s="21" t="s">
        <v>0</v>
      </c>
      <c r="G319" s="21" t="s">
        <v>0</v>
      </c>
      <c r="H319" s="21" t="s">
        <v>0</v>
      </c>
      <c r="I319" s="21" t="s">
        <v>0</v>
      </c>
      <c r="J319" s="4" t="s">
        <v>0</v>
      </c>
      <c r="K319" s="4" t="s">
        <v>0</v>
      </c>
      <c r="L319" s="4" t="s">
        <v>0</v>
      </c>
      <c r="O319" s="4" t="s">
        <v>0</v>
      </c>
      <c r="P319" s="4" t="s">
        <v>0</v>
      </c>
      <c r="S319" s="11" t="s">
        <v>0</v>
      </c>
      <c r="T319" s="11" t="s">
        <v>0</v>
      </c>
      <c r="U319" s="21" t="s">
        <v>0</v>
      </c>
      <c r="V319" s="11" t="s">
        <v>0</v>
      </c>
      <c r="W319" s="3" t="s">
        <v>0</v>
      </c>
      <c r="X319" s="4" t="s">
        <v>0</v>
      </c>
      <c r="Y319" s="3" t="s">
        <v>0</v>
      </c>
      <c r="Z319" s="3" t="s">
        <v>0</v>
      </c>
      <c r="AB319" s="3" t="s">
        <v>0</v>
      </c>
    </row>
    <row r="320" spans="1:28" x14ac:dyDescent="0.3">
      <c r="A320">
        <v>1082</v>
      </c>
      <c r="C320" s="4" t="s">
        <v>0</v>
      </c>
      <c r="D320" s="20" t="s">
        <v>0</v>
      </c>
      <c r="E320" s="20" t="s">
        <v>0</v>
      </c>
      <c r="F320" s="21" t="s">
        <v>0</v>
      </c>
      <c r="G320" s="21" t="s">
        <v>0</v>
      </c>
      <c r="H320" s="21" t="s">
        <v>0</v>
      </c>
      <c r="I320" s="21" t="s">
        <v>0</v>
      </c>
      <c r="J320" s="4" t="s">
        <v>0</v>
      </c>
      <c r="K320" s="4" t="s">
        <v>0</v>
      </c>
      <c r="L320" s="4" t="s">
        <v>0</v>
      </c>
      <c r="O320" s="4" t="s">
        <v>0</v>
      </c>
      <c r="P320" s="4" t="s">
        <v>0</v>
      </c>
      <c r="S320" s="11" t="s">
        <v>0</v>
      </c>
      <c r="T320" s="11" t="s">
        <v>0</v>
      </c>
      <c r="U320" s="21" t="s">
        <v>0</v>
      </c>
      <c r="V320" s="11" t="s">
        <v>0</v>
      </c>
      <c r="W320" s="3" t="s">
        <v>0</v>
      </c>
      <c r="X320" s="4" t="s">
        <v>0</v>
      </c>
      <c r="Y320" s="3" t="s">
        <v>0</v>
      </c>
      <c r="Z320" s="3" t="s">
        <v>0</v>
      </c>
      <c r="AB320" s="3" t="s">
        <v>0</v>
      </c>
    </row>
    <row r="321" spans="1:28" x14ac:dyDescent="0.3">
      <c r="A321">
        <v>1081</v>
      </c>
      <c r="C321" s="4" t="s">
        <v>0</v>
      </c>
      <c r="D321" s="20" t="s">
        <v>0</v>
      </c>
      <c r="E321" s="20" t="s">
        <v>0</v>
      </c>
      <c r="F321" s="21" t="s">
        <v>0</v>
      </c>
      <c r="G321" s="21" t="s">
        <v>0</v>
      </c>
      <c r="H321" s="21" t="s">
        <v>0</v>
      </c>
      <c r="I321" s="21" t="s">
        <v>0</v>
      </c>
      <c r="J321" s="4" t="s">
        <v>0</v>
      </c>
      <c r="K321" s="4" t="s">
        <v>0</v>
      </c>
      <c r="L321" s="4" t="s">
        <v>0</v>
      </c>
      <c r="O321" s="4" t="s">
        <v>0</v>
      </c>
      <c r="P321" s="4" t="s">
        <v>0</v>
      </c>
      <c r="S321" s="11" t="s">
        <v>0</v>
      </c>
      <c r="T321" s="11" t="s">
        <v>0</v>
      </c>
      <c r="U321" s="21" t="s">
        <v>0</v>
      </c>
      <c r="V321" s="11" t="s">
        <v>0</v>
      </c>
      <c r="W321" s="3" t="s">
        <v>0</v>
      </c>
      <c r="X321" s="4" t="s">
        <v>0</v>
      </c>
      <c r="Y321" s="3" t="s">
        <v>0</v>
      </c>
      <c r="Z321" s="3" t="s">
        <v>0</v>
      </c>
      <c r="AB321" s="3" t="s">
        <v>0</v>
      </c>
    </row>
    <row r="322" spans="1:28" x14ac:dyDescent="0.3">
      <c r="A322">
        <v>1080</v>
      </c>
      <c r="C322" s="4" t="s">
        <v>0</v>
      </c>
      <c r="D322" s="20" t="s">
        <v>0</v>
      </c>
      <c r="E322" s="20" t="s">
        <v>0</v>
      </c>
      <c r="F322" s="21" t="s">
        <v>0</v>
      </c>
      <c r="G322" s="21" t="s">
        <v>0</v>
      </c>
      <c r="H322" s="21" t="s">
        <v>0</v>
      </c>
      <c r="I322" s="21" t="s">
        <v>0</v>
      </c>
      <c r="J322" s="4" t="s">
        <v>0</v>
      </c>
      <c r="K322" s="4" t="s">
        <v>0</v>
      </c>
      <c r="L322" s="4" t="s">
        <v>0</v>
      </c>
      <c r="O322" s="4" t="s">
        <v>0</v>
      </c>
      <c r="P322" s="4" t="s">
        <v>0</v>
      </c>
      <c r="S322" s="11" t="s">
        <v>0</v>
      </c>
      <c r="T322" s="11" t="s">
        <v>0</v>
      </c>
      <c r="U322" s="21" t="s">
        <v>0</v>
      </c>
      <c r="V322" s="11" t="s">
        <v>0</v>
      </c>
      <c r="W322" s="3" t="s">
        <v>0</v>
      </c>
      <c r="X322" s="4" t="s">
        <v>0</v>
      </c>
      <c r="Y322" s="3" t="s">
        <v>0</v>
      </c>
      <c r="Z322" s="3" t="s">
        <v>0</v>
      </c>
      <c r="AB322" s="3" t="s">
        <v>0</v>
      </c>
    </row>
    <row r="323" spans="1:28" x14ac:dyDescent="0.3">
      <c r="A323">
        <v>1079</v>
      </c>
      <c r="C323" s="4" t="s">
        <v>0</v>
      </c>
      <c r="D323" s="20" t="s">
        <v>0</v>
      </c>
      <c r="E323" s="20" t="s">
        <v>0</v>
      </c>
      <c r="F323" s="21" t="s">
        <v>0</v>
      </c>
      <c r="G323" s="21" t="s">
        <v>0</v>
      </c>
      <c r="H323" s="21" t="s">
        <v>0</v>
      </c>
      <c r="I323" s="21" t="s">
        <v>0</v>
      </c>
      <c r="J323" s="4" t="s">
        <v>0</v>
      </c>
      <c r="K323" s="4" t="s">
        <v>0</v>
      </c>
      <c r="L323" s="4" t="s">
        <v>0</v>
      </c>
      <c r="O323" s="4" t="s">
        <v>0</v>
      </c>
      <c r="P323" s="4" t="s">
        <v>0</v>
      </c>
      <c r="S323" s="11" t="s">
        <v>0</v>
      </c>
      <c r="T323" s="11" t="s">
        <v>0</v>
      </c>
      <c r="U323" s="21" t="s">
        <v>0</v>
      </c>
      <c r="V323" s="11" t="s">
        <v>0</v>
      </c>
      <c r="W323" s="3" t="s">
        <v>0</v>
      </c>
      <c r="X323" s="4" t="s">
        <v>0</v>
      </c>
      <c r="Y323" s="3" t="s">
        <v>0</v>
      </c>
      <c r="Z323" s="3" t="s">
        <v>0</v>
      </c>
      <c r="AB323" s="3" t="s">
        <v>0</v>
      </c>
    </row>
    <row r="324" spans="1:28" x14ac:dyDescent="0.3">
      <c r="A324">
        <v>1078</v>
      </c>
      <c r="C324" s="4" t="s">
        <v>0</v>
      </c>
      <c r="D324" s="20" t="s">
        <v>0</v>
      </c>
      <c r="E324" s="20" t="s">
        <v>0</v>
      </c>
      <c r="F324" s="21" t="s">
        <v>0</v>
      </c>
      <c r="G324" s="21" t="s">
        <v>0</v>
      </c>
      <c r="H324" s="21" t="s">
        <v>0</v>
      </c>
      <c r="I324" s="21" t="s">
        <v>0</v>
      </c>
      <c r="J324" s="4" t="s">
        <v>0</v>
      </c>
      <c r="K324" s="4" t="s">
        <v>0</v>
      </c>
      <c r="L324" s="4" t="s">
        <v>0</v>
      </c>
      <c r="O324" s="4" t="s">
        <v>0</v>
      </c>
      <c r="P324" s="4" t="s">
        <v>0</v>
      </c>
      <c r="S324" s="11" t="s">
        <v>0</v>
      </c>
      <c r="T324" s="11" t="s">
        <v>0</v>
      </c>
      <c r="U324" s="21" t="s">
        <v>0</v>
      </c>
      <c r="V324" s="11" t="s">
        <v>0</v>
      </c>
      <c r="W324" s="3" t="s">
        <v>0</v>
      </c>
      <c r="X324" s="4" t="s">
        <v>0</v>
      </c>
      <c r="Y324" s="3" t="s">
        <v>0</v>
      </c>
      <c r="Z324" s="3" t="s">
        <v>0</v>
      </c>
      <c r="AB324" s="3" t="s">
        <v>0</v>
      </c>
    </row>
    <row r="325" spans="1:28" x14ac:dyDescent="0.3">
      <c r="A325">
        <v>1077</v>
      </c>
      <c r="C325" s="4" t="s">
        <v>0</v>
      </c>
      <c r="D325" s="20" t="s">
        <v>0</v>
      </c>
      <c r="E325" s="20" t="s">
        <v>0</v>
      </c>
      <c r="F325" s="21" t="s">
        <v>0</v>
      </c>
      <c r="G325" s="21" t="s">
        <v>0</v>
      </c>
      <c r="H325" s="21" t="s">
        <v>0</v>
      </c>
      <c r="I325" s="21" t="s">
        <v>0</v>
      </c>
      <c r="J325" s="4" t="s">
        <v>0</v>
      </c>
      <c r="K325" s="4" t="s">
        <v>0</v>
      </c>
      <c r="L325" s="4" t="s">
        <v>0</v>
      </c>
      <c r="O325" s="4" t="s">
        <v>0</v>
      </c>
      <c r="P325" s="4" t="s">
        <v>0</v>
      </c>
      <c r="S325" s="11" t="s">
        <v>0</v>
      </c>
      <c r="T325" s="11" t="s">
        <v>0</v>
      </c>
      <c r="U325" s="21" t="s">
        <v>0</v>
      </c>
      <c r="V325" s="11" t="s">
        <v>0</v>
      </c>
      <c r="W325" s="3" t="s">
        <v>0</v>
      </c>
      <c r="X325" s="4" t="s">
        <v>0</v>
      </c>
      <c r="Y325" s="3" t="s">
        <v>0</v>
      </c>
      <c r="Z325" s="3" t="s">
        <v>0</v>
      </c>
      <c r="AB325" s="3" t="s">
        <v>0</v>
      </c>
    </row>
    <row r="326" spans="1:28" x14ac:dyDescent="0.3">
      <c r="A326">
        <v>1076</v>
      </c>
      <c r="C326" s="4" t="s">
        <v>0</v>
      </c>
      <c r="D326" s="20" t="s">
        <v>0</v>
      </c>
      <c r="E326" s="20" t="s">
        <v>0</v>
      </c>
      <c r="F326" s="21" t="s">
        <v>0</v>
      </c>
      <c r="G326" s="21" t="s">
        <v>0</v>
      </c>
      <c r="H326" s="21" t="s">
        <v>0</v>
      </c>
      <c r="I326" s="21" t="s">
        <v>0</v>
      </c>
      <c r="J326" s="4" t="s">
        <v>0</v>
      </c>
      <c r="K326" s="4" t="s">
        <v>0</v>
      </c>
      <c r="L326" s="4" t="s">
        <v>0</v>
      </c>
      <c r="O326" s="4" t="s">
        <v>0</v>
      </c>
      <c r="P326" s="4" t="s">
        <v>0</v>
      </c>
      <c r="S326" s="11" t="s">
        <v>0</v>
      </c>
      <c r="T326" s="11" t="s">
        <v>0</v>
      </c>
      <c r="U326" s="21" t="s">
        <v>0</v>
      </c>
      <c r="V326" s="11" t="s">
        <v>0</v>
      </c>
      <c r="W326" s="3" t="s">
        <v>0</v>
      </c>
      <c r="X326" s="4" t="s">
        <v>0</v>
      </c>
      <c r="Y326" s="3" t="s">
        <v>0</v>
      </c>
      <c r="Z326" s="3" t="s">
        <v>0</v>
      </c>
      <c r="AB326" s="3" t="s">
        <v>0</v>
      </c>
    </row>
    <row r="327" spans="1:28" x14ac:dyDescent="0.3">
      <c r="A327">
        <v>1075</v>
      </c>
      <c r="C327" s="4" t="s">
        <v>0</v>
      </c>
      <c r="D327" s="20" t="s">
        <v>0</v>
      </c>
      <c r="E327" s="20" t="s">
        <v>0</v>
      </c>
      <c r="F327" s="21" t="s">
        <v>0</v>
      </c>
      <c r="G327" s="21" t="s">
        <v>0</v>
      </c>
      <c r="H327" s="21" t="s">
        <v>0</v>
      </c>
      <c r="I327" s="21" t="s">
        <v>0</v>
      </c>
      <c r="J327" s="4" t="s">
        <v>0</v>
      </c>
      <c r="K327" s="4" t="s">
        <v>0</v>
      </c>
      <c r="L327" s="4" t="s">
        <v>0</v>
      </c>
      <c r="O327" s="4" t="s">
        <v>0</v>
      </c>
      <c r="P327" s="4" t="s">
        <v>0</v>
      </c>
      <c r="S327" s="11" t="s">
        <v>0</v>
      </c>
      <c r="T327" s="11" t="s">
        <v>0</v>
      </c>
      <c r="U327" s="21" t="s">
        <v>0</v>
      </c>
      <c r="V327" s="11" t="s">
        <v>0</v>
      </c>
      <c r="W327" s="3" t="s">
        <v>0</v>
      </c>
      <c r="X327" s="4" t="s">
        <v>0</v>
      </c>
      <c r="Y327" s="3" t="s">
        <v>0</v>
      </c>
      <c r="Z327" s="3" t="s">
        <v>0</v>
      </c>
      <c r="AB327" s="3" t="s">
        <v>0</v>
      </c>
    </row>
    <row r="328" spans="1:28" x14ac:dyDescent="0.3">
      <c r="A328">
        <v>1074</v>
      </c>
      <c r="C328" s="4" t="s">
        <v>0</v>
      </c>
      <c r="D328" s="20" t="s">
        <v>0</v>
      </c>
      <c r="E328" s="20" t="s">
        <v>0</v>
      </c>
      <c r="F328" s="21" t="s">
        <v>0</v>
      </c>
      <c r="G328" s="21" t="s">
        <v>0</v>
      </c>
      <c r="H328" s="21" t="s">
        <v>0</v>
      </c>
      <c r="I328" s="21" t="s">
        <v>0</v>
      </c>
      <c r="J328" s="4" t="s">
        <v>0</v>
      </c>
      <c r="K328" s="4" t="s">
        <v>0</v>
      </c>
      <c r="L328" s="4" t="s">
        <v>0</v>
      </c>
      <c r="O328" s="4" t="s">
        <v>0</v>
      </c>
      <c r="P328" s="4" t="s">
        <v>0</v>
      </c>
      <c r="S328" s="11" t="s">
        <v>0</v>
      </c>
      <c r="T328" s="11" t="s">
        <v>0</v>
      </c>
      <c r="U328" s="21" t="s">
        <v>0</v>
      </c>
      <c r="V328" s="11" t="s">
        <v>0</v>
      </c>
      <c r="W328" s="3" t="s">
        <v>0</v>
      </c>
      <c r="X328" s="4" t="s">
        <v>0</v>
      </c>
      <c r="Y328" s="3" t="s">
        <v>0</v>
      </c>
      <c r="Z328" s="3" t="s">
        <v>0</v>
      </c>
      <c r="AB328" s="3" t="s">
        <v>0</v>
      </c>
    </row>
    <row r="329" spans="1:28" x14ac:dyDescent="0.3">
      <c r="A329">
        <v>1073</v>
      </c>
      <c r="C329" s="4" t="s">
        <v>0</v>
      </c>
      <c r="D329" s="20" t="s">
        <v>0</v>
      </c>
      <c r="E329" s="20" t="s">
        <v>0</v>
      </c>
      <c r="F329" s="21" t="s">
        <v>0</v>
      </c>
      <c r="G329" s="21" t="s">
        <v>0</v>
      </c>
      <c r="H329" s="21" t="s">
        <v>0</v>
      </c>
      <c r="I329" s="21" t="s">
        <v>0</v>
      </c>
      <c r="J329" s="4" t="s">
        <v>0</v>
      </c>
      <c r="K329" s="4" t="s">
        <v>0</v>
      </c>
      <c r="L329" s="4" t="s">
        <v>0</v>
      </c>
      <c r="O329" s="4" t="s">
        <v>0</v>
      </c>
      <c r="P329" s="4" t="s">
        <v>0</v>
      </c>
      <c r="S329" s="11" t="s">
        <v>0</v>
      </c>
      <c r="T329" s="11" t="s">
        <v>0</v>
      </c>
      <c r="U329" s="21" t="s">
        <v>0</v>
      </c>
      <c r="V329" s="11" t="s">
        <v>0</v>
      </c>
      <c r="W329" s="3" t="s">
        <v>0</v>
      </c>
      <c r="X329" s="4" t="s">
        <v>0</v>
      </c>
      <c r="Y329" s="3" t="s">
        <v>0</v>
      </c>
      <c r="Z329" s="3" t="s">
        <v>0</v>
      </c>
      <c r="AB329" s="3" t="s">
        <v>0</v>
      </c>
    </row>
    <row r="330" spans="1:28" x14ac:dyDescent="0.3">
      <c r="A330">
        <v>1072</v>
      </c>
      <c r="C330" s="4" t="s">
        <v>0</v>
      </c>
      <c r="D330" s="20" t="s">
        <v>0</v>
      </c>
      <c r="E330" s="20" t="s">
        <v>0</v>
      </c>
      <c r="F330" s="21" t="s">
        <v>0</v>
      </c>
      <c r="G330" s="21" t="s">
        <v>0</v>
      </c>
      <c r="H330" s="21" t="s">
        <v>0</v>
      </c>
      <c r="I330" s="21" t="s">
        <v>0</v>
      </c>
      <c r="J330" s="4" t="s">
        <v>0</v>
      </c>
      <c r="K330" s="4" t="s">
        <v>0</v>
      </c>
      <c r="L330" s="4" t="s">
        <v>0</v>
      </c>
      <c r="O330" s="4" t="s">
        <v>0</v>
      </c>
      <c r="P330" s="4" t="s">
        <v>0</v>
      </c>
      <c r="S330" s="11" t="s">
        <v>0</v>
      </c>
      <c r="T330" s="11" t="s">
        <v>0</v>
      </c>
      <c r="U330" s="21" t="s">
        <v>0</v>
      </c>
      <c r="V330" s="11" t="s">
        <v>0</v>
      </c>
      <c r="W330" s="3" t="s">
        <v>0</v>
      </c>
      <c r="X330" s="4" t="s">
        <v>0</v>
      </c>
      <c r="Y330" s="3" t="s">
        <v>0</v>
      </c>
      <c r="Z330" s="3" t="s">
        <v>0</v>
      </c>
      <c r="AB330" s="3" t="s">
        <v>0</v>
      </c>
    </row>
    <row r="331" spans="1:28" x14ac:dyDescent="0.3">
      <c r="A331">
        <v>1071</v>
      </c>
      <c r="C331" s="4" t="s">
        <v>0</v>
      </c>
      <c r="D331" s="20" t="s">
        <v>0</v>
      </c>
      <c r="E331" s="20" t="s">
        <v>0</v>
      </c>
      <c r="F331" s="21" t="s">
        <v>0</v>
      </c>
      <c r="G331" s="21" t="s">
        <v>0</v>
      </c>
      <c r="H331" s="21" t="s">
        <v>0</v>
      </c>
      <c r="I331" s="21" t="s">
        <v>0</v>
      </c>
      <c r="J331" s="4" t="s">
        <v>0</v>
      </c>
      <c r="K331" s="4" t="s">
        <v>0</v>
      </c>
      <c r="L331" s="4" t="s">
        <v>0</v>
      </c>
      <c r="O331" s="4" t="s">
        <v>0</v>
      </c>
      <c r="P331" s="4" t="s">
        <v>0</v>
      </c>
      <c r="S331" s="11" t="s">
        <v>0</v>
      </c>
      <c r="T331" s="11" t="s">
        <v>0</v>
      </c>
      <c r="U331" s="21" t="s">
        <v>0</v>
      </c>
      <c r="V331" s="11" t="s">
        <v>0</v>
      </c>
      <c r="W331" s="3" t="s">
        <v>0</v>
      </c>
      <c r="X331" s="4" t="s">
        <v>0</v>
      </c>
      <c r="Y331" s="3" t="s">
        <v>0</v>
      </c>
      <c r="Z331" s="3" t="s">
        <v>0</v>
      </c>
      <c r="AB331" s="3" t="s">
        <v>0</v>
      </c>
    </row>
    <row r="332" spans="1:28" x14ac:dyDescent="0.3">
      <c r="A332">
        <v>1070</v>
      </c>
      <c r="C332" s="4" t="s">
        <v>0</v>
      </c>
      <c r="D332" s="20" t="s">
        <v>0</v>
      </c>
      <c r="E332" s="20" t="s">
        <v>0</v>
      </c>
      <c r="F332" s="21" t="s">
        <v>0</v>
      </c>
      <c r="G332" s="21" t="s">
        <v>0</v>
      </c>
      <c r="H332" s="21" t="s">
        <v>0</v>
      </c>
      <c r="I332" s="21" t="s">
        <v>0</v>
      </c>
      <c r="J332" s="4" t="s">
        <v>0</v>
      </c>
      <c r="K332" s="4" t="s">
        <v>0</v>
      </c>
      <c r="L332" s="4" t="s">
        <v>0</v>
      </c>
      <c r="O332" s="4" t="s">
        <v>0</v>
      </c>
      <c r="P332" s="4" t="s">
        <v>0</v>
      </c>
      <c r="S332" s="11" t="s">
        <v>0</v>
      </c>
      <c r="T332" s="11" t="s">
        <v>0</v>
      </c>
      <c r="U332" s="21" t="s">
        <v>0</v>
      </c>
      <c r="V332" s="11" t="s">
        <v>0</v>
      </c>
      <c r="W332" s="3" t="s">
        <v>0</v>
      </c>
      <c r="X332" s="4" t="s">
        <v>0</v>
      </c>
      <c r="Y332" s="3" t="s">
        <v>0</v>
      </c>
      <c r="Z332" s="3" t="s">
        <v>0</v>
      </c>
      <c r="AB332" s="3" t="s">
        <v>0</v>
      </c>
    </row>
    <row r="333" spans="1:28" x14ac:dyDescent="0.3">
      <c r="A333">
        <v>1069</v>
      </c>
      <c r="C333" s="4" t="s">
        <v>0</v>
      </c>
      <c r="D333" s="20" t="s">
        <v>0</v>
      </c>
      <c r="E333" s="20" t="s">
        <v>0</v>
      </c>
      <c r="F333" s="21" t="s">
        <v>0</v>
      </c>
      <c r="G333" s="21" t="s">
        <v>0</v>
      </c>
      <c r="H333" s="21" t="s">
        <v>0</v>
      </c>
      <c r="I333" s="21" t="s">
        <v>0</v>
      </c>
      <c r="J333" s="4" t="s">
        <v>0</v>
      </c>
      <c r="K333" s="4" t="s">
        <v>0</v>
      </c>
      <c r="L333" s="4" t="s">
        <v>0</v>
      </c>
      <c r="O333" s="4" t="s">
        <v>0</v>
      </c>
      <c r="P333" s="4" t="s">
        <v>0</v>
      </c>
      <c r="S333" s="11" t="s">
        <v>0</v>
      </c>
      <c r="T333" s="11" t="s">
        <v>0</v>
      </c>
      <c r="U333" s="21" t="s">
        <v>0</v>
      </c>
      <c r="V333" s="11" t="s">
        <v>0</v>
      </c>
      <c r="W333" s="3" t="s">
        <v>0</v>
      </c>
      <c r="X333" s="4" t="s">
        <v>0</v>
      </c>
      <c r="Y333" s="3" t="s">
        <v>0</v>
      </c>
      <c r="Z333" s="3" t="s">
        <v>0</v>
      </c>
      <c r="AB333" s="3" t="s">
        <v>0</v>
      </c>
    </row>
    <row r="334" spans="1:28" x14ac:dyDescent="0.3">
      <c r="A334">
        <v>1068</v>
      </c>
      <c r="C334" s="4" t="s">
        <v>0</v>
      </c>
      <c r="D334" s="20" t="s">
        <v>0</v>
      </c>
      <c r="E334" s="20" t="s">
        <v>0</v>
      </c>
      <c r="F334" s="21" t="s">
        <v>0</v>
      </c>
      <c r="G334" s="21" t="s">
        <v>0</v>
      </c>
      <c r="H334" s="21" t="s">
        <v>0</v>
      </c>
      <c r="I334" s="21" t="s">
        <v>0</v>
      </c>
      <c r="J334" s="4" t="s">
        <v>0</v>
      </c>
      <c r="K334" s="4" t="s">
        <v>0</v>
      </c>
      <c r="L334" s="4" t="s">
        <v>0</v>
      </c>
      <c r="O334" s="4" t="s">
        <v>0</v>
      </c>
      <c r="P334" s="4" t="s">
        <v>0</v>
      </c>
      <c r="S334" s="11" t="s">
        <v>0</v>
      </c>
      <c r="T334" s="11" t="s">
        <v>0</v>
      </c>
      <c r="U334" s="21" t="s">
        <v>0</v>
      </c>
      <c r="V334" s="11" t="s">
        <v>0</v>
      </c>
      <c r="W334" s="3" t="s">
        <v>0</v>
      </c>
      <c r="X334" s="4" t="s">
        <v>0</v>
      </c>
      <c r="Y334" s="3" t="s">
        <v>0</v>
      </c>
      <c r="Z334" s="3" t="s">
        <v>0</v>
      </c>
      <c r="AB334" s="3" t="s">
        <v>0</v>
      </c>
    </row>
    <row r="335" spans="1:28" x14ac:dyDescent="0.3">
      <c r="A335">
        <v>1067</v>
      </c>
      <c r="C335" s="4" t="s">
        <v>0</v>
      </c>
      <c r="D335" s="20" t="s">
        <v>0</v>
      </c>
      <c r="E335" s="20" t="s">
        <v>0</v>
      </c>
      <c r="F335" s="21" t="s">
        <v>0</v>
      </c>
      <c r="G335" s="21" t="s">
        <v>0</v>
      </c>
      <c r="H335" s="21" t="s">
        <v>0</v>
      </c>
      <c r="I335" s="21" t="s">
        <v>0</v>
      </c>
      <c r="J335" s="4" t="s">
        <v>0</v>
      </c>
      <c r="K335" s="4" t="s">
        <v>0</v>
      </c>
      <c r="L335" s="4" t="s">
        <v>0</v>
      </c>
      <c r="O335" s="4" t="s">
        <v>0</v>
      </c>
      <c r="P335" s="4" t="s">
        <v>0</v>
      </c>
      <c r="S335" s="11" t="s">
        <v>0</v>
      </c>
      <c r="T335" s="11" t="s">
        <v>0</v>
      </c>
      <c r="U335" s="21" t="s">
        <v>0</v>
      </c>
      <c r="V335" s="11" t="s">
        <v>0</v>
      </c>
      <c r="W335" s="3" t="s">
        <v>0</v>
      </c>
      <c r="X335" s="4" t="s">
        <v>0</v>
      </c>
      <c r="Y335" s="3" t="s">
        <v>0</v>
      </c>
      <c r="Z335" s="3" t="s">
        <v>0</v>
      </c>
      <c r="AB335" s="3" t="s">
        <v>0</v>
      </c>
    </row>
    <row r="336" spans="1:28" x14ac:dyDescent="0.3">
      <c r="A336">
        <v>1066</v>
      </c>
      <c r="C336" s="4" t="s">
        <v>0</v>
      </c>
      <c r="D336" s="20" t="s">
        <v>0</v>
      </c>
      <c r="E336" s="20" t="s">
        <v>0</v>
      </c>
      <c r="F336" s="21" t="s">
        <v>0</v>
      </c>
      <c r="G336" s="21" t="s">
        <v>0</v>
      </c>
      <c r="H336" s="21" t="s">
        <v>0</v>
      </c>
      <c r="I336" s="21" t="s">
        <v>0</v>
      </c>
      <c r="J336" s="4" t="s">
        <v>0</v>
      </c>
      <c r="K336" s="4" t="s">
        <v>0</v>
      </c>
      <c r="L336" s="4" t="s">
        <v>0</v>
      </c>
      <c r="O336" s="4" t="s">
        <v>0</v>
      </c>
      <c r="P336" s="4" t="s">
        <v>0</v>
      </c>
      <c r="S336" s="11" t="s">
        <v>0</v>
      </c>
      <c r="T336" s="11" t="s">
        <v>0</v>
      </c>
      <c r="U336" s="21" t="s">
        <v>0</v>
      </c>
      <c r="V336" s="11" t="s">
        <v>0</v>
      </c>
      <c r="W336" s="3" t="s">
        <v>0</v>
      </c>
      <c r="X336" s="4" t="s">
        <v>0</v>
      </c>
      <c r="Y336" s="3" t="s">
        <v>0</v>
      </c>
      <c r="Z336" s="3" t="s">
        <v>0</v>
      </c>
      <c r="AB336" s="3" t="s">
        <v>0</v>
      </c>
    </row>
    <row r="337" spans="1:28" x14ac:dyDescent="0.3">
      <c r="A337">
        <v>1065</v>
      </c>
      <c r="C337" s="4" t="s">
        <v>0</v>
      </c>
      <c r="D337" s="20" t="s">
        <v>0</v>
      </c>
      <c r="E337" s="20" t="s">
        <v>0</v>
      </c>
      <c r="F337" s="21" t="s">
        <v>0</v>
      </c>
      <c r="G337" s="21" t="s">
        <v>0</v>
      </c>
      <c r="H337" s="21" t="s">
        <v>0</v>
      </c>
      <c r="I337" s="21" t="s">
        <v>0</v>
      </c>
      <c r="J337" s="4" t="s">
        <v>0</v>
      </c>
      <c r="K337" s="4" t="s">
        <v>0</v>
      </c>
      <c r="L337" s="4" t="s">
        <v>0</v>
      </c>
      <c r="O337" s="4" t="s">
        <v>0</v>
      </c>
      <c r="P337" s="4" t="s">
        <v>0</v>
      </c>
      <c r="S337" s="11" t="s">
        <v>0</v>
      </c>
      <c r="T337" s="11" t="s">
        <v>0</v>
      </c>
      <c r="U337" s="21" t="s">
        <v>0</v>
      </c>
      <c r="V337" s="11" t="s">
        <v>0</v>
      </c>
      <c r="W337" s="3" t="s">
        <v>0</v>
      </c>
      <c r="X337" s="4" t="s">
        <v>0</v>
      </c>
      <c r="Y337" s="3" t="s">
        <v>0</v>
      </c>
      <c r="Z337" s="3" t="s">
        <v>0</v>
      </c>
      <c r="AB337" s="3" t="s">
        <v>0</v>
      </c>
    </row>
    <row r="338" spans="1:28" x14ac:dyDescent="0.3">
      <c r="A338">
        <v>1064</v>
      </c>
      <c r="C338" s="4" t="s">
        <v>0</v>
      </c>
      <c r="D338" s="20" t="s">
        <v>0</v>
      </c>
      <c r="E338" s="20" t="s">
        <v>0</v>
      </c>
      <c r="F338" s="21" t="s">
        <v>0</v>
      </c>
      <c r="G338" s="21" t="s">
        <v>0</v>
      </c>
      <c r="H338" s="21" t="s">
        <v>0</v>
      </c>
      <c r="I338" s="21" t="s">
        <v>0</v>
      </c>
      <c r="J338" s="4" t="s">
        <v>0</v>
      </c>
      <c r="K338" s="4" t="s">
        <v>0</v>
      </c>
      <c r="L338" s="4" t="s">
        <v>0</v>
      </c>
      <c r="O338" s="4" t="s">
        <v>0</v>
      </c>
      <c r="P338" s="4" t="s">
        <v>0</v>
      </c>
      <c r="S338" s="11" t="s">
        <v>0</v>
      </c>
      <c r="T338" s="11" t="s">
        <v>0</v>
      </c>
      <c r="U338" s="21" t="s">
        <v>0</v>
      </c>
      <c r="V338" s="11" t="s">
        <v>0</v>
      </c>
      <c r="W338" s="3" t="s">
        <v>0</v>
      </c>
      <c r="X338" s="4" t="s">
        <v>0</v>
      </c>
      <c r="Y338" s="3" t="s">
        <v>0</v>
      </c>
      <c r="Z338" s="3" t="s">
        <v>0</v>
      </c>
      <c r="AB338" s="3" t="s">
        <v>0</v>
      </c>
    </row>
    <row r="339" spans="1:28" x14ac:dyDescent="0.3">
      <c r="A339">
        <v>1063</v>
      </c>
      <c r="C339" s="4" t="s">
        <v>0</v>
      </c>
      <c r="D339" s="20" t="s">
        <v>0</v>
      </c>
      <c r="E339" s="20" t="s">
        <v>0</v>
      </c>
      <c r="F339" s="21" t="s">
        <v>0</v>
      </c>
      <c r="G339" s="21" t="s">
        <v>0</v>
      </c>
      <c r="H339" s="21" t="s">
        <v>0</v>
      </c>
      <c r="I339" s="21" t="s">
        <v>0</v>
      </c>
      <c r="J339" s="4" t="s">
        <v>0</v>
      </c>
      <c r="K339" s="4" t="s">
        <v>0</v>
      </c>
      <c r="L339" s="4" t="s">
        <v>0</v>
      </c>
      <c r="O339" s="4" t="s">
        <v>0</v>
      </c>
      <c r="P339" s="4" t="s">
        <v>0</v>
      </c>
      <c r="S339" s="11" t="s">
        <v>0</v>
      </c>
      <c r="T339" s="11" t="s">
        <v>0</v>
      </c>
      <c r="U339" s="21" t="s">
        <v>0</v>
      </c>
      <c r="V339" s="11" t="s">
        <v>0</v>
      </c>
      <c r="W339" s="3" t="s">
        <v>0</v>
      </c>
      <c r="X339" s="4" t="s">
        <v>0</v>
      </c>
      <c r="Y339" s="3" t="s">
        <v>0</v>
      </c>
      <c r="Z339" s="3" t="s">
        <v>0</v>
      </c>
      <c r="AB339" s="3" t="s">
        <v>0</v>
      </c>
    </row>
    <row r="340" spans="1:28" x14ac:dyDescent="0.3">
      <c r="A340">
        <v>1062</v>
      </c>
      <c r="C340" s="4" t="s">
        <v>0</v>
      </c>
      <c r="D340" s="20" t="s">
        <v>0</v>
      </c>
      <c r="E340" s="20" t="s">
        <v>0</v>
      </c>
      <c r="F340" s="21" t="s">
        <v>0</v>
      </c>
      <c r="G340" s="21" t="s">
        <v>0</v>
      </c>
      <c r="H340" s="21" t="s">
        <v>0</v>
      </c>
      <c r="I340" s="21" t="s">
        <v>0</v>
      </c>
      <c r="J340" s="4" t="s">
        <v>0</v>
      </c>
      <c r="K340" s="4" t="s">
        <v>0</v>
      </c>
      <c r="L340" s="4" t="s">
        <v>0</v>
      </c>
      <c r="O340" s="4" t="s">
        <v>0</v>
      </c>
      <c r="P340" s="4" t="s">
        <v>0</v>
      </c>
      <c r="S340" s="11" t="s">
        <v>0</v>
      </c>
      <c r="T340" s="11" t="s">
        <v>0</v>
      </c>
      <c r="U340" s="21" t="s">
        <v>0</v>
      </c>
      <c r="V340" s="11" t="s">
        <v>0</v>
      </c>
      <c r="W340" s="3" t="s">
        <v>0</v>
      </c>
      <c r="X340" s="4" t="s">
        <v>0</v>
      </c>
      <c r="Y340" s="3" t="s">
        <v>0</v>
      </c>
      <c r="Z340" s="3" t="s">
        <v>0</v>
      </c>
      <c r="AB340" s="3" t="s">
        <v>0</v>
      </c>
    </row>
    <row r="341" spans="1:28" x14ac:dyDescent="0.3">
      <c r="A341">
        <v>1061</v>
      </c>
      <c r="C341" s="4" t="s">
        <v>0</v>
      </c>
      <c r="D341" s="20" t="s">
        <v>0</v>
      </c>
      <c r="E341" s="20" t="s">
        <v>0</v>
      </c>
      <c r="F341" s="21" t="s">
        <v>0</v>
      </c>
      <c r="G341" s="21" t="s">
        <v>0</v>
      </c>
      <c r="H341" s="21" t="s">
        <v>0</v>
      </c>
      <c r="I341" s="21" t="s">
        <v>0</v>
      </c>
      <c r="J341" s="4" t="s">
        <v>0</v>
      </c>
      <c r="K341" s="4" t="s">
        <v>0</v>
      </c>
      <c r="L341" s="4" t="s">
        <v>0</v>
      </c>
      <c r="O341" s="4" t="s">
        <v>0</v>
      </c>
      <c r="P341" s="4" t="s">
        <v>0</v>
      </c>
      <c r="S341" s="11" t="s">
        <v>0</v>
      </c>
      <c r="T341" s="11" t="s">
        <v>0</v>
      </c>
      <c r="U341" s="21" t="s">
        <v>0</v>
      </c>
      <c r="V341" s="11" t="s">
        <v>0</v>
      </c>
      <c r="W341" s="3" t="s">
        <v>0</v>
      </c>
      <c r="X341" s="4" t="s">
        <v>0</v>
      </c>
      <c r="Y341" s="3" t="s">
        <v>0</v>
      </c>
      <c r="Z341" s="3" t="s">
        <v>0</v>
      </c>
      <c r="AB341" s="3" t="s">
        <v>0</v>
      </c>
    </row>
    <row r="342" spans="1:28" x14ac:dyDescent="0.3">
      <c r="A342">
        <v>1060</v>
      </c>
      <c r="C342" s="4" t="s">
        <v>0</v>
      </c>
      <c r="D342" s="20" t="s">
        <v>0</v>
      </c>
      <c r="E342" s="20" t="s">
        <v>0</v>
      </c>
      <c r="F342" s="21" t="s">
        <v>0</v>
      </c>
      <c r="G342" s="21" t="s">
        <v>0</v>
      </c>
      <c r="H342" s="21" t="s">
        <v>0</v>
      </c>
      <c r="I342" s="21" t="s">
        <v>0</v>
      </c>
      <c r="J342" s="4" t="s">
        <v>0</v>
      </c>
      <c r="K342" s="4" t="s">
        <v>0</v>
      </c>
      <c r="L342" s="4" t="s">
        <v>0</v>
      </c>
      <c r="O342" s="4" t="s">
        <v>0</v>
      </c>
      <c r="P342" s="4" t="s">
        <v>0</v>
      </c>
      <c r="S342" s="11" t="s">
        <v>0</v>
      </c>
      <c r="T342" s="11" t="s">
        <v>0</v>
      </c>
      <c r="U342" s="21" t="s">
        <v>0</v>
      </c>
      <c r="V342" s="11" t="s">
        <v>0</v>
      </c>
      <c r="W342" s="3" t="s">
        <v>0</v>
      </c>
      <c r="X342" s="4" t="s">
        <v>0</v>
      </c>
      <c r="Y342" s="3" t="s">
        <v>0</v>
      </c>
      <c r="Z342" s="3" t="s">
        <v>0</v>
      </c>
      <c r="AB342" s="3" t="s">
        <v>0</v>
      </c>
    </row>
    <row r="343" spans="1:28" x14ac:dyDescent="0.3">
      <c r="A343">
        <v>1059</v>
      </c>
      <c r="C343" s="4" t="s">
        <v>0</v>
      </c>
      <c r="D343" s="20" t="s">
        <v>0</v>
      </c>
      <c r="E343" s="20" t="s">
        <v>0</v>
      </c>
      <c r="F343" s="21" t="s">
        <v>0</v>
      </c>
      <c r="G343" s="21" t="s">
        <v>0</v>
      </c>
      <c r="H343" s="21" t="s">
        <v>0</v>
      </c>
      <c r="I343" s="21" t="s">
        <v>0</v>
      </c>
      <c r="J343" s="4" t="s">
        <v>0</v>
      </c>
      <c r="K343" s="4" t="s">
        <v>0</v>
      </c>
      <c r="L343" s="4" t="s">
        <v>0</v>
      </c>
      <c r="O343" s="4" t="s">
        <v>0</v>
      </c>
      <c r="P343" s="4" t="s">
        <v>0</v>
      </c>
      <c r="S343" s="11" t="s">
        <v>0</v>
      </c>
      <c r="T343" s="11" t="s">
        <v>0</v>
      </c>
      <c r="U343" s="21" t="s">
        <v>0</v>
      </c>
      <c r="V343" s="11" t="s">
        <v>0</v>
      </c>
      <c r="W343" s="3" t="s">
        <v>0</v>
      </c>
      <c r="X343" s="4" t="s">
        <v>0</v>
      </c>
      <c r="Y343" s="3" t="s">
        <v>0</v>
      </c>
      <c r="Z343" s="3" t="s">
        <v>0</v>
      </c>
      <c r="AB343" s="3" t="s">
        <v>0</v>
      </c>
    </row>
    <row r="344" spans="1:28" x14ac:dyDescent="0.3">
      <c r="A344">
        <v>1058</v>
      </c>
      <c r="C344" s="4" t="s">
        <v>0</v>
      </c>
      <c r="D344" s="20" t="s">
        <v>0</v>
      </c>
      <c r="E344" s="20" t="s">
        <v>0</v>
      </c>
      <c r="F344" s="21" t="s">
        <v>0</v>
      </c>
      <c r="G344" s="21" t="s">
        <v>0</v>
      </c>
      <c r="H344" s="21" t="s">
        <v>0</v>
      </c>
      <c r="I344" s="21" t="s">
        <v>0</v>
      </c>
      <c r="J344" s="4" t="s">
        <v>0</v>
      </c>
      <c r="K344" s="4" t="s">
        <v>0</v>
      </c>
      <c r="L344" s="4" t="s">
        <v>0</v>
      </c>
      <c r="O344" s="4" t="s">
        <v>0</v>
      </c>
      <c r="P344" s="4" t="s">
        <v>0</v>
      </c>
      <c r="S344" s="11" t="s">
        <v>0</v>
      </c>
      <c r="T344" s="11" t="s">
        <v>0</v>
      </c>
      <c r="U344" s="21" t="s">
        <v>0</v>
      </c>
      <c r="V344" s="11" t="s">
        <v>0</v>
      </c>
      <c r="W344" s="3" t="s">
        <v>0</v>
      </c>
      <c r="X344" s="4" t="s">
        <v>0</v>
      </c>
      <c r="Y344" s="3" t="s">
        <v>0</v>
      </c>
      <c r="Z344" s="3" t="s">
        <v>0</v>
      </c>
      <c r="AB344" s="3" t="s">
        <v>0</v>
      </c>
    </row>
    <row r="345" spans="1:28" x14ac:dyDescent="0.3">
      <c r="A345">
        <v>1057</v>
      </c>
      <c r="C345" s="4" t="s">
        <v>0</v>
      </c>
      <c r="D345" s="20" t="s">
        <v>0</v>
      </c>
      <c r="E345" s="20" t="s">
        <v>0</v>
      </c>
      <c r="F345" s="21" t="s">
        <v>0</v>
      </c>
      <c r="G345" s="21" t="s">
        <v>0</v>
      </c>
      <c r="H345" s="21" t="s">
        <v>0</v>
      </c>
      <c r="I345" s="21" t="s">
        <v>0</v>
      </c>
      <c r="J345" s="4" t="s">
        <v>0</v>
      </c>
      <c r="K345" s="4" t="s">
        <v>0</v>
      </c>
      <c r="L345" s="4" t="s">
        <v>0</v>
      </c>
      <c r="O345" s="4" t="s">
        <v>0</v>
      </c>
      <c r="P345" s="4" t="s">
        <v>0</v>
      </c>
      <c r="S345" s="11" t="s">
        <v>0</v>
      </c>
      <c r="T345" s="11" t="s">
        <v>0</v>
      </c>
      <c r="U345" s="21" t="s">
        <v>0</v>
      </c>
      <c r="V345" s="11" t="s">
        <v>0</v>
      </c>
      <c r="W345" s="3" t="s">
        <v>0</v>
      </c>
      <c r="X345" s="4" t="s">
        <v>0</v>
      </c>
      <c r="Y345" s="3" t="s">
        <v>0</v>
      </c>
      <c r="Z345" s="3" t="s">
        <v>0</v>
      </c>
      <c r="AB345" s="3" t="s">
        <v>0</v>
      </c>
    </row>
    <row r="346" spans="1:28" x14ac:dyDescent="0.3">
      <c r="A346">
        <v>1056</v>
      </c>
      <c r="C346" s="4" t="s">
        <v>0</v>
      </c>
      <c r="D346" s="20" t="s">
        <v>0</v>
      </c>
      <c r="E346" s="20" t="s">
        <v>0</v>
      </c>
      <c r="F346" s="21" t="s">
        <v>0</v>
      </c>
      <c r="G346" s="21" t="s">
        <v>0</v>
      </c>
      <c r="H346" s="21" t="s">
        <v>0</v>
      </c>
      <c r="I346" s="21" t="s">
        <v>0</v>
      </c>
      <c r="J346" s="4" t="s">
        <v>0</v>
      </c>
      <c r="K346" s="4" t="s">
        <v>0</v>
      </c>
      <c r="L346" s="4" t="s">
        <v>0</v>
      </c>
      <c r="O346" s="4" t="s">
        <v>0</v>
      </c>
      <c r="P346" s="4" t="s">
        <v>0</v>
      </c>
      <c r="S346" s="11" t="s">
        <v>0</v>
      </c>
      <c r="T346" s="11" t="s">
        <v>0</v>
      </c>
      <c r="U346" s="21" t="s">
        <v>0</v>
      </c>
      <c r="V346" s="11" t="s">
        <v>0</v>
      </c>
      <c r="W346" s="3" t="s">
        <v>0</v>
      </c>
      <c r="X346" s="4" t="s">
        <v>0</v>
      </c>
      <c r="Y346" s="3" t="s">
        <v>0</v>
      </c>
      <c r="Z346" s="3" t="s">
        <v>0</v>
      </c>
      <c r="AB346" s="3" t="s">
        <v>0</v>
      </c>
    </row>
    <row r="347" spans="1:28" x14ac:dyDescent="0.3">
      <c r="A347">
        <v>1055</v>
      </c>
      <c r="C347" s="4" t="s">
        <v>0</v>
      </c>
      <c r="D347" s="20" t="s">
        <v>0</v>
      </c>
      <c r="E347" s="20" t="s">
        <v>0</v>
      </c>
      <c r="F347" s="21" t="s">
        <v>0</v>
      </c>
      <c r="G347" s="21" t="s">
        <v>0</v>
      </c>
      <c r="H347" s="21" t="s">
        <v>0</v>
      </c>
      <c r="I347" s="21" t="s">
        <v>0</v>
      </c>
      <c r="J347" s="4" t="s">
        <v>0</v>
      </c>
      <c r="K347" s="4" t="s">
        <v>0</v>
      </c>
      <c r="L347" s="4" t="s">
        <v>0</v>
      </c>
      <c r="O347" s="4" t="s">
        <v>0</v>
      </c>
      <c r="P347" s="4" t="s">
        <v>0</v>
      </c>
      <c r="S347" s="11" t="s">
        <v>0</v>
      </c>
      <c r="T347" s="11" t="s">
        <v>0</v>
      </c>
      <c r="U347" s="21" t="s">
        <v>0</v>
      </c>
      <c r="V347" s="11" t="s">
        <v>0</v>
      </c>
      <c r="W347" s="3" t="s">
        <v>0</v>
      </c>
      <c r="X347" s="4" t="s">
        <v>0</v>
      </c>
      <c r="Y347" s="3" t="s">
        <v>0</v>
      </c>
      <c r="Z347" s="3" t="s">
        <v>0</v>
      </c>
      <c r="AB347" s="3" t="s">
        <v>0</v>
      </c>
    </row>
    <row r="348" spans="1:28" x14ac:dyDescent="0.3">
      <c r="A348">
        <v>1054</v>
      </c>
      <c r="C348" s="4" t="s">
        <v>0</v>
      </c>
      <c r="D348" s="20" t="s">
        <v>0</v>
      </c>
      <c r="E348" s="20" t="s">
        <v>0</v>
      </c>
      <c r="F348" s="21" t="s">
        <v>0</v>
      </c>
      <c r="G348" s="21" t="s">
        <v>0</v>
      </c>
      <c r="H348" s="21" t="s">
        <v>0</v>
      </c>
      <c r="I348" s="21" t="s">
        <v>0</v>
      </c>
      <c r="J348" s="4" t="s">
        <v>0</v>
      </c>
      <c r="K348" s="4" t="s">
        <v>0</v>
      </c>
      <c r="L348" s="4" t="s">
        <v>0</v>
      </c>
      <c r="O348" s="4" t="s">
        <v>0</v>
      </c>
      <c r="P348" s="4" t="s">
        <v>0</v>
      </c>
      <c r="S348" s="11" t="s">
        <v>0</v>
      </c>
      <c r="T348" s="11" t="s">
        <v>0</v>
      </c>
      <c r="U348" s="21" t="s">
        <v>0</v>
      </c>
      <c r="V348" s="11" t="s">
        <v>0</v>
      </c>
      <c r="W348" s="3" t="s">
        <v>0</v>
      </c>
      <c r="X348" s="4" t="s">
        <v>0</v>
      </c>
      <c r="Y348" s="3" t="s">
        <v>0</v>
      </c>
      <c r="Z348" s="3" t="s">
        <v>0</v>
      </c>
      <c r="AB348" s="3" t="s">
        <v>0</v>
      </c>
    </row>
    <row r="349" spans="1:28" x14ac:dyDescent="0.3">
      <c r="A349">
        <v>1053</v>
      </c>
      <c r="C349" s="4" t="s">
        <v>0</v>
      </c>
      <c r="D349" s="20" t="s">
        <v>0</v>
      </c>
      <c r="E349" s="20" t="s">
        <v>0</v>
      </c>
      <c r="F349" s="21" t="s">
        <v>0</v>
      </c>
      <c r="G349" s="21" t="s">
        <v>0</v>
      </c>
      <c r="H349" s="21" t="s">
        <v>0</v>
      </c>
      <c r="I349" s="21" t="s">
        <v>0</v>
      </c>
      <c r="J349" s="4" t="s">
        <v>0</v>
      </c>
      <c r="K349" s="4" t="s">
        <v>0</v>
      </c>
      <c r="L349" s="4" t="s">
        <v>0</v>
      </c>
      <c r="O349" s="4" t="s">
        <v>0</v>
      </c>
      <c r="P349" s="4" t="s">
        <v>0</v>
      </c>
      <c r="S349" s="11" t="s">
        <v>0</v>
      </c>
      <c r="T349" s="11" t="s">
        <v>0</v>
      </c>
      <c r="U349" s="21" t="s">
        <v>0</v>
      </c>
      <c r="V349" s="11" t="s">
        <v>0</v>
      </c>
      <c r="W349" s="3" t="s">
        <v>0</v>
      </c>
      <c r="X349" s="4" t="s">
        <v>0</v>
      </c>
      <c r="Y349" s="3" t="s">
        <v>0</v>
      </c>
      <c r="Z349" s="3" t="s">
        <v>0</v>
      </c>
      <c r="AB349" s="3" t="s">
        <v>0</v>
      </c>
    </row>
    <row r="350" spans="1:28" x14ac:dyDescent="0.3">
      <c r="A350">
        <v>1052</v>
      </c>
      <c r="C350" s="4" t="s">
        <v>0</v>
      </c>
      <c r="D350" s="20" t="s">
        <v>0</v>
      </c>
      <c r="E350" s="20" t="s">
        <v>0</v>
      </c>
      <c r="F350" s="21" t="s">
        <v>0</v>
      </c>
      <c r="G350" s="21" t="s">
        <v>0</v>
      </c>
      <c r="H350" s="21" t="s">
        <v>0</v>
      </c>
      <c r="I350" s="21" t="s">
        <v>0</v>
      </c>
      <c r="J350" s="4" t="s">
        <v>0</v>
      </c>
      <c r="K350" s="4" t="s">
        <v>0</v>
      </c>
      <c r="L350" s="4" t="s">
        <v>0</v>
      </c>
      <c r="O350" s="4" t="s">
        <v>0</v>
      </c>
      <c r="P350" s="4" t="s">
        <v>0</v>
      </c>
      <c r="S350" s="11" t="s">
        <v>0</v>
      </c>
      <c r="T350" s="11" t="s">
        <v>0</v>
      </c>
      <c r="U350" s="21" t="s">
        <v>0</v>
      </c>
      <c r="V350" s="11" t="s">
        <v>0</v>
      </c>
      <c r="W350" s="3" t="s">
        <v>0</v>
      </c>
      <c r="X350" s="4" t="s">
        <v>0</v>
      </c>
      <c r="Y350" s="3" t="s">
        <v>0</v>
      </c>
      <c r="Z350" s="3" t="s">
        <v>0</v>
      </c>
      <c r="AB350" s="3" t="s">
        <v>0</v>
      </c>
    </row>
    <row r="351" spans="1:28" x14ac:dyDescent="0.3">
      <c r="A351">
        <v>1051</v>
      </c>
      <c r="C351" s="4" t="s">
        <v>0</v>
      </c>
      <c r="D351" s="20" t="s">
        <v>0</v>
      </c>
      <c r="E351" s="20" t="s">
        <v>0</v>
      </c>
      <c r="F351" s="21" t="s">
        <v>0</v>
      </c>
      <c r="G351" s="21" t="s">
        <v>0</v>
      </c>
      <c r="H351" s="21" t="s">
        <v>0</v>
      </c>
      <c r="I351" s="21" t="s">
        <v>0</v>
      </c>
      <c r="J351" s="4" t="s">
        <v>0</v>
      </c>
      <c r="K351" s="4" t="s">
        <v>0</v>
      </c>
      <c r="L351" s="4" t="s">
        <v>0</v>
      </c>
      <c r="O351" s="4" t="s">
        <v>0</v>
      </c>
      <c r="P351" s="4" t="s">
        <v>0</v>
      </c>
      <c r="S351" s="11" t="s">
        <v>0</v>
      </c>
      <c r="T351" s="11" t="s">
        <v>0</v>
      </c>
      <c r="U351" s="21" t="s">
        <v>0</v>
      </c>
      <c r="V351" s="11" t="s">
        <v>0</v>
      </c>
      <c r="W351" s="3" t="s">
        <v>0</v>
      </c>
      <c r="X351" s="4" t="s">
        <v>0</v>
      </c>
      <c r="Y351" s="3" t="s">
        <v>0</v>
      </c>
      <c r="Z351" s="3" t="s">
        <v>0</v>
      </c>
      <c r="AB351" s="3" t="s">
        <v>0</v>
      </c>
    </row>
    <row r="352" spans="1:28" x14ac:dyDescent="0.3">
      <c r="A352">
        <v>1050</v>
      </c>
      <c r="C352" s="4" t="s">
        <v>0</v>
      </c>
      <c r="D352" s="20" t="s">
        <v>0</v>
      </c>
      <c r="E352" s="20" t="s">
        <v>0</v>
      </c>
      <c r="F352" s="21" t="s">
        <v>0</v>
      </c>
      <c r="G352" s="21" t="s">
        <v>0</v>
      </c>
      <c r="H352" s="21" t="s">
        <v>0</v>
      </c>
      <c r="I352" s="21" t="s">
        <v>0</v>
      </c>
      <c r="J352" s="4" t="s">
        <v>0</v>
      </c>
      <c r="K352" s="4" t="s">
        <v>0</v>
      </c>
      <c r="L352" s="4" t="s">
        <v>0</v>
      </c>
      <c r="O352" s="4" t="s">
        <v>0</v>
      </c>
      <c r="P352" s="4" t="s">
        <v>0</v>
      </c>
      <c r="S352" s="11" t="s">
        <v>0</v>
      </c>
      <c r="T352" s="11" t="s">
        <v>0</v>
      </c>
      <c r="U352" s="21" t="s">
        <v>0</v>
      </c>
      <c r="V352" s="11" t="s">
        <v>0</v>
      </c>
      <c r="W352" s="3" t="s">
        <v>0</v>
      </c>
      <c r="X352" s="4" t="s">
        <v>0</v>
      </c>
      <c r="Y352" s="3" t="s">
        <v>0</v>
      </c>
      <c r="Z352" s="3" t="s">
        <v>0</v>
      </c>
      <c r="AB352" s="3" t="s">
        <v>0</v>
      </c>
    </row>
    <row r="353" spans="1:28" x14ac:dyDescent="0.3">
      <c r="A353">
        <v>1049</v>
      </c>
      <c r="C353" s="4" t="s">
        <v>0</v>
      </c>
      <c r="D353" s="20" t="s">
        <v>0</v>
      </c>
      <c r="E353" s="20" t="s">
        <v>0</v>
      </c>
      <c r="F353" s="21" t="s">
        <v>0</v>
      </c>
      <c r="G353" s="21" t="s">
        <v>0</v>
      </c>
      <c r="H353" s="21" t="s">
        <v>0</v>
      </c>
      <c r="I353" s="21" t="s">
        <v>0</v>
      </c>
      <c r="J353" s="4" t="s">
        <v>0</v>
      </c>
      <c r="K353" s="4" t="s">
        <v>0</v>
      </c>
      <c r="L353" s="4" t="s">
        <v>0</v>
      </c>
      <c r="O353" s="4" t="s">
        <v>0</v>
      </c>
      <c r="P353" s="4" t="s">
        <v>0</v>
      </c>
      <c r="S353" s="11" t="s">
        <v>0</v>
      </c>
      <c r="T353" s="11" t="s">
        <v>0</v>
      </c>
      <c r="U353" s="21" t="s">
        <v>0</v>
      </c>
      <c r="V353" s="11" t="s">
        <v>0</v>
      </c>
      <c r="W353" s="3" t="s">
        <v>0</v>
      </c>
      <c r="X353" s="4" t="s">
        <v>0</v>
      </c>
      <c r="Y353" s="3" t="s">
        <v>0</v>
      </c>
      <c r="Z353" s="3" t="s">
        <v>0</v>
      </c>
      <c r="AB353" s="3" t="s">
        <v>0</v>
      </c>
    </row>
    <row r="354" spans="1:28" x14ac:dyDescent="0.3">
      <c r="A354">
        <v>1048</v>
      </c>
      <c r="C354" s="4" t="s">
        <v>0</v>
      </c>
      <c r="D354" s="20" t="s">
        <v>0</v>
      </c>
      <c r="E354" s="20" t="s">
        <v>0</v>
      </c>
      <c r="F354" s="21" t="s">
        <v>0</v>
      </c>
      <c r="G354" s="21" t="s">
        <v>0</v>
      </c>
      <c r="H354" s="21" t="s">
        <v>0</v>
      </c>
      <c r="I354" s="21" t="s">
        <v>0</v>
      </c>
      <c r="J354" s="4" t="s">
        <v>0</v>
      </c>
      <c r="K354" s="4" t="s">
        <v>0</v>
      </c>
      <c r="L354" s="4" t="s">
        <v>0</v>
      </c>
      <c r="O354" s="4" t="s">
        <v>0</v>
      </c>
      <c r="P354" s="4" t="s">
        <v>0</v>
      </c>
      <c r="S354" s="11" t="s">
        <v>0</v>
      </c>
      <c r="T354" s="11" t="s">
        <v>0</v>
      </c>
      <c r="U354" s="21" t="s">
        <v>0</v>
      </c>
      <c r="V354" s="11" t="s">
        <v>0</v>
      </c>
      <c r="W354" s="3" t="s">
        <v>0</v>
      </c>
      <c r="X354" s="4" t="s">
        <v>0</v>
      </c>
      <c r="Y354" s="3" t="s">
        <v>0</v>
      </c>
      <c r="Z354" s="3" t="s">
        <v>0</v>
      </c>
      <c r="AB354" s="3" t="s">
        <v>0</v>
      </c>
    </row>
    <row r="355" spans="1:28" x14ac:dyDescent="0.3">
      <c r="A355">
        <v>1047</v>
      </c>
      <c r="C355" s="4" t="s">
        <v>0</v>
      </c>
      <c r="D355" s="20" t="s">
        <v>0</v>
      </c>
      <c r="E355" s="20" t="s">
        <v>0</v>
      </c>
      <c r="F355" s="21" t="s">
        <v>0</v>
      </c>
      <c r="G355" s="21" t="s">
        <v>0</v>
      </c>
      <c r="H355" s="21" t="s">
        <v>0</v>
      </c>
      <c r="I355" s="21" t="s">
        <v>0</v>
      </c>
      <c r="J355" s="4" t="s">
        <v>0</v>
      </c>
      <c r="K355" s="4" t="s">
        <v>0</v>
      </c>
      <c r="L355" s="4" t="s">
        <v>0</v>
      </c>
      <c r="O355" s="4" t="s">
        <v>0</v>
      </c>
      <c r="P355" s="4" t="s">
        <v>0</v>
      </c>
      <c r="S355" s="11" t="s">
        <v>0</v>
      </c>
      <c r="T355" s="11" t="s">
        <v>0</v>
      </c>
      <c r="U355" s="21" t="s">
        <v>0</v>
      </c>
      <c r="V355" s="11" t="s">
        <v>0</v>
      </c>
      <c r="W355" s="3" t="s">
        <v>0</v>
      </c>
      <c r="X355" s="4" t="s">
        <v>0</v>
      </c>
      <c r="Y355" s="3" t="s">
        <v>0</v>
      </c>
      <c r="Z355" s="3" t="s">
        <v>0</v>
      </c>
      <c r="AB355" s="3" t="s">
        <v>0</v>
      </c>
    </row>
    <row r="356" spans="1:28" x14ac:dyDescent="0.3">
      <c r="A356">
        <v>1046</v>
      </c>
      <c r="C356" s="4" t="s">
        <v>0</v>
      </c>
      <c r="D356" s="20" t="s">
        <v>0</v>
      </c>
      <c r="E356" s="20" t="s">
        <v>0</v>
      </c>
      <c r="F356" s="21" t="s">
        <v>0</v>
      </c>
      <c r="G356" s="21" t="s">
        <v>0</v>
      </c>
      <c r="H356" s="21" t="s">
        <v>0</v>
      </c>
      <c r="I356" s="21" t="s">
        <v>0</v>
      </c>
      <c r="J356" s="4" t="s">
        <v>0</v>
      </c>
      <c r="K356" s="4" t="s">
        <v>0</v>
      </c>
      <c r="L356" s="4" t="s">
        <v>0</v>
      </c>
      <c r="O356" s="4" t="s">
        <v>0</v>
      </c>
      <c r="P356" s="4" t="s">
        <v>0</v>
      </c>
      <c r="S356" s="11" t="s">
        <v>0</v>
      </c>
      <c r="T356" s="11" t="s">
        <v>0</v>
      </c>
      <c r="U356" s="21" t="s">
        <v>0</v>
      </c>
      <c r="V356" s="11" t="s">
        <v>0</v>
      </c>
      <c r="W356" s="3" t="s">
        <v>0</v>
      </c>
      <c r="X356" s="4" t="s">
        <v>0</v>
      </c>
      <c r="Y356" s="3" t="s">
        <v>0</v>
      </c>
      <c r="Z356" s="3" t="s">
        <v>0</v>
      </c>
      <c r="AB356" s="3" t="s">
        <v>0</v>
      </c>
    </row>
    <row r="357" spans="1:28" x14ac:dyDescent="0.3">
      <c r="A357">
        <v>1045</v>
      </c>
      <c r="C357" s="4" t="s">
        <v>0</v>
      </c>
      <c r="D357" s="20" t="s">
        <v>0</v>
      </c>
      <c r="E357" s="20" t="s">
        <v>0</v>
      </c>
      <c r="F357" s="21" t="s">
        <v>0</v>
      </c>
      <c r="G357" s="21" t="s">
        <v>0</v>
      </c>
      <c r="H357" s="21" t="s">
        <v>0</v>
      </c>
      <c r="I357" s="21" t="s">
        <v>0</v>
      </c>
      <c r="J357" s="4" t="s">
        <v>0</v>
      </c>
      <c r="K357" s="4" t="s">
        <v>0</v>
      </c>
      <c r="L357" s="4" t="s">
        <v>0</v>
      </c>
      <c r="O357" s="4" t="s">
        <v>0</v>
      </c>
      <c r="P357" s="4" t="s">
        <v>0</v>
      </c>
      <c r="S357" s="11" t="s">
        <v>0</v>
      </c>
      <c r="T357" s="11" t="s">
        <v>0</v>
      </c>
      <c r="U357" s="21" t="s">
        <v>0</v>
      </c>
      <c r="V357" s="11" t="s">
        <v>0</v>
      </c>
      <c r="W357" s="3" t="s">
        <v>0</v>
      </c>
      <c r="X357" s="4" t="s">
        <v>0</v>
      </c>
      <c r="Y357" s="3" t="s">
        <v>0</v>
      </c>
      <c r="Z357" s="3" t="s">
        <v>0</v>
      </c>
      <c r="AB357" s="3" t="s">
        <v>0</v>
      </c>
    </row>
    <row r="358" spans="1:28" x14ac:dyDescent="0.3">
      <c r="A358">
        <v>1044</v>
      </c>
      <c r="C358" s="4" t="s">
        <v>0</v>
      </c>
      <c r="D358" s="20" t="s">
        <v>0</v>
      </c>
      <c r="E358" s="20" t="s">
        <v>0</v>
      </c>
      <c r="F358" s="21" t="s">
        <v>0</v>
      </c>
      <c r="G358" s="21" t="s">
        <v>0</v>
      </c>
      <c r="H358" s="21" t="s">
        <v>0</v>
      </c>
      <c r="I358" s="21" t="s">
        <v>0</v>
      </c>
      <c r="J358" s="4" t="s">
        <v>0</v>
      </c>
      <c r="K358" s="4" t="s">
        <v>0</v>
      </c>
      <c r="L358" s="4" t="s">
        <v>0</v>
      </c>
      <c r="O358" s="4" t="s">
        <v>0</v>
      </c>
      <c r="P358" s="4" t="s">
        <v>0</v>
      </c>
      <c r="S358" s="11" t="s">
        <v>0</v>
      </c>
      <c r="T358" s="11" t="s">
        <v>0</v>
      </c>
      <c r="U358" s="21" t="s">
        <v>0</v>
      </c>
      <c r="V358" s="11" t="s">
        <v>0</v>
      </c>
      <c r="W358" s="3" t="s">
        <v>0</v>
      </c>
      <c r="X358" s="4" t="s">
        <v>0</v>
      </c>
      <c r="Y358" s="3" t="s">
        <v>0</v>
      </c>
      <c r="Z358" s="3" t="s">
        <v>0</v>
      </c>
      <c r="AB358" s="3" t="s">
        <v>0</v>
      </c>
    </row>
    <row r="359" spans="1:28" x14ac:dyDescent="0.3">
      <c r="A359">
        <v>1043</v>
      </c>
      <c r="C359" s="4" t="s">
        <v>0</v>
      </c>
      <c r="D359" s="20" t="s">
        <v>0</v>
      </c>
      <c r="E359" s="20" t="s">
        <v>0</v>
      </c>
      <c r="F359" s="21" t="s">
        <v>0</v>
      </c>
      <c r="G359" s="21" t="s">
        <v>0</v>
      </c>
      <c r="H359" s="21" t="s">
        <v>0</v>
      </c>
      <c r="I359" s="21" t="s">
        <v>0</v>
      </c>
      <c r="J359" s="4" t="s">
        <v>0</v>
      </c>
      <c r="K359" s="4" t="s">
        <v>0</v>
      </c>
      <c r="L359" s="4" t="s">
        <v>0</v>
      </c>
      <c r="O359" s="4" t="s">
        <v>0</v>
      </c>
      <c r="P359" s="4" t="s">
        <v>0</v>
      </c>
      <c r="S359" s="11" t="s">
        <v>0</v>
      </c>
      <c r="T359" s="11" t="s">
        <v>0</v>
      </c>
      <c r="U359" s="21" t="s">
        <v>0</v>
      </c>
      <c r="V359" s="11" t="s">
        <v>0</v>
      </c>
      <c r="W359" s="3" t="s">
        <v>0</v>
      </c>
      <c r="X359" s="4" t="s">
        <v>0</v>
      </c>
      <c r="Y359" s="3" t="s">
        <v>0</v>
      </c>
      <c r="Z359" s="3" t="s">
        <v>0</v>
      </c>
      <c r="AB359" s="3" t="s">
        <v>0</v>
      </c>
    </row>
    <row r="360" spans="1:28" x14ac:dyDescent="0.3">
      <c r="A360">
        <v>1042</v>
      </c>
      <c r="C360" s="4" t="s">
        <v>0</v>
      </c>
      <c r="D360" s="20" t="s">
        <v>0</v>
      </c>
      <c r="E360" s="20" t="s">
        <v>0</v>
      </c>
      <c r="F360" s="21" t="s">
        <v>0</v>
      </c>
      <c r="G360" s="21" t="s">
        <v>0</v>
      </c>
      <c r="H360" s="21" t="s">
        <v>0</v>
      </c>
      <c r="I360" s="21" t="s">
        <v>0</v>
      </c>
      <c r="J360" s="4" t="s">
        <v>0</v>
      </c>
      <c r="K360" s="4" t="s">
        <v>0</v>
      </c>
      <c r="L360" s="4" t="s">
        <v>0</v>
      </c>
      <c r="O360" s="4" t="s">
        <v>0</v>
      </c>
      <c r="P360" s="4" t="s">
        <v>0</v>
      </c>
      <c r="S360" s="11" t="s">
        <v>0</v>
      </c>
      <c r="T360" s="11" t="s">
        <v>0</v>
      </c>
      <c r="U360" s="21" t="s">
        <v>0</v>
      </c>
      <c r="V360" s="11" t="s">
        <v>0</v>
      </c>
      <c r="W360" s="3" t="s">
        <v>0</v>
      </c>
      <c r="X360" s="4" t="s">
        <v>0</v>
      </c>
      <c r="Y360" s="3" t="s">
        <v>0</v>
      </c>
      <c r="Z360" s="3" t="s">
        <v>0</v>
      </c>
      <c r="AB360" s="3" t="s">
        <v>0</v>
      </c>
    </row>
    <row r="361" spans="1:28" x14ac:dyDescent="0.3">
      <c r="A361">
        <v>1041</v>
      </c>
      <c r="C361" s="4" t="s">
        <v>0</v>
      </c>
      <c r="D361" s="20" t="s">
        <v>0</v>
      </c>
      <c r="E361" s="20" t="s">
        <v>0</v>
      </c>
      <c r="F361" s="21" t="s">
        <v>0</v>
      </c>
      <c r="G361" s="21" t="s">
        <v>0</v>
      </c>
      <c r="H361" s="21" t="s">
        <v>0</v>
      </c>
      <c r="I361" s="21" t="s">
        <v>0</v>
      </c>
      <c r="J361" s="4" t="s">
        <v>0</v>
      </c>
      <c r="K361" s="4" t="s">
        <v>0</v>
      </c>
      <c r="L361" s="4" t="s">
        <v>0</v>
      </c>
      <c r="O361" s="4" t="s">
        <v>0</v>
      </c>
      <c r="P361" s="4" t="s">
        <v>0</v>
      </c>
      <c r="S361" s="11" t="s">
        <v>0</v>
      </c>
      <c r="T361" s="11" t="s">
        <v>0</v>
      </c>
      <c r="U361" s="21" t="s">
        <v>0</v>
      </c>
      <c r="V361" s="11" t="s">
        <v>0</v>
      </c>
      <c r="W361" s="3" t="s">
        <v>0</v>
      </c>
      <c r="X361" s="4" t="s">
        <v>0</v>
      </c>
      <c r="Y361" s="3" t="s">
        <v>0</v>
      </c>
      <c r="Z361" s="3" t="s">
        <v>0</v>
      </c>
      <c r="AB361" s="3" t="s">
        <v>0</v>
      </c>
    </row>
    <row r="362" spans="1:28" x14ac:dyDescent="0.3">
      <c r="A362">
        <v>1040</v>
      </c>
      <c r="C362" s="4" t="s">
        <v>0</v>
      </c>
      <c r="D362" s="20" t="s">
        <v>0</v>
      </c>
      <c r="E362" s="20" t="s">
        <v>0</v>
      </c>
      <c r="F362" s="21" t="s">
        <v>0</v>
      </c>
      <c r="G362" s="21" t="s">
        <v>0</v>
      </c>
      <c r="H362" s="21" t="s">
        <v>0</v>
      </c>
      <c r="I362" s="21" t="s">
        <v>0</v>
      </c>
      <c r="J362" s="4" t="s">
        <v>0</v>
      </c>
      <c r="K362" s="4" t="s">
        <v>0</v>
      </c>
      <c r="L362" s="4" t="s">
        <v>0</v>
      </c>
      <c r="O362" s="4" t="s">
        <v>0</v>
      </c>
      <c r="P362" s="4" t="s">
        <v>0</v>
      </c>
      <c r="S362" s="11" t="s">
        <v>0</v>
      </c>
      <c r="T362" s="11" t="s">
        <v>0</v>
      </c>
      <c r="U362" s="21" t="s">
        <v>0</v>
      </c>
      <c r="V362" s="11" t="s">
        <v>0</v>
      </c>
      <c r="W362" s="3" t="s">
        <v>0</v>
      </c>
      <c r="X362" s="4" t="s">
        <v>0</v>
      </c>
      <c r="Y362" s="3" t="s">
        <v>0</v>
      </c>
      <c r="Z362" s="3" t="s">
        <v>0</v>
      </c>
      <c r="AB362" s="3" t="s">
        <v>0</v>
      </c>
    </row>
    <row r="363" spans="1:28" x14ac:dyDescent="0.3">
      <c r="A363">
        <v>1039</v>
      </c>
      <c r="C363" s="4" t="s">
        <v>0</v>
      </c>
      <c r="D363" s="20" t="s">
        <v>0</v>
      </c>
      <c r="E363" s="20" t="s">
        <v>0</v>
      </c>
      <c r="F363" s="21" t="s">
        <v>0</v>
      </c>
      <c r="G363" s="21" t="s">
        <v>0</v>
      </c>
      <c r="H363" s="21" t="s">
        <v>0</v>
      </c>
      <c r="I363" s="21" t="s">
        <v>0</v>
      </c>
      <c r="J363" s="4" t="s">
        <v>0</v>
      </c>
      <c r="K363" s="4" t="s">
        <v>0</v>
      </c>
      <c r="L363" s="4" t="s">
        <v>0</v>
      </c>
      <c r="O363" s="4" t="s">
        <v>0</v>
      </c>
      <c r="P363" s="4" t="s">
        <v>0</v>
      </c>
      <c r="S363" s="11" t="s">
        <v>0</v>
      </c>
      <c r="T363" s="11" t="s">
        <v>0</v>
      </c>
      <c r="U363" s="21" t="s">
        <v>0</v>
      </c>
      <c r="V363" s="11" t="s">
        <v>0</v>
      </c>
      <c r="W363" s="3" t="s">
        <v>0</v>
      </c>
      <c r="X363" s="4" t="s">
        <v>0</v>
      </c>
      <c r="Y363" s="3" t="s">
        <v>0</v>
      </c>
      <c r="Z363" s="3" t="s">
        <v>0</v>
      </c>
      <c r="AB363" s="3" t="s">
        <v>0</v>
      </c>
    </row>
    <row r="364" spans="1:28" x14ac:dyDescent="0.3">
      <c r="A364">
        <v>1038</v>
      </c>
      <c r="C364" s="4" t="s">
        <v>0</v>
      </c>
      <c r="D364" s="20" t="s">
        <v>0</v>
      </c>
      <c r="E364" s="20" t="s">
        <v>0</v>
      </c>
      <c r="F364" s="21" t="s">
        <v>0</v>
      </c>
      <c r="G364" s="21" t="s">
        <v>0</v>
      </c>
      <c r="H364" s="21" t="s">
        <v>0</v>
      </c>
      <c r="I364" s="21" t="s">
        <v>0</v>
      </c>
      <c r="J364" s="4" t="s">
        <v>0</v>
      </c>
      <c r="K364" s="4" t="s">
        <v>0</v>
      </c>
      <c r="L364" s="4" t="s">
        <v>0</v>
      </c>
      <c r="O364" s="4" t="s">
        <v>0</v>
      </c>
      <c r="P364" s="4" t="s">
        <v>0</v>
      </c>
      <c r="S364" s="11" t="s">
        <v>0</v>
      </c>
      <c r="T364" s="11" t="s">
        <v>0</v>
      </c>
      <c r="U364" s="21" t="s">
        <v>0</v>
      </c>
      <c r="V364" s="11" t="s">
        <v>0</v>
      </c>
      <c r="W364" s="3" t="s">
        <v>0</v>
      </c>
      <c r="X364" s="4" t="s">
        <v>0</v>
      </c>
      <c r="Y364" s="3" t="s">
        <v>0</v>
      </c>
      <c r="Z364" s="3" t="s">
        <v>0</v>
      </c>
      <c r="AB364" s="3" t="s">
        <v>0</v>
      </c>
    </row>
    <row r="365" spans="1:28" x14ac:dyDescent="0.3">
      <c r="A365">
        <v>1037</v>
      </c>
      <c r="C365" s="4" t="s">
        <v>0</v>
      </c>
      <c r="D365" s="20" t="s">
        <v>0</v>
      </c>
      <c r="E365" s="20" t="s">
        <v>0</v>
      </c>
      <c r="F365" s="21" t="s">
        <v>0</v>
      </c>
      <c r="G365" s="21" t="s">
        <v>0</v>
      </c>
      <c r="H365" s="21" t="s">
        <v>0</v>
      </c>
      <c r="I365" s="21" t="s">
        <v>0</v>
      </c>
      <c r="J365" s="4" t="s">
        <v>0</v>
      </c>
      <c r="K365" s="4" t="s">
        <v>0</v>
      </c>
      <c r="L365" s="4" t="s">
        <v>0</v>
      </c>
      <c r="O365" s="4" t="s">
        <v>0</v>
      </c>
      <c r="P365" s="4" t="s">
        <v>0</v>
      </c>
      <c r="S365" s="11" t="s">
        <v>0</v>
      </c>
      <c r="T365" s="11" t="s">
        <v>0</v>
      </c>
      <c r="U365" s="21" t="s">
        <v>0</v>
      </c>
      <c r="V365" s="11" t="s">
        <v>0</v>
      </c>
      <c r="W365" s="3" t="s">
        <v>0</v>
      </c>
      <c r="X365" s="4" t="s">
        <v>0</v>
      </c>
      <c r="Y365" s="3" t="s">
        <v>0</v>
      </c>
      <c r="Z365" s="3" t="s">
        <v>0</v>
      </c>
      <c r="AB365" s="3" t="s">
        <v>0</v>
      </c>
    </row>
    <row r="366" spans="1:28" x14ac:dyDescent="0.3">
      <c r="A366">
        <v>1036</v>
      </c>
      <c r="C366" s="4" t="s">
        <v>0</v>
      </c>
      <c r="D366" s="20" t="s">
        <v>0</v>
      </c>
      <c r="E366" s="20" t="s">
        <v>0</v>
      </c>
      <c r="F366" s="21" t="s">
        <v>0</v>
      </c>
      <c r="G366" s="21" t="s">
        <v>0</v>
      </c>
      <c r="H366" s="21" t="s">
        <v>0</v>
      </c>
      <c r="I366" s="21" t="s">
        <v>0</v>
      </c>
      <c r="J366" s="4" t="s">
        <v>0</v>
      </c>
      <c r="K366" s="4" t="s">
        <v>0</v>
      </c>
      <c r="L366" s="4" t="s">
        <v>0</v>
      </c>
      <c r="O366" s="4" t="s">
        <v>0</v>
      </c>
      <c r="P366" s="4" t="s">
        <v>0</v>
      </c>
      <c r="S366" s="11" t="s">
        <v>0</v>
      </c>
      <c r="T366" s="11" t="s">
        <v>0</v>
      </c>
      <c r="U366" s="21" t="s">
        <v>0</v>
      </c>
      <c r="V366" s="11" t="s">
        <v>0</v>
      </c>
      <c r="W366" s="3" t="s">
        <v>0</v>
      </c>
      <c r="X366" s="4" t="s">
        <v>0</v>
      </c>
      <c r="Y366" s="3" t="s">
        <v>0</v>
      </c>
      <c r="Z366" s="3" t="s">
        <v>0</v>
      </c>
      <c r="AB366" s="3" t="s">
        <v>0</v>
      </c>
    </row>
    <row r="367" spans="1:28" x14ac:dyDescent="0.3">
      <c r="A367">
        <v>1035</v>
      </c>
      <c r="C367" s="4" t="s">
        <v>0</v>
      </c>
      <c r="D367" s="20" t="s">
        <v>0</v>
      </c>
      <c r="E367" s="20" t="s">
        <v>0</v>
      </c>
      <c r="F367" s="21" t="s">
        <v>0</v>
      </c>
      <c r="G367" s="21" t="s">
        <v>0</v>
      </c>
      <c r="H367" s="21" t="s">
        <v>0</v>
      </c>
      <c r="I367" s="21" t="s">
        <v>0</v>
      </c>
      <c r="J367" s="4" t="s">
        <v>0</v>
      </c>
      <c r="K367" s="4" t="s">
        <v>0</v>
      </c>
      <c r="L367" s="4" t="s">
        <v>0</v>
      </c>
      <c r="O367" s="4" t="s">
        <v>0</v>
      </c>
      <c r="P367" s="4" t="s">
        <v>0</v>
      </c>
      <c r="S367" s="11" t="s">
        <v>0</v>
      </c>
      <c r="T367" s="11" t="s">
        <v>0</v>
      </c>
      <c r="U367" s="21" t="s">
        <v>0</v>
      </c>
      <c r="V367" s="11" t="s">
        <v>0</v>
      </c>
      <c r="W367" s="3" t="s">
        <v>0</v>
      </c>
      <c r="X367" s="4" t="s">
        <v>0</v>
      </c>
      <c r="Y367" s="3" t="s">
        <v>0</v>
      </c>
      <c r="Z367" s="3" t="s">
        <v>0</v>
      </c>
      <c r="AB367" s="3" t="s">
        <v>0</v>
      </c>
    </row>
    <row r="368" spans="1:28" x14ac:dyDescent="0.3">
      <c r="A368">
        <v>1034</v>
      </c>
      <c r="C368" s="4" t="s">
        <v>0</v>
      </c>
      <c r="D368" s="20" t="s">
        <v>0</v>
      </c>
      <c r="E368" s="20" t="s">
        <v>0</v>
      </c>
      <c r="F368" s="21" t="s">
        <v>0</v>
      </c>
      <c r="G368" s="21" t="s">
        <v>0</v>
      </c>
      <c r="H368" s="21" t="s">
        <v>0</v>
      </c>
      <c r="I368" s="21" t="s">
        <v>0</v>
      </c>
      <c r="J368" s="4" t="s">
        <v>0</v>
      </c>
      <c r="K368" s="4" t="s">
        <v>0</v>
      </c>
      <c r="L368" s="4" t="s">
        <v>0</v>
      </c>
      <c r="O368" s="4" t="s">
        <v>0</v>
      </c>
      <c r="P368" s="4" t="s">
        <v>0</v>
      </c>
      <c r="S368" s="11" t="s">
        <v>0</v>
      </c>
      <c r="T368" s="11" t="s">
        <v>0</v>
      </c>
      <c r="U368" s="21" t="s">
        <v>0</v>
      </c>
      <c r="V368" s="11" t="s">
        <v>0</v>
      </c>
      <c r="W368" s="3" t="s">
        <v>0</v>
      </c>
      <c r="X368" s="4" t="s">
        <v>0</v>
      </c>
      <c r="Y368" s="3" t="s">
        <v>0</v>
      </c>
      <c r="Z368" s="3" t="s">
        <v>0</v>
      </c>
      <c r="AB368" s="3" t="s">
        <v>0</v>
      </c>
    </row>
    <row r="369" spans="1:28" x14ac:dyDescent="0.3">
      <c r="A369">
        <v>1033</v>
      </c>
      <c r="C369" s="4" t="s">
        <v>0</v>
      </c>
      <c r="D369" s="20" t="s">
        <v>0</v>
      </c>
      <c r="E369" s="20" t="s">
        <v>0</v>
      </c>
      <c r="F369" s="21" t="s">
        <v>0</v>
      </c>
      <c r="G369" s="21" t="s">
        <v>0</v>
      </c>
      <c r="H369" s="21" t="s">
        <v>0</v>
      </c>
      <c r="I369" s="21" t="s">
        <v>0</v>
      </c>
      <c r="J369" s="4" t="s">
        <v>0</v>
      </c>
      <c r="K369" s="4" t="s">
        <v>0</v>
      </c>
      <c r="L369" s="4" t="s">
        <v>0</v>
      </c>
      <c r="O369" s="4" t="s">
        <v>0</v>
      </c>
      <c r="P369" s="4" t="s">
        <v>0</v>
      </c>
      <c r="S369" s="11" t="s">
        <v>0</v>
      </c>
      <c r="T369" s="11" t="s">
        <v>0</v>
      </c>
      <c r="U369" s="21" t="s">
        <v>0</v>
      </c>
      <c r="V369" s="11" t="s">
        <v>0</v>
      </c>
      <c r="W369" s="3" t="s">
        <v>0</v>
      </c>
      <c r="X369" s="4" t="s">
        <v>0</v>
      </c>
      <c r="Y369" s="3" t="s">
        <v>0</v>
      </c>
      <c r="Z369" s="3" t="s">
        <v>0</v>
      </c>
      <c r="AB369" s="3" t="s">
        <v>0</v>
      </c>
    </row>
    <row r="370" spans="1:28" x14ac:dyDescent="0.3">
      <c r="A370">
        <v>1032</v>
      </c>
      <c r="C370" s="4" t="s">
        <v>0</v>
      </c>
      <c r="D370" s="20" t="s">
        <v>0</v>
      </c>
      <c r="E370" s="20" t="s">
        <v>0</v>
      </c>
      <c r="F370" s="21" t="s">
        <v>0</v>
      </c>
      <c r="G370" s="21" t="s">
        <v>0</v>
      </c>
      <c r="H370" s="21" t="s">
        <v>0</v>
      </c>
      <c r="I370" s="21" t="s">
        <v>0</v>
      </c>
      <c r="J370" s="4" t="s">
        <v>0</v>
      </c>
      <c r="K370" s="4" t="s">
        <v>0</v>
      </c>
      <c r="L370" s="4" t="s">
        <v>0</v>
      </c>
      <c r="O370" s="4" t="s">
        <v>0</v>
      </c>
      <c r="P370" s="4" t="s">
        <v>0</v>
      </c>
      <c r="S370" s="11" t="s">
        <v>0</v>
      </c>
      <c r="T370" s="11" t="s">
        <v>0</v>
      </c>
      <c r="U370" s="21" t="s">
        <v>0</v>
      </c>
      <c r="V370" s="11" t="s">
        <v>0</v>
      </c>
      <c r="W370" s="3" t="s">
        <v>0</v>
      </c>
      <c r="X370" s="4" t="s">
        <v>0</v>
      </c>
      <c r="Y370" s="3" t="s">
        <v>0</v>
      </c>
      <c r="Z370" s="3" t="s">
        <v>0</v>
      </c>
      <c r="AB370" s="3" t="s">
        <v>0</v>
      </c>
    </row>
    <row r="371" spans="1:28" x14ac:dyDescent="0.3">
      <c r="A371">
        <v>1031</v>
      </c>
      <c r="C371" s="4" t="s">
        <v>0</v>
      </c>
      <c r="D371" s="20" t="s">
        <v>0</v>
      </c>
      <c r="E371" s="20" t="s">
        <v>0</v>
      </c>
      <c r="F371" s="21" t="s">
        <v>0</v>
      </c>
      <c r="G371" s="21" t="s">
        <v>0</v>
      </c>
      <c r="H371" s="21" t="s">
        <v>0</v>
      </c>
      <c r="I371" s="21" t="s">
        <v>0</v>
      </c>
      <c r="J371" s="4" t="s">
        <v>0</v>
      </c>
      <c r="K371" s="4" t="s">
        <v>0</v>
      </c>
      <c r="L371" s="4" t="s">
        <v>0</v>
      </c>
      <c r="O371" s="4" t="s">
        <v>0</v>
      </c>
      <c r="P371" s="4" t="s">
        <v>0</v>
      </c>
      <c r="S371" s="11" t="s">
        <v>0</v>
      </c>
      <c r="T371" s="11" t="s">
        <v>0</v>
      </c>
      <c r="U371" s="21" t="s">
        <v>0</v>
      </c>
      <c r="V371" s="11" t="s">
        <v>0</v>
      </c>
      <c r="W371" s="3" t="s">
        <v>0</v>
      </c>
      <c r="X371" s="4" t="s">
        <v>0</v>
      </c>
      <c r="Y371" s="3" t="s">
        <v>0</v>
      </c>
      <c r="Z371" s="3" t="s">
        <v>0</v>
      </c>
      <c r="AB371" s="3" t="s">
        <v>0</v>
      </c>
    </row>
    <row r="372" spans="1:28" x14ac:dyDescent="0.3">
      <c r="A372">
        <v>1030</v>
      </c>
      <c r="C372" s="4" t="s">
        <v>0</v>
      </c>
      <c r="D372" s="20" t="s">
        <v>0</v>
      </c>
      <c r="E372" s="20" t="s">
        <v>0</v>
      </c>
      <c r="F372" s="21" t="s">
        <v>0</v>
      </c>
      <c r="G372" s="21" t="s">
        <v>0</v>
      </c>
      <c r="H372" s="21" t="s">
        <v>0</v>
      </c>
      <c r="I372" s="21" t="s">
        <v>0</v>
      </c>
      <c r="J372" s="4" t="s">
        <v>0</v>
      </c>
      <c r="K372" s="4" t="s">
        <v>0</v>
      </c>
      <c r="L372" s="4" t="s">
        <v>0</v>
      </c>
      <c r="O372" s="4" t="s">
        <v>0</v>
      </c>
      <c r="P372" s="4" t="s">
        <v>0</v>
      </c>
      <c r="S372" s="11" t="s">
        <v>0</v>
      </c>
      <c r="T372" s="11" t="s">
        <v>0</v>
      </c>
      <c r="U372" s="21" t="s">
        <v>0</v>
      </c>
      <c r="V372" s="11" t="s">
        <v>0</v>
      </c>
      <c r="W372" s="3" t="s">
        <v>0</v>
      </c>
      <c r="X372" s="4" t="s">
        <v>0</v>
      </c>
      <c r="Y372" s="3" t="s">
        <v>0</v>
      </c>
      <c r="Z372" s="3" t="s">
        <v>0</v>
      </c>
      <c r="AB372" s="3" t="s">
        <v>0</v>
      </c>
    </row>
    <row r="373" spans="1:28" x14ac:dyDescent="0.3">
      <c r="A373">
        <v>1029</v>
      </c>
      <c r="C373" s="4" t="s">
        <v>0</v>
      </c>
      <c r="D373" s="20" t="s">
        <v>0</v>
      </c>
      <c r="E373" s="20" t="s">
        <v>0</v>
      </c>
      <c r="F373" s="21" t="s">
        <v>0</v>
      </c>
      <c r="G373" s="21" t="s">
        <v>0</v>
      </c>
      <c r="H373" s="21" t="s">
        <v>0</v>
      </c>
      <c r="I373" s="21" t="s">
        <v>0</v>
      </c>
      <c r="J373" s="4" t="s">
        <v>0</v>
      </c>
      <c r="K373" s="4" t="s">
        <v>0</v>
      </c>
      <c r="L373" s="4" t="s">
        <v>0</v>
      </c>
      <c r="O373" s="4" t="s">
        <v>0</v>
      </c>
      <c r="P373" s="4" t="s">
        <v>0</v>
      </c>
      <c r="S373" s="11" t="s">
        <v>0</v>
      </c>
      <c r="T373" s="11" t="s">
        <v>0</v>
      </c>
      <c r="U373" s="21" t="s">
        <v>0</v>
      </c>
      <c r="V373" s="11" t="s">
        <v>0</v>
      </c>
      <c r="W373" s="3" t="s">
        <v>0</v>
      </c>
      <c r="X373" s="4" t="s">
        <v>0</v>
      </c>
      <c r="Y373" s="3" t="s">
        <v>0</v>
      </c>
      <c r="Z373" s="3" t="s">
        <v>0</v>
      </c>
      <c r="AB373" s="3" t="s">
        <v>0</v>
      </c>
    </row>
    <row r="374" spans="1:28" x14ac:dyDescent="0.3">
      <c r="A374">
        <v>1028</v>
      </c>
      <c r="C374" s="4" t="s">
        <v>0</v>
      </c>
      <c r="D374" s="20" t="s">
        <v>0</v>
      </c>
      <c r="E374" s="20" t="s">
        <v>0</v>
      </c>
      <c r="F374" s="21" t="s">
        <v>0</v>
      </c>
      <c r="G374" s="21" t="s">
        <v>0</v>
      </c>
      <c r="H374" s="21" t="s">
        <v>0</v>
      </c>
      <c r="I374" s="21" t="s">
        <v>0</v>
      </c>
      <c r="J374" s="4" t="s">
        <v>0</v>
      </c>
      <c r="K374" s="4" t="s">
        <v>0</v>
      </c>
      <c r="L374" s="4" t="s">
        <v>0</v>
      </c>
      <c r="O374" s="4" t="s">
        <v>0</v>
      </c>
      <c r="P374" s="4" t="s">
        <v>0</v>
      </c>
      <c r="S374" s="11" t="s">
        <v>0</v>
      </c>
      <c r="T374" s="11" t="s">
        <v>0</v>
      </c>
      <c r="U374" s="21" t="s">
        <v>0</v>
      </c>
      <c r="V374" s="11" t="s">
        <v>0</v>
      </c>
      <c r="W374" s="3" t="s">
        <v>0</v>
      </c>
      <c r="X374" s="4" t="s">
        <v>0</v>
      </c>
      <c r="Y374" s="3" t="s">
        <v>0</v>
      </c>
      <c r="Z374" s="3" t="s">
        <v>0</v>
      </c>
      <c r="AB374" s="3" t="s">
        <v>0</v>
      </c>
    </row>
    <row r="375" spans="1:28" x14ac:dyDescent="0.3">
      <c r="A375">
        <v>1027</v>
      </c>
      <c r="C375" s="4" t="s">
        <v>0</v>
      </c>
      <c r="D375" s="20" t="s">
        <v>0</v>
      </c>
      <c r="E375" s="20" t="s">
        <v>0</v>
      </c>
      <c r="F375" s="21" t="s">
        <v>0</v>
      </c>
      <c r="G375" s="21" t="s">
        <v>0</v>
      </c>
      <c r="H375" s="21" t="s">
        <v>0</v>
      </c>
      <c r="I375" s="21" t="s">
        <v>0</v>
      </c>
      <c r="J375" s="4" t="s">
        <v>0</v>
      </c>
      <c r="K375" s="4" t="s">
        <v>0</v>
      </c>
      <c r="L375" s="4" t="s">
        <v>0</v>
      </c>
      <c r="O375" s="4" t="s">
        <v>0</v>
      </c>
      <c r="P375" s="4" t="s">
        <v>0</v>
      </c>
      <c r="S375" s="11" t="s">
        <v>0</v>
      </c>
      <c r="T375" s="11" t="s">
        <v>0</v>
      </c>
      <c r="U375" s="21" t="s">
        <v>0</v>
      </c>
      <c r="V375" s="11" t="s">
        <v>0</v>
      </c>
      <c r="W375" s="3" t="s">
        <v>0</v>
      </c>
      <c r="X375" s="4" t="s">
        <v>0</v>
      </c>
      <c r="Y375" s="3" t="s">
        <v>0</v>
      </c>
      <c r="Z375" s="3" t="s">
        <v>0</v>
      </c>
      <c r="AB375" s="3" t="s">
        <v>0</v>
      </c>
    </row>
    <row r="376" spans="1:28" x14ac:dyDescent="0.3">
      <c r="A376">
        <v>1026</v>
      </c>
      <c r="C376" s="4" t="s">
        <v>0</v>
      </c>
      <c r="D376" s="20" t="s">
        <v>0</v>
      </c>
      <c r="E376" s="20" t="s">
        <v>0</v>
      </c>
      <c r="F376" s="21" t="s">
        <v>0</v>
      </c>
      <c r="G376" s="21" t="s">
        <v>0</v>
      </c>
      <c r="H376" s="21" t="s">
        <v>0</v>
      </c>
      <c r="I376" s="21" t="s">
        <v>0</v>
      </c>
      <c r="J376" s="4" t="s">
        <v>0</v>
      </c>
      <c r="K376" s="4" t="s">
        <v>0</v>
      </c>
      <c r="L376" s="4" t="s">
        <v>0</v>
      </c>
      <c r="O376" s="4" t="s">
        <v>0</v>
      </c>
      <c r="P376" s="4" t="s">
        <v>0</v>
      </c>
      <c r="S376" s="11" t="s">
        <v>0</v>
      </c>
      <c r="T376" s="11" t="s">
        <v>0</v>
      </c>
      <c r="U376" s="21" t="s">
        <v>0</v>
      </c>
      <c r="V376" s="11" t="s">
        <v>0</v>
      </c>
      <c r="W376" s="3" t="s">
        <v>0</v>
      </c>
      <c r="X376" s="4" t="s">
        <v>0</v>
      </c>
      <c r="Y376" s="3" t="s">
        <v>0</v>
      </c>
      <c r="Z376" s="3" t="s">
        <v>0</v>
      </c>
      <c r="AB376" s="3" t="s">
        <v>0</v>
      </c>
    </row>
    <row r="377" spans="1:28" x14ac:dyDescent="0.3">
      <c r="A377">
        <v>1025</v>
      </c>
      <c r="C377" s="4" t="s">
        <v>0</v>
      </c>
      <c r="D377" s="20" t="s">
        <v>0</v>
      </c>
      <c r="E377" s="20" t="s">
        <v>0</v>
      </c>
      <c r="F377" s="21" t="s">
        <v>0</v>
      </c>
      <c r="G377" s="21" t="s">
        <v>0</v>
      </c>
      <c r="H377" s="21" t="s">
        <v>0</v>
      </c>
      <c r="I377" s="21" t="s">
        <v>0</v>
      </c>
      <c r="J377" s="4" t="s">
        <v>0</v>
      </c>
      <c r="K377" s="4" t="s">
        <v>0</v>
      </c>
      <c r="L377" s="4" t="s">
        <v>0</v>
      </c>
      <c r="O377" s="4" t="s">
        <v>0</v>
      </c>
      <c r="P377" s="4" t="s">
        <v>0</v>
      </c>
      <c r="S377" s="11" t="s">
        <v>0</v>
      </c>
      <c r="T377" s="11" t="s">
        <v>0</v>
      </c>
      <c r="U377" s="21" t="s">
        <v>0</v>
      </c>
      <c r="V377" s="11" t="s">
        <v>0</v>
      </c>
      <c r="W377" s="3" t="s">
        <v>0</v>
      </c>
      <c r="X377" s="4" t="s">
        <v>0</v>
      </c>
      <c r="Y377" s="3" t="s">
        <v>0</v>
      </c>
      <c r="Z377" s="3" t="s">
        <v>0</v>
      </c>
      <c r="AB377" s="3" t="s">
        <v>0</v>
      </c>
    </row>
    <row r="378" spans="1:28" x14ac:dyDescent="0.3">
      <c r="A378">
        <v>1024</v>
      </c>
      <c r="C378" s="4" t="s">
        <v>0</v>
      </c>
      <c r="D378" s="20" t="s">
        <v>0</v>
      </c>
      <c r="E378" s="20" t="s">
        <v>0</v>
      </c>
      <c r="F378" s="21" t="s">
        <v>0</v>
      </c>
      <c r="G378" s="21" t="s">
        <v>0</v>
      </c>
      <c r="H378" s="21" t="s">
        <v>0</v>
      </c>
      <c r="I378" s="21" t="s">
        <v>0</v>
      </c>
      <c r="J378" s="4" t="s">
        <v>0</v>
      </c>
      <c r="K378" s="4" t="s">
        <v>0</v>
      </c>
      <c r="L378" s="4" t="s">
        <v>0</v>
      </c>
      <c r="O378" s="4" t="s">
        <v>0</v>
      </c>
      <c r="P378" s="4" t="s">
        <v>0</v>
      </c>
      <c r="S378" s="11" t="s">
        <v>0</v>
      </c>
      <c r="T378" s="11" t="s">
        <v>0</v>
      </c>
      <c r="U378" s="21" t="s">
        <v>0</v>
      </c>
      <c r="V378" s="11" t="s">
        <v>0</v>
      </c>
      <c r="W378" s="3" t="s">
        <v>0</v>
      </c>
      <c r="X378" s="4" t="s">
        <v>0</v>
      </c>
      <c r="Y378" s="3" t="s">
        <v>0</v>
      </c>
      <c r="Z378" s="3" t="s">
        <v>0</v>
      </c>
      <c r="AB378" s="3" t="s">
        <v>0</v>
      </c>
    </row>
    <row r="379" spans="1:28" x14ac:dyDescent="0.3">
      <c r="A379">
        <v>1023</v>
      </c>
      <c r="C379" s="4" t="s">
        <v>0</v>
      </c>
      <c r="D379" s="20" t="s">
        <v>0</v>
      </c>
      <c r="E379" s="20" t="s">
        <v>0</v>
      </c>
      <c r="F379" s="21" t="s">
        <v>0</v>
      </c>
      <c r="G379" s="21" t="s">
        <v>0</v>
      </c>
      <c r="H379" s="21" t="s">
        <v>0</v>
      </c>
      <c r="I379" s="21" t="s">
        <v>0</v>
      </c>
      <c r="J379" s="4" t="s">
        <v>0</v>
      </c>
      <c r="K379" s="4" t="s">
        <v>0</v>
      </c>
      <c r="L379" s="4" t="s">
        <v>0</v>
      </c>
      <c r="O379" s="4" t="s">
        <v>0</v>
      </c>
      <c r="P379" s="4" t="s">
        <v>0</v>
      </c>
      <c r="S379" s="11" t="s">
        <v>0</v>
      </c>
      <c r="T379" s="11" t="s">
        <v>0</v>
      </c>
      <c r="U379" s="21" t="s">
        <v>0</v>
      </c>
      <c r="V379" s="11" t="s">
        <v>0</v>
      </c>
      <c r="W379" s="3" t="s">
        <v>0</v>
      </c>
      <c r="X379" s="4" t="s">
        <v>0</v>
      </c>
      <c r="Y379" s="3" t="s">
        <v>0</v>
      </c>
      <c r="Z379" s="3" t="s">
        <v>0</v>
      </c>
      <c r="AB379" s="3" t="s">
        <v>0</v>
      </c>
    </row>
    <row r="380" spans="1:28" x14ac:dyDescent="0.3">
      <c r="A380">
        <v>1022</v>
      </c>
      <c r="C380" s="4" t="s">
        <v>0</v>
      </c>
      <c r="D380" s="20" t="s">
        <v>0</v>
      </c>
      <c r="E380" s="20" t="s">
        <v>0</v>
      </c>
      <c r="F380" s="21" t="s">
        <v>0</v>
      </c>
      <c r="G380" s="21" t="s">
        <v>0</v>
      </c>
      <c r="H380" s="21" t="s">
        <v>0</v>
      </c>
      <c r="I380" s="21" t="s">
        <v>0</v>
      </c>
      <c r="J380" s="4" t="s">
        <v>0</v>
      </c>
      <c r="K380" s="4" t="s">
        <v>0</v>
      </c>
      <c r="L380" s="4" t="s">
        <v>0</v>
      </c>
      <c r="O380" s="4" t="s">
        <v>0</v>
      </c>
      <c r="P380" s="4" t="s">
        <v>0</v>
      </c>
      <c r="S380" s="11" t="s">
        <v>0</v>
      </c>
      <c r="T380" s="11" t="s">
        <v>0</v>
      </c>
      <c r="U380" s="21" t="s">
        <v>0</v>
      </c>
      <c r="V380" s="11" t="s">
        <v>0</v>
      </c>
      <c r="W380" s="3" t="s">
        <v>0</v>
      </c>
      <c r="X380" s="4" t="s">
        <v>0</v>
      </c>
      <c r="Y380" s="3" t="s">
        <v>0</v>
      </c>
      <c r="Z380" s="3" t="s">
        <v>0</v>
      </c>
      <c r="AB380" s="3" t="s">
        <v>0</v>
      </c>
    </row>
    <row r="381" spans="1:28" x14ac:dyDescent="0.3">
      <c r="A381">
        <v>1021</v>
      </c>
      <c r="C381" s="4" t="s">
        <v>0</v>
      </c>
      <c r="D381" s="20" t="s">
        <v>0</v>
      </c>
      <c r="E381" s="20" t="s">
        <v>0</v>
      </c>
      <c r="F381" s="21" t="s">
        <v>0</v>
      </c>
      <c r="G381" s="21" t="s">
        <v>0</v>
      </c>
      <c r="H381" s="21" t="s">
        <v>0</v>
      </c>
      <c r="I381" s="21" t="s">
        <v>0</v>
      </c>
      <c r="J381" s="4" t="s">
        <v>0</v>
      </c>
      <c r="K381" s="4" t="s">
        <v>0</v>
      </c>
      <c r="L381" s="4" t="s">
        <v>0</v>
      </c>
      <c r="O381" s="4" t="s">
        <v>0</v>
      </c>
      <c r="P381" s="4" t="s">
        <v>0</v>
      </c>
      <c r="S381" s="11" t="s">
        <v>0</v>
      </c>
      <c r="T381" s="11" t="s">
        <v>0</v>
      </c>
      <c r="U381" s="21" t="s">
        <v>0</v>
      </c>
      <c r="V381" s="11" t="s">
        <v>0</v>
      </c>
      <c r="W381" s="3" t="s">
        <v>0</v>
      </c>
      <c r="X381" s="4" t="s">
        <v>0</v>
      </c>
      <c r="Y381" s="3" t="s">
        <v>0</v>
      </c>
      <c r="Z381" s="3" t="s">
        <v>0</v>
      </c>
      <c r="AB381" s="3" t="s">
        <v>0</v>
      </c>
    </row>
    <row r="382" spans="1:28" x14ac:dyDescent="0.3">
      <c r="A382">
        <v>1020</v>
      </c>
      <c r="C382" s="4" t="s">
        <v>0</v>
      </c>
      <c r="D382" s="20" t="s">
        <v>0</v>
      </c>
      <c r="E382" s="20" t="s">
        <v>0</v>
      </c>
      <c r="F382" s="21" t="s">
        <v>0</v>
      </c>
      <c r="G382" s="21" t="s">
        <v>0</v>
      </c>
      <c r="H382" s="21" t="s">
        <v>0</v>
      </c>
      <c r="I382" s="21" t="s">
        <v>0</v>
      </c>
      <c r="J382" s="4" t="s">
        <v>0</v>
      </c>
      <c r="K382" s="4" t="s">
        <v>0</v>
      </c>
      <c r="L382" s="4" t="s">
        <v>0</v>
      </c>
      <c r="O382" s="4" t="s">
        <v>0</v>
      </c>
      <c r="P382" s="4" t="s">
        <v>0</v>
      </c>
      <c r="S382" s="11" t="s">
        <v>0</v>
      </c>
      <c r="T382" s="11" t="s">
        <v>0</v>
      </c>
      <c r="U382" s="21" t="s">
        <v>0</v>
      </c>
      <c r="V382" s="11" t="s">
        <v>0</v>
      </c>
      <c r="W382" s="3" t="s">
        <v>0</v>
      </c>
      <c r="X382" s="4" t="s">
        <v>0</v>
      </c>
      <c r="Y382" s="3" t="s">
        <v>0</v>
      </c>
      <c r="Z382" s="3" t="s">
        <v>0</v>
      </c>
      <c r="AB382" s="3" t="s">
        <v>0</v>
      </c>
    </row>
    <row r="383" spans="1:28" x14ac:dyDescent="0.3">
      <c r="A383">
        <v>1019</v>
      </c>
      <c r="C383" s="4" t="s">
        <v>0</v>
      </c>
      <c r="D383" s="20" t="s">
        <v>0</v>
      </c>
      <c r="E383" s="20" t="s">
        <v>0</v>
      </c>
      <c r="F383" s="21" t="s">
        <v>0</v>
      </c>
      <c r="G383" s="21" t="s">
        <v>0</v>
      </c>
      <c r="H383" s="21" t="s">
        <v>0</v>
      </c>
      <c r="I383" s="21" t="s">
        <v>0</v>
      </c>
      <c r="J383" s="4" t="s">
        <v>0</v>
      </c>
      <c r="K383" s="4" t="s">
        <v>0</v>
      </c>
      <c r="L383" s="4" t="s">
        <v>0</v>
      </c>
      <c r="O383" s="4" t="s">
        <v>0</v>
      </c>
      <c r="P383" s="4" t="s">
        <v>0</v>
      </c>
      <c r="S383" s="11" t="s">
        <v>0</v>
      </c>
      <c r="T383" s="11" t="s">
        <v>0</v>
      </c>
      <c r="U383" s="21" t="s">
        <v>0</v>
      </c>
      <c r="V383" s="11" t="s">
        <v>0</v>
      </c>
      <c r="W383" s="3" t="s">
        <v>0</v>
      </c>
      <c r="X383" s="4" t="s">
        <v>0</v>
      </c>
      <c r="Y383" s="3" t="s">
        <v>0</v>
      </c>
      <c r="Z383" s="3" t="s">
        <v>0</v>
      </c>
      <c r="AB383" s="3" t="s">
        <v>0</v>
      </c>
    </row>
    <row r="384" spans="1:28" x14ac:dyDescent="0.3">
      <c r="A384">
        <v>1018</v>
      </c>
      <c r="C384" s="4" t="s">
        <v>0</v>
      </c>
      <c r="D384" s="20" t="s">
        <v>0</v>
      </c>
      <c r="E384" s="20" t="s">
        <v>0</v>
      </c>
      <c r="F384" s="21" t="s">
        <v>0</v>
      </c>
      <c r="G384" s="21" t="s">
        <v>0</v>
      </c>
      <c r="H384" s="21" t="s">
        <v>0</v>
      </c>
      <c r="I384" s="21" t="s">
        <v>0</v>
      </c>
      <c r="J384" s="4" t="s">
        <v>0</v>
      </c>
      <c r="K384" s="4" t="s">
        <v>0</v>
      </c>
      <c r="L384" s="4" t="s">
        <v>0</v>
      </c>
      <c r="O384" s="4" t="s">
        <v>0</v>
      </c>
      <c r="P384" s="4" t="s">
        <v>0</v>
      </c>
      <c r="S384" s="11" t="s">
        <v>0</v>
      </c>
      <c r="T384" s="11" t="s">
        <v>0</v>
      </c>
      <c r="U384" s="21" t="s">
        <v>0</v>
      </c>
      <c r="V384" s="11" t="s">
        <v>0</v>
      </c>
      <c r="W384" s="3" t="s">
        <v>0</v>
      </c>
      <c r="X384" s="4" t="s">
        <v>0</v>
      </c>
      <c r="Y384" s="3" t="s">
        <v>0</v>
      </c>
      <c r="Z384" s="3" t="s">
        <v>0</v>
      </c>
      <c r="AB384" s="3" t="s">
        <v>0</v>
      </c>
    </row>
    <row r="385" spans="1:28" x14ac:dyDescent="0.3">
      <c r="A385">
        <v>1017</v>
      </c>
      <c r="C385" s="4" t="s">
        <v>0</v>
      </c>
      <c r="D385" s="20" t="s">
        <v>0</v>
      </c>
      <c r="E385" s="20" t="s">
        <v>0</v>
      </c>
      <c r="F385" s="21" t="s">
        <v>0</v>
      </c>
      <c r="G385" s="21" t="s">
        <v>0</v>
      </c>
      <c r="H385" s="21" t="s">
        <v>0</v>
      </c>
      <c r="I385" s="21" t="s">
        <v>0</v>
      </c>
      <c r="J385" s="4" t="s">
        <v>0</v>
      </c>
      <c r="K385" s="4" t="s">
        <v>0</v>
      </c>
      <c r="L385" s="4" t="s">
        <v>0</v>
      </c>
      <c r="O385" s="4" t="s">
        <v>0</v>
      </c>
      <c r="P385" s="4" t="s">
        <v>0</v>
      </c>
      <c r="S385" s="11" t="s">
        <v>0</v>
      </c>
      <c r="T385" s="11" t="s">
        <v>0</v>
      </c>
      <c r="U385" s="21" t="s">
        <v>0</v>
      </c>
      <c r="V385" s="11" t="s">
        <v>0</v>
      </c>
      <c r="W385" s="3" t="s">
        <v>0</v>
      </c>
      <c r="X385" s="4" t="s">
        <v>0</v>
      </c>
      <c r="Y385" s="3" t="s">
        <v>0</v>
      </c>
      <c r="Z385" s="3" t="s">
        <v>0</v>
      </c>
      <c r="AB385" s="3" t="s">
        <v>0</v>
      </c>
    </row>
    <row r="386" spans="1:28" x14ac:dyDescent="0.3">
      <c r="A386">
        <v>1016</v>
      </c>
      <c r="C386" s="4" t="s">
        <v>0</v>
      </c>
      <c r="D386" s="20" t="s">
        <v>0</v>
      </c>
      <c r="E386" s="20" t="s">
        <v>0</v>
      </c>
      <c r="F386" s="21" t="s">
        <v>0</v>
      </c>
      <c r="G386" s="21" t="s">
        <v>0</v>
      </c>
      <c r="H386" s="21" t="s">
        <v>0</v>
      </c>
      <c r="I386" s="21" t="s">
        <v>0</v>
      </c>
      <c r="J386" s="4" t="s">
        <v>0</v>
      </c>
      <c r="K386" s="4" t="s">
        <v>0</v>
      </c>
      <c r="L386" s="4" t="s">
        <v>0</v>
      </c>
      <c r="O386" s="4" t="s">
        <v>0</v>
      </c>
      <c r="P386" s="4" t="s">
        <v>0</v>
      </c>
      <c r="S386" s="11" t="s">
        <v>0</v>
      </c>
      <c r="T386" s="11" t="s">
        <v>0</v>
      </c>
      <c r="U386" s="21" t="s">
        <v>0</v>
      </c>
      <c r="V386" s="11" t="s">
        <v>0</v>
      </c>
      <c r="W386" s="3" t="s">
        <v>0</v>
      </c>
      <c r="X386" s="4" t="s">
        <v>0</v>
      </c>
      <c r="Y386" s="3" t="s">
        <v>0</v>
      </c>
      <c r="Z386" s="3" t="s">
        <v>0</v>
      </c>
      <c r="AB386" s="3" t="s">
        <v>0</v>
      </c>
    </row>
    <row r="387" spans="1:28" x14ac:dyDescent="0.3">
      <c r="A387">
        <v>1015</v>
      </c>
      <c r="C387" s="4" t="s">
        <v>0</v>
      </c>
      <c r="D387" s="20" t="s">
        <v>0</v>
      </c>
      <c r="E387" s="20" t="s">
        <v>0</v>
      </c>
      <c r="F387" s="21" t="s">
        <v>0</v>
      </c>
      <c r="G387" s="21" t="s">
        <v>0</v>
      </c>
      <c r="H387" s="21" t="s">
        <v>0</v>
      </c>
      <c r="I387" s="21" t="s">
        <v>0</v>
      </c>
      <c r="J387" s="4" t="s">
        <v>0</v>
      </c>
      <c r="K387" s="4" t="s">
        <v>0</v>
      </c>
      <c r="L387" s="4" t="s">
        <v>0</v>
      </c>
      <c r="O387" s="4" t="s">
        <v>0</v>
      </c>
      <c r="P387" s="4" t="s">
        <v>0</v>
      </c>
      <c r="S387" s="11" t="s">
        <v>0</v>
      </c>
      <c r="T387" s="11" t="s">
        <v>0</v>
      </c>
      <c r="U387" s="21" t="s">
        <v>0</v>
      </c>
      <c r="V387" s="11" t="s">
        <v>0</v>
      </c>
      <c r="W387" s="3" t="s">
        <v>0</v>
      </c>
      <c r="X387" s="4" t="s">
        <v>0</v>
      </c>
      <c r="Y387" s="3" t="s">
        <v>0</v>
      </c>
      <c r="Z387" s="3" t="s">
        <v>0</v>
      </c>
      <c r="AB387" s="3" t="s">
        <v>0</v>
      </c>
    </row>
    <row r="388" spans="1:28" x14ac:dyDescent="0.3">
      <c r="A388">
        <v>1014</v>
      </c>
      <c r="C388" s="4" t="s">
        <v>0</v>
      </c>
      <c r="D388" s="20" t="s">
        <v>0</v>
      </c>
      <c r="E388" s="20" t="s">
        <v>0</v>
      </c>
      <c r="F388" s="21" t="s">
        <v>0</v>
      </c>
      <c r="G388" s="21" t="s">
        <v>0</v>
      </c>
      <c r="H388" s="21" t="s">
        <v>0</v>
      </c>
      <c r="I388" s="21" t="s">
        <v>0</v>
      </c>
      <c r="J388" s="4" t="s">
        <v>0</v>
      </c>
      <c r="K388" s="4" t="s">
        <v>0</v>
      </c>
      <c r="L388" s="4" t="s">
        <v>0</v>
      </c>
      <c r="O388" s="4" t="s">
        <v>0</v>
      </c>
      <c r="P388" s="4" t="s">
        <v>0</v>
      </c>
      <c r="S388" s="11" t="s">
        <v>0</v>
      </c>
      <c r="T388" s="11" t="s">
        <v>0</v>
      </c>
      <c r="U388" s="21" t="s">
        <v>0</v>
      </c>
      <c r="V388" s="11" t="s">
        <v>0</v>
      </c>
      <c r="W388" s="3" t="s">
        <v>0</v>
      </c>
      <c r="X388" s="4" t="s">
        <v>0</v>
      </c>
      <c r="Y388" s="3" t="s">
        <v>0</v>
      </c>
      <c r="Z388" s="3" t="s">
        <v>0</v>
      </c>
      <c r="AB388" s="3" t="s">
        <v>0</v>
      </c>
    </row>
    <row r="389" spans="1:28" x14ac:dyDescent="0.3">
      <c r="A389">
        <v>1013</v>
      </c>
      <c r="C389" s="4" t="s">
        <v>0</v>
      </c>
      <c r="D389" s="20" t="s">
        <v>0</v>
      </c>
      <c r="E389" s="20" t="s">
        <v>0</v>
      </c>
      <c r="F389" s="21" t="s">
        <v>0</v>
      </c>
      <c r="G389" s="21" t="s">
        <v>0</v>
      </c>
      <c r="H389" s="21" t="s">
        <v>0</v>
      </c>
      <c r="I389" s="21" t="s">
        <v>0</v>
      </c>
      <c r="J389" s="4" t="s">
        <v>0</v>
      </c>
      <c r="K389" s="4" t="s">
        <v>0</v>
      </c>
      <c r="L389" s="4" t="s">
        <v>0</v>
      </c>
      <c r="O389" s="4" t="s">
        <v>0</v>
      </c>
      <c r="P389" s="4" t="s">
        <v>0</v>
      </c>
      <c r="S389" s="11" t="s">
        <v>0</v>
      </c>
      <c r="T389" s="11" t="s">
        <v>0</v>
      </c>
      <c r="U389" s="21" t="s">
        <v>0</v>
      </c>
      <c r="V389" s="11" t="s">
        <v>0</v>
      </c>
      <c r="W389" s="3" t="s">
        <v>0</v>
      </c>
      <c r="X389" s="4" t="s">
        <v>0</v>
      </c>
      <c r="Y389" s="3" t="s">
        <v>0</v>
      </c>
      <c r="Z389" s="3" t="s">
        <v>0</v>
      </c>
      <c r="AB389" s="3" t="s">
        <v>0</v>
      </c>
    </row>
    <row r="390" spans="1:28" x14ac:dyDescent="0.3">
      <c r="A390">
        <v>1012</v>
      </c>
      <c r="C390" s="4" t="s">
        <v>0</v>
      </c>
      <c r="D390" s="20" t="s">
        <v>0</v>
      </c>
      <c r="E390" s="20" t="s">
        <v>0</v>
      </c>
      <c r="F390" s="21" t="s">
        <v>0</v>
      </c>
      <c r="G390" s="21" t="s">
        <v>0</v>
      </c>
      <c r="H390" s="21" t="s">
        <v>0</v>
      </c>
      <c r="I390" s="21" t="s">
        <v>0</v>
      </c>
      <c r="J390" s="4" t="s">
        <v>0</v>
      </c>
      <c r="K390" s="4" t="s">
        <v>0</v>
      </c>
      <c r="L390" s="4" t="s">
        <v>0</v>
      </c>
      <c r="O390" s="4" t="s">
        <v>0</v>
      </c>
      <c r="P390" s="4" t="s">
        <v>0</v>
      </c>
      <c r="S390" s="11" t="s">
        <v>0</v>
      </c>
      <c r="T390" s="11" t="s">
        <v>0</v>
      </c>
      <c r="U390" s="21" t="s">
        <v>0</v>
      </c>
      <c r="V390" s="11" t="s">
        <v>0</v>
      </c>
      <c r="W390" s="3" t="s">
        <v>0</v>
      </c>
      <c r="X390" s="4" t="s">
        <v>0</v>
      </c>
      <c r="Y390" s="3" t="s">
        <v>0</v>
      </c>
      <c r="Z390" s="3" t="s">
        <v>0</v>
      </c>
      <c r="AB390" s="3" t="s">
        <v>0</v>
      </c>
    </row>
    <row r="391" spans="1:28" x14ac:dyDescent="0.3">
      <c r="A391">
        <v>1011</v>
      </c>
      <c r="C391" s="4" t="s">
        <v>0</v>
      </c>
      <c r="D391" s="20" t="s">
        <v>0</v>
      </c>
      <c r="E391" s="20" t="s">
        <v>0</v>
      </c>
      <c r="F391" s="21" t="s">
        <v>0</v>
      </c>
      <c r="G391" s="21" t="s">
        <v>0</v>
      </c>
      <c r="H391" s="21" t="s">
        <v>0</v>
      </c>
      <c r="I391" s="21" t="s">
        <v>0</v>
      </c>
      <c r="J391" s="4" t="s">
        <v>0</v>
      </c>
      <c r="K391" s="4" t="s">
        <v>0</v>
      </c>
      <c r="L391" s="4" t="s">
        <v>0</v>
      </c>
      <c r="O391" s="4" t="s">
        <v>0</v>
      </c>
      <c r="P391" s="4" t="s">
        <v>0</v>
      </c>
      <c r="S391" s="11" t="s">
        <v>0</v>
      </c>
      <c r="T391" s="11" t="s">
        <v>0</v>
      </c>
      <c r="U391" s="21" t="s">
        <v>0</v>
      </c>
      <c r="V391" s="11" t="s">
        <v>0</v>
      </c>
      <c r="W391" s="3" t="s">
        <v>0</v>
      </c>
      <c r="X391" s="4" t="s">
        <v>0</v>
      </c>
      <c r="Y391" s="3" t="s">
        <v>0</v>
      </c>
      <c r="Z391" s="3" t="s">
        <v>0</v>
      </c>
      <c r="AB391" s="3" t="s">
        <v>0</v>
      </c>
    </row>
    <row r="392" spans="1:28" x14ac:dyDescent="0.3">
      <c r="A392">
        <v>1010</v>
      </c>
      <c r="C392" s="4" t="s">
        <v>0</v>
      </c>
      <c r="D392" s="20" t="s">
        <v>0</v>
      </c>
      <c r="E392" s="20" t="s">
        <v>0</v>
      </c>
      <c r="F392" s="21" t="s">
        <v>0</v>
      </c>
      <c r="G392" s="21" t="s">
        <v>0</v>
      </c>
      <c r="H392" s="21" t="s">
        <v>0</v>
      </c>
      <c r="I392" s="21" t="s">
        <v>0</v>
      </c>
      <c r="J392" s="4" t="s">
        <v>0</v>
      </c>
      <c r="K392" s="4" t="s">
        <v>0</v>
      </c>
      <c r="L392" s="4" t="s">
        <v>0</v>
      </c>
      <c r="O392" s="4" t="s">
        <v>0</v>
      </c>
      <c r="P392" s="4" t="s">
        <v>0</v>
      </c>
      <c r="S392" s="11" t="s">
        <v>0</v>
      </c>
      <c r="T392" s="11" t="s">
        <v>0</v>
      </c>
      <c r="U392" s="21" t="s">
        <v>0</v>
      </c>
      <c r="V392" s="11" t="s">
        <v>0</v>
      </c>
      <c r="W392" s="3" t="s">
        <v>0</v>
      </c>
      <c r="X392" s="4" t="s">
        <v>0</v>
      </c>
      <c r="Y392" s="3" t="s">
        <v>0</v>
      </c>
      <c r="Z392" s="3" t="s">
        <v>0</v>
      </c>
      <c r="AB392" s="3" t="s">
        <v>0</v>
      </c>
    </row>
    <row r="393" spans="1:28" x14ac:dyDescent="0.3">
      <c r="A393">
        <v>1009</v>
      </c>
      <c r="C393" s="4" t="s">
        <v>0</v>
      </c>
      <c r="D393" s="20" t="s">
        <v>0</v>
      </c>
      <c r="E393" s="20" t="s">
        <v>0</v>
      </c>
      <c r="F393" s="21" t="s">
        <v>0</v>
      </c>
      <c r="G393" s="21" t="s">
        <v>0</v>
      </c>
      <c r="H393" s="21" t="s">
        <v>0</v>
      </c>
      <c r="I393" s="21" t="s">
        <v>0</v>
      </c>
      <c r="J393" s="4" t="s">
        <v>0</v>
      </c>
      <c r="K393" s="4" t="s">
        <v>0</v>
      </c>
      <c r="L393" s="4" t="s">
        <v>0</v>
      </c>
      <c r="O393" s="4" t="s">
        <v>0</v>
      </c>
      <c r="P393" s="4" t="s">
        <v>0</v>
      </c>
      <c r="S393" s="11" t="s">
        <v>0</v>
      </c>
      <c r="T393" s="11" t="s">
        <v>0</v>
      </c>
      <c r="U393" s="21" t="s">
        <v>0</v>
      </c>
      <c r="V393" s="11" t="s">
        <v>0</v>
      </c>
      <c r="W393" s="3" t="s">
        <v>0</v>
      </c>
      <c r="X393" s="4" t="s">
        <v>0</v>
      </c>
      <c r="Y393" s="3" t="s">
        <v>0</v>
      </c>
      <c r="Z393" s="3" t="s">
        <v>0</v>
      </c>
      <c r="AB393" s="3" t="s">
        <v>0</v>
      </c>
    </row>
    <row r="394" spans="1:28" x14ac:dyDescent="0.3">
      <c r="A394">
        <v>1008</v>
      </c>
      <c r="C394" s="4" t="s">
        <v>0</v>
      </c>
      <c r="D394" s="20" t="s">
        <v>0</v>
      </c>
      <c r="E394" s="20" t="s">
        <v>0</v>
      </c>
      <c r="F394" s="21" t="s">
        <v>0</v>
      </c>
      <c r="G394" s="21" t="s">
        <v>0</v>
      </c>
      <c r="H394" s="21" t="s">
        <v>0</v>
      </c>
      <c r="I394" s="21" t="s">
        <v>0</v>
      </c>
      <c r="J394" s="4" t="s">
        <v>0</v>
      </c>
      <c r="K394" s="4" t="s">
        <v>0</v>
      </c>
      <c r="L394" s="4" t="s">
        <v>0</v>
      </c>
      <c r="O394" s="4" t="s">
        <v>0</v>
      </c>
      <c r="P394" s="4" t="s">
        <v>0</v>
      </c>
      <c r="S394" s="11" t="s">
        <v>0</v>
      </c>
      <c r="T394" s="11" t="s">
        <v>0</v>
      </c>
      <c r="U394" s="21" t="s">
        <v>0</v>
      </c>
      <c r="V394" s="11" t="s">
        <v>0</v>
      </c>
      <c r="W394" s="3" t="s">
        <v>0</v>
      </c>
      <c r="X394" s="4" t="s">
        <v>0</v>
      </c>
      <c r="Y394" s="3" t="s">
        <v>0</v>
      </c>
      <c r="Z394" s="3" t="s">
        <v>0</v>
      </c>
      <c r="AB394" s="3" t="s">
        <v>0</v>
      </c>
    </row>
    <row r="395" spans="1:28" x14ac:dyDescent="0.3">
      <c r="A395">
        <v>1007</v>
      </c>
      <c r="C395" s="4" t="s">
        <v>0</v>
      </c>
      <c r="D395" s="20" t="s">
        <v>0</v>
      </c>
      <c r="E395" s="20" t="s">
        <v>0</v>
      </c>
      <c r="F395" s="21" t="s">
        <v>0</v>
      </c>
      <c r="G395" s="21" t="s">
        <v>0</v>
      </c>
      <c r="H395" s="21" t="s">
        <v>0</v>
      </c>
      <c r="I395" s="21" t="s">
        <v>0</v>
      </c>
      <c r="J395" s="4" t="s">
        <v>0</v>
      </c>
      <c r="K395" s="4" t="s">
        <v>0</v>
      </c>
      <c r="L395" s="4" t="s">
        <v>0</v>
      </c>
      <c r="O395" s="4" t="s">
        <v>0</v>
      </c>
      <c r="P395" s="4" t="s">
        <v>0</v>
      </c>
      <c r="S395" s="11" t="s">
        <v>0</v>
      </c>
      <c r="T395" s="11" t="s">
        <v>0</v>
      </c>
      <c r="U395" s="21" t="s">
        <v>0</v>
      </c>
      <c r="V395" s="11" t="s">
        <v>0</v>
      </c>
      <c r="W395" s="3" t="s">
        <v>0</v>
      </c>
      <c r="X395" s="4" t="s">
        <v>0</v>
      </c>
      <c r="Y395" s="3" t="s">
        <v>0</v>
      </c>
      <c r="Z395" s="3" t="s">
        <v>0</v>
      </c>
      <c r="AB395" s="3" t="s">
        <v>0</v>
      </c>
    </row>
    <row r="396" spans="1:28" x14ac:dyDescent="0.3">
      <c r="A396">
        <v>1006</v>
      </c>
      <c r="C396" s="4" t="s">
        <v>0</v>
      </c>
      <c r="D396" s="20" t="s">
        <v>0</v>
      </c>
      <c r="E396" s="20" t="s">
        <v>0</v>
      </c>
      <c r="F396" s="21" t="s">
        <v>0</v>
      </c>
      <c r="G396" s="21" t="s">
        <v>0</v>
      </c>
      <c r="H396" s="21" t="s">
        <v>0</v>
      </c>
      <c r="I396" s="21" t="s">
        <v>0</v>
      </c>
      <c r="J396" s="4" t="s">
        <v>0</v>
      </c>
      <c r="K396" s="4" t="s">
        <v>0</v>
      </c>
      <c r="L396" s="4" t="s">
        <v>0</v>
      </c>
      <c r="O396" s="4" t="s">
        <v>0</v>
      </c>
      <c r="P396" s="4" t="s">
        <v>0</v>
      </c>
      <c r="S396" s="11" t="s">
        <v>0</v>
      </c>
      <c r="T396" s="11" t="s">
        <v>0</v>
      </c>
      <c r="U396" s="21" t="s">
        <v>0</v>
      </c>
      <c r="V396" s="11" t="s">
        <v>0</v>
      </c>
      <c r="W396" s="3" t="s">
        <v>0</v>
      </c>
      <c r="X396" s="4" t="s">
        <v>0</v>
      </c>
      <c r="Y396" s="3" t="s">
        <v>0</v>
      </c>
      <c r="Z396" s="3" t="s">
        <v>0</v>
      </c>
      <c r="AB396" s="3" t="s">
        <v>0</v>
      </c>
    </row>
    <row r="397" spans="1:28" x14ac:dyDescent="0.3">
      <c r="A397">
        <v>1005</v>
      </c>
      <c r="C397" s="4" t="s">
        <v>0</v>
      </c>
      <c r="D397" s="20" t="s">
        <v>0</v>
      </c>
      <c r="E397" s="20" t="s">
        <v>0</v>
      </c>
      <c r="F397" s="21" t="s">
        <v>0</v>
      </c>
      <c r="G397" s="21" t="s">
        <v>0</v>
      </c>
      <c r="H397" s="21" t="s">
        <v>0</v>
      </c>
      <c r="I397" s="21" t="s">
        <v>0</v>
      </c>
      <c r="J397" s="4" t="s">
        <v>0</v>
      </c>
      <c r="K397" s="4" t="s">
        <v>0</v>
      </c>
      <c r="L397" s="4" t="s">
        <v>0</v>
      </c>
      <c r="O397" s="4" t="s">
        <v>0</v>
      </c>
      <c r="P397" s="4" t="s">
        <v>0</v>
      </c>
      <c r="S397" s="11" t="s">
        <v>0</v>
      </c>
      <c r="T397" s="11" t="s">
        <v>0</v>
      </c>
      <c r="U397" s="21" t="s">
        <v>0</v>
      </c>
      <c r="V397" s="11" t="s">
        <v>0</v>
      </c>
      <c r="W397" s="3" t="s">
        <v>0</v>
      </c>
      <c r="X397" s="4" t="s">
        <v>0</v>
      </c>
      <c r="Y397" s="3" t="s">
        <v>0</v>
      </c>
      <c r="Z397" s="3" t="s">
        <v>0</v>
      </c>
      <c r="AB397" s="3" t="s">
        <v>0</v>
      </c>
    </row>
    <row r="398" spans="1:28" x14ac:dyDescent="0.3">
      <c r="A398">
        <v>1004</v>
      </c>
      <c r="C398" s="4" t="s">
        <v>0</v>
      </c>
      <c r="D398" s="20" t="s">
        <v>0</v>
      </c>
      <c r="E398" s="20" t="s">
        <v>0</v>
      </c>
      <c r="F398" s="21" t="s">
        <v>0</v>
      </c>
      <c r="G398" s="21" t="s">
        <v>0</v>
      </c>
      <c r="H398" s="21" t="s">
        <v>0</v>
      </c>
      <c r="I398" s="21" t="s">
        <v>0</v>
      </c>
      <c r="J398" s="4" t="s">
        <v>0</v>
      </c>
      <c r="K398" s="4" t="s">
        <v>0</v>
      </c>
      <c r="L398" s="4" t="s">
        <v>0</v>
      </c>
      <c r="O398" s="4" t="s">
        <v>0</v>
      </c>
      <c r="P398" s="4" t="s">
        <v>0</v>
      </c>
      <c r="S398" s="11" t="s">
        <v>0</v>
      </c>
      <c r="T398" s="11" t="s">
        <v>0</v>
      </c>
      <c r="U398" s="21" t="s">
        <v>0</v>
      </c>
      <c r="V398" s="11" t="s">
        <v>0</v>
      </c>
      <c r="W398" s="3" t="s">
        <v>0</v>
      </c>
      <c r="X398" s="4" t="s">
        <v>0</v>
      </c>
      <c r="Y398" s="3" t="s">
        <v>0</v>
      </c>
      <c r="Z398" s="3" t="s">
        <v>0</v>
      </c>
      <c r="AB398" s="3" t="s">
        <v>0</v>
      </c>
    </row>
    <row r="399" spans="1:28" x14ac:dyDescent="0.3">
      <c r="A399">
        <v>1003</v>
      </c>
      <c r="C399" s="4" t="s">
        <v>0</v>
      </c>
      <c r="D399" s="20" t="s">
        <v>0</v>
      </c>
      <c r="E399" s="20" t="s">
        <v>0</v>
      </c>
      <c r="F399" s="21" t="s">
        <v>0</v>
      </c>
      <c r="G399" s="21" t="s">
        <v>0</v>
      </c>
      <c r="H399" s="21" t="s">
        <v>0</v>
      </c>
      <c r="I399" s="21" t="s">
        <v>0</v>
      </c>
      <c r="J399" s="4" t="s">
        <v>0</v>
      </c>
      <c r="K399" s="4" t="s">
        <v>0</v>
      </c>
      <c r="L399" s="4" t="s">
        <v>0</v>
      </c>
      <c r="O399" s="4" t="s">
        <v>0</v>
      </c>
      <c r="P399" s="4" t="s">
        <v>0</v>
      </c>
      <c r="S399" s="11" t="s">
        <v>0</v>
      </c>
      <c r="T399" s="11" t="s">
        <v>0</v>
      </c>
      <c r="U399" s="21" t="s">
        <v>0</v>
      </c>
      <c r="V399" s="11" t="s">
        <v>0</v>
      </c>
      <c r="W399" s="3" t="s">
        <v>0</v>
      </c>
      <c r="X399" s="4" t="s">
        <v>0</v>
      </c>
      <c r="Y399" s="3" t="s">
        <v>0</v>
      </c>
      <c r="Z399" s="3" t="s">
        <v>0</v>
      </c>
      <c r="AB399" s="3" t="s">
        <v>0</v>
      </c>
    </row>
    <row r="400" spans="1:28" x14ac:dyDescent="0.3">
      <c r="A400">
        <v>1002</v>
      </c>
      <c r="C400" s="4" t="s">
        <v>0</v>
      </c>
      <c r="D400" s="20" t="s">
        <v>0</v>
      </c>
      <c r="E400" s="20" t="s">
        <v>0</v>
      </c>
      <c r="F400" s="21" t="s">
        <v>0</v>
      </c>
      <c r="G400" s="21" t="s">
        <v>0</v>
      </c>
      <c r="H400" s="21" t="s">
        <v>0</v>
      </c>
      <c r="I400" s="21" t="s">
        <v>0</v>
      </c>
      <c r="J400" s="4" t="s">
        <v>0</v>
      </c>
      <c r="K400" s="4" t="s">
        <v>0</v>
      </c>
      <c r="L400" s="4" t="s">
        <v>0</v>
      </c>
      <c r="O400" s="4" t="s">
        <v>0</v>
      </c>
      <c r="P400" s="4" t="s">
        <v>0</v>
      </c>
      <c r="S400" s="11" t="s">
        <v>0</v>
      </c>
      <c r="T400" s="11" t="s">
        <v>0</v>
      </c>
      <c r="U400" s="21" t="s">
        <v>0</v>
      </c>
      <c r="V400" s="11" t="s">
        <v>0</v>
      </c>
      <c r="W400" s="3" t="s">
        <v>0</v>
      </c>
      <c r="X400" s="4" t="s">
        <v>0</v>
      </c>
      <c r="Y400" s="3" t="s">
        <v>0</v>
      </c>
      <c r="Z400" s="3" t="s">
        <v>0</v>
      </c>
      <c r="AB400" s="3" t="s">
        <v>0</v>
      </c>
    </row>
    <row r="401" spans="1:28" x14ac:dyDescent="0.3">
      <c r="A401">
        <v>1001</v>
      </c>
      <c r="C401" s="4" t="s">
        <v>0</v>
      </c>
      <c r="D401" s="20" t="s">
        <v>0</v>
      </c>
      <c r="E401" s="20" t="s">
        <v>0</v>
      </c>
      <c r="F401" s="21" t="s">
        <v>0</v>
      </c>
      <c r="G401" s="21" t="s">
        <v>0</v>
      </c>
      <c r="H401" s="21" t="s">
        <v>0</v>
      </c>
      <c r="I401" s="21" t="s">
        <v>0</v>
      </c>
      <c r="J401" s="4" t="s">
        <v>0</v>
      </c>
      <c r="K401" s="4" t="s">
        <v>0</v>
      </c>
      <c r="L401" s="4" t="s">
        <v>0</v>
      </c>
      <c r="O401" s="4" t="s">
        <v>0</v>
      </c>
      <c r="P401" s="4" t="s">
        <v>0</v>
      </c>
      <c r="S401" s="11" t="s">
        <v>0</v>
      </c>
      <c r="T401" s="11" t="s">
        <v>0</v>
      </c>
      <c r="U401" s="21" t="s">
        <v>0</v>
      </c>
      <c r="V401" s="11" t="s">
        <v>0</v>
      </c>
      <c r="W401" s="3" t="s">
        <v>0</v>
      </c>
      <c r="X401" s="4" t="s">
        <v>0</v>
      </c>
      <c r="Y401" s="3" t="s">
        <v>0</v>
      </c>
      <c r="Z401" s="3" t="s">
        <v>0</v>
      </c>
      <c r="AB401" s="3" t="s">
        <v>0</v>
      </c>
    </row>
    <row r="402" spans="1:28" x14ac:dyDescent="0.3">
      <c r="A402">
        <v>1000</v>
      </c>
      <c r="B402" s="81" t="s">
        <v>5160</v>
      </c>
      <c r="C402" s="4" t="s">
        <v>5160</v>
      </c>
      <c r="D402" s="20">
        <v>6.1142676767676752E-4</v>
      </c>
      <c r="E402" s="20">
        <v>7.8388047138047126E-4</v>
      </c>
      <c r="F402" s="21">
        <v>1.8153021442495127E-3</v>
      </c>
      <c r="G402" s="21">
        <v>3.7939814814814819E-3</v>
      </c>
      <c r="H402" s="21">
        <v>2.9677113010446346E-3</v>
      </c>
      <c r="I402" s="21">
        <v>6.2321937321937332E-3</v>
      </c>
      <c r="J402" s="4" t="s">
        <v>5160</v>
      </c>
      <c r="K402" s="4">
        <v>5.6259999999999994</v>
      </c>
      <c r="L402" s="4">
        <v>7.76</v>
      </c>
      <c r="M402" s="4">
        <v>19.32</v>
      </c>
      <c r="N402" s="4">
        <v>15.069600000000001</v>
      </c>
      <c r="O402" s="4">
        <v>57.892499999999998</v>
      </c>
      <c r="P402" s="4" t="s">
        <v>5160</v>
      </c>
      <c r="Q402" s="4" t="s">
        <v>5160</v>
      </c>
      <c r="R402" s="11">
        <v>6.7101086048454472E-4</v>
      </c>
      <c r="S402" s="11">
        <v>8.6027033395454447E-4</v>
      </c>
      <c r="T402" s="11">
        <v>1.9571150097465887E-3</v>
      </c>
      <c r="U402" s="21">
        <v>2.9677113010446346E-3</v>
      </c>
      <c r="V402" s="11">
        <v>6.473726851851852E-3</v>
      </c>
      <c r="W402" s="3" t="s">
        <v>5160</v>
      </c>
      <c r="X402" s="4" t="s">
        <v>0</v>
      </c>
      <c r="Z402" s="3">
        <v>15.363</v>
      </c>
      <c r="AA402" s="4">
        <v>11.983140000000001</v>
      </c>
      <c r="AB402" s="3">
        <v>42.884999999999998</v>
      </c>
    </row>
    <row r="403" spans="1:28" x14ac:dyDescent="0.3">
      <c r="A403">
        <v>999</v>
      </c>
      <c r="B403" s="81" t="s">
        <v>5160</v>
      </c>
      <c r="C403" s="4" t="s">
        <v>5160</v>
      </c>
      <c r="D403" s="20">
        <v>6.1175505050505041E-4</v>
      </c>
      <c r="E403" s="20">
        <v>7.843013468013467E-4</v>
      </c>
      <c r="F403" s="21">
        <v>1.8162768031189085E-3</v>
      </c>
      <c r="G403" s="21">
        <v>3.7960185185185189E-3</v>
      </c>
      <c r="H403" s="21">
        <v>2.9716880341880345E-3</v>
      </c>
      <c r="I403" s="21">
        <v>6.240544871794873E-3</v>
      </c>
      <c r="J403" s="4" t="s">
        <v>5160</v>
      </c>
      <c r="K403" s="4" t="s">
        <v>0</v>
      </c>
      <c r="L403" s="4" t="s">
        <v>0</v>
      </c>
      <c r="M403" s="4">
        <v>19.298999999999999</v>
      </c>
      <c r="N403" s="4">
        <v>15.05322</v>
      </c>
      <c r="O403" s="4">
        <v>57.847499999999997</v>
      </c>
      <c r="P403" s="4" t="s">
        <v>5160</v>
      </c>
      <c r="Q403" s="4" t="s">
        <v>5160</v>
      </c>
      <c r="R403" s="11">
        <v>6.7142857142857152E-4</v>
      </c>
      <c r="S403" s="11">
        <v>8.6080586080586102E-4</v>
      </c>
      <c r="T403" s="11">
        <v>1.9583333333333336E-3</v>
      </c>
      <c r="U403" s="21">
        <v>2.9716880341880345E-3</v>
      </c>
      <c r="V403" s="11">
        <v>6.4814814814814822E-3</v>
      </c>
      <c r="W403" s="3" t="s">
        <v>5160</v>
      </c>
      <c r="X403" s="4" t="s">
        <v>0</v>
      </c>
      <c r="Z403" s="3">
        <v>15.345000000000001</v>
      </c>
      <c r="AA403" s="4">
        <v>11.969100000000001</v>
      </c>
      <c r="AB403" s="3">
        <v>42.847500000000004</v>
      </c>
    </row>
    <row r="404" spans="1:28" x14ac:dyDescent="0.3">
      <c r="A404">
        <v>998</v>
      </c>
      <c r="B404" s="81">
        <v>6.01</v>
      </c>
      <c r="C404" s="4">
        <v>7.0299999999999994</v>
      </c>
      <c r="D404" s="20">
        <v>6.121243686868686E-4</v>
      </c>
      <c r="E404" s="20">
        <v>7.8477483164983159E-4</v>
      </c>
      <c r="F404" s="21">
        <v>1.8173732943469788E-3</v>
      </c>
      <c r="G404" s="21">
        <v>3.7983101851851858E-3</v>
      </c>
      <c r="H404" s="21" t="s">
        <v>0</v>
      </c>
      <c r="I404" s="21" t="s">
        <v>0</v>
      </c>
      <c r="J404" s="4" t="s">
        <v>5160</v>
      </c>
      <c r="K404" s="4" t="s">
        <v>0</v>
      </c>
      <c r="L404" s="4" t="s">
        <v>0</v>
      </c>
      <c r="M404" s="4">
        <v>19.288500000000003</v>
      </c>
      <c r="N404" s="4">
        <v>15.045030000000002</v>
      </c>
      <c r="O404" s="4">
        <v>57.795000000000002</v>
      </c>
      <c r="P404" s="4" t="s">
        <v>5160</v>
      </c>
      <c r="Q404" s="4" t="s">
        <v>5160</v>
      </c>
      <c r="R404" s="11">
        <v>6.7184628237259821E-4</v>
      </c>
      <c r="S404" s="11">
        <v>8.6134138765717725E-4</v>
      </c>
      <c r="T404" s="11">
        <v>1.9595516569200781E-3</v>
      </c>
      <c r="U404" s="21" t="s">
        <v>0</v>
      </c>
      <c r="V404" s="11">
        <v>6.4892361111111114E-3</v>
      </c>
      <c r="W404" s="3" t="s">
        <v>5160</v>
      </c>
      <c r="X404" s="4" t="s">
        <v>0</v>
      </c>
      <c r="Z404" s="3">
        <v>15.335999999999999</v>
      </c>
      <c r="AA404" s="4">
        <v>11.962079999999998</v>
      </c>
      <c r="AB404" s="3">
        <v>42.81</v>
      </c>
    </row>
    <row r="405" spans="1:28" x14ac:dyDescent="0.3">
      <c r="A405">
        <v>997</v>
      </c>
      <c r="B405" s="81" t="s">
        <v>5160</v>
      </c>
      <c r="C405" s="4" t="s">
        <v>5160</v>
      </c>
      <c r="D405" s="20">
        <v>6.1245265151515138E-4</v>
      </c>
      <c r="E405" s="20">
        <v>7.8519570707070703E-4</v>
      </c>
      <c r="F405" s="21">
        <v>1.8183479532163744E-3</v>
      </c>
      <c r="G405" s="21">
        <v>3.8003472222222228E-3</v>
      </c>
      <c r="H405" s="21">
        <v>2.9756054131054132E-3</v>
      </c>
      <c r="I405" s="21">
        <v>6.2487713675213677E-3</v>
      </c>
      <c r="J405" s="4" t="s">
        <v>5160</v>
      </c>
      <c r="K405" s="4">
        <v>5.6187500000000004</v>
      </c>
      <c r="L405" s="4">
        <v>7.75</v>
      </c>
      <c r="M405" s="4">
        <v>19.267500000000002</v>
      </c>
      <c r="N405" s="4">
        <v>15.028650000000003</v>
      </c>
      <c r="O405" s="4">
        <v>57.75</v>
      </c>
      <c r="P405" s="4">
        <v>6.63</v>
      </c>
      <c r="Q405" s="4">
        <v>7.75</v>
      </c>
      <c r="R405" s="11">
        <v>6.7205513784461155E-4</v>
      </c>
      <c r="S405" s="11">
        <v>8.6160915108283531E-4</v>
      </c>
      <c r="T405" s="11">
        <v>1.9601608187134502E-3</v>
      </c>
      <c r="U405" s="21">
        <v>2.9756054131054132E-3</v>
      </c>
      <c r="V405" s="11"/>
      <c r="W405" s="3" t="s">
        <v>5160</v>
      </c>
      <c r="X405" s="4">
        <v>4.9171999999999993</v>
      </c>
      <c r="Y405" s="3">
        <v>6.47</v>
      </c>
      <c r="Z405" s="3">
        <v>15.318</v>
      </c>
      <c r="AA405" s="4">
        <v>11.948040000000001</v>
      </c>
      <c r="AB405" s="3">
        <v>42.765000000000001</v>
      </c>
    </row>
    <row r="406" spans="1:28" x14ac:dyDescent="0.3">
      <c r="A406">
        <v>996</v>
      </c>
      <c r="B406" s="81" t="s">
        <v>5160</v>
      </c>
      <c r="C406" s="4" t="s">
        <v>5160</v>
      </c>
      <c r="D406" s="20">
        <v>6.1282196969696969E-4</v>
      </c>
      <c r="E406" s="20">
        <v>7.8566919191919182E-4</v>
      </c>
      <c r="F406" s="21">
        <v>1.8194444444444445E-3</v>
      </c>
      <c r="G406" s="21">
        <v>3.8026388888888893E-3</v>
      </c>
      <c r="H406" s="21" t="s">
        <v>0</v>
      </c>
      <c r="I406" s="21" t="s">
        <v>0</v>
      </c>
      <c r="J406" s="4" t="s">
        <v>5160</v>
      </c>
      <c r="K406" s="4" t="s">
        <v>0</v>
      </c>
      <c r="L406" s="4" t="s">
        <v>0</v>
      </c>
      <c r="M406" s="4">
        <v>19.246499999999997</v>
      </c>
      <c r="N406" s="4">
        <v>15.012269999999999</v>
      </c>
      <c r="O406" s="4">
        <v>57.697500000000005</v>
      </c>
      <c r="P406" s="4" t="s">
        <v>5160</v>
      </c>
      <c r="Q406" s="4" t="s">
        <v>5160</v>
      </c>
      <c r="R406" s="11">
        <v>6.722639933166249E-4</v>
      </c>
      <c r="S406" s="11">
        <v>8.6187691450849348E-4</v>
      </c>
      <c r="T406" s="11">
        <v>1.9607699805068227E-3</v>
      </c>
      <c r="U406" s="21" t="s">
        <v>0</v>
      </c>
      <c r="V406" s="11">
        <v>6.496875E-3</v>
      </c>
      <c r="W406" s="3" t="s">
        <v>5160</v>
      </c>
      <c r="X406" s="4" t="s">
        <v>0</v>
      </c>
      <c r="Z406" s="3">
        <v>15.309000000000001</v>
      </c>
      <c r="AA406" s="4">
        <v>11.941020000000002</v>
      </c>
      <c r="AB406" s="3">
        <v>42.727499999999999</v>
      </c>
    </row>
    <row r="407" spans="1:28" x14ac:dyDescent="0.3">
      <c r="A407">
        <v>995</v>
      </c>
      <c r="B407" s="81" t="s">
        <v>5160</v>
      </c>
      <c r="C407" s="4" t="s">
        <v>5160</v>
      </c>
      <c r="D407" s="20">
        <v>6.1315025252525247E-4</v>
      </c>
      <c r="E407" s="20">
        <v>7.8609006734006726E-4</v>
      </c>
      <c r="F407" s="21">
        <v>1.8204191033138401E-3</v>
      </c>
      <c r="G407" s="21">
        <v>3.8046759259259262E-3</v>
      </c>
      <c r="H407" s="21">
        <v>2.9795821462488131E-3</v>
      </c>
      <c r="I407" s="21">
        <v>6.2571225071225076E-3</v>
      </c>
      <c r="J407" s="4" t="s">
        <v>5160</v>
      </c>
      <c r="K407" s="4">
        <v>5.6114999999999995</v>
      </c>
      <c r="L407" s="4">
        <v>7.74</v>
      </c>
      <c r="M407" s="4">
        <v>19.236000000000001</v>
      </c>
      <c r="N407" s="4">
        <v>15.004080000000002</v>
      </c>
      <c r="O407" s="4">
        <v>57.652500000000003</v>
      </c>
      <c r="P407" s="4" t="s">
        <v>5160</v>
      </c>
      <c r="Q407" s="4" t="s">
        <v>5160</v>
      </c>
      <c r="R407" s="11">
        <v>6.7268170426065159E-4</v>
      </c>
      <c r="S407" s="11">
        <v>8.6241244135980982E-4</v>
      </c>
      <c r="T407" s="11">
        <v>1.9619883040935672E-3</v>
      </c>
      <c r="U407" s="21">
        <v>2.9795821462488131E-3</v>
      </c>
      <c r="V407" s="11">
        <v>6.5046296296296302E-3</v>
      </c>
      <c r="W407" s="3" t="s">
        <v>5160</v>
      </c>
      <c r="X407" s="4" t="s">
        <v>0</v>
      </c>
      <c r="Z407" s="3">
        <v>15.290999999999999</v>
      </c>
      <c r="AA407" s="4">
        <v>11.926979999999999</v>
      </c>
      <c r="AB407" s="3">
        <v>42.69</v>
      </c>
    </row>
    <row r="408" spans="1:28" x14ac:dyDescent="0.3">
      <c r="A408">
        <v>994</v>
      </c>
      <c r="B408" s="81">
        <v>6.02</v>
      </c>
      <c r="C408" s="4" t="s">
        <v>5160</v>
      </c>
      <c r="D408" s="20">
        <v>6.1351957070707066E-4</v>
      </c>
      <c r="E408" s="20">
        <v>7.8656355218855215E-4</v>
      </c>
      <c r="F408" s="21">
        <v>1.8215155945419104E-3</v>
      </c>
      <c r="G408" s="21">
        <v>3.8069675925925931E-3</v>
      </c>
      <c r="H408" s="21" t="s">
        <v>0</v>
      </c>
      <c r="I408" s="21" t="s">
        <v>0</v>
      </c>
      <c r="J408" s="4" t="s">
        <v>5160</v>
      </c>
      <c r="K408" s="4" t="s">
        <v>0</v>
      </c>
      <c r="L408" s="4" t="s">
        <v>0</v>
      </c>
      <c r="M408" s="4">
        <v>19.215</v>
      </c>
      <c r="N408" s="4">
        <v>14.9877</v>
      </c>
      <c r="O408" s="4">
        <v>57.599999999999994</v>
      </c>
      <c r="P408" s="4" t="s">
        <v>5160</v>
      </c>
      <c r="Q408" s="4" t="s">
        <v>5160</v>
      </c>
      <c r="R408" s="11">
        <v>6.730994152046785E-4</v>
      </c>
      <c r="S408" s="11">
        <v>8.6294796821112627E-4</v>
      </c>
      <c r="T408" s="11">
        <v>1.9632066276803121E-3</v>
      </c>
      <c r="U408" s="21" t="s">
        <v>0</v>
      </c>
      <c r="V408" s="11">
        <v>6.5123842592592594E-3</v>
      </c>
      <c r="W408" s="3" t="s">
        <v>5160</v>
      </c>
      <c r="X408" s="4">
        <v>4.9096000000000002</v>
      </c>
      <c r="Y408" s="3">
        <v>6.46</v>
      </c>
      <c r="Z408" s="3">
        <v>15.282</v>
      </c>
      <c r="AA408" s="4">
        <v>11.91996</v>
      </c>
      <c r="AB408" s="3">
        <v>42.652499999999996</v>
      </c>
    </row>
    <row r="409" spans="1:28" x14ac:dyDescent="0.3">
      <c r="A409">
        <v>993</v>
      </c>
      <c r="B409" s="81" t="s">
        <v>5160</v>
      </c>
      <c r="C409" s="4" t="s">
        <v>5160</v>
      </c>
      <c r="D409" s="20">
        <v>6.1384785353535355E-4</v>
      </c>
      <c r="E409" s="20">
        <v>7.8698442760942759E-4</v>
      </c>
      <c r="F409" s="21">
        <v>1.8224902534113062E-3</v>
      </c>
      <c r="G409" s="21">
        <v>3.8090046296296301E-3</v>
      </c>
      <c r="H409" s="21">
        <v>2.983558879392213E-3</v>
      </c>
      <c r="I409" s="21">
        <v>6.2654736467236474E-3</v>
      </c>
      <c r="J409" s="4" t="s">
        <v>5160</v>
      </c>
      <c r="K409" s="4" t="s">
        <v>0</v>
      </c>
      <c r="L409" s="4" t="s">
        <v>0</v>
      </c>
      <c r="M409" s="4">
        <v>19.204499999999999</v>
      </c>
      <c r="N409" s="4">
        <v>14.979509999999999</v>
      </c>
      <c r="O409" s="4">
        <v>57.554999999999993</v>
      </c>
      <c r="P409" s="4" t="s">
        <v>5160</v>
      </c>
      <c r="Q409" s="4" t="s">
        <v>5160</v>
      </c>
      <c r="R409" s="11">
        <v>6.7351712614870498E-4</v>
      </c>
      <c r="S409" s="11">
        <v>8.6348349506244228E-4</v>
      </c>
      <c r="T409" s="11">
        <v>1.9644249512670562E-3</v>
      </c>
      <c r="U409" s="21">
        <v>2.983558879392213E-3</v>
      </c>
      <c r="V409" s="11"/>
      <c r="W409" s="3" t="s">
        <v>5160</v>
      </c>
      <c r="X409" s="4" t="s">
        <v>0</v>
      </c>
      <c r="Z409" s="3">
        <v>15.264000000000001</v>
      </c>
      <c r="AA409" s="4">
        <v>11.905920000000002</v>
      </c>
      <c r="AB409" s="3">
        <v>42.615000000000002</v>
      </c>
    </row>
    <row r="410" spans="1:28" x14ac:dyDescent="0.3">
      <c r="A410">
        <v>992</v>
      </c>
      <c r="C410" s="4">
        <v>7.04</v>
      </c>
      <c r="D410" s="20">
        <v>6.1421717171717164E-4</v>
      </c>
      <c r="E410" s="20">
        <v>7.8745791245791238E-4</v>
      </c>
      <c r="F410" s="21">
        <v>1.8235867446393763E-3</v>
      </c>
      <c r="G410" s="21">
        <v>3.8112962962962966E-3</v>
      </c>
      <c r="H410" s="21" t="s">
        <v>0</v>
      </c>
      <c r="I410" s="21" t="s">
        <v>0</v>
      </c>
      <c r="J410" s="4">
        <v>1.5730000000000002</v>
      </c>
      <c r="K410" s="4">
        <v>5.6042500000000004</v>
      </c>
      <c r="L410" s="4">
        <v>7.73</v>
      </c>
      <c r="M410" s="4">
        <v>19.183499999999999</v>
      </c>
      <c r="N410" s="4">
        <v>14.96313</v>
      </c>
      <c r="O410" s="4">
        <v>57.502499999999998</v>
      </c>
      <c r="P410" s="4">
        <v>6.64</v>
      </c>
      <c r="Q410" s="4">
        <v>7.76</v>
      </c>
      <c r="R410" s="11">
        <v>6.7372598162071843E-4</v>
      </c>
      <c r="S410" s="11">
        <v>8.6375125848810056E-4</v>
      </c>
      <c r="T410" s="11">
        <v>1.9650341130604287E-3</v>
      </c>
      <c r="U410" s="21" t="s">
        <v>0</v>
      </c>
      <c r="V410" s="11">
        <v>6.5200231481481481E-3</v>
      </c>
      <c r="W410" s="3">
        <v>1.5730000000000002</v>
      </c>
      <c r="X410" s="4" t="s">
        <v>0</v>
      </c>
      <c r="Z410" s="3">
        <v>15.254999999999999</v>
      </c>
      <c r="AA410" s="4">
        <v>11.898899999999999</v>
      </c>
      <c r="AB410" s="3">
        <v>42.577500000000001</v>
      </c>
    </row>
    <row r="411" spans="1:28" x14ac:dyDescent="0.3">
      <c r="A411">
        <v>991</v>
      </c>
      <c r="B411" s="81" t="s">
        <v>5160</v>
      </c>
      <c r="C411" s="4" t="s">
        <v>5160</v>
      </c>
      <c r="D411" s="20">
        <v>6.1454545454545453E-4</v>
      </c>
      <c r="E411" s="20">
        <v>7.8787878787878781E-4</v>
      </c>
      <c r="F411" s="21">
        <v>1.8245614035087719E-3</v>
      </c>
      <c r="G411" s="21">
        <v>3.8133333333333335E-3</v>
      </c>
      <c r="H411" s="21">
        <v>2.9874762583095918E-3</v>
      </c>
      <c r="I411" s="21">
        <v>6.2737001424501429E-3</v>
      </c>
      <c r="J411" s="4" t="s">
        <v>5160</v>
      </c>
      <c r="K411" s="4" t="s">
        <v>0</v>
      </c>
      <c r="L411" s="4" t="s">
        <v>0</v>
      </c>
      <c r="M411" s="4">
        <v>19.162500000000001</v>
      </c>
      <c r="N411" s="4">
        <v>14.946750000000002</v>
      </c>
      <c r="O411" s="4">
        <v>57.457499999999996</v>
      </c>
      <c r="P411" s="4" t="s">
        <v>5160</v>
      </c>
      <c r="Q411" s="4" t="s">
        <v>5160</v>
      </c>
      <c r="R411" s="11">
        <v>6.7393483709273188E-4</v>
      </c>
      <c r="S411" s="11">
        <v>8.6401902191375884E-4</v>
      </c>
      <c r="T411" s="11">
        <v>1.9656432748538012E-3</v>
      </c>
      <c r="U411" s="21">
        <v>2.9874762583095918E-3</v>
      </c>
      <c r="V411" s="11">
        <v>6.5277777777777782E-3</v>
      </c>
      <c r="W411" s="3" t="s">
        <v>5160</v>
      </c>
      <c r="X411" s="4">
        <v>4.9020000000000001</v>
      </c>
      <c r="Y411" s="3">
        <v>6.45</v>
      </c>
      <c r="Z411" s="3">
        <v>15.237</v>
      </c>
      <c r="AA411" s="4">
        <v>11.88486</v>
      </c>
      <c r="AB411" s="3">
        <v>42.54</v>
      </c>
    </row>
    <row r="412" spans="1:28" x14ac:dyDescent="0.3">
      <c r="A412">
        <v>990</v>
      </c>
      <c r="B412" s="81">
        <v>6.0299999999999994</v>
      </c>
      <c r="C412" s="4">
        <v>7.05</v>
      </c>
      <c r="D412" s="20">
        <v>6.1491477272727273E-4</v>
      </c>
      <c r="E412" s="20">
        <v>7.8835227272727271E-4</v>
      </c>
      <c r="F412" s="21">
        <v>1.8256578947368422E-3</v>
      </c>
      <c r="G412" s="21">
        <v>3.8156250000000004E-3</v>
      </c>
      <c r="H412" s="21" t="s">
        <v>0</v>
      </c>
      <c r="I412" s="21" t="s">
        <v>0</v>
      </c>
      <c r="J412" s="4" t="s">
        <v>5160</v>
      </c>
      <c r="K412" s="4">
        <v>5.5969999999999995</v>
      </c>
      <c r="L412" s="4">
        <v>7.72</v>
      </c>
      <c r="M412" s="4">
        <v>19.151999999999997</v>
      </c>
      <c r="N412" s="4">
        <v>14.938559999999999</v>
      </c>
      <c r="O412" s="4">
        <v>57.405000000000001</v>
      </c>
      <c r="P412" s="4">
        <v>6.6499999999999995</v>
      </c>
      <c r="Q412" s="4">
        <v>7.77</v>
      </c>
      <c r="R412" s="11">
        <v>6.7435254803675858E-4</v>
      </c>
      <c r="S412" s="11">
        <v>8.6455454876507506E-4</v>
      </c>
      <c r="T412" s="11">
        <v>1.9668615984405457E-3</v>
      </c>
      <c r="U412" s="21" t="s">
        <v>0</v>
      </c>
      <c r="V412" s="11"/>
      <c r="W412" s="3" t="s">
        <v>5160</v>
      </c>
      <c r="X412" s="4" t="s">
        <v>0</v>
      </c>
      <c r="Z412" s="3">
        <v>15.228000000000002</v>
      </c>
      <c r="AA412" s="4">
        <v>11.877840000000001</v>
      </c>
      <c r="AB412" s="3">
        <v>42.494999999999997</v>
      </c>
    </row>
    <row r="413" spans="1:28" x14ac:dyDescent="0.3">
      <c r="A413">
        <v>989</v>
      </c>
      <c r="B413" s="81" t="s">
        <v>5160</v>
      </c>
      <c r="C413" s="4" t="s">
        <v>5160</v>
      </c>
      <c r="D413" s="20">
        <v>6.1524305555555551E-4</v>
      </c>
      <c r="E413" s="20">
        <v>7.8877314814814815E-4</v>
      </c>
      <c r="F413" s="21">
        <v>1.826632553606238E-3</v>
      </c>
      <c r="G413" s="21">
        <v>3.8176620370370374E-3</v>
      </c>
      <c r="H413" s="21">
        <v>2.9914529914529917E-3</v>
      </c>
      <c r="I413" s="21">
        <v>6.2820512820512828E-3</v>
      </c>
      <c r="J413" s="4" t="s">
        <v>5160</v>
      </c>
      <c r="K413" s="4" t="s">
        <v>0</v>
      </c>
      <c r="L413" s="4" t="s">
        <v>0</v>
      </c>
      <c r="M413" s="4">
        <v>19.131</v>
      </c>
      <c r="N413" s="4">
        <v>14.922180000000001</v>
      </c>
      <c r="O413" s="4">
        <v>57.36</v>
      </c>
      <c r="P413" s="4" t="s">
        <v>5160</v>
      </c>
      <c r="Q413" s="4" t="s">
        <v>5160</v>
      </c>
      <c r="R413" s="11">
        <v>6.7477025898078538E-4</v>
      </c>
      <c r="S413" s="11">
        <v>8.6509007561639151E-4</v>
      </c>
      <c r="T413" s="11">
        <v>1.9680799220272906E-3</v>
      </c>
      <c r="U413" s="21">
        <v>2.9914529914529917E-3</v>
      </c>
      <c r="V413" s="11">
        <v>6.5355324074074074E-3</v>
      </c>
      <c r="W413" s="3" t="s">
        <v>5160</v>
      </c>
      <c r="X413" s="4" t="s">
        <v>0</v>
      </c>
      <c r="Z413" s="3">
        <v>15.209999999999999</v>
      </c>
      <c r="AA413" s="4">
        <v>11.863799999999999</v>
      </c>
      <c r="AB413" s="3">
        <v>42.457499999999996</v>
      </c>
    </row>
    <row r="414" spans="1:28" x14ac:dyDescent="0.3">
      <c r="A414">
        <v>988</v>
      </c>
      <c r="B414" s="81" t="s">
        <v>5160</v>
      </c>
      <c r="C414" s="4" t="s">
        <v>5160</v>
      </c>
      <c r="D414" s="20">
        <v>6.156123737373737E-4</v>
      </c>
      <c r="E414" s="20">
        <v>7.8924663299663304E-4</v>
      </c>
      <c r="F414" s="21">
        <v>1.8277290448343083E-3</v>
      </c>
      <c r="G414" s="21">
        <v>3.8199537037037043E-3</v>
      </c>
      <c r="H414" s="21" t="s">
        <v>0</v>
      </c>
      <c r="I414" s="21" t="s">
        <v>0</v>
      </c>
      <c r="J414" s="4" t="s">
        <v>5160</v>
      </c>
      <c r="K414" s="4" t="s">
        <v>0</v>
      </c>
      <c r="L414" s="4" t="s">
        <v>0</v>
      </c>
      <c r="M414" s="4">
        <v>19.1205</v>
      </c>
      <c r="N414" s="4">
        <v>14.91399</v>
      </c>
      <c r="O414" s="4">
        <v>57.307499999999997</v>
      </c>
      <c r="P414" s="4" t="s">
        <v>5160</v>
      </c>
      <c r="Q414" s="4" t="s">
        <v>5160</v>
      </c>
      <c r="R414" s="11">
        <v>6.7518796992481196E-4</v>
      </c>
      <c r="S414" s="11">
        <v>8.6562560246770774E-4</v>
      </c>
      <c r="T414" s="11">
        <v>1.9692982456140352E-3</v>
      </c>
      <c r="U414" s="21" t="s">
        <v>0</v>
      </c>
      <c r="V414" s="11">
        <v>6.5431712962962961E-3</v>
      </c>
      <c r="W414" s="3" t="s">
        <v>5160</v>
      </c>
      <c r="X414" s="4">
        <v>4.8944000000000001</v>
      </c>
      <c r="Y414" s="3">
        <v>6.44</v>
      </c>
      <c r="Z414" s="3">
        <v>15.201000000000001</v>
      </c>
      <c r="AA414" s="4">
        <v>11.856780000000001</v>
      </c>
      <c r="AB414" s="3">
        <v>42.42</v>
      </c>
    </row>
    <row r="415" spans="1:28" x14ac:dyDescent="0.3">
      <c r="A415">
        <v>987</v>
      </c>
      <c r="B415" s="81" t="s">
        <v>5160</v>
      </c>
      <c r="C415" s="4" t="s">
        <v>5160</v>
      </c>
      <c r="D415" s="20">
        <v>6.1594065656565649E-4</v>
      </c>
      <c r="E415" s="20">
        <v>7.8966750841750837E-4</v>
      </c>
      <c r="F415" s="21">
        <v>1.8287037037037039E-3</v>
      </c>
      <c r="G415" s="21">
        <v>3.8219907407407413E-3</v>
      </c>
      <c r="H415" s="21">
        <v>2.9954297245963911E-3</v>
      </c>
      <c r="I415" s="21">
        <v>6.2904024216524218E-3</v>
      </c>
      <c r="J415" s="4" t="s">
        <v>5160</v>
      </c>
      <c r="K415" s="4">
        <v>5.5897500000000004</v>
      </c>
      <c r="L415" s="4">
        <v>7.71</v>
      </c>
      <c r="M415" s="4">
        <v>19.099500000000003</v>
      </c>
      <c r="N415" s="4">
        <v>14.897610000000002</v>
      </c>
      <c r="O415" s="4">
        <v>57.262499999999996</v>
      </c>
      <c r="P415" s="4">
        <v>6.66</v>
      </c>
      <c r="Q415" s="4">
        <v>7.7799999999999994</v>
      </c>
      <c r="R415" s="11">
        <v>6.7539682539682541E-4</v>
      </c>
      <c r="S415" s="11">
        <v>8.6589336589336602E-4</v>
      </c>
      <c r="T415" s="11">
        <v>1.9699074074074076E-3</v>
      </c>
      <c r="U415" s="21">
        <v>2.9954297245963911E-3</v>
      </c>
      <c r="V415" s="11"/>
      <c r="W415" s="3" t="s">
        <v>5160</v>
      </c>
      <c r="X415" s="4" t="s">
        <v>0</v>
      </c>
      <c r="Z415" s="3">
        <v>15.183</v>
      </c>
      <c r="AA415" s="4">
        <v>11.842740000000001</v>
      </c>
      <c r="AB415" s="3">
        <v>42.3825</v>
      </c>
    </row>
    <row r="416" spans="1:28" x14ac:dyDescent="0.3">
      <c r="A416">
        <v>986</v>
      </c>
      <c r="B416" s="81">
        <v>6.04</v>
      </c>
      <c r="C416" s="4" t="s">
        <v>5160</v>
      </c>
      <c r="D416" s="20">
        <v>6.1630997474747468E-4</v>
      </c>
      <c r="E416" s="20">
        <v>7.9014099326599327E-4</v>
      </c>
      <c r="F416" s="21">
        <v>1.8298001949317742E-3</v>
      </c>
      <c r="G416" s="21">
        <v>3.8242824074074082E-3</v>
      </c>
      <c r="H416" s="21" t="s">
        <v>0</v>
      </c>
      <c r="I416" s="21" t="s">
        <v>0</v>
      </c>
      <c r="J416" s="4" t="s">
        <v>5160</v>
      </c>
      <c r="K416" s="4" t="s">
        <v>0</v>
      </c>
      <c r="L416" s="4" t="s">
        <v>0</v>
      </c>
      <c r="M416" s="4">
        <v>19.078500000000002</v>
      </c>
      <c r="N416" s="4">
        <v>14.881230000000002</v>
      </c>
      <c r="O416" s="4">
        <v>57.21</v>
      </c>
      <c r="P416" s="4" t="s">
        <v>5160</v>
      </c>
      <c r="Q416" s="4" t="s">
        <v>5160</v>
      </c>
      <c r="R416" s="11">
        <v>6.7560568086883898E-4</v>
      </c>
      <c r="S416" s="11">
        <v>8.661611293190243E-4</v>
      </c>
      <c r="T416" s="11">
        <v>1.9705165692007801E-3</v>
      </c>
      <c r="U416" s="21" t="s">
        <v>0</v>
      </c>
      <c r="V416" s="11">
        <v>6.5509259259259262E-3</v>
      </c>
      <c r="W416" s="3" t="s">
        <v>5160</v>
      </c>
      <c r="X416" s="4" t="s">
        <v>0</v>
      </c>
      <c r="Z416" s="3">
        <v>15.173999999999999</v>
      </c>
      <c r="AA416" s="4">
        <v>11.83572</v>
      </c>
      <c r="AB416" s="3">
        <v>42.344999999999999</v>
      </c>
    </row>
    <row r="417" spans="1:28" x14ac:dyDescent="0.3">
      <c r="A417">
        <v>985</v>
      </c>
      <c r="C417" s="4">
        <v>7.06</v>
      </c>
      <c r="D417" s="20">
        <v>6.1663825757575757E-4</v>
      </c>
      <c r="E417" s="20">
        <v>7.905618686868687E-4</v>
      </c>
      <c r="F417" s="21">
        <v>1.8307748538011698E-3</v>
      </c>
      <c r="G417" s="21">
        <v>3.8263194444444451E-3</v>
      </c>
      <c r="H417" s="21">
        <v>2.9993471035137703E-3</v>
      </c>
      <c r="I417" s="21">
        <v>6.2986289173789182E-3</v>
      </c>
      <c r="J417" s="4" t="s">
        <v>5160</v>
      </c>
      <c r="K417" s="4">
        <v>5.5824999999999996</v>
      </c>
      <c r="L417" s="4">
        <v>7.7</v>
      </c>
      <c r="M417" s="4">
        <v>19.068000000000001</v>
      </c>
      <c r="N417" s="4">
        <v>14.873040000000001</v>
      </c>
      <c r="O417" s="4">
        <v>57.164999999999999</v>
      </c>
      <c r="P417" s="4" t="s">
        <v>5160</v>
      </c>
      <c r="Q417" s="4" t="s">
        <v>5160</v>
      </c>
      <c r="R417" s="11">
        <v>6.7602339181286545E-4</v>
      </c>
      <c r="S417" s="11">
        <v>8.6669665617034031E-4</v>
      </c>
      <c r="T417" s="11">
        <v>1.9717348927875242E-3</v>
      </c>
      <c r="U417" s="21">
        <v>2.9993471035137703E-3</v>
      </c>
      <c r="V417" s="11">
        <v>6.5586805555555554E-3</v>
      </c>
      <c r="W417" s="3" t="s">
        <v>5160</v>
      </c>
      <c r="X417" s="4">
        <v>4.8868</v>
      </c>
      <c r="Y417" s="3">
        <v>6.43</v>
      </c>
      <c r="Z417" s="3">
        <v>15.155999999999999</v>
      </c>
      <c r="AA417" s="4">
        <v>11.821679999999999</v>
      </c>
      <c r="AB417" s="3">
        <v>42.307499999999997</v>
      </c>
    </row>
    <row r="418" spans="1:28" x14ac:dyDescent="0.3">
      <c r="A418">
        <v>984</v>
      </c>
      <c r="B418" s="81" t="s">
        <v>5160</v>
      </c>
      <c r="C418" s="4" t="s">
        <v>5160</v>
      </c>
      <c r="D418" s="20">
        <v>6.1700757575757577E-4</v>
      </c>
      <c r="E418" s="20">
        <v>7.9103535353535349E-4</v>
      </c>
      <c r="F418" s="21">
        <v>1.8318713450292399E-3</v>
      </c>
      <c r="G418" s="21">
        <v>3.8286111111111116E-3</v>
      </c>
      <c r="H418" s="21" t="s">
        <v>0</v>
      </c>
      <c r="I418" s="21" t="s">
        <v>0</v>
      </c>
      <c r="J418" s="4" t="s">
        <v>5160</v>
      </c>
      <c r="K418" s="4" t="s">
        <v>0</v>
      </c>
      <c r="L418" s="4" t="s">
        <v>0</v>
      </c>
      <c r="M418" s="4">
        <v>19.047000000000001</v>
      </c>
      <c r="N418" s="4">
        <v>14.856660000000002</v>
      </c>
      <c r="O418" s="4">
        <v>57.112500000000004</v>
      </c>
      <c r="P418" s="4" t="s">
        <v>5160</v>
      </c>
      <c r="Q418" s="4" t="s">
        <v>5160</v>
      </c>
      <c r="R418" s="11">
        <v>6.7644110275689225E-4</v>
      </c>
      <c r="S418" s="11">
        <v>8.6723218302165676E-4</v>
      </c>
      <c r="T418" s="11">
        <v>1.9729532163742691E-3</v>
      </c>
      <c r="U418" s="21" t="s">
        <v>0</v>
      </c>
      <c r="V418" s="11"/>
      <c r="W418" s="3" t="s">
        <v>5160</v>
      </c>
      <c r="X418" s="4" t="s">
        <v>0</v>
      </c>
      <c r="Z418" s="3">
        <v>15.146999999999998</v>
      </c>
      <c r="AA418" s="4">
        <v>11.81466</v>
      </c>
      <c r="AB418" s="3">
        <v>42.269999999999996</v>
      </c>
    </row>
    <row r="419" spans="1:28" x14ac:dyDescent="0.3">
      <c r="A419">
        <v>983</v>
      </c>
      <c r="B419" s="81">
        <v>6.05</v>
      </c>
      <c r="C419" s="4">
        <v>7.0699999999999994</v>
      </c>
      <c r="D419" s="20">
        <v>6.1733585858585855E-4</v>
      </c>
      <c r="E419" s="20">
        <v>7.9145622895622893E-4</v>
      </c>
      <c r="F419" s="21">
        <v>1.8328460038986357E-3</v>
      </c>
      <c r="G419" s="21">
        <v>3.8306481481481486E-3</v>
      </c>
      <c r="H419" s="21">
        <v>3.0033238366571702E-3</v>
      </c>
      <c r="I419" s="21">
        <v>6.306980056980058E-3</v>
      </c>
      <c r="J419" s="4" t="s">
        <v>5160</v>
      </c>
      <c r="K419" s="4" t="s">
        <v>0</v>
      </c>
      <c r="L419" s="4" t="s">
        <v>0</v>
      </c>
      <c r="M419" s="4">
        <v>19.0365</v>
      </c>
      <c r="N419" s="4">
        <v>14.848470000000001</v>
      </c>
      <c r="O419" s="4">
        <v>57.067500000000003</v>
      </c>
      <c r="P419" s="4" t="s">
        <v>5160</v>
      </c>
      <c r="Q419" s="4" t="s">
        <v>5160</v>
      </c>
      <c r="R419" s="11">
        <v>6.7685881370091916E-4</v>
      </c>
      <c r="S419" s="11">
        <v>8.6776770987297331E-4</v>
      </c>
      <c r="T419" s="11">
        <v>1.9741715399610141E-3</v>
      </c>
      <c r="U419" s="21">
        <v>3.0033238366571702E-3</v>
      </c>
      <c r="V419" s="11">
        <v>6.5663194444444449E-3</v>
      </c>
      <c r="W419" s="3" t="s">
        <v>5160</v>
      </c>
      <c r="X419" s="4" t="s">
        <v>0</v>
      </c>
      <c r="Z419" s="3">
        <v>15.128999999999998</v>
      </c>
      <c r="AA419" s="4">
        <v>11.800619999999999</v>
      </c>
      <c r="AB419" s="3">
        <v>42.232500000000002</v>
      </c>
    </row>
    <row r="420" spans="1:28" x14ac:dyDescent="0.3">
      <c r="A420">
        <v>982</v>
      </c>
      <c r="B420" s="81" t="s">
        <v>5160</v>
      </c>
      <c r="C420" s="4" t="s">
        <v>5160</v>
      </c>
      <c r="D420" s="20">
        <v>6.1770517676767674E-4</v>
      </c>
      <c r="E420" s="20">
        <v>7.9192971380471382E-4</v>
      </c>
      <c r="F420" s="21">
        <v>1.833942495126706E-3</v>
      </c>
      <c r="G420" s="21">
        <v>3.8329398148148155E-3</v>
      </c>
      <c r="H420" s="21">
        <v>3.0073005698005697E-3</v>
      </c>
      <c r="I420" s="21">
        <v>6.3153311965811962E-3</v>
      </c>
      <c r="J420" s="4">
        <v>1.56585</v>
      </c>
      <c r="K420" s="4">
        <v>5.5752500000000005</v>
      </c>
      <c r="L420" s="4">
        <v>7.69</v>
      </c>
      <c r="M420" s="4">
        <v>19.015499999999999</v>
      </c>
      <c r="N420" s="4">
        <v>14.832090000000001</v>
      </c>
      <c r="O420" s="4">
        <v>57.015000000000001</v>
      </c>
      <c r="P420" s="4">
        <v>6.66</v>
      </c>
      <c r="Q420" s="4">
        <v>7.79</v>
      </c>
      <c r="R420" s="11">
        <v>6.7727652464494564E-4</v>
      </c>
      <c r="S420" s="11">
        <v>8.6830323672428932E-4</v>
      </c>
      <c r="T420" s="11">
        <v>1.9753898635477582E-3</v>
      </c>
      <c r="U420" s="21">
        <v>3.0073005698005697E-3</v>
      </c>
      <c r="V420" s="11">
        <v>6.5740740740740742E-3</v>
      </c>
      <c r="W420" s="3">
        <v>1.56585</v>
      </c>
      <c r="X420" s="4" t="s">
        <v>0</v>
      </c>
      <c r="Z420" s="3">
        <v>15.120000000000001</v>
      </c>
      <c r="AA420" s="4">
        <v>11.793600000000001</v>
      </c>
      <c r="AB420" s="3">
        <v>42.1875</v>
      </c>
    </row>
    <row r="421" spans="1:28" x14ac:dyDescent="0.3">
      <c r="A421">
        <v>981</v>
      </c>
      <c r="B421" s="81" t="s">
        <v>5160</v>
      </c>
      <c r="C421" s="4" t="s">
        <v>5160</v>
      </c>
      <c r="D421" s="20">
        <v>6.1803345959595963E-4</v>
      </c>
      <c r="E421" s="20">
        <v>7.9235058922558926E-4</v>
      </c>
      <c r="F421" s="21">
        <v>1.8349171539961016E-3</v>
      </c>
      <c r="G421" s="21">
        <v>3.8349768518518524E-3</v>
      </c>
      <c r="H421" s="21" t="s">
        <v>0</v>
      </c>
      <c r="I421" s="21" t="s">
        <v>0</v>
      </c>
      <c r="J421" s="4" t="s">
        <v>5160</v>
      </c>
      <c r="K421" s="4" t="s">
        <v>0</v>
      </c>
      <c r="L421" s="4" t="s">
        <v>0</v>
      </c>
      <c r="M421" s="4">
        <v>18.994499999999999</v>
      </c>
      <c r="N421" s="4">
        <v>14.815709999999999</v>
      </c>
      <c r="O421" s="4">
        <v>56.97</v>
      </c>
      <c r="P421" s="4" t="s">
        <v>5160</v>
      </c>
      <c r="Q421" s="4" t="s">
        <v>5160</v>
      </c>
      <c r="R421" s="11">
        <v>6.7769423558897244E-4</v>
      </c>
      <c r="S421" s="11">
        <v>8.6883876357560577E-4</v>
      </c>
      <c r="T421" s="11">
        <v>1.9766081871345031E-3</v>
      </c>
      <c r="U421" s="21" t="s">
        <v>0</v>
      </c>
      <c r="V421" s="11">
        <v>6.5818287037037035E-3</v>
      </c>
      <c r="W421" s="3" t="s">
        <v>5160</v>
      </c>
      <c r="X421" s="4">
        <v>4.8792</v>
      </c>
      <c r="Y421" s="3">
        <v>6.42</v>
      </c>
      <c r="Z421" s="3">
        <v>15.102</v>
      </c>
      <c r="AA421" s="4">
        <v>11.77956</v>
      </c>
      <c r="AB421" s="3">
        <v>42.150000000000006</v>
      </c>
    </row>
    <row r="422" spans="1:28" x14ac:dyDescent="0.3">
      <c r="A422">
        <v>980</v>
      </c>
      <c r="B422" s="81">
        <v>6.06</v>
      </c>
      <c r="C422" s="4">
        <v>7.08</v>
      </c>
      <c r="D422" s="20">
        <v>6.1840277777777772E-4</v>
      </c>
      <c r="E422" s="20">
        <v>7.9282407407407405E-4</v>
      </c>
      <c r="F422" s="21">
        <v>1.8360136452241717E-3</v>
      </c>
      <c r="G422" s="21">
        <v>3.8372685185185189E-3</v>
      </c>
      <c r="H422" s="21">
        <v>3.0112179487179489E-3</v>
      </c>
      <c r="I422" s="21">
        <v>6.3235576923076926E-3</v>
      </c>
      <c r="J422" s="4" t="s">
        <v>5160</v>
      </c>
      <c r="K422" s="4">
        <v>5.5679999999999996</v>
      </c>
      <c r="L422" s="4">
        <v>7.68</v>
      </c>
      <c r="M422" s="4">
        <v>18.983999999999998</v>
      </c>
      <c r="N422" s="4">
        <v>14.807519999999998</v>
      </c>
      <c r="O422" s="4">
        <v>56.917500000000004</v>
      </c>
      <c r="P422" s="4">
        <v>6.67</v>
      </c>
      <c r="Q422" s="4">
        <v>7.8</v>
      </c>
      <c r="R422" s="11">
        <v>6.7811194653299924E-4</v>
      </c>
      <c r="S422" s="11">
        <v>8.6937429042692211E-4</v>
      </c>
      <c r="T422" s="11">
        <v>1.9778265107212476E-3</v>
      </c>
      <c r="U422" s="21">
        <v>3.0112179487179489E-3</v>
      </c>
      <c r="V422" s="11"/>
      <c r="W422" s="3" t="s">
        <v>5160</v>
      </c>
      <c r="X422" s="4" t="s">
        <v>0</v>
      </c>
      <c r="Z422" s="3">
        <v>15.093</v>
      </c>
      <c r="AA422" s="4">
        <v>11.772540000000001</v>
      </c>
      <c r="AB422" s="3">
        <v>42.112499999999997</v>
      </c>
    </row>
    <row r="423" spans="1:28" x14ac:dyDescent="0.3">
      <c r="A423">
        <v>979</v>
      </c>
      <c r="B423" s="81" t="s">
        <v>5160</v>
      </c>
      <c r="C423" s="4" t="s">
        <v>5160</v>
      </c>
      <c r="D423" s="20">
        <v>6.1873106060606061E-4</v>
      </c>
      <c r="E423" s="20">
        <v>7.9324494949494949E-4</v>
      </c>
      <c r="F423" s="21">
        <v>1.8369883040935675E-3</v>
      </c>
      <c r="G423" s="21">
        <v>3.8393055555555559E-3</v>
      </c>
      <c r="H423" s="21" t="s">
        <v>0</v>
      </c>
      <c r="I423" s="21" t="s">
        <v>0</v>
      </c>
      <c r="J423" s="4" t="s">
        <v>5160</v>
      </c>
      <c r="K423" s="4" t="s">
        <v>0</v>
      </c>
      <c r="L423" s="4" t="s">
        <v>0</v>
      </c>
      <c r="M423" s="4">
        <v>18.962999999999997</v>
      </c>
      <c r="N423" s="4">
        <v>14.791139999999999</v>
      </c>
      <c r="O423" s="4">
        <v>56.872500000000002</v>
      </c>
      <c r="P423" s="4" t="s">
        <v>5160</v>
      </c>
      <c r="Q423" s="4" t="s">
        <v>5160</v>
      </c>
      <c r="R423" s="11">
        <v>6.7852965747702593E-4</v>
      </c>
      <c r="S423" s="11">
        <v>8.6990981727823834E-4</v>
      </c>
      <c r="T423" s="11">
        <v>1.9790448343079922E-3</v>
      </c>
      <c r="U423" s="21" t="s">
        <v>0</v>
      </c>
      <c r="V423" s="11">
        <v>6.5894675925925929E-3</v>
      </c>
      <c r="W423" s="3" t="s">
        <v>5160</v>
      </c>
      <c r="X423" s="4" t="s">
        <v>0</v>
      </c>
      <c r="Z423" s="3">
        <v>15.074999999999999</v>
      </c>
      <c r="AA423" s="4">
        <v>11.7585</v>
      </c>
      <c r="AB423" s="3">
        <v>42.075000000000003</v>
      </c>
    </row>
    <row r="424" spans="1:28" x14ac:dyDescent="0.3">
      <c r="A424">
        <v>978</v>
      </c>
      <c r="B424" s="81" t="s">
        <v>5160</v>
      </c>
      <c r="C424" s="4" t="s">
        <v>5160</v>
      </c>
      <c r="D424" s="20">
        <v>6.1910037878787881E-4</v>
      </c>
      <c r="E424" s="20">
        <v>7.9371843434343438E-4</v>
      </c>
      <c r="F424" s="21">
        <v>1.8380847953216378E-3</v>
      </c>
      <c r="G424" s="21">
        <v>3.8415972222222228E-3</v>
      </c>
      <c r="H424" s="21">
        <v>3.0151946818613488E-3</v>
      </c>
      <c r="I424" s="21">
        <v>6.3319088319088324E-3</v>
      </c>
      <c r="J424" s="4" t="s">
        <v>5160</v>
      </c>
      <c r="K424" s="4" t="s">
        <v>0</v>
      </c>
      <c r="L424" s="4" t="s">
        <v>0</v>
      </c>
      <c r="M424" s="4">
        <v>18.942</v>
      </c>
      <c r="N424" s="4">
        <v>14.774760000000001</v>
      </c>
      <c r="O424" s="4">
        <v>56.820000000000007</v>
      </c>
      <c r="P424" s="4" t="s">
        <v>5160</v>
      </c>
      <c r="Q424" s="4" t="s">
        <v>5160</v>
      </c>
      <c r="R424" s="11">
        <v>6.7894736842105273E-4</v>
      </c>
      <c r="S424" s="11">
        <v>8.7044534412955479E-4</v>
      </c>
      <c r="T424" s="11">
        <v>1.9802631578947371E-3</v>
      </c>
      <c r="U424" s="21">
        <v>3.0151946818613488E-3</v>
      </c>
      <c r="V424" s="11">
        <v>6.5972222222222222E-3</v>
      </c>
      <c r="W424" s="3" t="s">
        <v>5160</v>
      </c>
      <c r="X424" s="4">
        <v>4.8715999999999999</v>
      </c>
      <c r="Y424" s="3">
        <v>6.41</v>
      </c>
      <c r="Z424" s="3">
        <v>15.065999999999999</v>
      </c>
      <c r="AA424" s="4">
        <v>11.751479999999999</v>
      </c>
      <c r="AB424" s="3">
        <v>42.037499999999994</v>
      </c>
    </row>
    <row r="425" spans="1:28" x14ac:dyDescent="0.3">
      <c r="A425">
        <v>977</v>
      </c>
      <c r="B425" s="81" t="s">
        <v>5160</v>
      </c>
      <c r="C425" s="4" t="s">
        <v>5160</v>
      </c>
      <c r="D425" s="20">
        <v>6.1942866161616159E-4</v>
      </c>
      <c r="E425" s="20">
        <v>7.9413930976430982E-4</v>
      </c>
      <c r="F425" s="21">
        <v>1.8390594541910334E-3</v>
      </c>
      <c r="G425" s="21">
        <v>3.8436342592592597E-3</v>
      </c>
      <c r="H425" s="21" t="s">
        <v>0</v>
      </c>
      <c r="I425" s="21" t="s">
        <v>0</v>
      </c>
      <c r="J425" s="4" t="s">
        <v>5160</v>
      </c>
      <c r="K425" s="4">
        <v>5.5607499999999996</v>
      </c>
      <c r="L425" s="4">
        <v>7.67</v>
      </c>
      <c r="M425" s="4">
        <v>18.9315</v>
      </c>
      <c r="N425" s="4">
        <v>14.76657</v>
      </c>
      <c r="O425" s="4">
        <v>56.775000000000006</v>
      </c>
      <c r="P425" s="4">
        <v>6.68</v>
      </c>
      <c r="Q425" s="4">
        <v>7.81</v>
      </c>
      <c r="R425" s="11">
        <v>6.7936507936507942E-4</v>
      </c>
      <c r="S425" s="11">
        <v>8.7098087098087112E-4</v>
      </c>
      <c r="T425" s="11">
        <v>1.9814814814814816E-3</v>
      </c>
      <c r="U425" s="21" t="s">
        <v>0</v>
      </c>
      <c r="V425" s="11"/>
      <c r="W425" s="3" t="s">
        <v>5160</v>
      </c>
      <c r="X425" s="4" t="s">
        <v>0</v>
      </c>
      <c r="Z425" s="3">
        <v>15.057</v>
      </c>
      <c r="AA425" s="4">
        <v>11.74446</v>
      </c>
      <c r="AB425" s="3">
        <v>42</v>
      </c>
    </row>
    <row r="426" spans="1:28" x14ac:dyDescent="0.3">
      <c r="A426">
        <v>976</v>
      </c>
      <c r="B426" s="81" t="s">
        <v>5160</v>
      </c>
      <c r="C426" s="4" t="s">
        <v>5160</v>
      </c>
      <c r="D426" s="20">
        <v>6.1979797979797979E-4</v>
      </c>
      <c r="E426" s="20">
        <v>7.946127946127946E-4</v>
      </c>
      <c r="F426" s="21">
        <v>1.8401559454191035E-3</v>
      </c>
      <c r="G426" s="21">
        <v>3.8459259259259262E-3</v>
      </c>
      <c r="H426" s="21">
        <v>3.0191714150047482E-3</v>
      </c>
      <c r="I426" s="21">
        <v>6.3402599715099714E-3</v>
      </c>
      <c r="J426" s="4" t="s">
        <v>5160</v>
      </c>
      <c r="K426" s="4" t="s">
        <v>0</v>
      </c>
      <c r="L426" s="4" t="s">
        <v>0</v>
      </c>
      <c r="M426" s="4">
        <v>18.910500000000003</v>
      </c>
      <c r="N426" s="4">
        <v>14.750190000000002</v>
      </c>
      <c r="O426" s="4">
        <v>56.722499999999997</v>
      </c>
      <c r="P426" s="4" t="s">
        <v>5160</v>
      </c>
      <c r="Q426" s="4" t="s">
        <v>5160</v>
      </c>
      <c r="R426" s="11">
        <v>6.7978279030910633E-4</v>
      </c>
      <c r="S426" s="11">
        <v>8.7151639783218757E-4</v>
      </c>
      <c r="T426" s="11">
        <v>1.9826998050682266E-3</v>
      </c>
      <c r="U426" s="21">
        <v>3.0191714150047482E-3</v>
      </c>
      <c r="V426" s="11">
        <v>6.6049768518518515E-3</v>
      </c>
      <c r="W426" s="3" t="s">
        <v>5160</v>
      </c>
      <c r="X426" s="4" t="s">
        <v>0</v>
      </c>
      <c r="Z426" s="3">
        <v>15.039000000000001</v>
      </c>
      <c r="AA426" s="4">
        <v>11.730420000000002</v>
      </c>
      <c r="AB426" s="3">
        <v>41.962500000000006</v>
      </c>
    </row>
    <row r="427" spans="1:28" x14ac:dyDescent="0.3">
      <c r="A427">
        <v>975</v>
      </c>
      <c r="B427" s="81">
        <v>6.0699999999999994</v>
      </c>
      <c r="C427" s="4">
        <v>7.09</v>
      </c>
      <c r="D427" s="20">
        <v>6.2016729797979809E-4</v>
      </c>
      <c r="E427" s="20">
        <v>7.950862794612795E-4</v>
      </c>
      <c r="F427" s="21">
        <v>1.8412524366471737E-3</v>
      </c>
      <c r="G427" s="21">
        <v>3.8482175925925932E-3</v>
      </c>
      <c r="H427" s="21" t="s">
        <v>0</v>
      </c>
      <c r="I427" s="21" t="s">
        <v>0</v>
      </c>
      <c r="J427" s="4" t="s">
        <v>5160</v>
      </c>
      <c r="K427" s="4">
        <v>5.5534999999999997</v>
      </c>
      <c r="L427" s="4">
        <v>7.66</v>
      </c>
      <c r="M427" s="4">
        <v>18.899999999999999</v>
      </c>
      <c r="N427" s="4">
        <v>14.741999999999999</v>
      </c>
      <c r="O427" s="4">
        <v>56.677499999999995</v>
      </c>
      <c r="P427" s="4" t="s">
        <v>5160</v>
      </c>
      <c r="Q427" s="4" t="s">
        <v>5160</v>
      </c>
      <c r="R427" s="11">
        <v>6.8020050125313302E-4</v>
      </c>
      <c r="S427" s="11">
        <v>8.720519246835038E-4</v>
      </c>
      <c r="T427" s="11">
        <v>1.9839181286549711E-3</v>
      </c>
      <c r="U427" s="21" t="s">
        <v>0</v>
      </c>
      <c r="V427" s="11">
        <v>6.612615740740741E-3</v>
      </c>
      <c r="W427" s="3" t="s">
        <v>5160</v>
      </c>
      <c r="X427" s="4">
        <v>4.8640000000000008</v>
      </c>
      <c r="Y427" s="3">
        <v>6.4</v>
      </c>
      <c r="Z427" s="3">
        <v>15.03</v>
      </c>
      <c r="AA427" s="4">
        <v>11.7234</v>
      </c>
      <c r="AB427" s="3">
        <v>41.917500000000004</v>
      </c>
    </row>
    <row r="428" spans="1:28" x14ac:dyDescent="0.3">
      <c r="A428">
        <v>974</v>
      </c>
      <c r="B428" s="81" t="s">
        <v>5160</v>
      </c>
      <c r="C428" s="4" t="s">
        <v>5160</v>
      </c>
      <c r="D428" s="20">
        <v>6.2049558080808076E-4</v>
      </c>
      <c r="E428" s="20">
        <v>7.9550715488215483E-4</v>
      </c>
      <c r="F428" s="21">
        <v>1.8422270955165694E-3</v>
      </c>
      <c r="G428" s="21">
        <v>3.8502546296296301E-3</v>
      </c>
      <c r="H428" s="21">
        <v>3.0230887939221274E-3</v>
      </c>
      <c r="I428" s="21">
        <v>6.3484864672364678E-3</v>
      </c>
      <c r="J428" s="4" t="s">
        <v>5160</v>
      </c>
      <c r="K428" s="4" t="s">
        <v>0</v>
      </c>
      <c r="L428" s="4" t="s">
        <v>0</v>
      </c>
      <c r="M428" s="4">
        <v>18.879000000000001</v>
      </c>
      <c r="N428" s="4">
        <v>14.725620000000001</v>
      </c>
      <c r="O428" s="4">
        <v>56.625</v>
      </c>
      <c r="P428" s="4" t="s">
        <v>5160</v>
      </c>
      <c r="Q428" s="4" t="s">
        <v>5160</v>
      </c>
      <c r="R428" s="11">
        <v>6.806182121971595E-4</v>
      </c>
      <c r="S428" s="11">
        <v>8.7258745153481992E-4</v>
      </c>
      <c r="T428" s="11">
        <v>1.9851364522417152E-3</v>
      </c>
      <c r="U428" s="21">
        <v>3.0230887939221274E-3</v>
      </c>
      <c r="V428" s="11"/>
      <c r="W428" s="3" t="s">
        <v>5160</v>
      </c>
      <c r="X428" s="4" t="s">
        <v>0</v>
      </c>
      <c r="Z428" s="3">
        <v>15.012</v>
      </c>
      <c r="AA428" s="4">
        <v>11.70936</v>
      </c>
      <c r="AB428" s="3">
        <v>41.88</v>
      </c>
    </row>
    <row r="429" spans="1:28" x14ac:dyDescent="0.3">
      <c r="A429">
        <v>973</v>
      </c>
      <c r="B429" s="81"/>
      <c r="C429" s="4">
        <v>7.1</v>
      </c>
      <c r="D429" s="20">
        <v>6.2086489898989896E-4</v>
      </c>
      <c r="E429" s="20">
        <v>7.9598063973063972E-4</v>
      </c>
      <c r="F429" s="21">
        <v>1.8433235867446394E-3</v>
      </c>
      <c r="G429" s="21">
        <v>3.8525462962962966E-3</v>
      </c>
      <c r="H429" s="21" t="s">
        <v>0</v>
      </c>
      <c r="I429" s="21" t="s">
        <v>0</v>
      </c>
      <c r="J429" s="4">
        <v>1.5587000000000002</v>
      </c>
      <c r="K429" s="4" t="s">
        <v>0</v>
      </c>
      <c r="L429" s="4" t="s">
        <v>0</v>
      </c>
      <c r="M429" s="4">
        <v>18.858000000000001</v>
      </c>
      <c r="N429" s="4">
        <v>14.709240000000001</v>
      </c>
      <c r="O429" s="4">
        <v>56.58</v>
      </c>
      <c r="P429" s="4" t="s">
        <v>5160</v>
      </c>
      <c r="Q429" s="4" t="s">
        <v>5160</v>
      </c>
      <c r="R429" s="11">
        <v>6.8103592314118641E-4</v>
      </c>
      <c r="S429" s="11">
        <v>8.7312297838613637E-4</v>
      </c>
      <c r="T429" s="11">
        <v>1.9863547758284601E-3</v>
      </c>
      <c r="U429" s="21" t="s">
        <v>0</v>
      </c>
      <c r="V429" s="11">
        <v>6.6203703703703711E-3</v>
      </c>
      <c r="W429" s="3">
        <v>1.5587000000000002</v>
      </c>
      <c r="X429" s="4" t="s">
        <v>0</v>
      </c>
      <c r="Z429" s="3">
        <v>15.003000000000002</v>
      </c>
      <c r="AA429" s="4">
        <v>11.702340000000001</v>
      </c>
      <c r="AB429" s="3">
        <v>41.842500000000001</v>
      </c>
    </row>
    <row r="430" spans="1:28" x14ac:dyDescent="0.3">
      <c r="A430">
        <v>972</v>
      </c>
      <c r="B430" s="81" t="s">
        <v>5160</v>
      </c>
      <c r="C430" s="4" t="s">
        <v>5160</v>
      </c>
      <c r="D430" s="20">
        <v>6.2119318181818174E-4</v>
      </c>
      <c r="E430" s="20">
        <v>7.9640151515151505E-4</v>
      </c>
      <c r="F430" s="21">
        <v>1.8442982456140353E-3</v>
      </c>
      <c r="G430" s="21">
        <v>3.8545833333333336E-3</v>
      </c>
      <c r="H430" s="21">
        <v>3.0270655270655269E-3</v>
      </c>
      <c r="I430" s="21">
        <v>6.3568376068376068E-3</v>
      </c>
      <c r="J430" s="4" t="s">
        <v>5160</v>
      </c>
      <c r="K430" s="4">
        <v>5.5462500000000006</v>
      </c>
      <c r="L430" s="4">
        <v>7.65</v>
      </c>
      <c r="M430" s="4">
        <v>18.8475</v>
      </c>
      <c r="N430" s="4">
        <v>14.70105</v>
      </c>
      <c r="O430" s="4">
        <v>56.527500000000003</v>
      </c>
      <c r="P430" s="4">
        <v>6.6899999999999995</v>
      </c>
      <c r="Q430" s="4">
        <v>7.8199999999999994</v>
      </c>
      <c r="R430" s="11">
        <v>6.8124477861319975E-4</v>
      </c>
      <c r="S430" s="11">
        <v>8.7339074181179454E-4</v>
      </c>
      <c r="T430" s="11">
        <v>1.9869639376218326E-3</v>
      </c>
      <c r="U430" s="21">
        <v>3.0270655270655269E-3</v>
      </c>
      <c r="V430" s="11">
        <v>6.6281250000000003E-3</v>
      </c>
      <c r="W430" s="3" t="s">
        <v>5160</v>
      </c>
      <c r="X430" s="4">
        <v>4.8563999999999998</v>
      </c>
      <c r="Y430" s="3">
        <v>6.39</v>
      </c>
      <c r="Z430" s="3">
        <v>14.984999999999999</v>
      </c>
      <c r="AA430" s="4">
        <v>11.6883</v>
      </c>
      <c r="AB430" s="3">
        <v>41.805</v>
      </c>
    </row>
    <row r="431" spans="1:28" x14ac:dyDescent="0.3">
      <c r="A431">
        <v>971</v>
      </c>
      <c r="B431" s="81">
        <v>6.08</v>
      </c>
      <c r="C431" s="4" t="s">
        <v>5160</v>
      </c>
      <c r="D431" s="20">
        <v>6.2156249999999994E-4</v>
      </c>
      <c r="E431" s="20">
        <v>7.9687499999999995E-4</v>
      </c>
      <c r="F431" s="21">
        <v>1.8453947368421055E-3</v>
      </c>
      <c r="G431" s="21">
        <v>3.8568750000000005E-3</v>
      </c>
      <c r="H431" s="21" t="s">
        <v>0</v>
      </c>
      <c r="I431" s="21" t="s">
        <v>0</v>
      </c>
      <c r="J431" s="4" t="s">
        <v>5160</v>
      </c>
      <c r="K431" s="4" t="s">
        <v>0</v>
      </c>
      <c r="L431" s="4" t="s">
        <v>0</v>
      </c>
      <c r="M431" s="4">
        <v>18.826499999999999</v>
      </c>
      <c r="N431" s="4">
        <v>14.684670000000001</v>
      </c>
      <c r="O431" s="4">
        <v>56.482500000000002</v>
      </c>
      <c r="P431" s="4" t="s">
        <v>5160</v>
      </c>
      <c r="Q431" s="4" t="s">
        <v>5160</v>
      </c>
      <c r="R431" s="11">
        <v>6.814536340852131E-4</v>
      </c>
      <c r="S431" s="11">
        <v>8.736585052374526E-4</v>
      </c>
      <c r="T431" s="11">
        <v>1.9875730994152047E-3</v>
      </c>
      <c r="U431" s="21" t="s">
        <v>0</v>
      </c>
      <c r="V431" s="11">
        <v>6.635763888888889E-3</v>
      </c>
      <c r="W431" s="3" t="s">
        <v>5160</v>
      </c>
      <c r="X431" s="4" t="s">
        <v>0</v>
      </c>
      <c r="Z431" s="3">
        <v>14.976000000000001</v>
      </c>
      <c r="AA431" s="4">
        <v>11.681280000000001</v>
      </c>
      <c r="AB431" s="3">
        <v>41.767499999999998</v>
      </c>
    </row>
    <row r="432" spans="1:28" x14ac:dyDescent="0.3">
      <c r="A432">
        <v>970</v>
      </c>
      <c r="C432" s="4">
        <v>7.12</v>
      </c>
      <c r="D432" s="20">
        <v>6.2189078282828283E-4</v>
      </c>
      <c r="E432" s="20">
        <v>7.9729587542087539E-4</v>
      </c>
      <c r="F432" s="21">
        <v>1.8463693957115012E-3</v>
      </c>
      <c r="G432" s="21">
        <v>3.8589120370370374E-3</v>
      </c>
      <c r="H432" s="21">
        <v>3.0310422602089267E-3</v>
      </c>
      <c r="I432" s="21">
        <v>6.3651887464387467E-3</v>
      </c>
      <c r="J432" s="4" t="s">
        <v>5160</v>
      </c>
      <c r="K432" s="4">
        <v>5.5389999999999997</v>
      </c>
      <c r="L432" s="4">
        <v>7.64</v>
      </c>
      <c r="M432" s="4">
        <v>18.816000000000003</v>
      </c>
      <c r="N432" s="4">
        <v>14.676480000000003</v>
      </c>
      <c r="O432" s="4">
        <v>56.429999999999993</v>
      </c>
      <c r="P432" s="4">
        <v>6.7</v>
      </c>
      <c r="Q432" s="4">
        <v>7.83</v>
      </c>
      <c r="R432" s="11">
        <v>6.8187134502923979E-4</v>
      </c>
      <c r="S432" s="11">
        <v>8.7419403208876905E-4</v>
      </c>
      <c r="T432" s="11">
        <v>1.9887914230019496E-3</v>
      </c>
      <c r="U432" s="21">
        <v>3.0310422602089267E-3</v>
      </c>
      <c r="V432" s="11"/>
      <c r="W432" s="3" t="s">
        <v>5160</v>
      </c>
      <c r="X432" s="4" t="s">
        <v>0</v>
      </c>
      <c r="Z432" s="3">
        <v>14.958</v>
      </c>
      <c r="AA432" s="4">
        <v>11.667240000000001</v>
      </c>
      <c r="AB432" s="3">
        <v>41.730000000000004</v>
      </c>
    </row>
    <row r="433" spans="1:28" x14ac:dyDescent="0.3">
      <c r="A433">
        <v>969</v>
      </c>
      <c r="B433" s="81" t="s">
        <v>5160</v>
      </c>
      <c r="C433" s="4" t="s">
        <v>5160</v>
      </c>
      <c r="D433" s="20">
        <v>6.2226010101010091E-4</v>
      </c>
      <c r="E433" s="20">
        <v>7.9776936026936017E-4</v>
      </c>
      <c r="F433" s="21">
        <v>1.8474658869395712E-3</v>
      </c>
      <c r="G433" s="21">
        <v>3.8612037037037039E-3</v>
      </c>
      <c r="H433" s="21" t="s">
        <v>0</v>
      </c>
      <c r="I433" s="21" t="s">
        <v>0</v>
      </c>
      <c r="J433" s="4" t="s">
        <v>5160</v>
      </c>
      <c r="K433" s="4" t="s">
        <v>0</v>
      </c>
      <c r="L433" s="4" t="s">
        <v>0</v>
      </c>
      <c r="M433" s="4">
        <v>18.794999999999998</v>
      </c>
      <c r="N433" s="4">
        <v>14.6601</v>
      </c>
      <c r="O433" s="4">
        <v>56.385000000000005</v>
      </c>
      <c r="P433" s="4" t="s">
        <v>5160</v>
      </c>
      <c r="Q433" s="4" t="s">
        <v>5160</v>
      </c>
      <c r="R433" s="11">
        <v>6.8228905597326659E-4</v>
      </c>
      <c r="S433" s="11">
        <v>8.7472955894008538E-4</v>
      </c>
      <c r="T433" s="11">
        <v>1.9900097465886941E-3</v>
      </c>
      <c r="U433" s="21" t="s">
        <v>0</v>
      </c>
      <c r="V433" s="11">
        <v>6.6435185185185191E-3</v>
      </c>
      <c r="W433" s="3" t="s">
        <v>5160</v>
      </c>
      <c r="X433" s="4">
        <v>4.8487999999999998</v>
      </c>
      <c r="Y433" s="3">
        <v>6.38</v>
      </c>
      <c r="Z433" s="3">
        <v>14.949</v>
      </c>
      <c r="AA433" s="4">
        <v>11.660220000000001</v>
      </c>
      <c r="AB433" s="3">
        <v>41.692500000000003</v>
      </c>
    </row>
    <row r="434" spans="1:28" x14ac:dyDescent="0.3">
      <c r="A434">
        <v>968</v>
      </c>
      <c r="B434" s="81" t="s">
        <v>5160</v>
      </c>
      <c r="C434" s="4" t="s">
        <v>5160</v>
      </c>
      <c r="D434" s="20">
        <v>6.2262941919191911E-4</v>
      </c>
      <c r="E434" s="20">
        <v>7.9824284511784507E-4</v>
      </c>
      <c r="F434" s="21">
        <v>1.8485623781676415E-3</v>
      </c>
      <c r="G434" s="21">
        <v>3.8634953703703709E-3</v>
      </c>
      <c r="H434" s="21">
        <v>3.034959639126306E-3</v>
      </c>
      <c r="I434" s="21">
        <v>6.373415242165243E-3</v>
      </c>
      <c r="J434" s="4" t="s">
        <v>5160</v>
      </c>
      <c r="K434" s="4" t="s">
        <v>0</v>
      </c>
      <c r="L434" s="4" t="s">
        <v>0</v>
      </c>
      <c r="M434" s="4">
        <v>18.773999999999997</v>
      </c>
      <c r="N434" s="4">
        <v>14.643719999999998</v>
      </c>
      <c r="O434" s="4">
        <v>56.332499999999996</v>
      </c>
      <c r="P434" s="4" t="s">
        <v>5160</v>
      </c>
      <c r="Q434" s="4" t="s">
        <v>5160</v>
      </c>
      <c r="R434" s="11">
        <v>6.8270676691729328E-4</v>
      </c>
      <c r="S434" s="11">
        <v>8.7526508579140161E-4</v>
      </c>
      <c r="T434" s="11">
        <v>1.9912280701754386E-3</v>
      </c>
      <c r="U434" s="21">
        <v>3.034959639126306E-3</v>
      </c>
      <c r="V434" s="11">
        <v>6.6512731481481483E-3</v>
      </c>
      <c r="W434" s="3" t="s">
        <v>5160</v>
      </c>
      <c r="X434" s="4" t="s">
        <v>0</v>
      </c>
      <c r="Z434" s="3">
        <v>14.930999999999999</v>
      </c>
      <c r="AA434" s="4">
        <v>11.646179999999999</v>
      </c>
      <c r="AB434" s="3">
        <v>41.647500000000001</v>
      </c>
    </row>
    <row r="435" spans="1:28" x14ac:dyDescent="0.3">
      <c r="A435">
        <v>967</v>
      </c>
      <c r="B435" s="81">
        <v>6.09</v>
      </c>
      <c r="C435" s="4">
        <v>7.13</v>
      </c>
      <c r="D435" s="20">
        <v>6.22957702020202E-4</v>
      </c>
      <c r="E435" s="20">
        <v>7.9866372053872051E-4</v>
      </c>
      <c r="F435" s="21">
        <v>1.8495370370370373E-3</v>
      </c>
      <c r="G435" s="21">
        <v>3.8655324074074078E-3</v>
      </c>
      <c r="H435" s="21" t="s">
        <v>0</v>
      </c>
      <c r="I435" s="21" t="s">
        <v>0</v>
      </c>
      <c r="J435" s="4" t="s">
        <v>5160</v>
      </c>
      <c r="K435" s="4">
        <v>5.5317499999999997</v>
      </c>
      <c r="L435" s="4">
        <v>7.63</v>
      </c>
      <c r="M435" s="4">
        <v>18.763500000000001</v>
      </c>
      <c r="N435" s="4">
        <v>14.635530000000001</v>
      </c>
      <c r="O435" s="4">
        <v>56.287499999999994</v>
      </c>
      <c r="P435" s="4" t="s">
        <v>5160</v>
      </c>
      <c r="Q435" s="4" t="s">
        <v>5160</v>
      </c>
      <c r="R435" s="11">
        <v>6.8291562238930663E-4</v>
      </c>
      <c r="S435" s="11">
        <v>8.7553284921705989E-4</v>
      </c>
      <c r="T435" s="11">
        <v>1.9918372319688111E-3</v>
      </c>
      <c r="U435" s="21" t="s">
        <v>0</v>
      </c>
      <c r="V435" s="11"/>
      <c r="W435" s="3" t="s">
        <v>5160</v>
      </c>
      <c r="X435" s="4" t="s">
        <v>0</v>
      </c>
      <c r="Z435" s="3">
        <v>14.921999999999999</v>
      </c>
      <c r="AA435" s="4">
        <v>11.639159999999999</v>
      </c>
      <c r="AB435" s="3">
        <v>41.61</v>
      </c>
    </row>
    <row r="436" spans="1:28" x14ac:dyDescent="0.3">
      <c r="A436">
        <v>966</v>
      </c>
      <c r="B436" s="81" t="s">
        <v>5160</v>
      </c>
      <c r="C436" s="4" t="s">
        <v>5160</v>
      </c>
      <c r="D436" s="20">
        <v>6.2332702020202009E-4</v>
      </c>
      <c r="E436" s="20">
        <v>7.9913720538720529E-4</v>
      </c>
      <c r="F436" s="21">
        <v>1.8506335282651072E-3</v>
      </c>
      <c r="G436" s="21">
        <v>3.8678240740740743E-3</v>
      </c>
      <c r="H436" s="21">
        <v>3.0389363722697058E-3</v>
      </c>
      <c r="I436" s="21">
        <v>6.3817663817663829E-3</v>
      </c>
      <c r="J436" s="4" t="s">
        <v>5160</v>
      </c>
      <c r="K436" s="4" t="s">
        <v>0</v>
      </c>
      <c r="L436" s="4" t="s">
        <v>0</v>
      </c>
      <c r="M436" s="4">
        <v>18.7425</v>
      </c>
      <c r="N436" s="4">
        <v>14.619149999999999</v>
      </c>
      <c r="O436" s="4">
        <v>56.234999999999999</v>
      </c>
      <c r="P436" s="4" t="s">
        <v>5160</v>
      </c>
      <c r="Q436" s="4" t="s">
        <v>5160</v>
      </c>
      <c r="R436" s="11">
        <v>6.8312447786131997E-4</v>
      </c>
      <c r="S436" s="11">
        <v>8.7580061264271795E-4</v>
      </c>
      <c r="T436" s="11">
        <v>1.9924463937621832E-3</v>
      </c>
      <c r="U436" s="21">
        <v>3.0389363722697058E-3</v>
      </c>
      <c r="V436" s="11">
        <v>6.658912037037037E-3</v>
      </c>
      <c r="W436" s="3" t="s">
        <v>5160</v>
      </c>
      <c r="X436" s="4" t="s">
        <v>0</v>
      </c>
      <c r="Z436" s="3">
        <v>14.903999999999998</v>
      </c>
      <c r="AA436" s="4">
        <v>11.625119999999999</v>
      </c>
      <c r="AB436" s="3">
        <v>41.572499999999998</v>
      </c>
    </row>
    <row r="437" spans="1:28" x14ac:dyDescent="0.3">
      <c r="A437">
        <v>965</v>
      </c>
      <c r="B437" s="81" t="s">
        <v>5160</v>
      </c>
      <c r="C437" s="4" t="s">
        <v>5160</v>
      </c>
      <c r="D437" s="20">
        <v>6.2365530303030287E-4</v>
      </c>
      <c r="E437" s="20">
        <v>7.9955808080808073E-4</v>
      </c>
      <c r="F437" s="21">
        <v>1.851608187134503E-3</v>
      </c>
      <c r="G437" s="21">
        <v>3.8698611111111112E-3</v>
      </c>
      <c r="H437" s="21" t="s">
        <v>0</v>
      </c>
      <c r="I437" s="21" t="s">
        <v>0</v>
      </c>
      <c r="J437" s="4" t="s">
        <v>5160</v>
      </c>
      <c r="K437" s="4">
        <v>5.5244999999999997</v>
      </c>
      <c r="L437" s="4">
        <v>7.62</v>
      </c>
      <c r="M437" s="4">
        <v>18.731999999999999</v>
      </c>
      <c r="N437" s="4">
        <v>14.61096</v>
      </c>
      <c r="O437" s="4">
        <v>56.19</v>
      </c>
      <c r="P437" s="4">
        <v>6.71</v>
      </c>
      <c r="Q437" s="4">
        <v>7.84</v>
      </c>
      <c r="R437" s="11">
        <v>6.8354218880534677E-4</v>
      </c>
      <c r="S437" s="11">
        <v>8.763361394940344E-4</v>
      </c>
      <c r="T437" s="11">
        <v>1.9936647173489281E-3</v>
      </c>
      <c r="U437" s="21" t="s">
        <v>0</v>
      </c>
      <c r="V437" s="11">
        <v>6.6666666666666671E-3</v>
      </c>
      <c r="W437" s="3" t="s">
        <v>5160</v>
      </c>
      <c r="X437" s="4">
        <v>4.8412000000000006</v>
      </c>
      <c r="Y437" s="3">
        <v>6.37</v>
      </c>
      <c r="Z437" s="3">
        <v>14.895</v>
      </c>
      <c r="AA437" s="4">
        <v>11.6181</v>
      </c>
      <c r="AB437" s="3">
        <v>41.535000000000004</v>
      </c>
    </row>
    <row r="438" spans="1:28" x14ac:dyDescent="0.3">
      <c r="A438">
        <v>964</v>
      </c>
      <c r="B438" s="81" t="s">
        <v>5160</v>
      </c>
      <c r="C438" s="4" t="s">
        <v>5160</v>
      </c>
      <c r="D438" s="20">
        <v>6.2402462121212117E-4</v>
      </c>
      <c r="E438" s="20">
        <v>8.0003156565656563E-4</v>
      </c>
      <c r="F438" s="21">
        <v>1.8527046783625733E-3</v>
      </c>
      <c r="G438" s="21">
        <v>3.8721527777777782E-3</v>
      </c>
      <c r="H438" s="21">
        <v>3.0429131054131057E-3</v>
      </c>
      <c r="I438" s="21">
        <v>6.3901175213675219E-3</v>
      </c>
      <c r="J438" s="4" t="s">
        <v>5160</v>
      </c>
      <c r="K438" s="4" t="s">
        <v>0</v>
      </c>
      <c r="L438" s="4" t="s">
        <v>0</v>
      </c>
      <c r="M438" s="4">
        <v>18.710999999999999</v>
      </c>
      <c r="N438" s="4">
        <v>14.594579999999999</v>
      </c>
      <c r="O438" s="4">
        <v>56.137499999999996</v>
      </c>
      <c r="P438" s="4" t="s">
        <v>5160</v>
      </c>
      <c r="Q438" s="4" t="s">
        <v>5160</v>
      </c>
      <c r="R438" s="11">
        <v>6.8395989974937346E-4</v>
      </c>
      <c r="S438" s="11">
        <v>8.7687166634535063E-4</v>
      </c>
      <c r="T438" s="11">
        <v>1.9948830409356726E-3</v>
      </c>
      <c r="U438" s="21">
        <v>3.0429131054131057E-3</v>
      </c>
      <c r="V438" s="11"/>
      <c r="W438" s="3" t="s">
        <v>5160</v>
      </c>
      <c r="X438" s="4" t="s">
        <v>0</v>
      </c>
      <c r="Z438" s="3">
        <v>14.877000000000001</v>
      </c>
      <c r="AA438" s="4">
        <v>11.60406</v>
      </c>
      <c r="AB438" s="3">
        <v>41.497500000000002</v>
      </c>
    </row>
    <row r="439" spans="1:28" x14ac:dyDescent="0.3">
      <c r="A439">
        <v>963</v>
      </c>
      <c r="B439" s="81">
        <v>6.1</v>
      </c>
      <c r="C439" s="4">
        <v>7.14</v>
      </c>
      <c r="D439" s="20">
        <v>6.2439393939393937E-4</v>
      </c>
      <c r="E439" s="20">
        <v>8.0050505050505041E-4</v>
      </c>
      <c r="F439" s="21">
        <v>1.8538011695906434E-3</v>
      </c>
      <c r="G439" s="21">
        <v>3.8744444444444447E-3</v>
      </c>
      <c r="H439" s="21" t="s">
        <v>0</v>
      </c>
      <c r="I439" s="21" t="s">
        <v>0</v>
      </c>
      <c r="J439" s="4">
        <v>1.55155</v>
      </c>
      <c r="K439" s="4" t="s">
        <v>0</v>
      </c>
      <c r="L439" s="4" t="s">
        <v>0</v>
      </c>
      <c r="M439" s="4">
        <v>18.690000000000001</v>
      </c>
      <c r="N439" s="4">
        <v>14.578200000000001</v>
      </c>
      <c r="O439" s="4">
        <v>56.085000000000001</v>
      </c>
      <c r="P439" s="4">
        <v>6.72</v>
      </c>
      <c r="Q439" s="4">
        <v>7.85</v>
      </c>
      <c r="R439" s="11">
        <v>6.8437761069340016E-4</v>
      </c>
      <c r="S439" s="11">
        <v>8.7740719319666697E-4</v>
      </c>
      <c r="T439" s="11">
        <v>1.9961013645224172E-3</v>
      </c>
      <c r="U439" s="21" t="s">
        <v>0</v>
      </c>
      <c r="V439" s="11">
        <v>6.6744212962962964E-3</v>
      </c>
      <c r="W439" s="3">
        <v>1.55155</v>
      </c>
      <c r="X439" s="4" t="s">
        <v>0</v>
      </c>
      <c r="Z439" s="3">
        <v>14.867999999999999</v>
      </c>
      <c r="AA439" s="4">
        <v>11.59704</v>
      </c>
      <c r="AB439" s="3">
        <v>41.46</v>
      </c>
    </row>
    <row r="440" spans="1:28" x14ac:dyDescent="0.3">
      <c r="A440">
        <v>962</v>
      </c>
      <c r="B440" s="81" t="s">
        <v>5160</v>
      </c>
      <c r="C440" s="4" t="s">
        <v>5160</v>
      </c>
      <c r="D440" s="20">
        <v>6.2472222222222215E-4</v>
      </c>
      <c r="E440" s="20">
        <v>8.0092592592592585E-4</v>
      </c>
      <c r="F440" s="21">
        <v>1.854775828460039E-3</v>
      </c>
      <c r="G440" s="21">
        <v>3.8764814814814816E-3</v>
      </c>
      <c r="H440" s="21">
        <v>3.0468304843304845E-3</v>
      </c>
      <c r="I440" s="21">
        <v>6.3983440170940174E-3</v>
      </c>
      <c r="J440" s="4" t="s">
        <v>5160</v>
      </c>
      <c r="K440" s="4">
        <v>5.5172500000000007</v>
      </c>
      <c r="L440" s="4">
        <v>7.61</v>
      </c>
      <c r="M440" s="4">
        <v>18.679499999999997</v>
      </c>
      <c r="N440" s="4">
        <v>14.570009999999998</v>
      </c>
      <c r="O440" s="4">
        <v>56.04</v>
      </c>
      <c r="P440" s="4" t="s">
        <v>5160</v>
      </c>
      <c r="Q440" s="4" t="s">
        <v>5160</v>
      </c>
      <c r="R440" s="11">
        <v>6.8458646616541361E-4</v>
      </c>
      <c r="S440" s="11">
        <v>8.7767495662232514E-4</v>
      </c>
      <c r="T440" s="11">
        <v>1.9967105263157896E-3</v>
      </c>
      <c r="U440" s="21">
        <v>3.0468304843304845E-3</v>
      </c>
      <c r="V440" s="11">
        <v>6.6820601851851858E-3</v>
      </c>
      <c r="W440" s="3" t="s">
        <v>5160</v>
      </c>
      <c r="X440" s="4">
        <v>4.8336000000000006</v>
      </c>
      <c r="Y440" s="3">
        <v>6.36</v>
      </c>
      <c r="Z440" s="3">
        <v>14.85</v>
      </c>
      <c r="AA440" s="4">
        <v>11.583</v>
      </c>
      <c r="AB440" s="3">
        <v>41.422499999999999</v>
      </c>
    </row>
    <row r="441" spans="1:28" x14ac:dyDescent="0.3">
      <c r="A441">
        <v>961</v>
      </c>
      <c r="B441" s="81" t="s">
        <v>5160</v>
      </c>
      <c r="C441" s="4" t="s">
        <v>5160</v>
      </c>
      <c r="D441" s="20">
        <v>6.2509154040404035E-4</v>
      </c>
      <c r="E441" s="20">
        <v>8.0139941077441075E-4</v>
      </c>
      <c r="F441" s="21">
        <v>1.8558723196881093E-3</v>
      </c>
      <c r="G441" s="21">
        <v>3.8787731481481486E-3</v>
      </c>
      <c r="H441" s="21" t="s">
        <v>0</v>
      </c>
      <c r="I441" s="21" t="s">
        <v>0</v>
      </c>
      <c r="J441" s="4" t="s">
        <v>5160</v>
      </c>
      <c r="K441" s="4" t="s">
        <v>0</v>
      </c>
      <c r="L441" s="4" t="s">
        <v>0</v>
      </c>
      <c r="M441" s="4">
        <v>18.6585</v>
      </c>
      <c r="N441" s="4">
        <v>14.55363</v>
      </c>
      <c r="O441" s="4">
        <v>55.987500000000004</v>
      </c>
      <c r="P441" s="4" t="s">
        <v>5160</v>
      </c>
      <c r="Q441" s="4" t="s">
        <v>5160</v>
      </c>
      <c r="R441" s="11">
        <v>6.8479532163742685E-4</v>
      </c>
      <c r="S441" s="11">
        <v>8.779427200479832E-4</v>
      </c>
      <c r="T441" s="11">
        <v>1.9973196881091617E-3</v>
      </c>
      <c r="U441" s="21" t="s">
        <v>0</v>
      </c>
      <c r="V441" s="11">
        <v>6.6898148148148151E-3</v>
      </c>
      <c r="W441" s="3" t="s">
        <v>5160</v>
      </c>
      <c r="X441" s="4" t="s">
        <v>0</v>
      </c>
      <c r="Z441" s="3">
        <v>14.840999999999998</v>
      </c>
      <c r="AA441" s="4">
        <v>11.575979999999998</v>
      </c>
      <c r="AB441" s="3">
        <v>41.384999999999998</v>
      </c>
    </row>
    <row r="442" spans="1:28" x14ac:dyDescent="0.3">
      <c r="A442">
        <v>960</v>
      </c>
      <c r="B442" s="81" t="s">
        <v>5160</v>
      </c>
      <c r="C442" s="4" t="s">
        <v>5160</v>
      </c>
      <c r="D442" s="20">
        <v>6.2541982323232324E-4</v>
      </c>
      <c r="E442" s="20">
        <v>8.0182028619528618E-4</v>
      </c>
      <c r="F442" s="21">
        <v>1.8568469785575051E-3</v>
      </c>
      <c r="G442" s="21">
        <v>3.8808101851851855E-3</v>
      </c>
      <c r="H442" s="21">
        <v>3.0508072174738844E-3</v>
      </c>
      <c r="I442" s="21">
        <v>6.4066951566951573E-3</v>
      </c>
      <c r="J442" s="4" t="s">
        <v>5160</v>
      </c>
      <c r="K442" s="4">
        <v>5.51</v>
      </c>
      <c r="L442" s="4">
        <v>7.6</v>
      </c>
      <c r="M442" s="4">
        <v>18.637499999999999</v>
      </c>
      <c r="N442" s="4">
        <v>14.53725</v>
      </c>
      <c r="O442" s="4">
        <v>55.942500000000003</v>
      </c>
      <c r="P442" s="4">
        <v>6.7299999999999995</v>
      </c>
      <c r="Q442" s="4">
        <v>7.8599999999999994</v>
      </c>
      <c r="R442" s="11">
        <v>6.8521303258145376E-4</v>
      </c>
      <c r="S442" s="11">
        <v>8.7847824689929964E-4</v>
      </c>
      <c r="T442" s="11">
        <v>1.9985380116959066E-3</v>
      </c>
      <c r="U442" s="21">
        <v>3.0508072174738844E-3</v>
      </c>
      <c r="V442" s="11"/>
      <c r="W442" s="3" t="s">
        <v>5160</v>
      </c>
      <c r="X442" s="4" t="s">
        <v>0</v>
      </c>
      <c r="Z442" s="3">
        <v>14.822999999999999</v>
      </c>
      <c r="AA442" s="4">
        <v>11.56194</v>
      </c>
      <c r="AB442" s="3">
        <v>41.339999999999996</v>
      </c>
    </row>
    <row r="443" spans="1:28" x14ac:dyDescent="0.3">
      <c r="A443">
        <v>959</v>
      </c>
      <c r="B443" s="81">
        <v>6.1099999999999994</v>
      </c>
      <c r="C443" s="4" t="s">
        <v>5160</v>
      </c>
      <c r="D443" s="20">
        <v>6.2578914141414132E-4</v>
      </c>
      <c r="E443" s="20">
        <v>8.0229377104377097E-4</v>
      </c>
      <c r="F443" s="21">
        <v>1.8579434697855752E-3</v>
      </c>
      <c r="G443" s="21">
        <v>3.883101851851852E-3</v>
      </c>
      <c r="H443" s="21" t="s">
        <v>0</v>
      </c>
      <c r="I443" s="21" t="s">
        <v>0</v>
      </c>
      <c r="J443" s="4" t="s">
        <v>5160</v>
      </c>
      <c r="K443" s="4" t="s">
        <v>0</v>
      </c>
      <c r="L443" s="4" t="s">
        <v>0</v>
      </c>
      <c r="M443" s="4">
        <v>18.626999999999999</v>
      </c>
      <c r="N443" s="4">
        <v>14.529059999999999</v>
      </c>
      <c r="O443" s="4">
        <v>55.89</v>
      </c>
      <c r="P443" s="4" t="s">
        <v>5160</v>
      </c>
      <c r="Q443" s="4" t="s">
        <v>5160</v>
      </c>
      <c r="R443" s="11">
        <v>6.8563074352548045E-4</v>
      </c>
      <c r="S443" s="11">
        <v>8.7901377375061609E-4</v>
      </c>
      <c r="T443" s="11">
        <v>1.9997563352826516E-3</v>
      </c>
      <c r="U443" s="21" t="s">
        <v>0</v>
      </c>
      <c r="V443" s="11">
        <v>6.6975694444444444E-3</v>
      </c>
      <c r="W443" s="3" t="s">
        <v>5160</v>
      </c>
      <c r="X443" s="4">
        <v>4.8259999999999996</v>
      </c>
      <c r="Y443" s="3">
        <v>6.35</v>
      </c>
      <c r="Z443" s="3">
        <v>14.814</v>
      </c>
      <c r="AA443" s="4">
        <v>11.554920000000001</v>
      </c>
      <c r="AB443" s="3">
        <v>41.302500000000002</v>
      </c>
    </row>
    <row r="444" spans="1:28" x14ac:dyDescent="0.3">
      <c r="A444">
        <v>958</v>
      </c>
      <c r="C444" s="4">
        <v>7.1499999999999995</v>
      </c>
      <c r="D444" s="20">
        <v>6.2615845959595952E-4</v>
      </c>
      <c r="E444" s="20">
        <v>8.0276725589225586E-4</v>
      </c>
      <c r="F444" s="21">
        <v>1.8590399610136454E-3</v>
      </c>
      <c r="G444" s="21">
        <v>3.8853935185185189E-3</v>
      </c>
      <c r="H444" s="21">
        <v>3.0547839506172843E-3</v>
      </c>
      <c r="I444" s="21">
        <v>6.4150462962962972E-3</v>
      </c>
      <c r="J444" s="4" t="s">
        <v>5160</v>
      </c>
      <c r="K444" s="4" t="s">
        <v>0</v>
      </c>
      <c r="L444" s="4" t="s">
        <v>0</v>
      </c>
      <c r="M444" s="4">
        <v>18.605999999999998</v>
      </c>
      <c r="N444" s="4">
        <v>14.51268</v>
      </c>
      <c r="O444" s="4">
        <v>55.844999999999999</v>
      </c>
      <c r="P444" s="4" t="s">
        <v>5160</v>
      </c>
      <c r="Q444" s="4" t="s">
        <v>5160</v>
      </c>
      <c r="R444" s="11">
        <v>6.8604845446950714E-4</v>
      </c>
      <c r="S444" s="11">
        <v>8.7954930060193221E-4</v>
      </c>
      <c r="T444" s="11">
        <v>2.0009746588693957E-3</v>
      </c>
      <c r="U444" s="21">
        <v>3.0547839506172843E-3</v>
      </c>
      <c r="V444" s="11">
        <v>6.7052083333333339E-3</v>
      </c>
      <c r="W444" s="3" t="s">
        <v>5160</v>
      </c>
      <c r="X444" s="4" t="s">
        <v>0</v>
      </c>
      <c r="Z444" s="3">
        <v>14.796000000000001</v>
      </c>
      <c r="AA444" s="4">
        <v>11.540880000000001</v>
      </c>
      <c r="AB444" s="3">
        <v>41.265000000000001</v>
      </c>
    </row>
    <row r="445" spans="1:28" x14ac:dyDescent="0.3">
      <c r="A445">
        <v>957</v>
      </c>
      <c r="B445" s="81" t="s">
        <v>5160</v>
      </c>
      <c r="C445" s="4" t="s">
        <v>5160</v>
      </c>
      <c r="D445" s="20">
        <v>6.2648674242424241E-4</v>
      </c>
      <c r="E445" s="20">
        <v>8.031881313131313E-4</v>
      </c>
      <c r="F445" s="21">
        <v>1.8600146198830411E-3</v>
      </c>
      <c r="G445" s="21">
        <v>3.8874305555555559E-3</v>
      </c>
      <c r="H445" s="21" t="s">
        <v>0</v>
      </c>
      <c r="I445" s="21" t="s">
        <v>0</v>
      </c>
      <c r="J445" s="4" t="s">
        <v>5160</v>
      </c>
      <c r="K445" s="4">
        <v>5.5027499999999998</v>
      </c>
      <c r="L445" s="4">
        <v>7.59</v>
      </c>
      <c r="M445" s="4">
        <v>18.595500000000001</v>
      </c>
      <c r="N445" s="4">
        <v>14.504490000000002</v>
      </c>
      <c r="O445" s="4">
        <v>55.792500000000004</v>
      </c>
      <c r="P445" s="4">
        <v>6.74</v>
      </c>
      <c r="Q445" s="4" t="s">
        <v>5160</v>
      </c>
      <c r="R445" s="11">
        <v>6.8646616541353383E-4</v>
      </c>
      <c r="S445" s="11">
        <v>8.8008482745324844E-4</v>
      </c>
      <c r="T445" s="11">
        <v>2.0021929824561402E-3</v>
      </c>
      <c r="U445" s="21" t="s">
        <v>0</v>
      </c>
      <c r="V445" s="11"/>
      <c r="W445" s="3" t="s">
        <v>5160</v>
      </c>
      <c r="X445" s="4" t="s">
        <v>0</v>
      </c>
      <c r="Z445" s="3">
        <v>14.786999999999999</v>
      </c>
      <c r="AA445" s="4">
        <v>11.533859999999999</v>
      </c>
      <c r="AB445" s="3">
        <v>41.227499999999999</v>
      </c>
    </row>
    <row r="446" spans="1:28" x14ac:dyDescent="0.3">
      <c r="A446">
        <v>956</v>
      </c>
      <c r="B446" s="81">
        <v>6.12</v>
      </c>
      <c r="C446" s="4">
        <v>7.16</v>
      </c>
      <c r="D446" s="20">
        <v>6.2685606060606061E-4</v>
      </c>
      <c r="E446" s="20">
        <v>8.0366161616161609E-4</v>
      </c>
      <c r="F446" s="21">
        <v>1.8611111111111111E-3</v>
      </c>
      <c r="G446" s="21">
        <v>3.8897222222222224E-3</v>
      </c>
      <c r="H446" s="21">
        <v>3.0587013295346626E-3</v>
      </c>
      <c r="I446" s="21">
        <v>6.4232727920227918E-3</v>
      </c>
      <c r="J446" s="4" t="s">
        <v>5160</v>
      </c>
      <c r="K446" s="4" t="s">
        <v>0</v>
      </c>
      <c r="L446" s="4" t="s">
        <v>0</v>
      </c>
      <c r="M446" s="4">
        <v>18.5745</v>
      </c>
      <c r="N446" s="4">
        <v>14.488110000000001</v>
      </c>
      <c r="O446" s="4">
        <v>55.747500000000002</v>
      </c>
      <c r="P446" s="4" t="s">
        <v>5160</v>
      </c>
      <c r="Q446" s="4" t="s">
        <v>5160</v>
      </c>
      <c r="R446" s="11">
        <v>6.8688387635756052E-4</v>
      </c>
      <c r="S446" s="11">
        <v>8.8062035430456489E-4</v>
      </c>
      <c r="T446" s="11">
        <v>2.0034113060428851E-3</v>
      </c>
      <c r="U446" s="21">
        <v>3.0587013295346626E-3</v>
      </c>
      <c r="V446" s="11">
        <v>6.7129629629629631E-3</v>
      </c>
      <c r="W446" s="3" t="s">
        <v>5160</v>
      </c>
      <c r="X446" s="4">
        <v>4.8184000000000005</v>
      </c>
      <c r="Y446" s="3">
        <v>6.34</v>
      </c>
      <c r="Z446" s="3">
        <v>14.769</v>
      </c>
      <c r="AA446" s="4">
        <v>11.519820000000001</v>
      </c>
      <c r="AB446" s="3">
        <v>41.19</v>
      </c>
    </row>
    <row r="447" spans="1:28" x14ac:dyDescent="0.3">
      <c r="A447">
        <v>955</v>
      </c>
      <c r="B447" s="81" t="s">
        <v>5160</v>
      </c>
      <c r="C447" s="4" t="s">
        <v>5160</v>
      </c>
      <c r="D447" s="20">
        <v>6.272253787878788E-4</v>
      </c>
      <c r="E447" s="20">
        <v>8.0413510101010098E-4</v>
      </c>
      <c r="F447" s="21">
        <v>1.8622076023391814E-3</v>
      </c>
      <c r="G447" s="21">
        <v>3.8920138888888893E-3</v>
      </c>
      <c r="H447" s="21" t="s">
        <v>0</v>
      </c>
      <c r="I447" s="21" t="s">
        <v>0</v>
      </c>
      <c r="J447" s="4" t="s">
        <v>5160</v>
      </c>
      <c r="K447" s="4">
        <v>5.4954999999999998</v>
      </c>
      <c r="L447" s="4">
        <v>7.58</v>
      </c>
      <c r="M447" s="4">
        <v>18.553500000000003</v>
      </c>
      <c r="N447" s="4">
        <v>14.471730000000003</v>
      </c>
      <c r="O447" s="4">
        <v>55.695000000000007</v>
      </c>
      <c r="P447" s="4" t="s">
        <v>5160</v>
      </c>
      <c r="Q447" s="4">
        <v>7.88</v>
      </c>
      <c r="R447" s="11">
        <v>6.8730158730158732E-4</v>
      </c>
      <c r="S447" s="11">
        <v>8.8115588115588123E-4</v>
      </c>
      <c r="T447" s="11">
        <v>2.0046296296296296E-3</v>
      </c>
      <c r="U447" s="21" t="s">
        <v>0</v>
      </c>
      <c r="V447" s="11">
        <v>6.7207175925925924E-3</v>
      </c>
      <c r="W447" s="3" t="s">
        <v>5160</v>
      </c>
      <c r="X447" s="4" t="s">
        <v>0</v>
      </c>
      <c r="Z447" s="3">
        <v>14.759999999999998</v>
      </c>
      <c r="AA447" s="4">
        <v>11.512799999999999</v>
      </c>
      <c r="AB447" s="3">
        <v>41.152499999999996</v>
      </c>
    </row>
    <row r="448" spans="1:28" x14ac:dyDescent="0.3">
      <c r="A448">
        <v>954</v>
      </c>
      <c r="B448" s="81" t="s">
        <v>5160</v>
      </c>
      <c r="C448" s="4" t="s">
        <v>5160</v>
      </c>
      <c r="D448" s="20">
        <v>6.2755366161616158E-4</v>
      </c>
      <c r="E448" s="20">
        <v>8.0455597643097642E-4</v>
      </c>
      <c r="F448" s="21">
        <v>1.863182261208577E-3</v>
      </c>
      <c r="G448" s="21">
        <v>3.8940509259259262E-3</v>
      </c>
      <c r="H448" s="21">
        <v>3.0626780626780629E-3</v>
      </c>
      <c r="I448" s="21">
        <v>6.4316239316239325E-3</v>
      </c>
      <c r="J448" s="4" t="s">
        <v>5160</v>
      </c>
      <c r="K448" s="4" t="s">
        <v>0</v>
      </c>
      <c r="L448" s="4" t="s">
        <v>0</v>
      </c>
      <c r="M448" s="4">
        <v>18.542999999999999</v>
      </c>
      <c r="N448" s="4">
        <v>14.46354</v>
      </c>
      <c r="O448" s="4">
        <v>55.650000000000006</v>
      </c>
      <c r="P448" s="4">
        <v>6.75</v>
      </c>
      <c r="Q448" s="4" t="s">
        <v>5160</v>
      </c>
      <c r="R448" s="11">
        <v>6.8771929824561402E-4</v>
      </c>
      <c r="S448" s="11">
        <v>8.8169140800719746E-4</v>
      </c>
      <c r="T448" s="11">
        <v>2.0058479532163742E-3</v>
      </c>
      <c r="U448" s="21">
        <v>3.0626780626780629E-3</v>
      </c>
      <c r="V448" s="11"/>
      <c r="W448" s="3" t="s">
        <v>5160</v>
      </c>
      <c r="X448" s="4" t="s">
        <v>0</v>
      </c>
      <c r="Z448" s="3">
        <v>14.741999999999999</v>
      </c>
      <c r="AA448" s="4">
        <v>11.498759999999999</v>
      </c>
      <c r="AB448" s="3">
        <v>41.115000000000002</v>
      </c>
    </row>
    <row r="449" spans="1:28" x14ac:dyDescent="0.3">
      <c r="A449">
        <v>953</v>
      </c>
      <c r="B449" s="81">
        <v>6.13</v>
      </c>
      <c r="C449" s="4">
        <v>7.17</v>
      </c>
      <c r="D449" s="20">
        <v>6.2792297979797978E-4</v>
      </c>
      <c r="E449" s="20">
        <v>8.0502946127946132E-4</v>
      </c>
      <c r="F449" s="21">
        <v>1.8642787524366473E-3</v>
      </c>
      <c r="G449" s="21">
        <v>3.8963425925925932E-3</v>
      </c>
      <c r="H449" s="21" t="s">
        <v>0</v>
      </c>
      <c r="I449" s="21" t="s">
        <v>0</v>
      </c>
      <c r="K449" s="4" t="s">
        <v>0</v>
      </c>
      <c r="L449" s="4" t="s">
        <v>0</v>
      </c>
      <c r="M449" s="4">
        <v>18.522000000000002</v>
      </c>
      <c r="N449" s="4">
        <v>14.447160000000002</v>
      </c>
      <c r="O449" s="4">
        <v>55.597499999999997</v>
      </c>
      <c r="P449" s="4" t="s">
        <v>5160</v>
      </c>
      <c r="Q449" s="4">
        <v>7.89</v>
      </c>
      <c r="R449" s="11">
        <v>6.8813700918964093E-4</v>
      </c>
      <c r="S449" s="11">
        <v>8.822269348585139E-4</v>
      </c>
      <c r="T449" s="11">
        <v>2.0070662768031191E-3</v>
      </c>
      <c r="U449" s="21" t="s">
        <v>0</v>
      </c>
      <c r="V449" s="11">
        <v>6.7283564814814819E-3</v>
      </c>
      <c r="W449" s="3" t="s">
        <v>5160</v>
      </c>
      <c r="X449" s="4">
        <v>4.8108000000000004</v>
      </c>
      <c r="Y449" s="3">
        <v>6.33</v>
      </c>
      <c r="Z449" s="3">
        <v>14.733000000000001</v>
      </c>
      <c r="AA449" s="4">
        <v>11.49174</v>
      </c>
      <c r="AB449" s="3">
        <v>41.07</v>
      </c>
    </row>
    <row r="450" spans="1:28" x14ac:dyDescent="0.3">
      <c r="A450">
        <v>952</v>
      </c>
      <c r="B450" s="81" t="s">
        <v>5160</v>
      </c>
      <c r="C450" s="4" t="s">
        <v>5160</v>
      </c>
      <c r="D450" s="20">
        <v>6.2829229797979798E-4</v>
      </c>
      <c r="E450" s="20">
        <v>8.0550294612794621E-4</v>
      </c>
      <c r="F450" s="21">
        <v>1.8653752436647176E-3</v>
      </c>
      <c r="G450" s="21">
        <v>3.8986342592592601E-3</v>
      </c>
      <c r="H450" s="21">
        <v>3.0666547958214624E-3</v>
      </c>
      <c r="I450" s="21">
        <v>6.4399750712250715E-3</v>
      </c>
      <c r="J450" s="4" t="s">
        <v>5160</v>
      </c>
      <c r="K450" s="4">
        <v>5.4882499999999999</v>
      </c>
      <c r="L450" s="4">
        <v>7.57</v>
      </c>
      <c r="M450" s="4">
        <v>18.511499999999998</v>
      </c>
      <c r="N450" s="4">
        <v>14.438969999999999</v>
      </c>
      <c r="O450" s="4">
        <v>55.552499999999995</v>
      </c>
      <c r="P450" s="4" t="s">
        <v>5160</v>
      </c>
      <c r="Q450" s="4" t="s">
        <v>5160</v>
      </c>
      <c r="R450" s="11">
        <v>6.8855472013366751E-4</v>
      </c>
      <c r="S450" s="11">
        <v>8.8276246170983024E-4</v>
      </c>
      <c r="T450" s="11">
        <v>2.0082846003898636E-3</v>
      </c>
      <c r="U450" s="21">
        <v>3.0666547958214624E-3</v>
      </c>
      <c r="V450" s="11">
        <v>6.7361111111111111E-3</v>
      </c>
      <c r="W450" s="3" t="s">
        <v>5160</v>
      </c>
      <c r="X450" s="4" t="s">
        <v>0</v>
      </c>
      <c r="Z450" s="3">
        <v>14.715000000000002</v>
      </c>
      <c r="AA450" s="4">
        <v>11.477700000000002</v>
      </c>
      <c r="AB450" s="3">
        <v>41.032499999999999</v>
      </c>
    </row>
    <row r="451" spans="1:28" x14ac:dyDescent="0.3">
      <c r="A451">
        <v>951</v>
      </c>
      <c r="B451" s="81">
        <v>6.14</v>
      </c>
      <c r="C451" s="4">
        <v>7.18</v>
      </c>
      <c r="D451" s="20">
        <v>6.2862058080808076E-4</v>
      </c>
      <c r="E451" s="20">
        <v>8.0592382154882154E-4</v>
      </c>
      <c r="F451" s="21">
        <v>1.8663499025341134E-3</v>
      </c>
      <c r="G451" s="21">
        <v>3.900671296296297E-3</v>
      </c>
      <c r="H451" s="21" t="s">
        <v>0</v>
      </c>
      <c r="I451" s="21" t="s">
        <v>0</v>
      </c>
      <c r="J451" s="4" t="s">
        <v>5160</v>
      </c>
      <c r="K451" s="4" t="s">
        <v>0</v>
      </c>
      <c r="L451" s="4" t="s">
        <v>0</v>
      </c>
      <c r="M451" s="4">
        <v>18.490500000000001</v>
      </c>
      <c r="N451" s="4">
        <v>14.422590000000001</v>
      </c>
      <c r="O451" s="4">
        <v>55.5</v>
      </c>
      <c r="P451" s="4" t="s">
        <v>5160</v>
      </c>
      <c r="Q451" s="4" t="s">
        <v>5160</v>
      </c>
      <c r="R451" s="11">
        <v>6.889724310776942E-4</v>
      </c>
      <c r="S451" s="11">
        <v>8.8329798856114647E-4</v>
      </c>
      <c r="T451" s="11">
        <v>2.0095029239766081E-3</v>
      </c>
      <c r="U451" s="21" t="s">
        <v>0</v>
      </c>
      <c r="V451" s="11">
        <v>6.7438657407407404E-3</v>
      </c>
      <c r="W451" s="3" t="s">
        <v>5160</v>
      </c>
      <c r="X451" s="4" t="s">
        <v>0</v>
      </c>
      <c r="Z451" s="3">
        <v>14.706</v>
      </c>
      <c r="AA451" s="4">
        <v>11.47068</v>
      </c>
      <c r="AB451" s="3">
        <v>40.994999999999997</v>
      </c>
    </row>
    <row r="452" spans="1:28" x14ac:dyDescent="0.3">
      <c r="A452">
        <v>950</v>
      </c>
      <c r="B452" s="81" t="s">
        <v>5160</v>
      </c>
      <c r="C452" s="4" t="s">
        <v>5160</v>
      </c>
      <c r="D452" s="20">
        <v>6.2898989898989884E-4</v>
      </c>
      <c r="E452" s="20">
        <v>8.0639730639730633E-4</v>
      </c>
      <c r="F452" s="21">
        <v>1.8674463937621835E-3</v>
      </c>
      <c r="G452" s="21">
        <v>3.9029629629629635E-3</v>
      </c>
      <c r="H452" s="21">
        <v>3.0705721747388412E-3</v>
      </c>
      <c r="I452" s="21">
        <v>6.4482015669515671E-3</v>
      </c>
      <c r="J452" s="4" t="s">
        <v>5160</v>
      </c>
      <c r="K452" s="4">
        <v>5.4809999999999999</v>
      </c>
      <c r="L452" s="4">
        <v>7.56</v>
      </c>
      <c r="M452" s="4">
        <v>18.4695</v>
      </c>
      <c r="N452" s="4">
        <v>14.40621</v>
      </c>
      <c r="O452" s="4">
        <v>55.454999999999998</v>
      </c>
      <c r="P452" s="4">
        <v>6.76</v>
      </c>
      <c r="Q452" s="4">
        <v>7.8999999999999995</v>
      </c>
      <c r="R452" s="11">
        <v>6.8939014202172089E-4</v>
      </c>
      <c r="S452" s="11">
        <v>8.838335154124627E-4</v>
      </c>
      <c r="T452" s="11">
        <v>2.0107212475633527E-3</v>
      </c>
      <c r="U452" s="21">
        <v>3.0705721747388412E-3</v>
      </c>
      <c r="V452" s="11"/>
      <c r="W452" s="3" t="s">
        <v>5160</v>
      </c>
      <c r="X452" s="4" t="s">
        <v>0</v>
      </c>
      <c r="Z452" s="3">
        <v>14.688000000000001</v>
      </c>
      <c r="AA452" s="4">
        <v>11.45664</v>
      </c>
      <c r="AB452" s="3">
        <v>40.957499999999996</v>
      </c>
    </row>
    <row r="453" spans="1:28" x14ac:dyDescent="0.3">
      <c r="A453">
        <v>949</v>
      </c>
      <c r="B453" s="81" t="s">
        <v>5160</v>
      </c>
      <c r="C453" s="4" t="s">
        <v>5160</v>
      </c>
      <c r="D453" s="20">
        <v>6.2931818181818173E-4</v>
      </c>
      <c r="E453" s="20">
        <v>8.0681818181818177E-4</v>
      </c>
      <c r="F453" s="21">
        <v>1.8684210526315791E-3</v>
      </c>
      <c r="G453" s="21">
        <v>3.9050000000000005E-3</v>
      </c>
      <c r="H453" s="21" t="s">
        <v>0</v>
      </c>
      <c r="I453" s="21" t="s">
        <v>0</v>
      </c>
      <c r="J453" s="4">
        <v>1.5444</v>
      </c>
      <c r="K453" s="4" t="s">
        <v>0</v>
      </c>
      <c r="L453" s="4" t="s">
        <v>0</v>
      </c>
      <c r="M453" s="4">
        <v>18.459</v>
      </c>
      <c r="N453" s="4">
        <v>14.398020000000001</v>
      </c>
      <c r="O453" s="4">
        <v>55.402500000000003</v>
      </c>
      <c r="P453" s="4" t="s">
        <v>5160</v>
      </c>
      <c r="Q453" s="4" t="s">
        <v>5160</v>
      </c>
      <c r="R453" s="11">
        <v>6.898078529657478E-4</v>
      </c>
      <c r="S453" s="11">
        <v>8.8436904226377926E-4</v>
      </c>
      <c r="T453" s="11">
        <v>2.0119395711500976E-3</v>
      </c>
      <c r="U453" s="21" t="s">
        <v>0</v>
      </c>
      <c r="V453" s="11">
        <v>6.7515046296296299E-3</v>
      </c>
      <c r="W453" s="3">
        <v>1.5444</v>
      </c>
      <c r="X453" s="4">
        <v>4.8032000000000004</v>
      </c>
      <c r="Y453" s="3">
        <v>6.32</v>
      </c>
      <c r="Z453" s="3">
        <v>14.678999999999998</v>
      </c>
      <c r="AA453" s="4">
        <v>11.449619999999999</v>
      </c>
      <c r="AB453" s="3">
        <v>40.92</v>
      </c>
    </row>
    <row r="454" spans="1:28" x14ac:dyDescent="0.3">
      <c r="A454">
        <v>948</v>
      </c>
      <c r="B454" s="81" t="s">
        <v>5160</v>
      </c>
      <c r="C454" s="4" t="s">
        <v>5160</v>
      </c>
      <c r="D454" s="20">
        <v>6.2968749999999993E-4</v>
      </c>
      <c r="E454" s="20">
        <v>8.0729166666666666E-4</v>
      </c>
      <c r="F454" s="21">
        <v>1.8695175438596494E-3</v>
      </c>
      <c r="G454" s="21">
        <v>3.9072916666666674E-3</v>
      </c>
      <c r="H454" s="21">
        <v>3.0745489078822415E-3</v>
      </c>
      <c r="I454" s="21">
        <v>6.4565527065527078E-3</v>
      </c>
      <c r="J454" s="4" t="s">
        <v>5160</v>
      </c>
      <c r="K454" s="4" t="s">
        <v>0</v>
      </c>
      <c r="L454" s="4" t="s">
        <v>0</v>
      </c>
      <c r="M454" s="4">
        <v>18.437999999999999</v>
      </c>
      <c r="N454" s="4">
        <v>14.381639999999999</v>
      </c>
      <c r="O454" s="4">
        <v>55.357500000000002</v>
      </c>
      <c r="P454" s="4" t="s">
        <v>5160</v>
      </c>
      <c r="Q454" s="4" t="s">
        <v>5160</v>
      </c>
      <c r="R454" s="11">
        <v>6.9022556390977449E-4</v>
      </c>
      <c r="S454" s="11">
        <v>8.8490456911509549E-4</v>
      </c>
      <c r="T454" s="11">
        <v>2.0131578947368421E-3</v>
      </c>
      <c r="U454" s="21">
        <v>3.0745489078822415E-3</v>
      </c>
      <c r="V454" s="11">
        <v>6.75925925925926E-3</v>
      </c>
      <c r="W454" s="3" t="s">
        <v>5160</v>
      </c>
      <c r="X454" s="4" t="s">
        <v>0</v>
      </c>
      <c r="Z454" s="3">
        <v>14.661</v>
      </c>
      <c r="AA454" s="4">
        <v>11.43558</v>
      </c>
      <c r="AB454" s="3">
        <v>40.8825</v>
      </c>
    </row>
    <row r="455" spans="1:28" x14ac:dyDescent="0.3">
      <c r="A455">
        <v>947</v>
      </c>
      <c r="B455" s="81">
        <v>6.1499999999999995</v>
      </c>
      <c r="C455" s="4" t="s">
        <v>5160</v>
      </c>
      <c r="D455" s="20">
        <v>6.3005681818181813E-4</v>
      </c>
      <c r="E455" s="20">
        <v>8.0776515151515145E-4</v>
      </c>
      <c r="F455" s="21">
        <v>1.8706140350877194E-3</v>
      </c>
      <c r="G455" s="21">
        <v>3.9095833333333335E-3</v>
      </c>
      <c r="H455" s="21" t="s">
        <v>0</v>
      </c>
      <c r="I455" s="21" t="s">
        <v>0</v>
      </c>
      <c r="J455" s="4" t="s">
        <v>5160</v>
      </c>
      <c r="K455" s="4">
        <v>5.4737499999999999</v>
      </c>
      <c r="L455" s="4">
        <v>7.55</v>
      </c>
      <c r="M455" s="4">
        <v>18.427500000000002</v>
      </c>
      <c r="N455" s="4">
        <v>14.373450000000002</v>
      </c>
      <c r="O455" s="4">
        <v>55.304999999999993</v>
      </c>
      <c r="P455" s="4" t="s">
        <v>5160</v>
      </c>
      <c r="Q455" s="4" t="s">
        <v>5160</v>
      </c>
      <c r="R455" s="11">
        <v>6.9043441938178784E-4</v>
      </c>
      <c r="S455" s="11">
        <v>8.8517233254075366E-4</v>
      </c>
      <c r="T455" s="11">
        <v>2.0137670565302146E-3</v>
      </c>
      <c r="U455" s="21" t="s">
        <v>0</v>
      </c>
      <c r="V455" s="11"/>
      <c r="W455" s="3" t="s">
        <v>5160</v>
      </c>
      <c r="X455" s="4" t="s">
        <v>0</v>
      </c>
      <c r="Z455" s="3">
        <v>14.652000000000001</v>
      </c>
      <c r="AA455" s="4">
        <v>11.428560000000001</v>
      </c>
      <c r="AB455" s="3">
        <v>40.844999999999999</v>
      </c>
    </row>
    <row r="456" spans="1:28" x14ac:dyDescent="0.3">
      <c r="A456">
        <v>946</v>
      </c>
      <c r="B456" s="81" t="s">
        <v>5160</v>
      </c>
      <c r="C456" s="4">
        <v>7.1899999999999995</v>
      </c>
      <c r="D456" s="20">
        <v>6.3038510101010102E-4</v>
      </c>
      <c r="E456" s="20">
        <v>8.0818602693602689E-4</v>
      </c>
      <c r="F456" s="21">
        <v>1.8715886939571153E-3</v>
      </c>
      <c r="G456" s="21">
        <v>3.9116203703703709E-3</v>
      </c>
      <c r="H456" s="21">
        <v>3.0785256410256409E-3</v>
      </c>
      <c r="I456" s="21">
        <v>6.4649038461538459E-3</v>
      </c>
      <c r="J456" s="4" t="s">
        <v>5160</v>
      </c>
      <c r="K456" s="4" t="s">
        <v>0</v>
      </c>
      <c r="L456" s="4" t="s">
        <v>0</v>
      </c>
      <c r="M456" s="4">
        <v>18.406500000000001</v>
      </c>
      <c r="N456" s="4">
        <v>14.357070000000002</v>
      </c>
      <c r="O456" s="4">
        <v>55.260000000000005</v>
      </c>
      <c r="P456" s="4">
        <v>6.77</v>
      </c>
      <c r="Q456" s="4">
        <v>7.91</v>
      </c>
      <c r="R456" s="11">
        <v>6.9064327485380118E-4</v>
      </c>
      <c r="S456" s="11">
        <v>8.8544009596641172E-4</v>
      </c>
      <c r="T456" s="11">
        <v>2.0143762183235867E-3</v>
      </c>
      <c r="U456" s="21">
        <v>3.0785256410256409E-3</v>
      </c>
      <c r="V456" s="11">
        <v>6.7670138888888893E-3</v>
      </c>
      <c r="W456" s="3" t="s">
        <v>5160</v>
      </c>
      <c r="X456" s="4">
        <v>4.7956000000000003</v>
      </c>
      <c r="Y456" s="3">
        <v>6.31</v>
      </c>
      <c r="Z456" s="3">
        <v>14.634</v>
      </c>
      <c r="AA456" s="4">
        <v>11.414520000000001</v>
      </c>
      <c r="AB456" s="3">
        <v>40.799999999999997</v>
      </c>
    </row>
    <row r="457" spans="1:28" x14ac:dyDescent="0.3">
      <c r="A457">
        <v>945</v>
      </c>
      <c r="B457" s="81" t="s">
        <v>5160</v>
      </c>
      <c r="C457" s="4" t="s">
        <v>5160</v>
      </c>
      <c r="D457" s="20">
        <v>6.3075441919191921E-4</v>
      </c>
      <c r="E457" s="20">
        <v>8.0865951178451178E-4</v>
      </c>
      <c r="F457" s="21">
        <v>1.8726851851851856E-3</v>
      </c>
      <c r="G457" s="21">
        <v>3.9139120370370378E-3</v>
      </c>
      <c r="H457" s="21">
        <v>3.0824430199430201E-3</v>
      </c>
      <c r="I457" s="21">
        <v>6.4731303418803423E-3</v>
      </c>
      <c r="J457" s="4" t="s">
        <v>5160</v>
      </c>
      <c r="K457" s="4">
        <v>5.4664999999999999</v>
      </c>
      <c r="L457" s="4">
        <v>7.54</v>
      </c>
      <c r="M457" s="4">
        <v>18.3855</v>
      </c>
      <c r="N457" s="4">
        <v>14.34069</v>
      </c>
      <c r="O457" s="4">
        <v>55.207499999999996</v>
      </c>
      <c r="P457" s="4" t="s">
        <v>5160</v>
      </c>
      <c r="Q457" s="4" t="s">
        <v>5160</v>
      </c>
      <c r="R457" s="11">
        <v>6.9106098579782788E-4</v>
      </c>
      <c r="S457" s="11">
        <v>8.8597562281772806E-4</v>
      </c>
      <c r="T457" s="11">
        <v>2.0155945419103312E-3</v>
      </c>
      <c r="U457" s="21">
        <v>3.0824430199430201E-3</v>
      </c>
      <c r="V457" s="11">
        <v>6.7746527777777779E-3</v>
      </c>
      <c r="W457" s="3" t="s">
        <v>5160</v>
      </c>
      <c r="X457" s="4" t="s">
        <v>0</v>
      </c>
      <c r="Z457" s="3">
        <v>14.625</v>
      </c>
      <c r="AA457" s="4">
        <v>11.407500000000001</v>
      </c>
      <c r="AB457" s="3">
        <v>40.762500000000003</v>
      </c>
    </row>
    <row r="458" spans="1:28" x14ac:dyDescent="0.3">
      <c r="A458">
        <v>944</v>
      </c>
      <c r="B458" s="81">
        <v>6.16</v>
      </c>
      <c r="C458" s="4" t="s">
        <v>5160</v>
      </c>
      <c r="D458" s="20">
        <v>6.311237373737373E-4</v>
      </c>
      <c r="E458" s="20">
        <v>8.0913299663299657E-4</v>
      </c>
      <c r="F458" s="21">
        <v>1.8737816764132556E-3</v>
      </c>
      <c r="G458" s="21">
        <v>3.9162037037037039E-3</v>
      </c>
      <c r="H458" s="21" t="s">
        <v>0</v>
      </c>
      <c r="I458" s="21" t="s">
        <v>0</v>
      </c>
      <c r="K458" s="4" t="s">
        <v>0</v>
      </c>
      <c r="L458" s="4" t="s">
        <v>0</v>
      </c>
      <c r="M458" s="4">
        <v>18.375</v>
      </c>
      <c r="N458" s="4">
        <v>14.332500000000001</v>
      </c>
      <c r="O458" s="4">
        <v>55.162499999999994</v>
      </c>
      <c r="P458" s="4" t="s">
        <v>5160</v>
      </c>
      <c r="Q458" s="4" t="s">
        <v>5160</v>
      </c>
      <c r="R458" s="11">
        <v>6.9147869674185468E-4</v>
      </c>
      <c r="S458" s="11">
        <v>8.865111496690445E-4</v>
      </c>
      <c r="T458" s="11">
        <v>2.0168128654970761E-3</v>
      </c>
      <c r="U458" s="21" t="s">
        <v>0</v>
      </c>
      <c r="V458" s="11">
        <v>6.782407407407408E-3</v>
      </c>
      <c r="W458" s="3" t="s">
        <v>5160</v>
      </c>
      <c r="X458" s="4" t="s">
        <v>0</v>
      </c>
      <c r="Z458" s="3">
        <v>14.615999999999998</v>
      </c>
      <c r="AA458" s="4">
        <v>11.400479999999998</v>
      </c>
      <c r="AB458" s="3">
        <v>40.724999999999994</v>
      </c>
    </row>
    <row r="459" spans="1:28" x14ac:dyDescent="0.3">
      <c r="A459">
        <v>943</v>
      </c>
      <c r="C459" s="4">
        <v>7.2</v>
      </c>
      <c r="D459" s="20">
        <v>6.314930555555555E-4</v>
      </c>
      <c r="E459" s="20">
        <v>8.0960648148148146E-4</v>
      </c>
      <c r="F459" s="21">
        <v>1.8748781676413259E-3</v>
      </c>
      <c r="G459" s="21">
        <v>3.9184953703703708E-3</v>
      </c>
      <c r="H459" s="21">
        <v>3.08641975308642E-3</v>
      </c>
      <c r="I459" s="21">
        <v>6.4814814814814822E-3</v>
      </c>
      <c r="J459" s="4" t="s">
        <v>5160</v>
      </c>
      <c r="K459" s="4" t="s">
        <v>0</v>
      </c>
      <c r="L459" s="4" t="s">
        <v>0</v>
      </c>
      <c r="M459" s="4">
        <v>18.353999999999999</v>
      </c>
      <c r="N459" s="4">
        <v>14.31612</v>
      </c>
      <c r="O459" s="4">
        <v>55.11</v>
      </c>
      <c r="P459" s="4">
        <v>6.7799999999999994</v>
      </c>
      <c r="Q459" s="4">
        <v>7.92</v>
      </c>
      <c r="R459" s="11">
        <v>6.9189640768588159E-4</v>
      </c>
      <c r="S459" s="11">
        <v>8.8704667652036095E-4</v>
      </c>
      <c r="T459" s="11">
        <v>2.0180311890838211E-3</v>
      </c>
      <c r="U459" s="21">
        <v>3.08641975308642E-3</v>
      </c>
      <c r="V459" s="11"/>
      <c r="W459" s="3" t="s">
        <v>5160</v>
      </c>
      <c r="X459" s="4">
        <v>4.7880000000000003</v>
      </c>
      <c r="Y459" s="3">
        <v>6.3</v>
      </c>
      <c r="Z459" s="3">
        <v>14.597999999999999</v>
      </c>
      <c r="AA459" s="4">
        <v>11.38644</v>
      </c>
      <c r="AB459" s="3">
        <v>40.6875</v>
      </c>
    </row>
    <row r="460" spans="1:28" x14ac:dyDescent="0.3">
      <c r="A460">
        <v>942</v>
      </c>
      <c r="B460" s="81" t="s">
        <v>5160</v>
      </c>
      <c r="C460" s="4" t="s">
        <v>5160</v>
      </c>
      <c r="D460" s="20">
        <v>6.3182133838383839E-4</v>
      </c>
      <c r="E460" s="20">
        <v>8.100273569023569E-4</v>
      </c>
      <c r="F460" s="21">
        <v>1.8758528265107215E-3</v>
      </c>
      <c r="G460" s="21">
        <v>3.9205324074074082E-3</v>
      </c>
      <c r="H460" s="21" t="s">
        <v>0</v>
      </c>
      <c r="I460" s="21" t="s">
        <v>0</v>
      </c>
      <c r="J460" s="4" t="s">
        <v>5160</v>
      </c>
      <c r="K460" s="4">
        <v>5.4592499999999999</v>
      </c>
      <c r="L460" s="4">
        <v>7.53</v>
      </c>
      <c r="M460" s="4">
        <v>18.333000000000002</v>
      </c>
      <c r="N460" s="4">
        <v>14.299740000000002</v>
      </c>
      <c r="O460" s="4">
        <v>55.064999999999998</v>
      </c>
      <c r="P460" s="4" t="s">
        <v>5160</v>
      </c>
      <c r="Q460" s="4" t="s">
        <v>5160</v>
      </c>
      <c r="R460" s="11">
        <v>6.9210526315789471E-4</v>
      </c>
      <c r="S460" s="11">
        <v>8.8731443994601879E-4</v>
      </c>
      <c r="T460" s="11">
        <v>2.0186403508771927E-3</v>
      </c>
      <c r="U460" s="21" t="s">
        <v>0</v>
      </c>
      <c r="V460" s="11">
        <v>6.7901620370370373E-3</v>
      </c>
      <c r="W460" s="3" t="s">
        <v>5160</v>
      </c>
      <c r="X460" s="4" t="s">
        <v>0</v>
      </c>
      <c r="Z460" s="3">
        <v>14.589</v>
      </c>
      <c r="AA460" s="4">
        <v>11.379420000000001</v>
      </c>
      <c r="AB460" s="3">
        <v>40.650000000000006</v>
      </c>
    </row>
    <row r="461" spans="1:28" x14ac:dyDescent="0.3">
      <c r="A461">
        <v>941</v>
      </c>
      <c r="B461" s="81">
        <v>6.17</v>
      </c>
      <c r="C461" s="4">
        <v>7.22</v>
      </c>
      <c r="D461" s="20">
        <v>6.3219065656565647E-4</v>
      </c>
      <c r="E461" s="20">
        <v>8.1050084175084169E-4</v>
      </c>
      <c r="F461" s="21">
        <v>1.8769493177387916E-3</v>
      </c>
      <c r="G461" s="21">
        <v>3.9228240740740742E-3</v>
      </c>
      <c r="H461" s="21">
        <v>3.0903964862298195E-3</v>
      </c>
      <c r="I461" s="21">
        <v>6.4898326210826212E-3</v>
      </c>
      <c r="J461" s="4" t="s">
        <v>5160</v>
      </c>
      <c r="K461" s="4" t="s">
        <v>0</v>
      </c>
      <c r="L461" s="4" t="s">
        <v>0</v>
      </c>
      <c r="M461" s="4">
        <v>18.322499999999998</v>
      </c>
      <c r="N461" s="4">
        <v>14.291549999999999</v>
      </c>
      <c r="O461" s="4">
        <v>55.012499999999996</v>
      </c>
      <c r="Q461" s="4">
        <v>7.93</v>
      </c>
      <c r="R461" s="11">
        <v>6.9231411862990806E-4</v>
      </c>
      <c r="S461" s="11">
        <v>8.8758220337167707E-4</v>
      </c>
      <c r="T461" s="11">
        <v>2.0192495126705652E-3</v>
      </c>
      <c r="U461" s="21">
        <v>3.0903964862298195E-3</v>
      </c>
      <c r="V461" s="11">
        <v>6.7978009259259259E-3</v>
      </c>
      <c r="W461" s="3" t="s">
        <v>5160</v>
      </c>
      <c r="X461" s="4" t="s">
        <v>0</v>
      </c>
      <c r="Z461" s="3">
        <v>14.571000000000002</v>
      </c>
      <c r="AA461" s="4">
        <v>11.365380000000002</v>
      </c>
      <c r="AB461" s="3">
        <v>40.612499999999997</v>
      </c>
    </row>
    <row r="462" spans="1:28" x14ac:dyDescent="0.3">
      <c r="A462">
        <v>940</v>
      </c>
      <c r="B462" s="81" t="s">
        <v>5160</v>
      </c>
      <c r="C462" s="4" t="s">
        <v>5160</v>
      </c>
      <c r="D462" s="20">
        <v>6.3255997474747478E-4</v>
      </c>
      <c r="E462" s="20">
        <v>8.1097432659932658E-4</v>
      </c>
      <c r="F462" s="21">
        <v>1.8780458089668619E-3</v>
      </c>
      <c r="G462" s="21">
        <v>3.9251157407407412E-3</v>
      </c>
      <c r="H462" s="21" t="s">
        <v>0</v>
      </c>
      <c r="I462" s="21" t="s">
        <v>0</v>
      </c>
      <c r="J462" s="4" t="s">
        <v>5160</v>
      </c>
      <c r="K462" s="4">
        <v>5.452</v>
      </c>
      <c r="L462" s="4">
        <v>7.52</v>
      </c>
      <c r="M462" s="4">
        <v>18.301500000000001</v>
      </c>
      <c r="N462" s="4">
        <v>14.275170000000001</v>
      </c>
      <c r="O462" s="4">
        <v>54.96</v>
      </c>
      <c r="P462" s="4" t="s">
        <v>5160</v>
      </c>
      <c r="Q462" s="4" t="s">
        <v>5160</v>
      </c>
      <c r="R462" s="11">
        <v>6.9273182957393508E-4</v>
      </c>
      <c r="S462" s="11">
        <v>8.8811773022299373E-4</v>
      </c>
      <c r="T462" s="11">
        <v>2.0204678362573105E-3</v>
      </c>
      <c r="U462" s="21" t="s">
        <v>0</v>
      </c>
      <c r="V462" s="11"/>
      <c r="W462" s="3" t="s">
        <v>5160</v>
      </c>
      <c r="X462" s="4">
        <v>4.7804000000000002</v>
      </c>
      <c r="Y462" s="3">
        <v>6.29</v>
      </c>
      <c r="Z462" s="3">
        <v>14.561999999999999</v>
      </c>
      <c r="AA462" s="4">
        <v>11.358359999999999</v>
      </c>
      <c r="AB462" s="3">
        <v>40.575000000000003</v>
      </c>
    </row>
    <row r="463" spans="1:28" x14ac:dyDescent="0.3">
      <c r="A463">
        <v>939</v>
      </c>
      <c r="B463" s="81" t="s">
        <v>5160</v>
      </c>
      <c r="C463" s="4" t="s">
        <v>5160</v>
      </c>
      <c r="D463" s="20">
        <v>6.3288825757575756E-4</v>
      </c>
      <c r="E463" s="20">
        <v>8.1139520202020202E-4</v>
      </c>
      <c r="F463" s="21">
        <v>1.8790204678362575E-3</v>
      </c>
      <c r="G463" s="21">
        <v>3.9271527777777785E-3</v>
      </c>
      <c r="H463" s="21">
        <v>3.0943138651471987E-3</v>
      </c>
      <c r="I463" s="21">
        <v>6.4980591168091175E-3</v>
      </c>
      <c r="J463" s="4" t="s">
        <v>5160</v>
      </c>
      <c r="K463" s="4" t="s">
        <v>0</v>
      </c>
      <c r="L463" s="4" t="s">
        <v>0</v>
      </c>
      <c r="M463" s="4">
        <v>18.291</v>
      </c>
      <c r="N463" s="4">
        <v>14.26698</v>
      </c>
      <c r="O463" s="4">
        <v>54.914999999999999</v>
      </c>
      <c r="P463" s="4">
        <v>6.79</v>
      </c>
      <c r="Q463" s="4" t="s">
        <v>5160</v>
      </c>
      <c r="R463" s="11">
        <v>6.9314954051796166E-4</v>
      </c>
      <c r="S463" s="11">
        <v>8.8865325707430975E-4</v>
      </c>
      <c r="T463" s="11">
        <v>2.0216861598440546E-3</v>
      </c>
      <c r="U463" s="21">
        <v>3.0943138651471987E-3</v>
      </c>
      <c r="V463" s="11">
        <v>6.805555555555556E-3</v>
      </c>
      <c r="W463" s="3" t="s">
        <v>5160</v>
      </c>
      <c r="X463" s="4" t="s">
        <v>0</v>
      </c>
      <c r="Z463" s="3">
        <v>14.544</v>
      </c>
      <c r="AA463" s="4">
        <v>11.344320000000002</v>
      </c>
      <c r="AB463" s="3">
        <v>40.53</v>
      </c>
    </row>
    <row r="464" spans="1:28" x14ac:dyDescent="0.3">
      <c r="A464">
        <v>938</v>
      </c>
      <c r="B464" s="81" t="s">
        <v>5160</v>
      </c>
      <c r="C464" s="4" t="s">
        <v>5160</v>
      </c>
      <c r="D464" s="20">
        <v>6.3325757575757576E-4</v>
      </c>
      <c r="E464" s="20">
        <v>8.1186868686868681E-4</v>
      </c>
      <c r="F464" s="21">
        <v>1.8801169590643276E-3</v>
      </c>
      <c r="G464" s="21">
        <v>3.9294444444444446E-3</v>
      </c>
      <c r="H464" s="21" t="s">
        <v>0</v>
      </c>
      <c r="I464" s="21" t="s">
        <v>0</v>
      </c>
      <c r="J464" s="4" t="s">
        <v>5160</v>
      </c>
      <c r="K464" s="4" t="s">
        <v>0</v>
      </c>
      <c r="L464" s="4" t="s">
        <v>0</v>
      </c>
      <c r="M464" s="4">
        <v>18.27</v>
      </c>
      <c r="N464" s="4">
        <v>14.2506</v>
      </c>
      <c r="O464" s="4">
        <v>54.862500000000004</v>
      </c>
      <c r="P464" s="4" t="s">
        <v>5160</v>
      </c>
      <c r="Q464" s="4" t="s">
        <v>5160</v>
      </c>
      <c r="R464" s="11">
        <v>6.9356725146198824E-4</v>
      </c>
      <c r="S464" s="11">
        <v>8.8918878392562609E-4</v>
      </c>
      <c r="T464" s="11">
        <v>2.0229044834307991E-3</v>
      </c>
      <c r="U464" s="21" t="s">
        <v>0</v>
      </c>
      <c r="V464" s="11">
        <v>6.8133101851851853E-3</v>
      </c>
      <c r="W464" s="3" t="s">
        <v>5160</v>
      </c>
      <c r="X464" s="4" t="s">
        <v>0</v>
      </c>
      <c r="Z464" s="3">
        <v>14.534999999999998</v>
      </c>
      <c r="AA464" s="4">
        <v>11.337299999999999</v>
      </c>
      <c r="AB464" s="3">
        <v>40.4925</v>
      </c>
    </row>
    <row r="465" spans="1:28" x14ac:dyDescent="0.3">
      <c r="A465">
        <v>937</v>
      </c>
      <c r="B465" s="81">
        <v>6.18</v>
      </c>
      <c r="C465" s="4">
        <v>7.2299999999999995</v>
      </c>
      <c r="D465" s="20">
        <v>6.3362689393939395E-4</v>
      </c>
      <c r="E465" s="20">
        <v>8.123421717171717E-4</v>
      </c>
      <c r="F465" s="21">
        <v>1.8812134502923978E-3</v>
      </c>
      <c r="G465" s="21">
        <v>3.9317361111111115E-3</v>
      </c>
      <c r="H465" s="21">
        <v>3.0982905982905981E-3</v>
      </c>
      <c r="I465" s="21">
        <v>6.5064102564102565E-3</v>
      </c>
      <c r="J465" s="4" t="s">
        <v>5160</v>
      </c>
      <c r="K465" s="4">
        <v>5.4447499999999991</v>
      </c>
      <c r="L465" s="4">
        <v>7.51</v>
      </c>
      <c r="M465" s="4">
        <v>18.248999999999999</v>
      </c>
      <c r="N465" s="4">
        <v>14.234219999999999</v>
      </c>
      <c r="O465" s="4">
        <v>54.817500000000003</v>
      </c>
      <c r="P465" s="4" t="s">
        <v>5160</v>
      </c>
      <c r="Q465" s="4" t="s">
        <v>5160</v>
      </c>
      <c r="R465" s="11">
        <v>6.937761069340017E-4</v>
      </c>
      <c r="S465" s="11">
        <v>8.8945654735128425E-4</v>
      </c>
      <c r="T465" s="11">
        <v>2.0235136452241716E-3</v>
      </c>
      <c r="U465" s="21">
        <v>3.0982905982905981E-3</v>
      </c>
      <c r="V465" s="11">
        <v>6.8209490740740739E-3</v>
      </c>
      <c r="W465" s="3" t="s">
        <v>5160</v>
      </c>
      <c r="X465" s="4">
        <v>4.7728000000000002</v>
      </c>
      <c r="Y465" s="3">
        <v>6.28</v>
      </c>
      <c r="Z465" s="3">
        <v>14.516999999999999</v>
      </c>
      <c r="AA465" s="4">
        <v>11.323259999999999</v>
      </c>
      <c r="AB465" s="3">
        <v>40.454999999999998</v>
      </c>
    </row>
    <row r="466" spans="1:28" x14ac:dyDescent="0.3">
      <c r="A466">
        <v>936</v>
      </c>
      <c r="B466" s="81" t="s">
        <v>5160</v>
      </c>
      <c r="C466" s="4" t="s">
        <v>5160</v>
      </c>
      <c r="D466" s="20">
        <v>6.3395517676767673E-4</v>
      </c>
      <c r="E466" s="20">
        <v>8.1276304713804714E-4</v>
      </c>
      <c r="F466" s="21">
        <v>1.8821881091617937E-3</v>
      </c>
      <c r="G466" s="21">
        <v>3.9337731481481489E-3</v>
      </c>
      <c r="H466" s="21" t="s">
        <v>0</v>
      </c>
      <c r="I466" s="21" t="s">
        <v>0</v>
      </c>
      <c r="J466" s="4" t="s">
        <v>5160</v>
      </c>
      <c r="K466" s="4" t="s">
        <v>0</v>
      </c>
      <c r="L466" s="4" t="s">
        <v>0</v>
      </c>
      <c r="M466" s="4">
        <v>18.238500000000002</v>
      </c>
      <c r="N466" s="4">
        <v>14.226030000000002</v>
      </c>
      <c r="O466" s="4">
        <v>54.765000000000001</v>
      </c>
      <c r="Q466" s="4">
        <v>7.9399999999999995</v>
      </c>
      <c r="R466" s="11">
        <v>6.9398496240601515E-4</v>
      </c>
      <c r="S466" s="11">
        <v>8.8972431077694253E-4</v>
      </c>
      <c r="T466" s="11">
        <v>2.0241228070175441E-3</v>
      </c>
      <c r="U466" s="21" t="s">
        <v>0</v>
      </c>
      <c r="V466" s="11"/>
      <c r="W466" s="3" t="s">
        <v>5160</v>
      </c>
      <c r="X466" s="4" t="s">
        <v>0</v>
      </c>
      <c r="Z466" s="3">
        <v>14.508000000000001</v>
      </c>
      <c r="AA466" s="4">
        <v>11.316240000000001</v>
      </c>
      <c r="AB466" s="3">
        <v>40.417500000000004</v>
      </c>
    </row>
    <row r="467" spans="1:28" x14ac:dyDescent="0.3">
      <c r="A467">
        <v>935</v>
      </c>
      <c r="B467" s="81" t="s">
        <v>5160</v>
      </c>
      <c r="C467" s="4" t="s">
        <v>5160</v>
      </c>
      <c r="D467" s="20">
        <v>6.3432449494949482E-4</v>
      </c>
      <c r="E467" s="20">
        <v>8.1323653198653193E-4</v>
      </c>
      <c r="F467" s="21">
        <v>1.8832846003898637E-3</v>
      </c>
      <c r="G467" s="21">
        <v>3.936064814814815E-3</v>
      </c>
      <c r="H467" s="21">
        <v>3.102267331433998E-3</v>
      </c>
      <c r="I467" s="21">
        <v>6.5147613960113964E-3</v>
      </c>
      <c r="J467" s="4" t="s">
        <v>5160</v>
      </c>
      <c r="K467" s="4">
        <v>5.4375</v>
      </c>
      <c r="L467" s="4">
        <v>7.5</v>
      </c>
      <c r="M467" s="4">
        <v>18.217500000000001</v>
      </c>
      <c r="N467" s="4">
        <v>14.209650000000002</v>
      </c>
      <c r="O467" s="4">
        <v>54.72</v>
      </c>
      <c r="P467" s="4" t="s">
        <v>5160</v>
      </c>
      <c r="Q467" s="4" t="s">
        <v>5160</v>
      </c>
      <c r="R467" s="11">
        <v>6.9440267335004185E-4</v>
      </c>
      <c r="S467" s="11">
        <v>8.9025983762825876E-4</v>
      </c>
      <c r="T467" s="11">
        <v>2.0253411306042886E-3</v>
      </c>
      <c r="U467" s="21">
        <v>3.102267331433998E-3</v>
      </c>
      <c r="V467" s="11">
        <v>6.828703703703704E-3</v>
      </c>
      <c r="W467" s="3" t="s">
        <v>5160</v>
      </c>
      <c r="X467" s="4" t="s">
        <v>0</v>
      </c>
      <c r="Z467" s="3">
        <v>14.490000000000002</v>
      </c>
      <c r="AA467" s="4">
        <v>11.302200000000003</v>
      </c>
      <c r="AB467" s="3">
        <v>40.380000000000003</v>
      </c>
    </row>
    <row r="468" spans="1:28" x14ac:dyDescent="0.3">
      <c r="A468">
        <v>934</v>
      </c>
      <c r="B468" s="81">
        <v>6.1899999999999995</v>
      </c>
      <c r="C468" s="4">
        <v>7.24</v>
      </c>
      <c r="D468" s="20">
        <v>6.3469381313131302E-4</v>
      </c>
      <c r="E468" s="20">
        <v>8.1371001683501682E-4</v>
      </c>
      <c r="F468" s="21">
        <v>1.884381091617934E-3</v>
      </c>
      <c r="G468" s="21">
        <v>3.9383564814814819E-3</v>
      </c>
      <c r="H468" s="21" t="s">
        <v>0</v>
      </c>
      <c r="I468" s="21" t="s">
        <v>0</v>
      </c>
      <c r="J468" s="4">
        <v>1.5301</v>
      </c>
      <c r="K468" s="4" t="s">
        <v>0</v>
      </c>
      <c r="L468" s="4" t="s">
        <v>0</v>
      </c>
      <c r="M468" s="4">
        <v>18.207000000000001</v>
      </c>
      <c r="N468" s="4">
        <v>14.201460000000001</v>
      </c>
      <c r="O468" s="4">
        <v>54.667500000000004</v>
      </c>
      <c r="P468" s="4">
        <v>6.8</v>
      </c>
      <c r="Q468" s="4">
        <v>7.95</v>
      </c>
      <c r="R468" s="11">
        <v>6.9482038429406865E-4</v>
      </c>
      <c r="S468" s="11">
        <v>8.9079536447957521E-4</v>
      </c>
      <c r="T468" s="11">
        <v>2.0265594541910336E-3</v>
      </c>
      <c r="U468" s="21" t="s">
        <v>0</v>
      </c>
      <c r="V468" s="11">
        <v>6.8364583333333333E-3</v>
      </c>
      <c r="W468" s="3">
        <v>1.5301</v>
      </c>
      <c r="X468" s="4">
        <v>4.7652000000000001</v>
      </c>
      <c r="Y468" s="3">
        <v>6.27</v>
      </c>
      <c r="Z468" s="3">
        <v>14.481</v>
      </c>
      <c r="AA468" s="4">
        <v>11.29518</v>
      </c>
      <c r="AB468" s="3">
        <v>40.342500000000001</v>
      </c>
    </row>
    <row r="469" spans="1:28" x14ac:dyDescent="0.3">
      <c r="A469">
        <v>933</v>
      </c>
      <c r="B469" s="81" t="s">
        <v>5160</v>
      </c>
      <c r="C469" s="4" t="s">
        <v>5160</v>
      </c>
      <c r="D469" s="20">
        <v>6.3506313131313132E-4</v>
      </c>
      <c r="E469" s="20">
        <v>8.1418350168350161E-4</v>
      </c>
      <c r="F469" s="21">
        <v>1.8854775828460041E-3</v>
      </c>
      <c r="G469" s="21">
        <v>3.9406481481481489E-3</v>
      </c>
      <c r="H469" s="21">
        <v>3.1061847103513772E-3</v>
      </c>
      <c r="I469" s="21">
        <v>6.5229878917378928E-3</v>
      </c>
      <c r="J469" s="4" t="s">
        <v>5160</v>
      </c>
      <c r="K469" s="4" t="s">
        <v>0</v>
      </c>
      <c r="L469" s="4" t="s">
        <v>0</v>
      </c>
      <c r="M469" s="4">
        <v>18.186</v>
      </c>
      <c r="N469" s="4">
        <v>14.185080000000001</v>
      </c>
      <c r="O469" s="4">
        <v>54.622500000000002</v>
      </c>
      <c r="P469" s="4" t="s">
        <v>5160</v>
      </c>
      <c r="Q469" s="4" t="s">
        <v>5160</v>
      </c>
      <c r="R469" s="11">
        <v>6.9523809523809534E-4</v>
      </c>
      <c r="S469" s="11">
        <v>8.9133089133089155E-4</v>
      </c>
      <c r="T469" s="11">
        <v>2.0277777777777781E-3</v>
      </c>
      <c r="U469" s="21">
        <v>3.1061847103513772E-3</v>
      </c>
      <c r="V469" s="11"/>
      <c r="W469" s="3" t="s">
        <v>5160</v>
      </c>
      <c r="X469" s="4" t="s">
        <v>0</v>
      </c>
      <c r="Z469" s="3">
        <v>14.463000000000001</v>
      </c>
      <c r="AA469" s="4">
        <v>11.281140000000001</v>
      </c>
      <c r="AB469" s="3">
        <v>40.305</v>
      </c>
    </row>
    <row r="470" spans="1:28" x14ac:dyDescent="0.3">
      <c r="A470">
        <v>932</v>
      </c>
      <c r="B470" s="81">
        <v>6.2</v>
      </c>
      <c r="C470" s="4">
        <v>7.25</v>
      </c>
      <c r="D470" s="20">
        <v>6.353914141414141E-4</v>
      </c>
      <c r="E470" s="20">
        <v>8.1460437710437704E-4</v>
      </c>
      <c r="F470" s="21">
        <v>1.8864522417153997E-3</v>
      </c>
      <c r="G470" s="21">
        <v>3.9426851851851854E-3</v>
      </c>
      <c r="H470" s="21" t="s">
        <v>0</v>
      </c>
      <c r="I470" s="21" t="s">
        <v>0</v>
      </c>
      <c r="J470" s="4" t="s">
        <v>5160</v>
      </c>
      <c r="K470" s="4">
        <v>5.43025</v>
      </c>
      <c r="L470" s="4">
        <v>7.49</v>
      </c>
      <c r="M470" s="4">
        <v>18.164999999999999</v>
      </c>
      <c r="N470" s="4">
        <v>14.168699999999999</v>
      </c>
      <c r="O470" s="4">
        <v>54.570000000000007</v>
      </c>
      <c r="P470" s="4" t="s">
        <v>5160</v>
      </c>
      <c r="Q470" s="4" t="s">
        <v>5160</v>
      </c>
      <c r="R470" s="11">
        <v>6.9565580618212192E-4</v>
      </c>
      <c r="S470" s="11">
        <v>8.9186641818220756E-4</v>
      </c>
      <c r="T470" s="11">
        <v>2.0289961013645222E-3</v>
      </c>
      <c r="U470" s="21" t="s">
        <v>0</v>
      </c>
      <c r="V470" s="11">
        <v>6.8440972222222228E-3</v>
      </c>
      <c r="W470" s="3" t="s">
        <v>5160</v>
      </c>
      <c r="X470" s="4" t="s">
        <v>0</v>
      </c>
      <c r="Z470" s="3">
        <v>14.453999999999999</v>
      </c>
      <c r="AA470" s="4">
        <v>11.27412</v>
      </c>
      <c r="AB470" s="3">
        <v>40.26</v>
      </c>
    </row>
    <row r="471" spans="1:28" x14ac:dyDescent="0.3">
      <c r="A471">
        <v>931</v>
      </c>
      <c r="B471" s="81" t="s">
        <v>5160</v>
      </c>
      <c r="C471" s="4" t="s">
        <v>5160</v>
      </c>
      <c r="D471" s="20">
        <v>6.357607323232323E-4</v>
      </c>
      <c r="E471" s="20">
        <v>8.1507786195286194E-4</v>
      </c>
      <c r="F471" s="21">
        <v>1.88754873294347E-3</v>
      </c>
      <c r="G471" s="21">
        <v>3.9449768518518523E-3</v>
      </c>
      <c r="H471" s="21">
        <v>3.1101614434947767E-3</v>
      </c>
      <c r="I471" s="21">
        <v>6.5313390313390309E-3</v>
      </c>
      <c r="J471" s="4" t="s">
        <v>5160</v>
      </c>
      <c r="K471" s="4" t="s">
        <v>0</v>
      </c>
      <c r="L471" s="4" t="s">
        <v>0</v>
      </c>
      <c r="M471" s="4">
        <v>18.154499999999999</v>
      </c>
      <c r="N471" s="4">
        <v>14.16051</v>
      </c>
      <c r="O471" s="4">
        <v>54.525000000000006</v>
      </c>
      <c r="P471" s="4">
        <v>6.81</v>
      </c>
      <c r="Q471" s="4">
        <v>7.96</v>
      </c>
      <c r="R471" s="11">
        <v>6.9607351712614883E-4</v>
      </c>
      <c r="S471" s="11">
        <v>8.9240194503352422E-4</v>
      </c>
      <c r="T471" s="11">
        <v>2.0302144249512676E-3</v>
      </c>
      <c r="U471" s="21">
        <v>3.1101614434947767E-3</v>
      </c>
      <c r="V471" s="11">
        <v>6.851851851851852E-3</v>
      </c>
      <c r="W471" s="3" t="s">
        <v>5160</v>
      </c>
      <c r="X471" s="4" t="s">
        <v>0</v>
      </c>
      <c r="Z471" s="3">
        <v>14.436</v>
      </c>
      <c r="AA471" s="4">
        <v>11.26008</v>
      </c>
      <c r="AB471" s="3">
        <v>40.222500000000004</v>
      </c>
    </row>
    <row r="472" spans="1:28" x14ac:dyDescent="0.3">
      <c r="A472">
        <v>930</v>
      </c>
      <c r="B472" s="81" t="s">
        <v>5160</v>
      </c>
      <c r="C472" s="4" t="s">
        <v>5160</v>
      </c>
      <c r="D472" s="20">
        <v>6.3613005050505039E-4</v>
      </c>
      <c r="E472" s="20">
        <v>8.1555134680134673E-4</v>
      </c>
      <c r="F472" s="21">
        <v>1.88864522417154E-3</v>
      </c>
      <c r="G472" s="21">
        <v>3.9472685185185192E-3</v>
      </c>
      <c r="H472" s="21" t="s">
        <v>0</v>
      </c>
      <c r="I472" s="21" t="s">
        <v>0</v>
      </c>
      <c r="J472" s="4" t="s">
        <v>5160</v>
      </c>
      <c r="K472" s="4">
        <v>5.423</v>
      </c>
      <c r="L472" s="4">
        <v>7.48</v>
      </c>
      <c r="M472" s="4">
        <v>18.133499999999998</v>
      </c>
      <c r="N472" s="4">
        <v>14.144129999999999</v>
      </c>
      <c r="O472" s="4">
        <v>54.472499999999997</v>
      </c>
      <c r="P472" s="4" t="s">
        <v>5160</v>
      </c>
      <c r="Q472" s="4" t="s">
        <v>5160</v>
      </c>
      <c r="R472" s="11">
        <v>6.9649122807017541E-4</v>
      </c>
      <c r="S472" s="11">
        <v>8.9293747188484035E-4</v>
      </c>
      <c r="T472" s="11">
        <v>2.0314327485380116E-3</v>
      </c>
      <c r="U472" s="21" t="s">
        <v>0</v>
      </c>
      <c r="V472" s="11">
        <v>6.8596064814814813E-3</v>
      </c>
      <c r="W472" s="3" t="s">
        <v>5160</v>
      </c>
      <c r="X472" s="4">
        <v>4.7576000000000001</v>
      </c>
      <c r="Y472" s="3">
        <v>6.26</v>
      </c>
      <c r="Z472" s="3">
        <v>14.427000000000001</v>
      </c>
      <c r="AA472" s="4">
        <v>11.253060000000001</v>
      </c>
      <c r="AB472" s="3">
        <v>40.185000000000002</v>
      </c>
    </row>
    <row r="473" spans="1:28" x14ac:dyDescent="0.3">
      <c r="A473">
        <v>929</v>
      </c>
      <c r="B473" s="81" t="s">
        <v>5160</v>
      </c>
      <c r="C473" s="4" t="s">
        <v>5160</v>
      </c>
      <c r="D473" s="20">
        <v>6.3649936868686858E-4</v>
      </c>
      <c r="E473" s="20">
        <v>8.1602483164983162E-4</v>
      </c>
      <c r="F473" s="21">
        <v>1.8897417153996103E-3</v>
      </c>
      <c r="G473" s="21">
        <v>3.9495601851851853E-3</v>
      </c>
      <c r="H473" s="21">
        <v>3.1141381766381765E-3</v>
      </c>
      <c r="I473" s="21">
        <v>6.5396901709401708E-3</v>
      </c>
      <c r="J473" s="4" t="s">
        <v>5160</v>
      </c>
      <c r="K473" s="4" t="s">
        <v>0</v>
      </c>
      <c r="L473" s="4" t="s">
        <v>0</v>
      </c>
      <c r="M473" s="4">
        <v>18.112500000000001</v>
      </c>
      <c r="N473" s="4">
        <v>14.127750000000001</v>
      </c>
      <c r="O473" s="4">
        <v>54.427499999999995</v>
      </c>
      <c r="P473" s="4" t="s">
        <v>5160</v>
      </c>
      <c r="Q473" s="4" t="s">
        <v>5160</v>
      </c>
      <c r="R473" s="11">
        <v>6.9690893901420232E-4</v>
      </c>
      <c r="S473" s="11">
        <v>8.9347299873615679E-4</v>
      </c>
      <c r="T473" s="11">
        <v>2.0326510721247566E-3</v>
      </c>
      <c r="U473" s="21">
        <v>3.1141381766381765E-3</v>
      </c>
      <c r="V473" s="11"/>
      <c r="W473" s="3" t="s">
        <v>5160</v>
      </c>
      <c r="X473" s="4" t="s">
        <v>0</v>
      </c>
      <c r="Z473" s="3">
        <v>14.409000000000001</v>
      </c>
      <c r="AA473" s="4">
        <v>11.239020000000002</v>
      </c>
      <c r="AB473" s="3">
        <v>40.147500000000001</v>
      </c>
    </row>
    <row r="474" spans="1:28" x14ac:dyDescent="0.3">
      <c r="A474">
        <v>928</v>
      </c>
      <c r="B474" s="81">
        <v>6.21</v>
      </c>
      <c r="C474" s="4">
        <v>7.26</v>
      </c>
      <c r="D474" s="20">
        <v>6.3682765151515147E-4</v>
      </c>
      <c r="E474" s="20">
        <v>8.1644570707070706E-4</v>
      </c>
      <c r="F474" s="21">
        <v>1.8907163742690059E-3</v>
      </c>
      <c r="G474" s="21">
        <v>3.9515972222222227E-3</v>
      </c>
      <c r="H474" s="21" t="s">
        <v>0</v>
      </c>
      <c r="I474" s="21" t="s">
        <v>0</v>
      </c>
      <c r="J474" s="4" t="s">
        <v>5160</v>
      </c>
      <c r="K474" s="4" t="s">
        <v>0</v>
      </c>
      <c r="L474" s="4" t="s">
        <v>0</v>
      </c>
      <c r="M474" s="4">
        <v>18.101999999999997</v>
      </c>
      <c r="N474" s="4">
        <v>14.119559999999998</v>
      </c>
      <c r="O474" s="4">
        <v>54.375</v>
      </c>
      <c r="P474" s="4" t="s">
        <v>5160</v>
      </c>
      <c r="Q474" s="4" t="s">
        <v>5160</v>
      </c>
      <c r="R474" s="11">
        <v>6.9732664995822901E-4</v>
      </c>
      <c r="S474" s="11">
        <v>8.9400852558747302E-4</v>
      </c>
      <c r="T474" s="11">
        <v>2.0338693957115011E-3</v>
      </c>
      <c r="U474" s="21" t="s">
        <v>0</v>
      </c>
      <c r="V474" s="11">
        <v>6.8672453703703708E-3</v>
      </c>
      <c r="W474" s="3" t="s">
        <v>5160</v>
      </c>
      <c r="X474" s="4" t="s">
        <v>0</v>
      </c>
      <c r="Z474" s="3">
        <v>14.4</v>
      </c>
      <c r="AA474" s="4">
        <v>11.232000000000001</v>
      </c>
      <c r="AB474" s="3">
        <v>40.11</v>
      </c>
    </row>
    <row r="475" spans="1:28" x14ac:dyDescent="0.3">
      <c r="A475">
        <v>927</v>
      </c>
      <c r="B475" s="81" t="s">
        <v>5160</v>
      </c>
      <c r="C475" s="4" t="s">
        <v>5160</v>
      </c>
      <c r="D475" s="20">
        <v>6.3719696969696956E-4</v>
      </c>
      <c r="E475" s="20">
        <v>8.1691919191919185E-4</v>
      </c>
      <c r="F475" s="21">
        <v>1.891812865497076E-3</v>
      </c>
      <c r="G475" s="21">
        <v>3.9538888888888887E-3</v>
      </c>
      <c r="H475" s="21">
        <v>3.1180555555555558E-3</v>
      </c>
      <c r="I475" s="21">
        <v>6.5479166666666672E-3</v>
      </c>
      <c r="J475" s="4" t="s">
        <v>5160</v>
      </c>
      <c r="K475" s="4">
        <v>5.4157499999999992</v>
      </c>
      <c r="L475" s="4">
        <v>7.47</v>
      </c>
      <c r="M475" s="4">
        <v>18.081</v>
      </c>
      <c r="N475" s="4">
        <v>14.10318</v>
      </c>
      <c r="O475" s="4">
        <v>54.33</v>
      </c>
      <c r="P475" s="4">
        <v>6.8199999999999994</v>
      </c>
      <c r="Q475" s="4" t="s">
        <v>5160</v>
      </c>
      <c r="R475" s="11">
        <v>6.9774436090225571E-4</v>
      </c>
      <c r="S475" s="11">
        <v>8.9454405243878936E-4</v>
      </c>
      <c r="T475" s="11">
        <v>2.0350877192982456E-3</v>
      </c>
      <c r="U475" s="21">
        <v>3.1180555555555558E-3</v>
      </c>
      <c r="V475" s="11">
        <v>6.875E-3</v>
      </c>
      <c r="W475" s="3" t="s">
        <v>5160</v>
      </c>
      <c r="X475" s="4">
        <v>4.75</v>
      </c>
      <c r="Y475" s="3">
        <v>6.25</v>
      </c>
      <c r="Z475" s="3">
        <v>14.382</v>
      </c>
      <c r="AA475" s="4">
        <v>11.21796</v>
      </c>
      <c r="AB475" s="3">
        <v>40.072499999999998</v>
      </c>
    </row>
    <row r="476" spans="1:28" x14ac:dyDescent="0.3">
      <c r="A476">
        <v>926</v>
      </c>
      <c r="B476" s="81" t="s">
        <v>5160</v>
      </c>
      <c r="C476" s="4" t="s">
        <v>5160</v>
      </c>
      <c r="D476" s="20">
        <v>6.3756628787878787E-4</v>
      </c>
      <c r="E476" s="20">
        <v>8.1739267676767674E-4</v>
      </c>
      <c r="F476" s="21">
        <v>1.8929093567251463E-3</v>
      </c>
      <c r="G476" s="21">
        <v>3.9561805555555557E-3</v>
      </c>
      <c r="H476" s="21" t="s">
        <v>0</v>
      </c>
      <c r="I476" s="21" t="s">
        <v>0</v>
      </c>
      <c r="J476" s="4" t="s">
        <v>5160</v>
      </c>
      <c r="K476" s="4" t="s">
        <v>0</v>
      </c>
      <c r="L476" s="4" t="s">
        <v>0</v>
      </c>
      <c r="M476" s="4">
        <v>18.070500000000003</v>
      </c>
      <c r="N476" s="4">
        <v>14.094990000000003</v>
      </c>
      <c r="O476" s="4">
        <v>54.277500000000003</v>
      </c>
      <c r="Q476" s="4">
        <v>7.97</v>
      </c>
      <c r="R476" s="11">
        <v>6.981620718462824E-4</v>
      </c>
      <c r="S476" s="11">
        <v>8.9507957929010559E-4</v>
      </c>
      <c r="T476" s="11">
        <v>2.0363060428849901E-3</v>
      </c>
      <c r="U476" s="21" t="s">
        <v>0</v>
      </c>
      <c r="V476" s="11"/>
      <c r="W476" s="3" t="s">
        <v>5160</v>
      </c>
      <c r="X476" s="4" t="s">
        <v>0</v>
      </c>
      <c r="Z476" s="3">
        <v>14.373000000000001</v>
      </c>
      <c r="AA476" s="4">
        <v>11.210940000000001</v>
      </c>
      <c r="AB476" s="3">
        <v>40.027499999999996</v>
      </c>
    </row>
    <row r="477" spans="1:28" x14ac:dyDescent="0.3">
      <c r="A477">
        <v>925</v>
      </c>
      <c r="B477" s="81">
        <v>6.22</v>
      </c>
      <c r="C477" s="4">
        <v>7.27</v>
      </c>
      <c r="D477" s="20">
        <v>6.3793560606060595E-4</v>
      </c>
      <c r="E477" s="20">
        <v>8.1786616161616153E-4</v>
      </c>
      <c r="F477" s="21">
        <v>1.8940058479532164E-3</v>
      </c>
      <c r="G477" s="21">
        <v>3.9584722222222226E-3</v>
      </c>
      <c r="H477" s="21">
        <v>3.1220322886989556E-3</v>
      </c>
      <c r="I477" s="21">
        <v>6.556267806267807E-3</v>
      </c>
      <c r="K477" s="4">
        <v>5.4085000000000001</v>
      </c>
      <c r="L477" s="4">
        <v>7.46</v>
      </c>
      <c r="M477" s="4">
        <v>18.049500000000002</v>
      </c>
      <c r="N477" s="4">
        <v>14.078610000000001</v>
      </c>
      <c r="O477" s="4">
        <v>54.224999999999994</v>
      </c>
      <c r="P477" s="4" t="s">
        <v>5160</v>
      </c>
      <c r="Q477" s="4" t="s">
        <v>5160</v>
      </c>
      <c r="R477" s="11">
        <v>6.985797827903092E-4</v>
      </c>
      <c r="S477" s="11">
        <v>8.9561510614142204E-4</v>
      </c>
      <c r="T477" s="11">
        <v>2.0375243664717351E-3</v>
      </c>
      <c r="U477" s="21">
        <v>3.1220322886989556E-3</v>
      </c>
      <c r="V477" s="11">
        <v>6.8827546296296293E-3</v>
      </c>
      <c r="W477" s="3" t="s">
        <v>5160</v>
      </c>
      <c r="X477" s="4" t="s">
        <v>0</v>
      </c>
      <c r="Z477" s="3">
        <v>14.354999999999999</v>
      </c>
      <c r="AA477" s="4">
        <v>11.196899999999999</v>
      </c>
      <c r="AB477" s="3">
        <v>39.99</v>
      </c>
    </row>
    <row r="478" spans="1:28" x14ac:dyDescent="0.3">
      <c r="A478">
        <v>924</v>
      </c>
      <c r="B478" s="81" t="s">
        <v>5160</v>
      </c>
      <c r="C478" s="4" t="s">
        <v>5160</v>
      </c>
      <c r="D478" s="20">
        <v>6.3826388888888884E-4</v>
      </c>
      <c r="E478" s="20">
        <v>8.1828703703703696E-4</v>
      </c>
      <c r="F478" s="21">
        <v>1.8949805068226122E-3</v>
      </c>
      <c r="G478" s="21">
        <v>3.9605092592592591E-3</v>
      </c>
      <c r="H478" s="21" t="s">
        <v>0</v>
      </c>
      <c r="I478" s="21" t="s">
        <v>0</v>
      </c>
      <c r="J478" s="4" t="s">
        <v>5160</v>
      </c>
      <c r="K478" s="4" t="s">
        <v>0</v>
      </c>
      <c r="L478" s="4" t="s">
        <v>0</v>
      </c>
      <c r="M478" s="4">
        <v>18.028500000000001</v>
      </c>
      <c r="N478" s="4">
        <v>14.062230000000001</v>
      </c>
      <c r="O478" s="4">
        <v>54.179999999999993</v>
      </c>
      <c r="P478" s="4">
        <v>6.83</v>
      </c>
      <c r="Q478" s="4">
        <v>7.9799999999999995</v>
      </c>
      <c r="R478" s="11">
        <v>6.9899749373433589E-4</v>
      </c>
      <c r="S478" s="11">
        <v>8.9615063299273837E-4</v>
      </c>
      <c r="T478" s="11">
        <v>2.0387426900584796E-3</v>
      </c>
      <c r="U478" s="21" t="s">
        <v>0</v>
      </c>
      <c r="V478" s="11">
        <v>6.8903935185185188E-3</v>
      </c>
      <c r="W478" s="3" t="s">
        <v>5160</v>
      </c>
      <c r="X478" s="4">
        <v>4.7423999999999999</v>
      </c>
      <c r="Y478" s="3">
        <v>6.24</v>
      </c>
      <c r="Z478" s="3">
        <v>14.346</v>
      </c>
      <c r="AA478" s="4">
        <v>11.18988</v>
      </c>
      <c r="AB478" s="3">
        <v>39.952500000000001</v>
      </c>
    </row>
    <row r="479" spans="1:28" x14ac:dyDescent="0.3">
      <c r="A479">
        <v>923</v>
      </c>
      <c r="B479" s="81">
        <v>6.2299999999999995</v>
      </c>
      <c r="C479" s="4">
        <v>7.2799999999999994</v>
      </c>
      <c r="D479" s="20">
        <v>6.3863320707070704E-4</v>
      </c>
      <c r="E479" s="20">
        <v>8.1876052188552186E-4</v>
      </c>
      <c r="F479" s="21">
        <v>1.8960769980506825E-3</v>
      </c>
      <c r="G479" s="21">
        <v>3.962800925925926E-3</v>
      </c>
      <c r="H479" s="21">
        <v>3.1260090218423551E-3</v>
      </c>
      <c r="I479" s="21">
        <v>6.564618945868946E-3</v>
      </c>
      <c r="J479" s="4" t="s">
        <v>5160</v>
      </c>
      <c r="K479" s="4" t="s">
        <v>0</v>
      </c>
      <c r="L479" s="4" t="s">
        <v>0</v>
      </c>
      <c r="M479" s="4">
        <v>18.018000000000001</v>
      </c>
      <c r="N479" s="4">
        <v>14.054040000000001</v>
      </c>
      <c r="O479" s="4">
        <v>54.127499999999998</v>
      </c>
      <c r="P479" s="4" t="s">
        <v>5160</v>
      </c>
      <c r="Q479" s="4" t="s">
        <v>5160</v>
      </c>
      <c r="R479" s="11">
        <v>6.9941520467836258E-4</v>
      </c>
      <c r="S479" s="11">
        <v>8.966861598440546E-4</v>
      </c>
      <c r="T479" s="11">
        <v>2.0399610136452241E-3</v>
      </c>
      <c r="U479" s="21">
        <v>3.1260090218423551E-3</v>
      </c>
      <c r="V479" s="11">
        <v>6.898148148148148E-3</v>
      </c>
      <c r="W479" s="3" t="s">
        <v>5160</v>
      </c>
      <c r="X479" s="4" t="s">
        <v>0</v>
      </c>
      <c r="Z479" s="3">
        <v>14.327999999999999</v>
      </c>
      <c r="AA479" s="4">
        <v>11.175839999999999</v>
      </c>
      <c r="AB479" s="3">
        <v>39.914999999999999</v>
      </c>
    </row>
    <row r="480" spans="1:28" x14ac:dyDescent="0.3">
      <c r="A480">
        <v>922</v>
      </c>
      <c r="B480" s="81" t="s">
        <v>5160</v>
      </c>
      <c r="C480" s="4" t="s">
        <v>5160</v>
      </c>
      <c r="D480" s="20">
        <v>6.3900252525252513E-4</v>
      </c>
      <c r="E480" s="20">
        <v>8.1923400673400665E-4</v>
      </c>
      <c r="F480" s="21">
        <v>1.8971734892787525E-3</v>
      </c>
      <c r="G480" s="21">
        <v>3.965092592592593E-3</v>
      </c>
      <c r="H480" s="21">
        <v>3.1299264007597339E-3</v>
      </c>
      <c r="I480" s="21">
        <v>6.5728454415954415E-3</v>
      </c>
      <c r="J480" s="4" t="s">
        <v>5160</v>
      </c>
      <c r="K480" s="4">
        <v>5.4012500000000001</v>
      </c>
      <c r="L480" s="4">
        <v>7.45</v>
      </c>
      <c r="M480" s="4">
        <v>17.997</v>
      </c>
      <c r="N480" s="4">
        <v>14.037660000000001</v>
      </c>
      <c r="O480" s="4">
        <v>54.082499999999996</v>
      </c>
      <c r="P480" s="4" t="s">
        <v>5160</v>
      </c>
      <c r="Q480" s="4" t="s">
        <v>5160</v>
      </c>
      <c r="R480" s="11">
        <v>6.9962406015037604E-4</v>
      </c>
      <c r="S480" s="11">
        <v>8.9695392326971288E-4</v>
      </c>
      <c r="T480" s="11">
        <v>2.0405701754385966E-3</v>
      </c>
      <c r="U480" s="21">
        <v>3.1299264007597339E-3</v>
      </c>
      <c r="V480" s="11"/>
      <c r="W480" s="3" t="s">
        <v>5160</v>
      </c>
      <c r="X480" s="4" t="s">
        <v>0</v>
      </c>
      <c r="Z480" s="3">
        <v>14.318999999999999</v>
      </c>
      <c r="AA480" s="4">
        <v>11.16882</v>
      </c>
      <c r="AB480" s="3">
        <v>39.877499999999998</v>
      </c>
    </row>
    <row r="481" spans="1:28" x14ac:dyDescent="0.3">
      <c r="A481">
        <v>921</v>
      </c>
      <c r="B481" s="81" t="s">
        <v>5160</v>
      </c>
      <c r="C481" s="4" t="s">
        <v>5160</v>
      </c>
      <c r="D481" s="20">
        <v>6.3937184343434332E-4</v>
      </c>
      <c r="E481" s="20">
        <v>8.1970749158249154E-4</v>
      </c>
      <c r="F481" s="21">
        <v>1.8982699805068228E-3</v>
      </c>
      <c r="G481" s="21">
        <v>3.9673842592592599E-3</v>
      </c>
      <c r="H481" s="21" t="s">
        <v>0</v>
      </c>
      <c r="I481" s="21" t="s">
        <v>0</v>
      </c>
      <c r="J481" s="4" t="s">
        <v>5160</v>
      </c>
      <c r="K481" s="4" t="s">
        <v>0</v>
      </c>
      <c r="L481" s="4" t="s">
        <v>0</v>
      </c>
      <c r="M481" s="4">
        <v>17.986499999999999</v>
      </c>
      <c r="N481" s="4">
        <v>14.02947</v>
      </c>
      <c r="O481" s="4">
        <v>54.03</v>
      </c>
      <c r="P481" s="4">
        <v>6.84</v>
      </c>
      <c r="Q481" s="4">
        <v>7.99</v>
      </c>
      <c r="R481" s="11">
        <v>6.9983291562238949E-4</v>
      </c>
      <c r="S481" s="11">
        <v>8.9722168669537105E-4</v>
      </c>
      <c r="T481" s="11">
        <v>2.0411793372319691E-3</v>
      </c>
      <c r="U481" s="21" t="s">
        <v>0</v>
      </c>
      <c r="V481" s="11">
        <v>6.9059027777777773E-3</v>
      </c>
      <c r="W481" s="3" t="s">
        <v>5160</v>
      </c>
      <c r="X481" s="4">
        <v>4.7347999999999999</v>
      </c>
      <c r="Y481" s="3">
        <v>6.23</v>
      </c>
      <c r="Z481" s="3">
        <v>14.301</v>
      </c>
      <c r="AA481" s="4">
        <v>11.154780000000001</v>
      </c>
      <c r="AB481" s="3">
        <v>39.839999999999996</v>
      </c>
    </row>
    <row r="482" spans="1:28" x14ac:dyDescent="0.3">
      <c r="A482">
        <v>920</v>
      </c>
      <c r="B482" s="81">
        <v>6.24</v>
      </c>
      <c r="C482" s="4">
        <v>7.29</v>
      </c>
      <c r="D482" s="20">
        <v>6.3974116161616152E-4</v>
      </c>
      <c r="E482" s="20">
        <v>8.2018097643097633E-4</v>
      </c>
      <c r="F482" s="21">
        <v>1.8993664717348929E-3</v>
      </c>
      <c r="G482" s="21">
        <v>3.969675925925926E-3</v>
      </c>
      <c r="H482" s="21">
        <v>3.1339031339031342E-3</v>
      </c>
      <c r="I482" s="21">
        <v>6.5811965811965823E-3</v>
      </c>
      <c r="J482" s="4">
        <v>1.52295</v>
      </c>
      <c r="K482" s="4">
        <v>5.3940000000000001</v>
      </c>
      <c r="L482" s="4">
        <v>7.44</v>
      </c>
      <c r="M482" s="4">
        <v>17.965499999999999</v>
      </c>
      <c r="N482" s="4">
        <v>14.01309</v>
      </c>
      <c r="O482" s="4">
        <v>53.984999999999999</v>
      </c>
      <c r="P482" s="4" t="s">
        <v>5160</v>
      </c>
      <c r="Q482" s="4" t="s">
        <v>5160</v>
      </c>
      <c r="R482" s="11">
        <v>7.0025062656641607E-4</v>
      </c>
      <c r="S482" s="11">
        <v>8.9775721354668728E-4</v>
      </c>
      <c r="T482" s="11">
        <v>2.0423976608187136E-3</v>
      </c>
      <c r="U482" s="21">
        <v>3.1339031339031342E-3</v>
      </c>
      <c r="V482" s="11">
        <v>6.9135416666666668E-3</v>
      </c>
      <c r="W482" s="3">
        <v>1.52295</v>
      </c>
      <c r="X482" s="4" t="s">
        <v>0</v>
      </c>
      <c r="Z482" s="3">
        <v>14.292000000000002</v>
      </c>
      <c r="AA482" s="4">
        <v>11.147760000000002</v>
      </c>
      <c r="AB482" s="3">
        <v>39.802500000000002</v>
      </c>
    </row>
    <row r="483" spans="1:28" x14ac:dyDescent="0.3">
      <c r="A483">
        <v>919</v>
      </c>
      <c r="B483" s="81" t="s">
        <v>5160</v>
      </c>
      <c r="C483" s="4" t="s">
        <v>5160</v>
      </c>
      <c r="D483" s="20">
        <v>6.4006944444444441E-4</v>
      </c>
      <c r="E483" s="20">
        <v>8.2060185185185177E-4</v>
      </c>
      <c r="F483" s="21">
        <v>1.9003411306042885E-3</v>
      </c>
      <c r="G483" s="21">
        <v>3.9717129629629633E-3</v>
      </c>
      <c r="H483" s="21" t="s">
        <v>0</v>
      </c>
      <c r="I483" s="21" t="s">
        <v>0</v>
      </c>
      <c r="J483" s="4" t="s">
        <v>5160</v>
      </c>
      <c r="K483" s="4" t="s">
        <v>0</v>
      </c>
      <c r="L483" s="4" t="s">
        <v>0</v>
      </c>
      <c r="M483" s="4">
        <v>17.944500000000001</v>
      </c>
      <c r="N483" s="4">
        <v>13.996710000000002</v>
      </c>
      <c r="O483" s="4">
        <v>53.932499999999997</v>
      </c>
      <c r="P483" s="4" t="s">
        <v>5160</v>
      </c>
      <c r="Q483" s="4" t="s">
        <v>5160</v>
      </c>
      <c r="R483" s="11">
        <v>7.0066833751044276E-4</v>
      </c>
      <c r="S483" s="11">
        <v>8.9829274039800362E-4</v>
      </c>
      <c r="T483" s="11">
        <v>2.0436159844054581E-3</v>
      </c>
      <c r="U483" s="21" t="s">
        <v>0</v>
      </c>
      <c r="V483" s="11"/>
      <c r="W483" s="3" t="s">
        <v>5160</v>
      </c>
      <c r="X483" s="4" t="s">
        <v>0</v>
      </c>
      <c r="Z483" s="3">
        <v>14.273999999999999</v>
      </c>
      <c r="AA483" s="4">
        <v>11.13372</v>
      </c>
      <c r="AB483" s="3">
        <v>39.7575</v>
      </c>
    </row>
    <row r="484" spans="1:28" x14ac:dyDescent="0.3">
      <c r="A484">
        <v>918</v>
      </c>
      <c r="B484" s="81" t="s">
        <v>5160</v>
      </c>
      <c r="C484" s="4" t="s">
        <v>5160</v>
      </c>
      <c r="D484" s="20">
        <v>6.4043876262626271E-4</v>
      </c>
      <c r="E484" s="20">
        <v>8.2107533670033677E-4</v>
      </c>
      <c r="F484" s="21">
        <v>1.901437621832359E-3</v>
      </c>
      <c r="G484" s="21">
        <v>3.9740046296296303E-3</v>
      </c>
      <c r="H484" s="21">
        <v>3.1378798670465336E-3</v>
      </c>
      <c r="I484" s="21">
        <v>6.5895477207977213E-3</v>
      </c>
      <c r="J484" s="4" t="s">
        <v>5160</v>
      </c>
      <c r="K484" s="4">
        <v>5.3867499999999993</v>
      </c>
      <c r="L484" s="4">
        <v>7.43</v>
      </c>
      <c r="M484" s="4">
        <v>17.933999999999997</v>
      </c>
      <c r="N484" s="4">
        <v>13.988519999999999</v>
      </c>
      <c r="O484" s="4">
        <v>53.887499999999996</v>
      </c>
      <c r="P484" s="4" t="s">
        <v>5160</v>
      </c>
      <c r="Q484" s="4" t="s">
        <v>5160</v>
      </c>
      <c r="R484" s="11">
        <v>7.0108604845446967E-4</v>
      </c>
      <c r="S484" s="11">
        <v>8.9882826724932007E-4</v>
      </c>
      <c r="T484" s="11">
        <v>2.0448343079922031E-3</v>
      </c>
      <c r="U484" s="21">
        <v>3.1378798670465336E-3</v>
      </c>
      <c r="V484" s="11">
        <v>6.9212962962962969E-3</v>
      </c>
      <c r="W484" s="3" t="s">
        <v>5160</v>
      </c>
      <c r="X484" s="4">
        <v>4.7271999999999998</v>
      </c>
      <c r="Y484" s="3">
        <v>6.22</v>
      </c>
      <c r="Z484" s="3">
        <v>14.265000000000001</v>
      </c>
      <c r="AA484" s="4">
        <v>11.126700000000001</v>
      </c>
      <c r="AB484" s="3">
        <v>39.72</v>
      </c>
    </row>
    <row r="485" spans="1:28" x14ac:dyDescent="0.3">
      <c r="A485">
        <v>917</v>
      </c>
      <c r="B485" s="81" t="s">
        <v>5160</v>
      </c>
      <c r="C485" s="4" t="s">
        <v>5160</v>
      </c>
      <c r="D485" s="20">
        <v>6.408080808080808E-4</v>
      </c>
      <c r="E485" s="20">
        <v>8.2154882154882156E-4</v>
      </c>
      <c r="F485" s="21">
        <v>1.9025341130604291E-3</v>
      </c>
      <c r="G485" s="21">
        <v>3.9762962962962972E-3</v>
      </c>
      <c r="H485" s="21" t="s">
        <v>0</v>
      </c>
      <c r="I485" s="21" t="s">
        <v>0</v>
      </c>
      <c r="J485" s="4" t="s">
        <v>5160</v>
      </c>
      <c r="K485" s="4" t="s">
        <v>0</v>
      </c>
      <c r="L485" s="4" t="s">
        <v>0</v>
      </c>
      <c r="M485" s="4">
        <v>17.913</v>
      </c>
      <c r="N485" s="4">
        <v>13.972140000000001</v>
      </c>
      <c r="O485" s="4">
        <v>53.835000000000001</v>
      </c>
      <c r="P485" s="4">
        <v>6.85</v>
      </c>
      <c r="Q485" s="4">
        <v>8</v>
      </c>
      <c r="R485" s="11">
        <v>7.0129490392648302E-4</v>
      </c>
      <c r="S485" s="11">
        <v>8.9909603067497813E-4</v>
      </c>
      <c r="T485" s="11">
        <v>2.0454434697855751E-3</v>
      </c>
      <c r="U485" s="21" t="s">
        <v>0</v>
      </c>
      <c r="V485" s="11">
        <v>6.9290509259259262E-3</v>
      </c>
      <c r="W485" s="3" t="s">
        <v>5160</v>
      </c>
      <c r="X485" s="4" t="s">
        <v>0</v>
      </c>
      <c r="Z485" s="3">
        <v>14.247</v>
      </c>
      <c r="AA485" s="4">
        <v>11.11266</v>
      </c>
      <c r="AB485" s="3">
        <v>39.682499999999997</v>
      </c>
    </row>
    <row r="486" spans="1:28" x14ac:dyDescent="0.3">
      <c r="A486">
        <v>916</v>
      </c>
      <c r="B486" s="81">
        <v>6.25</v>
      </c>
      <c r="C486" s="4">
        <v>7.3</v>
      </c>
      <c r="D486" s="20">
        <v>6.41177398989899E-4</v>
      </c>
      <c r="E486" s="20">
        <v>8.2202230639730645E-4</v>
      </c>
      <c r="F486" s="21">
        <v>1.9036306042884994E-3</v>
      </c>
      <c r="G486" s="21">
        <v>3.9785879629629642E-3</v>
      </c>
      <c r="H486" s="21">
        <v>3.1417972459639129E-3</v>
      </c>
      <c r="I486" s="21">
        <v>6.5977742165242177E-3</v>
      </c>
      <c r="J486" s="4" t="s">
        <v>5160</v>
      </c>
      <c r="K486" s="4" t="s">
        <v>0</v>
      </c>
      <c r="L486" s="4" t="s">
        <v>0</v>
      </c>
      <c r="M486" s="4">
        <v>17.891999999999999</v>
      </c>
      <c r="N486" s="4">
        <v>13.95576</v>
      </c>
      <c r="O486" s="4">
        <v>53.79</v>
      </c>
      <c r="P486" s="4" t="s">
        <v>5160</v>
      </c>
      <c r="Q486" s="4" t="s">
        <v>5160</v>
      </c>
      <c r="R486" s="11">
        <v>7.0150375939849626E-4</v>
      </c>
      <c r="S486" s="11">
        <v>8.993637941006363E-4</v>
      </c>
      <c r="T486" s="11">
        <v>2.0460526315789476E-3</v>
      </c>
      <c r="U486" s="21">
        <v>3.1417972459639129E-3</v>
      </c>
      <c r="V486" s="11">
        <v>6.9366898148148148E-3</v>
      </c>
      <c r="W486" s="3" t="s">
        <v>5160</v>
      </c>
      <c r="X486" s="4" t="s">
        <v>0</v>
      </c>
      <c r="Z486" s="3">
        <v>14.238</v>
      </c>
      <c r="AA486" s="4">
        <v>11.105639999999999</v>
      </c>
      <c r="AB486" s="3">
        <v>39.644999999999996</v>
      </c>
    </row>
    <row r="487" spans="1:28" x14ac:dyDescent="0.3">
      <c r="A487">
        <v>915</v>
      </c>
      <c r="B487" s="81" t="s">
        <v>5160</v>
      </c>
      <c r="C487" s="4" t="s">
        <v>5160</v>
      </c>
      <c r="D487" s="20">
        <v>6.4154671717171709E-4</v>
      </c>
      <c r="E487" s="20">
        <v>8.2249579124579124E-4</v>
      </c>
      <c r="F487" s="21">
        <v>1.9047270955165694E-3</v>
      </c>
      <c r="G487" s="21">
        <v>3.9808796296296302E-3</v>
      </c>
      <c r="H487" s="21" t="s">
        <v>0</v>
      </c>
      <c r="I487" s="21" t="s">
        <v>0</v>
      </c>
      <c r="K487" s="4">
        <v>5.3795000000000002</v>
      </c>
      <c r="L487" s="4">
        <v>7.42</v>
      </c>
      <c r="M487" s="4">
        <v>17.881500000000003</v>
      </c>
      <c r="N487" s="4">
        <v>13.947570000000002</v>
      </c>
      <c r="O487" s="4">
        <v>53.737500000000004</v>
      </c>
      <c r="P487" s="4" t="s">
        <v>5160</v>
      </c>
      <c r="Q487" s="4" t="s">
        <v>5160</v>
      </c>
      <c r="R487" s="11">
        <v>7.0192147034252306E-4</v>
      </c>
      <c r="S487" s="11">
        <v>8.9989932095195263E-4</v>
      </c>
      <c r="T487" s="11">
        <v>2.0472709551656921E-3</v>
      </c>
      <c r="U487" s="21" t="s">
        <v>0</v>
      </c>
      <c r="V487" s="11"/>
      <c r="W487" s="3" t="s">
        <v>5160</v>
      </c>
      <c r="X487" s="4">
        <v>4.7195999999999998</v>
      </c>
      <c r="Y487" s="3">
        <v>6.21</v>
      </c>
      <c r="Z487" s="3">
        <v>14.22</v>
      </c>
      <c r="AA487" s="4">
        <v>11.091600000000001</v>
      </c>
      <c r="AB487" s="3">
        <v>39.607500000000002</v>
      </c>
    </row>
    <row r="488" spans="1:28" x14ac:dyDescent="0.3">
      <c r="A488">
        <v>914</v>
      </c>
      <c r="B488" s="81" t="s">
        <v>5160</v>
      </c>
      <c r="C488" s="4" t="s">
        <v>5160</v>
      </c>
      <c r="D488" s="20">
        <v>6.4187499999999998E-4</v>
      </c>
      <c r="E488" s="20">
        <v>8.2291666666666667E-4</v>
      </c>
      <c r="F488" s="21">
        <v>1.905701754385965E-3</v>
      </c>
      <c r="G488" s="21">
        <v>3.9829166666666676E-3</v>
      </c>
      <c r="H488" s="21">
        <v>3.1457739791073127E-3</v>
      </c>
      <c r="I488" s="21">
        <v>6.6061253561253567E-3</v>
      </c>
      <c r="J488" s="4" t="s">
        <v>5160</v>
      </c>
      <c r="K488" s="4" t="s">
        <v>0</v>
      </c>
      <c r="L488" s="4" t="s">
        <v>0</v>
      </c>
      <c r="M488" s="4">
        <v>17.860500000000002</v>
      </c>
      <c r="N488" s="4">
        <v>13.931190000000003</v>
      </c>
      <c r="O488" s="4">
        <v>53.692500000000003</v>
      </c>
      <c r="P488" s="4">
        <v>6.8599999999999994</v>
      </c>
      <c r="Q488" s="4">
        <v>8.02</v>
      </c>
      <c r="R488" s="11">
        <v>7.0233918128654975E-4</v>
      </c>
      <c r="S488" s="11">
        <v>9.0043484780326886E-4</v>
      </c>
      <c r="T488" s="11">
        <v>2.0484892787524366E-3</v>
      </c>
      <c r="U488" s="21">
        <v>3.1457739791073127E-3</v>
      </c>
      <c r="V488" s="11">
        <v>6.9444444444444441E-3</v>
      </c>
      <c r="W488" s="3" t="s">
        <v>5160</v>
      </c>
      <c r="X488" s="4" t="s">
        <v>0</v>
      </c>
      <c r="Z488" s="3">
        <v>14.210999999999999</v>
      </c>
      <c r="AA488" s="4">
        <v>11.084579999999999</v>
      </c>
      <c r="AB488" s="3">
        <v>39.57</v>
      </c>
    </row>
    <row r="489" spans="1:28" x14ac:dyDescent="0.3">
      <c r="A489">
        <v>913</v>
      </c>
      <c r="B489" s="81" t="s">
        <v>5160</v>
      </c>
      <c r="C489" s="4" t="s">
        <v>5160</v>
      </c>
      <c r="D489" s="20">
        <v>6.4224431818181828E-4</v>
      </c>
      <c r="E489" s="20">
        <v>8.2339015151515157E-4</v>
      </c>
      <c r="F489" s="21">
        <v>1.9067982456140353E-3</v>
      </c>
      <c r="G489" s="21">
        <v>3.9852083333333345E-3</v>
      </c>
      <c r="H489" s="21" t="s">
        <v>0</v>
      </c>
      <c r="I489" s="21" t="s">
        <v>0</v>
      </c>
      <c r="J489" s="4" t="s">
        <v>5160</v>
      </c>
      <c r="K489" s="4">
        <v>5.3722499999999993</v>
      </c>
      <c r="L489" s="4">
        <v>7.41</v>
      </c>
      <c r="M489" s="4">
        <v>17.850000000000001</v>
      </c>
      <c r="N489" s="4">
        <v>13.923000000000002</v>
      </c>
      <c r="O489" s="4">
        <v>53.64</v>
      </c>
      <c r="P489" s="4" t="s">
        <v>5160</v>
      </c>
      <c r="Q489" s="4" t="s">
        <v>5160</v>
      </c>
      <c r="R489" s="11">
        <v>7.0275689223057644E-4</v>
      </c>
      <c r="S489" s="11">
        <v>9.0097037465458531E-4</v>
      </c>
      <c r="T489" s="11">
        <v>2.0497076023391816E-3</v>
      </c>
      <c r="U489" s="21" t="s">
        <v>0</v>
      </c>
      <c r="V489" s="11">
        <v>6.9521990740740733E-3</v>
      </c>
      <c r="W489" s="3" t="s">
        <v>5160</v>
      </c>
      <c r="X489" s="4" t="s">
        <v>0</v>
      </c>
      <c r="Z489" s="3">
        <v>14.193</v>
      </c>
      <c r="AA489" s="4">
        <v>11.070539999999999</v>
      </c>
      <c r="AB489" s="3">
        <v>39.532499999999999</v>
      </c>
    </row>
    <row r="490" spans="1:28" x14ac:dyDescent="0.3">
      <c r="A490">
        <v>912</v>
      </c>
      <c r="B490" s="81" t="s">
        <v>5160</v>
      </c>
      <c r="C490" s="4" t="s">
        <v>5160</v>
      </c>
      <c r="D490" s="20">
        <v>6.4261363636363637E-4</v>
      </c>
      <c r="E490" s="20">
        <v>8.2386363636363636E-4</v>
      </c>
      <c r="F490" s="21">
        <v>1.9078947368421054E-3</v>
      </c>
      <c r="G490" s="21">
        <v>3.9875000000000006E-3</v>
      </c>
      <c r="H490" s="21">
        <v>3.1497507122507122E-3</v>
      </c>
      <c r="I490" s="21">
        <v>6.6144764957264957E-3</v>
      </c>
      <c r="J490" s="4" t="s">
        <v>5160</v>
      </c>
      <c r="K490" s="4" t="s">
        <v>0</v>
      </c>
      <c r="L490" s="4" t="s">
        <v>0</v>
      </c>
      <c r="M490" s="4">
        <v>17.829000000000001</v>
      </c>
      <c r="N490" s="4">
        <v>13.90662</v>
      </c>
      <c r="O490" s="4">
        <v>53.587500000000006</v>
      </c>
      <c r="P490" s="4" t="s">
        <v>5160</v>
      </c>
      <c r="Q490" s="4">
        <v>8.0299999999999994</v>
      </c>
      <c r="R490" s="11">
        <v>7.0296574770258979E-4</v>
      </c>
      <c r="S490" s="11">
        <v>9.0123813808024337E-4</v>
      </c>
      <c r="T490" s="11">
        <v>2.0503167641325536E-3</v>
      </c>
      <c r="U490" s="21">
        <v>3.1497507122507122E-3</v>
      </c>
      <c r="V490" s="11"/>
      <c r="W490" s="3" t="s">
        <v>5160</v>
      </c>
      <c r="X490" s="4">
        <v>4.7119999999999997</v>
      </c>
      <c r="Y490" s="3">
        <v>6.2</v>
      </c>
      <c r="Z490" s="3">
        <v>14.183999999999999</v>
      </c>
      <c r="AA490" s="4">
        <v>11.06352</v>
      </c>
      <c r="AB490" s="3">
        <v>39.487499999999997</v>
      </c>
    </row>
    <row r="491" spans="1:28" x14ac:dyDescent="0.3">
      <c r="A491">
        <v>911</v>
      </c>
      <c r="B491" s="81">
        <v>6.26</v>
      </c>
      <c r="C491" s="4">
        <v>7.3199999999999994</v>
      </c>
      <c r="D491" s="20">
        <v>6.4298295454545456E-4</v>
      </c>
      <c r="E491" s="20">
        <v>8.2433712121212125E-4</v>
      </c>
      <c r="F491" s="21">
        <v>1.9089912280701757E-3</v>
      </c>
      <c r="G491" s="21">
        <v>3.9897916666666675E-3</v>
      </c>
      <c r="H491" s="21" t="s">
        <v>0</v>
      </c>
      <c r="I491" s="21" t="s">
        <v>0</v>
      </c>
      <c r="J491" s="4" t="s">
        <v>5160</v>
      </c>
      <c r="K491" s="4" t="s">
        <v>0</v>
      </c>
      <c r="L491" s="4" t="s">
        <v>0</v>
      </c>
      <c r="M491" s="4">
        <v>17.808</v>
      </c>
      <c r="N491" s="4">
        <v>13.89024</v>
      </c>
      <c r="O491" s="4">
        <v>53.542500000000004</v>
      </c>
      <c r="P491" s="4">
        <v>6.87</v>
      </c>
      <c r="Q491" s="4" t="s">
        <v>5160</v>
      </c>
      <c r="R491" s="11">
        <v>7.0317460317460324E-4</v>
      </c>
      <c r="S491" s="11">
        <v>9.0150590150590165E-4</v>
      </c>
      <c r="T491" s="11">
        <v>2.0509259259259261E-3</v>
      </c>
      <c r="U491" s="21" t="s">
        <v>0</v>
      </c>
      <c r="V491" s="11">
        <v>6.9598379629629628E-3</v>
      </c>
      <c r="W491" s="3" t="s">
        <v>5160</v>
      </c>
      <c r="X491" s="4" t="s">
        <v>0</v>
      </c>
      <c r="Z491" s="3">
        <v>14.166</v>
      </c>
      <c r="AA491" s="4">
        <v>11.049480000000001</v>
      </c>
      <c r="AB491" s="3">
        <v>39.450000000000003</v>
      </c>
    </row>
    <row r="492" spans="1:28" x14ac:dyDescent="0.3">
      <c r="A492">
        <v>910</v>
      </c>
      <c r="B492" s="81" t="s">
        <v>5160</v>
      </c>
      <c r="C492" s="4" t="s">
        <v>5160</v>
      </c>
      <c r="D492" s="20">
        <v>6.4335227272727265E-4</v>
      </c>
      <c r="E492" s="20">
        <v>8.2481060606060604E-4</v>
      </c>
      <c r="F492" s="21">
        <v>1.9100877192982457E-3</v>
      </c>
      <c r="G492" s="21">
        <v>3.9920833333333336E-3</v>
      </c>
      <c r="H492" s="21">
        <v>3.1536680911680914E-3</v>
      </c>
      <c r="I492" s="21">
        <v>6.622702991452992E-3</v>
      </c>
      <c r="J492" s="4" t="s">
        <v>5160</v>
      </c>
      <c r="K492" s="4">
        <v>5.3650000000000002</v>
      </c>
      <c r="L492" s="4">
        <v>7.4</v>
      </c>
      <c r="M492" s="4">
        <v>17.797499999999999</v>
      </c>
      <c r="N492" s="4">
        <v>13.88205</v>
      </c>
      <c r="O492" s="4">
        <v>53.489999999999995</v>
      </c>
      <c r="P492" s="4" t="s">
        <v>5160</v>
      </c>
      <c r="Q492" s="4" t="s">
        <v>5160</v>
      </c>
      <c r="R492" s="11">
        <v>7.0359231411862993E-4</v>
      </c>
      <c r="S492" s="11">
        <v>9.0204142835721788E-4</v>
      </c>
      <c r="T492" s="11">
        <v>2.0521442495126706E-3</v>
      </c>
      <c r="U492" s="21">
        <v>3.1536680911680914E-3</v>
      </c>
      <c r="V492" s="11">
        <v>6.9675925925925921E-3</v>
      </c>
      <c r="W492" s="3" t="s">
        <v>5160</v>
      </c>
      <c r="X492" s="4" t="s">
        <v>0</v>
      </c>
      <c r="Z492" s="3">
        <v>14.157</v>
      </c>
      <c r="AA492" s="4">
        <v>11.04246</v>
      </c>
      <c r="AB492" s="3">
        <v>39.412499999999994</v>
      </c>
    </row>
    <row r="493" spans="1:28" x14ac:dyDescent="0.3">
      <c r="A493">
        <v>909</v>
      </c>
      <c r="B493" s="81"/>
      <c r="C493" s="4">
        <v>7.33</v>
      </c>
      <c r="D493" s="20">
        <v>6.4372159090909085E-4</v>
      </c>
      <c r="E493" s="20">
        <v>8.2528409090909093E-4</v>
      </c>
      <c r="F493" s="21">
        <v>1.911184210526316E-3</v>
      </c>
      <c r="G493" s="21">
        <v>3.9943750000000005E-3</v>
      </c>
      <c r="H493" s="21" t="s">
        <v>0</v>
      </c>
      <c r="I493" s="21" t="s">
        <v>0</v>
      </c>
      <c r="J493" s="4" t="s">
        <v>5160</v>
      </c>
      <c r="K493" s="4" t="s">
        <v>0</v>
      </c>
      <c r="L493" s="4" t="s">
        <v>0</v>
      </c>
      <c r="M493" s="4">
        <v>17.776499999999999</v>
      </c>
      <c r="N493" s="4">
        <v>13.86567</v>
      </c>
      <c r="O493" s="4">
        <v>53.445000000000007</v>
      </c>
      <c r="P493" s="4" t="s">
        <v>5160</v>
      </c>
      <c r="Q493" s="4" t="s">
        <v>5160</v>
      </c>
      <c r="R493" s="11">
        <v>7.0401002506265652E-4</v>
      </c>
      <c r="S493" s="11">
        <v>9.0257695520853411E-4</v>
      </c>
      <c r="T493" s="11">
        <v>2.0533625730994151E-3</v>
      </c>
      <c r="U493" s="21" t="s">
        <v>0</v>
      </c>
      <c r="V493" s="11">
        <v>6.9753472222222213E-3</v>
      </c>
      <c r="W493" s="3" t="s">
        <v>5160</v>
      </c>
      <c r="X493" s="4" t="s">
        <v>0</v>
      </c>
      <c r="Z493" s="3">
        <v>14.139000000000001</v>
      </c>
      <c r="AA493" s="4">
        <v>11.028420000000001</v>
      </c>
      <c r="AB493" s="3">
        <v>39.375</v>
      </c>
    </row>
    <row r="494" spans="1:28" x14ac:dyDescent="0.3">
      <c r="A494">
        <v>908</v>
      </c>
      <c r="B494" s="81" t="s">
        <v>5160</v>
      </c>
      <c r="C494" s="4" t="s">
        <v>5160</v>
      </c>
      <c r="D494" s="20">
        <v>6.4404987373737374E-4</v>
      </c>
      <c r="E494" s="20">
        <v>8.2570496632996637E-4</v>
      </c>
      <c r="F494" s="21">
        <v>1.9121588693957118E-3</v>
      </c>
      <c r="G494" s="21">
        <v>3.9964120370370379E-3</v>
      </c>
      <c r="H494" s="21">
        <v>3.1576448243114913E-3</v>
      </c>
      <c r="I494" s="21">
        <v>6.6310541310541319E-3</v>
      </c>
      <c r="J494" s="4" t="s">
        <v>5160</v>
      </c>
      <c r="K494" s="4">
        <v>5.3577499999999993</v>
      </c>
      <c r="L494" s="4">
        <v>7.39</v>
      </c>
      <c r="M494" s="4">
        <v>17.766000000000002</v>
      </c>
      <c r="N494" s="4">
        <v>13.857480000000002</v>
      </c>
      <c r="O494" s="4">
        <v>53.392499999999998</v>
      </c>
      <c r="P494" s="4">
        <v>6.88</v>
      </c>
      <c r="Q494" s="4" t="s">
        <v>5160</v>
      </c>
      <c r="R494" s="11">
        <v>7.0442773600668353E-4</v>
      </c>
      <c r="S494" s="11">
        <v>9.0311248205985066E-4</v>
      </c>
      <c r="T494" s="11">
        <v>2.0545808966861601E-3</v>
      </c>
      <c r="U494" s="21">
        <v>3.1576448243114913E-3</v>
      </c>
      <c r="V494" s="11"/>
      <c r="W494" s="3" t="s">
        <v>5160</v>
      </c>
      <c r="X494" s="4">
        <v>4.7044000000000006</v>
      </c>
      <c r="Y494" s="3">
        <v>6.19</v>
      </c>
      <c r="Z494" s="3">
        <v>14.129999999999999</v>
      </c>
      <c r="AA494" s="4">
        <v>11.0214</v>
      </c>
      <c r="AB494" s="3">
        <v>39.337500000000006</v>
      </c>
    </row>
    <row r="495" spans="1:28" x14ac:dyDescent="0.3">
      <c r="A495">
        <v>907</v>
      </c>
      <c r="B495" s="81">
        <v>6.27</v>
      </c>
      <c r="C495" s="4">
        <v>7.34</v>
      </c>
      <c r="D495" s="20">
        <v>6.4441919191919193E-4</v>
      </c>
      <c r="E495" s="20">
        <v>8.2617845117845116E-4</v>
      </c>
      <c r="F495" s="21">
        <v>1.9132553606237819E-3</v>
      </c>
      <c r="G495" s="21">
        <v>3.998703703703704E-3</v>
      </c>
      <c r="H495" s="21" t="s">
        <v>0</v>
      </c>
      <c r="I495" s="21" t="s">
        <v>0</v>
      </c>
      <c r="J495" s="4" t="s">
        <v>5160</v>
      </c>
      <c r="K495" s="4" t="s">
        <v>0</v>
      </c>
      <c r="L495" s="4" t="s">
        <v>0</v>
      </c>
      <c r="M495" s="4">
        <v>17.744999999999997</v>
      </c>
      <c r="N495" s="4">
        <v>13.841099999999999</v>
      </c>
      <c r="O495" s="4">
        <v>53.347499999999997</v>
      </c>
      <c r="Q495" s="4">
        <v>8.0399999999999991</v>
      </c>
      <c r="R495" s="11">
        <v>7.0484544695071023E-4</v>
      </c>
      <c r="S495" s="11">
        <v>9.0364800891116689E-4</v>
      </c>
      <c r="T495" s="11">
        <v>2.0557992202729046E-3</v>
      </c>
      <c r="U495" s="21" t="s">
        <v>0</v>
      </c>
      <c r="V495" s="11">
        <v>6.9829861111111108E-3</v>
      </c>
      <c r="W495" s="3" t="s">
        <v>5160</v>
      </c>
      <c r="X495" s="4" t="s">
        <v>0</v>
      </c>
      <c r="Z495" s="3">
        <v>14.112</v>
      </c>
      <c r="AA495" s="4">
        <v>11.00736</v>
      </c>
      <c r="AB495" s="3">
        <v>39.299999999999997</v>
      </c>
    </row>
    <row r="496" spans="1:28" x14ac:dyDescent="0.3">
      <c r="A496">
        <v>906</v>
      </c>
      <c r="B496" s="81" t="s">
        <v>5160</v>
      </c>
      <c r="C496" s="4" t="s">
        <v>5160</v>
      </c>
      <c r="D496" s="20">
        <v>6.4478851010101013E-4</v>
      </c>
      <c r="E496" s="20">
        <v>8.2665193602693605E-4</v>
      </c>
      <c r="F496" s="21">
        <v>1.9143518518518522E-3</v>
      </c>
      <c r="G496" s="21">
        <v>4.0009953703703709E-3</v>
      </c>
      <c r="H496" s="21">
        <v>3.1616215574548907E-3</v>
      </c>
      <c r="I496" s="21">
        <v>6.6394052706552709E-3</v>
      </c>
      <c r="J496" s="4">
        <v>1.5086499999999998</v>
      </c>
      <c r="K496" s="4" t="s">
        <v>0</v>
      </c>
      <c r="L496" s="4" t="s">
        <v>0</v>
      </c>
      <c r="M496" s="4">
        <v>17.724</v>
      </c>
      <c r="N496" s="4">
        <v>13.824720000000001</v>
      </c>
      <c r="O496" s="4">
        <v>53.295000000000002</v>
      </c>
      <c r="P496" s="4" t="s">
        <v>5160</v>
      </c>
      <c r="Q496" s="4" t="s">
        <v>5160</v>
      </c>
      <c r="R496" s="11">
        <v>7.0526315789473692E-4</v>
      </c>
      <c r="S496" s="11">
        <v>9.0418353576248334E-4</v>
      </c>
      <c r="T496" s="11">
        <v>2.0570175438596495E-3</v>
      </c>
      <c r="U496" s="21">
        <v>3.1616215574548907E-3</v>
      </c>
      <c r="V496" s="11">
        <v>6.9907407407407401E-3</v>
      </c>
      <c r="W496" s="3">
        <v>1.5086499999999998</v>
      </c>
      <c r="X496" s="4" t="s">
        <v>0</v>
      </c>
      <c r="Z496" s="3">
        <v>14.103</v>
      </c>
      <c r="AA496" s="4">
        <v>11.00034</v>
      </c>
      <c r="AB496" s="3">
        <v>39.255000000000003</v>
      </c>
    </row>
    <row r="497" spans="1:28" x14ac:dyDescent="0.3">
      <c r="A497">
        <v>905</v>
      </c>
      <c r="B497" s="81" t="s">
        <v>5160</v>
      </c>
      <c r="C497" s="4" t="s">
        <v>5160</v>
      </c>
      <c r="D497" s="20">
        <v>6.4515782828282822E-4</v>
      </c>
      <c r="E497" s="20">
        <v>8.2712542087542084E-4</v>
      </c>
      <c r="F497" s="21">
        <v>1.9154483430799223E-3</v>
      </c>
      <c r="G497" s="21">
        <v>4.0032870370370378E-3</v>
      </c>
      <c r="H497" s="21">
        <v>3.1655389363722699E-3</v>
      </c>
      <c r="I497" s="21">
        <v>6.6476317663817673E-3</v>
      </c>
      <c r="J497" s="4" t="s">
        <v>5160</v>
      </c>
      <c r="K497" s="4">
        <v>5.3505000000000003</v>
      </c>
      <c r="L497" s="4">
        <v>7.38</v>
      </c>
      <c r="M497" s="4">
        <v>17.7135</v>
      </c>
      <c r="N497" s="4">
        <v>13.81653</v>
      </c>
      <c r="O497" s="4">
        <v>53.25</v>
      </c>
      <c r="P497" s="4">
        <v>6.89</v>
      </c>
      <c r="Q497" s="4">
        <v>8.0499999999999989</v>
      </c>
      <c r="R497" s="11">
        <v>7.0568086883876372E-4</v>
      </c>
      <c r="S497" s="11">
        <v>9.0471906261379968E-4</v>
      </c>
      <c r="T497" s="11">
        <v>2.0582358674463941E-3</v>
      </c>
      <c r="U497" s="21">
        <v>3.1655389363722699E-3</v>
      </c>
      <c r="V497" s="11">
        <v>6.9984953703703693E-3</v>
      </c>
      <c r="W497" s="3" t="s">
        <v>5160</v>
      </c>
      <c r="X497" s="4">
        <v>4.6967999999999996</v>
      </c>
      <c r="Y497" s="3">
        <v>6.18</v>
      </c>
      <c r="Z497" s="3">
        <v>14.093999999999999</v>
      </c>
      <c r="AA497" s="4">
        <v>10.993320000000001</v>
      </c>
      <c r="AB497" s="3">
        <v>39.217500000000001</v>
      </c>
    </row>
    <row r="498" spans="1:28" x14ac:dyDescent="0.3">
      <c r="A498">
        <v>904</v>
      </c>
      <c r="B498" s="81" t="s">
        <v>5160</v>
      </c>
      <c r="C498" s="4" t="s">
        <v>5160</v>
      </c>
      <c r="D498" s="20">
        <v>6.4552714646464642E-4</v>
      </c>
      <c r="E498" s="20">
        <v>8.2759890572390573E-4</v>
      </c>
      <c r="F498" s="21">
        <v>1.9165448343079925E-3</v>
      </c>
      <c r="G498" s="21">
        <v>4.0055787037037048E-3</v>
      </c>
      <c r="H498" s="21" t="s">
        <v>0</v>
      </c>
      <c r="I498" s="21" t="s">
        <v>0</v>
      </c>
      <c r="J498" s="4" t="s">
        <v>5160</v>
      </c>
      <c r="K498" s="4" t="s">
        <v>0</v>
      </c>
      <c r="L498" s="4" t="s">
        <v>0</v>
      </c>
      <c r="M498" s="4">
        <v>17.692500000000003</v>
      </c>
      <c r="N498" s="4">
        <v>13.800150000000002</v>
      </c>
      <c r="O498" s="4">
        <v>53.197500000000005</v>
      </c>
      <c r="P498" s="4" t="s">
        <v>5160</v>
      </c>
      <c r="Q498" s="4" t="s">
        <v>5160</v>
      </c>
      <c r="R498" s="11">
        <v>7.0609857978279019E-4</v>
      </c>
      <c r="S498" s="11">
        <v>9.0525458946511569E-4</v>
      </c>
      <c r="T498" s="11">
        <v>2.0594541910331382E-3</v>
      </c>
      <c r="U498" s="21" t="s">
        <v>0</v>
      </c>
      <c r="V498" s="11"/>
      <c r="W498" s="3" t="s">
        <v>5160</v>
      </c>
      <c r="X498" s="4" t="s">
        <v>0</v>
      </c>
      <c r="Z498" s="3">
        <v>14.076000000000001</v>
      </c>
      <c r="AA498" s="4">
        <v>10.979280000000001</v>
      </c>
      <c r="AB498" s="3">
        <v>39.18</v>
      </c>
    </row>
    <row r="499" spans="1:28" x14ac:dyDescent="0.3">
      <c r="A499">
        <v>903</v>
      </c>
      <c r="B499" s="81">
        <v>6.2799999999999994</v>
      </c>
      <c r="C499" s="4" t="s">
        <v>5160</v>
      </c>
      <c r="D499" s="20">
        <v>6.458964646464645E-4</v>
      </c>
      <c r="E499" s="20">
        <v>8.2807239057239052E-4</v>
      </c>
      <c r="F499" s="21">
        <v>1.9176413255360626E-3</v>
      </c>
      <c r="G499" s="21">
        <v>4.0078703703703708E-3</v>
      </c>
      <c r="H499" s="21">
        <v>3.1695156695156694E-3</v>
      </c>
      <c r="I499" s="21">
        <v>6.6559829059829063E-3</v>
      </c>
      <c r="J499" s="4" t="s">
        <v>5160</v>
      </c>
      <c r="K499" s="4">
        <v>5.3432499999999994</v>
      </c>
      <c r="L499" s="4">
        <v>7.37</v>
      </c>
      <c r="M499" s="4">
        <v>17.671499999999998</v>
      </c>
      <c r="N499" s="4">
        <v>13.783769999999999</v>
      </c>
      <c r="O499" s="4">
        <v>53.152500000000003</v>
      </c>
      <c r="Q499" s="4">
        <v>8.06</v>
      </c>
      <c r="R499" s="11">
        <v>7.065162907268171E-4</v>
      </c>
      <c r="S499" s="11">
        <v>9.0579011631643214E-4</v>
      </c>
      <c r="T499" s="11">
        <v>2.0606725146198831E-3</v>
      </c>
      <c r="U499" s="21">
        <v>3.1695156695156694E-3</v>
      </c>
      <c r="V499" s="11">
        <v>7.0061342592592588E-3</v>
      </c>
      <c r="W499" s="3" t="s">
        <v>5160</v>
      </c>
      <c r="X499" s="4" t="s">
        <v>0</v>
      </c>
      <c r="Z499" s="3">
        <v>14.067</v>
      </c>
      <c r="AA499" s="4">
        <v>10.97226</v>
      </c>
      <c r="AB499" s="3">
        <v>39.142499999999998</v>
      </c>
    </row>
    <row r="500" spans="1:28" x14ac:dyDescent="0.3">
      <c r="A500">
        <v>902</v>
      </c>
      <c r="C500" s="4">
        <v>7.35</v>
      </c>
      <c r="D500" s="20">
        <v>6.4622474747474739E-4</v>
      </c>
      <c r="E500" s="20">
        <v>8.2849326599326596E-4</v>
      </c>
      <c r="F500" s="21">
        <v>1.9186159844054582E-3</v>
      </c>
      <c r="G500" s="21">
        <v>4.0099074074074082E-3</v>
      </c>
      <c r="H500" s="21" t="s">
        <v>0</v>
      </c>
      <c r="I500" s="21" t="s">
        <v>0</v>
      </c>
      <c r="J500" s="4" t="s">
        <v>5160</v>
      </c>
      <c r="K500" s="4" t="s">
        <v>0</v>
      </c>
      <c r="L500" s="4" t="s">
        <v>0</v>
      </c>
      <c r="M500" s="4">
        <v>17.661000000000001</v>
      </c>
      <c r="N500" s="4">
        <v>13.775580000000001</v>
      </c>
      <c r="O500" s="4">
        <v>53.099999999999994</v>
      </c>
      <c r="P500" s="4" t="s">
        <v>5160</v>
      </c>
      <c r="Q500" s="4" t="s">
        <v>5160</v>
      </c>
      <c r="R500" s="11">
        <v>7.069340016708439E-4</v>
      </c>
      <c r="S500" s="11">
        <v>9.0632564316774859E-4</v>
      </c>
      <c r="T500" s="11">
        <v>2.0618908382066281E-3</v>
      </c>
      <c r="U500" s="21" t="s">
        <v>0</v>
      </c>
      <c r="V500" s="11">
        <v>7.0138888888888881E-3</v>
      </c>
      <c r="W500" s="3" t="s">
        <v>5160</v>
      </c>
      <c r="X500" s="4">
        <v>4.6891999999999996</v>
      </c>
      <c r="Y500" s="3">
        <v>6.17</v>
      </c>
      <c r="Z500" s="3">
        <v>14.048999999999999</v>
      </c>
      <c r="AA500" s="4">
        <v>10.958220000000001</v>
      </c>
      <c r="AB500" s="3">
        <v>39.105000000000004</v>
      </c>
    </row>
    <row r="501" spans="1:28" x14ac:dyDescent="0.3">
      <c r="A501">
        <v>901</v>
      </c>
      <c r="B501" s="81" t="s">
        <v>5160</v>
      </c>
      <c r="C501" s="4" t="s">
        <v>5160</v>
      </c>
      <c r="D501" s="20">
        <v>6.465940656565657E-4</v>
      </c>
      <c r="E501" s="20">
        <v>8.2896675084175085E-4</v>
      </c>
      <c r="F501" s="21">
        <v>1.9197124756335285E-3</v>
      </c>
      <c r="G501" s="21">
        <v>4.0121990740740743E-3</v>
      </c>
      <c r="H501" s="21">
        <v>3.1734924026590693E-3</v>
      </c>
      <c r="I501" s="21">
        <v>6.6643340455840461E-3</v>
      </c>
      <c r="J501" s="4" t="s">
        <v>5160</v>
      </c>
      <c r="K501" s="4" t="s">
        <v>0</v>
      </c>
      <c r="L501" s="4" t="s">
        <v>0</v>
      </c>
      <c r="M501" s="4">
        <v>17.64</v>
      </c>
      <c r="N501" s="4">
        <v>13.759200000000002</v>
      </c>
      <c r="O501" s="4">
        <v>53.047499999999999</v>
      </c>
      <c r="P501" s="4">
        <v>6.8999999999999995</v>
      </c>
      <c r="Q501" s="4" t="s">
        <v>5160</v>
      </c>
      <c r="R501" s="11">
        <v>7.0735171261487059E-4</v>
      </c>
      <c r="S501" s="11">
        <v>9.0686117001906492E-4</v>
      </c>
      <c r="T501" s="11">
        <v>2.0631091617933726E-3</v>
      </c>
      <c r="U501" s="21">
        <v>3.1734924026590693E-3</v>
      </c>
      <c r="V501" s="11"/>
      <c r="W501" s="3" t="s">
        <v>5160</v>
      </c>
      <c r="X501" s="4" t="s">
        <v>0</v>
      </c>
      <c r="Z501" s="3">
        <v>14.04</v>
      </c>
      <c r="AA501" s="4">
        <v>10.9512</v>
      </c>
      <c r="AB501" s="3">
        <v>39.067500000000003</v>
      </c>
    </row>
    <row r="502" spans="1:28" x14ac:dyDescent="0.3">
      <c r="A502">
        <v>900</v>
      </c>
      <c r="B502" s="81">
        <v>6.29</v>
      </c>
      <c r="C502" s="4">
        <v>7.3599999999999994</v>
      </c>
      <c r="D502" s="20">
        <v>6.4696338383838379E-4</v>
      </c>
      <c r="E502" s="20">
        <v>8.2944023569023564E-4</v>
      </c>
      <c r="F502" s="21">
        <v>1.9208089668615986E-3</v>
      </c>
      <c r="G502" s="21">
        <v>4.0144907407407412E-3</v>
      </c>
      <c r="H502" s="21" t="s">
        <v>0</v>
      </c>
      <c r="I502" s="21" t="s">
        <v>0</v>
      </c>
      <c r="J502" s="4" t="s">
        <v>5160</v>
      </c>
      <c r="K502" s="4">
        <v>5.3360000000000003</v>
      </c>
      <c r="L502" s="4">
        <v>7.36</v>
      </c>
      <c r="M502" s="4">
        <v>17.6295</v>
      </c>
      <c r="N502" s="4">
        <v>13.751010000000001</v>
      </c>
      <c r="O502" s="4">
        <v>53.002499999999998</v>
      </c>
      <c r="Q502" s="4">
        <v>8.07</v>
      </c>
      <c r="R502" s="11">
        <v>7.0776942355889729E-4</v>
      </c>
      <c r="S502" s="11">
        <v>9.0739669687038115E-4</v>
      </c>
      <c r="T502" s="11">
        <v>2.0643274853801171E-3</v>
      </c>
      <c r="U502" s="21" t="s">
        <v>0</v>
      </c>
      <c r="V502" s="11">
        <v>7.0216435185185173E-3</v>
      </c>
      <c r="W502" s="3" t="s">
        <v>5160</v>
      </c>
      <c r="X502" s="4" t="s">
        <v>0</v>
      </c>
      <c r="Z502" s="3">
        <v>14.022</v>
      </c>
      <c r="AA502" s="4">
        <v>10.93716</v>
      </c>
      <c r="AB502" s="3">
        <v>39.03</v>
      </c>
    </row>
    <row r="503" spans="1:28" x14ac:dyDescent="0.3">
      <c r="A503">
        <v>899</v>
      </c>
      <c r="B503" s="81" t="s">
        <v>5160</v>
      </c>
      <c r="C503" s="4" t="s">
        <v>5160</v>
      </c>
      <c r="D503" s="20">
        <v>6.4733270202020198E-4</v>
      </c>
      <c r="E503" s="20">
        <v>8.2991372053872053E-4</v>
      </c>
      <c r="F503" s="21">
        <v>1.9219054580896689E-3</v>
      </c>
      <c r="G503" s="21">
        <v>4.0167824074074081E-3</v>
      </c>
      <c r="H503" s="21">
        <v>3.1774097815764485E-3</v>
      </c>
      <c r="I503" s="21">
        <v>6.6725605413105425E-3</v>
      </c>
      <c r="J503" s="4" t="s">
        <v>5160</v>
      </c>
      <c r="K503" s="4" t="s">
        <v>0</v>
      </c>
      <c r="L503" s="4" t="s">
        <v>0</v>
      </c>
      <c r="M503" s="4">
        <v>17.608499999999999</v>
      </c>
      <c r="N503" s="4">
        <v>13.734629999999999</v>
      </c>
      <c r="O503" s="4">
        <v>52.949999999999996</v>
      </c>
      <c r="P503" s="4" t="s">
        <v>5160</v>
      </c>
      <c r="Q503" s="4" t="s">
        <v>5160</v>
      </c>
      <c r="R503" s="11">
        <v>7.0797827903091074E-4</v>
      </c>
      <c r="S503" s="11">
        <v>9.0766446029603943E-4</v>
      </c>
      <c r="T503" s="11">
        <v>2.0649366471734896E-3</v>
      </c>
      <c r="U503" s="21">
        <v>3.1774097815764485E-3</v>
      </c>
      <c r="V503" s="11">
        <v>7.0292824074074068E-3</v>
      </c>
      <c r="W503" s="3" t="s">
        <v>5160</v>
      </c>
      <c r="X503" s="4">
        <v>4.6816000000000004</v>
      </c>
      <c r="Y503" s="3">
        <v>6.16</v>
      </c>
      <c r="Z503" s="3">
        <v>14.013</v>
      </c>
      <c r="AA503" s="4">
        <v>10.93014</v>
      </c>
      <c r="AB503" s="3">
        <v>38.984999999999999</v>
      </c>
    </row>
    <row r="504" spans="1:28" x14ac:dyDescent="0.3">
      <c r="A504">
        <v>898</v>
      </c>
      <c r="B504" s="81" t="s">
        <v>5160</v>
      </c>
      <c r="C504" s="4" t="s">
        <v>5160</v>
      </c>
      <c r="D504" s="20">
        <v>6.4770202020202007E-4</v>
      </c>
      <c r="E504" s="20">
        <v>8.3038720538720532E-4</v>
      </c>
      <c r="F504" s="21">
        <v>1.9230019493177389E-3</v>
      </c>
      <c r="G504" s="21">
        <v>4.0190740740740742E-3</v>
      </c>
      <c r="H504" s="21" t="s">
        <v>0</v>
      </c>
      <c r="I504" s="21" t="s">
        <v>0</v>
      </c>
      <c r="J504" s="4" t="s">
        <v>5160</v>
      </c>
      <c r="K504" s="4">
        <v>5.3287499999999994</v>
      </c>
      <c r="L504" s="4">
        <v>7.35</v>
      </c>
      <c r="M504" s="4">
        <v>17.587499999999999</v>
      </c>
      <c r="N504" s="4">
        <v>13.718249999999999</v>
      </c>
      <c r="O504" s="4">
        <v>52.905000000000001</v>
      </c>
      <c r="P504" s="4" t="s">
        <v>5160</v>
      </c>
      <c r="Q504" s="4" t="s">
        <v>5160</v>
      </c>
      <c r="R504" s="11">
        <v>7.0818713450292398E-4</v>
      </c>
      <c r="S504" s="11">
        <v>9.0793222372169749E-4</v>
      </c>
      <c r="T504" s="11">
        <v>2.0655458089668616E-3</v>
      </c>
      <c r="U504" s="21" t="s">
        <v>0</v>
      </c>
      <c r="V504" s="11">
        <v>7.037037037037037E-3</v>
      </c>
      <c r="W504" s="3" t="s">
        <v>5160</v>
      </c>
      <c r="X504" s="4" t="s">
        <v>0</v>
      </c>
      <c r="Z504" s="3">
        <v>13.995000000000001</v>
      </c>
      <c r="AA504" s="4">
        <v>10.916100000000002</v>
      </c>
      <c r="AB504" s="3">
        <v>38.947499999999998</v>
      </c>
    </row>
    <row r="505" spans="1:28" x14ac:dyDescent="0.3">
      <c r="A505">
        <v>897</v>
      </c>
      <c r="B505" s="81">
        <v>6.3</v>
      </c>
      <c r="C505" s="4">
        <v>7.37</v>
      </c>
      <c r="D505" s="20">
        <v>6.4807133838383827E-4</v>
      </c>
      <c r="E505" s="20">
        <v>8.3086069023569022E-4</v>
      </c>
      <c r="F505" s="21">
        <v>1.9240984405458092E-3</v>
      </c>
      <c r="G505" s="21">
        <v>4.0213657407407412E-3</v>
      </c>
      <c r="H505" s="21">
        <v>3.1813865147198484E-3</v>
      </c>
      <c r="I505" s="21">
        <v>6.6809116809116815E-3</v>
      </c>
      <c r="J505" s="4" t="s">
        <v>5160</v>
      </c>
      <c r="K505" s="4" t="s">
        <v>0</v>
      </c>
      <c r="L505" s="4" t="s">
        <v>0</v>
      </c>
      <c r="M505" s="4">
        <v>17.576999999999998</v>
      </c>
      <c r="N505" s="4">
        <v>13.710059999999999</v>
      </c>
      <c r="O505" s="4">
        <v>52.852499999999999</v>
      </c>
      <c r="P505" s="4" t="s">
        <v>5160</v>
      </c>
      <c r="Q505" s="4" t="s">
        <v>5160</v>
      </c>
      <c r="R505" s="11">
        <v>7.0860484544695067E-4</v>
      </c>
      <c r="S505" s="11">
        <v>9.0846775057301372E-4</v>
      </c>
      <c r="T505" s="11">
        <v>2.0667641325536061E-3</v>
      </c>
      <c r="U505" s="21">
        <v>3.1813865147198484E-3</v>
      </c>
      <c r="V505" s="11"/>
      <c r="W505" s="3" t="s">
        <v>5160</v>
      </c>
      <c r="X505" s="4" t="s">
        <v>0</v>
      </c>
      <c r="Z505" s="3">
        <v>13.985999999999999</v>
      </c>
      <c r="AA505" s="4">
        <v>10.909079999999999</v>
      </c>
      <c r="AB505" s="3">
        <v>38.910000000000004</v>
      </c>
    </row>
    <row r="506" spans="1:28" x14ac:dyDescent="0.3">
      <c r="A506">
        <v>896</v>
      </c>
      <c r="B506" s="81" t="s">
        <v>5160</v>
      </c>
      <c r="C506" s="4" t="s">
        <v>5160</v>
      </c>
      <c r="D506" s="20">
        <v>6.4844065656565657E-4</v>
      </c>
      <c r="E506" s="20">
        <v>8.31334175084175E-4</v>
      </c>
      <c r="F506" s="21">
        <v>1.9251949317738793E-3</v>
      </c>
      <c r="G506" s="21">
        <v>4.0236574074074081E-3</v>
      </c>
      <c r="H506" s="21" t="s">
        <v>0</v>
      </c>
      <c r="I506" s="21" t="s">
        <v>0</v>
      </c>
      <c r="J506" s="4">
        <v>1.5015000000000001</v>
      </c>
      <c r="K506" s="4">
        <v>5.3215000000000003</v>
      </c>
      <c r="L506" s="4">
        <v>7.34</v>
      </c>
      <c r="M506" s="4">
        <v>17.555999999999997</v>
      </c>
      <c r="N506" s="4">
        <v>13.693679999999999</v>
      </c>
      <c r="O506" s="4">
        <v>52.807499999999997</v>
      </c>
      <c r="P506" s="4">
        <v>6.91</v>
      </c>
      <c r="Q506" s="4">
        <v>8.08</v>
      </c>
      <c r="R506" s="11">
        <v>7.0902255639097758E-4</v>
      </c>
      <c r="S506" s="11">
        <v>9.0900327742433017E-4</v>
      </c>
      <c r="T506" s="11">
        <v>2.0679824561403511E-3</v>
      </c>
      <c r="U506" s="21" t="s">
        <v>0</v>
      </c>
      <c r="V506" s="11">
        <v>7.0447916666666662E-3</v>
      </c>
      <c r="W506" s="3">
        <v>1.5015000000000001</v>
      </c>
      <c r="X506" s="4">
        <v>4.6740000000000004</v>
      </c>
      <c r="Y506" s="3">
        <v>6.15</v>
      </c>
      <c r="Z506" s="3">
        <v>13.968</v>
      </c>
      <c r="AA506" s="4">
        <v>10.89504</v>
      </c>
      <c r="AB506" s="3">
        <v>38.872500000000002</v>
      </c>
    </row>
    <row r="507" spans="1:28" x14ac:dyDescent="0.3">
      <c r="A507">
        <v>895</v>
      </c>
      <c r="C507" s="4">
        <v>7.38</v>
      </c>
      <c r="D507" s="20">
        <v>6.4880997474747477E-4</v>
      </c>
      <c r="E507" s="20">
        <v>8.318076599326599E-4</v>
      </c>
      <c r="F507" s="21">
        <v>1.9262914230019496E-3</v>
      </c>
      <c r="G507" s="21">
        <v>4.025949074074075E-3</v>
      </c>
      <c r="H507" s="21">
        <v>3.1853632478632482E-3</v>
      </c>
      <c r="I507" s="21">
        <v>6.6892628205128214E-3</v>
      </c>
      <c r="J507" s="4" t="s">
        <v>5160</v>
      </c>
      <c r="K507" s="4" t="s">
        <v>0</v>
      </c>
      <c r="L507" s="4" t="s">
        <v>0</v>
      </c>
      <c r="M507" s="4">
        <v>17.545500000000001</v>
      </c>
      <c r="N507" s="4">
        <v>13.685490000000001</v>
      </c>
      <c r="O507" s="4">
        <v>52.755000000000003</v>
      </c>
      <c r="P507" s="4" t="s">
        <v>5160</v>
      </c>
      <c r="Q507" s="4" t="s">
        <v>5160</v>
      </c>
      <c r="R507" s="11">
        <v>7.0944026733500416E-4</v>
      </c>
      <c r="S507" s="11">
        <v>9.095388042756464E-4</v>
      </c>
      <c r="T507" s="11">
        <v>2.0692007797270956E-3</v>
      </c>
      <c r="U507" s="21">
        <v>3.1853632478632482E-3</v>
      </c>
      <c r="V507" s="11">
        <v>7.0524305555555548E-3</v>
      </c>
      <c r="W507" s="3" t="s">
        <v>5160</v>
      </c>
      <c r="X507" s="4" t="s">
        <v>0</v>
      </c>
      <c r="Z507" s="3">
        <v>13.959</v>
      </c>
      <c r="AA507" s="4">
        <v>10.888020000000001</v>
      </c>
      <c r="AB507" s="3">
        <v>38.835000000000001</v>
      </c>
    </row>
    <row r="508" spans="1:28" x14ac:dyDescent="0.3">
      <c r="A508">
        <v>894</v>
      </c>
      <c r="B508" s="81">
        <v>6.31</v>
      </c>
      <c r="C508" s="4" t="s">
        <v>5160</v>
      </c>
      <c r="D508" s="20">
        <v>6.4917929292929286E-4</v>
      </c>
      <c r="E508" s="20">
        <v>8.3228114478114468E-4</v>
      </c>
      <c r="F508" s="21">
        <v>1.9273879142300196E-3</v>
      </c>
      <c r="G508" s="21">
        <v>4.0282407407407411E-3</v>
      </c>
      <c r="H508" s="21" t="s">
        <v>0</v>
      </c>
      <c r="I508" s="21" t="s">
        <v>0</v>
      </c>
      <c r="J508" s="4" t="s">
        <v>5160</v>
      </c>
      <c r="K508" s="4" t="s">
        <v>0</v>
      </c>
      <c r="L508" s="4" t="s">
        <v>0</v>
      </c>
      <c r="M508" s="4">
        <v>17.5245</v>
      </c>
      <c r="N508" s="4">
        <v>13.66911</v>
      </c>
      <c r="O508" s="4">
        <v>52.71</v>
      </c>
      <c r="P508" s="4" t="s">
        <v>5160</v>
      </c>
      <c r="Q508" s="4" t="s">
        <v>5160</v>
      </c>
      <c r="R508" s="11">
        <v>7.0985797827903074E-4</v>
      </c>
      <c r="S508" s="11">
        <v>9.1007433112696252E-4</v>
      </c>
      <c r="T508" s="11">
        <v>2.0704191033138397E-3</v>
      </c>
      <c r="U508" s="21" t="s">
        <v>0</v>
      </c>
      <c r="V508" s="11">
        <v>7.060185185185185E-3</v>
      </c>
      <c r="W508" s="3" t="s">
        <v>5160</v>
      </c>
      <c r="X508" s="4" t="s">
        <v>0</v>
      </c>
      <c r="Z508" s="3">
        <v>13.941000000000001</v>
      </c>
      <c r="AA508" s="4">
        <v>10.873980000000001</v>
      </c>
      <c r="AB508" s="3">
        <v>38.797499999999999</v>
      </c>
    </row>
    <row r="509" spans="1:28" x14ac:dyDescent="0.3">
      <c r="A509">
        <v>893</v>
      </c>
      <c r="B509" s="81" t="s">
        <v>5160</v>
      </c>
      <c r="C509" s="4" t="s">
        <v>5160</v>
      </c>
      <c r="D509" s="20">
        <v>6.4954861111111105E-4</v>
      </c>
      <c r="E509" s="20">
        <v>8.3275462962962958E-4</v>
      </c>
      <c r="F509" s="21">
        <v>1.9284844054580899E-3</v>
      </c>
      <c r="G509" s="21">
        <v>4.030532407407408E-3</v>
      </c>
      <c r="H509" s="21">
        <v>3.189280626780627E-3</v>
      </c>
      <c r="I509" s="21">
        <v>6.6974893162393169E-3</v>
      </c>
      <c r="J509" s="4" t="s">
        <v>5160</v>
      </c>
      <c r="K509" s="4">
        <v>5.3142499999999995</v>
      </c>
      <c r="L509" s="4">
        <v>7.33</v>
      </c>
      <c r="M509" s="4">
        <v>17.503500000000003</v>
      </c>
      <c r="N509" s="4">
        <v>13.652730000000002</v>
      </c>
      <c r="O509" s="4">
        <v>52.657499999999999</v>
      </c>
      <c r="P509" s="4">
        <v>6.92</v>
      </c>
      <c r="Q509" s="4">
        <v>8.09</v>
      </c>
      <c r="R509" s="11">
        <v>7.1027568922305776E-4</v>
      </c>
      <c r="S509" s="11">
        <v>9.1060985797827918E-4</v>
      </c>
      <c r="T509" s="11">
        <v>2.0716374269005851E-3</v>
      </c>
      <c r="U509" s="21">
        <v>3.189280626780627E-3</v>
      </c>
      <c r="V509" s="11"/>
      <c r="W509" s="3" t="s">
        <v>5160</v>
      </c>
      <c r="X509" s="4">
        <v>4.6663999999999994</v>
      </c>
      <c r="Y509" s="3">
        <v>6.14</v>
      </c>
      <c r="Z509" s="3">
        <v>13.932</v>
      </c>
      <c r="AA509" s="4">
        <v>10.866960000000001</v>
      </c>
      <c r="AB509" s="3">
        <v>38.76</v>
      </c>
    </row>
    <row r="510" spans="1:28" x14ac:dyDescent="0.3">
      <c r="A510">
        <v>892</v>
      </c>
      <c r="B510" s="81" t="s">
        <v>5160</v>
      </c>
      <c r="C510" s="4" t="s">
        <v>5160</v>
      </c>
      <c r="D510" s="20">
        <v>6.4987689393939383E-4</v>
      </c>
      <c r="E510" s="20">
        <v>8.3317550505050502E-4</v>
      </c>
      <c r="F510" s="21">
        <v>1.9294590643274855E-3</v>
      </c>
      <c r="G510" s="21">
        <v>4.0325694444444445E-3</v>
      </c>
      <c r="H510" s="21" t="s">
        <v>0</v>
      </c>
      <c r="I510" s="21" t="s">
        <v>0</v>
      </c>
      <c r="J510" s="4" t="s">
        <v>5160</v>
      </c>
      <c r="K510" s="4" t="s">
        <v>0</v>
      </c>
      <c r="L510" s="4" t="s">
        <v>0</v>
      </c>
      <c r="M510" s="4">
        <v>17.492999999999999</v>
      </c>
      <c r="N510" s="4">
        <v>13.644539999999999</v>
      </c>
      <c r="O510" s="4">
        <v>52.605000000000004</v>
      </c>
      <c r="P510" s="4" t="s">
        <v>5160</v>
      </c>
      <c r="Q510" s="4" t="s">
        <v>5160</v>
      </c>
      <c r="R510" s="11">
        <v>7.1069340016708434E-4</v>
      </c>
      <c r="S510" s="11">
        <v>9.1114538482959541E-4</v>
      </c>
      <c r="T510" s="11">
        <v>2.0728557504873296E-3</v>
      </c>
      <c r="U510" s="21" t="s">
        <v>0</v>
      </c>
      <c r="V510" s="11">
        <v>7.0679398148148142E-3</v>
      </c>
      <c r="W510" s="3" t="s">
        <v>5160</v>
      </c>
      <c r="X510" s="4" t="s">
        <v>0</v>
      </c>
      <c r="Z510" s="3">
        <v>13.914000000000001</v>
      </c>
      <c r="AA510" s="4">
        <v>10.852920000000001</v>
      </c>
      <c r="AB510" s="3">
        <v>38.714999999999996</v>
      </c>
    </row>
    <row r="511" spans="1:28" x14ac:dyDescent="0.3">
      <c r="A511">
        <v>891</v>
      </c>
      <c r="B511" s="81">
        <v>6.3199999999999994</v>
      </c>
      <c r="C511" s="4">
        <v>7.39</v>
      </c>
      <c r="D511" s="20">
        <v>6.5024621212121203E-4</v>
      </c>
      <c r="E511" s="20">
        <v>8.336489898989898E-4</v>
      </c>
      <c r="F511" s="21">
        <v>1.9305555555555556E-3</v>
      </c>
      <c r="G511" s="21">
        <v>4.0348611111111115E-3</v>
      </c>
      <c r="H511" s="21">
        <v>3.1932573599240269E-3</v>
      </c>
      <c r="I511" s="21">
        <v>6.7058404558404568E-3</v>
      </c>
      <c r="J511" s="4" t="s">
        <v>5160</v>
      </c>
      <c r="K511" s="4">
        <v>5.3070000000000004</v>
      </c>
      <c r="L511" s="4">
        <v>7.32</v>
      </c>
      <c r="M511" s="4">
        <v>17.472000000000001</v>
      </c>
      <c r="N511" s="4">
        <v>13.628160000000001</v>
      </c>
      <c r="O511" s="4">
        <v>52.56</v>
      </c>
      <c r="P511" s="4" t="s">
        <v>5160</v>
      </c>
      <c r="Q511" s="4" t="s">
        <v>5160</v>
      </c>
      <c r="R511" s="11">
        <v>7.1111111111111136E-4</v>
      </c>
      <c r="S511" s="11">
        <v>9.1168091168091197E-4</v>
      </c>
      <c r="T511" s="11">
        <v>2.0740740740740745E-3</v>
      </c>
      <c r="U511" s="21">
        <v>3.1932573599240269E-3</v>
      </c>
      <c r="V511" s="11">
        <v>7.0755787037037029E-3</v>
      </c>
      <c r="W511" s="3" t="s">
        <v>5160</v>
      </c>
      <c r="X511" s="4" t="s">
        <v>0</v>
      </c>
      <c r="Z511" s="3">
        <v>13.904999999999999</v>
      </c>
      <c r="AA511" s="4">
        <v>10.8459</v>
      </c>
      <c r="AB511" s="3">
        <v>38.677500000000002</v>
      </c>
    </row>
    <row r="512" spans="1:28" x14ac:dyDescent="0.3">
      <c r="A512">
        <v>890</v>
      </c>
      <c r="B512" s="81" t="s">
        <v>5160</v>
      </c>
      <c r="C512" s="4" t="s">
        <v>5160</v>
      </c>
      <c r="D512" s="20">
        <v>6.5061553030303033E-4</v>
      </c>
      <c r="E512" s="20">
        <v>8.341224747474747E-4</v>
      </c>
      <c r="F512" s="21">
        <v>1.9316520467836259E-3</v>
      </c>
      <c r="G512" s="21">
        <v>4.0371527777777784E-3</v>
      </c>
      <c r="H512" s="21" t="s">
        <v>0</v>
      </c>
      <c r="I512" s="21" t="s">
        <v>0</v>
      </c>
      <c r="J512" s="4" t="s">
        <v>5160</v>
      </c>
      <c r="K512" s="4" t="s">
        <v>0</v>
      </c>
      <c r="L512" s="4" t="s">
        <v>0</v>
      </c>
      <c r="M512" s="4">
        <v>17.451000000000001</v>
      </c>
      <c r="N512" s="4">
        <v>13.611780000000001</v>
      </c>
      <c r="O512" s="4">
        <v>52.507500000000007</v>
      </c>
      <c r="P512" s="4" t="s">
        <v>5160</v>
      </c>
      <c r="Q512" s="4" t="s">
        <v>5160</v>
      </c>
      <c r="R512" s="11">
        <v>7.1152882205513784E-4</v>
      </c>
      <c r="S512" s="11">
        <v>9.1221643853222798E-4</v>
      </c>
      <c r="T512" s="11">
        <v>2.0752923976608186E-3</v>
      </c>
      <c r="U512" s="21" t="s">
        <v>0</v>
      </c>
      <c r="V512" s="11"/>
      <c r="W512" s="3" t="s">
        <v>5160</v>
      </c>
      <c r="X512" s="4">
        <v>4.6588000000000003</v>
      </c>
      <c r="Y512" s="3">
        <v>6.13</v>
      </c>
      <c r="Z512" s="3">
        <v>13.887</v>
      </c>
      <c r="AA512" s="4">
        <v>10.831860000000001</v>
      </c>
      <c r="AB512" s="3">
        <v>38.64</v>
      </c>
    </row>
    <row r="513" spans="1:28" x14ac:dyDescent="0.3">
      <c r="A513">
        <v>889</v>
      </c>
      <c r="B513" s="81" t="s">
        <v>5160</v>
      </c>
      <c r="C513" s="4" t="s">
        <v>5160</v>
      </c>
      <c r="D513" s="20">
        <v>6.5098484848484842E-4</v>
      </c>
      <c r="E513" s="20">
        <v>8.3459595959595948E-4</v>
      </c>
      <c r="F513" s="21">
        <v>1.9327485380116959E-3</v>
      </c>
      <c r="G513" s="21">
        <v>4.0394444444444445E-3</v>
      </c>
      <c r="H513" s="21">
        <v>3.1972340930674263E-3</v>
      </c>
      <c r="I513" s="21">
        <v>6.7141915954415958E-3</v>
      </c>
      <c r="J513" s="4" t="s">
        <v>5160</v>
      </c>
      <c r="K513" s="4" t="s">
        <v>0</v>
      </c>
      <c r="L513" s="4" t="s">
        <v>0</v>
      </c>
      <c r="M513" s="4">
        <v>17.4405</v>
      </c>
      <c r="N513" s="4">
        <v>13.603590000000001</v>
      </c>
      <c r="O513" s="4">
        <v>52.462500000000006</v>
      </c>
      <c r="P513" s="4">
        <v>6.93</v>
      </c>
      <c r="Q513" s="4" t="s">
        <v>5160</v>
      </c>
      <c r="R513" s="11">
        <v>7.1194653299916453E-4</v>
      </c>
      <c r="S513" s="11">
        <v>9.1275196538354432E-4</v>
      </c>
      <c r="T513" s="11">
        <v>2.0765107212475631E-3</v>
      </c>
      <c r="U513" s="21">
        <v>3.1972340930674263E-3</v>
      </c>
      <c r="V513" s="11">
        <v>7.083333333333333E-3</v>
      </c>
      <c r="W513" s="3" t="s">
        <v>5160</v>
      </c>
      <c r="X513" s="4" t="s">
        <v>0</v>
      </c>
      <c r="Z513" s="3">
        <v>13.878</v>
      </c>
      <c r="AA513" s="4">
        <v>10.82484</v>
      </c>
      <c r="AB513" s="3">
        <v>38.602499999999999</v>
      </c>
    </row>
    <row r="514" spans="1:28" x14ac:dyDescent="0.3">
      <c r="A514">
        <v>888</v>
      </c>
      <c r="B514" s="81">
        <v>6.33</v>
      </c>
      <c r="C514" s="4">
        <v>7.4</v>
      </c>
      <c r="D514" s="20">
        <v>6.5135416666666662E-4</v>
      </c>
      <c r="E514" s="20">
        <v>8.3506944444444438E-4</v>
      </c>
      <c r="F514" s="21">
        <v>1.9338450292397662E-3</v>
      </c>
      <c r="G514" s="21">
        <v>4.0417361111111114E-3</v>
      </c>
      <c r="H514" s="21">
        <v>3.2011514719848051E-3</v>
      </c>
      <c r="I514" s="21">
        <v>6.7224180911680913E-3</v>
      </c>
      <c r="J514" s="4" t="s">
        <v>5160</v>
      </c>
      <c r="K514" s="4">
        <v>5.2997499999999995</v>
      </c>
      <c r="L514" s="4">
        <v>7.31</v>
      </c>
      <c r="M514" s="4">
        <v>17.419499999999999</v>
      </c>
      <c r="N514" s="4">
        <v>13.587210000000001</v>
      </c>
      <c r="O514" s="4">
        <v>52.41</v>
      </c>
      <c r="Q514" s="4">
        <v>8.1</v>
      </c>
      <c r="R514" s="11">
        <v>7.1236424394319133E-4</v>
      </c>
      <c r="S514" s="11">
        <v>9.1328749223486077E-4</v>
      </c>
      <c r="T514" s="11">
        <v>2.0777290448343081E-3</v>
      </c>
      <c r="U514" s="21">
        <v>3.2011514719848051E-3</v>
      </c>
      <c r="V514" s="11">
        <v>7.0910879629629622E-3</v>
      </c>
      <c r="W514" s="3" t="s">
        <v>5160</v>
      </c>
      <c r="X514" s="4" t="s">
        <v>0</v>
      </c>
      <c r="Z514" s="3">
        <v>13.86</v>
      </c>
      <c r="AA514" s="4">
        <v>10.8108</v>
      </c>
      <c r="AB514" s="3">
        <v>38.564999999999998</v>
      </c>
    </row>
    <row r="515" spans="1:28" x14ac:dyDescent="0.3">
      <c r="A515">
        <v>887</v>
      </c>
      <c r="B515" s="81" t="s">
        <v>5160</v>
      </c>
      <c r="C515" s="4" t="s">
        <v>5160</v>
      </c>
      <c r="D515" s="20">
        <v>6.5172348484848471E-4</v>
      </c>
      <c r="E515" s="20">
        <v>8.3554292929292917E-4</v>
      </c>
      <c r="F515" s="21">
        <v>1.9349415204678363E-3</v>
      </c>
      <c r="G515" s="21">
        <v>4.0440277777777783E-3</v>
      </c>
      <c r="H515" s="21" t="s">
        <v>0</v>
      </c>
      <c r="I515" s="21" t="s">
        <v>0</v>
      </c>
      <c r="K515" s="4" t="s">
        <v>0</v>
      </c>
      <c r="L515" s="4" t="s">
        <v>0</v>
      </c>
      <c r="M515" s="4">
        <v>17.408999999999999</v>
      </c>
      <c r="N515" s="4">
        <v>13.57902</v>
      </c>
      <c r="O515" s="4">
        <v>52.364999999999995</v>
      </c>
      <c r="P515" s="4" t="s">
        <v>5160</v>
      </c>
      <c r="Q515" s="4" t="s">
        <v>5160</v>
      </c>
      <c r="R515" s="11">
        <v>7.1278195488721802E-4</v>
      </c>
      <c r="S515" s="11">
        <v>9.13823019086177E-4</v>
      </c>
      <c r="T515" s="11">
        <v>2.0789473684210526E-3</v>
      </c>
      <c r="U515" s="21" t="s">
        <v>0</v>
      </c>
      <c r="V515" s="11">
        <v>7.0987268518518517E-3</v>
      </c>
      <c r="W515" s="3" t="s">
        <v>5160</v>
      </c>
      <c r="X515" s="4">
        <v>4.6512000000000002</v>
      </c>
      <c r="Y515" s="3">
        <v>6.12</v>
      </c>
      <c r="Z515" s="3">
        <v>13.851000000000001</v>
      </c>
      <c r="AA515" s="4">
        <v>10.803780000000001</v>
      </c>
      <c r="AB515" s="3">
        <v>38.527499999999996</v>
      </c>
    </row>
    <row r="516" spans="1:28" x14ac:dyDescent="0.3">
      <c r="A516">
        <v>886</v>
      </c>
      <c r="C516" s="4">
        <v>7.42</v>
      </c>
      <c r="D516" s="20">
        <v>6.520928030303029E-4</v>
      </c>
      <c r="E516" s="20">
        <v>8.3601641414141406E-4</v>
      </c>
      <c r="F516" s="21">
        <v>1.9360380116959066E-3</v>
      </c>
      <c r="G516" s="21">
        <v>4.0463194444444453E-3</v>
      </c>
      <c r="H516" s="21">
        <v>3.2051282051282055E-3</v>
      </c>
      <c r="I516" s="21">
        <v>6.730769230769232E-3</v>
      </c>
      <c r="J516" s="4" t="s">
        <v>5160</v>
      </c>
      <c r="K516" s="4">
        <v>5.2924999999999995</v>
      </c>
      <c r="L516" s="4">
        <v>7.3</v>
      </c>
      <c r="M516" s="4">
        <v>17.387999999999998</v>
      </c>
      <c r="N516" s="4">
        <v>13.562639999999998</v>
      </c>
      <c r="O516" s="4">
        <v>52.3125</v>
      </c>
      <c r="P516" s="4">
        <v>6.9399999999999995</v>
      </c>
      <c r="Q516" s="4">
        <v>8.11</v>
      </c>
      <c r="R516" s="11">
        <v>7.1299081035923158E-4</v>
      </c>
      <c r="S516" s="11">
        <v>9.1409078251183527E-4</v>
      </c>
      <c r="T516" s="11">
        <v>2.0795565302144251E-3</v>
      </c>
      <c r="U516" s="21">
        <v>3.2051282051282055E-3</v>
      </c>
      <c r="V516" s="11"/>
      <c r="W516" s="3" t="s">
        <v>5160</v>
      </c>
      <c r="X516" s="4" t="s">
        <v>0</v>
      </c>
      <c r="Z516" s="3">
        <v>13.832999999999998</v>
      </c>
      <c r="AA516" s="4">
        <v>10.789739999999998</v>
      </c>
      <c r="AB516" s="3">
        <v>38.482500000000002</v>
      </c>
    </row>
    <row r="517" spans="1:28" x14ac:dyDescent="0.3">
      <c r="A517">
        <v>885</v>
      </c>
      <c r="B517" s="81">
        <v>6.34</v>
      </c>
      <c r="C517" s="4" t="s">
        <v>5160</v>
      </c>
      <c r="D517" s="20">
        <v>6.5246212121212121E-4</v>
      </c>
      <c r="E517" s="20">
        <v>8.3648989898989896E-4</v>
      </c>
      <c r="F517" s="21">
        <v>1.9371345029239768E-3</v>
      </c>
      <c r="G517" s="21">
        <v>4.0486111111111113E-3</v>
      </c>
      <c r="H517" s="21" t="s">
        <v>0</v>
      </c>
      <c r="I517" s="21" t="s">
        <v>0</v>
      </c>
      <c r="J517" s="4" t="s">
        <v>5160</v>
      </c>
      <c r="K517" s="4" t="s">
        <v>0</v>
      </c>
      <c r="L517" s="4" t="s">
        <v>0</v>
      </c>
      <c r="M517" s="4">
        <v>17.366999999999997</v>
      </c>
      <c r="N517" s="4">
        <v>13.546259999999998</v>
      </c>
      <c r="O517" s="4">
        <v>52.267499999999998</v>
      </c>
      <c r="P517" s="4" t="s">
        <v>5160</v>
      </c>
      <c r="Q517" s="4" t="s">
        <v>5160</v>
      </c>
      <c r="R517" s="11">
        <v>7.131996658312446E-4</v>
      </c>
      <c r="S517" s="11">
        <v>9.1435854593749323E-4</v>
      </c>
      <c r="T517" s="11">
        <v>2.0801656920077971E-3</v>
      </c>
      <c r="U517" s="21" t="s">
        <v>0</v>
      </c>
      <c r="V517" s="11">
        <v>7.106481481481481E-3</v>
      </c>
      <c r="W517" s="3" t="s">
        <v>5160</v>
      </c>
      <c r="X517" s="4" t="s">
        <v>0</v>
      </c>
      <c r="Z517" s="3">
        <v>13.824</v>
      </c>
      <c r="AA517" s="4">
        <v>10.782719999999999</v>
      </c>
      <c r="AB517" s="3">
        <v>38.445</v>
      </c>
    </row>
    <row r="518" spans="1:28" x14ac:dyDescent="0.3">
      <c r="A518">
        <v>884</v>
      </c>
      <c r="B518" s="81" t="s">
        <v>5160</v>
      </c>
      <c r="C518" s="4" t="s">
        <v>5160</v>
      </c>
      <c r="D518" s="20">
        <v>6.528314393939394E-4</v>
      </c>
      <c r="E518" s="20">
        <v>8.3696338383838385E-4</v>
      </c>
      <c r="F518" s="21">
        <v>1.9382309941520471E-3</v>
      </c>
      <c r="G518" s="21">
        <v>4.0509027777777783E-3</v>
      </c>
      <c r="H518" s="21">
        <v>3.2091049382716049E-3</v>
      </c>
      <c r="I518" s="21">
        <v>6.7391203703703701E-3</v>
      </c>
      <c r="J518" s="4" t="s">
        <v>5160</v>
      </c>
      <c r="K518" s="4" t="s">
        <v>0</v>
      </c>
      <c r="L518" s="4" t="s">
        <v>0</v>
      </c>
      <c r="M518" s="4">
        <v>17.3565</v>
      </c>
      <c r="N518" s="4">
        <v>13.538070000000001</v>
      </c>
      <c r="O518" s="4">
        <v>52.215000000000003</v>
      </c>
      <c r="P518" s="4" t="s">
        <v>5160</v>
      </c>
      <c r="Q518" s="4" t="s">
        <v>5160</v>
      </c>
      <c r="R518" s="11">
        <v>7.1361737677527162E-4</v>
      </c>
      <c r="S518" s="11">
        <v>9.1489407278880978E-4</v>
      </c>
      <c r="T518" s="11">
        <v>2.0813840155945421E-3</v>
      </c>
      <c r="U518" s="21">
        <v>3.2091049382716049E-3</v>
      </c>
      <c r="V518" s="11">
        <v>7.1142361111111102E-3</v>
      </c>
      <c r="W518" s="3" t="s">
        <v>5160</v>
      </c>
      <c r="X518" s="4" t="s">
        <v>0</v>
      </c>
      <c r="Z518" s="3">
        <v>13.805999999999999</v>
      </c>
      <c r="AA518" s="4">
        <v>10.76868</v>
      </c>
      <c r="AB518" s="3">
        <v>38.407499999999999</v>
      </c>
    </row>
    <row r="519" spans="1:28" x14ac:dyDescent="0.3">
      <c r="A519">
        <v>883</v>
      </c>
      <c r="B519" s="81" t="s">
        <v>5160</v>
      </c>
      <c r="C519" s="4" t="s">
        <v>5160</v>
      </c>
      <c r="D519" s="20">
        <v>6.5320075757575749E-4</v>
      </c>
      <c r="E519" s="20">
        <v>8.3743686868686864E-4</v>
      </c>
      <c r="F519" s="21">
        <v>1.9393274853801172E-3</v>
      </c>
      <c r="G519" s="21">
        <v>4.0531944444444452E-3</v>
      </c>
      <c r="H519" s="21" t="s">
        <v>0</v>
      </c>
      <c r="I519" s="21" t="s">
        <v>0</v>
      </c>
      <c r="J519" s="4" t="s">
        <v>5160</v>
      </c>
      <c r="K519" s="4">
        <v>5.2852499999999996</v>
      </c>
      <c r="L519" s="4">
        <v>7.29</v>
      </c>
      <c r="M519" s="4">
        <v>17.335500000000003</v>
      </c>
      <c r="N519" s="4">
        <v>13.521690000000003</v>
      </c>
      <c r="O519" s="4">
        <v>52.162499999999994</v>
      </c>
      <c r="P519" s="4">
        <v>6.95</v>
      </c>
      <c r="Q519" s="4">
        <v>8.1199999999999992</v>
      </c>
      <c r="R519" s="11">
        <v>7.1403508771929831E-4</v>
      </c>
      <c r="S519" s="11">
        <v>9.1542959964012601E-4</v>
      </c>
      <c r="T519" s="11">
        <v>2.0826023391812866E-3</v>
      </c>
      <c r="U519" s="21" t="s">
        <v>0</v>
      </c>
      <c r="V519" s="11">
        <v>7.1218749999999997E-3</v>
      </c>
      <c r="W519" s="3" t="s">
        <v>5160</v>
      </c>
      <c r="X519" s="4">
        <v>4.6436000000000002</v>
      </c>
      <c r="Y519" s="3">
        <v>6.11</v>
      </c>
      <c r="Z519" s="3">
        <v>13.797000000000001</v>
      </c>
      <c r="AA519" s="4">
        <v>10.761660000000001</v>
      </c>
      <c r="AB519" s="3">
        <v>38.369999999999997</v>
      </c>
    </row>
    <row r="520" spans="1:28" x14ac:dyDescent="0.3">
      <c r="A520">
        <v>882</v>
      </c>
      <c r="B520" s="81">
        <v>6.35</v>
      </c>
      <c r="C520" s="4">
        <v>7.43</v>
      </c>
      <c r="D520" s="20">
        <v>6.5357007575757569E-4</v>
      </c>
      <c r="E520" s="20">
        <v>8.3791035353535353E-4</v>
      </c>
      <c r="F520" s="21">
        <v>1.9404239766081875E-3</v>
      </c>
      <c r="G520" s="21">
        <v>4.0554861111111121E-3</v>
      </c>
      <c r="H520" s="21">
        <v>3.2130223171889841E-3</v>
      </c>
      <c r="I520" s="21">
        <v>6.7473468660968665E-3</v>
      </c>
      <c r="J520" s="4">
        <v>1.4943499999999998</v>
      </c>
      <c r="K520" s="4" t="s">
        <v>0</v>
      </c>
      <c r="L520" s="4" t="s">
        <v>0</v>
      </c>
      <c r="M520" s="4">
        <v>17.314499999999999</v>
      </c>
      <c r="N520" s="4">
        <v>13.50531</v>
      </c>
      <c r="O520" s="4">
        <v>52.117499999999993</v>
      </c>
      <c r="P520" s="4" t="s">
        <v>5160</v>
      </c>
      <c r="Q520" s="4" t="s">
        <v>5160</v>
      </c>
      <c r="R520" s="11">
        <v>7.1445279866332501E-4</v>
      </c>
      <c r="S520" s="11">
        <v>9.1596512649144224E-4</v>
      </c>
      <c r="T520" s="11">
        <v>2.0838206627680311E-3</v>
      </c>
      <c r="U520" s="21">
        <v>3.2130223171889841E-3</v>
      </c>
      <c r="V520" s="11"/>
      <c r="W520" s="3">
        <v>1.4943499999999998</v>
      </c>
      <c r="X520" s="4" t="s">
        <v>0</v>
      </c>
      <c r="Z520" s="3">
        <v>13.779</v>
      </c>
      <c r="AA520" s="4">
        <v>10.74762</v>
      </c>
      <c r="AB520" s="3">
        <v>38.332499999999996</v>
      </c>
    </row>
    <row r="521" spans="1:28" x14ac:dyDescent="0.3">
      <c r="A521">
        <v>881</v>
      </c>
      <c r="B521" s="81" t="s">
        <v>5160</v>
      </c>
      <c r="C521" s="4" t="s">
        <v>5160</v>
      </c>
      <c r="D521" s="20">
        <v>6.5393939393939388E-4</v>
      </c>
      <c r="E521" s="20">
        <v>8.3838383838383832E-4</v>
      </c>
      <c r="F521" s="21">
        <v>1.9415204678362575E-3</v>
      </c>
      <c r="G521" s="21">
        <v>4.0577777777777782E-3</v>
      </c>
      <c r="H521" s="21" t="s">
        <v>0</v>
      </c>
      <c r="I521" s="21" t="s">
        <v>0</v>
      </c>
      <c r="J521" s="4" t="s">
        <v>5160</v>
      </c>
      <c r="K521" s="4">
        <v>5.2780000000000005</v>
      </c>
      <c r="L521" s="4">
        <v>7.28</v>
      </c>
      <c r="M521" s="4">
        <v>17.304000000000002</v>
      </c>
      <c r="N521" s="4">
        <v>13.497120000000002</v>
      </c>
      <c r="O521" s="4">
        <v>52.064999999999998</v>
      </c>
      <c r="P521" s="4" t="s">
        <v>5160</v>
      </c>
      <c r="Q521" s="4" t="s">
        <v>5160</v>
      </c>
      <c r="R521" s="11">
        <v>7.1487050960735181E-4</v>
      </c>
      <c r="S521" s="11">
        <v>9.165006533427588E-4</v>
      </c>
      <c r="T521" s="11">
        <v>2.0850389863547761E-3</v>
      </c>
      <c r="U521" s="21" t="s">
        <v>0</v>
      </c>
      <c r="V521" s="11">
        <v>7.129629629629629E-3</v>
      </c>
      <c r="W521" s="3" t="s">
        <v>5160</v>
      </c>
      <c r="X521" s="4" t="s">
        <v>0</v>
      </c>
      <c r="Z521" s="3">
        <v>13.77</v>
      </c>
      <c r="AA521" s="4">
        <v>10.740600000000001</v>
      </c>
      <c r="AB521" s="3">
        <v>38.295000000000002</v>
      </c>
    </row>
    <row r="522" spans="1:28" x14ac:dyDescent="0.3">
      <c r="A522">
        <v>880</v>
      </c>
      <c r="B522" s="81" t="s">
        <v>5160</v>
      </c>
      <c r="C522" s="4" t="s">
        <v>5160</v>
      </c>
      <c r="D522" s="20">
        <v>6.5430871212121208E-4</v>
      </c>
      <c r="E522" s="20">
        <v>8.3885732323232321E-4</v>
      </c>
      <c r="F522" s="21">
        <v>1.9426169590643278E-3</v>
      </c>
      <c r="G522" s="21">
        <v>4.0600694444444451E-3</v>
      </c>
      <c r="H522" s="21">
        <v>3.216999050332384E-3</v>
      </c>
      <c r="I522" s="21">
        <v>6.7556980056980064E-3</v>
      </c>
      <c r="J522" s="4" t="s">
        <v>5160</v>
      </c>
      <c r="K522" s="4" t="s">
        <v>0</v>
      </c>
      <c r="L522" s="4" t="s">
        <v>0</v>
      </c>
      <c r="M522" s="4">
        <v>17.283000000000001</v>
      </c>
      <c r="N522" s="4">
        <v>13.480740000000001</v>
      </c>
      <c r="O522" s="4">
        <v>52.019999999999996</v>
      </c>
      <c r="P522" s="4" t="s">
        <v>5160</v>
      </c>
      <c r="Q522" s="4" t="s">
        <v>5160</v>
      </c>
      <c r="R522" s="11">
        <v>7.152882205513785E-4</v>
      </c>
      <c r="S522" s="11">
        <v>9.1703618019407503E-4</v>
      </c>
      <c r="T522" s="11">
        <v>2.0862573099415206E-3</v>
      </c>
      <c r="U522" s="21">
        <v>3.216999050332384E-3</v>
      </c>
      <c r="V522" s="11">
        <v>7.1373842592592582E-3</v>
      </c>
      <c r="W522" s="3" t="s">
        <v>5160</v>
      </c>
      <c r="X522" s="4">
        <v>4.6359999999999992</v>
      </c>
      <c r="Y522" s="3">
        <v>6.1</v>
      </c>
      <c r="Z522" s="3">
        <v>13.751999999999999</v>
      </c>
      <c r="AA522" s="4">
        <v>10.726559999999999</v>
      </c>
      <c r="AB522" s="3">
        <v>38.25</v>
      </c>
    </row>
    <row r="523" spans="1:28" x14ac:dyDescent="0.3">
      <c r="A523">
        <v>879</v>
      </c>
      <c r="B523" s="81">
        <v>6.3599999999999994</v>
      </c>
      <c r="C523" s="4">
        <v>7.4399999999999995</v>
      </c>
      <c r="D523" s="20">
        <v>6.5467803030303028E-4</v>
      </c>
      <c r="E523" s="20">
        <v>8.3933080808080811E-4</v>
      </c>
      <c r="F523" s="21">
        <v>1.9437134502923979E-3</v>
      </c>
      <c r="G523" s="21">
        <v>4.0623611111111121E-3</v>
      </c>
      <c r="H523" s="21" t="s">
        <v>0</v>
      </c>
      <c r="I523" s="21" t="s">
        <v>0</v>
      </c>
      <c r="J523" s="4" t="s">
        <v>5160</v>
      </c>
      <c r="K523" s="4" t="s">
        <v>0</v>
      </c>
      <c r="L523" s="4" t="s">
        <v>0</v>
      </c>
      <c r="M523" s="4">
        <v>17.272500000000001</v>
      </c>
      <c r="N523" s="4">
        <v>13.472550000000002</v>
      </c>
      <c r="O523" s="4">
        <v>51.967500000000001</v>
      </c>
      <c r="P523" s="4" t="s">
        <v>5160</v>
      </c>
      <c r="Q523" s="4" t="s">
        <v>5160</v>
      </c>
      <c r="R523" s="11">
        <v>7.1570593149540519E-4</v>
      </c>
      <c r="S523" s="11">
        <v>9.1757170704539126E-4</v>
      </c>
      <c r="T523" s="11">
        <v>2.0874756335282651E-3</v>
      </c>
      <c r="U523" s="21" t="s">
        <v>0</v>
      </c>
      <c r="V523" s="11">
        <v>7.1450231481481477E-3</v>
      </c>
      <c r="W523" s="3" t="s">
        <v>5160</v>
      </c>
      <c r="X523" s="4" t="s">
        <v>0</v>
      </c>
      <c r="Z523" s="3">
        <v>13.742999999999999</v>
      </c>
      <c r="AA523" s="4">
        <v>10.719539999999999</v>
      </c>
      <c r="AB523" s="3">
        <v>38.212500000000006</v>
      </c>
    </row>
    <row r="524" spans="1:28" x14ac:dyDescent="0.3">
      <c r="A524">
        <v>878</v>
      </c>
      <c r="B524" s="81" t="s">
        <v>5160</v>
      </c>
      <c r="C524" s="4" t="s">
        <v>5160</v>
      </c>
      <c r="D524" s="20">
        <v>6.5504734848484847E-4</v>
      </c>
      <c r="E524" s="20">
        <v>8.39804292929293E-4</v>
      </c>
      <c r="F524" s="21">
        <v>1.9448099415204682E-3</v>
      </c>
      <c r="G524" s="21">
        <v>4.0646527777777781E-3</v>
      </c>
      <c r="H524" s="21">
        <v>3.2209757834757834E-3</v>
      </c>
      <c r="I524" s="21">
        <v>6.7640491452991454E-3</v>
      </c>
      <c r="K524" s="4">
        <v>5.2707499999999996</v>
      </c>
      <c r="L524" s="4">
        <v>7.27</v>
      </c>
      <c r="M524" s="4">
        <v>17.2515</v>
      </c>
      <c r="N524" s="4">
        <v>13.45617</v>
      </c>
      <c r="O524" s="4">
        <v>51.922499999999999</v>
      </c>
      <c r="P524" s="4">
        <v>6.96</v>
      </c>
      <c r="Q524" s="4">
        <v>8.129999999999999</v>
      </c>
      <c r="R524" s="11">
        <v>7.1612364243943188E-4</v>
      </c>
      <c r="S524" s="11">
        <v>9.181072338967076E-4</v>
      </c>
      <c r="T524" s="11">
        <v>2.0886939571150096E-3</v>
      </c>
      <c r="U524" s="21">
        <v>3.2209757834757834E-3</v>
      </c>
      <c r="V524" s="11"/>
      <c r="W524" s="3" t="s">
        <v>5160</v>
      </c>
      <c r="X524" s="4" t="s">
        <v>0</v>
      </c>
      <c r="Z524" s="3">
        <v>13.725</v>
      </c>
      <c r="AA524" s="4">
        <v>10.705500000000001</v>
      </c>
      <c r="AB524" s="3">
        <v>38.174999999999997</v>
      </c>
    </row>
    <row r="525" spans="1:28" x14ac:dyDescent="0.3">
      <c r="A525">
        <v>877</v>
      </c>
      <c r="B525" s="81">
        <v>6.37</v>
      </c>
      <c r="C525" s="4">
        <v>7.45</v>
      </c>
      <c r="D525" s="20">
        <v>6.5541666666666667E-4</v>
      </c>
      <c r="E525" s="20">
        <v>8.4027777777777779E-4</v>
      </c>
      <c r="F525" s="21">
        <v>1.9459064327485382E-3</v>
      </c>
      <c r="G525" s="21">
        <v>4.0669444444444451E-3</v>
      </c>
      <c r="H525" s="21" t="s">
        <v>0</v>
      </c>
      <c r="I525" s="21" t="s">
        <v>0</v>
      </c>
      <c r="J525" s="4" t="s">
        <v>5160</v>
      </c>
      <c r="K525" s="4" t="s">
        <v>0</v>
      </c>
      <c r="L525" s="4" t="s">
        <v>0</v>
      </c>
      <c r="M525" s="4">
        <v>17.230499999999999</v>
      </c>
      <c r="N525" s="4">
        <v>13.43979</v>
      </c>
      <c r="O525" s="4">
        <v>51.87</v>
      </c>
      <c r="P525" s="4" t="s">
        <v>5160</v>
      </c>
      <c r="Q525" s="4" t="s">
        <v>5160</v>
      </c>
      <c r="R525" s="11">
        <v>7.1654135338345879E-4</v>
      </c>
      <c r="S525" s="11">
        <v>9.1864276074802404E-4</v>
      </c>
      <c r="T525" s="11">
        <v>2.0899122807017546E-3</v>
      </c>
      <c r="U525" s="21" t="s">
        <v>0</v>
      </c>
      <c r="V525" s="11">
        <v>7.152777777777777E-3</v>
      </c>
      <c r="W525" s="3" t="s">
        <v>5160</v>
      </c>
      <c r="X525" s="4">
        <v>4.6284000000000001</v>
      </c>
      <c r="Y525" s="3">
        <v>6.09</v>
      </c>
      <c r="Z525" s="3">
        <v>13.716000000000001</v>
      </c>
      <c r="AA525" s="4">
        <v>10.698480000000002</v>
      </c>
      <c r="AB525" s="3">
        <v>38.137500000000003</v>
      </c>
    </row>
    <row r="526" spans="1:28" x14ac:dyDescent="0.3">
      <c r="A526">
        <v>876</v>
      </c>
      <c r="B526" s="81" t="s">
        <v>5160</v>
      </c>
      <c r="C526" s="4" t="s">
        <v>5160</v>
      </c>
      <c r="D526" s="20">
        <v>6.5578598484848497E-4</v>
      </c>
      <c r="E526" s="20">
        <v>8.4075126262626268E-4</v>
      </c>
      <c r="F526" s="21">
        <v>1.9470029239766085E-3</v>
      </c>
      <c r="G526" s="21">
        <v>4.069236111111112E-3</v>
      </c>
      <c r="H526" s="21">
        <v>3.2248931623931627E-3</v>
      </c>
      <c r="I526" s="21">
        <v>6.7722756410256418E-3</v>
      </c>
      <c r="J526" s="4" t="s">
        <v>5160</v>
      </c>
      <c r="K526" s="4">
        <v>5.2634999999999996</v>
      </c>
      <c r="L526" s="4">
        <v>7.26</v>
      </c>
      <c r="M526" s="4">
        <v>17.22</v>
      </c>
      <c r="N526" s="4">
        <v>13.4316</v>
      </c>
      <c r="O526" s="4">
        <v>51.824999999999996</v>
      </c>
      <c r="P526" s="4" t="s">
        <v>5160</v>
      </c>
      <c r="Q526" s="4" t="s">
        <v>5160</v>
      </c>
      <c r="R526" s="11">
        <v>7.1695906432748548E-4</v>
      </c>
      <c r="S526" s="11">
        <v>9.1917828759934027E-4</v>
      </c>
      <c r="T526" s="11">
        <v>2.0911306042884991E-3</v>
      </c>
      <c r="U526" s="21">
        <v>3.2248931623931627E-3</v>
      </c>
      <c r="V526" s="11">
        <v>7.1605324074074063E-3</v>
      </c>
      <c r="W526" s="3" t="s">
        <v>5160</v>
      </c>
      <c r="X526" s="4" t="s">
        <v>0</v>
      </c>
      <c r="Z526" s="3">
        <v>13.698</v>
      </c>
      <c r="AA526" s="4">
        <v>10.68444</v>
      </c>
      <c r="AB526" s="3">
        <v>38.099999999999994</v>
      </c>
    </row>
    <row r="527" spans="1:28" x14ac:dyDescent="0.3">
      <c r="A527">
        <v>875</v>
      </c>
      <c r="B527" s="81" t="s">
        <v>5160</v>
      </c>
      <c r="C527" s="4" t="s">
        <v>5160</v>
      </c>
      <c r="D527" s="20">
        <v>6.5615530303030306E-4</v>
      </c>
      <c r="E527" s="20">
        <v>8.4122474747474747E-4</v>
      </c>
      <c r="F527" s="21">
        <v>1.9480994152046786E-3</v>
      </c>
      <c r="G527" s="21">
        <v>4.0715277777777781E-3</v>
      </c>
      <c r="H527" s="21">
        <v>3.2288698955365621E-3</v>
      </c>
      <c r="I527" s="21">
        <v>6.7806267806267808E-3</v>
      </c>
      <c r="J527" s="4" t="s">
        <v>5160</v>
      </c>
      <c r="K527" s="4" t="s">
        <v>0</v>
      </c>
      <c r="L527" s="4" t="s">
        <v>0</v>
      </c>
      <c r="M527" s="4">
        <v>17.198999999999998</v>
      </c>
      <c r="N527" s="4">
        <v>13.41522</v>
      </c>
      <c r="O527" s="4">
        <v>51.772500000000001</v>
      </c>
      <c r="P527" s="4">
        <v>6.97</v>
      </c>
      <c r="Q527" s="4">
        <v>8.15</v>
      </c>
      <c r="R527" s="11">
        <v>7.1737677527151206E-4</v>
      </c>
      <c r="S527" s="11">
        <v>9.1971381445065661E-4</v>
      </c>
      <c r="T527" s="11">
        <v>2.0923489278752436E-3</v>
      </c>
      <c r="U527" s="21">
        <v>3.2288698955365621E-3</v>
      </c>
      <c r="V527" s="11">
        <v>7.1681712962962957E-3</v>
      </c>
      <c r="W527" s="3" t="s">
        <v>5160</v>
      </c>
      <c r="X527" s="4" t="s">
        <v>0</v>
      </c>
      <c r="Z527" s="3">
        <v>13.689</v>
      </c>
      <c r="AA527" s="4">
        <v>10.67742</v>
      </c>
      <c r="AB527" s="3">
        <v>38.0625</v>
      </c>
    </row>
    <row r="528" spans="1:28" x14ac:dyDescent="0.3">
      <c r="A528">
        <v>874</v>
      </c>
      <c r="B528" s="81">
        <v>6.38</v>
      </c>
      <c r="C528" s="4">
        <v>7.46</v>
      </c>
      <c r="D528" s="20">
        <v>6.5652462121212126E-4</v>
      </c>
      <c r="E528" s="20">
        <v>8.4169823232323237E-4</v>
      </c>
      <c r="F528" s="21">
        <v>1.9491959064327489E-3</v>
      </c>
      <c r="G528" s="21">
        <v>4.073819444444445E-3</v>
      </c>
      <c r="H528" s="21" t="s">
        <v>0</v>
      </c>
      <c r="I528" s="21" t="s">
        <v>0</v>
      </c>
      <c r="J528" s="4" t="s">
        <v>5160</v>
      </c>
      <c r="K528" s="4">
        <v>5.2562499999999996</v>
      </c>
      <c r="L528" s="4">
        <v>7.25</v>
      </c>
      <c r="M528" s="4">
        <v>17.188500000000001</v>
      </c>
      <c r="N528" s="4">
        <v>13.407030000000001</v>
      </c>
      <c r="O528" s="4">
        <v>51.72</v>
      </c>
      <c r="P528" s="4" t="s">
        <v>5160</v>
      </c>
      <c r="Q528" s="4" t="s">
        <v>5160</v>
      </c>
      <c r="R528" s="11">
        <v>7.175856307435253E-4</v>
      </c>
      <c r="S528" s="11">
        <v>9.1998157787631456E-4</v>
      </c>
      <c r="T528" s="11">
        <v>2.0929580896686156E-3</v>
      </c>
      <c r="U528" s="21" t="s">
        <v>0</v>
      </c>
      <c r="V528" s="11"/>
      <c r="W528" s="3" t="s">
        <v>5160</v>
      </c>
      <c r="X528" s="4">
        <v>4.6208</v>
      </c>
      <c r="Y528" s="3">
        <v>6.08</v>
      </c>
      <c r="Z528" s="3">
        <v>13.670999999999999</v>
      </c>
      <c r="AA528" s="4">
        <v>10.66338</v>
      </c>
      <c r="AB528" s="3">
        <v>38.025000000000006</v>
      </c>
    </row>
    <row r="529" spans="1:28" x14ac:dyDescent="0.3">
      <c r="A529">
        <v>873</v>
      </c>
      <c r="B529" s="81" t="s">
        <v>5160</v>
      </c>
      <c r="C529" s="4" t="s">
        <v>5160</v>
      </c>
      <c r="D529" s="20">
        <v>6.5689393939393935E-4</v>
      </c>
      <c r="E529" s="20">
        <v>8.4217171717171715E-4</v>
      </c>
      <c r="F529" s="21">
        <v>1.9502923976608189E-3</v>
      </c>
      <c r="G529" s="21">
        <v>4.0761111111111119E-3</v>
      </c>
      <c r="H529" s="21">
        <v>3.232846628679962E-3</v>
      </c>
      <c r="I529" s="21">
        <v>6.7889779202279206E-3</v>
      </c>
      <c r="J529" s="4" t="s">
        <v>5160</v>
      </c>
      <c r="K529" s="4" t="s">
        <v>0</v>
      </c>
      <c r="L529" s="4" t="s">
        <v>0</v>
      </c>
      <c r="M529" s="4">
        <v>17.1675</v>
      </c>
      <c r="N529" s="4">
        <v>13.390650000000001</v>
      </c>
      <c r="O529" s="4">
        <v>51.675000000000004</v>
      </c>
      <c r="P529" s="4">
        <v>6.9799999999999995</v>
      </c>
      <c r="Q529" s="4">
        <v>8.16</v>
      </c>
      <c r="R529" s="11">
        <v>7.1779448621553876E-4</v>
      </c>
      <c r="S529" s="11">
        <v>9.2024934130197284E-4</v>
      </c>
      <c r="T529" s="11">
        <v>2.0935672514619881E-3</v>
      </c>
      <c r="U529" s="21">
        <v>3.232846628679962E-3</v>
      </c>
      <c r="V529" s="11">
        <v>7.1759259259259259E-3</v>
      </c>
      <c r="W529" s="3" t="s">
        <v>5160</v>
      </c>
      <c r="X529" s="4" t="s">
        <v>0</v>
      </c>
      <c r="Z529" s="3">
        <v>13.661999999999999</v>
      </c>
      <c r="AA529" s="4">
        <v>10.656359999999999</v>
      </c>
      <c r="AB529" s="3">
        <v>37.980000000000004</v>
      </c>
    </row>
    <row r="530" spans="1:28" x14ac:dyDescent="0.3">
      <c r="A530">
        <v>872</v>
      </c>
      <c r="B530" s="81" t="s">
        <v>5160</v>
      </c>
      <c r="C530" s="4" t="s">
        <v>5160</v>
      </c>
      <c r="D530" s="20">
        <v>6.5726325757575754E-4</v>
      </c>
      <c r="E530" s="20">
        <v>8.4264520202020205E-4</v>
      </c>
      <c r="F530" s="21">
        <v>1.9513888888888892E-3</v>
      </c>
      <c r="G530" s="21">
        <v>4.0784027777777789E-3</v>
      </c>
      <c r="H530" s="21" t="s">
        <v>0</v>
      </c>
      <c r="I530" s="21" t="s">
        <v>0</v>
      </c>
      <c r="J530" s="4" t="s">
        <v>5160</v>
      </c>
      <c r="K530" s="4" t="s">
        <v>0</v>
      </c>
      <c r="L530" s="4" t="s">
        <v>0</v>
      </c>
      <c r="M530" s="4">
        <v>17.1465</v>
      </c>
      <c r="N530" s="4">
        <v>13.374270000000001</v>
      </c>
      <c r="O530" s="4">
        <v>51.622500000000002</v>
      </c>
      <c r="P530" s="4" t="s">
        <v>5160</v>
      </c>
      <c r="Q530" s="4" t="s">
        <v>5160</v>
      </c>
      <c r="R530" s="11">
        <v>7.1821219715956588E-4</v>
      </c>
      <c r="S530" s="11">
        <v>9.207848681532895E-4</v>
      </c>
      <c r="T530" s="11">
        <v>2.0947855750487335E-3</v>
      </c>
      <c r="U530" s="21" t="s">
        <v>0</v>
      </c>
      <c r="V530" s="11">
        <v>7.1836805555555551E-3</v>
      </c>
      <c r="W530" s="3" t="s">
        <v>5160</v>
      </c>
      <c r="X530" s="4" t="s">
        <v>0</v>
      </c>
      <c r="Z530" s="3">
        <v>13.644</v>
      </c>
      <c r="AA530" s="4">
        <v>10.64232</v>
      </c>
      <c r="AB530" s="3">
        <v>37.942500000000003</v>
      </c>
    </row>
    <row r="531" spans="1:28" x14ac:dyDescent="0.3">
      <c r="A531">
        <v>871</v>
      </c>
      <c r="B531" s="81" t="s">
        <v>5160</v>
      </c>
      <c r="C531" s="4" t="s">
        <v>5160</v>
      </c>
      <c r="D531" s="20">
        <v>6.5763257575757574E-4</v>
      </c>
      <c r="E531" s="20">
        <v>8.4311868686868683E-4</v>
      </c>
      <c r="F531" s="21">
        <v>1.9524853801169593E-3</v>
      </c>
      <c r="G531" s="21">
        <v>4.080694444444445E-3</v>
      </c>
      <c r="H531" s="21">
        <v>3.2367640075973412E-3</v>
      </c>
      <c r="I531" s="21">
        <v>6.797204415954417E-3</v>
      </c>
      <c r="J531" s="4" t="s">
        <v>5160</v>
      </c>
      <c r="K531" s="4">
        <v>5.2489999999999997</v>
      </c>
      <c r="L531" s="4">
        <v>7.24</v>
      </c>
      <c r="M531" s="4">
        <v>17.135999999999999</v>
      </c>
      <c r="N531" s="4">
        <v>13.36608</v>
      </c>
      <c r="O531" s="4">
        <v>51.577500000000001</v>
      </c>
      <c r="P531" s="4" t="s">
        <v>5160</v>
      </c>
      <c r="Q531" s="4" t="s">
        <v>5160</v>
      </c>
      <c r="R531" s="11">
        <v>7.1862990810359225E-4</v>
      </c>
      <c r="S531" s="11">
        <v>9.2132039500460552E-4</v>
      </c>
      <c r="T531" s="11">
        <v>2.0960038986354776E-3</v>
      </c>
      <c r="U531" s="21">
        <v>3.2367640075973412E-3</v>
      </c>
      <c r="V531" s="11"/>
      <c r="W531" s="3" t="s">
        <v>5160</v>
      </c>
      <c r="X531" s="4">
        <v>4.6132</v>
      </c>
      <c r="Y531" s="3">
        <v>6.07</v>
      </c>
      <c r="Z531" s="3">
        <v>13.635</v>
      </c>
      <c r="AA531" s="4">
        <v>10.635300000000001</v>
      </c>
      <c r="AB531" s="3">
        <v>37.905000000000001</v>
      </c>
    </row>
    <row r="532" spans="1:28" x14ac:dyDescent="0.3">
      <c r="A532">
        <v>870</v>
      </c>
      <c r="B532" s="81">
        <v>6.39</v>
      </c>
      <c r="C532" s="4">
        <v>7.47</v>
      </c>
      <c r="D532" s="20">
        <v>6.5800189393939394E-4</v>
      </c>
      <c r="E532" s="20">
        <v>8.4359217171717173E-4</v>
      </c>
      <c r="F532" s="21">
        <v>1.9535818713450294E-3</v>
      </c>
      <c r="G532" s="21">
        <v>4.0829861111111119E-3</v>
      </c>
      <c r="H532" s="21" t="s">
        <v>0</v>
      </c>
      <c r="I532" s="21" t="s">
        <v>0</v>
      </c>
      <c r="J532" s="4" t="s">
        <v>5160</v>
      </c>
      <c r="K532" s="4" t="s">
        <v>0</v>
      </c>
      <c r="L532" s="4" t="s">
        <v>0</v>
      </c>
      <c r="M532" s="4">
        <v>17.115000000000002</v>
      </c>
      <c r="N532" s="4">
        <v>13.349700000000002</v>
      </c>
      <c r="O532" s="4">
        <v>51.525000000000006</v>
      </c>
      <c r="P532" s="4" t="s">
        <v>5160</v>
      </c>
      <c r="Q532" s="4" t="s">
        <v>5160</v>
      </c>
      <c r="R532" s="11">
        <v>7.1904761904761905E-4</v>
      </c>
      <c r="S532" s="11">
        <v>9.2185592185592186E-4</v>
      </c>
      <c r="T532" s="11">
        <v>2.0972222222222221E-3</v>
      </c>
      <c r="U532" s="21" t="s">
        <v>0</v>
      </c>
      <c r="V532" s="11">
        <v>7.1913194444444438E-3</v>
      </c>
      <c r="W532" s="3" t="s">
        <v>5160</v>
      </c>
      <c r="X532" s="4" t="s">
        <v>0</v>
      </c>
      <c r="Z532" s="3">
        <v>13.617000000000001</v>
      </c>
      <c r="AA532" s="4">
        <v>10.621260000000001</v>
      </c>
      <c r="AB532" s="3">
        <v>37.8675</v>
      </c>
    </row>
    <row r="533" spans="1:28" x14ac:dyDescent="0.3">
      <c r="A533">
        <v>869</v>
      </c>
      <c r="B533" s="81" t="s">
        <v>5160</v>
      </c>
      <c r="C533" s="4" t="s">
        <v>5160</v>
      </c>
      <c r="D533" s="20">
        <v>6.5837121212121202E-4</v>
      </c>
      <c r="E533" s="20">
        <v>8.4406565656565651E-4</v>
      </c>
      <c r="F533" s="21">
        <v>1.9546783625730996E-3</v>
      </c>
      <c r="G533" s="21">
        <v>4.085277777777778E-3</v>
      </c>
      <c r="H533" s="21">
        <v>3.2407407407407406E-3</v>
      </c>
      <c r="I533" s="21">
        <v>6.805555555555556E-3</v>
      </c>
      <c r="J533" s="4" t="s">
        <v>5160</v>
      </c>
      <c r="K533" s="4">
        <v>5.2417499999999997</v>
      </c>
      <c r="L533" s="4">
        <v>7.23</v>
      </c>
      <c r="M533" s="4">
        <v>17.094000000000001</v>
      </c>
      <c r="N533" s="4">
        <v>13.333320000000001</v>
      </c>
      <c r="O533" s="4">
        <v>51.480000000000004</v>
      </c>
      <c r="P533" s="4">
        <v>6.99</v>
      </c>
      <c r="Q533" s="4">
        <v>8.17</v>
      </c>
      <c r="R533" s="11">
        <v>7.1946532999164585E-4</v>
      </c>
      <c r="S533" s="11">
        <v>9.223914487072383E-4</v>
      </c>
      <c r="T533" s="11">
        <v>2.0984405458089671E-3</v>
      </c>
      <c r="U533" s="21">
        <v>3.2407407407407406E-3</v>
      </c>
      <c r="V533" s="11">
        <v>7.1990740740740739E-3</v>
      </c>
      <c r="W533" s="3" t="s">
        <v>5160</v>
      </c>
      <c r="X533" s="4" t="s">
        <v>0</v>
      </c>
      <c r="Z533" s="3">
        <v>13.607999999999999</v>
      </c>
      <c r="AA533" s="4">
        <v>10.614239999999999</v>
      </c>
      <c r="AB533" s="3">
        <v>37.83</v>
      </c>
    </row>
    <row r="534" spans="1:28" x14ac:dyDescent="0.3">
      <c r="A534">
        <v>868</v>
      </c>
      <c r="B534" s="81">
        <v>6.3999999999999995</v>
      </c>
      <c r="C534" s="4">
        <v>7.4799999999999995</v>
      </c>
      <c r="D534" s="20">
        <v>6.5874053030303022E-4</v>
      </c>
      <c r="E534" s="20">
        <v>8.4453914141414141E-4</v>
      </c>
      <c r="F534" s="21">
        <v>1.9557748538011699E-3</v>
      </c>
      <c r="G534" s="21">
        <v>4.0875694444444449E-3</v>
      </c>
      <c r="H534" s="21" t="s">
        <v>0</v>
      </c>
      <c r="I534" s="21" t="s">
        <v>0</v>
      </c>
      <c r="J534" s="4">
        <v>1.4800499999999999</v>
      </c>
      <c r="K534" s="4" t="s">
        <v>0</v>
      </c>
      <c r="L534" s="4" t="s">
        <v>0</v>
      </c>
      <c r="M534" s="4">
        <v>17.083500000000001</v>
      </c>
      <c r="N534" s="4">
        <v>13.325130000000001</v>
      </c>
      <c r="O534" s="4">
        <v>51.427499999999995</v>
      </c>
      <c r="P534" s="4" t="s">
        <v>5160</v>
      </c>
      <c r="Q534" s="4" t="s">
        <v>5160</v>
      </c>
      <c r="R534" s="11">
        <v>7.1988304093567265E-4</v>
      </c>
      <c r="S534" s="11">
        <v>9.2292697555855475E-4</v>
      </c>
      <c r="T534" s="11">
        <v>2.099658869395712E-3</v>
      </c>
      <c r="U534" s="21" t="s">
        <v>0</v>
      </c>
      <c r="V534" s="11">
        <v>7.2068287037037031E-3</v>
      </c>
      <c r="W534" s="3">
        <v>1.4800499999999999</v>
      </c>
      <c r="X534" s="4">
        <v>4.6055999999999999</v>
      </c>
      <c r="Y534" s="3">
        <v>6.06</v>
      </c>
      <c r="Z534" s="3">
        <v>13.59</v>
      </c>
      <c r="AA534" s="4">
        <v>10.600200000000001</v>
      </c>
      <c r="AB534" s="3">
        <v>37.792500000000004</v>
      </c>
    </row>
    <row r="535" spans="1:28" x14ac:dyDescent="0.3">
      <c r="A535">
        <v>867</v>
      </c>
      <c r="B535" s="81" t="s">
        <v>5160</v>
      </c>
      <c r="C535" s="4" t="s">
        <v>5160</v>
      </c>
      <c r="D535" s="20">
        <v>6.5910984848484842E-4</v>
      </c>
      <c r="E535" s="20">
        <v>8.450126262626262E-4</v>
      </c>
      <c r="F535" s="21">
        <v>1.9568713450292398E-3</v>
      </c>
      <c r="G535" s="21">
        <v>4.0898611111111118E-3</v>
      </c>
      <c r="H535" s="21">
        <v>3.2447174738841405E-3</v>
      </c>
      <c r="I535" s="21">
        <v>6.813906695156695E-3</v>
      </c>
      <c r="J535" s="4" t="s">
        <v>5160</v>
      </c>
      <c r="K535" s="4" t="s">
        <v>0</v>
      </c>
      <c r="L535" s="4" t="s">
        <v>0</v>
      </c>
      <c r="M535" s="4">
        <v>17.0625</v>
      </c>
      <c r="N535" s="4">
        <v>13.30875</v>
      </c>
      <c r="O535" s="4">
        <v>51.375</v>
      </c>
      <c r="P535" s="4" t="s">
        <v>5160</v>
      </c>
      <c r="Q535" s="4" t="s">
        <v>5160</v>
      </c>
      <c r="R535" s="11">
        <v>7.2030075187969923E-4</v>
      </c>
      <c r="S535" s="11">
        <v>9.2346250240987087E-4</v>
      </c>
      <c r="T535" s="11">
        <v>2.1008771929824561E-3</v>
      </c>
      <c r="U535" s="21">
        <v>3.2447174738841405E-3</v>
      </c>
      <c r="V535" s="11"/>
      <c r="W535" s="3" t="s">
        <v>5160</v>
      </c>
      <c r="X535" s="4" t="s">
        <v>0</v>
      </c>
      <c r="Z535" s="3">
        <v>13.581</v>
      </c>
      <c r="AA535" s="4">
        <v>10.59318</v>
      </c>
      <c r="AB535" s="3">
        <v>37.747500000000002</v>
      </c>
    </row>
    <row r="536" spans="1:28" x14ac:dyDescent="0.3">
      <c r="A536">
        <v>866</v>
      </c>
      <c r="B536" s="81" t="s">
        <v>5160</v>
      </c>
      <c r="C536" s="4" t="s">
        <v>5160</v>
      </c>
      <c r="D536" s="20">
        <v>6.5947916666666672E-4</v>
      </c>
      <c r="E536" s="20">
        <v>8.4548611111111109E-4</v>
      </c>
      <c r="F536" s="21">
        <v>1.9579678362573101E-3</v>
      </c>
      <c r="G536" s="21">
        <v>4.0921527777777788E-3</v>
      </c>
      <c r="H536" s="21" t="s">
        <v>0</v>
      </c>
      <c r="I536" s="21" t="s">
        <v>0</v>
      </c>
      <c r="J536" s="4" t="s">
        <v>5160</v>
      </c>
      <c r="K536" s="4">
        <v>5.2344999999999997</v>
      </c>
      <c r="L536" s="4">
        <v>7.22</v>
      </c>
      <c r="M536" s="4">
        <v>17.052</v>
      </c>
      <c r="N536" s="4">
        <v>13.300560000000001</v>
      </c>
      <c r="O536" s="4">
        <v>51.33</v>
      </c>
      <c r="P536" s="4">
        <v>7</v>
      </c>
      <c r="Q536" s="4">
        <v>8.18</v>
      </c>
      <c r="R536" s="11">
        <v>7.2071846282372592E-4</v>
      </c>
      <c r="S536" s="11">
        <v>9.239980292611871E-4</v>
      </c>
      <c r="T536" s="11">
        <v>2.1020955165692006E-3</v>
      </c>
      <c r="U536" s="21" t="s">
        <v>0</v>
      </c>
      <c r="V536" s="11">
        <v>7.2144675925925918E-3</v>
      </c>
      <c r="W536" s="3" t="s">
        <v>5160</v>
      </c>
      <c r="X536" s="4" t="s">
        <v>0</v>
      </c>
      <c r="Z536" s="3">
        <v>13.563000000000001</v>
      </c>
      <c r="AA536" s="4">
        <v>10.579140000000001</v>
      </c>
      <c r="AB536" s="3">
        <v>37.71</v>
      </c>
    </row>
    <row r="537" spans="1:28" x14ac:dyDescent="0.3">
      <c r="A537">
        <v>865</v>
      </c>
      <c r="B537" s="81" t="s">
        <v>5160</v>
      </c>
      <c r="C537" s="4" t="s">
        <v>5160</v>
      </c>
      <c r="D537" s="20">
        <v>6.5984848484848481E-4</v>
      </c>
      <c r="E537" s="20">
        <v>8.4595959595959588E-4</v>
      </c>
      <c r="F537" s="21">
        <v>1.9590643274853803E-3</v>
      </c>
      <c r="G537" s="21">
        <v>4.0944444444444448E-3</v>
      </c>
      <c r="H537" s="21">
        <v>3.2486348528015197E-3</v>
      </c>
      <c r="I537" s="21">
        <v>6.8221331908831914E-3</v>
      </c>
      <c r="J537" s="4" t="s">
        <v>5160</v>
      </c>
      <c r="K537" s="4" t="s">
        <v>0</v>
      </c>
      <c r="L537" s="4" t="s">
        <v>0</v>
      </c>
      <c r="M537" s="4">
        <v>17.030999999999999</v>
      </c>
      <c r="N537" s="4">
        <v>13.284179999999999</v>
      </c>
      <c r="O537" s="4">
        <v>51.277500000000003</v>
      </c>
      <c r="P537" s="4" t="s">
        <v>5160</v>
      </c>
      <c r="Q537" s="4" t="s">
        <v>5160</v>
      </c>
      <c r="R537" s="11">
        <v>7.2113617376775273E-4</v>
      </c>
      <c r="S537" s="11">
        <v>9.2453355611250355E-4</v>
      </c>
      <c r="T537" s="11">
        <v>2.1033138401559456E-3</v>
      </c>
      <c r="U537" s="21">
        <v>3.2486348528015197E-3</v>
      </c>
      <c r="V537" s="11">
        <v>7.2222222222222219E-3</v>
      </c>
      <c r="W537" s="3" t="s">
        <v>5160</v>
      </c>
      <c r="X537" s="4">
        <v>4.5979999999999999</v>
      </c>
      <c r="Y537" s="3">
        <v>6.05</v>
      </c>
      <c r="Z537" s="3">
        <v>13.554</v>
      </c>
      <c r="AA537" s="4">
        <v>10.57212</v>
      </c>
      <c r="AB537" s="3">
        <v>37.672499999999999</v>
      </c>
    </row>
    <row r="538" spans="1:28" x14ac:dyDescent="0.3">
      <c r="A538">
        <v>864</v>
      </c>
      <c r="B538" s="81">
        <v>6.41</v>
      </c>
      <c r="C538" s="4">
        <v>7.49</v>
      </c>
      <c r="D538" s="20">
        <v>6.60217803030303E-4</v>
      </c>
      <c r="E538" s="20">
        <v>8.4643308080808077E-4</v>
      </c>
      <c r="F538" s="21">
        <v>1.9601608187134506E-3</v>
      </c>
      <c r="G538" s="21">
        <v>4.0967361111111118E-3</v>
      </c>
      <c r="H538" s="21">
        <v>3.2526115859449196E-3</v>
      </c>
      <c r="I538" s="21">
        <v>6.8304843304843313E-3</v>
      </c>
      <c r="J538" s="4" t="s">
        <v>5160</v>
      </c>
      <c r="K538" s="4">
        <v>5.2272499999999997</v>
      </c>
      <c r="L538" s="4">
        <v>7.21</v>
      </c>
      <c r="M538" s="4">
        <v>17.009999999999998</v>
      </c>
      <c r="N538" s="4">
        <v>13.267799999999999</v>
      </c>
      <c r="O538" s="4">
        <v>51.232500000000002</v>
      </c>
      <c r="P538" s="4">
        <v>7.01</v>
      </c>
      <c r="Q538" s="4">
        <v>8.19</v>
      </c>
      <c r="R538" s="11">
        <v>7.2155388471177953E-4</v>
      </c>
      <c r="S538" s="11">
        <v>9.2506908296381999E-4</v>
      </c>
      <c r="T538" s="11">
        <v>2.1045321637426905E-3</v>
      </c>
      <c r="U538" s="21">
        <v>3.2526115859449196E-3</v>
      </c>
      <c r="V538" s="11">
        <v>7.2299768518518511E-3</v>
      </c>
      <c r="W538" s="3" t="s">
        <v>5160</v>
      </c>
      <c r="X538" s="4" t="s">
        <v>0</v>
      </c>
      <c r="Z538" s="3">
        <v>13.536</v>
      </c>
      <c r="AA538" s="4">
        <v>10.55808</v>
      </c>
      <c r="AB538" s="3">
        <v>37.634999999999998</v>
      </c>
    </row>
    <row r="539" spans="1:28" x14ac:dyDescent="0.3">
      <c r="A539">
        <v>863</v>
      </c>
      <c r="B539" s="81" t="s">
        <v>5160</v>
      </c>
      <c r="C539" s="4" t="s">
        <v>5160</v>
      </c>
      <c r="D539" s="20">
        <v>6.6058712121212109E-4</v>
      </c>
      <c r="E539" s="20">
        <v>8.4690656565656556E-4</v>
      </c>
      <c r="F539" s="21">
        <v>1.9612573099415205E-3</v>
      </c>
      <c r="G539" s="21">
        <v>4.0990277777777778E-3</v>
      </c>
      <c r="H539" s="21" t="s">
        <v>0</v>
      </c>
      <c r="I539" s="21" t="s">
        <v>0</v>
      </c>
      <c r="J539" s="4" t="s">
        <v>5160</v>
      </c>
      <c r="K539" s="4" t="s">
        <v>0</v>
      </c>
      <c r="L539" s="4" t="s">
        <v>0</v>
      </c>
      <c r="M539" s="4">
        <v>16.999500000000001</v>
      </c>
      <c r="N539" s="4">
        <v>13.259610000000002</v>
      </c>
      <c r="O539" s="4">
        <v>51.179999999999993</v>
      </c>
      <c r="P539" s="4" t="s">
        <v>5160</v>
      </c>
      <c r="Q539" s="4" t="s">
        <v>5160</v>
      </c>
      <c r="R539" s="11">
        <v>7.2197159565580633E-4</v>
      </c>
      <c r="S539" s="11">
        <v>9.2560460981513633E-4</v>
      </c>
      <c r="T539" s="11">
        <v>2.105750487329435E-3</v>
      </c>
      <c r="U539" s="21" t="s">
        <v>0</v>
      </c>
      <c r="V539" s="11"/>
      <c r="W539" s="3" t="s">
        <v>5160</v>
      </c>
      <c r="X539" s="4" t="s">
        <v>0</v>
      </c>
      <c r="Z539" s="3">
        <v>13.526999999999999</v>
      </c>
      <c r="AA539" s="4">
        <v>10.55106</v>
      </c>
      <c r="AB539" s="3">
        <v>37.597500000000004</v>
      </c>
    </row>
    <row r="540" spans="1:28" x14ac:dyDescent="0.3">
      <c r="A540">
        <v>862</v>
      </c>
      <c r="B540" s="81" t="s">
        <v>5160</v>
      </c>
      <c r="C540" s="4" t="s">
        <v>5160</v>
      </c>
      <c r="D540" s="20">
        <v>6.6095643939393929E-4</v>
      </c>
      <c r="E540" s="20">
        <v>8.4738005050505045E-4</v>
      </c>
      <c r="F540" s="21">
        <v>1.9623538011695908E-3</v>
      </c>
      <c r="G540" s="21">
        <v>4.1013194444444448E-3</v>
      </c>
      <c r="H540" s="21">
        <v>3.2565883190883195E-3</v>
      </c>
      <c r="I540" s="21">
        <v>6.8388354700854711E-3</v>
      </c>
      <c r="J540" s="4" t="s">
        <v>5160</v>
      </c>
      <c r="K540" s="4">
        <v>5.22</v>
      </c>
      <c r="L540" s="4">
        <v>7.2</v>
      </c>
      <c r="M540" s="4">
        <v>16.9785</v>
      </c>
      <c r="N540" s="4">
        <v>13.243230000000001</v>
      </c>
      <c r="O540" s="4">
        <v>51.135000000000005</v>
      </c>
      <c r="P540" s="4" t="s">
        <v>5160</v>
      </c>
      <c r="Q540" s="4" t="s">
        <v>5160</v>
      </c>
      <c r="R540" s="11">
        <v>7.223893065998328E-4</v>
      </c>
      <c r="S540" s="11">
        <v>9.2614013666645234E-4</v>
      </c>
      <c r="T540" s="11">
        <v>2.1069688109161791E-3</v>
      </c>
      <c r="U540" s="21">
        <v>3.2565883190883195E-3</v>
      </c>
      <c r="V540" s="11">
        <v>7.2376157407407398E-3</v>
      </c>
      <c r="W540" s="3" t="s">
        <v>5160</v>
      </c>
      <c r="X540" s="4">
        <v>4.5903999999999998</v>
      </c>
      <c r="Y540" s="3">
        <v>6.04</v>
      </c>
      <c r="Z540" s="3">
        <v>13.509</v>
      </c>
      <c r="AA540" s="4">
        <v>10.53702</v>
      </c>
      <c r="AB540" s="3">
        <v>37.56</v>
      </c>
    </row>
    <row r="541" spans="1:28" x14ac:dyDescent="0.3">
      <c r="A541">
        <v>861</v>
      </c>
      <c r="B541" s="81">
        <v>6.42</v>
      </c>
      <c r="C541" s="4">
        <v>7.5</v>
      </c>
      <c r="D541" s="20">
        <v>6.6132575757575749E-4</v>
      </c>
      <c r="E541" s="20">
        <v>8.4785353535353524E-4</v>
      </c>
      <c r="F541" s="21">
        <v>1.963450292397661E-3</v>
      </c>
      <c r="G541" s="21">
        <v>4.1036111111111117E-3</v>
      </c>
      <c r="H541" s="21" t="s">
        <v>0</v>
      </c>
      <c r="I541" s="21" t="s">
        <v>0</v>
      </c>
      <c r="J541" s="4" t="s">
        <v>5160</v>
      </c>
      <c r="K541" s="4" t="s">
        <v>0</v>
      </c>
      <c r="L541" s="4" t="s">
        <v>0</v>
      </c>
      <c r="M541" s="4">
        <v>16.9575</v>
      </c>
      <c r="N541" s="4">
        <v>13.226850000000001</v>
      </c>
      <c r="O541" s="4">
        <v>51.082499999999996</v>
      </c>
      <c r="P541" s="4" t="s">
        <v>5160</v>
      </c>
      <c r="Q541" s="4" t="s">
        <v>5160</v>
      </c>
      <c r="R541" s="11">
        <v>7.2259816207184636E-4</v>
      </c>
      <c r="S541" s="11">
        <v>9.2640790009211084E-4</v>
      </c>
      <c r="T541" s="11">
        <v>2.107577972709552E-3</v>
      </c>
      <c r="U541" s="21" t="s">
        <v>0</v>
      </c>
      <c r="V541" s="11">
        <v>7.2453703703703699E-3</v>
      </c>
      <c r="W541" s="3" t="s">
        <v>5160</v>
      </c>
      <c r="X541" s="4" t="s">
        <v>0</v>
      </c>
      <c r="Z541" s="3">
        <v>13.5</v>
      </c>
      <c r="AA541" s="4">
        <v>10.530000000000001</v>
      </c>
      <c r="AB541" s="3">
        <v>37.515000000000001</v>
      </c>
    </row>
    <row r="542" spans="1:28" x14ac:dyDescent="0.3">
      <c r="A542">
        <v>860</v>
      </c>
      <c r="B542" s="81" t="s">
        <v>5160</v>
      </c>
      <c r="C542" s="4" t="s">
        <v>5160</v>
      </c>
      <c r="D542" s="20">
        <v>6.6169507575757568E-4</v>
      </c>
      <c r="E542" s="20">
        <v>8.4832702020202014E-4</v>
      </c>
      <c r="F542" s="21">
        <v>1.9645467836257313E-3</v>
      </c>
      <c r="G542" s="21">
        <v>4.1059027777777786E-3</v>
      </c>
      <c r="H542" s="21">
        <v>3.2605056980056983E-3</v>
      </c>
      <c r="I542" s="21">
        <v>6.8470619658119666E-3</v>
      </c>
      <c r="J542" s="4" t="s">
        <v>5160</v>
      </c>
      <c r="K542" s="4" t="s">
        <v>0</v>
      </c>
      <c r="L542" s="4" t="s">
        <v>0</v>
      </c>
      <c r="M542" s="4">
        <v>16.946999999999999</v>
      </c>
      <c r="N542" s="4">
        <v>13.21866</v>
      </c>
      <c r="O542" s="4">
        <v>51.03</v>
      </c>
      <c r="P542" s="4">
        <v>7.02</v>
      </c>
      <c r="Q542" s="4">
        <v>8.1999999999999993</v>
      </c>
      <c r="R542" s="11">
        <v>7.2280701754385971E-4</v>
      </c>
      <c r="S542" s="11">
        <v>9.266756635177689E-4</v>
      </c>
      <c r="T542" s="11">
        <v>2.1081871345029241E-3</v>
      </c>
      <c r="U542" s="21">
        <v>3.2605056980056983E-3</v>
      </c>
      <c r="V542" s="11">
        <v>7.2531249999999992E-3</v>
      </c>
      <c r="W542" s="3" t="s">
        <v>5160</v>
      </c>
      <c r="X542" s="4" t="s">
        <v>0</v>
      </c>
      <c r="Z542" s="3">
        <v>13.481999999999999</v>
      </c>
      <c r="AA542" s="4">
        <v>10.51596</v>
      </c>
      <c r="AB542" s="3">
        <v>37.477499999999999</v>
      </c>
    </row>
    <row r="543" spans="1:28" x14ac:dyDescent="0.3">
      <c r="A543">
        <v>859</v>
      </c>
      <c r="B543" s="81">
        <v>6.43</v>
      </c>
      <c r="C543" s="4">
        <v>7.52</v>
      </c>
      <c r="D543" s="20">
        <v>6.6206439393939377E-4</v>
      </c>
      <c r="E543" s="20">
        <v>8.4880050505050492E-4</v>
      </c>
      <c r="F543" s="21">
        <v>1.9656432748538012E-3</v>
      </c>
      <c r="G543" s="21">
        <v>4.1081944444444447E-3</v>
      </c>
      <c r="H543" s="21" t="s">
        <v>0</v>
      </c>
      <c r="I543" s="21" t="s">
        <v>0</v>
      </c>
      <c r="K543" s="4">
        <v>5.2127499999999998</v>
      </c>
      <c r="L543" s="4">
        <v>7.19</v>
      </c>
      <c r="M543" s="4">
        <v>16.926000000000002</v>
      </c>
      <c r="N543" s="4">
        <v>13.202280000000002</v>
      </c>
      <c r="O543" s="4">
        <v>50.984999999999999</v>
      </c>
      <c r="P543" s="4" t="s">
        <v>5160</v>
      </c>
      <c r="Q543" s="4" t="s">
        <v>5160</v>
      </c>
      <c r="R543" s="11">
        <v>7.2322472848788662E-4</v>
      </c>
      <c r="S543" s="11">
        <v>9.2721119036908535E-4</v>
      </c>
      <c r="T543" s="11">
        <v>2.109405458089669E-3</v>
      </c>
      <c r="U543" s="21" t="s">
        <v>0</v>
      </c>
      <c r="V543" s="11"/>
      <c r="W543" s="3" t="s">
        <v>5160</v>
      </c>
      <c r="X543" s="4">
        <v>4.5828000000000007</v>
      </c>
      <c r="Y543" s="3">
        <v>6.03</v>
      </c>
      <c r="Z543" s="3">
        <v>13.473000000000001</v>
      </c>
      <c r="AA543" s="4">
        <v>10.508940000000001</v>
      </c>
      <c r="AB543" s="3">
        <v>37.44</v>
      </c>
    </row>
    <row r="544" spans="1:28" x14ac:dyDescent="0.3">
      <c r="A544">
        <v>858</v>
      </c>
      <c r="B544" s="81" t="s">
        <v>5160</v>
      </c>
      <c r="C544" s="4" t="s">
        <v>5160</v>
      </c>
      <c r="D544" s="20">
        <v>6.6243371212121197E-4</v>
      </c>
      <c r="E544" s="20">
        <v>8.4927398989898982E-4</v>
      </c>
      <c r="F544" s="21">
        <v>1.9667397660818715E-3</v>
      </c>
      <c r="G544" s="21">
        <v>4.1104861111111116E-3</v>
      </c>
      <c r="H544" s="21">
        <v>3.2644824311490982E-3</v>
      </c>
      <c r="I544" s="21">
        <v>6.8554131054131065E-3</v>
      </c>
      <c r="J544" s="4" t="s">
        <v>5160</v>
      </c>
      <c r="K544" s="4" t="s">
        <v>0</v>
      </c>
      <c r="L544" s="4" t="s">
        <v>0</v>
      </c>
      <c r="M544" s="4">
        <v>16.915499999999998</v>
      </c>
      <c r="N544" s="4">
        <v>13.194089999999999</v>
      </c>
      <c r="O544" s="4">
        <v>50.932499999999997</v>
      </c>
      <c r="P544" s="4" t="s">
        <v>5160</v>
      </c>
      <c r="Q544" s="4" t="s">
        <v>5160</v>
      </c>
      <c r="R544" s="11">
        <v>7.236424394319132E-4</v>
      </c>
      <c r="S544" s="11">
        <v>9.2774671722040158E-4</v>
      </c>
      <c r="T544" s="11">
        <v>2.1106237816764135E-3</v>
      </c>
      <c r="U544" s="21">
        <v>3.2644824311490982E-3</v>
      </c>
      <c r="V544" s="11">
        <v>7.2607638888888886E-3</v>
      </c>
      <c r="W544" s="3" t="s">
        <v>5160</v>
      </c>
      <c r="X544" s="4" t="s">
        <v>0</v>
      </c>
      <c r="Z544" s="3">
        <v>13.454999999999998</v>
      </c>
      <c r="AA544" s="4">
        <v>10.494899999999999</v>
      </c>
      <c r="AB544" s="3">
        <v>37.402499999999996</v>
      </c>
    </row>
    <row r="545" spans="1:28" x14ac:dyDescent="0.3">
      <c r="A545">
        <v>857</v>
      </c>
      <c r="B545" s="81" t="s">
        <v>5160</v>
      </c>
      <c r="C545" s="4" t="s">
        <v>5160</v>
      </c>
      <c r="D545" s="20">
        <v>6.6280303030303027E-4</v>
      </c>
      <c r="E545" s="20">
        <v>8.4974747474747471E-4</v>
      </c>
      <c r="F545" s="21">
        <v>1.9678362573099417E-3</v>
      </c>
      <c r="G545" s="21">
        <v>4.1127777777777777E-3</v>
      </c>
      <c r="H545" s="21" t="s">
        <v>0</v>
      </c>
      <c r="I545" s="21" t="s">
        <v>0</v>
      </c>
      <c r="J545" s="4" t="s">
        <v>5160</v>
      </c>
      <c r="K545" s="4">
        <v>5.2054999999999998</v>
      </c>
      <c r="L545" s="4">
        <v>7.18</v>
      </c>
      <c r="M545" s="4">
        <v>16.894500000000001</v>
      </c>
      <c r="N545" s="4">
        <v>13.177710000000001</v>
      </c>
      <c r="O545" s="4">
        <v>50.887499999999996</v>
      </c>
      <c r="Q545" s="4">
        <v>8.2099999999999991</v>
      </c>
      <c r="R545" s="11">
        <v>7.2406015037593989E-4</v>
      </c>
      <c r="S545" s="11">
        <v>9.2828224407171791E-4</v>
      </c>
      <c r="T545" s="11">
        <v>2.1118421052631581E-3</v>
      </c>
      <c r="U545" s="21" t="s">
        <v>0</v>
      </c>
      <c r="V545" s="11">
        <v>7.2685185185185179E-3</v>
      </c>
      <c r="W545" s="3" t="s">
        <v>5160</v>
      </c>
      <c r="X545" s="4" t="s">
        <v>0</v>
      </c>
      <c r="Z545" s="3">
        <v>13.446</v>
      </c>
      <c r="AA545" s="4">
        <v>10.487880000000001</v>
      </c>
      <c r="AB545" s="3">
        <v>37.365000000000002</v>
      </c>
    </row>
    <row r="546" spans="1:28" x14ac:dyDescent="0.3">
      <c r="A546">
        <v>856</v>
      </c>
      <c r="B546" s="81" t="s">
        <v>5160</v>
      </c>
      <c r="C546" s="4" t="s">
        <v>5160</v>
      </c>
      <c r="D546" s="20">
        <v>6.6317234848484847E-4</v>
      </c>
      <c r="E546" s="20">
        <v>8.5022095959595961E-4</v>
      </c>
      <c r="F546" s="21">
        <v>1.968932748538012E-3</v>
      </c>
      <c r="G546" s="21">
        <v>4.1150694444444446E-3</v>
      </c>
      <c r="H546" s="21">
        <v>3.2684591642924976E-3</v>
      </c>
      <c r="I546" s="21">
        <v>6.8637642450142455E-3</v>
      </c>
      <c r="J546" s="4" t="s">
        <v>5160</v>
      </c>
      <c r="K546" s="4" t="s">
        <v>0</v>
      </c>
      <c r="L546" s="4" t="s">
        <v>0</v>
      </c>
      <c r="M546" s="4">
        <v>16.8735</v>
      </c>
      <c r="N546" s="4">
        <v>13.16133</v>
      </c>
      <c r="O546" s="4">
        <v>50.835000000000001</v>
      </c>
      <c r="P546" s="4" t="s">
        <v>5160</v>
      </c>
      <c r="Q546" s="4" t="s">
        <v>5160</v>
      </c>
      <c r="R546" s="11">
        <v>7.2447786131996659E-4</v>
      </c>
      <c r="S546" s="11">
        <v>9.2881777092303414E-4</v>
      </c>
      <c r="T546" s="11">
        <v>2.1130604288499026E-3</v>
      </c>
      <c r="U546" s="21">
        <v>3.2684591642924976E-3</v>
      </c>
      <c r="V546" s="11">
        <v>7.2762731481481472E-3</v>
      </c>
      <c r="W546" s="3" t="s">
        <v>5160</v>
      </c>
      <c r="X546" s="4">
        <v>4.5751999999999997</v>
      </c>
      <c r="Y546" s="3">
        <v>6.02</v>
      </c>
      <c r="Z546" s="3">
        <v>13.428000000000001</v>
      </c>
      <c r="AA546" s="4">
        <v>10.473840000000001</v>
      </c>
      <c r="AB546" s="3">
        <v>37.327500000000001</v>
      </c>
    </row>
    <row r="547" spans="1:28" x14ac:dyDescent="0.3">
      <c r="A547">
        <v>855</v>
      </c>
      <c r="B547" s="81">
        <v>6.4399999999999995</v>
      </c>
      <c r="C547" s="4">
        <v>7.5299999999999994</v>
      </c>
      <c r="D547" s="20">
        <v>6.6354166666666666E-4</v>
      </c>
      <c r="E547" s="20">
        <v>8.5069444444444439E-4</v>
      </c>
      <c r="F547" s="21">
        <v>1.9700292397660819E-3</v>
      </c>
      <c r="G547" s="21">
        <v>4.1173611111111116E-3</v>
      </c>
      <c r="H547" s="21" t="s">
        <v>0</v>
      </c>
      <c r="I547" s="21" t="s">
        <v>0</v>
      </c>
      <c r="J547" s="4" t="s">
        <v>5160</v>
      </c>
      <c r="K547" s="4" t="s">
        <v>0</v>
      </c>
      <c r="L547" s="4" t="s">
        <v>0</v>
      </c>
      <c r="M547" s="4">
        <v>16.863</v>
      </c>
      <c r="N547" s="4">
        <v>13.15314</v>
      </c>
      <c r="O547" s="4">
        <v>50.79</v>
      </c>
      <c r="P547" s="4">
        <v>7.03</v>
      </c>
      <c r="Q547" s="4">
        <v>8.2200000000000006</v>
      </c>
      <c r="R547" s="11">
        <v>7.2489557226399328E-4</v>
      </c>
      <c r="S547" s="11">
        <v>9.2935329777435037E-4</v>
      </c>
      <c r="T547" s="11">
        <v>2.1142787524366471E-3</v>
      </c>
      <c r="U547" s="21" t="s">
        <v>0</v>
      </c>
      <c r="V547" s="11"/>
      <c r="W547" s="3" t="s">
        <v>5160</v>
      </c>
      <c r="X547" s="4" t="s">
        <v>0</v>
      </c>
      <c r="Z547" s="3">
        <v>13.419</v>
      </c>
      <c r="AA547" s="4">
        <v>10.46682</v>
      </c>
      <c r="AB547" s="3">
        <v>37.282499999999999</v>
      </c>
    </row>
    <row r="548" spans="1:28" x14ac:dyDescent="0.3">
      <c r="A548">
        <v>854</v>
      </c>
      <c r="B548" s="81" t="s">
        <v>5160</v>
      </c>
      <c r="C548" s="4" t="s">
        <v>5160</v>
      </c>
      <c r="D548" s="20">
        <v>6.6395202020202006E-4</v>
      </c>
      <c r="E548" s="20">
        <v>8.5122053872053864E-4</v>
      </c>
      <c r="F548" s="21">
        <v>1.9712475633528264E-3</v>
      </c>
      <c r="G548" s="21">
        <v>4.1199074074074072E-3</v>
      </c>
      <c r="H548" s="21">
        <v>3.2723765432098764E-3</v>
      </c>
      <c r="I548" s="21">
        <v>6.871990740740741E-3</v>
      </c>
      <c r="J548" s="4" t="s">
        <v>5160</v>
      </c>
      <c r="K548" s="4">
        <v>5.1982499999999998</v>
      </c>
      <c r="L548" s="4">
        <v>7.17</v>
      </c>
      <c r="M548" s="4">
        <v>16.841999999999999</v>
      </c>
      <c r="N548" s="4">
        <v>13.136759999999999</v>
      </c>
      <c r="O548" s="4">
        <v>50.737500000000004</v>
      </c>
      <c r="P548" s="4" t="s">
        <v>5160</v>
      </c>
      <c r="Q548" s="4" t="s">
        <v>5160</v>
      </c>
      <c r="R548" s="11">
        <v>7.2531328320802008E-4</v>
      </c>
      <c r="S548" s="11">
        <v>9.2988882462566682E-4</v>
      </c>
      <c r="T548" s="11">
        <v>2.115497076023392E-3</v>
      </c>
      <c r="U548" s="21">
        <v>3.2723765432098764E-3</v>
      </c>
      <c r="V548" s="11">
        <v>7.2839120370370367E-3</v>
      </c>
      <c r="W548" s="3" t="s">
        <v>5160</v>
      </c>
      <c r="X548" s="4" t="s">
        <v>0</v>
      </c>
      <c r="Z548" s="3">
        <v>13.401</v>
      </c>
      <c r="AA548" s="4">
        <v>10.452780000000001</v>
      </c>
      <c r="AB548" s="3">
        <v>37.244999999999997</v>
      </c>
    </row>
    <row r="549" spans="1:28" x14ac:dyDescent="0.3">
      <c r="A549">
        <v>853</v>
      </c>
      <c r="B549" s="81" t="s">
        <v>5160</v>
      </c>
      <c r="C549" s="4" t="s">
        <v>5160</v>
      </c>
      <c r="D549" s="20">
        <v>6.6432133838383836E-4</v>
      </c>
      <c r="E549" s="20">
        <v>8.5169402356902353E-4</v>
      </c>
      <c r="F549" s="21">
        <v>1.9723440545808967E-3</v>
      </c>
      <c r="G549" s="21">
        <v>4.1221990740740741E-3</v>
      </c>
      <c r="H549" s="21" t="s">
        <v>0</v>
      </c>
      <c r="I549" s="21" t="s">
        <v>0</v>
      </c>
      <c r="J549" s="4">
        <v>1.4729000000000001</v>
      </c>
      <c r="K549" s="4" t="s">
        <v>0</v>
      </c>
      <c r="L549" s="4" t="s">
        <v>0</v>
      </c>
      <c r="M549" s="4">
        <v>16.831500000000002</v>
      </c>
      <c r="N549" s="4">
        <v>13.128570000000002</v>
      </c>
      <c r="O549" s="4">
        <v>50.685000000000002</v>
      </c>
      <c r="P549" s="4" t="s">
        <v>5160</v>
      </c>
      <c r="Q549" s="4" t="s">
        <v>5160</v>
      </c>
      <c r="R549" s="11">
        <v>7.2573099415204666E-4</v>
      </c>
      <c r="S549" s="11">
        <v>9.3042435147698294E-4</v>
      </c>
      <c r="T549" s="11">
        <v>2.1167153996101361E-3</v>
      </c>
      <c r="U549" s="21" t="s">
        <v>0</v>
      </c>
      <c r="V549" s="11">
        <v>7.2916666666666659E-3</v>
      </c>
      <c r="W549" s="3">
        <v>1.4729000000000001</v>
      </c>
      <c r="X549" s="4">
        <v>4.5675999999999997</v>
      </c>
      <c r="Y549" s="3">
        <v>6.01</v>
      </c>
      <c r="Z549" s="3">
        <v>13.392000000000001</v>
      </c>
      <c r="AA549" s="4">
        <v>10.445760000000002</v>
      </c>
      <c r="AB549" s="3">
        <v>37.207499999999996</v>
      </c>
    </row>
    <row r="550" spans="1:28" x14ac:dyDescent="0.3">
      <c r="A550">
        <v>852</v>
      </c>
      <c r="B550" s="81">
        <v>6.45</v>
      </c>
      <c r="C550" s="4">
        <v>7.54</v>
      </c>
      <c r="D550" s="20">
        <v>6.6469065656565645E-4</v>
      </c>
      <c r="E550" s="20">
        <v>8.5216750841750832E-4</v>
      </c>
      <c r="F550" s="21">
        <v>1.9734405458089669E-3</v>
      </c>
      <c r="G550" s="21">
        <v>4.1244907407407411E-3</v>
      </c>
      <c r="H550" s="21">
        <v>3.2763532763532767E-3</v>
      </c>
      <c r="I550" s="21">
        <v>6.8803418803418817E-3</v>
      </c>
      <c r="J550" s="4" t="s">
        <v>5160</v>
      </c>
      <c r="K550" s="4">
        <v>5.1909999999999998</v>
      </c>
      <c r="L550" s="4">
        <v>7.16</v>
      </c>
      <c r="M550" s="4">
        <v>16.810500000000001</v>
      </c>
      <c r="N550" s="4">
        <v>13.112190000000002</v>
      </c>
      <c r="O550" s="4">
        <v>50.64</v>
      </c>
      <c r="P550" s="4" t="s">
        <v>5160</v>
      </c>
      <c r="Q550" s="4" t="s">
        <v>5160</v>
      </c>
      <c r="R550" s="11">
        <v>7.2614870509607368E-4</v>
      </c>
      <c r="S550" s="11">
        <v>9.3095987832829961E-4</v>
      </c>
      <c r="T550" s="11">
        <v>2.1179337231968815E-3</v>
      </c>
      <c r="U550" s="21">
        <v>3.2763532763532767E-3</v>
      </c>
      <c r="V550" s="11">
        <v>7.2994212962962952E-3</v>
      </c>
      <c r="W550" s="3" t="s">
        <v>5160</v>
      </c>
      <c r="X550" s="4" t="s">
        <v>0</v>
      </c>
      <c r="Z550" s="3">
        <v>13.373999999999999</v>
      </c>
      <c r="AA550" s="4">
        <v>10.431719999999999</v>
      </c>
      <c r="AB550" s="3">
        <v>37.17</v>
      </c>
    </row>
    <row r="551" spans="1:28" x14ac:dyDescent="0.3">
      <c r="A551">
        <v>851</v>
      </c>
      <c r="B551" s="81" t="s">
        <v>5160</v>
      </c>
      <c r="C551" s="4" t="s">
        <v>5160</v>
      </c>
      <c r="D551" s="20">
        <v>6.6505997474747465E-4</v>
      </c>
      <c r="E551" s="20">
        <v>8.5264099326599321E-4</v>
      </c>
      <c r="F551" s="21">
        <v>1.9745370370370372E-3</v>
      </c>
      <c r="G551" s="21">
        <v>4.126782407407408E-3</v>
      </c>
      <c r="H551" s="21">
        <v>3.2803300094966762E-3</v>
      </c>
      <c r="I551" s="21">
        <v>6.8886930199430199E-3</v>
      </c>
      <c r="J551" s="4" t="s">
        <v>5160</v>
      </c>
      <c r="K551" s="4" t="s">
        <v>0</v>
      </c>
      <c r="L551" s="4" t="s">
        <v>0</v>
      </c>
      <c r="M551" s="4">
        <v>16.7895</v>
      </c>
      <c r="N551" s="4">
        <v>13.09581</v>
      </c>
      <c r="O551" s="4">
        <v>50.587500000000006</v>
      </c>
      <c r="P551" s="4" t="s">
        <v>5160</v>
      </c>
      <c r="Q551" s="4" t="s">
        <v>5160</v>
      </c>
      <c r="R551" s="11">
        <v>7.2656641604010026E-4</v>
      </c>
      <c r="S551" s="11">
        <v>9.3149540517961584E-4</v>
      </c>
      <c r="T551" s="11">
        <v>2.119152046783626E-3</v>
      </c>
      <c r="U551" s="21">
        <v>3.2803300094966762E-3</v>
      </c>
      <c r="V551" s="11"/>
      <c r="W551" s="3" t="s">
        <v>5160</v>
      </c>
      <c r="X551" s="4" t="s">
        <v>0</v>
      </c>
      <c r="Z551" s="3">
        <v>13.365</v>
      </c>
      <c r="AA551" s="4">
        <v>10.424700000000001</v>
      </c>
      <c r="AB551" s="3">
        <v>37.1325</v>
      </c>
    </row>
    <row r="552" spans="1:28" x14ac:dyDescent="0.3">
      <c r="A552">
        <v>850</v>
      </c>
      <c r="B552" s="81"/>
      <c r="C552" s="4">
        <v>7.55</v>
      </c>
      <c r="D552" s="20">
        <v>6.6542929292929284E-4</v>
      </c>
      <c r="E552" s="20">
        <v>8.53114478114478E-4</v>
      </c>
      <c r="F552" s="21">
        <v>1.9756335282651071E-3</v>
      </c>
      <c r="G552" s="21">
        <v>4.1290740740740741E-3</v>
      </c>
      <c r="H552" s="21" t="s">
        <v>0</v>
      </c>
      <c r="I552" s="21" t="s">
        <v>0</v>
      </c>
      <c r="K552" s="4">
        <v>5.1837499999999999</v>
      </c>
      <c r="L552" s="4">
        <v>7.15</v>
      </c>
      <c r="M552" s="4">
        <v>16.779</v>
      </c>
      <c r="N552" s="4">
        <v>13.087620000000001</v>
      </c>
      <c r="O552" s="4">
        <v>50.542500000000004</v>
      </c>
      <c r="P552" s="4">
        <v>7.04</v>
      </c>
      <c r="Q552" s="4">
        <v>8.23</v>
      </c>
      <c r="R552" s="11">
        <v>7.2698412698412706E-4</v>
      </c>
      <c r="S552" s="11">
        <v>9.3203093203093217E-4</v>
      </c>
      <c r="T552" s="11">
        <v>2.1203703703703706E-3</v>
      </c>
      <c r="U552" s="21" t="s">
        <v>0</v>
      </c>
      <c r="V552" s="11">
        <v>7.3070601851851847E-3</v>
      </c>
      <c r="W552" s="3" t="s">
        <v>5160</v>
      </c>
      <c r="X552" s="4">
        <v>4.5600000000000005</v>
      </c>
      <c r="Y552" s="3">
        <v>6</v>
      </c>
      <c r="Z552" s="3">
        <v>13.347</v>
      </c>
      <c r="AA552" s="4">
        <v>10.41066</v>
      </c>
      <c r="AB552" s="3">
        <v>37.094999999999999</v>
      </c>
    </row>
    <row r="553" spans="1:28" x14ac:dyDescent="0.3">
      <c r="A553">
        <v>849</v>
      </c>
      <c r="B553" s="81" t="s">
        <v>5160</v>
      </c>
      <c r="C553" s="4" t="s">
        <v>5160</v>
      </c>
      <c r="D553" s="20">
        <v>6.6579861111111104E-4</v>
      </c>
      <c r="E553" s="20">
        <v>8.5358796296296289E-4</v>
      </c>
      <c r="F553" s="21">
        <v>1.9767300194931774E-3</v>
      </c>
      <c r="G553" s="21">
        <v>4.131365740740741E-3</v>
      </c>
      <c r="H553" s="21">
        <v>3.2842473884140554E-3</v>
      </c>
      <c r="I553" s="21">
        <v>6.8969195156695163E-3</v>
      </c>
      <c r="J553" s="4" t="s">
        <v>5160</v>
      </c>
      <c r="K553" s="4" t="s">
        <v>0</v>
      </c>
      <c r="L553" s="4" t="s">
        <v>0</v>
      </c>
      <c r="M553" s="4">
        <v>16.758000000000003</v>
      </c>
      <c r="N553" s="4">
        <v>13.071240000000003</v>
      </c>
      <c r="O553" s="4">
        <v>50.489999999999995</v>
      </c>
      <c r="P553" s="4" t="s">
        <v>5160</v>
      </c>
      <c r="Q553" s="4" t="s">
        <v>5160</v>
      </c>
      <c r="R553" s="11">
        <v>7.2740183792815375E-4</v>
      </c>
      <c r="S553" s="11">
        <v>9.325664588822484E-4</v>
      </c>
      <c r="T553" s="11">
        <v>2.1215886939571151E-3</v>
      </c>
      <c r="U553" s="21">
        <v>3.2842473884140554E-3</v>
      </c>
      <c r="V553" s="11">
        <v>7.3148148148148148E-3</v>
      </c>
      <c r="W553" s="3" t="s">
        <v>5160</v>
      </c>
      <c r="X553" s="4" t="s">
        <v>0</v>
      </c>
      <c r="Z553" s="3">
        <v>13.338000000000001</v>
      </c>
      <c r="AA553" s="4">
        <v>10.403640000000001</v>
      </c>
      <c r="AB553" s="3">
        <v>37.049999999999997</v>
      </c>
    </row>
    <row r="554" spans="1:28" x14ac:dyDescent="0.3">
      <c r="A554">
        <v>848</v>
      </c>
      <c r="B554" s="81">
        <v>6.46</v>
      </c>
      <c r="C554" s="4" t="s">
        <v>5160</v>
      </c>
      <c r="D554" s="20">
        <v>6.6616792929292924E-4</v>
      </c>
      <c r="E554" s="20">
        <v>8.5406144781144768E-4</v>
      </c>
      <c r="F554" s="21">
        <v>1.9778265107212476E-3</v>
      </c>
      <c r="G554" s="21">
        <v>4.1336574074074079E-3</v>
      </c>
      <c r="H554" s="21" t="s">
        <v>0</v>
      </c>
      <c r="I554" s="21" t="s">
        <v>0</v>
      </c>
      <c r="J554" s="4" t="s">
        <v>5160</v>
      </c>
      <c r="K554" s="4" t="s">
        <v>0</v>
      </c>
      <c r="L554" s="4" t="s">
        <v>0</v>
      </c>
      <c r="M554" s="4">
        <v>16.736999999999998</v>
      </c>
      <c r="N554" s="4">
        <v>13.05486</v>
      </c>
      <c r="O554" s="4">
        <v>50.445000000000007</v>
      </c>
      <c r="P554" s="4" t="s">
        <v>5160</v>
      </c>
      <c r="Q554" s="4" t="s">
        <v>5160</v>
      </c>
      <c r="R554" s="11">
        <v>7.276106934001671E-4</v>
      </c>
      <c r="S554" s="11">
        <v>9.3283422230790668E-4</v>
      </c>
      <c r="T554" s="11">
        <v>2.1221978557504875E-3</v>
      </c>
      <c r="U554" s="21" t="s">
        <v>0</v>
      </c>
      <c r="V554" s="11">
        <v>7.322569444444444E-3</v>
      </c>
      <c r="W554" s="3" t="s">
        <v>5160</v>
      </c>
      <c r="X554" s="4" t="s">
        <v>0</v>
      </c>
      <c r="Z554" s="3">
        <v>13.32</v>
      </c>
      <c r="AA554" s="4">
        <v>10.3896</v>
      </c>
      <c r="AB554" s="3">
        <v>37.012500000000003</v>
      </c>
    </row>
    <row r="555" spans="1:28" x14ac:dyDescent="0.3">
      <c r="A555">
        <v>847</v>
      </c>
      <c r="B555" s="81" t="s">
        <v>5160</v>
      </c>
      <c r="C555" s="4" t="s">
        <v>5160</v>
      </c>
      <c r="D555" s="20">
        <v>6.6653724747474743E-4</v>
      </c>
      <c r="E555" s="20">
        <v>8.5453493265993258E-4</v>
      </c>
      <c r="F555" s="21">
        <v>1.9789230019493179E-3</v>
      </c>
      <c r="G555" s="21">
        <v>4.135949074074074E-3</v>
      </c>
      <c r="H555" s="21">
        <v>3.2882241215574553E-3</v>
      </c>
      <c r="I555" s="21">
        <v>6.9052706552706561E-3</v>
      </c>
      <c r="J555" s="4" t="s">
        <v>5160</v>
      </c>
      <c r="K555" s="4">
        <v>5.1764999999999999</v>
      </c>
      <c r="L555" s="4">
        <v>7.14</v>
      </c>
      <c r="M555" s="4">
        <v>16.726500000000001</v>
      </c>
      <c r="N555" s="4">
        <v>13.046670000000002</v>
      </c>
      <c r="O555" s="4">
        <v>50.392499999999998</v>
      </c>
      <c r="P555" s="4" t="s">
        <v>5160</v>
      </c>
      <c r="Q555" s="4" t="s">
        <v>5160</v>
      </c>
      <c r="R555" s="11">
        <v>7.2781954887218045E-4</v>
      </c>
      <c r="S555" s="11">
        <v>9.3310198573356474E-4</v>
      </c>
      <c r="T555" s="11">
        <v>2.1228070175438596E-3</v>
      </c>
      <c r="U555" s="21">
        <v>3.2882241215574553E-3</v>
      </c>
      <c r="V555" s="11"/>
      <c r="W555" s="3" t="s">
        <v>5160</v>
      </c>
      <c r="X555" s="4" t="s">
        <v>0</v>
      </c>
      <c r="Z555" s="3">
        <v>13.311</v>
      </c>
      <c r="AA555" s="4">
        <v>10.382580000000001</v>
      </c>
      <c r="AB555" s="3">
        <v>36.974999999999994</v>
      </c>
    </row>
    <row r="556" spans="1:28" x14ac:dyDescent="0.3">
      <c r="A556">
        <v>846</v>
      </c>
      <c r="B556" s="81"/>
      <c r="C556" s="4">
        <v>7.56</v>
      </c>
      <c r="D556" s="20">
        <v>6.6694760101010083E-4</v>
      </c>
      <c r="E556" s="20">
        <v>8.5506102693602682E-4</v>
      </c>
      <c r="F556" s="21">
        <v>1.9801413255360624E-3</v>
      </c>
      <c r="G556" s="21">
        <v>4.1384953703703705E-3</v>
      </c>
      <c r="H556" s="21" t="s">
        <v>0</v>
      </c>
      <c r="I556" s="21" t="s">
        <v>0</v>
      </c>
      <c r="J556" s="4" t="s">
        <v>5160</v>
      </c>
      <c r="K556" s="4" t="s">
        <v>0</v>
      </c>
      <c r="L556" s="4" t="s">
        <v>0</v>
      </c>
      <c r="M556" s="4">
        <v>16.705500000000001</v>
      </c>
      <c r="N556" s="4">
        <v>13.030290000000001</v>
      </c>
      <c r="O556" s="4">
        <v>50.34</v>
      </c>
      <c r="P556" s="4">
        <v>7.05</v>
      </c>
      <c r="Q556" s="4">
        <v>8.24</v>
      </c>
      <c r="R556" s="11">
        <v>7.2823725981620735E-4</v>
      </c>
      <c r="S556" s="11">
        <v>9.3363751258488119E-4</v>
      </c>
      <c r="T556" s="11">
        <v>2.1240253411306045E-3</v>
      </c>
      <c r="U556" s="21" t="s">
        <v>0</v>
      </c>
      <c r="V556" s="11">
        <v>7.3302083333333327E-3</v>
      </c>
      <c r="W556" s="3" t="s">
        <v>5160</v>
      </c>
      <c r="X556" s="4">
        <v>4.5524000000000004</v>
      </c>
      <c r="Y556" s="3">
        <v>5.99</v>
      </c>
      <c r="Z556" s="3">
        <v>13.302</v>
      </c>
      <c r="AA556" s="4">
        <v>10.37556</v>
      </c>
      <c r="AB556" s="3">
        <v>36.9375</v>
      </c>
    </row>
    <row r="557" spans="1:28" x14ac:dyDescent="0.3">
      <c r="A557">
        <v>845</v>
      </c>
      <c r="B557" s="81" t="s">
        <v>5160</v>
      </c>
      <c r="C557" s="4" t="s">
        <v>5160</v>
      </c>
      <c r="D557" s="20">
        <v>6.6731691919191913E-4</v>
      </c>
      <c r="E557" s="20">
        <v>8.5553451178451171E-4</v>
      </c>
      <c r="F557" s="21">
        <v>1.9812378167641327E-3</v>
      </c>
      <c r="G557" s="21">
        <v>4.1407870370370374E-3</v>
      </c>
      <c r="H557" s="21">
        <v>3.2922008547008547E-3</v>
      </c>
      <c r="I557" s="21">
        <v>6.9136217948717951E-3</v>
      </c>
      <c r="J557" s="4" t="s">
        <v>5160</v>
      </c>
      <c r="K557" s="4">
        <v>5.1692499999999999</v>
      </c>
      <c r="L557" s="4">
        <v>7.13</v>
      </c>
      <c r="M557" s="4">
        <v>16.695</v>
      </c>
      <c r="N557" s="4">
        <v>13.0221</v>
      </c>
      <c r="O557" s="4">
        <v>50.295000000000002</v>
      </c>
      <c r="P557" s="4" t="s">
        <v>5160</v>
      </c>
      <c r="Q557" s="4" t="s">
        <v>5160</v>
      </c>
      <c r="R557" s="11">
        <v>7.2865497076023405E-4</v>
      </c>
      <c r="S557" s="11">
        <v>9.3417303943619742E-4</v>
      </c>
      <c r="T557" s="11">
        <v>2.1252436647173491E-3</v>
      </c>
      <c r="U557" s="21">
        <v>3.2922008547008547E-3</v>
      </c>
      <c r="V557" s="11">
        <v>7.3379629629629628E-3</v>
      </c>
      <c r="W557" s="3" t="s">
        <v>5160</v>
      </c>
      <c r="X557" s="4" t="s">
        <v>0</v>
      </c>
      <c r="Z557" s="3">
        <v>13.283999999999999</v>
      </c>
      <c r="AA557" s="4">
        <v>10.361519999999999</v>
      </c>
      <c r="AB557" s="3">
        <v>36.900000000000006</v>
      </c>
    </row>
    <row r="558" spans="1:28" x14ac:dyDescent="0.3">
      <c r="A558">
        <v>844</v>
      </c>
      <c r="B558" s="81">
        <v>6.47</v>
      </c>
      <c r="C558" s="4">
        <v>7.5699999999999994</v>
      </c>
      <c r="D558" s="20">
        <v>6.6768623737373733E-4</v>
      </c>
      <c r="E558" s="20">
        <v>8.5600799663299661E-4</v>
      </c>
      <c r="F558" s="21">
        <v>1.982334307992203E-3</v>
      </c>
      <c r="G558" s="21">
        <v>4.1430787037037044E-3</v>
      </c>
      <c r="H558" s="21" t="s">
        <v>0</v>
      </c>
      <c r="I558" s="21" t="s">
        <v>0</v>
      </c>
      <c r="J558" s="4" t="s">
        <v>5160</v>
      </c>
      <c r="K558" s="4" t="s">
        <v>0</v>
      </c>
      <c r="L558" s="4" t="s">
        <v>0</v>
      </c>
      <c r="M558" s="4">
        <v>16.673999999999999</v>
      </c>
      <c r="N558" s="4">
        <v>13.00572</v>
      </c>
      <c r="O558" s="4">
        <v>50.242499999999993</v>
      </c>
      <c r="P558" s="4" t="s">
        <v>5160</v>
      </c>
      <c r="Q558" s="4" t="s">
        <v>5160</v>
      </c>
      <c r="R558" s="11">
        <v>7.2907268170426052E-4</v>
      </c>
      <c r="S558" s="11">
        <v>9.3470856628751354E-4</v>
      </c>
      <c r="T558" s="11">
        <v>2.1264619883040931E-3</v>
      </c>
      <c r="U558" s="21" t="s">
        <v>0</v>
      </c>
      <c r="V558" s="11">
        <v>7.3457175925925921E-3</v>
      </c>
      <c r="W558" s="3" t="s">
        <v>5160</v>
      </c>
      <c r="X558" s="4" t="s">
        <v>0</v>
      </c>
      <c r="Z558" s="3">
        <v>13.275</v>
      </c>
      <c r="AA558" s="4">
        <v>10.3545</v>
      </c>
      <c r="AB558" s="3">
        <v>36.862499999999997</v>
      </c>
    </row>
    <row r="559" spans="1:28" x14ac:dyDescent="0.3">
      <c r="A559">
        <v>843</v>
      </c>
      <c r="B559" s="81" t="s">
        <v>5160</v>
      </c>
      <c r="C559" s="4" t="s">
        <v>5160</v>
      </c>
      <c r="D559" s="20">
        <v>6.6805555555555552E-4</v>
      </c>
      <c r="E559" s="20">
        <v>8.5648148148148139E-4</v>
      </c>
      <c r="F559" s="21">
        <v>1.9834307992202729E-3</v>
      </c>
      <c r="G559" s="21">
        <v>4.1453703703703704E-3</v>
      </c>
      <c r="H559" s="21">
        <v>3.2961182336182339E-3</v>
      </c>
      <c r="I559" s="21">
        <v>6.9218482905982915E-3</v>
      </c>
      <c r="J559" s="4" t="s">
        <v>5160</v>
      </c>
      <c r="K559" s="4" t="s">
        <v>0</v>
      </c>
      <c r="L559" s="4" t="s">
        <v>0</v>
      </c>
      <c r="M559" s="4">
        <v>16.652999999999999</v>
      </c>
      <c r="N559" s="4">
        <v>12.989339999999999</v>
      </c>
      <c r="O559" s="4">
        <v>50.197500000000005</v>
      </c>
      <c r="P559" s="4">
        <v>7.06</v>
      </c>
      <c r="Q559" s="4">
        <v>8.25</v>
      </c>
      <c r="R559" s="11">
        <v>7.2949039264828732E-4</v>
      </c>
      <c r="S559" s="11">
        <v>9.3524409313882999E-4</v>
      </c>
      <c r="T559" s="11">
        <v>2.1276803118908381E-3</v>
      </c>
      <c r="U559" s="21">
        <v>3.2961182336182339E-3</v>
      </c>
      <c r="V559" s="11"/>
      <c r="W559" s="3" t="s">
        <v>5160</v>
      </c>
      <c r="X559" s="4">
        <v>4.5448000000000004</v>
      </c>
      <c r="Y559" s="3">
        <v>5.98</v>
      </c>
      <c r="Z559" s="3">
        <v>13.257</v>
      </c>
      <c r="AA559" s="4">
        <v>10.34046</v>
      </c>
      <c r="AB559" s="3">
        <v>36.825000000000003</v>
      </c>
    </row>
    <row r="560" spans="1:28" x14ac:dyDescent="0.3">
      <c r="A560">
        <v>842</v>
      </c>
      <c r="B560" s="81" t="s">
        <v>5160</v>
      </c>
      <c r="C560" s="4" t="s">
        <v>5160</v>
      </c>
      <c r="D560" s="20">
        <v>6.6842487373737372E-4</v>
      </c>
      <c r="E560" s="20">
        <v>8.5695496632996629E-4</v>
      </c>
      <c r="F560" s="21">
        <v>1.9845272904483431E-3</v>
      </c>
      <c r="G560" s="21">
        <v>4.1476620370370374E-3</v>
      </c>
      <c r="H560" s="21">
        <v>3.3000949667616334E-3</v>
      </c>
      <c r="I560" s="21">
        <v>6.9301994301994305E-3</v>
      </c>
      <c r="J560" s="4" t="s">
        <v>5160</v>
      </c>
      <c r="K560" s="4">
        <v>5.1619999999999999</v>
      </c>
      <c r="L560" s="4">
        <v>7.12</v>
      </c>
      <c r="M560" s="4">
        <v>16.642499999999998</v>
      </c>
      <c r="N560" s="4">
        <v>12.98115</v>
      </c>
      <c r="O560" s="4">
        <v>50.144999999999996</v>
      </c>
      <c r="P560" s="4" t="s">
        <v>5160</v>
      </c>
      <c r="Q560" s="4" t="s">
        <v>5160</v>
      </c>
      <c r="R560" s="11">
        <v>7.2990810359231423E-4</v>
      </c>
      <c r="S560" s="11">
        <v>9.3577961999014643E-4</v>
      </c>
      <c r="T560" s="11">
        <v>2.128898635477583E-3</v>
      </c>
      <c r="U560" s="21">
        <v>3.3000949667616334E-3</v>
      </c>
      <c r="V560" s="11">
        <v>7.3533564814814807E-3</v>
      </c>
      <c r="W560" s="3" t="s">
        <v>5160</v>
      </c>
      <c r="X560" s="4" t="s">
        <v>0</v>
      </c>
      <c r="Z560" s="3">
        <v>13.248000000000001</v>
      </c>
      <c r="AA560" s="4">
        <v>10.333440000000001</v>
      </c>
      <c r="AB560" s="3">
        <v>36.78</v>
      </c>
    </row>
    <row r="561" spans="1:28" x14ac:dyDescent="0.3">
      <c r="A561">
        <v>841</v>
      </c>
      <c r="B561" s="81" t="s">
        <v>5160</v>
      </c>
      <c r="C561" s="4" t="s">
        <v>5160</v>
      </c>
      <c r="D561" s="20">
        <v>6.6879419191919181E-4</v>
      </c>
      <c r="E561" s="20">
        <v>8.5742845117845108E-4</v>
      </c>
      <c r="F561" s="21">
        <v>1.985623781676413E-3</v>
      </c>
      <c r="G561" s="21">
        <v>4.1499537037037034E-3</v>
      </c>
      <c r="H561" s="21" t="s">
        <v>0</v>
      </c>
      <c r="I561" s="21" t="s">
        <v>0</v>
      </c>
      <c r="J561" s="4" t="s">
        <v>5160</v>
      </c>
      <c r="K561" s="4" t="s">
        <v>0</v>
      </c>
      <c r="L561" s="4" t="s">
        <v>0</v>
      </c>
      <c r="M561" s="4">
        <v>16.621500000000001</v>
      </c>
      <c r="N561" s="4">
        <v>12.964770000000001</v>
      </c>
      <c r="O561" s="4">
        <v>50.092500000000001</v>
      </c>
      <c r="P561" s="4" t="s">
        <v>5160</v>
      </c>
      <c r="Q561" s="4" t="s">
        <v>5160</v>
      </c>
      <c r="R561" s="11">
        <v>7.3032581453634081E-4</v>
      </c>
      <c r="S561" s="11">
        <v>9.3631514684146266E-4</v>
      </c>
      <c r="T561" s="11">
        <v>2.1301169590643276E-3</v>
      </c>
      <c r="U561" s="21" t="s">
        <v>0</v>
      </c>
      <c r="V561" s="11">
        <v>7.3611111111111108E-3</v>
      </c>
      <c r="W561" s="3" t="s">
        <v>5160</v>
      </c>
      <c r="X561" s="4" t="s">
        <v>0</v>
      </c>
      <c r="Z561" s="3">
        <v>13.229999999999999</v>
      </c>
      <c r="AA561" s="4">
        <v>10.3194</v>
      </c>
      <c r="AB561" s="3">
        <v>36.7425</v>
      </c>
    </row>
    <row r="562" spans="1:28" x14ac:dyDescent="0.3">
      <c r="A562">
        <v>840</v>
      </c>
      <c r="B562" s="81">
        <v>6.4799999999999995</v>
      </c>
      <c r="C562" s="4" t="s">
        <v>5160</v>
      </c>
      <c r="D562" s="20">
        <v>6.6916351010101022E-4</v>
      </c>
      <c r="E562" s="20">
        <v>8.5790193602693608E-4</v>
      </c>
      <c r="F562" s="21">
        <v>1.9867202729044837E-3</v>
      </c>
      <c r="G562" s="21">
        <v>4.1522453703703712E-3</v>
      </c>
      <c r="H562" s="21">
        <v>3.3040716999050332E-3</v>
      </c>
      <c r="I562" s="21">
        <v>6.9385505698005704E-3</v>
      </c>
      <c r="J562" s="4">
        <v>1.4586000000000001</v>
      </c>
      <c r="K562" s="4">
        <v>5.1547499999999999</v>
      </c>
      <c r="L562" s="4">
        <v>7.11</v>
      </c>
      <c r="M562" s="4">
        <v>16.6005</v>
      </c>
      <c r="N562" s="4">
        <v>12.94839</v>
      </c>
      <c r="O562" s="4">
        <v>50.047499999999999</v>
      </c>
      <c r="P562" s="4" t="s">
        <v>5160</v>
      </c>
      <c r="Q562" s="4" t="s">
        <v>5160</v>
      </c>
      <c r="R562" s="11">
        <v>7.3074352548036772E-4</v>
      </c>
      <c r="S562" s="11">
        <v>9.3685067369277911E-4</v>
      </c>
      <c r="T562" s="11">
        <v>2.1313352826510725E-3</v>
      </c>
      <c r="U562" s="21">
        <v>3.3040716999050332E-3</v>
      </c>
      <c r="V562" s="11">
        <v>7.3688657407407401E-3</v>
      </c>
      <c r="W562" s="3">
        <v>1.4586000000000001</v>
      </c>
      <c r="X562" s="4">
        <v>4.5372000000000003</v>
      </c>
      <c r="Y562" s="3">
        <v>5.97</v>
      </c>
      <c r="Z562" s="3">
        <v>13.221</v>
      </c>
      <c r="AA562" s="4">
        <v>10.312380000000001</v>
      </c>
      <c r="AB562" s="3">
        <v>36.704999999999998</v>
      </c>
    </row>
    <row r="563" spans="1:28" x14ac:dyDescent="0.3">
      <c r="A563">
        <v>839</v>
      </c>
      <c r="C563" s="4">
        <v>7.58</v>
      </c>
      <c r="D563" s="20">
        <v>6.6957386363636362E-4</v>
      </c>
      <c r="E563" s="20">
        <v>8.5842803030303032E-4</v>
      </c>
      <c r="F563" s="21">
        <v>1.9879385964912282E-3</v>
      </c>
      <c r="G563" s="21">
        <v>4.1547916666666677E-3</v>
      </c>
      <c r="H563" s="21" t="s">
        <v>0</v>
      </c>
      <c r="I563" s="21" t="s">
        <v>0</v>
      </c>
      <c r="J563" s="4" t="s">
        <v>5160</v>
      </c>
      <c r="K563" s="4" t="s">
        <v>0</v>
      </c>
      <c r="L563" s="4" t="s">
        <v>0</v>
      </c>
      <c r="M563" s="4">
        <v>16.59</v>
      </c>
      <c r="N563" s="4">
        <v>12.940200000000001</v>
      </c>
      <c r="O563" s="4">
        <v>49.994999999999997</v>
      </c>
      <c r="P563" s="4" t="s">
        <v>5160</v>
      </c>
      <c r="Q563" s="4" t="s">
        <v>5160</v>
      </c>
      <c r="R563" s="11">
        <v>7.3116123642439441E-4</v>
      </c>
      <c r="S563" s="11">
        <v>9.3738620054409545E-4</v>
      </c>
      <c r="T563" s="11">
        <v>2.132553606237817E-3</v>
      </c>
      <c r="U563" s="21" t="s">
        <v>0</v>
      </c>
      <c r="V563" s="11"/>
      <c r="W563" s="3" t="s">
        <v>5160</v>
      </c>
      <c r="X563" s="4" t="s">
        <v>0</v>
      </c>
      <c r="Z563" s="3">
        <v>13.202999999999999</v>
      </c>
      <c r="AA563" s="4">
        <v>10.29834</v>
      </c>
      <c r="AB563" s="3">
        <v>36.667500000000004</v>
      </c>
    </row>
    <row r="564" spans="1:28" x14ac:dyDescent="0.3">
      <c r="A564">
        <v>838</v>
      </c>
      <c r="B564" s="81" t="s">
        <v>5160</v>
      </c>
      <c r="C564" s="4" t="s">
        <v>5160</v>
      </c>
      <c r="D564" s="20">
        <v>6.6994318181818171E-4</v>
      </c>
      <c r="E564" s="20">
        <v>8.5890151515151511E-4</v>
      </c>
      <c r="F564" s="21">
        <v>1.9890350877192985E-3</v>
      </c>
      <c r="G564" s="21">
        <v>4.1570833333333338E-3</v>
      </c>
      <c r="H564" s="21">
        <v>3.3079890788224125E-3</v>
      </c>
      <c r="I564" s="21">
        <v>6.9467770655270667E-3</v>
      </c>
      <c r="J564" s="4" t="s">
        <v>5160</v>
      </c>
      <c r="K564" s="4">
        <v>5.1474999999999991</v>
      </c>
      <c r="L564" s="4">
        <v>7.1</v>
      </c>
      <c r="M564" s="4">
        <v>16.568999999999999</v>
      </c>
      <c r="N564" s="4">
        <v>12.923819999999999</v>
      </c>
      <c r="O564" s="4">
        <v>49.949999999999996</v>
      </c>
      <c r="P564" s="4">
        <v>7.0699999999999994</v>
      </c>
      <c r="Q564" s="4">
        <v>8.26</v>
      </c>
      <c r="R564" s="11">
        <v>7.31578947368421E-4</v>
      </c>
      <c r="S564" s="11">
        <v>9.3792172739541168E-4</v>
      </c>
      <c r="T564" s="11">
        <v>2.1337719298245615E-3</v>
      </c>
      <c r="U564" s="21">
        <v>3.3079890788224125E-3</v>
      </c>
      <c r="V564" s="11">
        <v>7.3765046296296296E-3</v>
      </c>
      <c r="W564" s="3" t="s">
        <v>5160</v>
      </c>
      <c r="X564" s="4" t="s">
        <v>0</v>
      </c>
      <c r="Z564" s="3">
        <v>13.193999999999999</v>
      </c>
      <c r="AA564" s="4">
        <v>10.291319999999999</v>
      </c>
      <c r="AB564" s="3">
        <v>36.630000000000003</v>
      </c>
    </row>
    <row r="565" spans="1:28" x14ac:dyDescent="0.3">
      <c r="A565">
        <v>837</v>
      </c>
      <c r="B565" s="81">
        <v>6.49</v>
      </c>
      <c r="C565" s="4">
        <v>7.59</v>
      </c>
      <c r="D565" s="20">
        <v>6.703124999999999E-4</v>
      </c>
      <c r="E565" s="20">
        <v>8.59375E-4</v>
      </c>
      <c r="F565" s="21">
        <v>1.9901315789473688E-3</v>
      </c>
      <c r="G565" s="21">
        <v>4.1593750000000007E-3</v>
      </c>
      <c r="H565" s="21" t="s">
        <v>0</v>
      </c>
      <c r="I565" s="21" t="s">
        <v>0</v>
      </c>
      <c r="J565" s="4" t="s">
        <v>5160</v>
      </c>
      <c r="K565" s="4" t="s">
        <v>0</v>
      </c>
      <c r="L565" s="4" t="s">
        <v>0</v>
      </c>
      <c r="M565" s="4">
        <v>16.558499999999999</v>
      </c>
      <c r="N565" s="4">
        <v>12.91563</v>
      </c>
      <c r="O565" s="4">
        <v>49.897500000000001</v>
      </c>
      <c r="P565" s="4" t="s">
        <v>5160</v>
      </c>
      <c r="Q565" s="4" t="s">
        <v>5160</v>
      </c>
      <c r="R565" s="11">
        <v>7.319966583124478E-4</v>
      </c>
      <c r="S565" s="11">
        <v>9.3845725424672802E-4</v>
      </c>
      <c r="T565" s="11">
        <v>2.1349902534113061E-3</v>
      </c>
      <c r="U565" s="21" t="s">
        <v>0</v>
      </c>
      <c r="V565" s="11">
        <v>7.3842592592592588E-3</v>
      </c>
      <c r="W565" s="3" t="s">
        <v>5160</v>
      </c>
      <c r="X565" s="4">
        <v>4.5296000000000003</v>
      </c>
      <c r="Y565" s="3">
        <v>5.96</v>
      </c>
      <c r="Z565" s="3">
        <v>13.176</v>
      </c>
      <c r="AA565" s="4">
        <v>10.277280000000001</v>
      </c>
      <c r="AB565" s="3">
        <v>36.592500000000001</v>
      </c>
    </row>
    <row r="566" spans="1:28" x14ac:dyDescent="0.3">
      <c r="A566">
        <v>836</v>
      </c>
      <c r="B566" s="81" t="s">
        <v>5160</v>
      </c>
      <c r="C566" s="4" t="s">
        <v>5160</v>
      </c>
      <c r="D566" s="20">
        <v>6.7068181818181821E-4</v>
      </c>
      <c r="E566" s="20">
        <v>8.5984848484848479E-4</v>
      </c>
      <c r="F566" s="21">
        <v>1.9912280701754386E-3</v>
      </c>
      <c r="G566" s="21">
        <v>4.1616666666666668E-3</v>
      </c>
      <c r="H566" s="21">
        <v>3.3119658119658119E-3</v>
      </c>
      <c r="I566" s="21">
        <v>6.9551282051282049E-3</v>
      </c>
      <c r="J566" s="4" t="s">
        <v>5160</v>
      </c>
      <c r="K566" s="4" t="s">
        <v>0</v>
      </c>
      <c r="L566" s="4" t="s">
        <v>0</v>
      </c>
      <c r="M566" s="4">
        <v>16.537500000000001</v>
      </c>
      <c r="N566" s="4">
        <v>12.899250000000002</v>
      </c>
      <c r="O566" s="4">
        <v>49.852499999999999</v>
      </c>
      <c r="P566" s="4">
        <v>7.08</v>
      </c>
      <c r="Q566" s="4">
        <v>8.2799999999999994</v>
      </c>
      <c r="R566" s="11">
        <v>7.3241436925647471E-4</v>
      </c>
      <c r="S566" s="11">
        <v>9.3899278109804446E-4</v>
      </c>
      <c r="T566" s="11">
        <v>2.136208576998051E-3</v>
      </c>
      <c r="U566" s="21">
        <v>3.3119658119658119E-3</v>
      </c>
      <c r="V566" s="11">
        <v>7.3920138888888881E-3</v>
      </c>
      <c r="W566" s="3" t="s">
        <v>5160</v>
      </c>
      <c r="X566" s="4" t="s">
        <v>0</v>
      </c>
      <c r="Z566" s="3">
        <v>13.167000000000002</v>
      </c>
      <c r="AA566" s="4">
        <v>10.270260000000002</v>
      </c>
      <c r="AB566" s="3">
        <v>36.547499999999999</v>
      </c>
    </row>
    <row r="567" spans="1:28" x14ac:dyDescent="0.3">
      <c r="A567">
        <v>835</v>
      </c>
      <c r="B567" s="81">
        <v>6.5</v>
      </c>
      <c r="C567" s="4">
        <v>7.6</v>
      </c>
      <c r="D567" s="20">
        <v>6.710511363636364E-4</v>
      </c>
      <c r="E567" s="20">
        <v>8.6032196969696969E-4</v>
      </c>
      <c r="F567" s="21">
        <v>1.9923245614035089E-3</v>
      </c>
      <c r="G567" s="21">
        <v>4.1639583333333337E-3</v>
      </c>
      <c r="H567" s="21" t="s">
        <v>0</v>
      </c>
      <c r="I567" s="21" t="s">
        <v>0</v>
      </c>
      <c r="J567" s="4" t="s">
        <v>5160</v>
      </c>
      <c r="K567" s="4">
        <v>5.14025</v>
      </c>
      <c r="L567" s="4">
        <v>7.09</v>
      </c>
      <c r="M567" s="4">
        <v>16.516500000000001</v>
      </c>
      <c r="N567" s="4">
        <v>12.88287</v>
      </c>
      <c r="O567" s="4">
        <v>49.800000000000004</v>
      </c>
      <c r="P567" s="4" t="s">
        <v>5160</v>
      </c>
      <c r="Q567" s="4" t="s">
        <v>5160</v>
      </c>
      <c r="R567" s="11">
        <v>7.3283208020050118E-4</v>
      </c>
      <c r="S567" s="11">
        <v>9.3952830794936048E-4</v>
      </c>
      <c r="T567" s="11">
        <v>2.1374269005847951E-3</v>
      </c>
      <c r="U567" s="21" t="s">
        <v>0</v>
      </c>
      <c r="V567" s="11"/>
      <c r="W567" s="3" t="s">
        <v>5160</v>
      </c>
      <c r="X567" s="4" t="s">
        <v>0</v>
      </c>
      <c r="Z567" s="3">
        <v>13.148999999999999</v>
      </c>
      <c r="AA567" s="4">
        <v>10.256219999999999</v>
      </c>
      <c r="AB567" s="3">
        <v>36.51</v>
      </c>
    </row>
    <row r="568" spans="1:28" x14ac:dyDescent="0.3">
      <c r="A568">
        <v>834</v>
      </c>
      <c r="B568" s="81" t="s">
        <v>5160</v>
      </c>
      <c r="C568" s="4" t="s">
        <v>5160</v>
      </c>
      <c r="D568" s="20">
        <v>6.7142045454545449E-4</v>
      </c>
      <c r="E568" s="20">
        <v>8.6079545454545447E-4</v>
      </c>
      <c r="F568" s="21">
        <v>1.9934210526315792E-3</v>
      </c>
      <c r="G568" s="21">
        <v>4.1662500000000007E-3</v>
      </c>
      <c r="H568" s="21">
        <v>3.3159425451092118E-3</v>
      </c>
      <c r="I568" s="21">
        <v>6.9634793447293447E-3</v>
      </c>
      <c r="J568" s="4" t="s">
        <v>5160</v>
      </c>
      <c r="K568" s="4" t="s">
        <v>0</v>
      </c>
      <c r="L568" s="4" t="s">
        <v>0</v>
      </c>
      <c r="M568" s="4">
        <v>16.506</v>
      </c>
      <c r="N568" s="4">
        <v>12.874680000000001</v>
      </c>
      <c r="O568" s="4">
        <v>49.747500000000002</v>
      </c>
      <c r="P568" s="4" t="s">
        <v>5160</v>
      </c>
      <c r="Q568" s="4" t="s">
        <v>5160</v>
      </c>
      <c r="R568" s="11">
        <v>7.3304093567251474E-4</v>
      </c>
      <c r="S568" s="11">
        <v>9.3979607137501897E-4</v>
      </c>
      <c r="T568" s="11">
        <v>2.138036062378168E-3</v>
      </c>
      <c r="U568" s="21">
        <v>3.3159425451092118E-3</v>
      </c>
      <c r="V568" s="11">
        <v>7.3996527777777776E-3</v>
      </c>
      <c r="W568" s="3" t="s">
        <v>5160</v>
      </c>
      <c r="X568" s="4">
        <v>4.5220000000000002</v>
      </c>
      <c r="Y568" s="3">
        <v>5.95</v>
      </c>
      <c r="Z568" s="3">
        <v>13.14</v>
      </c>
      <c r="AA568" s="4">
        <v>10.2492</v>
      </c>
      <c r="AB568" s="3">
        <v>36.472500000000004</v>
      </c>
    </row>
    <row r="569" spans="1:28" x14ac:dyDescent="0.3">
      <c r="A569">
        <v>833</v>
      </c>
      <c r="B569" s="81">
        <v>6.51</v>
      </c>
      <c r="C569" s="4">
        <v>7.62</v>
      </c>
      <c r="D569" s="20">
        <v>6.7183080808080799E-4</v>
      </c>
      <c r="E569" s="20">
        <v>8.6132154882154872E-4</v>
      </c>
      <c r="F569" s="21">
        <v>1.9946393762183237E-3</v>
      </c>
      <c r="G569" s="21">
        <v>4.1687962962962963E-3</v>
      </c>
      <c r="H569" s="21" t="s">
        <v>0</v>
      </c>
      <c r="I569" s="21" t="s">
        <v>0</v>
      </c>
      <c r="J569" s="4" t="s">
        <v>5160</v>
      </c>
      <c r="K569" s="4">
        <v>5.133</v>
      </c>
      <c r="L569" s="4">
        <v>7.08</v>
      </c>
      <c r="M569" s="4">
        <v>16.484999999999999</v>
      </c>
      <c r="N569" s="4">
        <v>12.8583</v>
      </c>
      <c r="O569" s="4">
        <v>49.702500000000001</v>
      </c>
      <c r="P569" s="4">
        <v>7.09</v>
      </c>
      <c r="Q569" s="4">
        <v>8.2899999999999991</v>
      </c>
      <c r="R569" s="11">
        <v>7.3324979114452809E-4</v>
      </c>
      <c r="S569" s="11">
        <v>9.4006383480067703E-4</v>
      </c>
      <c r="T569" s="11">
        <v>2.1386452241715401E-3</v>
      </c>
      <c r="U569" s="21" t="s">
        <v>0</v>
      </c>
      <c r="V569" s="11">
        <v>7.4074074074074068E-3</v>
      </c>
      <c r="W569" s="3" t="s">
        <v>5160</v>
      </c>
      <c r="X569" s="4" t="s">
        <v>0</v>
      </c>
      <c r="Z569" s="3">
        <v>13.122</v>
      </c>
      <c r="AA569" s="4">
        <v>10.23516</v>
      </c>
      <c r="AB569" s="3">
        <v>36.435000000000002</v>
      </c>
    </row>
    <row r="570" spans="1:28" x14ac:dyDescent="0.3">
      <c r="A570">
        <v>832</v>
      </c>
      <c r="B570" s="81" t="s">
        <v>5160</v>
      </c>
      <c r="C570" s="4" t="s">
        <v>5160</v>
      </c>
      <c r="D570" s="20">
        <v>6.7220012626262619E-4</v>
      </c>
      <c r="E570" s="20">
        <v>8.6179503367003361E-4</v>
      </c>
      <c r="F570" s="21">
        <v>1.995735867446394E-3</v>
      </c>
      <c r="G570" s="21">
        <v>4.1710879629629632E-3</v>
      </c>
      <c r="H570" s="21">
        <v>3.319859924026591E-3</v>
      </c>
      <c r="I570" s="21">
        <v>6.9717058404558411E-3</v>
      </c>
      <c r="J570" s="4" t="s">
        <v>5160</v>
      </c>
      <c r="K570" s="4" t="s">
        <v>0</v>
      </c>
      <c r="L570" s="4" t="s">
        <v>0</v>
      </c>
      <c r="M570" s="4">
        <v>16.463999999999999</v>
      </c>
      <c r="N570" s="4">
        <v>12.84192</v>
      </c>
      <c r="O570" s="4">
        <v>49.650000000000006</v>
      </c>
      <c r="P570" s="4" t="s">
        <v>5160</v>
      </c>
      <c r="Q570" s="4" t="s">
        <v>5160</v>
      </c>
      <c r="R570" s="11">
        <v>7.3366750208855478E-4</v>
      </c>
      <c r="S570" s="11">
        <v>9.4059936165199326E-4</v>
      </c>
      <c r="T570" s="11">
        <v>2.1398635477582846E-3</v>
      </c>
      <c r="U570" s="21">
        <v>3.319859924026591E-3</v>
      </c>
      <c r="V570" s="11">
        <v>7.4151620370370361E-3</v>
      </c>
      <c r="W570" s="3" t="s">
        <v>5160</v>
      </c>
      <c r="X570" s="4" t="s">
        <v>0</v>
      </c>
      <c r="Z570" s="3">
        <v>13.113</v>
      </c>
      <c r="AA570" s="4">
        <v>10.22814</v>
      </c>
      <c r="AB570" s="3">
        <v>36.397500000000001</v>
      </c>
    </row>
    <row r="571" spans="1:28" x14ac:dyDescent="0.3">
      <c r="A571">
        <v>831</v>
      </c>
      <c r="B571" s="81" t="s">
        <v>5160</v>
      </c>
      <c r="C571" s="4" t="s">
        <v>5160</v>
      </c>
      <c r="D571" s="20">
        <v>6.7256944444444439E-4</v>
      </c>
      <c r="E571" s="20">
        <v>8.6226851851851851E-4</v>
      </c>
      <c r="F571" s="21">
        <v>1.9968323586744639E-3</v>
      </c>
      <c r="G571" s="21">
        <v>4.1733796296296302E-3</v>
      </c>
      <c r="H571" s="21">
        <v>3.3238366571699909E-3</v>
      </c>
      <c r="I571" s="21">
        <v>6.980056980056981E-3</v>
      </c>
      <c r="J571" s="4">
        <v>1.4514499999999999</v>
      </c>
      <c r="K571" s="4" t="s">
        <v>0</v>
      </c>
      <c r="L571" s="4" t="s">
        <v>0</v>
      </c>
      <c r="M571" s="4">
        <v>16.453499999999998</v>
      </c>
      <c r="N571" s="4">
        <v>12.833729999999999</v>
      </c>
      <c r="O571" s="4">
        <v>49.605000000000004</v>
      </c>
      <c r="P571" s="4" t="s">
        <v>5160</v>
      </c>
      <c r="Q571" s="4" t="s">
        <v>5160</v>
      </c>
      <c r="R571" s="11">
        <v>7.3408521303258158E-4</v>
      </c>
      <c r="S571" s="11">
        <v>9.4113488850330971E-4</v>
      </c>
      <c r="T571" s="11">
        <v>2.1410818713450295E-3</v>
      </c>
      <c r="U571" s="21">
        <v>3.3238366571699909E-3</v>
      </c>
      <c r="V571" s="11"/>
      <c r="W571" s="3">
        <v>1.4514499999999999</v>
      </c>
      <c r="X571" s="4">
        <v>4.5144000000000002</v>
      </c>
      <c r="Y571" s="3">
        <v>5.94</v>
      </c>
      <c r="Z571" s="3">
        <v>13.095000000000001</v>
      </c>
      <c r="AA571" s="4">
        <v>10.2141</v>
      </c>
      <c r="AB571" s="3">
        <v>36.352499999999999</v>
      </c>
    </row>
    <row r="572" spans="1:28" x14ac:dyDescent="0.3">
      <c r="A572">
        <v>830</v>
      </c>
      <c r="B572" s="81">
        <v>6.52</v>
      </c>
      <c r="C572" s="4">
        <v>7.63</v>
      </c>
      <c r="D572" s="20">
        <v>6.7293876262626258E-4</v>
      </c>
      <c r="E572" s="20">
        <v>8.627420033670034E-4</v>
      </c>
      <c r="F572" s="21">
        <v>1.9979288499025341E-3</v>
      </c>
      <c r="G572" s="21">
        <v>4.1756712962962971E-3</v>
      </c>
      <c r="H572" s="21" t="s">
        <v>0</v>
      </c>
      <c r="I572" s="21" t="s">
        <v>0</v>
      </c>
      <c r="J572" s="4" t="s">
        <v>5160</v>
      </c>
      <c r="K572" s="4">
        <v>5.12575</v>
      </c>
      <c r="L572" s="4">
        <v>7.07</v>
      </c>
      <c r="M572" s="4">
        <v>16.432500000000001</v>
      </c>
      <c r="N572" s="4">
        <v>12.817350000000001</v>
      </c>
      <c r="O572" s="4">
        <v>49.552499999999995</v>
      </c>
      <c r="P572" s="4" t="s">
        <v>5160</v>
      </c>
      <c r="Q572" s="4" t="s">
        <v>5160</v>
      </c>
      <c r="R572" s="11">
        <v>7.3450292397660817E-4</v>
      </c>
      <c r="S572" s="11">
        <v>9.4167041535462594E-4</v>
      </c>
      <c r="T572" s="11">
        <v>2.142300194931774E-3</v>
      </c>
      <c r="U572" s="21" t="s">
        <v>0</v>
      </c>
      <c r="V572" s="11">
        <v>7.4228009259259256E-3</v>
      </c>
      <c r="W572" s="3" t="s">
        <v>5160</v>
      </c>
      <c r="X572" s="4" t="s">
        <v>0</v>
      </c>
      <c r="Z572" s="3">
        <v>13.085999999999999</v>
      </c>
      <c r="AA572" s="4">
        <v>10.207079999999999</v>
      </c>
      <c r="AB572" s="3">
        <v>36.314999999999998</v>
      </c>
    </row>
    <row r="573" spans="1:28" x14ac:dyDescent="0.3">
      <c r="A573">
        <v>829</v>
      </c>
      <c r="B573" s="81" t="s">
        <v>5160</v>
      </c>
      <c r="C573" s="4" t="s">
        <v>5160</v>
      </c>
      <c r="D573" s="20">
        <v>6.7334911616161619E-4</v>
      </c>
      <c r="E573" s="20">
        <v>8.6326809764309764E-4</v>
      </c>
      <c r="F573" s="21">
        <v>1.9991471734892791E-3</v>
      </c>
      <c r="G573" s="21">
        <v>4.1782175925925927E-3</v>
      </c>
      <c r="H573" s="21">
        <v>3.3278133903133908E-3</v>
      </c>
      <c r="I573" s="21">
        <v>6.9884081196581209E-3</v>
      </c>
      <c r="J573" s="4" t="s">
        <v>5160</v>
      </c>
      <c r="K573" s="4" t="s">
        <v>0</v>
      </c>
      <c r="L573" s="4" t="s">
        <v>0</v>
      </c>
      <c r="M573" s="4">
        <v>16.422000000000001</v>
      </c>
      <c r="N573" s="4">
        <v>12.80916</v>
      </c>
      <c r="O573" s="4">
        <v>49.5</v>
      </c>
      <c r="P573" s="4" t="s">
        <v>5160</v>
      </c>
      <c r="Q573" s="4" t="s">
        <v>5160</v>
      </c>
      <c r="R573" s="11">
        <v>7.3492063492063497E-4</v>
      </c>
      <c r="S573" s="11">
        <v>9.4220594220594228E-4</v>
      </c>
      <c r="T573" s="11">
        <v>2.1435185185185186E-3</v>
      </c>
      <c r="U573" s="21">
        <v>3.3278133903133908E-3</v>
      </c>
      <c r="V573" s="11">
        <v>7.4305555555555548E-3</v>
      </c>
      <c r="W573" s="3" t="s">
        <v>5160</v>
      </c>
      <c r="X573" s="4" t="s">
        <v>0</v>
      </c>
      <c r="Z573" s="3">
        <v>13.068</v>
      </c>
      <c r="AA573" s="4">
        <v>10.19304</v>
      </c>
      <c r="AB573" s="3">
        <v>36.277499999999996</v>
      </c>
    </row>
    <row r="574" spans="1:28" x14ac:dyDescent="0.3">
      <c r="A574">
        <v>828</v>
      </c>
      <c r="B574" s="81" t="s">
        <v>5160</v>
      </c>
      <c r="C574" s="4" t="s">
        <v>5160</v>
      </c>
      <c r="D574" s="20">
        <v>6.7371843434343428E-4</v>
      </c>
      <c r="E574" s="20">
        <v>8.6374158249158243E-4</v>
      </c>
      <c r="F574" s="21">
        <v>2.0002436647173489E-3</v>
      </c>
      <c r="G574" s="21">
        <v>4.1805092592592597E-3</v>
      </c>
      <c r="H574" s="21" t="s">
        <v>0</v>
      </c>
      <c r="I574" s="21" t="s">
        <v>0</v>
      </c>
      <c r="J574" s="4" t="s">
        <v>5160</v>
      </c>
      <c r="K574" s="4">
        <v>5.1184999999999992</v>
      </c>
      <c r="L574" s="4">
        <v>7.06</v>
      </c>
      <c r="M574" s="4">
        <v>16.401</v>
      </c>
      <c r="N574" s="4">
        <v>12.79278</v>
      </c>
      <c r="O574" s="4">
        <v>49.454999999999998</v>
      </c>
      <c r="P574" s="4">
        <v>7.1</v>
      </c>
      <c r="Q574" s="4">
        <v>8.2999999999999989</v>
      </c>
      <c r="R574" s="11">
        <v>7.3533834586466187E-4</v>
      </c>
      <c r="S574" s="11">
        <v>9.4274146905725872E-4</v>
      </c>
      <c r="T574" s="11">
        <v>2.1447368421052635E-3</v>
      </c>
      <c r="U574" s="21" t="s">
        <v>0</v>
      </c>
      <c r="V574" s="11">
        <v>7.4383101851851841E-3</v>
      </c>
      <c r="W574" s="3" t="s">
        <v>5160</v>
      </c>
      <c r="X574" s="4">
        <v>4.5068000000000001</v>
      </c>
      <c r="Y574" s="3">
        <v>5.93</v>
      </c>
      <c r="Z574" s="3">
        <v>13.058999999999999</v>
      </c>
      <c r="AA574" s="4">
        <v>10.186019999999999</v>
      </c>
      <c r="AB574" s="3">
        <v>36.24</v>
      </c>
    </row>
    <row r="575" spans="1:28" x14ac:dyDescent="0.3">
      <c r="A575">
        <v>827</v>
      </c>
      <c r="B575" s="81" t="s">
        <v>5160</v>
      </c>
      <c r="C575" s="4" t="s">
        <v>5160</v>
      </c>
      <c r="D575" s="20">
        <v>6.7408775252525248E-4</v>
      </c>
      <c r="E575" s="20">
        <v>8.6421506734006732E-4</v>
      </c>
      <c r="F575" s="21">
        <v>2.0013401559454192E-3</v>
      </c>
      <c r="G575" s="21">
        <v>4.1828009259259266E-3</v>
      </c>
      <c r="H575" s="21">
        <v>3.3317307692307691E-3</v>
      </c>
      <c r="I575" s="21">
        <v>6.9966346153846155E-3</v>
      </c>
      <c r="J575" s="4" t="s">
        <v>5160</v>
      </c>
      <c r="K575" s="4" t="s">
        <v>0</v>
      </c>
      <c r="L575" s="4" t="s">
        <v>0</v>
      </c>
      <c r="M575" s="4">
        <v>16.38</v>
      </c>
      <c r="N575" s="4">
        <v>12.776399999999999</v>
      </c>
      <c r="O575" s="4">
        <v>49.402500000000003</v>
      </c>
      <c r="P575" s="4" t="s">
        <v>5160</v>
      </c>
      <c r="Q575" s="4" t="s">
        <v>5160</v>
      </c>
      <c r="R575" s="11">
        <v>7.3575605680868846E-4</v>
      </c>
      <c r="S575" s="11">
        <v>9.4327699590857495E-4</v>
      </c>
      <c r="T575" s="11">
        <v>2.145955165692008E-3</v>
      </c>
      <c r="U575" s="21">
        <v>3.3317307692307691E-3</v>
      </c>
      <c r="V575" s="11"/>
      <c r="W575" s="3" t="s">
        <v>5160</v>
      </c>
      <c r="X575" s="4" t="s">
        <v>0</v>
      </c>
      <c r="Z575" s="3">
        <v>13.041</v>
      </c>
      <c r="AA575" s="4">
        <v>10.171980000000001</v>
      </c>
      <c r="AB575" s="3">
        <v>36.202500000000001</v>
      </c>
    </row>
    <row r="576" spans="1:28" x14ac:dyDescent="0.3">
      <c r="A576">
        <v>826</v>
      </c>
      <c r="B576" s="81">
        <v>6.5299999999999994</v>
      </c>
      <c r="C576" s="4">
        <v>7.64</v>
      </c>
      <c r="D576" s="20">
        <v>6.7445707070707057E-4</v>
      </c>
      <c r="E576" s="20">
        <v>8.6468855218855211E-4</v>
      </c>
      <c r="F576" s="21">
        <v>2.0024366471734895E-3</v>
      </c>
      <c r="G576" s="21">
        <v>4.1850925925925927E-3</v>
      </c>
      <c r="H576" s="21" t="s">
        <v>0</v>
      </c>
      <c r="I576" s="21" t="s">
        <v>0</v>
      </c>
      <c r="J576" s="4" t="s">
        <v>5160</v>
      </c>
      <c r="K576" s="4">
        <v>5.1112500000000001</v>
      </c>
      <c r="L576" s="4">
        <v>7.05</v>
      </c>
      <c r="M576" s="4">
        <v>16.369499999999999</v>
      </c>
      <c r="N576" s="4">
        <v>12.76821</v>
      </c>
      <c r="O576" s="4">
        <v>49.357500000000002</v>
      </c>
      <c r="P576" s="4" t="s">
        <v>5160</v>
      </c>
      <c r="Q576" s="4" t="s">
        <v>5160</v>
      </c>
      <c r="R576" s="11">
        <v>7.3617376775271504E-4</v>
      </c>
      <c r="S576" s="11">
        <v>9.4381252275989108E-4</v>
      </c>
      <c r="T576" s="11">
        <v>2.1471734892787521E-3</v>
      </c>
      <c r="U576" s="21" t="s">
        <v>0</v>
      </c>
      <c r="V576" s="11">
        <v>7.4459490740740736E-3</v>
      </c>
      <c r="W576" s="3" t="s">
        <v>5160</v>
      </c>
      <c r="X576" s="4" t="s">
        <v>0</v>
      </c>
      <c r="Z576" s="3">
        <v>13.032</v>
      </c>
      <c r="AA576" s="4">
        <v>10.164960000000001</v>
      </c>
      <c r="AB576" s="3">
        <v>36.164999999999999</v>
      </c>
    </row>
    <row r="577" spans="1:28" x14ac:dyDescent="0.3">
      <c r="A577">
        <v>825</v>
      </c>
      <c r="B577" s="81" t="s">
        <v>5160</v>
      </c>
      <c r="C577" s="4" t="s">
        <v>5160</v>
      </c>
      <c r="D577" s="20">
        <v>6.7482638888888876E-4</v>
      </c>
      <c r="E577" s="20">
        <v>8.6516203703703701E-4</v>
      </c>
      <c r="F577" s="21">
        <v>2.0035331384015598E-3</v>
      </c>
      <c r="G577" s="21">
        <v>4.1873842592592596E-3</v>
      </c>
      <c r="H577" s="21">
        <v>3.3357075023741694E-3</v>
      </c>
      <c r="I577" s="21">
        <v>7.0049857549857562E-3</v>
      </c>
      <c r="J577" s="4" t="s">
        <v>5160</v>
      </c>
      <c r="K577" s="4" t="s">
        <v>0</v>
      </c>
      <c r="L577" s="4" t="s">
        <v>0</v>
      </c>
      <c r="M577" s="4">
        <v>16.348500000000001</v>
      </c>
      <c r="N577" s="4">
        <v>12.751830000000002</v>
      </c>
      <c r="O577" s="4">
        <v>49.304999999999993</v>
      </c>
      <c r="P577" s="4">
        <v>7.1099999999999994</v>
      </c>
      <c r="Q577" s="4">
        <v>8.31</v>
      </c>
      <c r="R577" s="11">
        <v>7.3659147869674184E-4</v>
      </c>
      <c r="S577" s="11">
        <v>9.4434804961120752E-4</v>
      </c>
      <c r="T577" s="11">
        <v>2.1483918128654971E-3</v>
      </c>
      <c r="U577" s="21">
        <v>3.3357075023741694E-3</v>
      </c>
      <c r="V577" s="11">
        <v>7.4537037037037037E-3</v>
      </c>
      <c r="W577" s="3" t="s">
        <v>5160</v>
      </c>
      <c r="X577" s="4">
        <v>4.4992000000000001</v>
      </c>
      <c r="Y577" s="3">
        <v>5.92</v>
      </c>
      <c r="Z577" s="3">
        <v>13.014000000000001</v>
      </c>
      <c r="AA577" s="4">
        <v>10.150920000000001</v>
      </c>
      <c r="AB577" s="3">
        <v>36.119999999999997</v>
      </c>
    </row>
    <row r="578" spans="1:28" x14ac:dyDescent="0.3">
      <c r="A578">
        <v>824</v>
      </c>
      <c r="B578" s="81">
        <v>6.54</v>
      </c>
      <c r="C578" s="4">
        <v>7.6499999999999995</v>
      </c>
      <c r="D578" s="20">
        <v>6.7523674242424237E-4</v>
      </c>
      <c r="E578" s="20">
        <v>8.6568813131313125E-4</v>
      </c>
      <c r="F578" s="21">
        <v>2.0047514619883043E-3</v>
      </c>
      <c r="G578" s="21">
        <v>4.1899305555555561E-3</v>
      </c>
      <c r="H578" s="21" t="s">
        <v>0</v>
      </c>
      <c r="I578" s="21" t="s">
        <v>0</v>
      </c>
      <c r="J578" s="4" t="s">
        <v>5160</v>
      </c>
      <c r="K578" s="4" t="s">
        <v>0</v>
      </c>
      <c r="L578" s="4" t="s">
        <v>0</v>
      </c>
      <c r="M578" s="4">
        <v>16.327500000000001</v>
      </c>
      <c r="N578" s="4">
        <v>12.73545</v>
      </c>
      <c r="O578" s="4">
        <v>49.252499999999998</v>
      </c>
      <c r="P578" s="4" t="s">
        <v>5160</v>
      </c>
      <c r="Q578" s="4" t="s">
        <v>5160</v>
      </c>
      <c r="R578" s="11">
        <v>7.3700918964076853E-4</v>
      </c>
      <c r="S578" s="11">
        <v>9.4488357646252386E-4</v>
      </c>
      <c r="T578" s="11">
        <v>2.1496101364522416E-3</v>
      </c>
      <c r="U578" s="21" t="s">
        <v>0</v>
      </c>
      <c r="V578" s="11">
        <v>7.461458333333333E-3</v>
      </c>
      <c r="W578" s="3" t="s">
        <v>5160</v>
      </c>
      <c r="X578" s="4" t="s">
        <v>0</v>
      </c>
      <c r="Z578" s="3">
        <v>13.004999999999999</v>
      </c>
      <c r="AA578" s="4">
        <v>10.1439</v>
      </c>
      <c r="AB578" s="3">
        <v>36.082499999999996</v>
      </c>
    </row>
    <row r="579" spans="1:28" x14ac:dyDescent="0.3">
      <c r="A579">
        <v>823</v>
      </c>
      <c r="B579" s="81" t="s">
        <v>5160</v>
      </c>
      <c r="C579" s="4" t="s">
        <v>5160</v>
      </c>
      <c r="D579" s="20">
        <v>6.7560606060606046E-4</v>
      </c>
      <c r="E579" s="20">
        <v>8.6616161616161604E-4</v>
      </c>
      <c r="F579" s="21">
        <v>2.0058479532163742E-3</v>
      </c>
      <c r="G579" s="21">
        <v>4.1922222222222222E-3</v>
      </c>
      <c r="H579" s="21">
        <v>3.3396842355175689E-3</v>
      </c>
      <c r="I579" s="21">
        <v>7.0133368945868952E-3</v>
      </c>
      <c r="J579" s="4" t="s">
        <v>5160</v>
      </c>
      <c r="K579" s="4">
        <v>5.1040000000000001</v>
      </c>
      <c r="L579" s="4">
        <v>7.04</v>
      </c>
      <c r="M579" s="4">
        <v>16.317</v>
      </c>
      <c r="N579" s="4">
        <v>12.727260000000001</v>
      </c>
      <c r="O579" s="4">
        <v>49.207499999999996</v>
      </c>
      <c r="P579" s="4">
        <v>7.12</v>
      </c>
      <c r="Q579" s="4">
        <v>8.32</v>
      </c>
      <c r="R579" s="11">
        <v>7.3742690058479544E-4</v>
      </c>
      <c r="S579" s="11">
        <v>9.4541910331384031E-4</v>
      </c>
      <c r="T579" s="11">
        <v>2.1508284600389865E-3</v>
      </c>
      <c r="U579" s="21">
        <v>3.3396842355175689E-3</v>
      </c>
      <c r="V579" s="11"/>
      <c r="W579" s="3" t="s">
        <v>5160</v>
      </c>
      <c r="X579" s="4" t="s">
        <v>0</v>
      </c>
      <c r="Z579" s="3">
        <v>12.987</v>
      </c>
      <c r="AA579" s="4">
        <v>10.129860000000001</v>
      </c>
      <c r="AB579" s="3">
        <v>36.045000000000002</v>
      </c>
    </row>
    <row r="580" spans="1:28" x14ac:dyDescent="0.3">
      <c r="A580">
        <v>822</v>
      </c>
      <c r="B580" s="81" t="s">
        <v>5160</v>
      </c>
      <c r="C580" s="4" t="s">
        <v>5160</v>
      </c>
      <c r="D580" s="20">
        <v>6.7597537878787866E-4</v>
      </c>
      <c r="E580" s="20">
        <v>8.6663510101010093E-4</v>
      </c>
      <c r="F580" s="21">
        <v>2.0069444444444444E-3</v>
      </c>
      <c r="G580" s="21">
        <v>4.1945138888888891E-3</v>
      </c>
      <c r="H580" s="21">
        <v>3.3436016144349477E-3</v>
      </c>
      <c r="I580" s="21">
        <v>7.0215633903133907E-3</v>
      </c>
      <c r="K580" s="4" t="s">
        <v>0</v>
      </c>
      <c r="L580" s="4" t="s">
        <v>0</v>
      </c>
      <c r="M580" s="4">
        <v>16.295999999999999</v>
      </c>
      <c r="N580" s="4">
        <v>12.71088</v>
      </c>
      <c r="O580" s="4">
        <v>49.155000000000001</v>
      </c>
      <c r="P580" s="4" t="s">
        <v>5160</v>
      </c>
      <c r="Q580" s="4" t="s">
        <v>5160</v>
      </c>
      <c r="R580" s="11">
        <v>7.3763575605680868E-4</v>
      </c>
      <c r="S580" s="11">
        <v>9.4568686673949826E-4</v>
      </c>
      <c r="T580" s="11">
        <v>2.1514376218323586E-3</v>
      </c>
      <c r="U580" s="21">
        <v>3.3436016144349477E-3</v>
      </c>
      <c r="V580" s="11">
        <v>7.4690972222222216E-3</v>
      </c>
      <c r="W580" s="3" t="s">
        <v>5160</v>
      </c>
      <c r="X580" s="4">
        <v>4.4916</v>
      </c>
      <c r="Y580" s="3">
        <v>5.91</v>
      </c>
      <c r="Z580" s="3">
        <v>12.978</v>
      </c>
      <c r="AA580" s="4">
        <v>10.12284</v>
      </c>
      <c r="AB580" s="3">
        <v>36.0075</v>
      </c>
    </row>
    <row r="581" spans="1:28" x14ac:dyDescent="0.3">
      <c r="A581">
        <v>821</v>
      </c>
      <c r="B581" s="81" t="s">
        <v>5160</v>
      </c>
      <c r="C581" s="4" t="s">
        <v>5160</v>
      </c>
      <c r="D581" s="20">
        <v>6.7634469696969686E-4</v>
      </c>
      <c r="E581" s="20">
        <v>8.6710858585858572E-4</v>
      </c>
      <c r="F581" s="21">
        <v>2.0080409356725147E-3</v>
      </c>
      <c r="G581" s="21">
        <v>4.1968055555555561E-3</v>
      </c>
      <c r="H581" s="21" t="s">
        <v>0</v>
      </c>
      <c r="I581" s="21" t="s">
        <v>0</v>
      </c>
      <c r="J581" s="4" t="s">
        <v>5160</v>
      </c>
      <c r="K581" s="4">
        <v>5.0967500000000001</v>
      </c>
      <c r="L581" s="4">
        <v>7.03</v>
      </c>
      <c r="M581" s="4">
        <v>16.285499999999999</v>
      </c>
      <c r="N581" s="4">
        <v>12.70269</v>
      </c>
      <c r="O581" s="4">
        <v>49.11</v>
      </c>
      <c r="P581" s="4" t="s">
        <v>5160</v>
      </c>
      <c r="Q581" s="4" t="s">
        <v>5160</v>
      </c>
      <c r="R581" s="11">
        <v>7.3784461152882224E-4</v>
      </c>
      <c r="S581" s="11">
        <v>9.4595463016515675E-4</v>
      </c>
      <c r="T581" s="11">
        <v>2.1520467836257315E-3</v>
      </c>
      <c r="U581" s="21" t="s">
        <v>0</v>
      </c>
      <c r="V581" s="11">
        <v>7.4768518518518517E-3</v>
      </c>
      <c r="W581" s="3" t="s">
        <v>5160</v>
      </c>
      <c r="X581" s="4" t="s">
        <v>0</v>
      </c>
      <c r="Z581" s="3">
        <v>12.96</v>
      </c>
      <c r="AA581" s="4">
        <v>10.1088</v>
      </c>
      <c r="AB581" s="3">
        <v>35.97</v>
      </c>
    </row>
    <row r="582" spans="1:28" x14ac:dyDescent="0.3">
      <c r="A582">
        <v>820</v>
      </c>
      <c r="B582" s="81">
        <v>6.55</v>
      </c>
      <c r="C582" s="4">
        <v>7.66</v>
      </c>
      <c r="D582" s="20">
        <v>6.7675505050505047E-4</v>
      </c>
      <c r="E582" s="20">
        <v>8.6763468013468007E-4</v>
      </c>
      <c r="F582" s="21">
        <v>2.0092592592592592E-3</v>
      </c>
      <c r="G582" s="21">
        <v>4.1993518518518517E-3</v>
      </c>
      <c r="H582" s="21">
        <v>3.347578347578348E-3</v>
      </c>
      <c r="I582" s="21">
        <v>7.0299145299145306E-3</v>
      </c>
      <c r="J582" s="4" t="s">
        <v>5160</v>
      </c>
      <c r="K582" s="4" t="s">
        <v>0</v>
      </c>
      <c r="L582" s="4" t="s">
        <v>0</v>
      </c>
      <c r="M582" s="4">
        <v>16.264500000000002</v>
      </c>
      <c r="N582" s="4">
        <v>12.686310000000002</v>
      </c>
      <c r="O582" s="4">
        <v>49.057499999999997</v>
      </c>
      <c r="P582" s="4" t="s">
        <v>5160</v>
      </c>
      <c r="Q582" s="4" t="s">
        <v>5160</v>
      </c>
      <c r="R582" s="11">
        <v>7.3826232247284872E-4</v>
      </c>
      <c r="S582" s="11">
        <v>9.4649015701647277E-4</v>
      </c>
      <c r="T582" s="11">
        <v>2.1532651072124756E-3</v>
      </c>
      <c r="U582" s="21">
        <v>3.347578347578348E-3</v>
      </c>
      <c r="V582" s="11">
        <v>7.484606481481481E-3</v>
      </c>
      <c r="W582" s="3" t="s">
        <v>5160</v>
      </c>
      <c r="X582" s="4" t="s">
        <v>0</v>
      </c>
      <c r="Z582" s="3">
        <v>12.951000000000001</v>
      </c>
      <c r="AA582" s="4">
        <v>10.101780000000002</v>
      </c>
      <c r="AB582" s="3">
        <v>35.932499999999997</v>
      </c>
    </row>
    <row r="583" spans="1:28" x14ac:dyDescent="0.3">
      <c r="A583">
        <v>819</v>
      </c>
      <c r="B583" s="81" t="s">
        <v>5160</v>
      </c>
      <c r="C583" s="4" t="s">
        <v>5160</v>
      </c>
      <c r="D583" s="20">
        <v>6.7712436868686877E-4</v>
      </c>
      <c r="E583" s="20">
        <v>8.6810816498316507E-4</v>
      </c>
      <c r="F583" s="21">
        <v>2.01035575048733E-3</v>
      </c>
      <c r="G583" s="21">
        <v>4.2016435185185195E-3</v>
      </c>
      <c r="H583" s="21" t="s">
        <v>0</v>
      </c>
      <c r="I583" s="21" t="s">
        <v>0</v>
      </c>
      <c r="J583" s="4" t="s">
        <v>5160</v>
      </c>
      <c r="K583" s="4" t="s">
        <v>0</v>
      </c>
      <c r="L583" s="4" t="s">
        <v>0</v>
      </c>
      <c r="M583" s="4">
        <v>16.243500000000001</v>
      </c>
      <c r="N583" s="4">
        <v>12.669930000000001</v>
      </c>
      <c r="O583" s="4">
        <v>49.012499999999996</v>
      </c>
      <c r="P583" s="4" t="s">
        <v>5160</v>
      </c>
      <c r="Q583" s="4" t="s">
        <v>5160</v>
      </c>
      <c r="R583" s="11">
        <v>7.3868003341687552E-4</v>
      </c>
      <c r="S583" s="11">
        <v>9.4702568386778911E-4</v>
      </c>
      <c r="T583" s="11">
        <v>2.1544834307992201E-3</v>
      </c>
      <c r="U583" s="21" t="s">
        <v>0</v>
      </c>
      <c r="V583" s="11">
        <v>7.4922453703703696E-3</v>
      </c>
      <c r="W583" s="3" t="s">
        <v>5160</v>
      </c>
      <c r="X583" s="4">
        <v>4.484</v>
      </c>
      <c r="Y583" s="3">
        <v>5.9</v>
      </c>
      <c r="Z583" s="3">
        <v>12.933</v>
      </c>
      <c r="AA583" s="4">
        <v>10.08774</v>
      </c>
      <c r="AB583" s="3">
        <v>35.887500000000003</v>
      </c>
    </row>
    <row r="584" spans="1:28" x14ac:dyDescent="0.3">
      <c r="A584">
        <v>818</v>
      </c>
      <c r="B584" s="81" t="s">
        <v>5160</v>
      </c>
      <c r="C584" s="4" t="s">
        <v>5160</v>
      </c>
      <c r="D584" s="20">
        <v>6.7749368686868686E-4</v>
      </c>
      <c r="E584" s="20">
        <v>8.6858164983164986E-4</v>
      </c>
      <c r="F584" s="21">
        <v>2.0114522417153998E-3</v>
      </c>
      <c r="G584" s="21">
        <v>4.2039351851851856E-3</v>
      </c>
      <c r="H584" s="21">
        <v>3.3515550807217474E-3</v>
      </c>
      <c r="I584" s="21">
        <v>7.0382656695156696E-3</v>
      </c>
      <c r="J584" s="4">
        <v>1.4443000000000001</v>
      </c>
      <c r="K584" s="4">
        <v>5.0894999999999992</v>
      </c>
      <c r="L584" s="4">
        <v>7.02</v>
      </c>
      <c r="M584" s="4">
        <v>16.233000000000001</v>
      </c>
      <c r="N584" s="4">
        <v>12.66174</v>
      </c>
      <c r="O584" s="4">
        <v>48.96</v>
      </c>
      <c r="P584" s="4">
        <v>7.13</v>
      </c>
      <c r="Q584" s="4">
        <v>8.33</v>
      </c>
      <c r="R584" s="11">
        <v>7.3909774436090232E-4</v>
      </c>
      <c r="S584" s="11">
        <v>9.4756121071910555E-4</v>
      </c>
      <c r="T584" s="11">
        <v>2.155701754385965E-3</v>
      </c>
      <c r="U584" s="21">
        <v>3.3515550807217474E-3</v>
      </c>
      <c r="V584" s="11"/>
      <c r="W584" s="3">
        <v>1.4443000000000001</v>
      </c>
      <c r="X584" s="4" t="s">
        <v>0</v>
      </c>
      <c r="Z584" s="3">
        <v>12.923999999999999</v>
      </c>
      <c r="AA584" s="4">
        <v>10.080719999999999</v>
      </c>
      <c r="AB584" s="3">
        <v>35.849999999999994</v>
      </c>
    </row>
    <row r="585" spans="1:28" x14ac:dyDescent="0.3">
      <c r="A585">
        <v>817</v>
      </c>
      <c r="B585" s="81">
        <v>6.56</v>
      </c>
      <c r="C585" s="4">
        <v>7.67</v>
      </c>
      <c r="D585" s="20">
        <v>6.7790404040404036E-4</v>
      </c>
      <c r="E585" s="20">
        <v>8.691077441077441E-4</v>
      </c>
      <c r="F585" s="21">
        <v>2.0126705653021443E-3</v>
      </c>
      <c r="G585" s="21">
        <v>4.2064814814814821E-3</v>
      </c>
      <c r="H585" s="21" t="s">
        <v>0</v>
      </c>
      <c r="I585" s="21" t="s">
        <v>0</v>
      </c>
      <c r="J585" s="4" t="s">
        <v>5160</v>
      </c>
      <c r="K585" s="4" t="s">
        <v>0</v>
      </c>
      <c r="L585" s="4" t="s">
        <v>0</v>
      </c>
      <c r="M585" s="4">
        <v>16.212</v>
      </c>
      <c r="N585" s="4">
        <v>12.64536</v>
      </c>
      <c r="O585" s="4">
        <v>48.907499999999999</v>
      </c>
      <c r="P585" s="4" t="s">
        <v>5160</v>
      </c>
      <c r="Q585" s="4" t="s">
        <v>5160</v>
      </c>
      <c r="R585" s="11">
        <v>7.3951545530492912E-4</v>
      </c>
      <c r="S585" s="11">
        <v>9.48096737570422E-4</v>
      </c>
      <c r="T585" s="11">
        <v>2.15692007797271E-3</v>
      </c>
      <c r="U585" s="21" t="s">
        <v>0</v>
      </c>
      <c r="V585" s="11">
        <v>7.4999999999999997E-3</v>
      </c>
      <c r="W585" s="3" t="s">
        <v>5160</v>
      </c>
      <c r="X585" s="4" t="s">
        <v>0</v>
      </c>
      <c r="Z585" s="3">
        <v>12.905999999999999</v>
      </c>
      <c r="AA585" s="4">
        <v>10.06668</v>
      </c>
      <c r="AB585" s="3">
        <v>35.8125</v>
      </c>
    </row>
    <row r="586" spans="1:28" x14ac:dyDescent="0.3">
      <c r="A586">
        <v>816</v>
      </c>
      <c r="B586" s="81" t="s">
        <v>5160</v>
      </c>
      <c r="C586" s="4" t="s">
        <v>5160</v>
      </c>
      <c r="D586" s="20">
        <v>6.7827335858585856E-4</v>
      </c>
      <c r="E586" s="20">
        <v>8.69581228956229E-4</v>
      </c>
      <c r="F586" s="21">
        <v>2.0137670565302146E-3</v>
      </c>
      <c r="G586" s="21">
        <v>4.208773148148149E-3</v>
      </c>
      <c r="H586" s="21">
        <v>3.3554724596391262E-3</v>
      </c>
      <c r="I586" s="21">
        <v>7.0464921652421651E-3</v>
      </c>
      <c r="J586" s="4" t="s">
        <v>5160</v>
      </c>
      <c r="K586" s="4">
        <v>5.0822500000000002</v>
      </c>
      <c r="L586" s="4">
        <v>7.01</v>
      </c>
      <c r="M586" s="4">
        <v>16.190999999999999</v>
      </c>
      <c r="N586" s="4">
        <v>12.62898</v>
      </c>
      <c r="O586" s="4">
        <v>48.862500000000004</v>
      </c>
      <c r="P586" s="4">
        <v>7.14</v>
      </c>
      <c r="Q586" s="4">
        <v>8.34</v>
      </c>
      <c r="R586" s="11">
        <v>7.399331662489557E-4</v>
      </c>
      <c r="S586" s="11">
        <v>9.4863226442173812E-4</v>
      </c>
      <c r="T586" s="11">
        <v>2.1581384015594541E-3</v>
      </c>
      <c r="U586" s="21">
        <v>3.3554724596391262E-3</v>
      </c>
      <c r="V586" s="11">
        <v>7.507754629629629E-3</v>
      </c>
      <c r="W586" s="3" t="s">
        <v>5160</v>
      </c>
      <c r="X586" s="4">
        <v>4.4763999999999999</v>
      </c>
      <c r="Y586" s="3">
        <v>5.89</v>
      </c>
      <c r="Z586" s="3">
        <v>12.897</v>
      </c>
      <c r="AA586" s="4">
        <v>10.059660000000001</v>
      </c>
      <c r="AB586" s="3">
        <v>35.775000000000006</v>
      </c>
    </row>
    <row r="587" spans="1:28" x14ac:dyDescent="0.3">
      <c r="A587">
        <v>815</v>
      </c>
      <c r="B587" s="81">
        <v>6.5699999999999994</v>
      </c>
      <c r="C587" s="4">
        <v>7.68</v>
      </c>
      <c r="D587" s="20">
        <v>6.7864267676767676E-4</v>
      </c>
      <c r="E587" s="20">
        <v>8.7005471380471378E-4</v>
      </c>
      <c r="F587" s="21">
        <v>2.0148635477582849E-3</v>
      </c>
      <c r="G587" s="21">
        <v>4.2110648148148151E-3</v>
      </c>
      <c r="H587" s="21" t="s">
        <v>0</v>
      </c>
      <c r="I587" s="21" t="s">
        <v>0</v>
      </c>
      <c r="J587" s="4" t="s">
        <v>5160</v>
      </c>
      <c r="K587" s="4" t="s">
        <v>0</v>
      </c>
      <c r="L587" s="4" t="s">
        <v>0</v>
      </c>
      <c r="M587" s="4">
        <v>16.180499999999999</v>
      </c>
      <c r="N587" s="4">
        <v>12.62079</v>
      </c>
      <c r="O587" s="4">
        <v>48.81</v>
      </c>
      <c r="P587" s="4" t="s">
        <v>5160</v>
      </c>
      <c r="Q587" s="4" t="s">
        <v>5160</v>
      </c>
      <c r="R587" s="11">
        <v>7.4035087719298261E-4</v>
      </c>
      <c r="S587" s="11">
        <v>9.4916779127305457E-4</v>
      </c>
      <c r="T587" s="11">
        <v>2.159356725146199E-3</v>
      </c>
      <c r="U587" s="21" t="s">
        <v>0</v>
      </c>
      <c r="V587" s="11">
        <v>7.5153935185185176E-3</v>
      </c>
      <c r="W587" s="3" t="s">
        <v>5160</v>
      </c>
      <c r="X587" s="4" t="s">
        <v>0</v>
      </c>
      <c r="Z587" s="3">
        <v>12.879000000000001</v>
      </c>
      <c r="AA587" s="4">
        <v>10.045620000000001</v>
      </c>
      <c r="AB587" s="3">
        <v>35.737499999999997</v>
      </c>
    </row>
    <row r="588" spans="1:28" x14ac:dyDescent="0.3">
      <c r="A588">
        <v>814</v>
      </c>
      <c r="B588" s="81" t="s">
        <v>5160</v>
      </c>
      <c r="C588" s="4" t="s">
        <v>5160</v>
      </c>
      <c r="D588" s="20">
        <v>6.7901199494949495E-4</v>
      </c>
      <c r="E588" s="20">
        <v>8.7052819865319868E-4</v>
      </c>
      <c r="F588" s="21">
        <v>2.0159600389863552E-3</v>
      </c>
      <c r="G588" s="21">
        <v>4.213356481481482E-3</v>
      </c>
      <c r="H588" s="21">
        <v>3.3594491927825265E-3</v>
      </c>
      <c r="I588" s="21">
        <v>7.0548433048433059E-3</v>
      </c>
      <c r="J588" s="4" t="s">
        <v>5160</v>
      </c>
      <c r="K588" s="4">
        <v>5.0749999999999993</v>
      </c>
      <c r="L588" s="4">
        <v>7</v>
      </c>
      <c r="M588" s="4">
        <v>16.159500000000001</v>
      </c>
      <c r="N588" s="4">
        <v>12.604410000000001</v>
      </c>
      <c r="O588" s="4">
        <v>48.765000000000001</v>
      </c>
      <c r="P588" s="4" t="s">
        <v>5160</v>
      </c>
      <c r="Q588" s="4" t="s">
        <v>5160</v>
      </c>
      <c r="R588" s="11">
        <v>7.4076858813700919E-4</v>
      </c>
      <c r="S588" s="11">
        <v>9.497033181243708E-4</v>
      </c>
      <c r="T588" s="11">
        <v>2.1605750487329435E-3</v>
      </c>
      <c r="U588" s="21">
        <v>3.3594491927825265E-3</v>
      </c>
      <c r="V588" s="11"/>
      <c r="W588" s="3" t="s">
        <v>5160</v>
      </c>
      <c r="X588" s="4" t="s">
        <v>0</v>
      </c>
      <c r="Z588" s="3">
        <v>12.870000000000001</v>
      </c>
      <c r="AA588" s="4">
        <v>10.038600000000001</v>
      </c>
      <c r="AB588" s="3">
        <v>35.700000000000003</v>
      </c>
    </row>
    <row r="589" spans="1:28" x14ac:dyDescent="0.3">
      <c r="A589">
        <v>813</v>
      </c>
      <c r="B589" s="81" t="s">
        <v>5160</v>
      </c>
      <c r="C589" s="4" t="s">
        <v>5160</v>
      </c>
      <c r="D589" s="20">
        <v>6.7942234848484846E-4</v>
      </c>
      <c r="E589" s="20">
        <v>8.7105429292929292E-4</v>
      </c>
      <c r="F589" s="21">
        <v>2.0171783625730997E-3</v>
      </c>
      <c r="G589" s="21">
        <v>4.2159027777777785E-3</v>
      </c>
      <c r="H589" s="21">
        <v>3.363425925925926E-3</v>
      </c>
      <c r="I589" s="21">
        <v>7.0631944444444449E-3</v>
      </c>
      <c r="K589" s="4" t="s">
        <v>0</v>
      </c>
      <c r="L589" s="4" t="s">
        <v>0</v>
      </c>
      <c r="M589" s="4">
        <v>16.149000000000001</v>
      </c>
      <c r="N589" s="4">
        <v>12.596220000000001</v>
      </c>
      <c r="O589" s="4">
        <v>48.712500000000006</v>
      </c>
      <c r="P589" s="4">
        <v>7.1499999999999995</v>
      </c>
      <c r="Q589" s="4">
        <v>8.35</v>
      </c>
      <c r="R589" s="11">
        <v>7.4118629908103599E-4</v>
      </c>
      <c r="S589" s="11">
        <v>9.5023884497568724E-4</v>
      </c>
      <c r="T589" s="11">
        <v>2.1617933723196885E-3</v>
      </c>
      <c r="U589" s="21">
        <v>3.363425925925926E-3</v>
      </c>
      <c r="V589" s="11">
        <v>7.5231481481481477E-3</v>
      </c>
      <c r="W589" s="3" t="s">
        <v>5160</v>
      </c>
      <c r="X589" s="4">
        <v>4.4687999999999999</v>
      </c>
      <c r="Y589" s="3">
        <v>5.88</v>
      </c>
      <c r="Z589" s="3">
        <v>12.852</v>
      </c>
      <c r="AA589" s="4">
        <v>10.024560000000001</v>
      </c>
      <c r="AB589" s="3">
        <v>35.655000000000001</v>
      </c>
    </row>
    <row r="590" spans="1:28" x14ac:dyDescent="0.3">
      <c r="A590">
        <v>812</v>
      </c>
      <c r="B590" s="81" t="s">
        <v>5160</v>
      </c>
      <c r="C590" s="4" t="s">
        <v>5160</v>
      </c>
      <c r="D590" s="20">
        <v>6.7979166666666654E-4</v>
      </c>
      <c r="E590" s="20">
        <v>8.7152777777777771E-4</v>
      </c>
      <c r="F590" s="21">
        <v>2.01827485380117E-3</v>
      </c>
      <c r="G590" s="21">
        <v>4.2181944444444454E-3</v>
      </c>
      <c r="H590" s="21" t="s">
        <v>0</v>
      </c>
      <c r="I590" s="21" t="s">
        <v>0</v>
      </c>
      <c r="J590" s="4" t="s">
        <v>5160</v>
      </c>
      <c r="K590" s="4" t="s">
        <v>0</v>
      </c>
      <c r="L590" s="4" t="s">
        <v>0</v>
      </c>
      <c r="M590" s="4">
        <v>16.128</v>
      </c>
      <c r="N590" s="4">
        <v>12.579840000000001</v>
      </c>
      <c r="O590" s="4">
        <v>48.66</v>
      </c>
      <c r="P590" s="4" t="s">
        <v>5160</v>
      </c>
      <c r="Q590" s="4" t="s">
        <v>5160</v>
      </c>
      <c r="R590" s="11">
        <v>7.4160401002506258E-4</v>
      </c>
      <c r="S590" s="11">
        <v>9.5077437182700337E-4</v>
      </c>
      <c r="T590" s="11">
        <v>2.1630116959064326E-3</v>
      </c>
      <c r="U590" s="21" t="s">
        <v>0</v>
      </c>
      <c r="V590" s="11">
        <v>7.530902777777777E-3</v>
      </c>
      <c r="W590" s="3" t="s">
        <v>5160</v>
      </c>
      <c r="X590" s="4" t="s">
        <v>0</v>
      </c>
      <c r="Z590" s="3">
        <v>12.843</v>
      </c>
      <c r="AA590" s="4">
        <v>10.01754</v>
      </c>
      <c r="AB590" s="3">
        <v>35.6175</v>
      </c>
    </row>
    <row r="591" spans="1:28" x14ac:dyDescent="0.3">
      <c r="A591">
        <v>811</v>
      </c>
      <c r="B591" s="81">
        <v>6.58</v>
      </c>
      <c r="C591" s="4">
        <v>7.6899999999999995</v>
      </c>
      <c r="D591" s="20">
        <v>6.8016098484848474E-4</v>
      </c>
      <c r="E591" s="20">
        <v>8.720012626262626E-4</v>
      </c>
      <c r="F591" s="21">
        <v>2.0193713450292403E-3</v>
      </c>
      <c r="G591" s="21">
        <v>4.2204861111111115E-3</v>
      </c>
      <c r="H591" s="21">
        <v>3.3673433048433052E-3</v>
      </c>
      <c r="I591" s="21">
        <v>7.0714209401709412E-3</v>
      </c>
      <c r="J591" s="4" t="s">
        <v>5160</v>
      </c>
      <c r="K591" s="4">
        <v>5.0677500000000002</v>
      </c>
      <c r="L591" s="4">
        <v>6.99</v>
      </c>
      <c r="M591" s="4">
        <v>16.106999999999999</v>
      </c>
      <c r="N591" s="4">
        <v>12.563459999999999</v>
      </c>
      <c r="O591" s="4">
        <v>48.614999999999995</v>
      </c>
      <c r="P591" s="4" t="s">
        <v>5160</v>
      </c>
      <c r="Q591" s="4" t="s">
        <v>5160</v>
      </c>
      <c r="R591" s="11">
        <v>7.4181286549707614E-4</v>
      </c>
      <c r="S591" s="11">
        <v>9.5104213525266175E-4</v>
      </c>
      <c r="T591" s="11">
        <v>2.1636208576998055E-3</v>
      </c>
      <c r="U591" s="21">
        <v>3.3673433048433052E-3</v>
      </c>
      <c r="V591" s="11">
        <v>7.5385416666666665E-3</v>
      </c>
      <c r="W591" s="3" t="s">
        <v>5160</v>
      </c>
      <c r="X591" s="4" t="s">
        <v>0</v>
      </c>
      <c r="Z591" s="3">
        <v>12.824999999999999</v>
      </c>
      <c r="AA591" s="4">
        <v>10.003499999999999</v>
      </c>
      <c r="AB591" s="3">
        <v>35.58</v>
      </c>
    </row>
    <row r="592" spans="1:28" x14ac:dyDescent="0.3">
      <c r="A592">
        <v>810</v>
      </c>
      <c r="B592" s="81" t="s">
        <v>5160</v>
      </c>
      <c r="C592" s="4" t="s">
        <v>5160</v>
      </c>
      <c r="D592" s="20">
        <v>6.8057133838383846E-4</v>
      </c>
      <c r="E592" s="20">
        <v>8.7252735690235696E-4</v>
      </c>
      <c r="F592" s="21">
        <v>2.0205896686159848E-3</v>
      </c>
      <c r="G592" s="21">
        <v>4.223032407407408E-3</v>
      </c>
      <c r="H592" s="21" t="s">
        <v>0</v>
      </c>
      <c r="I592" s="21" t="s">
        <v>0</v>
      </c>
      <c r="J592" s="4" t="s">
        <v>5160</v>
      </c>
      <c r="K592" s="4" t="s">
        <v>0</v>
      </c>
      <c r="L592" s="4" t="s">
        <v>0</v>
      </c>
      <c r="M592" s="4">
        <v>16.096499999999999</v>
      </c>
      <c r="N592" s="4">
        <v>12.55527</v>
      </c>
      <c r="O592" s="4">
        <v>48.5625</v>
      </c>
      <c r="P592" s="4" t="s">
        <v>5160</v>
      </c>
      <c r="Q592" s="4" t="s">
        <v>5160</v>
      </c>
      <c r="R592" s="11">
        <v>7.4202172096908927E-4</v>
      </c>
      <c r="S592" s="11">
        <v>9.513098986783196E-4</v>
      </c>
      <c r="T592" s="11">
        <v>2.1642300194931771E-3</v>
      </c>
      <c r="U592" s="21" t="s">
        <v>0</v>
      </c>
      <c r="V592" s="11"/>
      <c r="W592" s="3" t="s">
        <v>5160</v>
      </c>
      <c r="X592" s="4">
        <v>4.4611999999999998</v>
      </c>
      <c r="Y592" s="3">
        <v>5.87</v>
      </c>
      <c r="Z592" s="3">
        <v>12.816000000000001</v>
      </c>
      <c r="AA592" s="4">
        <v>9.99648</v>
      </c>
      <c r="AB592" s="3">
        <v>35.542500000000004</v>
      </c>
    </row>
    <row r="593" spans="1:28" x14ac:dyDescent="0.3">
      <c r="A593">
        <v>809</v>
      </c>
      <c r="B593" s="81" t="s">
        <v>5160</v>
      </c>
      <c r="C593" s="4" t="s">
        <v>5160</v>
      </c>
      <c r="D593" s="20">
        <v>6.8094065656565655E-4</v>
      </c>
      <c r="E593" s="20">
        <v>8.7300084175084174E-4</v>
      </c>
      <c r="F593" s="21">
        <v>2.0216861598440546E-3</v>
      </c>
      <c r="G593" s="21">
        <v>4.2253240740740749E-3</v>
      </c>
      <c r="H593" s="21">
        <v>3.3713200379867046E-3</v>
      </c>
      <c r="I593" s="21">
        <v>7.0797720797720802E-3</v>
      </c>
      <c r="J593" s="4" t="s">
        <v>5160</v>
      </c>
      <c r="K593" s="4">
        <v>5.0605000000000002</v>
      </c>
      <c r="L593" s="4">
        <v>6.98</v>
      </c>
      <c r="M593" s="4">
        <v>16.075500000000002</v>
      </c>
      <c r="N593" s="4">
        <v>12.538890000000002</v>
      </c>
      <c r="O593" s="4">
        <v>48.517499999999998</v>
      </c>
      <c r="P593" s="4" t="s">
        <v>5160</v>
      </c>
      <c r="Q593" s="4" t="s">
        <v>5160</v>
      </c>
      <c r="R593" s="11">
        <v>7.4243943191311629E-4</v>
      </c>
      <c r="S593" s="11">
        <v>9.5184542552963626E-4</v>
      </c>
      <c r="T593" s="11">
        <v>2.1654483430799225E-3</v>
      </c>
      <c r="U593" s="21">
        <v>3.3713200379867046E-3</v>
      </c>
      <c r="V593" s="11">
        <v>7.5462962962962957E-3</v>
      </c>
      <c r="W593" s="3" t="s">
        <v>5160</v>
      </c>
      <c r="X593" s="4" t="s">
        <v>0</v>
      </c>
      <c r="Z593" s="3">
        <v>12.798</v>
      </c>
      <c r="AA593" s="4">
        <v>9.9824400000000004</v>
      </c>
      <c r="AB593" s="3">
        <v>35.505000000000003</v>
      </c>
    </row>
    <row r="594" spans="1:28" x14ac:dyDescent="0.3">
      <c r="A594">
        <v>808</v>
      </c>
      <c r="B594" s="81">
        <v>6.59</v>
      </c>
      <c r="C594" s="4">
        <v>7.7</v>
      </c>
      <c r="D594" s="20">
        <v>6.8130997474747474E-4</v>
      </c>
      <c r="E594" s="20">
        <v>8.7347432659932664E-4</v>
      </c>
      <c r="F594" s="21">
        <v>2.0227826510721249E-3</v>
      </c>
      <c r="G594" s="21">
        <v>4.2276157407407419E-3</v>
      </c>
      <c r="H594" s="21" t="s">
        <v>0</v>
      </c>
      <c r="I594" s="21" t="s">
        <v>0</v>
      </c>
      <c r="J594" s="4" t="s">
        <v>5160</v>
      </c>
      <c r="K594" s="4" t="s">
        <v>0</v>
      </c>
      <c r="L594" s="4" t="s">
        <v>0</v>
      </c>
      <c r="M594" s="4">
        <v>16.054499999999997</v>
      </c>
      <c r="N594" s="4">
        <v>12.522509999999999</v>
      </c>
      <c r="O594" s="4">
        <v>48.465000000000003</v>
      </c>
      <c r="P594" s="4">
        <v>7.16</v>
      </c>
      <c r="Q594" s="4">
        <v>8.36</v>
      </c>
      <c r="R594" s="11">
        <v>7.4285714285714298E-4</v>
      </c>
      <c r="S594" s="11">
        <v>9.523809523809526E-4</v>
      </c>
      <c r="T594" s="11">
        <v>2.166666666666667E-3</v>
      </c>
      <c r="U594" s="21" t="s">
        <v>0</v>
      </c>
      <c r="V594" s="11">
        <v>7.554050925925925E-3</v>
      </c>
      <c r="W594" s="3" t="s">
        <v>5160</v>
      </c>
      <c r="X594" s="4" t="s">
        <v>0</v>
      </c>
      <c r="Z594" s="3">
        <v>12.789000000000001</v>
      </c>
      <c r="AA594" s="4">
        <v>9.9754200000000015</v>
      </c>
      <c r="AB594" s="3">
        <v>35.467500000000001</v>
      </c>
    </row>
    <row r="595" spans="1:28" x14ac:dyDescent="0.3">
      <c r="A595">
        <v>807</v>
      </c>
      <c r="B595" s="81" t="s">
        <v>5160</v>
      </c>
      <c r="C595" s="4" t="s">
        <v>5160</v>
      </c>
      <c r="D595" s="20">
        <v>6.8172032828282836E-4</v>
      </c>
      <c r="E595" s="20">
        <v>8.7400042087542088E-4</v>
      </c>
      <c r="F595" s="21">
        <v>2.0240009746588699E-3</v>
      </c>
      <c r="G595" s="21">
        <v>4.2301620370370375E-3</v>
      </c>
      <c r="H595" s="21">
        <v>3.3752967711301045E-3</v>
      </c>
      <c r="I595" s="21">
        <v>7.0881232193732201E-3</v>
      </c>
      <c r="J595" s="4" t="s">
        <v>5160</v>
      </c>
      <c r="K595" s="4">
        <v>5.0532499999999994</v>
      </c>
      <c r="L595" s="4">
        <v>6.97</v>
      </c>
      <c r="M595" s="4">
        <v>16.044</v>
      </c>
      <c r="N595" s="4">
        <v>12.514320000000001</v>
      </c>
      <c r="O595" s="4">
        <v>48.412499999999994</v>
      </c>
      <c r="P595" s="4" t="s">
        <v>5160</v>
      </c>
      <c r="Q595" s="4" t="s">
        <v>5160</v>
      </c>
      <c r="R595" s="11">
        <v>7.4327485380116956E-4</v>
      </c>
      <c r="S595" s="11">
        <v>9.5291647923226861E-4</v>
      </c>
      <c r="T595" s="11">
        <v>2.1678849902534111E-3</v>
      </c>
      <c r="U595" s="21">
        <v>3.3752967711301045E-3</v>
      </c>
      <c r="V595" s="11">
        <v>7.5616898148148145E-3</v>
      </c>
      <c r="W595" s="3" t="s">
        <v>5160</v>
      </c>
      <c r="X595" s="4">
        <v>4.4535999999999998</v>
      </c>
      <c r="Y595" s="3">
        <v>5.86</v>
      </c>
      <c r="Z595" s="3">
        <v>12.770999999999999</v>
      </c>
      <c r="AA595" s="4">
        <v>9.9613800000000001</v>
      </c>
      <c r="AB595" s="3">
        <v>35.422499999999999</v>
      </c>
    </row>
    <row r="596" spans="1:28" x14ac:dyDescent="0.3">
      <c r="A596">
        <v>806</v>
      </c>
      <c r="B596" s="81">
        <v>6.6</v>
      </c>
      <c r="C596" s="4">
        <v>7.72</v>
      </c>
      <c r="D596" s="20">
        <v>6.8208964646464644E-4</v>
      </c>
      <c r="E596" s="20">
        <v>8.7447390572390567E-4</v>
      </c>
      <c r="F596" s="21">
        <v>2.0250974658869397E-3</v>
      </c>
      <c r="G596" s="21">
        <v>4.2324537037037044E-3</v>
      </c>
      <c r="H596" s="21">
        <v>3.3792141500474837E-3</v>
      </c>
      <c r="I596" s="21">
        <v>7.0963497150997165E-3</v>
      </c>
      <c r="J596" s="4" t="s">
        <v>5160</v>
      </c>
      <c r="K596" s="4" t="s">
        <v>0</v>
      </c>
      <c r="L596" s="4" t="s">
        <v>0</v>
      </c>
      <c r="M596" s="4">
        <v>16.023</v>
      </c>
      <c r="N596" s="4">
        <v>12.49794</v>
      </c>
      <c r="O596" s="4">
        <v>48.367499999999993</v>
      </c>
      <c r="Q596" s="4">
        <v>8.3699999999999992</v>
      </c>
      <c r="R596" s="11">
        <v>7.4369256474519625E-4</v>
      </c>
      <c r="S596" s="11">
        <v>9.5345200608358506E-4</v>
      </c>
      <c r="T596" s="11">
        <v>2.169103313840156E-3</v>
      </c>
      <c r="U596" s="21">
        <v>3.3792141500474837E-3</v>
      </c>
      <c r="V596" s="11"/>
      <c r="W596" s="3" t="s">
        <v>5160</v>
      </c>
      <c r="X596" s="4" t="s">
        <v>0</v>
      </c>
      <c r="Z596" s="3">
        <v>12.762</v>
      </c>
      <c r="AA596" s="4">
        <v>9.9543600000000012</v>
      </c>
      <c r="AB596" s="3">
        <v>35.384999999999998</v>
      </c>
    </row>
    <row r="597" spans="1:28" x14ac:dyDescent="0.3">
      <c r="A597">
        <v>805</v>
      </c>
      <c r="B597" s="81" t="s">
        <v>5160</v>
      </c>
      <c r="C597" s="4" t="s">
        <v>5160</v>
      </c>
      <c r="D597" s="20">
        <v>6.8245896464646464E-4</v>
      </c>
      <c r="E597" s="20">
        <v>8.7494739057239056E-4</v>
      </c>
      <c r="F597" s="21">
        <v>2.02619395711501E-3</v>
      </c>
      <c r="G597" s="21">
        <v>4.2347453703703714E-3</v>
      </c>
      <c r="H597" s="21" t="s">
        <v>0</v>
      </c>
      <c r="I597" s="21" t="s">
        <v>0</v>
      </c>
      <c r="J597" s="4" t="s">
        <v>5160</v>
      </c>
      <c r="K597" s="4" t="s">
        <v>0</v>
      </c>
      <c r="L597" s="4" t="s">
        <v>0</v>
      </c>
      <c r="M597" s="4">
        <v>16.012499999999999</v>
      </c>
      <c r="N597" s="4">
        <v>12.489749999999999</v>
      </c>
      <c r="O597" s="4">
        <v>48.314999999999998</v>
      </c>
      <c r="P597" s="4" t="s">
        <v>5160</v>
      </c>
      <c r="Q597" s="4" t="s">
        <v>5160</v>
      </c>
      <c r="R597" s="11">
        <v>7.4411027568922305E-4</v>
      </c>
      <c r="S597" s="11">
        <v>9.539875329349014E-4</v>
      </c>
      <c r="T597" s="11">
        <v>2.1703216374269006E-3</v>
      </c>
      <c r="U597" s="21" t="s">
        <v>0</v>
      </c>
      <c r="V597" s="11">
        <v>7.5694444444444437E-3</v>
      </c>
      <c r="W597" s="3" t="s">
        <v>5160</v>
      </c>
      <c r="X597" s="4" t="s">
        <v>0</v>
      </c>
      <c r="Z597" s="3">
        <v>12.744</v>
      </c>
      <c r="AA597" s="4">
        <v>9.9403199999999998</v>
      </c>
      <c r="AB597" s="3">
        <v>35.347500000000004</v>
      </c>
    </row>
    <row r="598" spans="1:28" x14ac:dyDescent="0.3">
      <c r="A598">
        <v>804</v>
      </c>
      <c r="B598" s="81" t="s">
        <v>5160</v>
      </c>
      <c r="C598" s="4" t="s">
        <v>5160</v>
      </c>
      <c r="D598" s="20">
        <v>6.8286931818181814E-4</v>
      </c>
      <c r="E598" s="20">
        <v>8.754734848484848E-4</v>
      </c>
      <c r="F598" s="21">
        <v>2.0274122807017545E-3</v>
      </c>
      <c r="G598" s="21">
        <v>4.237291666666667E-3</v>
      </c>
      <c r="H598" s="21">
        <v>3.3831908831908832E-3</v>
      </c>
      <c r="I598" s="21">
        <v>7.1047008547008546E-3</v>
      </c>
      <c r="J598" s="4" t="s">
        <v>5160</v>
      </c>
      <c r="K598" s="4">
        <v>5.0459999999999994</v>
      </c>
      <c r="L598" s="4">
        <v>6.96</v>
      </c>
      <c r="M598" s="4">
        <v>15.9915</v>
      </c>
      <c r="N598" s="4">
        <v>12.473370000000001</v>
      </c>
      <c r="O598" s="4">
        <v>48.269999999999996</v>
      </c>
      <c r="P598" s="4" t="s">
        <v>5160</v>
      </c>
      <c r="Q598" s="4" t="s">
        <v>5160</v>
      </c>
      <c r="R598" s="11">
        <v>7.4452798663324996E-4</v>
      </c>
      <c r="S598" s="11">
        <v>9.5452305978621784E-4</v>
      </c>
      <c r="T598" s="11">
        <v>2.1715399610136455E-3</v>
      </c>
      <c r="U598" s="21">
        <v>3.3831908831908832E-3</v>
      </c>
      <c r="V598" s="11">
        <v>7.577199074074073E-3</v>
      </c>
      <c r="W598" s="3" t="s">
        <v>5160</v>
      </c>
      <c r="X598" s="4">
        <v>4.4459999999999997</v>
      </c>
      <c r="Y598" s="3">
        <v>5.85</v>
      </c>
      <c r="Z598" s="3">
        <v>12.734999999999999</v>
      </c>
      <c r="AA598" s="4">
        <v>9.9332999999999991</v>
      </c>
      <c r="AB598" s="3">
        <v>35.31</v>
      </c>
    </row>
    <row r="599" spans="1:28" x14ac:dyDescent="0.3">
      <c r="A599">
        <v>803</v>
      </c>
      <c r="B599" s="81" t="s">
        <v>5160</v>
      </c>
      <c r="C599" s="4" t="s">
        <v>5160</v>
      </c>
      <c r="D599" s="20">
        <v>6.8323863636363634E-4</v>
      </c>
      <c r="E599" s="20">
        <v>8.759469696969697E-4</v>
      </c>
      <c r="F599" s="21">
        <v>2.0285087719298248E-3</v>
      </c>
      <c r="G599" s="21">
        <v>4.2395833333333339E-3</v>
      </c>
      <c r="H599" s="21" t="s">
        <v>0</v>
      </c>
      <c r="I599" s="21" t="s">
        <v>0</v>
      </c>
      <c r="J599" s="4">
        <v>1.4300000000000002</v>
      </c>
      <c r="K599" s="4" t="s">
        <v>0</v>
      </c>
      <c r="L599" s="4" t="s">
        <v>0</v>
      </c>
      <c r="M599" s="4">
        <v>15.970500000000001</v>
      </c>
      <c r="N599" s="4">
        <v>12.456990000000001</v>
      </c>
      <c r="O599" s="4">
        <v>48.217500000000001</v>
      </c>
      <c r="P599" s="4">
        <v>7.17</v>
      </c>
      <c r="Q599" s="4">
        <v>8.379999999999999</v>
      </c>
      <c r="R599" s="11">
        <v>7.4494569757727655E-4</v>
      </c>
      <c r="S599" s="11">
        <v>9.5505858663753407E-4</v>
      </c>
      <c r="T599" s="11">
        <v>2.17275828460039E-3</v>
      </c>
      <c r="U599" s="21" t="s">
        <v>0</v>
      </c>
      <c r="V599" s="11">
        <v>7.5848379629629625E-3</v>
      </c>
      <c r="W599" s="3">
        <v>1.4300000000000002</v>
      </c>
      <c r="X599" s="4" t="s">
        <v>0</v>
      </c>
      <c r="Z599" s="3">
        <v>12.717000000000001</v>
      </c>
      <c r="AA599" s="4">
        <v>9.9192600000000013</v>
      </c>
      <c r="AB599" s="3">
        <v>35.272500000000001</v>
      </c>
    </row>
    <row r="600" spans="1:28" x14ac:dyDescent="0.3">
      <c r="A600">
        <v>802</v>
      </c>
      <c r="B600" s="81">
        <v>6.6099999999999994</v>
      </c>
      <c r="C600" s="4">
        <v>7.7299999999999995</v>
      </c>
      <c r="D600" s="20">
        <v>6.8360795454545454E-4</v>
      </c>
      <c r="E600" s="20">
        <v>8.7642045454545459E-4</v>
      </c>
      <c r="F600" s="21">
        <v>2.0296052631578951E-3</v>
      </c>
      <c r="G600" s="21">
        <v>4.2418750000000009E-3</v>
      </c>
      <c r="H600" s="21">
        <v>3.387167616334283E-3</v>
      </c>
      <c r="I600" s="21">
        <v>7.1130519943019945E-3</v>
      </c>
      <c r="J600" s="4" t="s">
        <v>5160</v>
      </c>
      <c r="K600" s="4">
        <v>5.0387500000000003</v>
      </c>
      <c r="L600" s="4">
        <v>6.95</v>
      </c>
      <c r="M600" s="4">
        <v>15.959999999999999</v>
      </c>
      <c r="N600" s="4">
        <v>12.4488</v>
      </c>
      <c r="O600" s="4">
        <v>48.164999999999999</v>
      </c>
      <c r="P600" s="4" t="s">
        <v>5160</v>
      </c>
      <c r="Q600" s="4" t="s">
        <v>5160</v>
      </c>
      <c r="R600" s="11">
        <v>7.4536340852130335E-4</v>
      </c>
      <c r="S600" s="11">
        <v>9.5559411348885041E-4</v>
      </c>
      <c r="T600" s="11">
        <v>2.1739766081871345E-3</v>
      </c>
      <c r="U600" s="21">
        <v>3.387167616334283E-3</v>
      </c>
      <c r="V600" s="11">
        <v>7.5925925925925918E-3</v>
      </c>
      <c r="W600" s="3" t="s">
        <v>5160</v>
      </c>
      <c r="X600" s="4" t="s">
        <v>0</v>
      </c>
      <c r="Z600" s="3">
        <v>12.707999999999998</v>
      </c>
      <c r="AA600" s="4">
        <v>9.9122399999999988</v>
      </c>
      <c r="AB600" s="3">
        <v>35.234999999999999</v>
      </c>
    </row>
    <row r="601" spans="1:28" x14ac:dyDescent="0.3">
      <c r="A601">
        <v>801</v>
      </c>
      <c r="B601" s="81" t="s">
        <v>5160</v>
      </c>
      <c r="C601" s="4" t="s">
        <v>5160</v>
      </c>
      <c r="D601" s="20">
        <v>6.8401830808080804E-4</v>
      </c>
      <c r="E601" s="20">
        <v>8.7694654882154884E-4</v>
      </c>
      <c r="F601" s="21">
        <v>2.0308235867446396E-3</v>
      </c>
      <c r="G601" s="21">
        <v>4.2444212962962974E-3</v>
      </c>
      <c r="H601" s="21" t="s">
        <v>0</v>
      </c>
      <c r="I601" s="21" t="s">
        <v>0</v>
      </c>
      <c r="J601" s="4" t="s">
        <v>5160</v>
      </c>
      <c r="K601" s="4" t="s">
        <v>0</v>
      </c>
      <c r="L601" s="4" t="s">
        <v>0</v>
      </c>
      <c r="M601" s="4">
        <v>15.939</v>
      </c>
      <c r="N601" s="4">
        <v>12.43242</v>
      </c>
      <c r="O601" s="4">
        <v>48.12</v>
      </c>
      <c r="P601" s="4" t="s">
        <v>5160</v>
      </c>
      <c r="Q601" s="4" t="s">
        <v>5160</v>
      </c>
      <c r="R601" s="11">
        <v>7.4578111946533015E-4</v>
      </c>
      <c r="S601" s="11">
        <v>9.5612964034016686E-4</v>
      </c>
      <c r="T601" s="11">
        <v>2.1751949317738795E-3</v>
      </c>
      <c r="U601" s="21" t="s">
        <v>0</v>
      </c>
      <c r="V601" s="11"/>
      <c r="W601" s="3" t="s">
        <v>5160</v>
      </c>
      <c r="X601" s="4">
        <v>4.4383999999999997</v>
      </c>
      <c r="Y601" s="3">
        <v>5.84</v>
      </c>
      <c r="Z601" s="3">
        <v>12.69</v>
      </c>
      <c r="AA601" s="4">
        <v>9.8981999999999992</v>
      </c>
      <c r="AB601" s="3">
        <v>35.19</v>
      </c>
    </row>
    <row r="602" spans="1:28" x14ac:dyDescent="0.3">
      <c r="A602">
        <v>800</v>
      </c>
      <c r="B602" s="81">
        <v>6.62</v>
      </c>
      <c r="C602" s="4">
        <v>7.74</v>
      </c>
      <c r="D602" s="20">
        <v>6.8438762626262624E-4</v>
      </c>
      <c r="E602" s="20">
        <v>8.7742003367003362E-4</v>
      </c>
      <c r="F602" s="21">
        <v>2.0319200779727099E-3</v>
      </c>
      <c r="G602" s="21">
        <v>4.2467129629629634E-3</v>
      </c>
      <c r="H602" s="21">
        <v>3.3910849952516623E-3</v>
      </c>
      <c r="I602" s="21">
        <v>7.1212784900284909E-3</v>
      </c>
      <c r="J602" s="4" t="s">
        <v>5160</v>
      </c>
      <c r="K602" s="4" t="s">
        <v>0</v>
      </c>
      <c r="L602" s="4" t="s">
        <v>0</v>
      </c>
      <c r="M602" s="4">
        <v>15.917999999999999</v>
      </c>
      <c r="N602" s="4">
        <v>12.416040000000001</v>
      </c>
      <c r="O602" s="4">
        <v>48.067500000000003</v>
      </c>
      <c r="P602" s="4">
        <v>7.18</v>
      </c>
      <c r="Q602" s="4">
        <v>8.39</v>
      </c>
      <c r="R602" s="11">
        <v>7.4598997493734349E-4</v>
      </c>
      <c r="S602" s="11">
        <v>9.5639740376582492E-4</v>
      </c>
      <c r="T602" s="11">
        <v>2.1758040935672515E-3</v>
      </c>
      <c r="U602" s="21">
        <v>3.3910849952516623E-3</v>
      </c>
      <c r="V602" s="11">
        <v>7.600347222222221E-3</v>
      </c>
      <c r="W602" s="3" t="s">
        <v>5160</v>
      </c>
      <c r="X602" s="4" t="s">
        <v>0</v>
      </c>
      <c r="Z602" s="3">
        <v>12.680999999999999</v>
      </c>
      <c r="AA602" s="4">
        <v>9.8911800000000003</v>
      </c>
      <c r="AB602" s="3">
        <v>35.152499999999996</v>
      </c>
    </row>
    <row r="603" spans="1:28" x14ac:dyDescent="0.3">
      <c r="A603">
        <v>799</v>
      </c>
      <c r="B603" s="81" t="s">
        <v>5160</v>
      </c>
      <c r="C603" s="4" t="s">
        <v>5160</v>
      </c>
      <c r="D603" s="20">
        <v>6.8475694444444443E-4</v>
      </c>
      <c r="E603" s="20">
        <v>8.7789351851851852E-4</v>
      </c>
      <c r="F603" s="21">
        <v>2.0330165692007802E-3</v>
      </c>
      <c r="G603" s="21">
        <v>4.2490046296296304E-3</v>
      </c>
      <c r="H603" s="21" t="s">
        <v>0</v>
      </c>
      <c r="I603" s="21" t="s">
        <v>0</v>
      </c>
      <c r="J603" s="4" t="s">
        <v>5160</v>
      </c>
      <c r="K603" s="4">
        <v>5.0315000000000003</v>
      </c>
      <c r="L603" s="4">
        <v>6.94</v>
      </c>
      <c r="M603" s="4">
        <v>15.907500000000001</v>
      </c>
      <c r="N603" s="4">
        <v>12.407850000000002</v>
      </c>
      <c r="O603" s="4">
        <v>48.015000000000001</v>
      </c>
      <c r="P603" s="4" t="s">
        <v>5160</v>
      </c>
      <c r="Q603" s="4" t="s">
        <v>5160</v>
      </c>
      <c r="R603" s="11">
        <v>7.4619883040935673E-4</v>
      </c>
      <c r="S603" s="11">
        <v>9.5666516719148309E-4</v>
      </c>
      <c r="T603" s="11">
        <v>2.176413255360624E-3</v>
      </c>
      <c r="U603" s="21" t="s">
        <v>0</v>
      </c>
      <c r="V603" s="11">
        <v>7.6079861111111105E-3</v>
      </c>
      <c r="W603" s="3" t="s">
        <v>5160</v>
      </c>
      <c r="X603" s="4" t="s">
        <v>0</v>
      </c>
      <c r="Z603" s="3">
        <v>12.663</v>
      </c>
      <c r="AA603" s="4">
        <v>9.8771400000000007</v>
      </c>
      <c r="AB603" s="3">
        <v>35.115000000000002</v>
      </c>
    </row>
    <row r="604" spans="1:28" x14ac:dyDescent="0.3">
      <c r="A604">
        <v>798</v>
      </c>
      <c r="B604" s="81" t="s">
        <v>5160</v>
      </c>
      <c r="C604" s="4" t="s">
        <v>5160</v>
      </c>
      <c r="D604" s="20">
        <v>6.8516729797979794E-4</v>
      </c>
      <c r="E604" s="20">
        <v>8.7841961279461276E-4</v>
      </c>
      <c r="F604" s="21">
        <v>2.0342348927875247E-3</v>
      </c>
      <c r="G604" s="21">
        <v>4.2515509259259269E-3</v>
      </c>
      <c r="H604" s="21">
        <v>3.3950617283950621E-3</v>
      </c>
      <c r="I604" s="21">
        <v>7.1296296296296307E-3</v>
      </c>
      <c r="J604" s="4" t="s">
        <v>5160</v>
      </c>
      <c r="K604" s="4" t="s">
        <v>0</v>
      </c>
      <c r="L604" s="4" t="s">
        <v>0</v>
      </c>
      <c r="M604" s="4">
        <v>15.886500000000002</v>
      </c>
      <c r="N604" s="4">
        <v>12.391470000000002</v>
      </c>
      <c r="O604" s="4">
        <v>47.97</v>
      </c>
      <c r="P604" s="4" t="s">
        <v>5160</v>
      </c>
      <c r="Q604" s="4" t="s">
        <v>5160</v>
      </c>
      <c r="R604" s="11">
        <v>7.4661654135338353E-4</v>
      </c>
      <c r="S604" s="11">
        <v>9.5720069404279942E-4</v>
      </c>
      <c r="T604" s="11">
        <v>2.1776315789473685E-3</v>
      </c>
      <c r="U604" s="21">
        <v>3.3950617283950621E-3</v>
      </c>
      <c r="V604" s="11">
        <v>7.6157407407407406E-3</v>
      </c>
      <c r="W604" s="3" t="s">
        <v>5160</v>
      </c>
      <c r="X604" s="4">
        <v>4.4307999999999996</v>
      </c>
      <c r="Y604" s="3">
        <v>5.83</v>
      </c>
      <c r="Z604" s="3">
        <v>12.654</v>
      </c>
      <c r="AA604" s="4">
        <v>9.87012</v>
      </c>
      <c r="AB604" s="3">
        <v>35.077500000000001</v>
      </c>
    </row>
    <row r="605" spans="1:28" x14ac:dyDescent="0.3">
      <c r="A605">
        <v>797</v>
      </c>
      <c r="B605" s="81" t="s">
        <v>5160</v>
      </c>
      <c r="C605" s="4" t="s">
        <v>5160</v>
      </c>
      <c r="D605" s="20">
        <v>6.8553661616161602E-4</v>
      </c>
      <c r="E605" s="20">
        <v>8.7889309764309755E-4</v>
      </c>
      <c r="F605" s="21">
        <v>2.0353313840155945E-3</v>
      </c>
      <c r="G605" s="21">
        <v>4.2538425925925929E-3</v>
      </c>
      <c r="H605" s="21">
        <v>3.3990384615384616E-3</v>
      </c>
      <c r="I605" s="21">
        <v>7.1379807692307697E-3</v>
      </c>
      <c r="J605" s="4" t="s">
        <v>5160</v>
      </c>
      <c r="K605" s="4">
        <v>5.0242499999999994</v>
      </c>
      <c r="L605" s="4">
        <v>6.93</v>
      </c>
      <c r="M605" s="4">
        <v>15.875999999999999</v>
      </c>
      <c r="N605" s="4">
        <v>12.383279999999999</v>
      </c>
      <c r="O605" s="4">
        <v>47.917500000000004</v>
      </c>
      <c r="P605" s="4" t="s">
        <v>5160</v>
      </c>
      <c r="Q605" s="4" t="s">
        <v>5160</v>
      </c>
      <c r="R605" s="11">
        <v>7.4703425229741022E-4</v>
      </c>
      <c r="S605" s="11">
        <v>9.5773622089411565E-4</v>
      </c>
      <c r="T605" s="11">
        <v>2.178849902534113E-3</v>
      </c>
      <c r="U605" s="21">
        <v>3.3990384615384616E-3</v>
      </c>
      <c r="V605" s="11"/>
      <c r="W605" s="3" t="s">
        <v>5160</v>
      </c>
      <c r="X605" s="4" t="s">
        <v>0</v>
      </c>
      <c r="Z605" s="3">
        <v>12.635999999999999</v>
      </c>
      <c r="AA605" s="4">
        <v>9.8560800000000004</v>
      </c>
      <c r="AB605" s="3">
        <v>35.04</v>
      </c>
    </row>
    <row r="606" spans="1:28" x14ac:dyDescent="0.3">
      <c r="A606">
        <v>796</v>
      </c>
      <c r="B606" s="81">
        <v>6.63</v>
      </c>
      <c r="C606" s="4" t="s">
        <v>5160</v>
      </c>
      <c r="D606" s="20">
        <v>6.8594696969696963E-4</v>
      </c>
      <c r="E606" s="20">
        <v>8.794191919191919E-4</v>
      </c>
      <c r="F606" s="21">
        <v>2.0365497076023395E-3</v>
      </c>
      <c r="G606" s="21">
        <v>4.2563888888888894E-3</v>
      </c>
      <c r="H606" s="21" t="s">
        <v>0</v>
      </c>
      <c r="I606" s="21" t="s">
        <v>0</v>
      </c>
      <c r="J606" s="4" t="s">
        <v>5160</v>
      </c>
      <c r="K606" s="4" t="s">
        <v>0</v>
      </c>
      <c r="L606" s="4" t="s">
        <v>0</v>
      </c>
      <c r="M606" s="4">
        <v>15.855</v>
      </c>
      <c r="N606" s="4">
        <v>12.366900000000001</v>
      </c>
      <c r="O606" s="4">
        <v>47.872500000000002</v>
      </c>
      <c r="P606" s="4">
        <v>7.1899999999999995</v>
      </c>
      <c r="Q606" s="4">
        <v>8.4</v>
      </c>
      <c r="R606" s="11">
        <v>7.4745196324143681E-4</v>
      </c>
      <c r="S606" s="11">
        <v>9.5827174774543188E-4</v>
      </c>
      <c r="T606" s="11">
        <v>2.1800682261208576E-3</v>
      </c>
      <c r="U606" s="21" t="s">
        <v>0</v>
      </c>
      <c r="V606" s="11">
        <v>7.6234953703703699E-3</v>
      </c>
      <c r="W606" s="3" t="s">
        <v>5160</v>
      </c>
      <c r="X606" s="4" t="s">
        <v>0</v>
      </c>
      <c r="Z606" s="3">
        <v>12.626999999999999</v>
      </c>
      <c r="AA606" s="4">
        <v>9.8490599999999997</v>
      </c>
      <c r="AB606" s="3">
        <v>34.994999999999997</v>
      </c>
    </row>
    <row r="607" spans="1:28" x14ac:dyDescent="0.3">
      <c r="A607">
        <v>795</v>
      </c>
      <c r="C607" s="4">
        <v>7.75</v>
      </c>
      <c r="D607" s="20">
        <v>6.8631628787878783E-4</v>
      </c>
      <c r="E607" s="20">
        <v>8.798926767676768E-4</v>
      </c>
      <c r="F607" s="21">
        <v>2.0376461988304098E-3</v>
      </c>
      <c r="G607" s="21">
        <v>4.2586805555555564E-3</v>
      </c>
      <c r="H607" s="21">
        <v>3.4029558404558404E-3</v>
      </c>
      <c r="I607" s="21">
        <v>7.1462072649572652E-3</v>
      </c>
      <c r="J607" s="4" t="s">
        <v>5160</v>
      </c>
      <c r="K607" s="4">
        <v>5.0169999999999995</v>
      </c>
      <c r="L607" s="4">
        <v>6.92</v>
      </c>
      <c r="M607" s="4">
        <v>15.834</v>
      </c>
      <c r="N607" s="4">
        <v>12.350519999999999</v>
      </c>
      <c r="O607" s="4">
        <v>47.82</v>
      </c>
      <c r="P607" s="4" t="s">
        <v>5160</v>
      </c>
      <c r="Q607" s="4" t="s">
        <v>5160</v>
      </c>
      <c r="R607" s="11">
        <v>7.4786967418546371E-4</v>
      </c>
      <c r="S607" s="11">
        <v>9.5880727459674844E-4</v>
      </c>
      <c r="T607" s="11">
        <v>2.1812865497076025E-3</v>
      </c>
      <c r="U607" s="21">
        <v>3.4029558404558404E-3</v>
      </c>
      <c r="V607" s="11">
        <v>7.6311342592592585E-3</v>
      </c>
      <c r="W607" s="3" t="s">
        <v>5160</v>
      </c>
      <c r="X607" s="4">
        <v>4.4232000000000005</v>
      </c>
      <c r="Y607" s="3">
        <v>5.82</v>
      </c>
      <c r="Z607" s="3">
        <v>12.609</v>
      </c>
      <c r="AA607" s="4">
        <v>9.8350200000000001</v>
      </c>
      <c r="AB607" s="3">
        <v>34.957499999999996</v>
      </c>
    </row>
    <row r="608" spans="1:28" x14ac:dyDescent="0.3">
      <c r="A608">
        <v>794</v>
      </c>
      <c r="B608" s="81" t="s">
        <v>5160</v>
      </c>
      <c r="C608" s="4" t="s">
        <v>5160</v>
      </c>
      <c r="D608" s="20">
        <v>6.8668560606060603E-4</v>
      </c>
      <c r="E608" s="20">
        <v>8.8036616161616158E-4</v>
      </c>
      <c r="F608" s="21">
        <v>2.0387426900584796E-3</v>
      </c>
      <c r="G608" s="21">
        <v>4.2609722222222224E-3</v>
      </c>
      <c r="H608" s="21" t="s">
        <v>0</v>
      </c>
      <c r="I608" s="21" t="s">
        <v>0</v>
      </c>
      <c r="K608" s="4" t="s">
        <v>0</v>
      </c>
      <c r="L608" s="4" t="s">
        <v>0</v>
      </c>
      <c r="M608" s="4">
        <v>15.823500000000001</v>
      </c>
      <c r="N608" s="4">
        <v>12.34233</v>
      </c>
      <c r="O608" s="4">
        <v>47.767499999999998</v>
      </c>
      <c r="P608" s="4" t="s">
        <v>5160</v>
      </c>
      <c r="Q608" s="4" t="s">
        <v>5160</v>
      </c>
      <c r="R608" s="11">
        <v>7.4828738512949062E-4</v>
      </c>
      <c r="S608" s="11">
        <v>9.5934280144806489E-4</v>
      </c>
      <c r="T608" s="11">
        <v>2.1825048732943475E-3</v>
      </c>
      <c r="U608" s="21" t="s">
        <v>0</v>
      </c>
      <c r="V608" s="11">
        <v>7.6388888888888886E-3</v>
      </c>
      <c r="W608" s="3" t="s">
        <v>5160</v>
      </c>
      <c r="X608" s="4" t="s">
        <v>0</v>
      </c>
      <c r="Z608" s="3">
        <v>12.6</v>
      </c>
      <c r="AA608" s="4">
        <v>9.8279999999999994</v>
      </c>
      <c r="AB608" s="3">
        <v>34.92</v>
      </c>
    </row>
    <row r="609" spans="1:28" x14ac:dyDescent="0.3">
      <c r="A609">
        <v>793</v>
      </c>
      <c r="B609" s="81">
        <v>6.64</v>
      </c>
      <c r="C609" s="4">
        <v>7.76</v>
      </c>
      <c r="D609" s="20">
        <v>6.8709595959595953E-4</v>
      </c>
      <c r="E609" s="20">
        <v>8.8089225589225583E-4</v>
      </c>
      <c r="F609" s="21">
        <v>2.0399610136452241E-3</v>
      </c>
      <c r="G609" s="21">
        <v>4.2635185185185189E-3</v>
      </c>
      <c r="H609" s="21">
        <v>3.4069325735992407E-3</v>
      </c>
      <c r="I609" s="21">
        <v>7.154558404558406E-3</v>
      </c>
      <c r="J609" s="4" t="s">
        <v>5160</v>
      </c>
      <c r="K609" s="4" t="s">
        <v>0</v>
      </c>
      <c r="L609" s="4" t="s">
        <v>0</v>
      </c>
      <c r="M609" s="4">
        <v>15.8025</v>
      </c>
      <c r="N609" s="4">
        <v>12.325950000000001</v>
      </c>
      <c r="O609" s="4">
        <v>47.722500000000004</v>
      </c>
      <c r="P609" s="4">
        <v>7.2</v>
      </c>
      <c r="Q609" s="4">
        <v>8.42</v>
      </c>
      <c r="R609" s="11">
        <v>7.4870509607351699E-4</v>
      </c>
      <c r="S609" s="11">
        <v>9.598783282993809E-4</v>
      </c>
      <c r="T609" s="11">
        <v>2.1837231968810916E-3</v>
      </c>
      <c r="U609" s="21">
        <v>3.4069325735992407E-3</v>
      </c>
      <c r="V609" s="11"/>
      <c r="W609" s="3" t="s">
        <v>5160</v>
      </c>
      <c r="X609" s="4" t="s">
        <v>0</v>
      </c>
      <c r="Z609" s="3">
        <v>12.582000000000001</v>
      </c>
      <c r="AA609" s="4">
        <v>9.8139600000000016</v>
      </c>
      <c r="AB609" s="3">
        <v>34.8825</v>
      </c>
    </row>
    <row r="610" spans="1:28" x14ac:dyDescent="0.3">
      <c r="A610">
        <v>792</v>
      </c>
      <c r="B610" s="81" t="s">
        <v>5160</v>
      </c>
      <c r="C610" s="4" t="s">
        <v>5160</v>
      </c>
      <c r="D610" s="20">
        <v>6.8746527777777773E-4</v>
      </c>
      <c r="E610" s="20">
        <v>8.8136574074074072E-4</v>
      </c>
      <c r="F610" s="21">
        <v>2.0410575048732944E-3</v>
      </c>
      <c r="G610" s="21">
        <v>4.2658101851851859E-3</v>
      </c>
      <c r="H610" s="21" t="s">
        <v>0</v>
      </c>
      <c r="I610" s="21" t="s">
        <v>0</v>
      </c>
      <c r="J610" s="4" t="s">
        <v>5160</v>
      </c>
      <c r="K610" s="4">
        <v>5.0097500000000004</v>
      </c>
      <c r="L610" s="4">
        <v>6.91</v>
      </c>
      <c r="M610" s="4">
        <v>15.781499999999999</v>
      </c>
      <c r="N610" s="4">
        <v>12.309570000000001</v>
      </c>
      <c r="O610" s="4">
        <v>47.67</v>
      </c>
      <c r="P610" s="4" t="s">
        <v>5160</v>
      </c>
      <c r="Q610" s="4" t="s">
        <v>5160</v>
      </c>
      <c r="R610" s="11">
        <v>7.4912280701754379E-4</v>
      </c>
      <c r="S610" s="11">
        <v>9.6041385515069724E-4</v>
      </c>
      <c r="T610" s="11">
        <v>2.1849415204678361E-3</v>
      </c>
      <c r="U610" s="21" t="s">
        <v>0</v>
      </c>
      <c r="V610" s="11">
        <v>7.6466435185185179E-3</v>
      </c>
      <c r="W610" s="3" t="s">
        <v>5160</v>
      </c>
      <c r="X610" s="4">
        <v>4.4155999999999995</v>
      </c>
      <c r="Y610" s="3">
        <v>5.81</v>
      </c>
      <c r="Z610" s="3">
        <v>12.573</v>
      </c>
      <c r="AA610" s="4">
        <v>9.8069400000000009</v>
      </c>
      <c r="AB610" s="3">
        <v>34.844999999999999</v>
      </c>
    </row>
    <row r="611" spans="1:28" x14ac:dyDescent="0.3">
      <c r="A611">
        <v>791</v>
      </c>
      <c r="B611" s="81"/>
      <c r="C611" s="4">
        <v>7.77</v>
      </c>
      <c r="D611" s="20">
        <v>6.8787563131313123E-4</v>
      </c>
      <c r="E611" s="20">
        <v>8.8189183501683496E-4</v>
      </c>
      <c r="F611" s="21">
        <v>2.0422758284600394E-3</v>
      </c>
      <c r="G611" s="21">
        <v>4.2683564814814823E-3</v>
      </c>
      <c r="H611" s="21">
        <v>3.4109093067426401E-3</v>
      </c>
      <c r="I611" s="21">
        <v>7.162909544159545E-3</v>
      </c>
      <c r="J611" s="4" t="s">
        <v>5160</v>
      </c>
      <c r="K611" s="4" t="s">
        <v>0</v>
      </c>
      <c r="L611" s="4" t="s">
        <v>0</v>
      </c>
      <c r="M611" s="4">
        <v>15.770999999999999</v>
      </c>
      <c r="N611" s="4">
        <v>12.30138</v>
      </c>
      <c r="O611" s="4">
        <v>47.625</v>
      </c>
      <c r="P611" s="4" t="s">
        <v>5160</v>
      </c>
      <c r="Q611" s="4" t="s">
        <v>5160</v>
      </c>
      <c r="R611" s="11">
        <v>7.495405179615707E-4</v>
      </c>
      <c r="S611" s="11">
        <v>9.6094938200201368E-4</v>
      </c>
      <c r="T611" s="11">
        <v>2.186159844054581E-3</v>
      </c>
      <c r="U611" s="21">
        <v>3.4109093067426401E-3</v>
      </c>
      <c r="V611" s="11">
        <v>7.6542824074074074E-3</v>
      </c>
      <c r="W611" s="3" t="s">
        <v>5160</v>
      </c>
      <c r="X611" s="4" t="s">
        <v>0</v>
      </c>
      <c r="Z611" s="3">
        <v>12.555</v>
      </c>
      <c r="AA611" s="4">
        <v>9.7928999999999995</v>
      </c>
      <c r="AB611" s="3">
        <v>34.807499999999997</v>
      </c>
    </row>
    <row r="612" spans="1:28" x14ac:dyDescent="0.3">
      <c r="A612">
        <v>790</v>
      </c>
      <c r="B612" s="81" t="s">
        <v>5160</v>
      </c>
      <c r="C612" s="4" t="s">
        <v>5160</v>
      </c>
      <c r="D612" s="20">
        <v>6.8824494949494943E-4</v>
      </c>
      <c r="E612" s="20">
        <v>8.8236531986531975E-4</v>
      </c>
      <c r="F612" s="21">
        <v>2.0433723196881092E-3</v>
      </c>
      <c r="G612" s="21">
        <v>4.2706481481481484E-3</v>
      </c>
      <c r="H612" s="21">
        <v>3.4148266856600189E-3</v>
      </c>
      <c r="I612" s="21">
        <v>7.1711360398860396E-3</v>
      </c>
      <c r="J612" s="4" t="s">
        <v>5160</v>
      </c>
      <c r="K612" s="4">
        <v>5.0025000000000004</v>
      </c>
      <c r="L612" s="4">
        <v>6.9</v>
      </c>
      <c r="M612" s="4">
        <v>15.75</v>
      </c>
      <c r="N612" s="4">
        <v>12.285</v>
      </c>
      <c r="O612" s="4">
        <v>47.572499999999998</v>
      </c>
      <c r="P612" s="4" t="s">
        <v>5160</v>
      </c>
      <c r="Q612" s="4" t="s">
        <v>5160</v>
      </c>
      <c r="R612" s="11">
        <v>7.4995822890559739E-4</v>
      </c>
      <c r="S612" s="11">
        <v>9.6148490885332991E-4</v>
      </c>
      <c r="T612" s="11">
        <v>2.1873781676413255E-3</v>
      </c>
      <c r="U612" s="21">
        <v>3.4148266856600189E-3</v>
      </c>
      <c r="V612" s="11">
        <v>7.6620370370370366E-3</v>
      </c>
      <c r="W612" s="3" t="s">
        <v>5160</v>
      </c>
      <c r="X612" s="4" t="s">
        <v>0</v>
      </c>
      <c r="Z612" s="3">
        <v>12.545999999999999</v>
      </c>
      <c r="AA612" s="4">
        <v>9.7858800000000006</v>
      </c>
      <c r="AB612" s="3">
        <v>34.762500000000003</v>
      </c>
    </row>
    <row r="613" spans="1:28" x14ac:dyDescent="0.3">
      <c r="A613">
        <v>789</v>
      </c>
      <c r="B613" s="81" t="s">
        <v>5160</v>
      </c>
      <c r="C613" s="4" t="s">
        <v>5160</v>
      </c>
      <c r="D613" s="20">
        <v>6.8865530303030293E-4</v>
      </c>
      <c r="E613" s="20">
        <v>8.828914141414141E-4</v>
      </c>
      <c r="F613" s="21">
        <v>2.0445906432748537E-3</v>
      </c>
      <c r="G613" s="21">
        <v>4.2731944444444449E-3</v>
      </c>
      <c r="H613" s="21" t="s">
        <v>0</v>
      </c>
      <c r="I613" s="21" t="s">
        <v>0</v>
      </c>
      <c r="J613" s="4">
        <v>1.4228499999999999</v>
      </c>
      <c r="K613" s="4" t="s">
        <v>0</v>
      </c>
      <c r="L613" s="4" t="s">
        <v>0</v>
      </c>
      <c r="M613" s="4">
        <v>15.7395</v>
      </c>
      <c r="N613" s="4">
        <v>12.276809999999999</v>
      </c>
      <c r="O613" s="4">
        <v>47.519999999999996</v>
      </c>
      <c r="P613" s="4">
        <v>7.21</v>
      </c>
      <c r="Q613" s="4" t="s">
        <v>5160</v>
      </c>
      <c r="R613" s="11">
        <v>7.5037593984962386E-4</v>
      </c>
      <c r="S613" s="11">
        <v>9.6202043570464604E-4</v>
      </c>
      <c r="T613" s="11">
        <v>2.1885964912280696E-3</v>
      </c>
      <c r="U613" s="21" t="s">
        <v>0</v>
      </c>
      <c r="V613" s="11">
        <v>7.6697916666666659E-3</v>
      </c>
      <c r="W613" s="3">
        <v>1.4228499999999999</v>
      </c>
      <c r="X613" s="4">
        <v>4.4079999999999995</v>
      </c>
      <c r="Y613" s="3">
        <v>5.8</v>
      </c>
      <c r="Z613" s="3">
        <v>12.528</v>
      </c>
      <c r="AA613" s="4">
        <v>9.771840000000001</v>
      </c>
      <c r="AB613" s="3">
        <v>34.724999999999994</v>
      </c>
    </row>
    <row r="614" spans="1:28" x14ac:dyDescent="0.3">
      <c r="A614">
        <v>788</v>
      </c>
      <c r="B614" s="81">
        <v>6.65</v>
      </c>
      <c r="C614" s="4">
        <v>7.7799999999999994</v>
      </c>
      <c r="D614" s="20">
        <v>6.8902462121212113E-4</v>
      </c>
      <c r="E614" s="20">
        <v>8.83364898989899E-4</v>
      </c>
      <c r="F614" s="21">
        <v>2.045687134502924E-3</v>
      </c>
      <c r="G614" s="21">
        <v>4.2754861111111118E-3</v>
      </c>
      <c r="H614" s="21">
        <v>3.4188034188034192E-3</v>
      </c>
      <c r="I614" s="21">
        <v>7.1794871794871803E-3</v>
      </c>
      <c r="J614" s="4" t="s">
        <v>5160</v>
      </c>
      <c r="K614" s="4">
        <v>4.9952499999999995</v>
      </c>
      <c r="L614" s="4">
        <v>6.89</v>
      </c>
      <c r="M614" s="4">
        <v>15.718500000000001</v>
      </c>
      <c r="N614" s="4">
        <v>12.260430000000001</v>
      </c>
      <c r="O614" s="4">
        <v>47.474999999999994</v>
      </c>
      <c r="Q614" s="4">
        <v>8.43</v>
      </c>
      <c r="R614" s="11">
        <v>7.5079365079365088E-4</v>
      </c>
      <c r="S614" s="11">
        <v>9.625559625559627E-4</v>
      </c>
      <c r="T614" s="11">
        <v>2.189814814814815E-3</v>
      </c>
      <c r="U614" s="21">
        <v>3.4188034188034192E-3</v>
      </c>
      <c r="V614" s="11"/>
      <c r="W614" s="3" t="s">
        <v>5160</v>
      </c>
      <c r="X614" s="4" t="s">
        <v>0</v>
      </c>
      <c r="Z614" s="3">
        <v>12.519</v>
      </c>
      <c r="AA614" s="4">
        <v>9.7648200000000003</v>
      </c>
      <c r="AB614" s="3">
        <v>34.6875</v>
      </c>
    </row>
    <row r="615" spans="1:28" x14ac:dyDescent="0.3">
      <c r="A615">
        <v>787</v>
      </c>
      <c r="B615" s="81" t="s">
        <v>5160</v>
      </c>
      <c r="C615" s="4" t="s">
        <v>5160</v>
      </c>
      <c r="D615" s="20">
        <v>6.8939393939393943E-4</v>
      </c>
      <c r="E615" s="20">
        <v>8.8383838383838378E-4</v>
      </c>
      <c r="F615" s="21">
        <v>2.0467836257309943E-3</v>
      </c>
      <c r="G615" s="21">
        <v>4.2777777777777779E-3</v>
      </c>
      <c r="H615" s="21" t="s">
        <v>0</v>
      </c>
      <c r="I615" s="21" t="s">
        <v>0</v>
      </c>
      <c r="J615" s="4" t="s">
        <v>5160</v>
      </c>
      <c r="K615" s="4" t="s">
        <v>0</v>
      </c>
      <c r="L615" s="4" t="s">
        <v>0</v>
      </c>
      <c r="M615" s="4">
        <v>15.6975</v>
      </c>
      <c r="N615" s="4">
        <v>12.24405</v>
      </c>
      <c r="O615" s="4">
        <v>47.422499999999999</v>
      </c>
      <c r="P615" s="4" t="s">
        <v>5160</v>
      </c>
      <c r="Q615" s="4" t="s">
        <v>5160</v>
      </c>
      <c r="R615" s="11">
        <v>7.5121136173767757E-4</v>
      </c>
      <c r="S615" s="11">
        <v>9.6309148940727893E-4</v>
      </c>
      <c r="T615" s="11">
        <v>2.1910331384015595E-3</v>
      </c>
      <c r="U615" s="21" t="s">
        <v>0</v>
      </c>
      <c r="V615" s="11">
        <v>7.6774305555555554E-3</v>
      </c>
      <c r="W615" s="3" t="s">
        <v>5160</v>
      </c>
      <c r="X615" s="4" t="s">
        <v>0</v>
      </c>
      <c r="Z615" s="3">
        <v>12.501000000000001</v>
      </c>
      <c r="AA615" s="4">
        <v>9.7507800000000007</v>
      </c>
      <c r="AB615" s="3">
        <v>34.650000000000006</v>
      </c>
    </row>
    <row r="616" spans="1:28" x14ac:dyDescent="0.3">
      <c r="A616">
        <v>786</v>
      </c>
      <c r="B616" s="81" t="s">
        <v>5160</v>
      </c>
      <c r="C616" s="4" t="s">
        <v>5160</v>
      </c>
      <c r="D616" s="20">
        <v>6.8980429292929283E-4</v>
      </c>
      <c r="E616" s="20">
        <v>8.8436447811447803E-4</v>
      </c>
      <c r="F616" s="21">
        <v>2.0480019493177388E-3</v>
      </c>
      <c r="G616" s="21">
        <v>4.2803240740740744E-3</v>
      </c>
      <c r="H616" s="21">
        <v>3.4227801519468187E-3</v>
      </c>
      <c r="I616" s="21">
        <v>7.1878383190883193E-3</v>
      </c>
      <c r="J616" s="4" t="s">
        <v>5160</v>
      </c>
      <c r="K616" s="4" t="s">
        <v>0</v>
      </c>
      <c r="L616" s="4" t="s">
        <v>0</v>
      </c>
      <c r="M616" s="4">
        <v>15.686999999999999</v>
      </c>
      <c r="N616" s="4">
        <v>12.235860000000001</v>
      </c>
      <c r="O616" s="4">
        <v>47.377499999999998</v>
      </c>
      <c r="P616" s="4">
        <v>7.22</v>
      </c>
      <c r="Q616" s="4">
        <v>8.44</v>
      </c>
      <c r="R616" s="11">
        <v>7.5162907268170437E-4</v>
      </c>
      <c r="S616" s="11">
        <v>9.6362701625859538E-4</v>
      </c>
      <c r="T616" s="11">
        <v>2.1922514619883045E-3</v>
      </c>
      <c r="U616" s="21">
        <v>3.4227801519468187E-3</v>
      </c>
      <c r="V616" s="11">
        <v>7.6851851851851847E-3</v>
      </c>
      <c r="W616" s="3" t="s">
        <v>5160</v>
      </c>
      <c r="X616" s="4">
        <v>4.4004000000000003</v>
      </c>
      <c r="Y616" s="3">
        <v>5.79</v>
      </c>
      <c r="Z616" s="3">
        <v>12.492000000000001</v>
      </c>
      <c r="AA616" s="4">
        <v>9.7437600000000018</v>
      </c>
      <c r="AB616" s="3">
        <v>34.612499999999997</v>
      </c>
    </row>
    <row r="617" spans="1:28" x14ac:dyDescent="0.3">
      <c r="A617">
        <v>785</v>
      </c>
      <c r="B617" s="81" t="s">
        <v>5160</v>
      </c>
      <c r="C617" s="4" t="s">
        <v>5160</v>
      </c>
      <c r="D617" s="20">
        <v>6.9017361111111102E-4</v>
      </c>
      <c r="E617" s="20">
        <v>8.8483796296296292E-4</v>
      </c>
      <c r="F617" s="21">
        <v>2.0490984405458091E-3</v>
      </c>
      <c r="G617" s="21">
        <v>4.2826157407407413E-3</v>
      </c>
      <c r="H617" s="21" t="s">
        <v>0</v>
      </c>
      <c r="I617" s="21" t="s">
        <v>0</v>
      </c>
      <c r="K617" s="4">
        <v>4.9879999999999995</v>
      </c>
      <c r="L617" s="4">
        <v>6.88</v>
      </c>
      <c r="M617" s="4">
        <v>15.666</v>
      </c>
      <c r="N617" s="4">
        <v>12.219480000000001</v>
      </c>
      <c r="O617" s="4">
        <v>47.325000000000003</v>
      </c>
      <c r="P617" s="4" t="s">
        <v>5160</v>
      </c>
      <c r="Q617" s="4" t="s">
        <v>5160</v>
      </c>
      <c r="R617" s="11">
        <v>7.5204678362573117E-4</v>
      </c>
      <c r="S617" s="11">
        <v>9.6416254310991171E-4</v>
      </c>
      <c r="T617" s="11">
        <v>2.193469785575049E-3</v>
      </c>
      <c r="U617" s="21" t="s">
        <v>0</v>
      </c>
      <c r="V617" s="11">
        <v>7.6929398148148139E-3</v>
      </c>
      <c r="W617" s="3" t="s">
        <v>5160</v>
      </c>
      <c r="X617" s="4" t="s">
        <v>0</v>
      </c>
      <c r="Z617" s="3">
        <v>12.474</v>
      </c>
      <c r="AA617" s="4">
        <v>9.7297200000000004</v>
      </c>
      <c r="AB617" s="3">
        <v>34.567500000000003</v>
      </c>
    </row>
    <row r="618" spans="1:28" x14ac:dyDescent="0.3">
      <c r="A618">
        <v>784</v>
      </c>
      <c r="B618" s="81">
        <v>6.66</v>
      </c>
      <c r="C618" s="4">
        <v>7.79</v>
      </c>
      <c r="D618" s="20">
        <v>6.9058396464646463E-4</v>
      </c>
      <c r="E618" s="20">
        <v>8.8536405723905716E-4</v>
      </c>
      <c r="F618" s="21">
        <v>2.0503167641325536E-3</v>
      </c>
      <c r="G618" s="21">
        <v>4.2851620370370378E-3</v>
      </c>
      <c r="H618" s="21">
        <v>3.4266975308641979E-3</v>
      </c>
      <c r="I618" s="21">
        <v>7.1960648148148157E-3</v>
      </c>
      <c r="J618" s="4" t="s">
        <v>5160</v>
      </c>
      <c r="K618" s="4" t="s">
        <v>0</v>
      </c>
      <c r="L618" s="4" t="s">
        <v>0</v>
      </c>
      <c r="M618" s="4">
        <v>15.645</v>
      </c>
      <c r="N618" s="4">
        <v>12.203100000000001</v>
      </c>
      <c r="O618" s="4">
        <v>47.272500000000001</v>
      </c>
      <c r="P618" s="4" t="s">
        <v>5160</v>
      </c>
      <c r="Q618" s="4" t="s">
        <v>5160</v>
      </c>
      <c r="R618" s="11">
        <v>7.5246449456975787E-4</v>
      </c>
      <c r="S618" s="11">
        <v>9.6469806996122794E-4</v>
      </c>
      <c r="T618" s="11">
        <v>2.1946881091617935E-3</v>
      </c>
      <c r="U618" s="21">
        <v>3.4266975308641979E-3</v>
      </c>
      <c r="V618" s="11"/>
      <c r="W618" s="3" t="s">
        <v>5160</v>
      </c>
      <c r="X618" s="4" t="s">
        <v>0</v>
      </c>
      <c r="Z618" s="3">
        <v>12.465</v>
      </c>
      <c r="AA618" s="4">
        <v>9.7226999999999997</v>
      </c>
      <c r="AB618" s="3">
        <v>34.53</v>
      </c>
    </row>
    <row r="619" spans="1:28" x14ac:dyDescent="0.3">
      <c r="A619">
        <v>783</v>
      </c>
      <c r="B619" s="81" t="s">
        <v>5160</v>
      </c>
      <c r="C619" s="4" t="s">
        <v>5160</v>
      </c>
      <c r="D619" s="20">
        <v>6.9095328282828272E-4</v>
      </c>
      <c r="E619" s="20">
        <v>8.8583754208754195E-4</v>
      </c>
      <c r="F619" s="21">
        <v>2.0514132553606239E-3</v>
      </c>
      <c r="G619" s="21">
        <v>4.2874537037037039E-3</v>
      </c>
      <c r="H619" s="21">
        <v>3.4306742640075978E-3</v>
      </c>
      <c r="I619" s="21">
        <v>7.2044159544159556E-3</v>
      </c>
      <c r="J619" s="4" t="s">
        <v>5160</v>
      </c>
      <c r="K619" s="4">
        <v>4.9807500000000005</v>
      </c>
      <c r="L619" s="4">
        <v>6.87</v>
      </c>
      <c r="M619" s="4">
        <v>15.634500000000001</v>
      </c>
      <c r="N619" s="4">
        <v>12.194910000000002</v>
      </c>
      <c r="O619" s="4">
        <v>47.227499999999999</v>
      </c>
      <c r="P619" s="4">
        <v>7.2299999999999995</v>
      </c>
      <c r="Q619" s="4">
        <v>8.4499999999999993</v>
      </c>
      <c r="R619" s="11">
        <v>7.5288220551378445E-4</v>
      </c>
      <c r="S619" s="11">
        <v>9.6523359681254417E-4</v>
      </c>
      <c r="T619" s="11">
        <v>2.195906432748538E-3</v>
      </c>
      <c r="U619" s="21">
        <v>3.4306742640075978E-3</v>
      </c>
      <c r="V619" s="11">
        <v>7.7005787037037034E-3</v>
      </c>
      <c r="W619" s="3" t="s">
        <v>5160</v>
      </c>
      <c r="X619" s="4">
        <v>4.3928000000000003</v>
      </c>
      <c r="Y619" s="3">
        <v>5.78</v>
      </c>
      <c r="Z619" s="3">
        <v>12.446999999999999</v>
      </c>
      <c r="AA619" s="4">
        <v>9.7086600000000001</v>
      </c>
      <c r="AB619" s="3">
        <v>34.4925</v>
      </c>
    </row>
    <row r="620" spans="1:28" x14ac:dyDescent="0.3">
      <c r="A620">
        <v>782</v>
      </c>
      <c r="B620" s="81">
        <v>6.67</v>
      </c>
      <c r="C620" s="4">
        <v>7.8</v>
      </c>
      <c r="D620" s="20">
        <v>6.9136363636363623E-4</v>
      </c>
      <c r="E620" s="20">
        <v>8.863636363636363E-4</v>
      </c>
      <c r="F620" s="21">
        <v>2.0526315789473684E-3</v>
      </c>
      <c r="G620" s="21">
        <v>4.2900000000000004E-3</v>
      </c>
      <c r="H620" s="21" t="s">
        <v>0</v>
      </c>
      <c r="I620" s="21" t="s">
        <v>0</v>
      </c>
      <c r="J620" s="4" t="s">
        <v>5160</v>
      </c>
      <c r="K620" s="4" t="s">
        <v>0</v>
      </c>
      <c r="L620" s="4" t="s">
        <v>0</v>
      </c>
      <c r="M620" s="4">
        <v>15.613499999999998</v>
      </c>
      <c r="N620" s="4">
        <v>12.178529999999999</v>
      </c>
      <c r="O620" s="4">
        <v>47.174999999999997</v>
      </c>
      <c r="P620" s="4" t="s">
        <v>5160</v>
      </c>
      <c r="Q620" s="4" t="s">
        <v>5160</v>
      </c>
      <c r="R620" s="11">
        <v>7.5329991645781114E-4</v>
      </c>
      <c r="S620" s="11">
        <v>9.6576912366386051E-4</v>
      </c>
      <c r="T620" s="11">
        <v>2.1971247563352825E-3</v>
      </c>
      <c r="U620" s="21" t="s">
        <v>0</v>
      </c>
      <c r="V620" s="11">
        <v>7.7083333333333327E-3</v>
      </c>
      <c r="W620" s="3" t="s">
        <v>5160</v>
      </c>
      <c r="X620" s="4" t="s">
        <v>0</v>
      </c>
      <c r="Z620" s="3">
        <v>12.438000000000001</v>
      </c>
      <c r="AA620" s="4">
        <v>9.7016400000000012</v>
      </c>
      <c r="AB620" s="3">
        <v>34.454999999999998</v>
      </c>
    </row>
    <row r="621" spans="1:28" x14ac:dyDescent="0.3">
      <c r="A621">
        <v>781</v>
      </c>
      <c r="B621" s="81" t="s">
        <v>5160</v>
      </c>
      <c r="C621" s="4" t="s">
        <v>5160</v>
      </c>
      <c r="D621" s="20">
        <v>6.9173295454545453E-4</v>
      </c>
      <c r="E621" s="20">
        <v>8.868371212121212E-4</v>
      </c>
      <c r="F621" s="21">
        <v>2.0537280701754387E-3</v>
      </c>
      <c r="G621" s="21">
        <v>4.2922916666666673E-3</v>
      </c>
      <c r="H621" s="21">
        <v>3.4346509971509972E-3</v>
      </c>
      <c r="I621" s="21">
        <v>7.2127670940170946E-3</v>
      </c>
      <c r="J621" s="4" t="s">
        <v>5160</v>
      </c>
      <c r="K621" s="4">
        <v>4.9734999999999996</v>
      </c>
      <c r="L621" s="4">
        <v>6.86</v>
      </c>
      <c r="M621" s="4">
        <v>15.603</v>
      </c>
      <c r="N621" s="4">
        <v>12.170339999999999</v>
      </c>
      <c r="O621" s="4">
        <v>47.122500000000002</v>
      </c>
      <c r="P621" s="4" t="s">
        <v>5160</v>
      </c>
      <c r="Q621" s="4" t="s">
        <v>5160</v>
      </c>
      <c r="R621" s="11">
        <v>7.5371762740183805E-4</v>
      </c>
      <c r="S621" s="11">
        <v>9.6630465051517696E-4</v>
      </c>
      <c r="T621" s="11">
        <v>2.1983430799220275E-3</v>
      </c>
      <c r="U621" s="21">
        <v>3.4346509971509972E-3</v>
      </c>
      <c r="V621" s="11">
        <v>7.7160879629629619E-3</v>
      </c>
      <c r="W621" s="3" t="s">
        <v>5160</v>
      </c>
      <c r="X621" s="4" t="s">
        <v>0</v>
      </c>
      <c r="Z621" s="3">
        <v>12.42</v>
      </c>
      <c r="AA621" s="4">
        <v>9.6875999999999998</v>
      </c>
      <c r="AB621" s="3">
        <v>34.417500000000004</v>
      </c>
    </row>
    <row r="622" spans="1:28" x14ac:dyDescent="0.3">
      <c r="A622">
        <v>780</v>
      </c>
      <c r="B622" s="81">
        <v>6.68</v>
      </c>
      <c r="C622" s="4">
        <v>7.8199999999999994</v>
      </c>
      <c r="D622" s="20">
        <v>6.9214330808080803E-4</v>
      </c>
      <c r="E622" s="20">
        <v>8.8736321548821544E-4</v>
      </c>
      <c r="F622" s="21">
        <v>2.0549463937621832E-3</v>
      </c>
      <c r="G622" s="21">
        <v>4.294837962962963E-3</v>
      </c>
      <c r="H622" s="21" t="s">
        <v>0</v>
      </c>
      <c r="I622" s="21" t="s">
        <v>0</v>
      </c>
      <c r="J622" s="4" t="s">
        <v>5160</v>
      </c>
      <c r="K622" s="4" t="s">
        <v>0</v>
      </c>
      <c r="L622" s="4" t="s">
        <v>0</v>
      </c>
      <c r="M622" s="4">
        <v>15.582000000000001</v>
      </c>
      <c r="N622" s="4">
        <v>12.153960000000001</v>
      </c>
      <c r="O622" s="4">
        <v>47.077500000000001</v>
      </c>
      <c r="P622" s="4" t="s">
        <v>5160</v>
      </c>
      <c r="Q622" s="4" t="s">
        <v>5160</v>
      </c>
      <c r="R622" s="11">
        <v>7.5413533834586463E-4</v>
      </c>
      <c r="S622" s="11">
        <v>9.6684017736649319E-4</v>
      </c>
      <c r="T622" s="11">
        <v>2.199561403508772E-3</v>
      </c>
      <c r="U622" s="21" t="s">
        <v>0</v>
      </c>
      <c r="V622" s="11">
        <v>7.7237268518518514E-3</v>
      </c>
      <c r="W622" s="3" t="s">
        <v>5160</v>
      </c>
      <c r="X622" s="4">
        <v>4.3851999999999993</v>
      </c>
      <c r="Y622" s="3">
        <v>5.77</v>
      </c>
      <c r="Z622" s="3">
        <v>12.411</v>
      </c>
      <c r="AA622" s="4">
        <v>9.6805800000000009</v>
      </c>
      <c r="AB622" s="3">
        <v>34.380000000000003</v>
      </c>
    </row>
    <row r="623" spans="1:28" x14ac:dyDescent="0.3">
      <c r="A623">
        <v>779</v>
      </c>
      <c r="B623" s="81" t="s">
        <v>5160</v>
      </c>
      <c r="C623" s="4" t="s">
        <v>5160</v>
      </c>
      <c r="D623" s="20">
        <v>6.9251262626262612E-4</v>
      </c>
      <c r="E623" s="20">
        <v>8.8783670033670023E-4</v>
      </c>
      <c r="F623" s="21">
        <v>2.0560428849902535E-3</v>
      </c>
      <c r="G623" s="21">
        <v>4.2971296296296299E-3</v>
      </c>
      <c r="H623" s="21">
        <v>3.4385683760683764E-3</v>
      </c>
      <c r="I623" s="21">
        <v>7.220993589743591E-3</v>
      </c>
      <c r="J623" s="4" t="s">
        <v>5160</v>
      </c>
      <c r="K623" s="4" t="s">
        <v>0</v>
      </c>
      <c r="L623" s="4" t="s">
        <v>0</v>
      </c>
      <c r="M623" s="4">
        <v>15.561</v>
      </c>
      <c r="N623" s="4">
        <v>12.13758</v>
      </c>
      <c r="O623" s="4">
        <v>47.025000000000006</v>
      </c>
      <c r="P623" s="4" t="s">
        <v>5160</v>
      </c>
      <c r="Q623" s="4" t="s">
        <v>5160</v>
      </c>
      <c r="R623" s="11">
        <v>7.5455304928989143E-4</v>
      </c>
      <c r="S623" s="11">
        <v>9.6737570421780953E-4</v>
      </c>
      <c r="T623" s="11">
        <v>2.2007797270955165E-3</v>
      </c>
      <c r="U623" s="21">
        <v>3.4385683760683764E-3</v>
      </c>
      <c r="V623" s="11"/>
      <c r="W623" s="3" t="s">
        <v>5160</v>
      </c>
      <c r="X623" s="4" t="s">
        <v>0</v>
      </c>
      <c r="Z623" s="3">
        <v>12.392999999999999</v>
      </c>
      <c r="AA623" s="4">
        <v>9.6665399999999995</v>
      </c>
      <c r="AB623" s="3">
        <v>34.335000000000001</v>
      </c>
    </row>
    <row r="624" spans="1:28" x14ac:dyDescent="0.3">
      <c r="A624">
        <v>778</v>
      </c>
      <c r="B624" s="81" t="s">
        <v>5160</v>
      </c>
      <c r="C624" s="4" t="s">
        <v>5160</v>
      </c>
      <c r="D624" s="20">
        <v>6.9292297979797984E-4</v>
      </c>
      <c r="E624" s="20">
        <v>8.8836279461279458E-4</v>
      </c>
      <c r="F624" s="21">
        <v>2.0572612085769985E-3</v>
      </c>
      <c r="G624" s="21">
        <v>4.2996759259259264E-3</v>
      </c>
      <c r="H624" s="21" t="s">
        <v>0</v>
      </c>
      <c r="I624" s="21" t="s">
        <v>0</v>
      </c>
      <c r="J624" s="4">
        <v>1.40855</v>
      </c>
      <c r="K624" s="4">
        <v>4.9662499999999996</v>
      </c>
      <c r="L624" s="4">
        <v>6.85</v>
      </c>
      <c r="M624" s="4">
        <v>15.550500000000001</v>
      </c>
      <c r="N624" s="4">
        <v>12.129390000000001</v>
      </c>
      <c r="O624" s="4">
        <v>46.980000000000004</v>
      </c>
      <c r="P624" s="4">
        <v>7.24</v>
      </c>
      <c r="Q624" s="4">
        <v>8.4599999999999991</v>
      </c>
      <c r="R624" s="11">
        <v>7.5497076023391813E-4</v>
      </c>
      <c r="S624" s="11">
        <v>9.6791123106912576E-4</v>
      </c>
      <c r="T624" s="11">
        <v>2.2019980506822611E-3</v>
      </c>
      <c r="U624" s="21" t="s">
        <v>0</v>
      </c>
      <c r="V624" s="11">
        <v>7.7314814814814815E-3</v>
      </c>
      <c r="W624" s="3">
        <v>1.40855</v>
      </c>
      <c r="X624" s="4" t="s">
        <v>0</v>
      </c>
      <c r="Z624" s="3">
        <v>12.384</v>
      </c>
      <c r="AA624" s="4">
        <v>9.6595200000000006</v>
      </c>
      <c r="AB624" s="3">
        <v>34.297499999999999</v>
      </c>
    </row>
    <row r="625" spans="1:28" x14ac:dyDescent="0.3">
      <c r="A625">
        <v>777</v>
      </c>
      <c r="B625" s="81" t="s">
        <v>5160</v>
      </c>
      <c r="C625" s="4" t="s">
        <v>5160</v>
      </c>
      <c r="D625" s="20">
        <v>6.9329229797979793E-4</v>
      </c>
      <c r="E625" s="20">
        <v>8.8883627946127937E-4</v>
      </c>
      <c r="F625" s="21">
        <v>2.0583576998050683E-3</v>
      </c>
      <c r="G625" s="21">
        <v>4.3019675925925933E-3</v>
      </c>
      <c r="H625" s="21">
        <v>3.4425451092117759E-3</v>
      </c>
      <c r="I625" s="21">
        <v>7.22934472934473E-3</v>
      </c>
      <c r="J625" s="4" t="s">
        <v>5160</v>
      </c>
      <c r="K625" s="4" t="s">
        <v>0</v>
      </c>
      <c r="L625" s="4" t="s">
        <v>0</v>
      </c>
      <c r="M625" s="4">
        <v>15.529499999999999</v>
      </c>
      <c r="N625" s="4">
        <v>12.113009999999999</v>
      </c>
      <c r="O625" s="4">
        <v>46.927500000000002</v>
      </c>
      <c r="P625" s="4" t="s">
        <v>5160</v>
      </c>
      <c r="Q625" s="4" t="s">
        <v>5160</v>
      </c>
      <c r="R625" s="11">
        <v>7.5538847117794482E-4</v>
      </c>
      <c r="S625" s="11">
        <v>9.684467579204422E-4</v>
      </c>
      <c r="T625" s="11">
        <v>2.203216374269006E-3</v>
      </c>
      <c r="U625" s="21">
        <v>3.4425451092117759E-3</v>
      </c>
      <c r="V625" s="11">
        <v>7.7392361111111108E-3</v>
      </c>
      <c r="W625" s="3" t="s">
        <v>5160</v>
      </c>
      <c r="X625" s="4">
        <v>4.3776000000000002</v>
      </c>
      <c r="Y625" s="3">
        <v>5.76</v>
      </c>
      <c r="Z625" s="3">
        <v>12.366</v>
      </c>
      <c r="AA625" s="4">
        <v>9.6454800000000009</v>
      </c>
      <c r="AB625" s="3">
        <v>34.26</v>
      </c>
    </row>
    <row r="626" spans="1:28" x14ac:dyDescent="0.3">
      <c r="A626">
        <v>776</v>
      </c>
      <c r="B626" s="81">
        <v>6.6899999999999995</v>
      </c>
      <c r="C626" s="4">
        <v>7.83</v>
      </c>
      <c r="D626" s="20">
        <v>6.9370265151515132E-4</v>
      </c>
      <c r="E626" s="20">
        <v>8.8936237373737361E-4</v>
      </c>
      <c r="F626" s="21">
        <v>2.0595760233918128E-3</v>
      </c>
      <c r="G626" s="21">
        <v>4.304513888888889E-3</v>
      </c>
      <c r="H626" s="21">
        <v>3.4465218423551758E-3</v>
      </c>
      <c r="I626" s="21">
        <v>7.2376958689458698E-3</v>
      </c>
      <c r="K626" s="4">
        <v>4.9589999999999996</v>
      </c>
      <c r="L626" s="4">
        <v>6.84</v>
      </c>
      <c r="M626" s="4">
        <v>15.5085</v>
      </c>
      <c r="N626" s="4">
        <v>12.096629999999999</v>
      </c>
      <c r="O626" s="4">
        <v>46.875</v>
      </c>
      <c r="P626" s="4" t="s">
        <v>5160</v>
      </c>
      <c r="Q626" s="4" t="s">
        <v>5160</v>
      </c>
      <c r="R626" s="11">
        <v>7.5580618212197162E-4</v>
      </c>
      <c r="S626" s="11">
        <v>9.6898228477175854E-4</v>
      </c>
      <c r="T626" s="11">
        <v>2.2044346978557505E-3</v>
      </c>
      <c r="U626" s="21">
        <v>3.4465218423551758E-3</v>
      </c>
      <c r="V626" s="11">
        <v>7.7468749999999994E-3</v>
      </c>
      <c r="W626" s="3" t="s">
        <v>5160</v>
      </c>
      <c r="X626" s="4" t="s">
        <v>0</v>
      </c>
      <c r="Z626" s="3">
        <v>12.356999999999999</v>
      </c>
      <c r="AA626" s="4">
        <v>9.6384600000000002</v>
      </c>
      <c r="AB626" s="3">
        <v>34.222500000000004</v>
      </c>
    </row>
    <row r="627" spans="1:28" x14ac:dyDescent="0.3">
      <c r="A627">
        <v>775</v>
      </c>
      <c r="B627" s="81" t="s">
        <v>5160</v>
      </c>
      <c r="C627" s="4" t="s">
        <v>5160</v>
      </c>
      <c r="D627" s="20">
        <v>6.9407196969696963E-4</v>
      </c>
      <c r="E627" s="20">
        <v>8.898358585858585E-4</v>
      </c>
      <c r="F627" s="21">
        <v>2.0606725146198831E-3</v>
      </c>
      <c r="G627" s="21">
        <v>4.3068055555555559E-3</v>
      </c>
      <c r="H627" s="21" t="s">
        <v>0</v>
      </c>
      <c r="I627" s="21" t="s">
        <v>0</v>
      </c>
      <c r="J627" s="4" t="s">
        <v>5160</v>
      </c>
      <c r="K627" s="4" t="s">
        <v>0</v>
      </c>
      <c r="L627" s="4" t="s">
        <v>0</v>
      </c>
      <c r="M627" s="4">
        <v>15.497999999999999</v>
      </c>
      <c r="N627" s="4">
        <v>12.08844</v>
      </c>
      <c r="O627" s="4">
        <v>46.83</v>
      </c>
      <c r="P627" s="4">
        <v>7.25</v>
      </c>
      <c r="Q627" s="4">
        <v>8.4700000000000006</v>
      </c>
      <c r="R627" s="11">
        <v>7.5622389306599831E-4</v>
      </c>
      <c r="S627" s="11">
        <v>9.6951781162307477E-4</v>
      </c>
      <c r="T627" s="11">
        <v>2.205653021442495E-3</v>
      </c>
      <c r="U627" s="21" t="s">
        <v>0</v>
      </c>
      <c r="V627" s="11">
        <v>7.7546296296296295E-3</v>
      </c>
      <c r="W627" s="3" t="s">
        <v>5160</v>
      </c>
      <c r="X627" s="4" t="s">
        <v>0</v>
      </c>
      <c r="Z627" s="3">
        <v>12.339</v>
      </c>
      <c r="AA627" s="4">
        <v>9.6244200000000006</v>
      </c>
      <c r="AB627" s="3">
        <v>34.185000000000002</v>
      </c>
    </row>
    <row r="628" spans="1:28" x14ac:dyDescent="0.3">
      <c r="A628">
        <v>774</v>
      </c>
      <c r="B628" s="81">
        <v>6.7</v>
      </c>
      <c r="C628" s="4">
        <v>7.84</v>
      </c>
      <c r="D628" s="20">
        <v>6.9448232323232313E-4</v>
      </c>
      <c r="E628" s="20">
        <v>8.9036195286195275E-4</v>
      </c>
      <c r="F628" s="21">
        <v>2.0618908382066276E-3</v>
      </c>
      <c r="G628" s="21">
        <v>4.3093518518518515E-3</v>
      </c>
      <c r="H628" s="21">
        <v>3.450439221272555E-3</v>
      </c>
      <c r="I628" s="21">
        <v>7.2459223646723662E-3</v>
      </c>
      <c r="J628" s="4" t="s">
        <v>5160</v>
      </c>
      <c r="K628" s="4">
        <v>4.9517499999999997</v>
      </c>
      <c r="L628" s="4">
        <v>6.83</v>
      </c>
      <c r="M628" s="4">
        <v>15.477</v>
      </c>
      <c r="N628" s="4">
        <v>12.07206</v>
      </c>
      <c r="O628" s="4">
        <v>46.777499999999996</v>
      </c>
      <c r="P628" s="4" t="s">
        <v>5160</v>
      </c>
      <c r="Q628" s="4" t="s">
        <v>5160</v>
      </c>
      <c r="R628" s="11">
        <v>7.5664160401002511E-4</v>
      </c>
      <c r="S628" s="11">
        <v>9.7005333847439122E-4</v>
      </c>
      <c r="T628" s="11">
        <v>2.20687134502924E-3</v>
      </c>
      <c r="U628" s="21">
        <v>3.450439221272555E-3</v>
      </c>
      <c r="V628" s="11"/>
      <c r="W628" s="3" t="s">
        <v>5160</v>
      </c>
      <c r="X628" s="4">
        <v>4.37</v>
      </c>
      <c r="Y628" s="3">
        <v>5.75</v>
      </c>
      <c r="Z628" s="3">
        <v>12.329999999999998</v>
      </c>
      <c r="AA628" s="4">
        <v>9.6173999999999982</v>
      </c>
      <c r="AB628" s="3">
        <v>34.14</v>
      </c>
    </row>
    <row r="629" spans="1:28" x14ac:dyDescent="0.3">
      <c r="A629">
        <v>773</v>
      </c>
      <c r="B629" s="81" t="s">
        <v>5160</v>
      </c>
      <c r="C629" s="4" t="s">
        <v>5160</v>
      </c>
      <c r="D629" s="20">
        <v>6.9485164141414122E-4</v>
      </c>
      <c r="E629" s="20">
        <v>8.9083543771043753E-4</v>
      </c>
      <c r="F629" s="21">
        <v>2.0629873294346975E-3</v>
      </c>
      <c r="G629" s="21">
        <v>4.3116435185185185E-3</v>
      </c>
      <c r="H629" s="21" t="s">
        <v>0</v>
      </c>
      <c r="I629" s="21" t="s">
        <v>0</v>
      </c>
      <c r="J629" s="4" t="s">
        <v>5160</v>
      </c>
      <c r="K629" s="4" t="s">
        <v>0</v>
      </c>
      <c r="L629" s="4" t="s">
        <v>0</v>
      </c>
      <c r="M629" s="4">
        <v>15.4665</v>
      </c>
      <c r="N629" s="4">
        <v>12.06387</v>
      </c>
      <c r="O629" s="4">
        <v>46.724999999999994</v>
      </c>
      <c r="Q629" s="4">
        <v>8.48</v>
      </c>
      <c r="R629" s="11">
        <v>7.5705931495405191E-4</v>
      </c>
      <c r="S629" s="11">
        <v>9.7058886532570756E-4</v>
      </c>
      <c r="T629" s="11">
        <v>2.2080896686159845E-3</v>
      </c>
      <c r="U629" s="21" t="s">
        <v>0</v>
      </c>
      <c r="V629" s="11">
        <v>7.7623842592592588E-3</v>
      </c>
      <c r="W629" s="3" t="s">
        <v>5160</v>
      </c>
      <c r="X629" s="4" t="s">
        <v>0</v>
      </c>
      <c r="Z629" s="3">
        <v>12.311999999999999</v>
      </c>
      <c r="AA629" s="4">
        <v>9.6033600000000003</v>
      </c>
      <c r="AB629" s="3">
        <v>34.102499999999999</v>
      </c>
    </row>
    <row r="630" spans="1:28" x14ac:dyDescent="0.3">
      <c r="A630">
        <v>772</v>
      </c>
      <c r="B630" s="81">
        <v>6.71</v>
      </c>
      <c r="C630" s="4">
        <v>7.85</v>
      </c>
      <c r="D630" s="20">
        <v>6.9526199494949494E-4</v>
      </c>
      <c r="E630" s="20">
        <v>8.9136153198653189E-4</v>
      </c>
      <c r="F630" s="21">
        <v>2.0642056530214424E-3</v>
      </c>
      <c r="G630" s="21">
        <v>4.314189814814815E-3</v>
      </c>
      <c r="H630" s="21">
        <v>3.4544159544159544E-3</v>
      </c>
      <c r="I630" s="21">
        <v>7.2542735042735043E-3</v>
      </c>
      <c r="J630" s="4" t="s">
        <v>5160</v>
      </c>
      <c r="K630" s="4" t="s">
        <v>0</v>
      </c>
      <c r="L630" s="4" t="s">
        <v>0</v>
      </c>
      <c r="M630" s="4">
        <v>15.445500000000001</v>
      </c>
      <c r="N630" s="4">
        <v>12.047490000000002</v>
      </c>
      <c r="O630" s="4">
        <v>46.68</v>
      </c>
      <c r="P630" s="4">
        <v>7.26</v>
      </c>
      <c r="Q630" s="4" t="s">
        <v>5160</v>
      </c>
      <c r="R630" s="11">
        <v>7.5726817042606504E-4</v>
      </c>
      <c r="S630" s="11">
        <v>9.7085662875136551E-4</v>
      </c>
      <c r="T630" s="11">
        <v>2.2086988304093566E-3</v>
      </c>
      <c r="U630" s="21">
        <v>3.4544159544159544E-3</v>
      </c>
      <c r="V630" s="11">
        <v>7.7700231481481474E-3</v>
      </c>
      <c r="W630" s="3" t="s">
        <v>5160</v>
      </c>
      <c r="X630" s="4" t="s">
        <v>0</v>
      </c>
      <c r="Z630" s="3">
        <v>12.303000000000001</v>
      </c>
      <c r="AA630" s="4">
        <v>9.5963400000000014</v>
      </c>
      <c r="AB630" s="3">
        <v>34.064999999999998</v>
      </c>
    </row>
    <row r="631" spans="1:28" x14ac:dyDescent="0.3">
      <c r="A631">
        <v>771</v>
      </c>
      <c r="B631" s="81" t="s">
        <v>5160</v>
      </c>
      <c r="C631" s="4" t="s">
        <v>5160</v>
      </c>
      <c r="D631" s="20">
        <v>6.9563131313131303E-4</v>
      </c>
      <c r="E631" s="20">
        <v>8.9183501683501667E-4</v>
      </c>
      <c r="F631" s="21">
        <v>2.0653021442495127E-3</v>
      </c>
      <c r="G631" s="21">
        <v>4.3164814814814819E-3</v>
      </c>
      <c r="H631" s="21" t="s">
        <v>0</v>
      </c>
      <c r="I631" s="21" t="s">
        <v>0</v>
      </c>
      <c r="J631" s="4" t="s">
        <v>5160</v>
      </c>
      <c r="K631" s="4">
        <v>4.9444999999999997</v>
      </c>
      <c r="L631" s="4">
        <v>6.82</v>
      </c>
      <c r="M631" s="4">
        <v>15.4245</v>
      </c>
      <c r="N631" s="4">
        <v>12.03111</v>
      </c>
      <c r="O631" s="4">
        <v>46.627499999999998</v>
      </c>
      <c r="P631" s="4" t="s">
        <v>5160</v>
      </c>
      <c r="Q631" s="4" t="s">
        <v>5160</v>
      </c>
      <c r="R631" s="11">
        <v>7.5747702589807871E-4</v>
      </c>
      <c r="S631" s="11">
        <v>9.71124392177024E-4</v>
      </c>
      <c r="T631" s="11">
        <v>2.2093079922027295E-3</v>
      </c>
      <c r="U631" s="21" t="s">
        <v>0</v>
      </c>
      <c r="V631" s="11">
        <v>7.7777777777777776E-3</v>
      </c>
      <c r="W631" s="3" t="s">
        <v>5160</v>
      </c>
      <c r="X631" s="4">
        <v>4.3624000000000001</v>
      </c>
      <c r="Y631" s="3">
        <v>5.74</v>
      </c>
      <c r="Z631" s="3">
        <v>12.285</v>
      </c>
      <c r="AA631" s="4">
        <v>9.5823</v>
      </c>
      <c r="AB631" s="3">
        <v>34.027499999999996</v>
      </c>
    </row>
    <row r="632" spans="1:28" x14ac:dyDescent="0.3">
      <c r="A632">
        <v>770</v>
      </c>
      <c r="B632" s="81" t="s">
        <v>5160</v>
      </c>
      <c r="C632" s="4" t="s">
        <v>5160</v>
      </c>
      <c r="D632" s="20">
        <v>6.9604166666666653E-4</v>
      </c>
      <c r="E632" s="20">
        <v>8.9236111111111102E-4</v>
      </c>
      <c r="F632" s="21">
        <v>2.0665204678362577E-3</v>
      </c>
      <c r="G632" s="21">
        <v>4.3190277777777784E-3</v>
      </c>
      <c r="H632" s="21">
        <v>3.4583926875593543E-3</v>
      </c>
      <c r="I632" s="21">
        <v>7.2626246438746442E-3</v>
      </c>
      <c r="J632" s="4" t="s">
        <v>5160</v>
      </c>
      <c r="K632" s="4" t="s">
        <v>0</v>
      </c>
      <c r="L632" s="4" t="s">
        <v>0</v>
      </c>
      <c r="M632" s="4">
        <v>15.414</v>
      </c>
      <c r="N632" s="4">
        <v>12.022920000000001</v>
      </c>
      <c r="O632" s="4">
        <v>46.582499999999996</v>
      </c>
      <c r="P632" s="4" t="s">
        <v>5160</v>
      </c>
      <c r="Q632" s="4" t="s">
        <v>5160</v>
      </c>
      <c r="R632" s="11">
        <v>7.5789473684210519E-4</v>
      </c>
      <c r="S632" s="11">
        <v>9.7165991902834002E-4</v>
      </c>
      <c r="T632" s="11">
        <v>2.2105263157894735E-3</v>
      </c>
      <c r="U632" s="21">
        <v>3.4583926875593543E-3</v>
      </c>
      <c r="V632" s="11"/>
      <c r="W632" s="3" t="s">
        <v>5160</v>
      </c>
      <c r="X632" s="4" t="s">
        <v>0</v>
      </c>
      <c r="Z632" s="3">
        <v>12.276</v>
      </c>
      <c r="AA632" s="4">
        <v>9.5752799999999993</v>
      </c>
      <c r="AB632" s="3">
        <v>33.99</v>
      </c>
    </row>
    <row r="633" spans="1:28" x14ac:dyDescent="0.3">
      <c r="A633">
        <v>769</v>
      </c>
      <c r="B633" s="81" t="s">
        <v>5160</v>
      </c>
      <c r="C633" s="4" t="s">
        <v>5160</v>
      </c>
      <c r="D633" s="20">
        <v>6.9641098484848473E-4</v>
      </c>
      <c r="E633" s="20">
        <v>8.9283459595959581E-4</v>
      </c>
      <c r="F633" s="21">
        <v>2.0676169590643275E-3</v>
      </c>
      <c r="G633" s="21">
        <v>4.3213194444444445E-3</v>
      </c>
      <c r="H633" s="21">
        <v>3.4623100664767335E-3</v>
      </c>
      <c r="I633" s="21">
        <v>7.2708511396011406E-3</v>
      </c>
      <c r="J633" s="4" t="s">
        <v>5160</v>
      </c>
      <c r="K633" s="4">
        <v>4.9372499999999997</v>
      </c>
      <c r="L633" s="4">
        <v>6.81</v>
      </c>
      <c r="M633" s="4">
        <v>15.393000000000001</v>
      </c>
      <c r="N633" s="4">
        <v>12.006540000000001</v>
      </c>
      <c r="O633" s="4">
        <v>46.53</v>
      </c>
      <c r="P633" s="4" t="s">
        <v>5160</v>
      </c>
      <c r="Q633" s="4" t="s">
        <v>5160</v>
      </c>
      <c r="R633" s="11">
        <v>7.5831244778613188E-4</v>
      </c>
      <c r="S633" s="11">
        <v>9.7219544587965636E-4</v>
      </c>
      <c r="T633" s="11">
        <v>2.2117446393762181E-3</v>
      </c>
      <c r="U633" s="21">
        <v>3.4623100664767335E-3</v>
      </c>
      <c r="V633" s="11">
        <v>7.7855324074074068E-3</v>
      </c>
      <c r="W633" s="3" t="s">
        <v>5160</v>
      </c>
      <c r="X633" s="4" t="s">
        <v>0</v>
      </c>
      <c r="Z633" s="3">
        <v>12.257999999999999</v>
      </c>
      <c r="AA633" s="4">
        <v>9.5612399999999997</v>
      </c>
      <c r="AB633" s="3">
        <v>33.952500000000001</v>
      </c>
    </row>
    <row r="634" spans="1:28" x14ac:dyDescent="0.3">
      <c r="A634">
        <v>768</v>
      </c>
      <c r="B634" s="81">
        <v>6.72</v>
      </c>
      <c r="C634" s="4">
        <v>7.8599999999999994</v>
      </c>
      <c r="D634" s="20">
        <v>6.9682133838383823E-4</v>
      </c>
      <c r="E634" s="20">
        <v>8.9336069023569005E-4</v>
      </c>
      <c r="F634" s="21">
        <v>2.068835282651072E-3</v>
      </c>
      <c r="G634" s="21">
        <v>4.3238657407407401E-3</v>
      </c>
      <c r="H634" s="21" t="s">
        <v>0</v>
      </c>
      <c r="I634" s="21" t="s">
        <v>0</v>
      </c>
      <c r="J634" s="4" t="s">
        <v>5160</v>
      </c>
      <c r="K634" s="4" t="s">
        <v>0</v>
      </c>
      <c r="L634" s="4" t="s">
        <v>0</v>
      </c>
      <c r="M634" s="4">
        <v>15.372</v>
      </c>
      <c r="N634" s="4">
        <v>11.990159999999999</v>
      </c>
      <c r="O634" s="4">
        <v>46.477499999999999</v>
      </c>
      <c r="P634" s="4">
        <v>7.27</v>
      </c>
      <c r="Q634" s="4">
        <v>8.49</v>
      </c>
      <c r="R634" s="11">
        <v>7.58730158730159E-4</v>
      </c>
      <c r="S634" s="11">
        <v>9.7273097273097302E-4</v>
      </c>
      <c r="T634" s="11">
        <v>2.2129629629629635E-3</v>
      </c>
      <c r="U634" s="21" t="s">
        <v>0</v>
      </c>
      <c r="V634" s="11">
        <v>7.7931712962962963E-3</v>
      </c>
      <c r="W634" s="3" t="s">
        <v>5160</v>
      </c>
      <c r="X634" s="4">
        <v>4.3548000000000009</v>
      </c>
      <c r="Y634" s="3">
        <v>5.73</v>
      </c>
      <c r="Z634" s="3">
        <v>12.248999999999999</v>
      </c>
      <c r="AA634" s="4">
        <v>9.554219999999999</v>
      </c>
      <c r="AB634" s="3">
        <v>33.907499999999999</v>
      </c>
    </row>
    <row r="635" spans="1:28" x14ac:dyDescent="0.3">
      <c r="A635">
        <v>767</v>
      </c>
      <c r="B635" s="81" t="s">
        <v>5160</v>
      </c>
      <c r="C635" s="4" t="s">
        <v>5160</v>
      </c>
      <c r="D635" s="20">
        <v>6.9719065656565654E-4</v>
      </c>
      <c r="E635" s="20">
        <v>8.9383417508417506E-4</v>
      </c>
      <c r="F635" s="21">
        <v>2.0699317738791423E-3</v>
      </c>
      <c r="G635" s="21">
        <v>4.3261574074074079E-3</v>
      </c>
      <c r="H635" s="21">
        <v>3.4662867996201334E-3</v>
      </c>
      <c r="I635" s="21">
        <v>7.2792022792022805E-3</v>
      </c>
      <c r="J635" s="4">
        <v>1.4014</v>
      </c>
      <c r="K635" s="4">
        <v>4.93</v>
      </c>
      <c r="L635" s="4">
        <v>6.8</v>
      </c>
      <c r="M635" s="4">
        <v>15.361500000000001</v>
      </c>
      <c r="N635" s="4">
        <v>11.981970000000002</v>
      </c>
      <c r="O635" s="4">
        <v>46.432499999999997</v>
      </c>
      <c r="P635" s="4" t="s">
        <v>5160</v>
      </c>
      <c r="Q635" s="4" t="s">
        <v>5160</v>
      </c>
      <c r="R635" s="11">
        <v>7.5914786967418559E-4</v>
      </c>
      <c r="S635" s="11">
        <v>9.7326649958228925E-4</v>
      </c>
      <c r="T635" s="11">
        <v>2.214181286549708E-3</v>
      </c>
      <c r="U635" s="21">
        <v>3.4662867996201334E-3</v>
      </c>
      <c r="V635" s="11">
        <v>7.8009259259259256E-3</v>
      </c>
      <c r="W635" s="3">
        <v>1.4014</v>
      </c>
      <c r="X635" s="4" t="s">
        <v>0</v>
      </c>
      <c r="Z635" s="3">
        <v>12.231</v>
      </c>
      <c r="AA635" s="4">
        <v>9.5401799999999994</v>
      </c>
      <c r="AB635" s="3">
        <v>33.869999999999997</v>
      </c>
    </row>
    <row r="636" spans="1:28" x14ac:dyDescent="0.3">
      <c r="A636">
        <v>766</v>
      </c>
      <c r="B636" s="81" t="s">
        <v>5160</v>
      </c>
      <c r="C636" s="4" t="s">
        <v>5160</v>
      </c>
      <c r="D636" s="20">
        <v>6.9760101010101015E-4</v>
      </c>
      <c r="E636" s="20">
        <v>8.9436026936026941E-4</v>
      </c>
      <c r="F636" s="21">
        <v>2.0711500974658873E-3</v>
      </c>
      <c r="G636" s="21">
        <v>4.3287037037037044E-3</v>
      </c>
      <c r="H636" s="21" t="s">
        <v>0</v>
      </c>
      <c r="I636" s="21" t="s">
        <v>0</v>
      </c>
      <c r="J636" s="4" t="s">
        <v>5160</v>
      </c>
      <c r="K636" s="4" t="s">
        <v>0</v>
      </c>
      <c r="L636" s="4" t="s">
        <v>0</v>
      </c>
      <c r="M636" s="4">
        <v>15.340499999999999</v>
      </c>
      <c r="N636" s="4">
        <v>11.965589999999999</v>
      </c>
      <c r="O636" s="4">
        <v>46.38</v>
      </c>
      <c r="Q636" s="4">
        <v>8.5</v>
      </c>
      <c r="R636" s="11">
        <v>7.5956558061821217E-4</v>
      </c>
      <c r="S636" s="11">
        <v>9.7380202643360537E-4</v>
      </c>
      <c r="T636" s="11">
        <v>2.2153996101364521E-3</v>
      </c>
      <c r="U636" s="21" t="s">
        <v>0</v>
      </c>
      <c r="V636" s="11">
        <v>7.8086805555555548E-3</v>
      </c>
      <c r="W636" s="3" t="s">
        <v>5160</v>
      </c>
      <c r="X636" s="4" t="s">
        <v>0</v>
      </c>
      <c r="Z636" s="3">
        <v>12.222</v>
      </c>
      <c r="AA636" s="4">
        <v>9.5331600000000005</v>
      </c>
      <c r="AB636" s="3">
        <v>33.832499999999996</v>
      </c>
    </row>
    <row r="637" spans="1:28" x14ac:dyDescent="0.3">
      <c r="A637">
        <v>765</v>
      </c>
      <c r="B637" s="81">
        <v>6.7299999999999995</v>
      </c>
      <c r="C637" s="4">
        <v>7.87</v>
      </c>
      <c r="D637" s="20">
        <v>6.9801136363636376E-4</v>
      </c>
      <c r="E637" s="20">
        <v>8.9488636363636376E-4</v>
      </c>
      <c r="F637" s="21">
        <v>2.0723684210526322E-3</v>
      </c>
      <c r="G637" s="21">
        <v>4.3312500000000018E-3</v>
      </c>
      <c r="H637" s="21">
        <v>3.4702635327635328E-3</v>
      </c>
      <c r="I637" s="21">
        <v>7.2875534188034195E-3</v>
      </c>
      <c r="J637" s="4" t="s">
        <v>5160</v>
      </c>
      <c r="K637" s="4" t="s">
        <v>0</v>
      </c>
      <c r="L637" s="4" t="s">
        <v>0</v>
      </c>
      <c r="M637" s="4">
        <v>15.3195</v>
      </c>
      <c r="N637" s="4">
        <v>11.949210000000001</v>
      </c>
      <c r="O637" s="4">
        <v>46.327500000000001</v>
      </c>
      <c r="P637" s="4" t="s">
        <v>5160</v>
      </c>
      <c r="Q637" s="4" t="s">
        <v>5160</v>
      </c>
      <c r="R637" s="11">
        <v>7.5998329156223897E-4</v>
      </c>
      <c r="S637" s="11">
        <v>9.7433755328492182E-4</v>
      </c>
      <c r="T637" s="11">
        <v>2.216617933723197E-3</v>
      </c>
      <c r="U637" s="21">
        <v>3.4702635327635328E-3</v>
      </c>
      <c r="V637" s="11"/>
      <c r="W637" s="3" t="s">
        <v>5160</v>
      </c>
      <c r="X637" s="4">
        <v>4.3472</v>
      </c>
      <c r="Y637" s="3">
        <v>5.72</v>
      </c>
      <c r="Z637" s="3">
        <v>12.204000000000001</v>
      </c>
      <c r="AA637" s="4">
        <v>9.5191200000000009</v>
      </c>
      <c r="AB637" s="3">
        <v>33.795000000000002</v>
      </c>
    </row>
    <row r="638" spans="1:28" x14ac:dyDescent="0.3">
      <c r="A638">
        <v>764</v>
      </c>
      <c r="B638" s="81" t="s">
        <v>5160</v>
      </c>
      <c r="C638" s="4" t="s">
        <v>5160</v>
      </c>
      <c r="D638" s="20">
        <v>6.9838068181818185E-4</v>
      </c>
      <c r="E638" s="20">
        <v>8.9535984848484855E-4</v>
      </c>
      <c r="F638" s="21">
        <v>2.0734649122807021E-3</v>
      </c>
      <c r="G638" s="21">
        <v>4.3335416666666678E-3</v>
      </c>
      <c r="H638" s="21" t="s">
        <v>0</v>
      </c>
      <c r="I638" s="21" t="s">
        <v>0</v>
      </c>
      <c r="J638" s="4" t="s">
        <v>5160</v>
      </c>
      <c r="K638" s="4">
        <v>4.9227499999999997</v>
      </c>
      <c r="L638" s="4">
        <v>6.79</v>
      </c>
      <c r="M638" s="4">
        <v>15.309000000000001</v>
      </c>
      <c r="N638" s="4">
        <v>11.941020000000002</v>
      </c>
      <c r="O638" s="4">
        <v>46.282499999999999</v>
      </c>
      <c r="P638" s="4" t="s">
        <v>5160</v>
      </c>
      <c r="Q638" s="4" t="s">
        <v>5160</v>
      </c>
      <c r="R638" s="11">
        <v>7.6040100250626566E-4</v>
      </c>
      <c r="S638" s="11">
        <v>9.7487308013623805E-4</v>
      </c>
      <c r="T638" s="11">
        <v>2.2178362573099415E-3</v>
      </c>
      <c r="U638" s="21" t="s">
        <v>0</v>
      </c>
      <c r="V638" s="11">
        <v>7.8163194444444452E-3</v>
      </c>
      <c r="W638" s="3" t="s">
        <v>5160</v>
      </c>
      <c r="X638" s="4" t="s">
        <v>0</v>
      </c>
      <c r="Z638" s="3">
        <v>12.195</v>
      </c>
      <c r="AA638" s="4">
        <v>9.5121000000000002</v>
      </c>
      <c r="AB638" s="3">
        <v>33.7575</v>
      </c>
    </row>
    <row r="639" spans="1:28" x14ac:dyDescent="0.3">
      <c r="A639">
        <v>763</v>
      </c>
      <c r="B639" s="81">
        <v>6.74</v>
      </c>
      <c r="C639" s="4">
        <v>7.88</v>
      </c>
      <c r="D639" s="20">
        <v>6.9879103535353535E-4</v>
      </c>
      <c r="E639" s="20">
        <v>8.9588594276094279E-4</v>
      </c>
      <c r="F639" s="21">
        <v>2.0746832358674466E-3</v>
      </c>
      <c r="G639" s="21">
        <v>4.3360879629629635E-3</v>
      </c>
      <c r="H639" s="21">
        <v>3.4741809116809116E-3</v>
      </c>
      <c r="I639" s="21">
        <v>7.295779914529915E-3</v>
      </c>
      <c r="J639" s="4" t="s">
        <v>5160</v>
      </c>
      <c r="K639" s="4" t="s">
        <v>0</v>
      </c>
      <c r="L639" s="4" t="s">
        <v>0</v>
      </c>
      <c r="M639" s="4">
        <v>15.288</v>
      </c>
      <c r="N639" s="4">
        <v>11.92464</v>
      </c>
      <c r="O639" s="4">
        <v>46.230000000000004</v>
      </c>
      <c r="P639" s="4">
        <v>7.2799999999999994</v>
      </c>
      <c r="Q639" s="4">
        <v>8.51</v>
      </c>
      <c r="R639" s="11">
        <v>7.6081871345029246E-4</v>
      </c>
      <c r="S639" s="11">
        <v>9.7540860698755449E-4</v>
      </c>
      <c r="T639" s="11">
        <v>2.2190545808966865E-3</v>
      </c>
      <c r="U639" s="21">
        <v>3.4741809116809116E-3</v>
      </c>
      <c r="V639" s="11">
        <v>7.8240740740740736E-3</v>
      </c>
      <c r="W639" s="3" t="s">
        <v>5160</v>
      </c>
      <c r="X639" s="4" t="s">
        <v>0</v>
      </c>
      <c r="Z639" s="3">
        <v>12.177</v>
      </c>
      <c r="AA639" s="4">
        <v>9.4980600000000006</v>
      </c>
      <c r="AB639" s="3">
        <v>33.712500000000006</v>
      </c>
    </row>
    <row r="640" spans="1:28" x14ac:dyDescent="0.3">
      <c r="A640">
        <v>762</v>
      </c>
      <c r="B640" s="81" t="s">
        <v>5160</v>
      </c>
      <c r="C640" s="4" t="s">
        <v>5160</v>
      </c>
      <c r="D640" s="20">
        <v>6.9916035353535355E-4</v>
      </c>
      <c r="E640" s="20">
        <v>8.9635942760942769E-4</v>
      </c>
      <c r="F640" s="21">
        <v>2.0757797270955173E-3</v>
      </c>
      <c r="G640" s="21">
        <v>4.3383796296296313E-3</v>
      </c>
      <c r="H640" s="21">
        <v>3.478157644824312E-3</v>
      </c>
      <c r="I640" s="21">
        <v>7.3041310541310557E-3</v>
      </c>
      <c r="J640" s="4" t="s">
        <v>5160</v>
      </c>
      <c r="K640" s="4">
        <v>4.9154999999999998</v>
      </c>
      <c r="L640" s="4">
        <v>6.78</v>
      </c>
      <c r="M640" s="4">
        <v>15.2775</v>
      </c>
      <c r="N640" s="4">
        <v>11.916450000000001</v>
      </c>
      <c r="O640" s="4">
        <v>46.185000000000002</v>
      </c>
      <c r="P640" s="4" t="s">
        <v>5160</v>
      </c>
      <c r="Q640" s="4" t="s">
        <v>5160</v>
      </c>
      <c r="R640" s="11">
        <v>7.6123642439431905E-4</v>
      </c>
      <c r="S640" s="11">
        <v>9.7594413383887062E-4</v>
      </c>
      <c r="T640" s="11">
        <v>2.2202729044834306E-3</v>
      </c>
      <c r="U640" s="21">
        <v>3.478157644824312E-3</v>
      </c>
      <c r="V640" s="11">
        <v>7.8318287037037037E-3</v>
      </c>
      <c r="W640" s="3" t="s">
        <v>5160</v>
      </c>
      <c r="X640" s="4">
        <v>4.3395999999999999</v>
      </c>
      <c r="Y640" s="3">
        <v>5.71</v>
      </c>
      <c r="Z640" s="3">
        <v>12.167999999999999</v>
      </c>
      <c r="AA640" s="4">
        <v>9.4910399999999999</v>
      </c>
      <c r="AB640" s="3">
        <v>33.674999999999997</v>
      </c>
    </row>
    <row r="641" spans="1:28" x14ac:dyDescent="0.3">
      <c r="A641">
        <v>761</v>
      </c>
      <c r="B641" s="81" t="s">
        <v>5160</v>
      </c>
      <c r="C641" s="4" t="s">
        <v>5160</v>
      </c>
      <c r="D641" s="20">
        <v>6.9957070707070705E-4</v>
      </c>
      <c r="E641" s="20">
        <v>8.9688552188552193E-4</v>
      </c>
      <c r="F641" s="21">
        <v>2.0769980506822614E-3</v>
      </c>
      <c r="G641" s="21">
        <v>4.3409259259259269E-3</v>
      </c>
      <c r="H641" s="21" t="s">
        <v>0</v>
      </c>
      <c r="I641" s="21" t="s">
        <v>0</v>
      </c>
      <c r="J641" s="4" t="s">
        <v>5160</v>
      </c>
      <c r="K641" s="4" t="s">
        <v>0</v>
      </c>
      <c r="L641" s="4" t="s">
        <v>0</v>
      </c>
      <c r="M641" s="4">
        <v>15.256499999999999</v>
      </c>
      <c r="N641" s="4">
        <v>11.900069999999999</v>
      </c>
      <c r="O641" s="4">
        <v>46.1325</v>
      </c>
      <c r="P641" s="4" t="s">
        <v>5160</v>
      </c>
      <c r="Q641" s="4" t="s">
        <v>5160</v>
      </c>
      <c r="R641" s="11">
        <v>7.6165413533834595E-4</v>
      </c>
      <c r="S641" s="11">
        <v>9.7647966069018706E-4</v>
      </c>
      <c r="T641" s="11">
        <v>2.2214912280701755E-3</v>
      </c>
      <c r="U641" s="21" t="s">
        <v>0</v>
      </c>
      <c r="V641" s="11">
        <v>7.8394675925925923E-3</v>
      </c>
      <c r="W641" s="3" t="s">
        <v>5160</v>
      </c>
      <c r="X641" s="4" t="s">
        <v>0</v>
      </c>
      <c r="Z641" s="3">
        <v>12.15</v>
      </c>
      <c r="AA641" s="4">
        <v>9.4770000000000003</v>
      </c>
      <c r="AB641" s="3">
        <v>33.637500000000003</v>
      </c>
    </row>
    <row r="642" spans="1:28" x14ac:dyDescent="0.3">
      <c r="A642">
        <v>760</v>
      </c>
      <c r="B642" s="81" t="s">
        <v>5160</v>
      </c>
      <c r="C642" s="4" t="s">
        <v>5160</v>
      </c>
      <c r="D642" s="20">
        <v>6.9994002525252525E-4</v>
      </c>
      <c r="E642" s="20">
        <v>8.9735900673400672E-4</v>
      </c>
      <c r="F642" s="21">
        <v>2.0780945419103317E-3</v>
      </c>
      <c r="G642" s="21">
        <v>4.343217592592593E-3</v>
      </c>
      <c r="H642" s="21">
        <v>3.4821343779677114E-3</v>
      </c>
      <c r="I642" s="21">
        <v>7.3124821937321938E-3</v>
      </c>
      <c r="J642" s="4" t="s">
        <v>5160</v>
      </c>
      <c r="K642" s="4">
        <v>4.9082499999999998</v>
      </c>
      <c r="L642" s="4">
        <v>6.77</v>
      </c>
      <c r="M642" s="4">
        <v>15.2355</v>
      </c>
      <c r="N642" s="4">
        <v>11.88369</v>
      </c>
      <c r="O642" s="4">
        <v>46.08</v>
      </c>
      <c r="P642" s="4" t="s">
        <v>5160</v>
      </c>
      <c r="Q642" s="4" t="s">
        <v>5160</v>
      </c>
      <c r="R642" s="11">
        <v>7.6207184628237265E-4</v>
      </c>
      <c r="S642" s="11">
        <v>9.7701518754150351E-4</v>
      </c>
      <c r="T642" s="11">
        <v>2.2227095516569205E-3</v>
      </c>
      <c r="U642" s="21">
        <v>3.4821343779677114E-3</v>
      </c>
      <c r="V642" s="11"/>
      <c r="W642" s="3" t="s">
        <v>5160</v>
      </c>
      <c r="X642" s="4" t="s">
        <v>0</v>
      </c>
      <c r="Z642" s="3">
        <v>12.141</v>
      </c>
      <c r="AA642" s="4">
        <v>9.4699799999999996</v>
      </c>
      <c r="AB642" s="3">
        <v>33.599999999999994</v>
      </c>
    </row>
    <row r="643" spans="1:28" x14ac:dyDescent="0.3">
      <c r="A643">
        <v>759</v>
      </c>
      <c r="B643" s="81">
        <v>6.75</v>
      </c>
      <c r="C643" s="4">
        <v>7.89</v>
      </c>
      <c r="D643" s="20">
        <v>7.0035037878787886E-4</v>
      </c>
      <c r="E643" s="20">
        <v>8.9788510101010107E-4</v>
      </c>
      <c r="F643" s="21">
        <v>2.0793128654970766E-3</v>
      </c>
      <c r="G643" s="21">
        <v>4.3457638888888903E-3</v>
      </c>
      <c r="H643" s="21" t="s">
        <v>0</v>
      </c>
      <c r="I643" s="21" t="s">
        <v>0</v>
      </c>
      <c r="J643" s="4" t="s">
        <v>5160</v>
      </c>
      <c r="K643" s="4" t="s">
        <v>0</v>
      </c>
      <c r="L643" s="4" t="s">
        <v>0</v>
      </c>
      <c r="M643" s="4">
        <v>15.225</v>
      </c>
      <c r="N643" s="4">
        <v>11.875500000000001</v>
      </c>
      <c r="O643" s="4">
        <v>46.035000000000004</v>
      </c>
      <c r="P643" s="4">
        <v>7.29</v>
      </c>
      <c r="Q643" s="4" t="s">
        <v>5160</v>
      </c>
      <c r="R643" s="11">
        <v>7.6248955722639945E-4</v>
      </c>
      <c r="S643" s="11">
        <v>9.7755071439281985E-4</v>
      </c>
      <c r="T643" s="11">
        <v>2.223927875243665E-3</v>
      </c>
      <c r="U643" s="21" t="s">
        <v>0</v>
      </c>
      <c r="V643" s="11">
        <v>7.8472222222222224E-3</v>
      </c>
      <c r="W643" s="3" t="s">
        <v>5160</v>
      </c>
      <c r="X643" s="4">
        <v>4.3320000000000007</v>
      </c>
      <c r="Y643" s="3">
        <v>5.7</v>
      </c>
      <c r="Z643" s="3">
        <v>12.123000000000001</v>
      </c>
      <c r="AA643" s="4">
        <v>9.4559400000000018</v>
      </c>
      <c r="AB643" s="3">
        <v>33.5625</v>
      </c>
    </row>
    <row r="644" spans="1:28" x14ac:dyDescent="0.3">
      <c r="A644">
        <v>758</v>
      </c>
      <c r="B644" s="81" t="s">
        <v>5160</v>
      </c>
      <c r="C644" s="4" t="s">
        <v>5160</v>
      </c>
      <c r="D644" s="20">
        <v>7.0076073232323225E-4</v>
      </c>
      <c r="E644" s="20">
        <v>8.984111952861952E-4</v>
      </c>
      <c r="F644" s="21">
        <v>2.0805311890838207E-3</v>
      </c>
      <c r="G644" s="21">
        <v>4.348310185185186E-3</v>
      </c>
      <c r="H644" s="21">
        <v>3.4860517568850902E-3</v>
      </c>
      <c r="I644" s="21">
        <v>7.3207086894586893E-3</v>
      </c>
      <c r="K644" s="4" t="s">
        <v>0</v>
      </c>
      <c r="L644" s="4" t="s">
        <v>0</v>
      </c>
      <c r="M644" s="4">
        <v>15.204000000000001</v>
      </c>
      <c r="N644" s="4">
        <v>11.859120000000001</v>
      </c>
      <c r="O644" s="4">
        <v>45.982500000000002</v>
      </c>
      <c r="Q644" s="4">
        <v>8.52</v>
      </c>
      <c r="R644" s="11">
        <v>7.6290726817042603E-4</v>
      </c>
      <c r="S644" s="11">
        <v>9.7808624124413597E-4</v>
      </c>
      <c r="T644" s="11">
        <v>2.2251461988304091E-3</v>
      </c>
      <c r="U644" s="21">
        <v>3.4860517568850902E-3</v>
      </c>
      <c r="V644" s="11">
        <v>7.8549768518518526E-3</v>
      </c>
      <c r="W644" s="3" t="s">
        <v>5160</v>
      </c>
      <c r="X644" s="4" t="s">
        <v>0</v>
      </c>
      <c r="Z644" s="3">
        <v>12.114000000000001</v>
      </c>
      <c r="AA644" s="4">
        <v>9.4489200000000011</v>
      </c>
      <c r="AB644" s="3">
        <v>33.525000000000006</v>
      </c>
    </row>
    <row r="645" spans="1:28" x14ac:dyDescent="0.3">
      <c r="A645">
        <v>757</v>
      </c>
      <c r="B645" s="81">
        <v>6.76</v>
      </c>
      <c r="C645" s="4">
        <v>7.9</v>
      </c>
      <c r="D645" s="20">
        <v>7.0113005050505056E-4</v>
      </c>
      <c r="E645" s="20">
        <v>8.9888468013468021E-4</v>
      </c>
      <c r="F645" s="21">
        <v>2.0816276803118914E-3</v>
      </c>
      <c r="G645" s="21">
        <v>4.3506018518518529E-3</v>
      </c>
      <c r="H645" s="21">
        <v>3.4900284900284905E-3</v>
      </c>
      <c r="I645" s="21">
        <v>7.3290598290598301E-3</v>
      </c>
      <c r="J645" s="4" t="s">
        <v>5160</v>
      </c>
      <c r="K645" s="4">
        <v>4.9009999999999998</v>
      </c>
      <c r="L645" s="4">
        <v>6.76</v>
      </c>
      <c r="M645" s="4">
        <v>15.183000000000002</v>
      </c>
      <c r="N645" s="4">
        <v>11.842740000000001</v>
      </c>
      <c r="O645" s="4">
        <v>45.93</v>
      </c>
      <c r="P645" s="4" t="s">
        <v>5160</v>
      </c>
      <c r="Q645" s="4" t="s">
        <v>5160</v>
      </c>
      <c r="R645" s="11">
        <v>7.6332497911445272E-4</v>
      </c>
      <c r="S645" s="11">
        <v>9.7862176809545231E-4</v>
      </c>
      <c r="T645" s="11">
        <v>2.226364522417154E-3</v>
      </c>
      <c r="U645" s="21">
        <v>3.4900284900284905E-3</v>
      </c>
      <c r="V645" s="11">
        <v>7.8626157407407412E-3</v>
      </c>
      <c r="W645" s="3" t="s">
        <v>5160</v>
      </c>
      <c r="X645" s="4" t="s">
        <v>0</v>
      </c>
      <c r="Z645" s="3">
        <v>12.096</v>
      </c>
      <c r="AA645" s="4">
        <v>9.4348799999999997</v>
      </c>
      <c r="AB645" s="3">
        <v>33.480000000000004</v>
      </c>
    </row>
    <row r="646" spans="1:28" x14ac:dyDescent="0.3">
      <c r="A646">
        <v>756</v>
      </c>
      <c r="B646" s="81" t="s">
        <v>5160</v>
      </c>
      <c r="C646" s="4" t="s">
        <v>5160</v>
      </c>
      <c r="D646" s="20">
        <v>7.0154040404040406E-4</v>
      </c>
      <c r="E646" s="20">
        <v>8.9941077441077445E-4</v>
      </c>
      <c r="F646" s="21">
        <v>2.0828460038986359E-3</v>
      </c>
      <c r="G646" s="21">
        <v>4.3531481481481485E-3</v>
      </c>
      <c r="H646" s="21" t="s">
        <v>0</v>
      </c>
      <c r="I646" s="21" t="s">
        <v>0</v>
      </c>
      <c r="J646" s="4" t="s">
        <v>5160</v>
      </c>
      <c r="K646" s="4" t="s">
        <v>0</v>
      </c>
      <c r="L646" s="4" t="s">
        <v>0</v>
      </c>
      <c r="M646" s="4">
        <v>15.172499999999999</v>
      </c>
      <c r="N646" s="4">
        <v>11.83455</v>
      </c>
      <c r="O646" s="4">
        <v>45.884999999999998</v>
      </c>
      <c r="P646" s="4">
        <v>7.3</v>
      </c>
      <c r="Q646" s="4">
        <v>8.5299999999999994</v>
      </c>
      <c r="R646" s="11">
        <v>7.6374269005847974E-4</v>
      </c>
      <c r="S646" s="11">
        <v>9.7915729494676886E-4</v>
      </c>
      <c r="T646" s="11">
        <v>2.227582846003899E-3</v>
      </c>
      <c r="U646" s="21" t="s">
        <v>0</v>
      </c>
      <c r="V646" s="11">
        <v>7.8703703703703696E-3</v>
      </c>
      <c r="W646" s="3" t="s">
        <v>5160</v>
      </c>
      <c r="X646" s="4">
        <v>4.3244000000000007</v>
      </c>
      <c r="Y646" s="3">
        <v>5.69</v>
      </c>
      <c r="Z646" s="3">
        <v>12.087</v>
      </c>
      <c r="AA646" s="4">
        <v>9.4278600000000008</v>
      </c>
      <c r="AB646" s="3">
        <v>33.442500000000003</v>
      </c>
    </row>
    <row r="647" spans="1:28" x14ac:dyDescent="0.3">
      <c r="A647">
        <v>755</v>
      </c>
      <c r="B647" s="81">
        <v>6.77</v>
      </c>
      <c r="C647" s="4">
        <v>7.92</v>
      </c>
      <c r="D647" s="20">
        <v>7.0190972222222215E-4</v>
      </c>
      <c r="E647" s="20">
        <v>8.9988425925925924E-4</v>
      </c>
      <c r="F647" s="21">
        <v>2.0839424951267058E-3</v>
      </c>
      <c r="G647" s="21">
        <v>4.3554398148148155E-3</v>
      </c>
      <c r="H647" s="21">
        <v>3.4940052231718899E-3</v>
      </c>
      <c r="I647" s="21">
        <v>7.3374109686609691E-3</v>
      </c>
      <c r="J647" s="4" t="s">
        <v>5160</v>
      </c>
      <c r="K647" s="4">
        <v>4.8937499999999998</v>
      </c>
      <c r="L647" s="4">
        <v>6.75</v>
      </c>
      <c r="M647" s="4">
        <v>15.1515</v>
      </c>
      <c r="N647" s="4">
        <v>11.81817</v>
      </c>
      <c r="O647" s="4">
        <v>45.832499999999996</v>
      </c>
      <c r="P647" s="4" t="s">
        <v>5160</v>
      </c>
      <c r="Q647" s="4" t="s">
        <v>5160</v>
      </c>
      <c r="R647" s="11">
        <v>7.6416040100250632E-4</v>
      </c>
      <c r="S647" s="11">
        <v>9.7969282179808498E-4</v>
      </c>
      <c r="T647" s="11">
        <v>2.2288011695906435E-3</v>
      </c>
      <c r="U647" s="21">
        <v>3.4940052231718899E-3</v>
      </c>
      <c r="V647" s="11"/>
      <c r="W647" s="3" t="s">
        <v>5160</v>
      </c>
      <c r="X647" s="4" t="s">
        <v>0</v>
      </c>
      <c r="Z647" s="3">
        <v>12.068999999999999</v>
      </c>
      <c r="AA647" s="4">
        <v>9.4138199999999994</v>
      </c>
      <c r="AB647" s="3">
        <v>33.405000000000001</v>
      </c>
    </row>
    <row r="648" spans="1:28" x14ac:dyDescent="0.3">
      <c r="A648">
        <v>754</v>
      </c>
      <c r="B648" s="81" t="s">
        <v>5160</v>
      </c>
      <c r="C648" s="4" t="s">
        <v>5160</v>
      </c>
      <c r="D648" s="20">
        <v>7.0232007575757576E-4</v>
      </c>
      <c r="E648" s="20">
        <v>9.0041035353535359E-4</v>
      </c>
      <c r="F648" s="21">
        <v>2.0851608187134507E-3</v>
      </c>
      <c r="G648" s="21">
        <v>4.357986111111112E-3</v>
      </c>
      <c r="H648" s="21" t="s">
        <v>0</v>
      </c>
      <c r="I648" s="21" t="s">
        <v>0</v>
      </c>
      <c r="J648" s="4" t="s">
        <v>5160</v>
      </c>
      <c r="K648" s="4" t="s">
        <v>0</v>
      </c>
      <c r="L648" s="4" t="s">
        <v>0</v>
      </c>
      <c r="M648" s="4">
        <v>15.141</v>
      </c>
      <c r="N648" s="4">
        <v>11.809980000000001</v>
      </c>
      <c r="O648" s="4">
        <v>45.787499999999994</v>
      </c>
      <c r="P648" s="4" t="s">
        <v>5160</v>
      </c>
      <c r="Q648" s="4" t="s">
        <v>5160</v>
      </c>
      <c r="R648" s="11">
        <v>7.6457811194653312E-4</v>
      </c>
      <c r="S648" s="11">
        <v>9.8022834864940154E-4</v>
      </c>
      <c r="T648" s="11">
        <v>2.2300194931773884E-3</v>
      </c>
      <c r="U648" s="21" t="s">
        <v>0</v>
      </c>
      <c r="V648" s="11">
        <v>7.8781249999999997E-3</v>
      </c>
      <c r="W648" s="3" t="s">
        <v>5160</v>
      </c>
      <c r="X648" s="4" t="s">
        <v>0</v>
      </c>
      <c r="Z648" s="3">
        <v>12.06</v>
      </c>
      <c r="AA648" s="4">
        <v>9.4068000000000005</v>
      </c>
      <c r="AB648" s="3">
        <v>33.3675</v>
      </c>
    </row>
    <row r="649" spans="1:28" x14ac:dyDescent="0.3">
      <c r="A649">
        <v>753</v>
      </c>
      <c r="B649" s="81" t="s">
        <v>5160</v>
      </c>
      <c r="C649" s="4" t="s">
        <v>5160</v>
      </c>
      <c r="D649" s="20">
        <v>7.0273042929292916E-4</v>
      </c>
      <c r="E649" s="20">
        <v>9.0093644781144772E-4</v>
      </c>
      <c r="F649" s="21">
        <v>2.0863791423001952E-3</v>
      </c>
      <c r="G649" s="21">
        <v>4.3605324074074076E-3</v>
      </c>
      <c r="H649" s="21">
        <v>3.4979226020892687E-3</v>
      </c>
      <c r="I649" s="21">
        <v>7.3456374643874646E-3</v>
      </c>
      <c r="J649" s="4">
        <v>1.39425</v>
      </c>
      <c r="K649" s="4">
        <v>4.8864999999999998</v>
      </c>
      <c r="L649" s="4">
        <v>6.74</v>
      </c>
      <c r="M649" s="4">
        <v>15.120000000000001</v>
      </c>
      <c r="N649" s="4">
        <v>11.793600000000001</v>
      </c>
      <c r="O649" s="4">
        <v>45.734999999999999</v>
      </c>
      <c r="P649" s="4">
        <v>7.31</v>
      </c>
      <c r="Q649" s="4">
        <v>8.5499999999999989</v>
      </c>
      <c r="R649" s="11">
        <v>7.6499582289055971E-4</v>
      </c>
      <c r="S649" s="11">
        <v>9.8076387550071766E-4</v>
      </c>
      <c r="T649" s="11">
        <v>2.2312378167641325E-3</v>
      </c>
      <c r="U649" s="21">
        <v>3.4979226020892687E-3</v>
      </c>
      <c r="V649" s="11">
        <v>7.8857638888888901E-3</v>
      </c>
      <c r="W649" s="3">
        <v>1.39425</v>
      </c>
      <c r="X649" s="4">
        <v>4.3167999999999997</v>
      </c>
      <c r="Y649" s="3">
        <v>5.68</v>
      </c>
      <c r="Z649" s="3">
        <v>12.042000000000002</v>
      </c>
      <c r="AA649" s="4">
        <v>9.3927600000000009</v>
      </c>
      <c r="AB649" s="3">
        <v>33.33</v>
      </c>
    </row>
    <row r="650" spans="1:28" x14ac:dyDescent="0.3">
      <c r="A650">
        <v>752</v>
      </c>
      <c r="B650" s="81" t="s">
        <v>5160</v>
      </c>
      <c r="C650" s="4" t="s">
        <v>5160</v>
      </c>
      <c r="D650" s="20">
        <v>7.0309974747474746E-4</v>
      </c>
      <c r="E650" s="20">
        <v>9.0140993265993273E-4</v>
      </c>
      <c r="F650" s="21">
        <v>2.0874756335282655E-3</v>
      </c>
      <c r="G650" s="21">
        <v>4.3628240740740754E-3</v>
      </c>
      <c r="H650" s="21" t="s">
        <v>0</v>
      </c>
      <c r="I650" s="21" t="s">
        <v>0</v>
      </c>
      <c r="J650" s="4" t="s">
        <v>5160</v>
      </c>
      <c r="K650" s="4" t="s">
        <v>0</v>
      </c>
      <c r="L650" s="4" t="s">
        <v>0</v>
      </c>
      <c r="M650" s="4">
        <v>15.099</v>
      </c>
      <c r="N650" s="4">
        <v>11.77722</v>
      </c>
      <c r="O650" s="4">
        <v>45.682499999999997</v>
      </c>
      <c r="P650" s="4" t="s">
        <v>5160</v>
      </c>
      <c r="Q650" s="4" t="s">
        <v>5160</v>
      </c>
      <c r="R650" s="11">
        <v>7.6541353383458651E-4</v>
      </c>
      <c r="S650" s="11">
        <v>9.81299402352034E-4</v>
      </c>
      <c r="T650" s="11">
        <v>2.232456140350877E-3</v>
      </c>
      <c r="U650" s="21" t="s">
        <v>0</v>
      </c>
      <c r="V650" s="11">
        <v>7.8935185185185185E-3</v>
      </c>
      <c r="W650" s="3" t="s">
        <v>5160</v>
      </c>
      <c r="X650" s="4" t="s">
        <v>0</v>
      </c>
      <c r="Z650" s="3">
        <v>12.032999999999999</v>
      </c>
      <c r="AA650" s="4">
        <v>9.3857400000000002</v>
      </c>
      <c r="AB650" s="3">
        <v>33.285000000000004</v>
      </c>
    </row>
    <row r="651" spans="1:28" x14ac:dyDescent="0.3">
      <c r="A651">
        <v>751</v>
      </c>
      <c r="B651" s="81">
        <v>6.7799999999999994</v>
      </c>
      <c r="C651" s="4">
        <v>7.93</v>
      </c>
      <c r="D651" s="20">
        <v>7.0351010101010107E-4</v>
      </c>
      <c r="E651" s="20">
        <v>9.0193602693602697E-4</v>
      </c>
      <c r="F651" s="21">
        <v>2.0886939571150101E-3</v>
      </c>
      <c r="G651" s="21">
        <v>4.365370370370371E-3</v>
      </c>
      <c r="H651" s="21">
        <v>3.5018993352326686E-3</v>
      </c>
      <c r="I651" s="21">
        <v>7.3539886039886045E-3</v>
      </c>
      <c r="J651" s="4" t="s">
        <v>5160</v>
      </c>
      <c r="K651" s="4" t="s">
        <v>0</v>
      </c>
      <c r="L651" s="4" t="s">
        <v>0</v>
      </c>
      <c r="M651" s="4">
        <v>15.0885</v>
      </c>
      <c r="N651" s="4">
        <v>11.769030000000001</v>
      </c>
      <c r="O651" s="4">
        <v>45.637500000000003</v>
      </c>
      <c r="P651" s="4" t="s">
        <v>5160</v>
      </c>
      <c r="Q651" s="4" t="s">
        <v>5160</v>
      </c>
      <c r="R651" s="11">
        <v>7.658312447786132E-4</v>
      </c>
      <c r="S651" s="11">
        <v>9.8183492920335034E-4</v>
      </c>
      <c r="T651" s="11">
        <v>2.233674463937622E-3</v>
      </c>
      <c r="U651" s="21">
        <v>3.5018993352326686E-3</v>
      </c>
      <c r="V651" s="11"/>
      <c r="W651" s="3" t="s">
        <v>5160</v>
      </c>
      <c r="X651" s="4" t="s">
        <v>0</v>
      </c>
      <c r="Z651" s="3">
        <v>12.015000000000001</v>
      </c>
      <c r="AA651" s="4">
        <v>9.3717000000000006</v>
      </c>
      <c r="AB651" s="3">
        <v>33.247500000000002</v>
      </c>
    </row>
    <row r="652" spans="1:28" x14ac:dyDescent="0.3">
      <c r="A652">
        <v>750</v>
      </c>
      <c r="B652" s="81" t="s">
        <v>5160</v>
      </c>
      <c r="C652" s="4" t="s">
        <v>5160</v>
      </c>
      <c r="D652" s="20">
        <v>7.0392045454545458E-4</v>
      </c>
      <c r="E652" s="20">
        <v>9.0246212121212132E-4</v>
      </c>
      <c r="F652" s="21">
        <v>2.089912280701755E-3</v>
      </c>
      <c r="G652" s="21">
        <v>4.3679166666666675E-3</v>
      </c>
      <c r="H652" s="21">
        <v>3.5058760683760685E-3</v>
      </c>
      <c r="I652" s="21">
        <v>7.3623397435897443E-3</v>
      </c>
      <c r="J652" s="4" t="s">
        <v>5160</v>
      </c>
      <c r="K652" s="4">
        <v>4.8792499999999999</v>
      </c>
      <c r="L652" s="4">
        <v>6.73</v>
      </c>
      <c r="M652" s="4">
        <v>15.067499999999999</v>
      </c>
      <c r="N652" s="4">
        <v>11.752649999999999</v>
      </c>
      <c r="O652" s="4">
        <v>45.585000000000001</v>
      </c>
      <c r="P652" s="4">
        <v>7.3199999999999994</v>
      </c>
      <c r="Q652" s="4">
        <v>8.56</v>
      </c>
      <c r="R652" s="11">
        <v>7.6624895572264E-4</v>
      </c>
      <c r="S652" s="11">
        <v>9.8237045605466668E-4</v>
      </c>
      <c r="T652" s="11">
        <v>2.2348927875243665E-3</v>
      </c>
      <c r="U652" s="21">
        <v>3.5058760683760685E-3</v>
      </c>
      <c r="V652" s="11">
        <v>7.9012731481481486E-3</v>
      </c>
      <c r="W652" s="3" t="s">
        <v>5160</v>
      </c>
      <c r="X652" s="4">
        <v>4.3091999999999997</v>
      </c>
      <c r="Y652" s="3">
        <v>5.67</v>
      </c>
      <c r="Z652" s="3">
        <v>12.006</v>
      </c>
      <c r="AA652" s="4">
        <v>9.3646799999999999</v>
      </c>
      <c r="AB652" s="3">
        <v>33.21</v>
      </c>
    </row>
    <row r="653" spans="1:28" x14ac:dyDescent="0.3">
      <c r="A653">
        <v>749</v>
      </c>
      <c r="B653" s="81">
        <v>6.79</v>
      </c>
      <c r="C653" s="4">
        <v>7.9399999999999995</v>
      </c>
      <c r="D653" s="20">
        <v>7.0428977272727277E-4</v>
      </c>
      <c r="E653" s="20">
        <v>9.0293560606060611E-4</v>
      </c>
      <c r="F653" s="21">
        <v>2.0910087719298249E-3</v>
      </c>
      <c r="G653" s="21">
        <v>4.3702083333333345E-3</v>
      </c>
      <c r="H653" s="21" t="s">
        <v>0</v>
      </c>
      <c r="I653" s="21" t="s">
        <v>0</v>
      </c>
      <c r="K653" s="4" t="s">
        <v>0</v>
      </c>
      <c r="L653" s="4" t="s">
        <v>0</v>
      </c>
      <c r="M653" s="4">
        <v>15.0465</v>
      </c>
      <c r="N653" s="4">
        <v>11.736270000000001</v>
      </c>
      <c r="O653" s="4">
        <v>45.532499999999999</v>
      </c>
      <c r="P653" s="4" t="s">
        <v>5160</v>
      </c>
      <c r="Q653" s="4" t="s">
        <v>5160</v>
      </c>
      <c r="R653" s="11">
        <v>7.6645781119465334E-4</v>
      </c>
      <c r="S653" s="11">
        <v>9.8263821948032484E-4</v>
      </c>
      <c r="T653" s="11">
        <v>2.235501949317739E-3</v>
      </c>
      <c r="U653" s="21" t="s">
        <v>0</v>
      </c>
      <c r="V653" s="11">
        <v>7.9089120370370372E-3</v>
      </c>
      <c r="W653" s="3" t="s">
        <v>5160</v>
      </c>
      <c r="X653" s="4" t="s">
        <v>0</v>
      </c>
      <c r="Z653" s="3">
        <v>11.988</v>
      </c>
      <c r="AA653" s="4">
        <v>9.3506400000000003</v>
      </c>
      <c r="AB653" s="3">
        <v>33.172499999999999</v>
      </c>
    </row>
    <row r="654" spans="1:28" x14ac:dyDescent="0.3">
      <c r="A654">
        <v>748</v>
      </c>
      <c r="B654" s="81" t="s">
        <v>5160</v>
      </c>
      <c r="C654" s="4" t="s">
        <v>5160</v>
      </c>
      <c r="D654" s="20">
        <v>7.0470012626262617E-4</v>
      </c>
      <c r="E654" s="20">
        <v>9.0346170033670024E-4</v>
      </c>
      <c r="F654" s="21">
        <v>2.0922270955165694E-3</v>
      </c>
      <c r="G654" s="21">
        <v>4.3727546296296301E-3</v>
      </c>
      <c r="H654" s="21">
        <v>3.5097934472934477E-3</v>
      </c>
      <c r="I654" s="21">
        <v>7.3705662393162407E-3</v>
      </c>
      <c r="J654" s="4" t="s">
        <v>5160</v>
      </c>
      <c r="K654" s="4">
        <v>4.8719999999999999</v>
      </c>
      <c r="L654" s="4">
        <v>6.72</v>
      </c>
      <c r="M654" s="4">
        <v>15.036</v>
      </c>
      <c r="N654" s="4">
        <v>11.72808</v>
      </c>
      <c r="O654" s="4">
        <v>45.487499999999997</v>
      </c>
      <c r="P654" s="4" t="s">
        <v>5160</v>
      </c>
      <c r="Q654" s="4" t="s">
        <v>5160</v>
      </c>
      <c r="R654" s="11">
        <v>7.666666666666668E-4</v>
      </c>
      <c r="S654" s="11">
        <v>9.8290598290598301E-4</v>
      </c>
      <c r="T654" s="11">
        <v>2.2361111111111115E-3</v>
      </c>
      <c r="U654" s="21">
        <v>3.5097934472934477E-3</v>
      </c>
      <c r="V654" s="11">
        <v>7.9166666666666656E-3</v>
      </c>
      <c r="W654" s="3" t="s">
        <v>5160</v>
      </c>
      <c r="X654" s="4" t="s">
        <v>0</v>
      </c>
      <c r="Z654" s="3">
        <v>11.979000000000001</v>
      </c>
      <c r="AA654" s="4">
        <v>9.3436200000000014</v>
      </c>
      <c r="AB654" s="3">
        <v>33.134999999999998</v>
      </c>
    </row>
    <row r="655" spans="1:28" x14ac:dyDescent="0.3">
      <c r="A655">
        <v>747</v>
      </c>
      <c r="B655" s="81" t="s">
        <v>5160</v>
      </c>
      <c r="C655" s="4" t="s">
        <v>5160</v>
      </c>
      <c r="D655" s="20">
        <v>7.0511047979797978E-4</v>
      </c>
      <c r="E655" s="20">
        <v>9.0398779461279459E-4</v>
      </c>
      <c r="F655" s="21">
        <v>2.0934454191033143E-3</v>
      </c>
      <c r="G655" s="21">
        <v>4.3753009259259266E-3</v>
      </c>
      <c r="H655" s="21" t="s">
        <v>0</v>
      </c>
      <c r="I655" s="21" t="s">
        <v>0</v>
      </c>
      <c r="J655" s="4" t="s">
        <v>5160</v>
      </c>
      <c r="K655" s="4" t="s">
        <v>0</v>
      </c>
      <c r="L655" s="4" t="s">
        <v>0</v>
      </c>
      <c r="M655" s="4">
        <v>15.015000000000001</v>
      </c>
      <c r="N655" s="4">
        <v>11.7117</v>
      </c>
      <c r="O655" s="4">
        <v>45.435000000000002</v>
      </c>
      <c r="P655" s="4" t="s">
        <v>5160</v>
      </c>
      <c r="Q655" s="4" t="s">
        <v>5160</v>
      </c>
      <c r="R655" s="11">
        <v>7.6708437761069338E-4</v>
      </c>
      <c r="S655" s="11">
        <v>9.8344150975729935E-4</v>
      </c>
      <c r="T655" s="11">
        <v>2.237329434697856E-3</v>
      </c>
      <c r="U655" s="21" t="s">
        <v>0</v>
      </c>
      <c r="V655" s="11">
        <v>7.9244212962962957E-3</v>
      </c>
      <c r="W655" s="3" t="s">
        <v>5160</v>
      </c>
      <c r="X655" s="4">
        <v>4.3016000000000005</v>
      </c>
      <c r="Y655" s="3">
        <v>5.66</v>
      </c>
      <c r="Z655" s="3">
        <v>11.960999999999999</v>
      </c>
      <c r="AA655" s="4">
        <v>9.32958</v>
      </c>
      <c r="AB655" s="3">
        <v>33.089999999999996</v>
      </c>
    </row>
    <row r="656" spans="1:28" x14ac:dyDescent="0.3">
      <c r="A656">
        <v>746</v>
      </c>
      <c r="B656" s="81">
        <v>6.8</v>
      </c>
      <c r="C656" s="4">
        <v>7.95</v>
      </c>
      <c r="D656" s="20">
        <v>7.0547979797979798E-4</v>
      </c>
      <c r="E656" s="20">
        <v>9.0446127946127949E-4</v>
      </c>
      <c r="F656" s="21">
        <v>2.0945419103313842E-3</v>
      </c>
      <c r="G656" s="21">
        <v>4.3775925925925935E-3</v>
      </c>
      <c r="H656" s="21">
        <v>3.5137701804368471E-3</v>
      </c>
      <c r="I656" s="21">
        <v>7.3789173789173797E-3</v>
      </c>
      <c r="J656" s="4" t="s">
        <v>5160</v>
      </c>
      <c r="K656" s="4">
        <v>4.8647499999999999</v>
      </c>
      <c r="L656" s="4">
        <v>6.71</v>
      </c>
      <c r="M656" s="4">
        <v>15.004499999999998</v>
      </c>
      <c r="N656" s="4">
        <v>11.70351</v>
      </c>
      <c r="O656" s="4">
        <v>45.3825</v>
      </c>
      <c r="P656" s="4">
        <v>7.33</v>
      </c>
      <c r="Q656" s="4">
        <v>8.57</v>
      </c>
      <c r="R656" s="11">
        <v>7.6750208855472018E-4</v>
      </c>
      <c r="S656" s="11">
        <v>9.8397703660861569E-4</v>
      </c>
      <c r="T656" s="11">
        <v>2.2385477582846005E-3</v>
      </c>
      <c r="U656" s="21">
        <v>3.5137701804368471E-3</v>
      </c>
      <c r="V656" s="11"/>
      <c r="W656" s="3" t="s">
        <v>5160</v>
      </c>
      <c r="X656" s="4" t="s">
        <v>0</v>
      </c>
      <c r="Z656" s="3">
        <v>11.952</v>
      </c>
      <c r="AA656" s="4">
        <v>9.3225600000000011</v>
      </c>
      <c r="AB656" s="3">
        <v>33.052500000000002</v>
      </c>
    </row>
    <row r="657" spans="1:28" x14ac:dyDescent="0.3">
      <c r="A657">
        <v>745</v>
      </c>
      <c r="B657" s="81" t="s">
        <v>5160</v>
      </c>
      <c r="C657" s="4" t="s">
        <v>5160</v>
      </c>
      <c r="D657" s="20">
        <v>7.0589015151515159E-4</v>
      </c>
      <c r="E657" s="20">
        <v>9.0498737373737384E-4</v>
      </c>
      <c r="F657" s="21">
        <v>2.0957602339181291E-3</v>
      </c>
      <c r="G657" s="21">
        <v>4.38013888888889E-3</v>
      </c>
      <c r="H657" s="21" t="s">
        <v>0</v>
      </c>
      <c r="I657" s="21" t="s">
        <v>0</v>
      </c>
      <c r="J657" s="4" t="s">
        <v>5160</v>
      </c>
      <c r="K657" s="4" t="s">
        <v>0</v>
      </c>
      <c r="L657" s="4" t="s">
        <v>0</v>
      </c>
      <c r="M657" s="4">
        <v>14.983499999999999</v>
      </c>
      <c r="N657" s="4">
        <v>11.68713</v>
      </c>
      <c r="O657" s="4">
        <v>45.337500000000006</v>
      </c>
      <c r="P657" s="4" t="s">
        <v>5160</v>
      </c>
      <c r="Q657" s="4" t="s">
        <v>5160</v>
      </c>
      <c r="R657" s="11">
        <v>7.6791979949874698E-4</v>
      </c>
      <c r="S657" s="11">
        <v>9.8451256345993203E-4</v>
      </c>
      <c r="T657" s="11">
        <v>2.2397660818713454E-3</v>
      </c>
      <c r="U657" s="21" t="s">
        <v>0</v>
      </c>
      <c r="V657" s="11">
        <v>7.9320601851851861E-3</v>
      </c>
      <c r="W657" s="3" t="s">
        <v>5160</v>
      </c>
      <c r="X657" s="4" t="s">
        <v>0</v>
      </c>
      <c r="Z657" s="3">
        <v>11.933999999999999</v>
      </c>
      <c r="AA657" s="4">
        <v>9.3085199999999997</v>
      </c>
      <c r="AB657" s="3">
        <v>33.015000000000001</v>
      </c>
    </row>
    <row r="658" spans="1:28" x14ac:dyDescent="0.3">
      <c r="A658">
        <v>744</v>
      </c>
      <c r="B658" s="81">
        <v>6.81</v>
      </c>
      <c r="C658" s="4">
        <v>7.96</v>
      </c>
      <c r="D658" s="20">
        <v>7.0630050505050509E-4</v>
      </c>
      <c r="E658" s="20">
        <v>9.0551346801346798E-4</v>
      </c>
      <c r="F658" s="21">
        <v>2.0969785575048736E-3</v>
      </c>
      <c r="G658" s="21">
        <v>4.3826851851851856E-3</v>
      </c>
      <c r="H658" s="21">
        <v>3.517746913580247E-3</v>
      </c>
      <c r="I658" s="21">
        <v>7.3872685185185187E-3</v>
      </c>
      <c r="J658" s="4" t="s">
        <v>5160</v>
      </c>
      <c r="K658" s="4" t="s">
        <v>0</v>
      </c>
      <c r="L658" s="4" t="s">
        <v>0</v>
      </c>
      <c r="M658" s="4">
        <v>14.9625</v>
      </c>
      <c r="N658" s="4">
        <v>11.67075</v>
      </c>
      <c r="O658" s="4">
        <v>45.285000000000004</v>
      </c>
      <c r="P658" s="4" t="s">
        <v>5160</v>
      </c>
      <c r="Q658" s="4" t="s">
        <v>5160</v>
      </c>
      <c r="R658" s="11">
        <v>7.6833751044277357E-4</v>
      </c>
      <c r="S658" s="11">
        <v>9.8504809031124815E-4</v>
      </c>
      <c r="T658" s="11">
        <v>2.2409844054580895E-3</v>
      </c>
      <c r="U658" s="21">
        <v>3.517746913580247E-3</v>
      </c>
      <c r="V658" s="11">
        <v>7.9398148148148145E-3</v>
      </c>
      <c r="W658" s="3" t="s">
        <v>5160</v>
      </c>
      <c r="X658" s="4">
        <v>4.2940000000000005</v>
      </c>
      <c r="Y658" s="3">
        <v>5.65</v>
      </c>
      <c r="Z658" s="3">
        <v>11.925000000000001</v>
      </c>
      <c r="AA658" s="4">
        <v>9.3015000000000008</v>
      </c>
      <c r="AB658" s="3">
        <v>32.977499999999999</v>
      </c>
    </row>
    <row r="659" spans="1:28" x14ac:dyDescent="0.3">
      <c r="A659">
        <v>743</v>
      </c>
      <c r="B659" s="81" t="s">
        <v>5160</v>
      </c>
      <c r="C659" s="4" t="s">
        <v>5160</v>
      </c>
      <c r="D659" s="20">
        <v>7.0666982323232318E-4</v>
      </c>
      <c r="E659" s="20">
        <v>9.0598695286195276E-4</v>
      </c>
      <c r="F659" s="21">
        <v>2.0980750487329435E-3</v>
      </c>
      <c r="G659" s="21">
        <v>4.3849768518518526E-3</v>
      </c>
      <c r="H659" s="21">
        <v>3.5216642924976263E-3</v>
      </c>
      <c r="I659" s="21">
        <v>7.3954950142450151E-3</v>
      </c>
      <c r="J659" s="4" t="s">
        <v>5160</v>
      </c>
      <c r="K659" s="4">
        <v>4.8574999999999999</v>
      </c>
      <c r="L659" s="4">
        <v>6.7</v>
      </c>
      <c r="M659" s="4">
        <v>14.952</v>
      </c>
      <c r="N659" s="4">
        <v>11.662560000000001</v>
      </c>
      <c r="O659" s="4">
        <v>45.232500000000002</v>
      </c>
      <c r="P659" s="4">
        <v>7.34</v>
      </c>
      <c r="Q659" s="4">
        <v>8.58</v>
      </c>
      <c r="R659" s="11">
        <v>7.6875522138680047E-4</v>
      </c>
      <c r="S659" s="11">
        <v>9.8558361716256471E-4</v>
      </c>
      <c r="T659" s="11">
        <v>2.2422027290448345E-3</v>
      </c>
      <c r="U659" s="21">
        <v>3.5216642924976263E-3</v>
      </c>
      <c r="V659" s="11">
        <v>7.9475694444444446E-3</v>
      </c>
      <c r="W659" s="3" t="s">
        <v>5160</v>
      </c>
      <c r="X659" s="4" t="s">
        <v>0</v>
      </c>
      <c r="Z659" s="3">
        <v>11.907</v>
      </c>
      <c r="AA659" s="4">
        <v>9.2874600000000012</v>
      </c>
      <c r="AB659" s="3">
        <v>32.94</v>
      </c>
    </row>
    <row r="660" spans="1:28" x14ac:dyDescent="0.3">
      <c r="A660">
        <v>742</v>
      </c>
      <c r="B660" s="81" t="s">
        <v>5160</v>
      </c>
      <c r="C660" s="4" t="s">
        <v>5160</v>
      </c>
      <c r="D660" s="20">
        <v>7.0708017676767668E-4</v>
      </c>
      <c r="E660" s="20">
        <v>9.0651304713804711E-4</v>
      </c>
      <c r="F660" s="21">
        <v>2.0992933723196884E-3</v>
      </c>
      <c r="G660" s="21">
        <v>4.3875231481481491E-3</v>
      </c>
      <c r="H660" s="21" t="s">
        <v>0</v>
      </c>
      <c r="I660" s="21" t="s">
        <v>0</v>
      </c>
      <c r="J660" s="4" t="s">
        <v>5160</v>
      </c>
      <c r="K660" s="4" t="s">
        <v>0</v>
      </c>
      <c r="L660" s="4" t="s">
        <v>0</v>
      </c>
      <c r="M660" s="4">
        <v>14.931000000000001</v>
      </c>
      <c r="N660" s="4">
        <v>11.646180000000001</v>
      </c>
      <c r="O660" s="4">
        <v>45.1875</v>
      </c>
      <c r="P660" s="4" t="s">
        <v>5160</v>
      </c>
      <c r="Q660" s="4" t="s">
        <v>5160</v>
      </c>
      <c r="R660" s="11">
        <v>7.6917293233082706E-4</v>
      </c>
      <c r="S660" s="11">
        <v>9.8611914401388083E-4</v>
      </c>
      <c r="T660" s="11">
        <v>2.243421052631579E-3</v>
      </c>
      <c r="U660" s="21" t="s">
        <v>0</v>
      </c>
      <c r="V660" s="11">
        <v>7.9552083333333332E-3</v>
      </c>
      <c r="W660" s="3" t="s">
        <v>5160</v>
      </c>
      <c r="X660" s="4" t="s">
        <v>0</v>
      </c>
      <c r="Z660" s="3">
        <v>11.898</v>
      </c>
      <c r="AA660" s="4">
        <v>9.2804400000000005</v>
      </c>
      <c r="AB660" s="3">
        <v>32.894999999999996</v>
      </c>
    </row>
    <row r="661" spans="1:28" x14ac:dyDescent="0.3">
      <c r="A661">
        <v>741</v>
      </c>
      <c r="B661" s="81" t="s">
        <v>5160</v>
      </c>
      <c r="C661" s="4" t="s">
        <v>5160</v>
      </c>
      <c r="D661" s="20">
        <v>7.0749053030303029E-4</v>
      </c>
      <c r="E661" s="20">
        <v>9.0703914141414136E-4</v>
      </c>
      <c r="F661" s="21">
        <v>2.100511695906433E-3</v>
      </c>
      <c r="G661" s="21">
        <v>4.3900694444444447E-3</v>
      </c>
      <c r="H661" s="21">
        <v>3.5256410256410257E-3</v>
      </c>
      <c r="I661" s="21">
        <v>7.4038461538461541E-3</v>
      </c>
      <c r="J661" s="4" t="s">
        <v>5160</v>
      </c>
      <c r="K661" s="4">
        <v>4.85025</v>
      </c>
      <c r="L661" s="4">
        <v>6.69</v>
      </c>
      <c r="M661" s="4">
        <v>14.91</v>
      </c>
      <c r="N661" s="4">
        <v>11.629800000000001</v>
      </c>
      <c r="O661" s="4">
        <v>45.134999999999998</v>
      </c>
      <c r="P661" s="4" t="s">
        <v>5160</v>
      </c>
      <c r="Q661" s="4" t="s">
        <v>5160</v>
      </c>
      <c r="R661" s="11">
        <v>7.6959064327485397E-4</v>
      </c>
      <c r="S661" s="11">
        <v>9.8665467086519738E-4</v>
      </c>
      <c r="T661" s="11">
        <v>2.244639376218324E-3</v>
      </c>
      <c r="U661" s="21">
        <v>3.5256410256410257E-3</v>
      </c>
      <c r="V661" s="11"/>
      <c r="W661" s="3" t="s">
        <v>5160</v>
      </c>
      <c r="X661" s="4">
        <v>4.2863999999999995</v>
      </c>
      <c r="Y661" s="3">
        <v>5.64</v>
      </c>
      <c r="Z661" s="3">
        <v>11.879999999999999</v>
      </c>
      <c r="AA661" s="4">
        <v>9.2663999999999991</v>
      </c>
      <c r="AB661" s="3">
        <v>32.857500000000002</v>
      </c>
    </row>
    <row r="662" spans="1:28" x14ac:dyDescent="0.3">
      <c r="A662">
        <v>740</v>
      </c>
      <c r="B662" s="81">
        <v>6.8199999999999994</v>
      </c>
      <c r="C662" s="4">
        <v>7.97</v>
      </c>
      <c r="D662" s="20">
        <v>7.079008838383838E-4</v>
      </c>
      <c r="E662" s="20">
        <v>9.0756523569023571E-4</v>
      </c>
      <c r="F662" s="21">
        <v>2.1017300194931775E-3</v>
      </c>
      <c r="G662" s="21">
        <v>4.3926157407407412E-3</v>
      </c>
      <c r="H662" s="21" t="s">
        <v>0</v>
      </c>
      <c r="I662" s="21" t="s">
        <v>0</v>
      </c>
      <c r="J662" s="4">
        <v>1.37995</v>
      </c>
      <c r="K662" s="4" t="s">
        <v>0</v>
      </c>
      <c r="L662" s="4" t="s">
        <v>0</v>
      </c>
      <c r="M662" s="4">
        <v>14.8995</v>
      </c>
      <c r="N662" s="4">
        <v>11.62161</v>
      </c>
      <c r="O662" s="4">
        <v>45.089999999999996</v>
      </c>
      <c r="P662" s="4" t="s">
        <v>5160</v>
      </c>
      <c r="Q662" s="4" t="s">
        <v>5160</v>
      </c>
      <c r="R662" s="11">
        <v>7.7000835421888044E-4</v>
      </c>
      <c r="S662" s="11">
        <v>9.871901977165135E-4</v>
      </c>
      <c r="T662" s="11">
        <v>2.245857699805068E-3</v>
      </c>
      <c r="U662" s="21" t="s">
        <v>0</v>
      </c>
      <c r="V662" s="11">
        <v>7.9629629629629634E-3</v>
      </c>
      <c r="W662" s="3">
        <v>1.37995</v>
      </c>
      <c r="X662" s="4" t="s">
        <v>0</v>
      </c>
      <c r="Z662" s="3">
        <v>11.870999999999999</v>
      </c>
      <c r="AA662" s="4">
        <v>9.2593799999999984</v>
      </c>
      <c r="AB662" s="3">
        <v>32.82</v>
      </c>
    </row>
    <row r="663" spans="1:28" x14ac:dyDescent="0.3">
      <c r="A663">
        <v>739</v>
      </c>
      <c r="B663" s="81" t="s">
        <v>5160</v>
      </c>
      <c r="C663" s="4" t="s">
        <v>5160</v>
      </c>
      <c r="D663" s="20">
        <v>7.0827020202020188E-4</v>
      </c>
      <c r="E663" s="20">
        <v>9.080387205387205E-4</v>
      </c>
      <c r="F663" s="21">
        <v>2.1028265107212478E-3</v>
      </c>
      <c r="G663" s="21">
        <v>4.3949074074074081E-3</v>
      </c>
      <c r="H663" s="21">
        <v>3.5296177587844256E-3</v>
      </c>
      <c r="I663" s="21">
        <v>7.412197293447294E-3</v>
      </c>
      <c r="J663" s="4" t="s">
        <v>5160</v>
      </c>
      <c r="K663" s="4">
        <v>4.843</v>
      </c>
      <c r="L663" s="4">
        <v>6.68</v>
      </c>
      <c r="M663" s="4">
        <v>14.878500000000001</v>
      </c>
      <c r="N663" s="4">
        <v>11.605230000000001</v>
      </c>
      <c r="O663" s="4">
        <v>45.037499999999994</v>
      </c>
      <c r="P663" s="4">
        <v>7.35</v>
      </c>
      <c r="Q663" s="4" t="s">
        <v>5160</v>
      </c>
      <c r="R663" s="11">
        <v>7.7042606516290724E-4</v>
      </c>
      <c r="S663" s="11">
        <v>9.8772572456782984E-4</v>
      </c>
      <c r="T663" s="11">
        <v>2.247076023391813E-3</v>
      </c>
      <c r="U663" s="21">
        <v>3.5296177587844256E-3</v>
      </c>
      <c r="V663" s="11">
        <v>7.9707175925925935E-3</v>
      </c>
      <c r="W663" s="3" t="s">
        <v>5160</v>
      </c>
      <c r="X663" s="4" t="s">
        <v>0</v>
      </c>
      <c r="Z663" s="3">
        <v>11.853</v>
      </c>
      <c r="AA663" s="4">
        <v>9.2453400000000006</v>
      </c>
      <c r="AB663" s="3">
        <v>32.782499999999999</v>
      </c>
    </row>
    <row r="664" spans="1:28" x14ac:dyDescent="0.3">
      <c r="A664">
        <v>738</v>
      </c>
      <c r="B664" s="81">
        <v>6.83</v>
      </c>
      <c r="C664" s="4">
        <v>7.9799999999999995</v>
      </c>
      <c r="D664" s="20">
        <v>7.086805555555556E-4</v>
      </c>
      <c r="E664" s="20">
        <v>9.0856481481481485E-4</v>
      </c>
      <c r="F664" s="21">
        <v>2.1040448343079927E-3</v>
      </c>
      <c r="G664" s="21">
        <v>4.3974537037037046E-3</v>
      </c>
      <c r="H664" s="21">
        <v>3.5335351377018048E-3</v>
      </c>
      <c r="I664" s="21">
        <v>7.4204237891737903E-3</v>
      </c>
      <c r="J664" s="4" t="s">
        <v>5160</v>
      </c>
      <c r="K664" s="4" t="s">
        <v>0</v>
      </c>
      <c r="L664" s="4" t="s">
        <v>0</v>
      </c>
      <c r="M664" s="4">
        <v>14.8575</v>
      </c>
      <c r="N664" s="4">
        <v>11.588850000000001</v>
      </c>
      <c r="O664" s="4">
        <v>44.984999999999999</v>
      </c>
      <c r="Q664" s="4">
        <v>8.59</v>
      </c>
      <c r="R664" s="11">
        <v>7.7084377610693404E-4</v>
      </c>
      <c r="S664" s="11">
        <v>9.8826125141914618E-4</v>
      </c>
      <c r="T664" s="11">
        <v>2.2482943469785575E-3</v>
      </c>
      <c r="U664" s="21">
        <v>3.5335351377018048E-3</v>
      </c>
      <c r="V664" s="11">
        <v>7.9783564814814821E-3</v>
      </c>
      <c r="W664" s="3" t="s">
        <v>5160</v>
      </c>
      <c r="X664" s="4">
        <v>4.2788000000000004</v>
      </c>
      <c r="Y664" s="3">
        <v>5.63</v>
      </c>
      <c r="Z664" s="3">
        <v>11.843999999999999</v>
      </c>
      <c r="AA664" s="4">
        <v>9.2383199999999999</v>
      </c>
      <c r="AB664" s="3">
        <v>32.744999999999997</v>
      </c>
    </row>
    <row r="665" spans="1:28" x14ac:dyDescent="0.3">
      <c r="A665">
        <v>737</v>
      </c>
      <c r="B665" s="81" t="s">
        <v>5160</v>
      </c>
      <c r="C665" s="4" t="s">
        <v>5160</v>
      </c>
      <c r="D665" s="20">
        <v>7.09090909090909E-4</v>
      </c>
      <c r="E665" s="20">
        <v>9.0909090909090909E-4</v>
      </c>
      <c r="F665" s="21">
        <v>2.1052631578947368E-3</v>
      </c>
      <c r="G665" s="21">
        <v>4.4000000000000003E-3</v>
      </c>
      <c r="H665" s="21" t="s">
        <v>0</v>
      </c>
      <c r="I665" s="21" t="s">
        <v>0</v>
      </c>
      <c r="J665" s="4" t="s">
        <v>5160</v>
      </c>
      <c r="K665" s="4" t="s">
        <v>0</v>
      </c>
      <c r="L665" s="4" t="s">
        <v>0</v>
      </c>
      <c r="M665" s="4">
        <v>14.847000000000001</v>
      </c>
      <c r="N665" s="4">
        <v>11.580660000000002</v>
      </c>
      <c r="O665" s="4">
        <v>44.94</v>
      </c>
      <c r="P665" s="4" t="s">
        <v>5160</v>
      </c>
      <c r="Q665" s="4" t="s">
        <v>5160</v>
      </c>
      <c r="R665" s="11">
        <v>7.7126148705096084E-4</v>
      </c>
      <c r="S665" s="11">
        <v>9.8879677827046274E-4</v>
      </c>
      <c r="T665" s="11">
        <v>2.2495126705653025E-3</v>
      </c>
      <c r="U665" s="21" t="s">
        <v>0</v>
      </c>
      <c r="V665" s="11">
        <v>7.9861111111111105E-3</v>
      </c>
      <c r="W665" s="3" t="s">
        <v>5160</v>
      </c>
      <c r="X665" s="4" t="s">
        <v>0</v>
      </c>
      <c r="Z665" s="3">
        <v>11.826000000000001</v>
      </c>
      <c r="AA665" s="4">
        <v>9.2242800000000003</v>
      </c>
      <c r="AB665" s="3">
        <v>32.707499999999996</v>
      </c>
    </row>
    <row r="666" spans="1:28" x14ac:dyDescent="0.3">
      <c r="A666">
        <v>736</v>
      </c>
      <c r="B666" s="81" t="s">
        <v>5160</v>
      </c>
      <c r="C666" s="4" t="s">
        <v>5160</v>
      </c>
      <c r="D666" s="20">
        <v>7.094602272727273E-4</v>
      </c>
      <c r="E666" s="20">
        <v>9.0956439393939388E-4</v>
      </c>
      <c r="F666" s="21">
        <v>2.1063596491228071E-3</v>
      </c>
      <c r="G666" s="21">
        <v>4.4022916666666672E-3</v>
      </c>
      <c r="H666" s="21">
        <v>3.5375118708452042E-3</v>
      </c>
      <c r="I666" s="21">
        <v>7.4287749287749293E-3</v>
      </c>
      <c r="J666" s="4" t="s">
        <v>5160</v>
      </c>
      <c r="K666" s="4">
        <v>4.83575</v>
      </c>
      <c r="L666" s="4">
        <v>6.67</v>
      </c>
      <c r="M666" s="4">
        <v>14.825999999999999</v>
      </c>
      <c r="N666" s="4">
        <v>11.56428</v>
      </c>
      <c r="O666" s="4">
        <v>44.887500000000003</v>
      </c>
      <c r="P666" s="4">
        <v>7.3599999999999994</v>
      </c>
      <c r="Q666" s="4">
        <v>8.6</v>
      </c>
      <c r="R666" s="11">
        <v>7.7167919799498764E-4</v>
      </c>
      <c r="S666" s="11">
        <v>9.8933230512177907E-4</v>
      </c>
      <c r="T666" s="11">
        <v>2.2507309941520474E-3</v>
      </c>
      <c r="U666" s="21">
        <v>3.5375118708452042E-3</v>
      </c>
      <c r="V666" s="11"/>
      <c r="W666" s="3" t="s">
        <v>5160</v>
      </c>
      <c r="X666" s="4" t="s">
        <v>0</v>
      </c>
      <c r="Z666" s="3">
        <v>11.817</v>
      </c>
      <c r="AA666" s="4">
        <v>9.2172599999999996</v>
      </c>
      <c r="AB666" s="3">
        <v>32.662499999999994</v>
      </c>
    </row>
    <row r="667" spans="1:28" x14ac:dyDescent="0.3">
      <c r="A667">
        <v>735</v>
      </c>
      <c r="B667" s="81" t="s">
        <v>5160</v>
      </c>
      <c r="C667" s="4" t="s">
        <v>5160</v>
      </c>
      <c r="D667" s="20">
        <v>7.0987058080808081E-4</v>
      </c>
      <c r="E667" s="20">
        <v>9.1009048821548823E-4</v>
      </c>
      <c r="F667" s="21">
        <v>2.107577972709552E-3</v>
      </c>
      <c r="G667" s="21">
        <v>4.4048379629629637E-3</v>
      </c>
      <c r="H667" s="21" t="s">
        <v>0</v>
      </c>
      <c r="I667" s="21" t="s">
        <v>0</v>
      </c>
      <c r="J667" s="4" t="s">
        <v>5160</v>
      </c>
      <c r="K667" s="4" t="s">
        <v>0</v>
      </c>
      <c r="L667" s="4" t="s">
        <v>0</v>
      </c>
      <c r="M667" s="4">
        <v>14.8155</v>
      </c>
      <c r="N667" s="4">
        <v>11.556090000000001</v>
      </c>
      <c r="O667" s="4">
        <v>44.835000000000001</v>
      </c>
      <c r="P667" s="4" t="s">
        <v>5160</v>
      </c>
      <c r="Q667" s="4" t="s">
        <v>5160</v>
      </c>
      <c r="R667" s="11">
        <v>7.7209690893901423E-4</v>
      </c>
      <c r="S667" s="11">
        <v>9.8986783197309519E-4</v>
      </c>
      <c r="T667" s="11">
        <v>2.2519493177387915E-3</v>
      </c>
      <c r="U667" s="21" t="s">
        <v>0</v>
      </c>
      <c r="V667" s="11">
        <v>7.9938657407407406E-3</v>
      </c>
      <c r="W667" s="3" t="s">
        <v>5160</v>
      </c>
      <c r="X667" s="4">
        <v>4.2712000000000003</v>
      </c>
      <c r="Y667" s="3">
        <v>5.62</v>
      </c>
      <c r="Z667" s="3">
        <v>11.798999999999999</v>
      </c>
      <c r="AA667" s="4">
        <v>9.20322</v>
      </c>
      <c r="AB667" s="3">
        <v>32.625</v>
      </c>
    </row>
    <row r="668" spans="1:28" x14ac:dyDescent="0.3">
      <c r="A668">
        <v>734</v>
      </c>
      <c r="B668" s="81">
        <v>6.84</v>
      </c>
      <c r="C668" s="4">
        <v>7.99</v>
      </c>
      <c r="D668" s="20">
        <v>7.102809343434342E-4</v>
      </c>
      <c r="E668" s="20">
        <v>9.1061658249158236E-4</v>
      </c>
      <c r="F668" s="21">
        <v>2.1087962962962961E-3</v>
      </c>
      <c r="G668" s="21">
        <v>4.4073842592592593E-3</v>
      </c>
      <c r="H668" s="21">
        <v>3.5414886039886037E-3</v>
      </c>
      <c r="I668" s="21">
        <v>7.4371260683760683E-3</v>
      </c>
      <c r="J668" s="4" t="s">
        <v>5160</v>
      </c>
      <c r="K668" s="4">
        <v>4.8285</v>
      </c>
      <c r="L668" s="4">
        <v>6.66</v>
      </c>
      <c r="M668" s="4">
        <v>14.794499999999999</v>
      </c>
      <c r="N668" s="4">
        <v>11.539709999999999</v>
      </c>
      <c r="O668" s="4">
        <v>44.79</v>
      </c>
      <c r="P668" s="4" t="s">
        <v>5160</v>
      </c>
      <c r="Q668" s="4" t="s">
        <v>5160</v>
      </c>
      <c r="R668" s="11">
        <v>7.7251461988304092E-4</v>
      </c>
      <c r="S668" s="11">
        <v>9.9040335882441153E-4</v>
      </c>
      <c r="T668" s="11">
        <v>2.253167641325536E-3</v>
      </c>
      <c r="U668" s="21">
        <v>3.5414886039886037E-3</v>
      </c>
      <c r="V668" s="11">
        <v>8.0015046296296292E-3</v>
      </c>
      <c r="W668" s="3" t="s">
        <v>5160</v>
      </c>
      <c r="X668" s="4" t="s">
        <v>0</v>
      </c>
      <c r="Z668" s="3">
        <v>11.79</v>
      </c>
      <c r="AA668" s="4">
        <v>9.1961999999999993</v>
      </c>
      <c r="AB668" s="3">
        <v>32.587500000000006</v>
      </c>
    </row>
    <row r="669" spans="1:28" x14ac:dyDescent="0.3">
      <c r="A669">
        <v>733</v>
      </c>
      <c r="B669" s="81" t="s">
        <v>5160</v>
      </c>
      <c r="C669" s="4" t="s">
        <v>5160</v>
      </c>
      <c r="D669" s="20">
        <v>7.1069128787878781E-4</v>
      </c>
      <c r="E669" s="20">
        <v>9.1114267676767672E-4</v>
      </c>
      <c r="F669" s="21">
        <v>2.1100146198830411E-3</v>
      </c>
      <c r="G669" s="21">
        <v>4.4099305555555558E-3</v>
      </c>
      <c r="H669" s="21">
        <v>3.5454059829059829E-3</v>
      </c>
      <c r="I669" s="21">
        <v>7.4453525641025647E-3</v>
      </c>
      <c r="J669" s="4" t="s">
        <v>5160</v>
      </c>
      <c r="K669" s="4" t="s">
        <v>0</v>
      </c>
      <c r="L669" s="4" t="s">
        <v>0</v>
      </c>
      <c r="M669" s="4">
        <v>14.7735</v>
      </c>
      <c r="N669" s="4">
        <v>11.523330000000001</v>
      </c>
      <c r="O669" s="4">
        <v>44.737499999999997</v>
      </c>
      <c r="P669" s="4">
        <v>7.37</v>
      </c>
      <c r="Q669" s="4">
        <v>8.61</v>
      </c>
      <c r="R669" s="11">
        <v>7.7293233082706772E-4</v>
      </c>
      <c r="S669" s="11">
        <v>9.9093888567572787E-4</v>
      </c>
      <c r="T669" s="11">
        <v>2.254385964912281E-3</v>
      </c>
      <c r="U669" s="21">
        <v>3.5454059829059829E-3</v>
      </c>
      <c r="V669" s="11">
        <v>8.0092592592592594E-3</v>
      </c>
      <c r="W669" s="3" t="s">
        <v>5160</v>
      </c>
      <c r="X669" s="4" t="s">
        <v>0</v>
      </c>
      <c r="Z669" s="3">
        <v>11.772</v>
      </c>
      <c r="AA669" s="4">
        <v>9.1821599999999997</v>
      </c>
      <c r="AB669" s="3">
        <v>32.549999999999997</v>
      </c>
    </row>
    <row r="670" spans="1:28" x14ac:dyDescent="0.3">
      <c r="A670">
        <v>732</v>
      </c>
      <c r="B670" s="81"/>
      <c r="C670" s="4">
        <v>8</v>
      </c>
      <c r="D670" s="20">
        <v>7.110606060606059E-4</v>
      </c>
      <c r="E670" s="20">
        <v>9.116161616161615E-4</v>
      </c>
      <c r="F670" s="21">
        <v>2.1111111111111113E-3</v>
      </c>
      <c r="G670" s="21">
        <v>4.4122222222222228E-3</v>
      </c>
      <c r="H670" s="21" t="s">
        <v>0</v>
      </c>
      <c r="I670" s="21" t="s">
        <v>0</v>
      </c>
      <c r="J670" s="4" t="s">
        <v>5160</v>
      </c>
      <c r="K670" s="4">
        <v>4.82125</v>
      </c>
      <c r="L670" s="4">
        <v>6.65</v>
      </c>
      <c r="M670" s="4">
        <v>14.763</v>
      </c>
      <c r="N670" s="4">
        <v>11.515140000000001</v>
      </c>
      <c r="O670" s="4">
        <v>44.685000000000002</v>
      </c>
      <c r="P670" s="4" t="s">
        <v>5160</v>
      </c>
      <c r="Q670" s="4" t="s">
        <v>5160</v>
      </c>
      <c r="R670" s="11">
        <v>7.7335004177109452E-4</v>
      </c>
      <c r="S670" s="11">
        <v>9.9147441252704421E-4</v>
      </c>
      <c r="T670" s="11">
        <v>2.2556042884990255E-3</v>
      </c>
      <c r="U670" s="21" t="s">
        <v>0</v>
      </c>
      <c r="V670" s="11">
        <v>8.0170138888888895E-3</v>
      </c>
      <c r="W670" s="3" t="s">
        <v>5160</v>
      </c>
      <c r="X670" s="4">
        <v>4.2636000000000003</v>
      </c>
      <c r="Y670" s="3">
        <v>5.61</v>
      </c>
      <c r="Z670" s="3">
        <v>11.763</v>
      </c>
      <c r="AA670" s="4">
        <v>9.1751400000000007</v>
      </c>
      <c r="AB670" s="3">
        <v>32.512500000000003</v>
      </c>
    </row>
    <row r="671" spans="1:28" x14ac:dyDescent="0.3">
      <c r="A671">
        <v>731</v>
      </c>
      <c r="B671" s="81" t="s">
        <v>5160</v>
      </c>
      <c r="C671" s="4" t="s">
        <v>5160</v>
      </c>
      <c r="D671" s="20">
        <v>7.1147095959595973E-4</v>
      </c>
      <c r="E671" s="20">
        <v>9.1214225589225596E-4</v>
      </c>
      <c r="F671" s="21">
        <v>2.1123294346978559E-3</v>
      </c>
      <c r="G671" s="21">
        <v>4.4147685185185193E-3</v>
      </c>
      <c r="H671" s="21">
        <v>3.5493827160493832E-3</v>
      </c>
      <c r="I671" s="21">
        <v>7.4537037037037054E-3</v>
      </c>
      <c r="K671" s="4" t="s">
        <v>0</v>
      </c>
      <c r="L671" s="4" t="s">
        <v>0</v>
      </c>
      <c r="M671" s="4">
        <v>14.741999999999999</v>
      </c>
      <c r="N671" s="4">
        <v>11.498759999999999</v>
      </c>
      <c r="O671" s="4">
        <v>44.64</v>
      </c>
      <c r="P671" s="4" t="s">
        <v>5160</v>
      </c>
      <c r="Q671" s="4" t="s">
        <v>5160</v>
      </c>
      <c r="R671" s="11">
        <v>7.7376775271512121E-4</v>
      </c>
      <c r="S671" s="11">
        <v>9.9200993937836055E-4</v>
      </c>
      <c r="T671" s="11">
        <v>2.25682261208577E-3</v>
      </c>
      <c r="U671" s="21">
        <v>3.5493827160493832E-3</v>
      </c>
      <c r="V671" s="11">
        <v>8.0246527777777781E-3</v>
      </c>
      <c r="W671" s="3" t="s">
        <v>5160</v>
      </c>
      <c r="X671" s="4" t="s">
        <v>0</v>
      </c>
      <c r="Z671" s="3">
        <v>11.745000000000001</v>
      </c>
      <c r="AA671" s="4">
        <v>9.1611000000000011</v>
      </c>
      <c r="AB671" s="3">
        <v>32.467500000000001</v>
      </c>
    </row>
    <row r="672" spans="1:28" x14ac:dyDescent="0.3">
      <c r="A672">
        <v>730</v>
      </c>
      <c r="B672" s="81">
        <v>6.85</v>
      </c>
      <c r="C672" s="4">
        <v>8.02</v>
      </c>
      <c r="D672" s="20">
        <v>7.1188131313131302E-4</v>
      </c>
      <c r="E672" s="20">
        <v>9.126683501683501E-4</v>
      </c>
      <c r="F672" s="21">
        <v>2.1135477582846004E-3</v>
      </c>
      <c r="G672" s="21">
        <v>4.4173148148148149E-3</v>
      </c>
      <c r="H672" s="21" t="s">
        <v>0</v>
      </c>
      <c r="I672" s="21" t="s">
        <v>0</v>
      </c>
      <c r="J672" s="4" t="s">
        <v>5160</v>
      </c>
      <c r="K672" s="4" t="s">
        <v>0</v>
      </c>
      <c r="L672" s="4" t="s">
        <v>0</v>
      </c>
      <c r="M672" s="4">
        <v>14.721</v>
      </c>
      <c r="N672" s="4">
        <v>11.482380000000001</v>
      </c>
      <c r="O672" s="4">
        <v>44.587500000000006</v>
      </c>
      <c r="P672" s="4" t="s">
        <v>5160</v>
      </c>
      <c r="Q672" s="4" t="s">
        <v>5160</v>
      </c>
      <c r="R672" s="11">
        <v>7.7418546365914779E-4</v>
      </c>
      <c r="S672" s="11">
        <v>9.9254546622967667E-4</v>
      </c>
      <c r="T672" s="11">
        <v>2.2580409356725145E-3</v>
      </c>
      <c r="U672" s="21" t="s">
        <v>0</v>
      </c>
      <c r="V672" s="11"/>
      <c r="W672" s="3" t="s">
        <v>5160</v>
      </c>
      <c r="X672" s="4" t="s">
        <v>0</v>
      </c>
      <c r="Z672" s="3">
        <v>11.735999999999999</v>
      </c>
      <c r="AA672" s="4">
        <v>9.1540799999999987</v>
      </c>
      <c r="AB672" s="3">
        <v>32.43</v>
      </c>
    </row>
    <row r="673" spans="1:28" x14ac:dyDescent="0.3">
      <c r="A673">
        <v>729</v>
      </c>
      <c r="B673" s="81" t="s">
        <v>5160</v>
      </c>
      <c r="C673" s="4" t="s">
        <v>5160</v>
      </c>
      <c r="D673" s="20">
        <v>7.1229166666666663E-4</v>
      </c>
      <c r="E673" s="20">
        <v>9.1319444444444445E-4</v>
      </c>
      <c r="F673" s="21">
        <v>2.1147660818713453E-3</v>
      </c>
      <c r="G673" s="21">
        <v>4.4198611111111123E-3</v>
      </c>
      <c r="H673" s="21">
        <v>3.5533594491927827E-3</v>
      </c>
      <c r="I673" s="21">
        <v>7.4620548433048436E-3</v>
      </c>
      <c r="J673" s="4" t="s">
        <v>5160</v>
      </c>
      <c r="K673" s="4">
        <v>4.8140000000000001</v>
      </c>
      <c r="L673" s="4">
        <v>6.64</v>
      </c>
      <c r="M673" s="4">
        <v>14.7105</v>
      </c>
      <c r="N673" s="4">
        <v>11.47419</v>
      </c>
      <c r="O673" s="4">
        <v>44.535000000000004</v>
      </c>
      <c r="P673" s="4" t="s">
        <v>5160</v>
      </c>
      <c r="Q673" s="4" t="s">
        <v>5160</v>
      </c>
      <c r="R673" s="11">
        <v>7.7460317460317459E-4</v>
      </c>
      <c r="S673" s="11">
        <v>9.9308099308099301E-4</v>
      </c>
      <c r="T673" s="11">
        <v>2.259259259259259E-3</v>
      </c>
      <c r="U673" s="21">
        <v>3.5533594491927827E-3</v>
      </c>
      <c r="V673" s="11">
        <v>8.0324074074074065E-3</v>
      </c>
      <c r="W673" s="3" t="s">
        <v>5160</v>
      </c>
      <c r="X673" s="4">
        <v>4.2560000000000002</v>
      </c>
      <c r="Y673" s="3">
        <v>5.6</v>
      </c>
      <c r="Z673" s="3">
        <v>11.718</v>
      </c>
      <c r="AA673" s="4">
        <v>9.1400400000000008</v>
      </c>
      <c r="AB673" s="3">
        <v>32.392499999999998</v>
      </c>
    </row>
    <row r="674" spans="1:28" x14ac:dyDescent="0.3">
      <c r="A674">
        <v>728</v>
      </c>
      <c r="B674" s="81" t="s">
        <v>5160</v>
      </c>
      <c r="C674" s="4" t="s">
        <v>5160</v>
      </c>
      <c r="D674" s="20">
        <v>7.1270202020202013E-4</v>
      </c>
      <c r="E674" s="20">
        <v>9.1372053872053869E-4</v>
      </c>
      <c r="F674" s="21">
        <v>2.1159844054580899E-3</v>
      </c>
      <c r="G674" s="21">
        <v>4.4224074074074079E-3</v>
      </c>
      <c r="H674" s="21" t="s">
        <v>0</v>
      </c>
      <c r="I674" s="21" t="s">
        <v>0</v>
      </c>
      <c r="J674" s="4" t="s">
        <v>5160</v>
      </c>
      <c r="K674" s="4" t="s">
        <v>0</v>
      </c>
      <c r="L674" s="4" t="s">
        <v>0</v>
      </c>
      <c r="M674" s="4">
        <v>14.689500000000001</v>
      </c>
      <c r="N674" s="4">
        <v>11.45781</v>
      </c>
      <c r="O674" s="4">
        <v>44.49</v>
      </c>
      <c r="P674" s="4">
        <v>7.38</v>
      </c>
      <c r="Q674" s="4">
        <v>8.6199999999999992</v>
      </c>
      <c r="R674" s="11">
        <v>7.7502088554720161E-4</v>
      </c>
      <c r="S674" s="11">
        <v>9.9361651993230978E-4</v>
      </c>
      <c r="T674" s="11">
        <v>2.2604775828460044E-3</v>
      </c>
      <c r="U674" s="21" t="s">
        <v>0</v>
      </c>
      <c r="V674" s="11">
        <v>8.0401620370370366E-3</v>
      </c>
      <c r="W674" s="3" t="s">
        <v>5160</v>
      </c>
      <c r="X674" s="4" t="s">
        <v>0</v>
      </c>
      <c r="Z674" s="3">
        <v>11.709</v>
      </c>
      <c r="AA674" s="4">
        <v>9.1330200000000001</v>
      </c>
      <c r="AB674" s="3">
        <v>32.355000000000004</v>
      </c>
    </row>
    <row r="675" spans="1:28" x14ac:dyDescent="0.3">
      <c r="A675">
        <v>727</v>
      </c>
      <c r="B675" s="81" t="s">
        <v>5160</v>
      </c>
      <c r="C675" s="4" t="s">
        <v>5160</v>
      </c>
      <c r="D675" s="20">
        <v>7.1307133838383833E-4</v>
      </c>
      <c r="E675" s="20">
        <v>9.1419402356902348E-4</v>
      </c>
      <c r="F675" s="21">
        <v>2.1170808966861597E-3</v>
      </c>
      <c r="G675" s="21">
        <v>4.424699074074074E-3</v>
      </c>
      <c r="H675" s="21">
        <v>3.5572768281101614E-3</v>
      </c>
      <c r="I675" s="21">
        <v>7.4702813390313391E-3</v>
      </c>
      <c r="J675" s="4">
        <v>1.3728</v>
      </c>
      <c r="K675" s="4">
        <v>4.8067500000000001</v>
      </c>
      <c r="L675" s="4">
        <v>6.63</v>
      </c>
      <c r="M675" s="4">
        <v>14.668500000000002</v>
      </c>
      <c r="N675" s="4">
        <v>11.441430000000002</v>
      </c>
      <c r="O675" s="4">
        <v>44.4375</v>
      </c>
      <c r="P675" s="4" t="s">
        <v>5160</v>
      </c>
      <c r="Q675" s="4" t="s">
        <v>5160</v>
      </c>
      <c r="R675" s="11">
        <v>7.7543859649122798E-4</v>
      </c>
      <c r="S675" s="11">
        <v>9.9415204678362568E-4</v>
      </c>
      <c r="T675" s="11">
        <v>2.2616959064327485E-3</v>
      </c>
      <c r="U675" s="21">
        <v>3.5572768281101614E-3</v>
      </c>
      <c r="V675" s="11">
        <v>8.047800925925927E-3</v>
      </c>
      <c r="W675" s="3">
        <v>1.3728</v>
      </c>
      <c r="X675" s="4" t="s">
        <v>0</v>
      </c>
      <c r="Z675" s="3">
        <v>11.691000000000001</v>
      </c>
      <c r="AA675" s="4">
        <v>9.1189800000000005</v>
      </c>
      <c r="AB675" s="3">
        <v>32.317500000000003</v>
      </c>
    </row>
    <row r="676" spans="1:28" x14ac:dyDescent="0.3">
      <c r="A676">
        <v>726</v>
      </c>
      <c r="B676" s="81">
        <v>6.8599999999999994</v>
      </c>
      <c r="C676" s="4">
        <v>8.0299999999999994</v>
      </c>
      <c r="D676" s="20">
        <v>7.1348169191919194E-4</v>
      </c>
      <c r="E676" s="20">
        <v>9.1472011784511783E-4</v>
      </c>
      <c r="F676" s="21">
        <v>2.1182992202729047E-3</v>
      </c>
      <c r="G676" s="21">
        <v>4.4272453703703713E-3</v>
      </c>
      <c r="H676" s="21">
        <v>3.5612535612535613E-3</v>
      </c>
      <c r="I676" s="21">
        <v>7.478632478632479E-3</v>
      </c>
      <c r="J676" s="4" t="s">
        <v>5160</v>
      </c>
      <c r="K676" s="4" t="s">
        <v>0</v>
      </c>
      <c r="L676" s="4" t="s">
        <v>0</v>
      </c>
      <c r="M676" s="4">
        <v>14.658000000000001</v>
      </c>
      <c r="N676" s="4">
        <v>11.433240000000001</v>
      </c>
      <c r="O676" s="4">
        <v>44.384999999999998</v>
      </c>
      <c r="P676" s="4" t="s">
        <v>5160</v>
      </c>
      <c r="Q676" s="4" t="s">
        <v>5160</v>
      </c>
      <c r="R676" s="11">
        <v>7.7585630743525499E-4</v>
      </c>
      <c r="S676" s="11">
        <v>9.9468757363494224E-4</v>
      </c>
      <c r="T676" s="11">
        <v>2.2629142300194935E-3</v>
      </c>
      <c r="U676" s="21">
        <v>3.5612535612535613E-3</v>
      </c>
      <c r="V676" s="11">
        <v>8.0555555555555554E-3</v>
      </c>
      <c r="W676" s="3" t="s">
        <v>5160</v>
      </c>
      <c r="X676" s="4">
        <v>4.2484000000000002</v>
      </c>
      <c r="Y676" s="3">
        <v>5.59</v>
      </c>
      <c r="Z676" s="3">
        <v>11.682</v>
      </c>
      <c r="AA676" s="4">
        <v>9.1119599999999998</v>
      </c>
      <c r="AB676" s="3">
        <v>32.272500000000001</v>
      </c>
    </row>
    <row r="677" spans="1:28" x14ac:dyDescent="0.3">
      <c r="A677">
        <v>725</v>
      </c>
      <c r="B677" s="81" t="s">
        <v>5160</v>
      </c>
      <c r="C677" s="4" t="s">
        <v>5160</v>
      </c>
      <c r="D677" s="20">
        <v>7.1389204545454533E-4</v>
      </c>
      <c r="E677" s="20">
        <v>9.1524621212121196E-4</v>
      </c>
      <c r="F677" s="21">
        <v>2.1195175438596492E-3</v>
      </c>
      <c r="G677" s="21">
        <v>4.4297916666666669E-3</v>
      </c>
      <c r="H677" s="21" t="s">
        <v>0</v>
      </c>
      <c r="I677" s="21" t="s">
        <v>0</v>
      </c>
      <c r="J677" s="4" t="s">
        <v>5160</v>
      </c>
      <c r="K677" s="4">
        <v>4.7995000000000001</v>
      </c>
      <c r="L677" s="4">
        <v>6.62</v>
      </c>
      <c r="M677" s="4">
        <v>14.637</v>
      </c>
      <c r="N677" s="4">
        <v>11.416860000000002</v>
      </c>
      <c r="O677" s="4">
        <v>44.339999999999996</v>
      </c>
      <c r="P677" s="4">
        <v>7.39</v>
      </c>
      <c r="Q677" s="4">
        <v>8.629999999999999</v>
      </c>
      <c r="R677" s="11">
        <v>7.7627401837928158E-4</v>
      </c>
      <c r="S677" s="11">
        <v>9.9522310048625858E-4</v>
      </c>
      <c r="T677" s="11">
        <v>2.264132553606238E-3</v>
      </c>
      <c r="U677" s="21" t="s">
        <v>0</v>
      </c>
      <c r="V677" s="11"/>
      <c r="W677" s="3" t="s">
        <v>5160</v>
      </c>
      <c r="X677" s="4" t="s">
        <v>0</v>
      </c>
      <c r="Z677" s="3">
        <v>11.664000000000001</v>
      </c>
      <c r="AA677" s="4">
        <v>9.097920000000002</v>
      </c>
      <c r="AB677" s="3">
        <v>32.234999999999999</v>
      </c>
    </row>
    <row r="678" spans="1:28" x14ac:dyDescent="0.3">
      <c r="A678">
        <v>724</v>
      </c>
      <c r="B678" s="81" t="s">
        <v>5160</v>
      </c>
      <c r="C678" s="4" t="s">
        <v>5160</v>
      </c>
      <c r="D678" s="20">
        <v>7.1430239898989884E-4</v>
      </c>
      <c r="E678" s="20">
        <v>9.1577230639730632E-4</v>
      </c>
      <c r="F678" s="21">
        <v>2.1207358674463941E-3</v>
      </c>
      <c r="G678" s="21">
        <v>4.4323379629629634E-3</v>
      </c>
      <c r="H678" s="21">
        <v>3.5652302943969608E-3</v>
      </c>
      <c r="I678" s="21">
        <v>7.486983618233618E-3</v>
      </c>
      <c r="J678" s="4" t="s">
        <v>5160</v>
      </c>
      <c r="K678" s="4" t="s">
        <v>0</v>
      </c>
      <c r="L678" s="4" t="s">
        <v>0</v>
      </c>
      <c r="M678" s="4">
        <v>14.6265</v>
      </c>
      <c r="N678" s="4">
        <v>11.408670000000001</v>
      </c>
      <c r="O678" s="4">
        <v>44.287499999999994</v>
      </c>
      <c r="P678" s="4" t="s">
        <v>5160</v>
      </c>
      <c r="Q678" s="4" t="s">
        <v>5160</v>
      </c>
      <c r="R678" s="11">
        <v>7.7648287385129482E-4</v>
      </c>
      <c r="S678" s="11">
        <v>9.9549086391191653E-4</v>
      </c>
      <c r="T678" s="11">
        <v>2.26474171539961E-3</v>
      </c>
      <c r="U678" s="21">
        <v>3.5652302943969608E-3</v>
      </c>
      <c r="V678" s="11">
        <v>8.0633101851851855E-3</v>
      </c>
      <c r="W678" s="3" t="s">
        <v>5160</v>
      </c>
      <c r="X678" s="4" t="s">
        <v>0</v>
      </c>
      <c r="Z678" s="3">
        <v>11.654999999999999</v>
      </c>
      <c r="AA678" s="4">
        <v>9.0908999999999995</v>
      </c>
      <c r="AB678" s="3">
        <v>32.197499999999998</v>
      </c>
    </row>
    <row r="679" spans="1:28" x14ac:dyDescent="0.3">
      <c r="A679">
        <v>723</v>
      </c>
      <c r="B679" s="81">
        <v>6.87</v>
      </c>
      <c r="C679" s="4">
        <v>8.0399999999999991</v>
      </c>
      <c r="D679" s="20">
        <v>7.1471275252525245E-4</v>
      </c>
      <c r="E679" s="20">
        <v>9.1629840067340056E-4</v>
      </c>
      <c r="F679" s="21">
        <v>2.1219541910331382E-3</v>
      </c>
      <c r="G679" s="21">
        <v>4.4348842592592591E-3</v>
      </c>
      <c r="H679" s="21" t="s">
        <v>0</v>
      </c>
      <c r="I679" s="21" t="s">
        <v>0</v>
      </c>
      <c r="K679" s="4">
        <v>4.7922500000000001</v>
      </c>
      <c r="L679" s="4">
        <v>6.61</v>
      </c>
      <c r="M679" s="4">
        <v>14.605499999999999</v>
      </c>
      <c r="N679" s="4">
        <v>11.392289999999999</v>
      </c>
      <c r="O679" s="4">
        <v>44.234999999999999</v>
      </c>
      <c r="Q679" s="4">
        <v>8.64</v>
      </c>
      <c r="R679" s="11">
        <v>7.7669172932330838E-4</v>
      </c>
      <c r="S679" s="11">
        <v>9.9575862733757492E-4</v>
      </c>
      <c r="T679" s="11">
        <v>2.2653508771929829E-3</v>
      </c>
      <c r="U679" s="21" t="s">
        <v>0</v>
      </c>
      <c r="V679" s="11">
        <v>8.0709490740740741E-3</v>
      </c>
      <c r="W679" s="3" t="s">
        <v>5160</v>
      </c>
      <c r="X679" s="4">
        <v>4.2408000000000001</v>
      </c>
      <c r="Y679" s="3">
        <v>5.58</v>
      </c>
      <c r="Z679" s="3">
        <v>11.637</v>
      </c>
      <c r="AA679" s="4">
        <v>9.0768599999999999</v>
      </c>
      <c r="AB679" s="3">
        <v>32.160000000000004</v>
      </c>
    </row>
    <row r="680" spans="1:28" x14ac:dyDescent="0.3">
      <c r="A680">
        <v>722</v>
      </c>
      <c r="B680" s="81" t="s">
        <v>5160</v>
      </c>
      <c r="C680" s="4" t="s">
        <v>5160</v>
      </c>
      <c r="D680" s="20">
        <v>7.1508207070707075E-4</v>
      </c>
      <c r="E680" s="20">
        <v>9.1677188552188556E-4</v>
      </c>
      <c r="F680" s="21">
        <v>2.1230506822612089E-3</v>
      </c>
      <c r="G680" s="21">
        <v>4.4371759259259269E-3</v>
      </c>
      <c r="H680" s="21">
        <v>3.56914767331434E-3</v>
      </c>
      <c r="I680" s="21">
        <v>7.4952101139601143E-3</v>
      </c>
      <c r="J680" s="4" t="s">
        <v>5160</v>
      </c>
      <c r="K680" s="4" t="s">
        <v>0</v>
      </c>
      <c r="L680" s="4" t="s">
        <v>0</v>
      </c>
      <c r="M680" s="4">
        <v>14.5845</v>
      </c>
      <c r="N680" s="4">
        <v>11.375910000000001</v>
      </c>
      <c r="O680" s="4">
        <v>44.19</v>
      </c>
      <c r="P680" s="4" t="s">
        <v>5160</v>
      </c>
      <c r="Q680" s="4" t="s">
        <v>5160</v>
      </c>
      <c r="R680" s="11">
        <v>7.7710944026733496E-4</v>
      </c>
      <c r="S680" s="11">
        <v>9.9629415418889104E-4</v>
      </c>
      <c r="T680" s="11">
        <v>2.266569200779727E-3</v>
      </c>
      <c r="U680" s="21">
        <v>3.56914767331434E-3</v>
      </c>
      <c r="V680" s="11">
        <v>8.0787037037037043E-3</v>
      </c>
      <c r="W680" s="3" t="s">
        <v>5160</v>
      </c>
      <c r="X680" s="4" t="s">
        <v>0</v>
      </c>
      <c r="Z680" s="3">
        <v>11.628</v>
      </c>
      <c r="AA680" s="4">
        <v>9.069840000000001</v>
      </c>
      <c r="AB680" s="3">
        <v>32.122500000000002</v>
      </c>
    </row>
    <row r="681" spans="1:28" x14ac:dyDescent="0.3">
      <c r="A681">
        <v>721</v>
      </c>
      <c r="B681" s="81" t="s">
        <v>5160</v>
      </c>
      <c r="C681" s="4" t="s">
        <v>5160</v>
      </c>
      <c r="D681" s="20">
        <v>7.1549242424242415E-4</v>
      </c>
      <c r="E681" s="20">
        <v>9.172979797979797E-4</v>
      </c>
      <c r="F681" s="21">
        <v>2.1242690058479534E-3</v>
      </c>
      <c r="G681" s="21">
        <v>4.4397222222222225E-3</v>
      </c>
      <c r="H681" s="21">
        <v>3.5731244064577394E-3</v>
      </c>
      <c r="I681" s="21">
        <v>7.5035612535612533E-3</v>
      </c>
      <c r="J681" s="4" t="s">
        <v>5160</v>
      </c>
      <c r="K681" s="4" t="s">
        <v>0</v>
      </c>
      <c r="L681" s="4" t="s">
        <v>0</v>
      </c>
      <c r="M681" s="4">
        <v>14.574000000000002</v>
      </c>
      <c r="N681" s="4">
        <v>11.367720000000002</v>
      </c>
      <c r="O681" s="4">
        <v>44.137500000000003</v>
      </c>
      <c r="P681" s="4" t="s">
        <v>5160</v>
      </c>
      <c r="Q681" s="4" t="s">
        <v>5160</v>
      </c>
      <c r="R681" s="11">
        <v>7.7752715121136176E-4</v>
      </c>
      <c r="S681" s="11">
        <v>9.9682968104020738E-4</v>
      </c>
      <c r="T681" s="11">
        <v>2.2677875243664715E-3</v>
      </c>
      <c r="U681" s="21">
        <v>3.5731244064577394E-3</v>
      </c>
      <c r="V681" s="11">
        <v>8.0864583333333344E-3</v>
      </c>
      <c r="W681" s="3" t="s">
        <v>5160</v>
      </c>
      <c r="X681" s="4" t="s">
        <v>0</v>
      </c>
      <c r="Z681" s="3">
        <v>11.61</v>
      </c>
      <c r="AA681" s="4">
        <v>9.0557999999999996</v>
      </c>
      <c r="AB681" s="3">
        <v>32.077500000000001</v>
      </c>
    </row>
    <row r="682" spans="1:28" x14ac:dyDescent="0.3">
      <c r="A682">
        <v>720</v>
      </c>
      <c r="B682" s="81">
        <v>6.88</v>
      </c>
      <c r="C682" s="4">
        <v>8.0499999999999989</v>
      </c>
      <c r="D682" s="20">
        <v>7.1590277777777776E-4</v>
      </c>
      <c r="E682" s="20">
        <v>9.1782407407407405E-4</v>
      </c>
      <c r="F682" s="21">
        <v>2.125487329434698E-3</v>
      </c>
      <c r="G682" s="21">
        <v>4.442268518518519E-3</v>
      </c>
      <c r="H682" s="21" t="s">
        <v>0</v>
      </c>
      <c r="I682" s="21" t="s">
        <v>0</v>
      </c>
      <c r="J682" s="4" t="s">
        <v>5160</v>
      </c>
      <c r="K682" s="4">
        <v>4.7850000000000001</v>
      </c>
      <c r="L682" s="4">
        <v>6.6</v>
      </c>
      <c r="M682" s="4">
        <v>14.552999999999999</v>
      </c>
      <c r="N682" s="4">
        <v>11.35134</v>
      </c>
      <c r="O682" s="4">
        <v>44.085000000000001</v>
      </c>
      <c r="P682" s="4">
        <v>7.4</v>
      </c>
      <c r="Q682" s="4" t="s">
        <v>5160</v>
      </c>
      <c r="R682" s="11">
        <v>7.7794486215538845E-4</v>
      </c>
      <c r="S682" s="11">
        <v>9.9736520789152371E-4</v>
      </c>
      <c r="T682" s="11">
        <v>2.2690058479532165E-3</v>
      </c>
      <c r="U682" s="21" t="s">
        <v>0</v>
      </c>
      <c r="V682" s="11"/>
      <c r="W682" s="3" t="s">
        <v>5160</v>
      </c>
      <c r="X682" s="4">
        <v>4.2332000000000001</v>
      </c>
      <c r="Y682" s="3">
        <v>5.57</v>
      </c>
      <c r="Z682" s="3">
        <v>11.601000000000001</v>
      </c>
      <c r="AA682" s="4">
        <v>9.0487800000000007</v>
      </c>
      <c r="AB682" s="3">
        <v>32.04</v>
      </c>
    </row>
    <row r="683" spans="1:28" x14ac:dyDescent="0.3">
      <c r="A683">
        <v>719</v>
      </c>
      <c r="B683" s="81" t="s">
        <v>5160</v>
      </c>
      <c r="C683" s="4" t="s">
        <v>5160</v>
      </c>
      <c r="D683" s="20">
        <v>7.1631313131313116E-4</v>
      </c>
      <c r="E683" s="20">
        <v>9.1835016835016818E-4</v>
      </c>
      <c r="F683" s="21">
        <v>2.1267056530214425E-3</v>
      </c>
      <c r="G683" s="21">
        <v>4.4448148148148146E-3</v>
      </c>
      <c r="H683" s="21">
        <v>3.5771011396011393E-3</v>
      </c>
      <c r="I683" s="21">
        <v>7.5119123931623932E-3</v>
      </c>
      <c r="J683" s="4" t="s">
        <v>5160</v>
      </c>
      <c r="K683" s="4" t="s">
        <v>0</v>
      </c>
      <c r="L683" s="4" t="s">
        <v>0</v>
      </c>
      <c r="M683" s="4">
        <v>14.532</v>
      </c>
      <c r="N683" s="4">
        <v>11.334960000000001</v>
      </c>
      <c r="O683" s="4">
        <v>44.04</v>
      </c>
      <c r="P683" s="4" t="s">
        <v>5160</v>
      </c>
      <c r="Q683" s="4" t="s">
        <v>5160</v>
      </c>
      <c r="R683" s="11">
        <v>7.7836257309941536E-4</v>
      </c>
      <c r="S683" s="11">
        <v>9.9790073474284027E-4</v>
      </c>
      <c r="T683" s="11">
        <v>2.2702241715399614E-3</v>
      </c>
      <c r="U683" s="21">
        <v>3.5771011396011393E-3</v>
      </c>
      <c r="V683" s="11">
        <v>8.094097222222223E-3</v>
      </c>
      <c r="W683" s="3" t="s">
        <v>5160</v>
      </c>
      <c r="X683" s="4" t="s">
        <v>0</v>
      </c>
      <c r="Z683" s="3">
        <v>11.582999999999998</v>
      </c>
      <c r="AA683" s="4">
        <v>9.0347399999999993</v>
      </c>
      <c r="AB683" s="3">
        <v>32.002499999999998</v>
      </c>
    </row>
    <row r="684" spans="1:28" x14ac:dyDescent="0.3">
      <c r="A684">
        <v>718</v>
      </c>
      <c r="B684" s="81">
        <v>6.89</v>
      </c>
      <c r="C684" s="4">
        <v>8.06</v>
      </c>
      <c r="D684" s="20">
        <v>7.1672348484848488E-4</v>
      </c>
      <c r="E684" s="20">
        <v>9.1887626262626265E-4</v>
      </c>
      <c r="F684" s="21">
        <v>2.1279239766081874E-3</v>
      </c>
      <c r="G684" s="21">
        <v>4.447361111111112E-3</v>
      </c>
      <c r="H684" s="21" t="s">
        <v>0</v>
      </c>
      <c r="I684" s="21" t="s">
        <v>0</v>
      </c>
      <c r="J684" s="4" t="s">
        <v>5160</v>
      </c>
      <c r="K684" s="4">
        <v>4.7777499999999993</v>
      </c>
      <c r="L684" s="4">
        <v>6.59</v>
      </c>
      <c r="M684" s="4">
        <v>14.5215</v>
      </c>
      <c r="N684" s="4">
        <v>11.32677</v>
      </c>
      <c r="O684" s="4">
        <v>43.987499999999997</v>
      </c>
      <c r="Q684" s="4">
        <v>8.65</v>
      </c>
      <c r="R684" s="11">
        <v>7.7878028404344205E-4</v>
      </c>
      <c r="S684" s="11">
        <v>9.9843626159415639E-4</v>
      </c>
      <c r="T684" s="11">
        <v>2.2714424951267055E-3</v>
      </c>
      <c r="U684" s="21" t="s">
        <v>0</v>
      </c>
      <c r="V684" s="11">
        <v>8.1018518518518514E-3</v>
      </c>
      <c r="W684" s="3" t="s">
        <v>5160</v>
      </c>
      <c r="X684" s="4" t="s">
        <v>0</v>
      </c>
      <c r="Z684" s="3">
        <v>11.574</v>
      </c>
      <c r="AA684" s="4">
        <v>9.0277200000000004</v>
      </c>
      <c r="AB684" s="3">
        <v>31.964999999999996</v>
      </c>
    </row>
    <row r="685" spans="1:28" x14ac:dyDescent="0.3">
      <c r="A685">
        <v>717</v>
      </c>
      <c r="B685" s="81" t="s">
        <v>5160</v>
      </c>
      <c r="C685" s="4" t="s">
        <v>5160</v>
      </c>
      <c r="D685" s="20">
        <v>7.1713383838383827E-4</v>
      </c>
      <c r="E685" s="20">
        <v>9.1940235690235678E-4</v>
      </c>
      <c r="F685" s="21">
        <v>2.1291423001949319E-3</v>
      </c>
      <c r="G685" s="21">
        <v>4.4499074074074076E-3</v>
      </c>
      <c r="H685" s="21">
        <v>3.5810185185185185E-3</v>
      </c>
      <c r="I685" s="21">
        <v>7.5201388888888896E-3</v>
      </c>
      <c r="K685" s="4" t="s">
        <v>0</v>
      </c>
      <c r="L685" s="4" t="s">
        <v>0</v>
      </c>
      <c r="M685" s="4">
        <v>14.500500000000001</v>
      </c>
      <c r="N685" s="4">
        <v>11.310390000000002</v>
      </c>
      <c r="O685" s="4">
        <v>43.942500000000003</v>
      </c>
      <c r="P685" s="4" t="s">
        <v>5160</v>
      </c>
      <c r="Q685" s="4" t="s">
        <v>5160</v>
      </c>
      <c r="R685" s="11">
        <v>7.7919799498746853E-4</v>
      </c>
      <c r="S685" s="11">
        <v>9.9897178844547251E-4</v>
      </c>
      <c r="T685" s="11">
        <v>2.27266081871345E-3</v>
      </c>
      <c r="U685" s="21">
        <v>3.5810185185185185E-3</v>
      </c>
      <c r="V685" s="11">
        <v>8.1096064814814815E-3</v>
      </c>
      <c r="W685" s="3" t="s">
        <v>5160</v>
      </c>
      <c r="X685" s="4">
        <v>4.2256</v>
      </c>
      <c r="Y685" s="3">
        <v>5.56</v>
      </c>
      <c r="Z685" s="3">
        <v>11.555999999999999</v>
      </c>
      <c r="AA685" s="4">
        <v>9.013679999999999</v>
      </c>
      <c r="AB685" s="3">
        <v>31.927500000000002</v>
      </c>
    </row>
    <row r="686" spans="1:28" x14ac:dyDescent="0.3">
      <c r="A686">
        <v>716</v>
      </c>
      <c r="B686" s="81">
        <v>6.8999999999999995</v>
      </c>
      <c r="C686" s="4">
        <v>8.07</v>
      </c>
      <c r="D686" s="20">
        <v>7.1750315656565647E-4</v>
      </c>
      <c r="E686" s="20">
        <v>9.1987584175084157E-4</v>
      </c>
      <c r="F686" s="21">
        <v>2.1302387914230018E-3</v>
      </c>
      <c r="G686" s="21">
        <v>4.4521990740740737E-3</v>
      </c>
      <c r="H686" s="21">
        <v>3.584995251661918E-3</v>
      </c>
      <c r="I686" s="21">
        <v>7.5284900284900277E-3</v>
      </c>
      <c r="K686" s="4">
        <v>4.7705000000000002</v>
      </c>
      <c r="L686" s="4">
        <v>6.58</v>
      </c>
      <c r="M686" s="4">
        <v>14.49</v>
      </c>
      <c r="N686" s="4">
        <v>11.302200000000001</v>
      </c>
      <c r="O686" s="4">
        <v>43.89</v>
      </c>
      <c r="P686" s="4">
        <v>7.41</v>
      </c>
      <c r="Q686" s="4">
        <v>8.66</v>
      </c>
      <c r="R686" s="11">
        <v>7.7961570593149544E-4</v>
      </c>
      <c r="S686" s="11">
        <v>9.9950731529678907E-4</v>
      </c>
      <c r="T686" s="11">
        <v>2.273879142300195E-3</v>
      </c>
      <c r="U686" s="21">
        <v>3.584995251661918E-3</v>
      </c>
      <c r="V686" s="11">
        <v>8.1172453703703702E-3</v>
      </c>
      <c r="W686" s="3" t="s">
        <v>5160</v>
      </c>
      <c r="X686" s="4" t="s">
        <v>0</v>
      </c>
      <c r="Z686" s="3">
        <v>11.547000000000001</v>
      </c>
      <c r="AA686" s="4">
        <v>9.0066600000000001</v>
      </c>
      <c r="AB686" s="3">
        <v>31.8825</v>
      </c>
    </row>
    <row r="687" spans="1:28" x14ac:dyDescent="0.3">
      <c r="A687">
        <v>715</v>
      </c>
      <c r="B687" s="81" t="s">
        <v>5160</v>
      </c>
      <c r="C687" s="4" t="s">
        <v>5160</v>
      </c>
      <c r="D687" s="20">
        <v>7.1791351010100997E-4</v>
      </c>
      <c r="E687" s="20">
        <v>9.2040193602693592E-4</v>
      </c>
      <c r="F687" s="21">
        <v>2.1314571150097467E-3</v>
      </c>
      <c r="G687" s="21">
        <v>4.4547453703703711E-3</v>
      </c>
      <c r="H687" s="21" t="s">
        <v>0</v>
      </c>
      <c r="I687" s="21" t="s">
        <v>0</v>
      </c>
      <c r="J687" s="4">
        <v>1.3584999999999998</v>
      </c>
      <c r="K687" s="4" t="s">
        <v>0</v>
      </c>
      <c r="L687" s="4" t="s">
        <v>0</v>
      </c>
      <c r="M687" s="4">
        <v>14.468999999999999</v>
      </c>
      <c r="N687" s="4">
        <v>11.285819999999999</v>
      </c>
      <c r="O687" s="4">
        <v>43.837500000000006</v>
      </c>
      <c r="P687" s="4" t="s">
        <v>5160</v>
      </c>
      <c r="Q687" s="4" t="s">
        <v>5160</v>
      </c>
      <c r="R687" s="11">
        <v>7.8003341687552224E-4</v>
      </c>
      <c r="S687" s="11">
        <v>1.0000428421481054E-3</v>
      </c>
      <c r="T687" s="11">
        <v>2.2750974658869399E-3</v>
      </c>
      <c r="U687" s="21" t="s">
        <v>0</v>
      </c>
      <c r="V687" s="11"/>
      <c r="W687" s="3">
        <v>1.3584999999999998</v>
      </c>
      <c r="X687" s="4">
        <v>4.218</v>
      </c>
      <c r="Y687" s="3">
        <v>5.55</v>
      </c>
      <c r="Z687" s="3">
        <v>11.529</v>
      </c>
      <c r="AA687" s="4">
        <v>8.9926200000000005</v>
      </c>
      <c r="AB687" s="3">
        <v>31.844999999999999</v>
      </c>
    </row>
    <row r="688" spans="1:28" x14ac:dyDescent="0.3">
      <c r="A688">
        <v>714</v>
      </c>
      <c r="B688" s="81" t="s">
        <v>5160</v>
      </c>
      <c r="C688" s="4" t="s">
        <v>5160</v>
      </c>
      <c r="D688" s="20">
        <v>7.1832386363636358E-4</v>
      </c>
      <c r="E688" s="20">
        <v>9.2092803030303027E-4</v>
      </c>
      <c r="F688" s="21">
        <v>2.1326754385964917E-3</v>
      </c>
      <c r="G688" s="21">
        <v>4.4572916666666676E-3</v>
      </c>
      <c r="H688" s="21">
        <v>3.5889719848053179E-3</v>
      </c>
      <c r="I688" s="21">
        <v>7.5368411680911676E-3</v>
      </c>
      <c r="K688" s="4" t="s">
        <v>0</v>
      </c>
      <c r="L688" s="4" t="s">
        <v>0</v>
      </c>
      <c r="M688" s="4">
        <v>14.448</v>
      </c>
      <c r="N688" s="4">
        <v>11.269440000000001</v>
      </c>
      <c r="O688" s="4">
        <v>43.792500000000004</v>
      </c>
      <c r="P688" s="4" t="s">
        <v>5160</v>
      </c>
      <c r="Q688" s="4" t="s">
        <v>5160</v>
      </c>
      <c r="R688" s="11">
        <v>7.8045112781954893E-4</v>
      </c>
      <c r="S688" s="11">
        <v>1.0005783689994217E-3</v>
      </c>
      <c r="T688" s="11">
        <v>2.2763157894736845E-3</v>
      </c>
      <c r="U688" s="21">
        <v>3.5889719848053179E-3</v>
      </c>
      <c r="V688" s="11">
        <v>8.1250000000000003E-3</v>
      </c>
      <c r="W688" s="3" t="s">
        <v>5160</v>
      </c>
      <c r="X688" s="4" t="s">
        <v>0</v>
      </c>
      <c r="Z688" s="3">
        <v>11.52</v>
      </c>
      <c r="AA688" s="4">
        <v>8.9855999999999998</v>
      </c>
      <c r="AB688" s="3">
        <v>31.807499999999997</v>
      </c>
    </row>
    <row r="689" spans="1:28" x14ac:dyDescent="0.3">
      <c r="A689">
        <v>713</v>
      </c>
      <c r="B689" s="81" t="s">
        <v>5160</v>
      </c>
      <c r="C689" s="4" t="s">
        <v>5160</v>
      </c>
      <c r="D689" s="20">
        <v>7.187342171717173E-4</v>
      </c>
      <c r="E689" s="20">
        <v>9.2145412457912473E-4</v>
      </c>
      <c r="F689" s="21">
        <v>2.1338937621832362E-3</v>
      </c>
      <c r="G689" s="21">
        <v>4.4598379629629641E-3</v>
      </c>
      <c r="H689" s="21" t="s">
        <v>0</v>
      </c>
      <c r="I689" s="21" t="s">
        <v>0</v>
      </c>
      <c r="J689" s="4" t="s">
        <v>5160</v>
      </c>
      <c r="K689" s="4">
        <v>4.7632500000000002</v>
      </c>
      <c r="L689" s="4">
        <v>6.57</v>
      </c>
      <c r="M689" s="4">
        <v>14.4375</v>
      </c>
      <c r="N689" s="4">
        <v>11.26125</v>
      </c>
      <c r="O689" s="4">
        <v>43.74</v>
      </c>
      <c r="P689" s="4">
        <v>7.42</v>
      </c>
      <c r="Q689" s="4">
        <v>8.68</v>
      </c>
      <c r="R689" s="11">
        <v>7.8086883876357573E-4</v>
      </c>
      <c r="S689" s="11">
        <v>1.0011138958507381E-3</v>
      </c>
      <c r="T689" s="11">
        <v>2.277534113060429E-3</v>
      </c>
      <c r="U689" s="21" t="s">
        <v>0</v>
      </c>
      <c r="V689" s="11">
        <v>8.1327546296296304E-3</v>
      </c>
      <c r="W689" s="3" t="s">
        <v>5160</v>
      </c>
      <c r="X689" s="4" t="s">
        <v>0</v>
      </c>
      <c r="Z689" s="3">
        <v>11.501999999999999</v>
      </c>
      <c r="AA689" s="4">
        <v>8.9715600000000002</v>
      </c>
      <c r="AB689" s="3">
        <v>31.77</v>
      </c>
    </row>
    <row r="690" spans="1:28" x14ac:dyDescent="0.3">
      <c r="A690">
        <v>712</v>
      </c>
      <c r="B690" s="81">
        <v>6.91</v>
      </c>
      <c r="C690" s="4">
        <v>8.08</v>
      </c>
      <c r="D690" s="20">
        <v>7.191445707070707E-4</v>
      </c>
      <c r="E690" s="20">
        <v>9.2198021885521887E-4</v>
      </c>
      <c r="F690" s="21">
        <v>2.1351120857699807E-3</v>
      </c>
      <c r="G690" s="21">
        <v>4.4623842592592597E-3</v>
      </c>
      <c r="H690" s="21">
        <v>3.5928893637226971E-3</v>
      </c>
      <c r="I690" s="21">
        <v>7.545067663817664E-3</v>
      </c>
      <c r="J690" s="4" t="s">
        <v>5160</v>
      </c>
      <c r="K690" s="4" t="s">
        <v>0</v>
      </c>
      <c r="L690" s="4" t="s">
        <v>0</v>
      </c>
      <c r="M690" s="4">
        <v>14.416500000000001</v>
      </c>
      <c r="N690" s="4">
        <v>11.244870000000001</v>
      </c>
      <c r="O690" s="4">
        <v>43.6875</v>
      </c>
      <c r="P690" s="4" t="s">
        <v>5160</v>
      </c>
      <c r="Q690" s="4" t="s">
        <v>5160</v>
      </c>
      <c r="R690" s="11">
        <v>7.8128654970760242E-4</v>
      </c>
      <c r="S690" s="11">
        <v>1.0016494227020544E-3</v>
      </c>
      <c r="T690" s="11">
        <v>2.2787524366471735E-3</v>
      </c>
      <c r="U690" s="21">
        <v>3.5928893637226971E-3</v>
      </c>
      <c r="V690" s="11">
        <v>8.140393518518519E-3</v>
      </c>
      <c r="W690" s="3" t="s">
        <v>5160</v>
      </c>
      <c r="X690" s="4">
        <v>4.2103999999999999</v>
      </c>
      <c r="Y690" s="3">
        <v>5.54</v>
      </c>
      <c r="Z690" s="3">
        <v>11.492999999999999</v>
      </c>
      <c r="AA690" s="4">
        <v>8.9645399999999995</v>
      </c>
      <c r="AB690" s="3">
        <v>31.732500000000002</v>
      </c>
    </row>
    <row r="691" spans="1:28" x14ac:dyDescent="0.3">
      <c r="A691">
        <v>711</v>
      </c>
      <c r="B691" s="81" t="s">
        <v>5160</v>
      </c>
      <c r="C691" s="4" t="s">
        <v>5160</v>
      </c>
      <c r="D691" s="20">
        <v>7.1955492424242431E-4</v>
      </c>
      <c r="E691" s="20">
        <v>9.2250631313131322E-4</v>
      </c>
      <c r="F691" s="21">
        <v>2.1363304093567257E-3</v>
      </c>
      <c r="G691" s="21">
        <v>4.4649305555555571E-3</v>
      </c>
      <c r="H691" s="21">
        <v>3.5968660968660965E-3</v>
      </c>
      <c r="I691" s="21">
        <v>7.553418803418803E-3</v>
      </c>
      <c r="J691" s="4" t="s">
        <v>5160</v>
      </c>
      <c r="K691" s="4">
        <v>4.7559999999999993</v>
      </c>
      <c r="L691" s="4">
        <v>6.56</v>
      </c>
      <c r="M691" s="4">
        <v>14.3955</v>
      </c>
      <c r="N691" s="4">
        <v>11.228490000000001</v>
      </c>
      <c r="O691" s="4">
        <v>43.642499999999998</v>
      </c>
      <c r="P691" s="4" t="s">
        <v>5160</v>
      </c>
      <c r="Q691" s="4" t="s">
        <v>5160</v>
      </c>
      <c r="R691" s="11">
        <v>7.8170426065162911E-4</v>
      </c>
      <c r="S691" s="11">
        <v>1.0021849495533708E-3</v>
      </c>
      <c r="T691" s="11">
        <v>2.2799707602339184E-3</v>
      </c>
      <c r="U691" s="21">
        <v>3.5968660968660965E-3</v>
      </c>
      <c r="V691" s="11">
        <v>8.1481481481481474E-3</v>
      </c>
      <c r="W691" s="3" t="s">
        <v>5160</v>
      </c>
      <c r="X691" s="4" t="s">
        <v>0</v>
      </c>
      <c r="Z691" s="3">
        <v>11.475</v>
      </c>
      <c r="AA691" s="4">
        <v>8.9504999999999999</v>
      </c>
      <c r="AB691" s="3">
        <v>31.6875</v>
      </c>
    </row>
    <row r="692" spans="1:28" x14ac:dyDescent="0.3">
      <c r="A692">
        <v>710</v>
      </c>
      <c r="B692" s="81">
        <v>6.92</v>
      </c>
      <c r="C692" s="4">
        <v>8.09</v>
      </c>
      <c r="D692" s="20">
        <v>7.1996527777777781E-4</v>
      </c>
      <c r="E692" s="20">
        <v>9.2303240740740746E-4</v>
      </c>
      <c r="F692" s="21">
        <v>2.1375487329434702E-3</v>
      </c>
      <c r="G692" s="21">
        <v>4.4674768518518527E-3</v>
      </c>
      <c r="H692" s="21" t="s">
        <v>0</v>
      </c>
      <c r="I692" s="21" t="s">
        <v>0</v>
      </c>
      <c r="J692" s="4" t="s">
        <v>5160</v>
      </c>
      <c r="K692" s="4" t="s">
        <v>0</v>
      </c>
      <c r="L692" s="4" t="s">
        <v>0</v>
      </c>
      <c r="M692" s="4">
        <v>14.385</v>
      </c>
      <c r="N692" s="4">
        <v>11.2203</v>
      </c>
      <c r="O692" s="4">
        <v>43.589999999999996</v>
      </c>
      <c r="P692" s="4" t="s">
        <v>5160</v>
      </c>
      <c r="Q692" s="4" t="s">
        <v>5160</v>
      </c>
      <c r="R692" s="11">
        <v>7.8212197159565591E-4</v>
      </c>
      <c r="S692" s="11">
        <v>1.0027204764046871E-3</v>
      </c>
      <c r="T692" s="11">
        <v>2.281189083820663E-3</v>
      </c>
      <c r="U692" s="21" t="s">
        <v>0</v>
      </c>
      <c r="V692" s="11">
        <v>8.1559027777777775E-3</v>
      </c>
      <c r="W692" s="3" t="s">
        <v>5160</v>
      </c>
      <c r="X692" s="4" t="s">
        <v>0</v>
      </c>
      <c r="Z692" s="3">
        <v>11.466000000000001</v>
      </c>
      <c r="AA692" s="4">
        <v>8.943480000000001</v>
      </c>
      <c r="AB692" s="3">
        <v>31.650000000000002</v>
      </c>
    </row>
    <row r="693" spans="1:28" x14ac:dyDescent="0.3">
      <c r="A693">
        <v>709</v>
      </c>
      <c r="B693" s="81" t="s">
        <v>5160</v>
      </c>
      <c r="C693" s="4" t="s">
        <v>5160</v>
      </c>
      <c r="D693" s="20">
        <v>7.2037563131313142E-4</v>
      </c>
      <c r="E693" s="20">
        <v>9.2355850168350181E-4</v>
      </c>
      <c r="F693" s="21">
        <v>2.1387670565302147E-3</v>
      </c>
      <c r="G693" s="21">
        <v>4.4700231481481492E-3</v>
      </c>
      <c r="H693" s="21">
        <v>3.600842830009496E-3</v>
      </c>
      <c r="I693" s="21">
        <v>7.561769943019942E-3</v>
      </c>
      <c r="J693" s="4" t="s">
        <v>5160</v>
      </c>
      <c r="K693" s="4">
        <v>4.7487499999999994</v>
      </c>
      <c r="L693" s="4">
        <v>6.55</v>
      </c>
      <c r="M693" s="4">
        <v>14.363999999999999</v>
      </c>
      <c r="N693" s="4">
        <v>11.20392</v>
      </c>
      <c r="O693" s="4">
        <v>43.537499999999994</v>
      </c>
      <c r="P693" s="4">
        <v>7.43</v>
      </c>
      <c r="Q693" s="4" t="s">
        <v>5160</v>
      </c>
      <c r="R693" s="11">
        <v>7.825396825396825E-4</v>
      </c>
      <c r="S693" s="11">
        <v>1.0032560032560032E-3</v>
      </c>
      <c r="T693" s="11">
        <v>2.282407407407407E-3</v>
      </c>
      <c r="U693" s="21">
        <v>3.600842830009496E-3</v>
      </c>
      <c r="V693" s="11"/>
      <c r="W693" s="3" t="s">
        <v>5160</v>
      </c>
      <c r="X693" s="4">
        <v>4.2027999999999999</v>
      </c>
      <c r="Y693" s="3">
        <v>5.53</v>
      </c>
      <c r="Z693" s="3">
        <v>11.448</v>
      </c>
      <c r="AA693" s="4">
        <v>8.9294400000000014</v>
      </c>
      <c r="AB693" s="3">
        <v>31.612499999999997</v>
      </c>
    </row>
    <row r="694" spans="1:28" x14ac:dyDescent="0.3">
      <c r="A694">
        <v>708</v>
      </c>
      <c r="B694" s="81">
        <v>6.93</v>
      </c>
      <c r="C694" s="4">
        <v>8.1</v>
      </c>
      <c r="D694" s="20">
        <v>7.2078598484848482E-4</v>
      </c>
      <c r="E694" s="20">
        <v>9.2408459595959595E-4</v>
      </c>
      <c r="F694" s="21">
        <v>2.1399853801169592E-3</v>
      </c>
      <c r="G694" s="21">
        <v>4.4725694444444448E-3</v>
      </c>
      <c r="H694" s="21" t="s">
        <v>0</v>
      </c>
      <c r="I694" s="21" t="s">
        <v>0</v>
      </c>
      <c r="J694" s="4" t="s">
        <v>5160</v>
      </c>
      <c r="K694" s="4" t="s">
        <v>0</v>
      </c>
      <c r="L694" s="4" t="s">
        <v>0</v>
      </c>
      <c r="M694" s="4">
        <v>14.343</v>
      </c>
      <c r="N694" s="4">
        <v>11.18754</v>
      </c>
      <c r="O694" s="4">
        <v>43.4925</v>
      </c>
      <c r="Q694" s="4">
        <v>8.69</v>
      </c>
      <c r="R694" s="11">
        <v>7.8295739348370941E-4</v>
      </c>
      <c r="S694" s="11">
        <v>1.0037915301073198E-3</v>
      </c>
      <c r="T694" s="11">
        <v>2.2836257309941524E-3</v>
      </c>
      <c r="U694" s="21" t="s">
        <v>0</v>
      </c>
      <c r="V694" s="11">
        <v>8.1635416666666679E-3</v>
      </c>
      <c r="W694" s="3" t="s">
        <v>5160</v>
      </c>
      <c r="X694" s="4" t="s">
        <v>0</v>
      </c>
      <c r="Z694" s="3">
        <v>11.439</v>
      </c>
      <c r="AA694" s="4">
        <v>8.9224200000000007</v>
      </c>
      <c r="AB694" s="3">
        <v>31.575000000000003</v>
      </c>
    </row>
    <row r="695" spans="1:28" x14ac:dyDescent="0.3">
      <c r="A695">
        <v>707</v>
      </c>
      <c r="B695" s="81" t="s">
        <v>5160</v>
      </c>
      <c r="C695" s="4" t="s">
        <v>5160</v>
      </c>
      <c r="D695" s="20">
        <v>7.2115530303030312E-4</v>
      </c>
      <c r="E695" s="20">
        <v>9.2455808080808095E-4</v>
      </c>
      <c r="F695" s="21">
        <v>2.14108187134503E-3</v>
      </c>
      <c r="G695" s="21">
        <v>4.4748611111111126E-3</v>
      </c>
      <c r="H695" s="21">
        <v>3.6047602089268752E-3</v>
      </c>
      <c r="I695" s="21">
        <v>7.5699964387464383E-3</v>
      </c>
      <c r="K695" s="4">
        <v>4.7415000000000003</v>
      </c>
      <c r="L695" s="4">
        <v>6.54</v>
      </c>
      <c r="M695" s="4">
        <v>14.3325</v>
      </c>
      <c r="N695" s="4">
        <v>11.179349999999999</v>
      </c>
      <c r="O695" s="4">
        <v>43.44</v>
      </c>
      <c r="P695" s="4" t="s">
        <v>5160</v>
      </c>
      <c r="Q695" s="4" t="s">
        <v>5160</v>
      </c>
      <c r="R695" s="11">
        <v>7.833751044277361E-4</v>
      </c>
      <c r="S695" s="11">
        <v>1.0043270569586361E-3</v>
      </c>
      <c r="T695" s="11">
        <v>2.2848440545808969E-3</v>
      </c>
      <c r="U695" s="21">
        <v>3.6047602089268752E-3</v>
      </c>
      <c r="V695" s="11">
        <v>8.1712962962962963E-3</v>
      </c>
      <c r="W695" s="3" t="s">
        <v>5160</v>
      </c>
      <c r="X695" s="4" t="s">
        <v>0</v>
      </c>
      <c r="Z695" s="3">
        <v>11.420999999999999</v>
      </c>
      <c r="AA695" s="4">
        <v>8.9083799999999993</v>
      </c>
      <c r="AB695" s="3">
        <v>31.537499999999998</v>
      </c>
    </row>
    <row r="696" spans="1:28" x14ac:dyDescent="0.3">
      <c r="A696">
        <v>706</v>
      </c>
      <c r="B696" s="81" t="s">
        <v>5160</v>
      </c>
      <c r="C696" s="4" t="s">
        <v>5160</v>
      </c>
      <c r="D696" s="20">
        <v>7.2156565656565652E-4</v>
      </c>
      <c r="E696" s="20">
        <v>9.2508417508417509E-4</v>
      </c>
      <c r="F696" s="21">
        <v>2.142300194931774E-3</v>
      </c>
      <c r="G696" s="21">
        <v>4.4774074074074082E-3</v>
      </c>
      <c r="H696" s="21">
        <v>3.6087369420702755E-3</v>
      </c>
      <c r="I696" s="21">
        <v>7.5783475783475791E-3</v>
      </c>
      <c r="J696" s="4" t="s">
        <v>5160</v>
      </c>
      <c r="K696" s="4" t="s">
        <v>0</v>
      </c>
      <c r="L696" s="4" t="s">
        <v>0</v>
      </c>
      <c r="M696" s="4">
        <v>14.311500000000001</v>
      </c>
      <c r="N696" s="4">
        <v>11.162970000000001</v>
      </c>
      <c r="O696" s="4">
        <v>43.387500000000003</v>
      </c>
      <c r="P696" s="4">
        <v>7.4399999999999995</v>
      </c>
      <c r="Q696" s="4">
        <v>8.6999999999999993</v>
      </c>
      <c r="R696" s="11">
        <v>7.8379281537176279E-4</v>
      </c>
      <c r="S696" s="11">
        <v>1.0048625838099522E-3</v>
      </c>
      <c r="T696" s="11">
        <v>2.2860623781676415E-3</v>
      </c>
      <c r="U696" s="21">
        <v>3.6087369420702755E-3</v>
      </c>
      <c r="V696" s="11">
        <v>8.1790509259259264E-3</v>
      </c>
      <c r="W696" s="3" t="s">
        <v>5160</v>
      </c>
      <c r="X696" s="4">
        <v>4.1951999999999998</v>
      </c>
      <c r="Y696" s="3">
        <v>5.52</v>
      </c>
      <c r="Z696" s="3">
        <v>11.403</v>
      </c>
      <c r="AA696" s="4">
        <v>8.8943400000000015</v>
      </c>
      <c r="AB696" s="3">
        <v>31.4925</v>
      </c>
    </row>
    <row r="697" spans="1:28" x14ac:dyDescent="0.3">
      <c r="A697">
        <v>705</v>
      </c>
      <c r="B697" s="81">
        <v>6.9399999999999995</v>
      </c>
      <c r="C697" s="4">
        <v>8.1199999999999992</v>
      </c>
      <c r="D697" s="20">
        <v>7.2197601010101024E-4</v>
      </c>
      <c r="E697" s="20">
        <v>9.2561026936026955E-4</v>
      </c>
      <c r="F697" s="21">
        <v>2.143518518518519E-3</v>
      </c>
      <c r="G697" s="21">
        <v>4.4799537037037047E-3</v>
      </c>
      <c r="H697" s="21" t="s">
        <v>0</v>
      </c>
      <c r="I697" s="21" t="s">
        <v>0</v>
      </c>
      <c r="K697" s="4" t="s">
        <v>0</v>
      </c>
      <c r="L697" s="4" t="s">
        <v>0</v>
      </c>
      <c r="M697" s="4">
        <v>14.300999999999998</v>
      </c>
      <c r="N697" s="4">
        <v>11.154779999999999</v>
      </c>
      <c r="O697" s="4">
        <v>43.342500000000001</v>
      </c>
      <c r="P697" s="4" t="s">
        <v>5160</v>
      </c>
      <c r="Q697" s="4" t="s">
        <v>5160</v>
      </c>
      <c r="R697" s="11">
        <v>7.8421052631578937E-4</v>
      </c>
      <c r="S697" s="11">
        <v>1.0053981106612686E-3</v>
      </c>
      <c r="T697" s="11">
        <v>2.287280701754386E-3</v>
      </c>
      <c r="U697" s="21" t="s">
        <v>0</v>
      </c>
      <c r="V697" s="11">
        <v>8.186689814814815E-3</v>
      </c>
      <c r="W697" s="3" t="s">
        <v>5160</v>
      </c>
      <c r="X697" s="4" t="s">
        <v>0</v>
      </c>
      <c r="Z697" s="3">
        <v>11.394</v>
      </c>
      <c r="AA697" s="4">
        <v>8.8873200000000008</v>
      </c>
      <c r="AB697" s="3">
        <v>31.454999999999998</v>
      </c>
    </row>
    <row r="698" spans="1:28" x14ac:dyDescent="0.3">
      <c r="A698">
        <v>704</v>
      </c>
      <c r="B698" s="81" t="s">
        <v>5160</v>
      </c>
      <c r="C698" s="4" t="s">
        <v>5160</v>
      </c>
      <c r="D698" s="20">
        <v>7.2238636363636353E-4</v>
      </c>
      <c r="E698" s="20">
        <v>9.2613636363636346E-4</v>
      </c>
      <c r="F698" s="21">
        <v>2.1447368421052631E-3</v>
      </c>
      <c r="G698" s="21">
        <v>4.4825000000000004E-3</v>
      </c>
      <c r="H698" s="21">
        <v>3.6127136752136749E-3</v>
      </c>
      <c r="I698" s="21">
        <v>7.5866987179487181E-3</v>
      </c>
      <c r="K698" s="4">
        <v>4.7342500000000003</v>
      </c>
      <c r="L698" s="4">
        <v>6.53</v>
      </c>
      <c r="M698" s="4">
        <v>14.28</v>
      </c>
      <c r="N698" s="4">
        <v>11.138400000000001</v>
      </c>
      <c r="O698" s="4">
        <v>43.29</v>
      </c>
      <c r="P698" s="4" t="s">
        <v>5160</v>
      </c>
      <c r="Q698" s="4" t="s">
        <v>5160</v>
      </c>
      <c r="R698" s="11">
        <v>7.8462823725981617E-4</v>
      </c>
      <c r="S698" s="11">
        <v>1.0059336375125849E-3</v>
      </c>
      <c r="T698" s="11">
        <v>2.2884990253411305E-3</v>
      </c>
      <c r="U698" s="21">
        <v>3.6127136752136749E-3</v>
      </c>
      <c r="V698" s="11">
        <v>8.1944444444444434E-3</v>
      </c>
      <c r="W698" s="3" t="s">
        <v>5160</v>
      </c>
      <c r="X698" s="4" t="s">
        <v>0</v>
      </c>
      <c r="Z698" s="3">
        <v>11.376000000000001</v>
      </c>
      <c r="AA698" s="4">
        <v>8.8732800000000012</v>
      </c>
      <c r="AB698" s="3">
        <v>31.4175</v>
      </c>
    </row>
    <row r="699" spans="1:28" x14ac:dyDescent="0.3">
      <c r="A699">
        <v>703</v>
      </c>
      <c r="B699" s="81">
        <v>6.95</v>
      </c>
      <c r="C699" s="4">
        <v>8.129999999999999</v>
      </c>
      <c r="D699" s="20">
        <v>7.2279671717171703E-4</v>
      </c>
      <c r="E699" s="20">
        <v>9.2666245791245782E-4</v>
      </c>
      <c r="F699" s="21">
        <v>2.145955165692008E-3</v>
      </c>
      <c r="G699" s="21">
        <v>4.4850462962962969E-3</v>
      </c>
      <c r="H699" s="21" t="s">
        <v>0</v>
      </c>
      <c r="I699" s="21" t="s">
        <v>0</v>
      </c>
      <c r="J699" s="4">
        <v>1.3513500000000001</v>
      </c>
      <c r="K699" s="4" t="s">
        <v>0</v>
      </c>
      <c r="L699" s="4" t="s">
        <v>0</v>
      </c>
      <c r="M699" s="4">
        <v>14.259</v>
      </c>
      <c r="N699" s="4">
        <v>11.122020000000001</v>
      </c>
      <c r="O699" s="4">
        <v>43.237499999999997</v>
      </c>
      <c r="P699" s="4">
        <v>7.45</v>
      </c>
      <c r="Q699" s="4">
        <v>8.7099999999999991</v>
      </c>
      <c r="R699" s="11">
        <v>7.8504594820384297E-4</v>
      </c>
      <c r="S699" s="11">
        <v>1.0064691643639012E-3</v>
      </c>
      <c r="T699" s="11">
        <v>2.2897173489278754E-3</v>
      </c>
      <c r="U699" s="21" t="s">
        <v>0</v>
      </c>
      <c r="V699" s="11"/>
      <c r="W699" s="3">
        <v>1.3513500000000001</v>
      </c>
      <c r="X699" s="4">
        <v>4.1875999999999998</v>
      </c>
      <c r="Y699" s="3">
        <v>5.51</v>
      </c>
      <c r="Z699" s="3">
        <v>11.367000000000001</v>
      </c>
      <c r="AA699" s="4">
        <v>8.8662600000000005</v>
      </c>
      <c r="AB699" s="3">
        <v>31.380000000000003</v>
      </c>
    </row>
    <row r="700" spans="1:28" x14ac:dyDescent="0.3">
      <c r="A700">
        <v>702</v>
      </c>
      <c r="B700" s="81" t="s">
        <v>5160</v>
      </c>
      <c r="C700" s="4" t="s">
        <v>5160</v>
      </c>
      <c r="D700" s="20">
        <v>7.2320707070707064E-4</v>
      </c>
      <c r="E700" s="20">
        <v>9.2718855218855206E-4</v>
      </c>
      <c r="F700" s="21">
        <v>2.1471734892787521E-3</v>
      </c>
      <c r="G700" s="21">
        <v>4.4875925925925925E-3</v>
      </c>
      <c r="H700" s="21">
        <v>3.6166310541310537E-3</v>
      </c>
      <c r="I700" s="21">
        <v>7.5949252136752136E-3</v>
      </c>
      <c r="J700" s="4" t="s">
        <v>5160</v>
      </c>
      <c r="K700" s="4">
        <v>4.7269999999999994</v>
      </c>
      <c r="L700" s="4">
        <v>6.52</v>
      </c>
      <c r="M700" s="4">
        <v>14.2485</v>
      </c>
      <c r="N700" s="4">
        <v>11.11383</v>
      </c>
      <c r="O700" s="4">
        <v>43.192500000000003</v>
      </c>
      <c r="P700" s="4" t="s">
        <v>5160</v>
      </c>
      <c r="Q700" s="4" t="s">
        <v>5160</v>
      </c>
      <c r="R700" s="11">
        <v>7.8546365914786977E-4</v>
      </c>
      <c r="S700" s="11">
        <v>1.0070046912152176E-3</v>
      </c>
      <c r="T700" s="11">
        <v>2.29093567251462E-3</v>
      </c>
      <c r="U700" s="21">
        <v>3.6166310541310537E-3</v>
      </c>
      <c r="V700" s="11">
        <v>8.2021990740740736E-3</v>
      </c>
      <c r="W700" s="3" t="s">
        <v>5160</v>
      </c>
      <c r="X700" s="4" t="s">
        <v>0</v>
      </c>
      <c r="Z700" s="3">
        <v>11.349</v>
      </c>
      <c r="AA700" s="4">
        <v>8.8522200000000009</v>
      </c>
      <c r="AB700" s="3">
        <v>31.342500000000001</v>
      </c>
    </row>
    <row r="701" spans="1:28" x14ac:dyDescent="0.3">
      <c r="A701">
        <v>701</v>
      </c>
      <c r="B701" s="81" t="s">
        <v>5160</v>
      </c>
      <c r="C701" s="4" t="s">
        <v>5160</v>
      </c>
      <c r="D701" s="20">
        <v>7.2361742424242414E-4</v>
      </c>
      <c r="E701" s="20">
        <v>9.2771464646464641E-4</v>
      </c>
      <c r="F701" s="21">
        <v>2.1483918128654971E-3</v>
      </c>
      <c r="G701" s="21">
        <v>4.490138888888889E-3</v>
      </c>
      <c r="H701" s="21">
        <v>3.620607787274454E-3</v>
      </c>
      <c r="I701" s="21">
        <v>7.6032763532763534E-3</v>
      </c>
      <c r="J701" s="4" t="s">
        <v>5160</v>
      </c>
      <c r="K701" s="4" t="s">
        <v>0</v>
      </c>
      <c r="L701" s="4" t="s">
        <v>0</v>
      </c>
      <c r="M701" s="4">
        <v>14.227500000000001</v>
      </c>
      <c r="N701" s="4">
        <v>11.09745</v>
      </c>
      <c r="O701" s="4">
        <v>43.14</v>
      </c>
      <c r="P701" s="4" t="s">
        <v>5160</v>
      </c>
      <c r="Q701" s="4" t="s">
        <v>5160</v>
      </c>
      <c r="R701" s="11">
        <v>7.8588137009189647E-4</v>
      </c>
      <c r="S701" s="11">
        <v>1.0075402180665339E-3</v>
      </c>
      <c r="T701" s="11">
        <v>2.2921539961013645E-3</v>
      </c>
      <c r="U701" s="21">
        <v>3.620607787274454E-3</v>
      </c>
      <c r="V701" s="11">
        <v>8.2098379629629639E-3</v>
      </c>
      <c r="W701" s="3" t="s">
        <v>5160</v>
      </c>
      <c r="X701" s="4" t="s">
        <v>0</v>
      </c>
      <c r="Z701" s="3">
        <v>11.34</v>
      </c>
      <c r="AA701" s="4">
        <v>8.8452000000000002</v>
      </c>
      <c r="AB701" s="3">
        <v>31.297499999999999</v>
      </c>
    </row>
    <row r="702" spans="1:28" x14ac:dyDescent="0.3">
      <c r="A702">
        <v>700</v>
      </c>
      <c r="B702" s="81">
        <v>6.96</v>
      </c>
      <c r="C702" s="4">
        <v>8.14</v>
      </c>
      <c r="D702" s="20">
        <v>7.2402777777777765E-4</v>
      </c>
      <c r="E702" s="20">
        <v>9.2824074074074055E-4</v>
      </c>
      <c r="F702" s="21">
        <v>2.1496101364522416E-3</v>
      </c>
      <c r="G702" s="21">
        <v>4.4926851851851855E-3</v>
      </c>
      <c r="H702" s="21" t="s">
        <v>0</v>
      </c>
      <c r="I702" s="21" t="s">
        <v>0</v>
      </c>
      <c r="J702" s="4" t="s">
        <v>5160</v>
      </c>
      <c r="K702" s="4">
        <v>4.7197499999999994</v>
      </c>
      <c r="L702" s="4">
        <v>6.51</v>
      </c>
      <c r="M702" s="4">
        <v>14.2065</v>
      </c>
      <c r="N702" s="4">
        <v>11.08107</v>
      </c>
      <c r="O702" s="4">
        <v>43.087500000000006</v>
      </c>
      <c r="P702" s="4">
        <v>7.46</v>
      </c>
      <c r="Q702" s="4">
        <v>8.7200000000000006</v>
      </c>
      <c r="R702" s="11">
        <v>7.8629908103592316E-4</v>
      </c>
      <c r="S702" s="11">
        <v>1.0080757449178503E-3</v>
      </c>
      <c r="T702" s="11">
        <v>2.2933723196881094E-3</v>
      </c>
      <c r="U702" s="21" t="s">
        <v>0</v>
      </c>
      <c r="V702" s="11">
        <v>8.2175925925925923E-3</v>
      </c>
      <c r="W702" s="3" t="s">
        <v>5160</v>
      </c>
      <c r="X702" s="4">
        <v>4.18</v>
      </c>
      <c r="Y702" s="3">
        <v>5.5</v>
      </c>
      <c r="Z702" s="3">
        <v>11.321999999999999</v>
      </c>
      <c r="AA702" s="4">
        <v>8.8311599999999988</v>
      </c>
      <c r="AB702" s="3">
        <v>31.259999999999998</v>
      </c>
    </row>
    <row r="703" spans="1:28" x14ac:dyDescent="0.3">
      <c r="A703">
        <v>699</v>
      </c>
      <c r="B703" s="81" t="s">
        <v>5160</v>
      </c>
      <c r="C703" s="4" t="s">
        <v>5160</v>
      </c>
      <c r="D703" s="20">
        <v>7.2443813131313115E-4</v>
      </c>
      <c r="E703" s="20">
        <v>9.287668350168349E-4</v>
      </c>
      <c r="F703" s="21">
        <v>2.1508284600389865E-3</v>
      </c>
      <c r="G703" s="21">
        <v>4.495231481481482E-3</v>
      </c>
      <c r="H703" s="21">
        <v>3.6245845204178535E-3</v>
      </c>
      <c r="I703" s="21">
        <v>7.6116274928774924E-3</v>
      </c>
      <c r="J703" s="4" t="s">
        <v>5160</v>
      </c>
      <c r="K703" s="4" t="s">
        <v>0</v>
      </c>
      <c r="L703" s="4" t="s">
        <v>0</v>
      </c>
      <c r="M703" s="4">
        <v>14.196</v>
      </c>
      <c r="N703" s="4">
        <v>11.07288</v>
      </c>
      <c r="O703" s="4">
        <v>43.042500000000004</v>
      </c>
      <c r="P703" s="4" t="s">
        <v>5160</v>
      </c>
      <c r="Q703" s="4" t="s">
        <v>5160</v>
      </c>
      <c r="R703" s="11">
        <v>7.8650793650793672E-4</v>
      </c>
      <c r="S703" s="11">
        <v>1.0083435083435086E-3</v>
      </c>
      <c r="T703" s="11">
        <v>2.2939814814814819E-3</v>
      </c>
      <c r="U703" s="21">
        <v>3.6245845204178535E-3</v>
      </c>
      <c r="V703" s="11">
        <v>8.2253472222222224E-3</v>
      </c>
      <c r="W703" s="3" t="s">
        <v>5160</v>
      </c>
      <c r="X703" s="4" t="s">
        <v>0</v>
      </c>
      <c r="Z703" s="3">
        <v>11.313000000000001</v>
      </c>
      <c r="AA703" s="4">
        <v>8.8241400000000016</v>
      </c>
      <c r="AB703" s="3">
        <v>31.222500000000004</v>
      </c>
    </row>
    <row r="704" spans="1:28" x14ac:dyDescent="0.3">
      <c r="A704">
        <v>698</v>
      </c>
      <c r="B704" s="81" t="s">
        <v>5160</v>
      </c>
      <c r="C704" s="4" t="s">
        <v>5160</v>
      </c>
      <c r="D704" s="20">
        <v>7.2484848484848476E-4</v>
      </c>
      <c r="E704" s="20">
        <v>9.2929292929292914E-4</v>
      </c>
      <c r="F704" s="21">
        <v>2.1520467836257311E-3</v>
      </c>
      <c r="G704" s="21">
        <v>4.4977777777777776E-3</v>
      </c>
      <c r="H704" s="21" t="s">
        <v>0</v>
      </c>
      <c r="I704" s="21" t="s">
        <v>0</v>
      </c>
      <c r="J704" s="4" t="s">
        <v>5160</v>
      </c>
      <c r="K704" s="4" t="s">
        <v>0</v>
      </c>
      <c r="L704" s="4" t="s">
        <v>0</v>
      </c>
      <c r="M704" s="4">
        <v>14.175000000000001</v>
      </c>
      <c r="N704" s="4">
        <v>11.056500000000002</v>
      </c>
      <c r="O704" s="4">
        <v>42.99</v>
      </c>
      <c r="P704" s="4" t="s">
        <v>5160</v>
      </c>
      <c r="Q704" s="4" t="s">
        <v>5160</v>
      </c>
      <c r="R704" s="11">
        <v>7.8671679197994996E-4</v>
      </c>
      <c r="S704" s="11">
        <v>1.0086112717691666E-3</v>
      </c>
      <c r="T704" s="11">
        <v>2.294590643274854E-3</v>
      </c>
      <c r="U704" s="21" t="s">
        <v>0</v>
      </c>
      <c r="V704" s="11"/>
      <c r="W704" s="3" t="s">
        <v>5160</v>
      </c>
      <c r="X704" s="4" t="s">
        <v>0</v>
      </c>
      <c r="Z704" s="3">
        <v>11.295</v>
      </c>
      <c r="AA704" s="4">
        <v>8.8101000000000003</v>
      </c>
      <c r="AB704" s="3">
        <v>31.184999999999999</v>
      </c>
    </row>
    <row r="705" spans="1:28" x14ac:dyDescent="0.3">
      <c r="A705">
        <v>697</v>
      </c>
      <c r="B705" s="81" t="s">
        <v>5160</v>
      </c>
      <c r="C705" s="4" t="s">
        <v>5160</v>
      </c>
      <c r="D705" s="20">
        <v>7.2525883838383827E-4</v>
      </c>
      <c r="E705" s="20">
        <v>9.2981902356902349E-4</v>
      </c>
      <c r="F705" s="21">
        <v>2.1532651072124756E-3</v>
      </c>
      <c r="G705" s="21">
        <v>4.5003240740740741E-3</v>
      </c>
      <c r="H705" s="21">
        <v>3.6285018993352323E-3</v>
      </c>
      <c r="I705" s="21">
        <v>7.619853988603988E-3</v>
      </c>
      <c r="J705" s="4" t="s">
        <v>5160</v>
      </c>
      <c r="K705" s="4">
        <v>4.7125000000000004</v>
      </c>
      <c r="L705" s="4">
        <v>6.5</v>
      </c>
      <c r="M705" s="4">
        <v>14.154</v>
      </c>
      <c r="N705" s="4">
        <v>11.04012</v>
      </c>
      <c r="O705" s="4">
        <v>42.9375</v>
      </c>
      <c r="P705" s="4" t="s">
        <v>5160</v>
      </c>
      <c r="Q705" s="4" t="s">
        <v>5160</v>
      </c>
      <c r="R705" s="11">
        <v>7.8713450292397665E-4</v>
      </c>
      <c r="S705" s="11">
        <v>1.0091467986204829E-3</v>
      </c>
      <c r="T705" s="11">
        <v>2.2958089668615985E-3</v>
      </c>
      <c r="U705" s="21">
        <v>3.6285018993352323E-3</v>
      </c>
      <c r="V705" s="11">
        <v>8.2329861111111111E-3</v>
      </c>
      <c r="W705" s="3" t="s">
        <v>5160</v>
      </c>
      <c r="X705" s="4">
        <v>4.1723999999999997</v>
      </c>
      <c r="Y705" s="3">
        <v>5.49</v>
      </c>
      <c r="Z705" s="3">
        <v>11.286</v>
      </c>
      <c r="AA705" s="4">
        <v>8.8030799999999996</v>
      </c>
      <c r="AB705" s="3">
        <v>31.147500000000001</v>
      </c>
    </row>
    <row r="706" spans="1:28" x14ac:dyDescent="0.3">
      <c r="A706">
        <v>696</v>
      </c>
      <c r="B706" s="81">
        <v>6.97</v>
      </c>
      <c r="C706" s="4">
        <v>8.15</v>
      </c>
      <c r="D706" s="20">
        <v>7.2566919191919166E-4</v>
      </c>
      <c r="E706" s="20">
        <v>9.3034511784511763E-4</v>
      </c>
      <c r="F706" s="21">
        <v>2.1544834307992201E-3</v>
      </c>
      <c r="G706" s="21">
        <v>4.5028703703703706E-3</v>
      </c>
      <c r="H706" s="21">
        <v>3.6324786324786326E-3</v>
      </c>
      <c r="I706" s="21">
        <v>7.6282051282051287E-3</v>
      </c>
      <c r="K706" s="4" t="s">
        <v>0</v>
      </c>
      <c r="L706" s="4" t="s">
        <v>0</v>
      </c>
      <c r="M706" s="4">
        <v>14.143500000000001</v>
      </c>
      <c r="N706" s="4">
        <v>11.031930000000001</v>
      </c>
      <c r="O706" s="4">
        <v>42.884999999999998</v>
      </c>
      <c r="P706" s="4">
        <v>7.47</v>
      </c>
      <c r="Q706" s="4">
        <v>8.73</v>
      </c>
      <c r="R706" s="11">
        <v>7.8755221386800345E-4</v>
      </c>
      <c r="S706" s="11">
        <v>1.0096823254717993E-3</v>
      </c>
      <c r="T706" s="11">
        <v>2.2970272904483434E-3</v>
      </c>
      <c r="U706" s="21">
        <v>3.6324786324786326E-3</v>
      </c>
      <c r="V706" s="11">
        <v>8.2407407407407412E-3</v>
      </c>
      <c r="W706" s="3" t="s">
        <v>5160</v>
      </c>
      <c r="X706" s="4" t="s">
        <v>0</v>
      </c>
      <c r="Z706" s="3">
        <v>11.267999999999999</v>
      </c>
      <c r="AA706" s="4">
        <v>8.78904</v>
      </c>
      <c r="AB706" s="3">
        <v>31.102499999999999</v>
      </c>
    </row>
    <row r="707" spans="1:28" x14ac:dyDescent="0.3">
      <c r="A707">
        <v>695</v>
      </c>
      <c r="B707" s="81" t="s">
        <v>5160</v>
      </c>
      <c r="C707" s="4" t="s">
        <v>5160</v>
      </c>
      <c r="D707" s="20">
        <v>7.2607954545454538E-4</v>
      </c>
      <c r="E707" s="20">
        <v>9.3087121212121198E-4</v>
      </c>
      <c r="F707" s="21">
        <v>2.155701754385965E-3</v>
      </c>
      <c r="G707" s="21">
        <v>4.5054166666666671E-3</v>
      </c>
      <c r="H707" s="21" t="s">
        <v>0</v>
      </c>
      <c r="I707" s="21" t="s">
        <v>0</v>
      </c>
      <c r="J707" s="4" t="s">
        <v>5160</v>
      </c>
      <c r="K707" s="4">
        <v>4.7052499999999995</v>
      </c>
      <c r="L707" s="4">
        <v>6.49</v>
      </c>
      <c r="M707" s="4">
        <v>14.122499999999999</v>
      </c>
      <c r="N707" s="4">
        <v>11.015549999999999</v>
      </c>
      <c r="O707" s="4">
        <v>42.839999999999996</v>
      </c>
      <c r="P707" s="4" t="s">
        <v>5160</v>
      </c>
      <c r="Q707" s="4" t="s">
        <v>5160</v>
      </c>
      <c r="R707" s="11">
        <v>7.8796992481203025E-4</v>
      </c>
      <c r="S707" s="11">
        <v>1.0102178523231156E-3</v>
      </c>
      <c r="T707" s="11">
        <v>2.2982456140350879E-3</v>
      </c>
      <c r="U707" s="21" t="s">
        <v>0</v>
      </c>
      <c r="V707" s="11">
        <v>8.2484953703703713E-3</v>
      </c>
      <c r="W707" s="3" t="s">
        <v>5160</v>
      </c>
      <c r="X707" s="4" t="s">
        <v>0</v>
      </c>
      <c r="Z707" s="3">
        <v>11.259</v>
      </c>
      <c r="AA707" s="4">
        <v>8.782020000000001</v>
      </c>
      <c r="AB707" s="3">
        <v>31.065000000000001</v>
      </c>
    </row>
    <row r="708" spans="1:28" x14ac:dyDescent="0.3">
      <c r="A708">
        <v>694</v>
      </c>
      <c r="B708" s="81">
        <v>6.9799999999999995</v>
      </c>
      <c r="C708" s="4">
        <v>8.16</v>
      </c>
      <c r="D708" s="20">
        <v>7.2648989898989899E-4</v>
      </c>
      <c r="E708" s="20">
        <v>9.3139730639730644E-4</v>
      </c>
      <c r="F708" s="21">
        <v>2.15692007797271E-3</v>
      </c>
      <c r="G708" s="21">
        <v>4.5079629629629636E-3</v>
      </c>
      <c r="H708" s="21">
        <v>3.636455365622032E-3</v>
      </c>
      <c r="I708" s="21">
        <v>7.6365562678062677E-3</v>
      </c>
      <c r="J708" s="4" t="s">
        <v>5160</v>
      </c>
      <c r="K708" s="4" t="s">
        <v>0</v>
      </c>
      <c r="L708" s="4" t="s">
        <v>0</v>
      </c>
      <c r="M708" s="4">
        <v>14.112</v>
      </c>
      <c r="N708" s="4">
        <v>11.00736</v>
      </c>
      <c r="O708" s="4">
        <v>42.787499999999994</v>
      </c>
      <c r="P708" s="4" t="s">
        <v>5160</v>
      </c>
      <c r="Q708" s="4" t="s">
        <v>5160</v>
      </c>
      <c r="R708" s="11">
        <v>7.8838763575605683E-4</v>
      </c>
      <c r="S708" s="11">
        <v>1.010753379174432E-3</v>
      </c>
      <c r="T708" s="11">
        <v>2.2994639376218325E-3</v>
      </c>
      <c r="U708" s="21">
        <v>3.636455365622032E-3</v>
      </c>
      <c r="V708" s="11">
        <v>8.2561342592592599E-3</v>
      </c>
      <c r="W708" s="3" t="s">
        <v>5160</v>
      </c>
      <c r="X708" s="4">
        <v>4.1648000000000005</v>
      </c>
      <c r="Y708" s="3">
        <v>5.48</v>
      </c>
      <c r="Z708" s="3">
        <v>11.241</v>
      </c>
      <c r="AA708" s="4">
        <v>8.7679799999999997</v>
      </c>
      <c r="AB708" s="3">
        <v>31.027499999999996</v>
      </c>
    </row>
    <row r="709" spans="1:28" x14ac:dyDescent="0.3">
      <c r="A709">
        <v>693</v>
      </c>
      <c r="B709" s="81" t="s">
        <v>5160</v>
      </c>
      <c r="C709" s="4" t="s">
        <v>5160</v>
      </c>
      <c r="D709" s="20">
        <v>7.269002525252526E-4</v>
      </c>
      <c r="E709" s="20">
        <v>9.3192340067340079E-4</v>
      </c>
      <c r="F709" s="21">
        <v>2.1581384015594545E-3</v>
      </c>
      <c r="G709" s="21">
        <v>4.5105092592592601E-3</v>
      </c>
      <c r="H709" s="21" t="s">
        <v>0</v>
      </c>
      <c r="I709" s="21" t="s">
        <v>0</v>
      </c>
      <c r="J709" s="4" t="s">
        <v>5160</v>
      </c>
      <c r="K709" s="4">
        <v>4.6980000000000004</v>
      </c>
      <c r="L709" s="4">
        <v>6.48</v>
      </c>
      <c r="M709" s="4">
        <v>14.090999999999999</v>
      </c>
      <c r="N709" s="4">
        <v>10.99098</v>
      </c>
      <c r="O709" s="4">
        <v>42.734999999999999</v>
      </c>
      <c r="P709" s="4">
        <v>7.4799999999999995</v>
      </c>
      <c r="Q709" s="4">
        <v>8.74</v>
      </c>
      <c r="R709" s="11">
        <v>7.8880534670008363E-4</v>
      </c>
      <c r="S709" s="11">
        <v>1.0112889060257483E-3</v>
      </c>
      <c r="T709" s="11">
        <v>2.3006822612085774E-3</v>
      </c>
      <c r="U709" s="21" t="s">
        <v>0</v>
      </c>
      <c r="V709" s="11">
        <v>8.2638888888888883E-3</v>
      </c>
      <c r="W709" s="3" t="s">
        <v>5160</v>
      </c>
      <c r="X709" s="4" t="s">
        <v>0</v>
      </c>
      <c r="Z709" s="3">
        <v>11.231999999999999</v>
      </c>
      <c r="AA709" s="4">
        <v>8.760959999999999</v>
      </c>
      <c r="AB709" s="3">
        <v>30.990000000000002</v>
      </c>
    </row>
    <row r="710" spans="1:28" x14ac:dyDescent="0.3">
      <c r="A710">
        <v>692</v>
      </c>
      <c r="B710" s="81">
        <v>6.99</v>
      </c>
      <c r="C710" s="4">
        <v>8.17</v>
      </c>
      <c r="D710" s="20">
        <v>7.27310606060606E-4</v>
      </c>
      <c r="E710" s="20">
        <v>9.3244949494949493E-4</v>
      </c>
      <c r="F710" s="21">
        <v>2.159356725146199E-3</v>
      </c>
      <c r="G710" s="21">
        <v>4.5130555555555566E-3</v>
      </c>
      <c r="H710" s="21">
        <v>3.6403727445394113E-3</v>
      </c>
      <c r="I710" s="21">
        <v>7.6447827635327641E-3</v>
      </c>
      <c r="J710" s="4" t="s">
        <v>5160</v>
      </c>
      <c r="K710" s="4" t="s">
        <v>0</v>
      </c>
      <c r="L710" s="4" t="s">
        <v>0</v>
      </c>
      <c r="M710" s="4">
        <v>14.07</v>
      </c>
      <c r="N710" s="4">
        <v>10.974600000000001</v>
      </c>
      <c r="O710" s="4">
        <v>42.69</v>
      </c>
      <c r="P710" s="4" t="s">
        <v>5160</v>
      </c>
      <c r="Q710" s="4" t="s">
        <v>5160</v>
      </c>
      <c r="R710" s="11">
        <v>7.8922305764411043E-4</v>
      </c>
      <c r="S710" s="11">
        <v>1.0118244328770646E-3</v>
      </c>
      <c r="T710" s="11">
        <v>2.3019005847953219E-3</v>
      </c>
      <c r="U710" s="21">
        <v>3.6403727445394113E-3</v>
      </c>
      <c r="V710" s="11"/>
      <c r="W710" s="3" t="s">
        <v>5160</v>
      </c>
      <c r="X710" s="4" t="s">
        <v>0</v>
      </c>
      <c r="Z710" s="3">
        <v>11.214</v>
      </c>
      <c r="AA710" s="4">
        <v>8.7469200000000011</v>
      </c>
      <c r="AB710" s="3">
        <v>30.952500000000001</v>
      </c>
    </row>
    <row r="711" spans="1:28" x14ac:dyDescent="0.3">
      <c r="A711">
        <v>691</v>
      </c>
      <c r="B711" s="81" t="s">
        <v>5160</v>
      </c>
      <c r="C711" s="4" t="s">
        <v>5160</v>
      </c>
      <c r="D711" s="20">
        <v>7.2772095959595961E-4</v>
      </c>
      <c r="E711" s="20">
        <v>9.3297558922558928E-4</v>
      </c>
      <c r="F711" s="21">
        <v>2.160575048732944E-3</v>
      </c>
      <c r="G711" s="21">
        <v>4.5156018518518531E-3</v>
      </c>
      <c r="H711" s="21">
        <v>3.6443494776828107E-3</v>
      </c>
      <c r="I711" s="21">
        <v>7.6531339031339031E-3</v>
      </c>
      <c r="J711" s="4">
        <v>1.3441999999999998</v>
      </c>
      <c r="K711" s="4">
        <v>4.6907499999999995</v>
      </c>
      <c r="L711" s="4">
        <v>6.47</v>
      </c>
      <c r="M711" s="4">
        <v>14.0595</v>
      </c>
      <c r="N711" s="4">
        <v>10.96641</v>
      </c>
      <c r="O711" s="4">
        <v>42.637500000000003</v>
      </c>
      <c r="P711" s="4" t="s">
        <v>5160</v>
      </c>
      <c r="Q711" s="4" t="s">
        <v>5160</v>
      </c>
      <c r="R711" s="11">
        <v>7.8964076858813691E-4</v>
      </c>
      <c r="S711" s="11">
        <v>1.0123599597283808E-3</v>
      </c>
      <c r="T711" s="11">
        <v>2.303118908382066E-3</v>
      </c>
      <c r="U711" s="21">
        <v>3.6443494776828107E-3</v>
      </c>
      <c r="V711" s="11">
        <v>8.2716435185185185E-3</v>
      </c>
      <c r="W711" s="3">
        <v>1.3441999999999998</v>
      </c>
      <c r="X711" s="4">
        <v>4.1571999999999996</v>
      </c>
      <c r="Y711" s="3">
        <v>5.47</v>
      </c>
      <c r="Z711" s="3">
        <v>11.204999999999998</v>
      </c>
      <c r="AA711" s="4">
        <v>8.7398999999999987</v>
      </c>
      <c r="AB711" s="3">
        <v>30.907499999999999</v>
      </c>
    </row>
    <row r="712" spans="1:28" x14ac:dyDescent="0.3">
      <c r="A712">
        <v>690</v>
      </c>
      <c r="B712" s="81" t="s">
        <v>5160</v>
      </c>
      <c r="C712" s="4" t="s">
        <v>5160</v>
      </c>
      <c r="D712" s="20">
        <v>7.2813131313131311E-4</v>
      </c>
      <c r="E712" s="20">
        <v>9.3350168350168352E-4</v>
      </c>
      <c r="F712" s="21">
        <v>2.1617933723196885E-3</v>
      </c>
      <c r="G712" s="21">
        <v>4.5181481481481487E-3</v>
      </c>
      <c r="H712" s="21" t="s">
        <v>0</v>
      </c>
      <c r="I712" s="21" t="s">
        <v>0</v>
      </c>
      <c r="J712" s="4" t="s">
        <v>5160</v>
      </c>
      <c r="K712" s="4" t="s">
        <v>0</v>
      </c>
      <c r="L712" s="4" t="s">
        <v>0</v>
      </c>
      <c r="M712" s="4">
        <v>14.038499999999999</v>
      </c>
      <c r="N712" s="4">
        <v>10.95003</v>
      </c>
      <c r="O712" s="4">
        <v>42.585000000000001</v>
      </c>
      <c r="P712" s="4" t="s">
        <v>5160</v>
      </c>
      <c r="Q712" s="4" t="s">
        <v>5160</v>
      </c>
      <c r="R712" s="11">
        <v>7.9005847953216371E-4</v>
      </c>
      <c r="S712" s="11">
        <v>1.0128954865796971E-3</v>
      </c>
      <c r="T712" s="11">
        <v>2.304337231968811E-3</v>
      </c>
      <c r="U712" s="21" t="s">
        <v>0</v>
      </c>
      <c r="V712" s="11">
        <v>8.2792824074074088E-3</v>
      </c>
      <c r="W712" s="3" t="s">
        <v>5160</v>
      </c>
      <c r="X712" s="4" t="s">
        <v>0</v>
      </c>
      <c r="Z712" s="3">
        <v>11.186999999999999</v>
      </c>
      <c r="AA712" s="4">
        <v>8.7258599999999991</v>
      </c>
      <c r="AB712" s="3">
        <v>30.869999999999997</v>
      </c>
    </row>
    <row r="713" spans="1:28" x14ac:dyDescent="0.3">
      <c r="A713">
        <v>689</v>
      </c>
      <c r="B713" s="81">
        <v>7</v>
      </c>
      <c r="C713" s="4" t="s">
        <v>5160</v>
      </c>
      <c r="D713" s="20">
        <v>7.2854166666666673E-4</v>
      </c>
      <c r="E713" s="20">
        <v>9.3402777777777787E-4</v>
      </c>
      <c r="F713" s="21">
        <v>2.163011695906433E-3</v>
      </c>
      <c r="G713" s="21">
        <v>4.5206944444444452E-3</v>
      </c>
      <c r="H713" s="21">
        <v>3.6483262108262106E-3</v>
      </c>
      <c r="I713" s="21">
        <v>7.6614850427350429E-3</v>
      </c>
      <c r="J713" s="4" t="s">
        <v>5160</v>
      </c>
      <c r="K713" s="4" t="s">
        <v>0</v>
      </c>
      <c r="L713" s="4" t="s">
        <v>0</v>
      </c>
      <c r="M713" s="4">
        <v>14.0175</v>
      </c>
      <c r="N713" s="4">
        <v>10.93365</v>
      </c>
      <c r="O713" s="4">
        <v>42.54</v>
      </c>
      <c r="P713" s="4">
        <v>7.49</v>
      </c>
      <c r="Q713" s="4" t="s">
        <v>5160</v>
      </c>
      <c r="R713" s="11">
        <v>7.9047619047619051E-4</v>
      </c>
      <c r="S713" s="11">
        <v>1.0134310134310134E-3</v>
      </c>
      <c r="T713" s="11">
        <v>2.3055555555555555E-3</v>
      </c>
      <c r="U713" s="21">
        <v>3.6483262108262106E-3</v>
      </c>
      <c r="V713" s="11">
        <v>8.2870370370370372E-3</v>
      </c>
      <c r="W713" s="3" t="s">
        <v>5160</v>
      </c>
      <c r="X713" s="4" t="s">
        <v>0</v>
      </c>
      <c r="Z713" s="3">
        <v>11.178000000000001</v>
      </c>
      <c r="AA713" s="4">
        <v>8.7188400000000001</v>
      </c>
      <c r="AB713" s="3">
        <v>30.8325</v>
      </c>
    </row>
    <row r="714" spans="1:28" x14ac:dyDescent="0.3">
      <c r="A714">
        <v>688</v>
      </c>
      <c r="C714" s="4">
        <v>8.18</v>
      </c>
      <c r="D714" s="20">
        <v>7.2895202020202012E-4</v>
      </c>
      <c r="E714" s="20">
        <v>9.3455387205387201E-4</v>
      </c>
      <c r="F714" s="21">
        <v>2.1642300194931775E-3</v>
      </c>
      <c r="G714" s="21">
        <v>4.5232407407407417E-3</v>
      </c>
      <c r="H714" s="21" t="s">
        <v>0</v>
      </c>
      <c r="I714" s="21" t="s">
        <v>0</v>
      </c>
      <c r="J714" s="4" t="s">
        <v>5160</v>
      </c>
      <c r="K714" s="4">
        <v>4.6834999999999996</v>
      </c>
      <c r="L714" s="4">
        <v>6.46</v>
      </c>
      <c r="M714" s="4">
        <v>14.007</v>
      </c>
      <c r="N714" s="4">
        <v>10.925459999999999</v>
      </c>
      <c r="O714" s="4">
        <v>42.487499999999997</v>
      </c>
      <c r="Q714" s="4">
        <v>8.75</v>
      </c>
      <c r="R714" s="11">
        <v>7.9089390142021731E-4</v>
      </c>
      <c r="S714" s="11">
        <v>1.01396654028233E-3</v>
      </c>
      <c r="T714" s="11">
        <v>2.3067738791423009E-3</v>
      </c>
      <c r="U714" s="21" t="s">
        <v>0</v>
      </c>
      <c r="V714" s="11">
        <v>8.2947916666666673E-3</v>
      </c>
      <c r="W714" s="3" t="s">
        <v>5160</v>
      </c>
      <c r="X714" s="4">
        <v>4.1495999999999995</v>
      </c>
      <c r="Y714" s="3">
        <v>5.46</v>
      </c>
      <c r="Z714" s="3">
        <v>11.16</v>
      </c>
      <c r="AA714" s="4">
        <v>8.7048000000000005</v>
      </c>
      <c r="AB714" s="3">
        <v>30.795000000000002</v>
      </c>
    </row>
    <row r="715" spans="1:28" x14ac:dyDescent="0.3">
      <c r="A715">
        <v>687</v>
      </c>
      <c r="B715" s="81" t="s">
        <v>5160</v>
      </c>
      <c r="C715" s="4" t="s">
        <v>5160</v>
      </c>
      <c r="D715" s="20">
        <v>7.2936237373737373E-4</v>
      </c>
      <c r="E715" s="20">
        <v>9.3507996632996636E-4</v>
      </c>
      <c r="F715" s="21">
        <v>2.1654483430799225E-3</v>
      </c>
      <c r="G715" s="21">
        <v>4.5257870370370382E-3</v>
      </c>
      <c r="H715" s="21">
        <v>3.6522435897435898E-3</v>
      </c>
      <c r="I715" s="21">
        <v>7.6697115384615393E-3</v>
      </c>
      <c r="K715" s="4" t="s">
        <v>0</v>
      </c>
      <c r="L715" s="4" t="s">
        <v>0</v>
      </c>
      <c r="M715" s="4">
        <v>13.986000000000001</v>
      </c>
      <c r="N715" s="4">
        <v>10.909080000000001</v>
      </c>
      <c r="O715" s="4">
        <v>42.435000000000002</v>
      </c>
      <c r="P715" s="4" t="s">
        <v>5160</v>
      </c>
      <c r="Q715" s="4" t="s">
        <v>5160</v>
      </c>
      <c r="R715" s="11">
        <v>7.9131161236424389E-4</v>
      </c>
      <c r="S715" s="11">
        <v>1.0145020671336461E-3</v>
      </c>
      <c r="T715" s="11">
        <v>2.307992202729045E-3</v>
      </c>
      <c r="U715" s="21">
        <v>3.6522435897435898E-3</v>
      </c>
      <c r="V715" s="11">
        <v>8.302430555555556E-3</v>
      </c>
      <c r="W715" s="3" t="s">
        <v>5160</v>
      </c>
      <c r="X715" s="4" t="s">
        <v>0</v>
      </c>
      <c r="Z715" s="3">
        <v>11.151</v>
      </c>
      <c r="AA715" s="4">
        <v>8.6977799999999998</v>
      </c>
      <c r="AB715" s="3">
        <v>30.7575</v>
      </c>
    </row>
    <row r="716" spans="1:28" x14ac:dyDescent="0.3">
      <c r="A716">
        <v>686</v>
      </c>
      <c r="B716" s="81">
        <v>7.01</v>
      </c>
      <c r="C716" s="4">
        <v>8.19</v>
      </c>
      <c r="D716" s="20">
        <v>7.2977272727272724E-4</v>
      </c>
      <c r="E716" s="20">
        <v>9.356060606060606E-4</v>
      </c>
      <c r="F716" s="21">
        <v>2.166666666666667E-3</v>
      </c>
      <c r="G716" s="21">
        <v>4.5283333333333339E-3</v>
      </c>
      <c r="H716" s="21">
        <v>3.6562203228869892E-3</v>
      </c>
      <c r="I716" s="21">
        <v>7.6780626780626774E-3</v>
      </c>
      <c r="J716" s="4" t="s">
        <v>5160</v>
      </c>
      <c r="K716" s="4">
        <v>4.6762499999999996</v>
      </c>
      <c r="L716" s="4">
        <v>6.45</v>
      </c>
      <c r="M716" s="4">
        <v>13.965</v>
      </c>
      <c r="N716" s="4">
        <v>10.8927</v>
      </c>
      <c r="O716" s="4">
        <v>42.39</v>
      </c>
      <c r="P716" s="4">
        <v>7.5</v>
      </c>
      <c r="Q716" s="4">
        <v>8.76</v>
      </c>
      <c r="R716" s="11">
        <v>7.9172932330827069E-4</v>
      </c>
      <c r="S716" s="11">
        <v>1.0150375939849624E-3</v>
      </c>
      <c r="T716" s="11">
        <v>2.3092105263157895E-3</v>
      </c>
      <c r="U716" s="21">
        <v>3.6562203228869892E-3</v>
      </c>
      <c r="V716" s="11"/>
      <c r="W716" s="3" t="s">
        <v>5160</v>
      </c>
      <c r="X716" s="4">
        <v>4.1420000000000003</v>
      </c>
      <c r="Y716" s="3">
        <v>5.45</v>
      </c>
      <c r="Z716" s="3">
        <v>11.132999999999999</v>
      </c>
      <c r="AA716" s="4">
        <v>8.6837400000000002</v>
      </c>
      <c r="AB716" s="3">
        <v>30.712500000000002</v>
      </c>
    </row>
    <row r="717" spans="1:28" x14ac:dyDescent="0.3">
      <c r="A717">
        <v>685</v>
      </c>
      <c r="B717" s="81" t="s">
        <v>5160</v>
      </c>
      <c r="C717" s="4" t="s">
        <v>5160</v>
      </c>
      <c r="D717" s="20">
        <v>7.3018308080808085E-4</v>
      </c>
      <c r="E717" s="20">
        <v>9.3613215488215495E-4</v>
      </c>
      <c r="F717" s="21">
        <v>2.167884990253412E-3</v>
      </c>
      <c r="G717" s="21">
        <v>4.5308796296296304E-3</v>
      </c>
      <c r="H717" s="21" t="s">
        <v>0</v>
      </c>
      <c r="I717" s="21" t="s">
        <v>0</v>
      </c>
      <c r="J717" s="4" t="s">
        <v>5160</v>
      </c>
      <c r="K717" s="4" t="s">
        <v>0</v>
      </c>
      <c r="L717" s="4" t="s">
        <v>0</v>
      </c>
      <c r="M717" s="4">
        <v>13.954499999999999</v>
      </c>
      <c r="N717" s="4">
        <v>10.884510000000001</v>
      </c>
      <c r="O717" s="4">
        <v>42.337500000000006</v>
      </c>
      <c r="P717" s="4" t="s">
        <v>5160</v>
      </c>
      <c r="Q717" s="4" t="s">
        <v>5160</v>
      </c>
      <c r="R717" s="11">
        <v>7.921470342522976E-4</v>
      </c>
      <c r="S717" s="11">
        <v>1.015573120836279E-3</v>
      </c>
      <c r="T717" s="11">
        <v>2.3104288499025344E-3</v>
      </c>
      <c r="U717" s="21" t="s">
        <v>0</v>
      </c>
      <c r="V717" s="11">
        <v>8.3101851851851843E-3</v>
      </c>
      <c r="W717" s="3" t="s">
        <v>5160</v>
      </c>
      <c r="X717" s="4" t="s">
        <v>0</v>
      </c>
      <c r="Z717" s="3">
        <v>11.123999999999999</v>
      </c>
      <c r="AA717" s="4">
        <v>8.6767199999999995</v>
      </c>
      <c r="AB717" s="3">
        <v>30.674999999999997</v>
      </c>
    </row>
    <row r="718" spans="1:28" x14ac:dyDescent="0.3">
      <c r="A718">
        <v>684</v>
      </c>
      <c r="B718" s="81" t="s">
        <v>5160</v>
      </c>
      <c r="C718" s="4" t="s">
        <v>5160</v>
      </c>
      <c r="D718" s="20">
        <v>7.3059343434343424E-4</v>
      </c>
      <c r="E718" s="20">
        <v>9.3665824915824909E-4</v>
      </c>
      <c r="F718" s="21">
        <v>2.169103313840156E-3</v>
      </c>
      <c r="G718" s="21">
        <v>4.5334259259259269E-3</v>
      </c>
      <c r="H718" s="21">
        <v>3.6601970560303891E-3</v>
      </c>
      <c r="I718" s="21">
        <v>7.6864138176638173E-3</v>
      </c>
      <c r="J718" s="4" t="s">
        <v>5160</v>
      </c>
      <c r="K718" s="4">
        <v>4.6690000000000005</v>
      </c>
      <c r="L718" s="4">
        <v>6.44</v>
      </c>
      <c r="M718" s="4">
        <v>13.933499999999999</v>
      </c>
      <c r="N718" s="4">
        <v>10.868129999999999</v>
      </c>
      <c r="O718" s="4">
        <v>42.285000000000004</v>
      </c>
      <c r="P718" s="4" t="s">
        <v>5160</v>
      </c>
      <c r="Q718" s="4" t="s">
        <v>5160</v>
      </c>
      <c r="R718" s="11">
        <v>7.9256474519632419E-4</v>
      </c>
      <c r="S718" s="11">
        <v>1.0161086476875951E-3</v>
      </c>
      <c r="T718" s="11">
        <v>2.3116471734892789E-3</v>
      </c>
      <c r="U718" s="21">
        <v>3.6601970560303891E-3</v>
      </c>
      <c r="V718" s="11">
        <v>8.3179398148148145E-3</v>
      </c>
      <c r="W718" s="3" t="s">
        <v>5160</v>
      </c>
      <c r="X718" s="4" t="s">
        <v>0</v>
      </c>
      <c r="Z718" s="3">
        <v>11.106</v>
      </c>
      <c r="AA718" s="4">
        <v>8.6626799999999999</v>
      </c>
      <c r="AB718" s="3">
        <v>30.637500000000003</v>
      </c>
    </row>
    <row r="719" spans="1:28" x14ac:dyDescent="0.3">
      <c r="A719">
        <v>683</v>
      </c>
      <c r="B719" s="81">
        <v>7.02</v>
      </c>
      <c r="C719" s="4">
        <v>8.1999999999999993</v>
      </c>
      <c r="D719" s="20">
        <v>7.3100378787878796E-4</v>
      </c>
      <c r="E719" s="20">
        <v>9.3718434343434355E-4</v>
      </c>
      <c r="F719" s="21">
        <v>2.170321637426901E-3</v>
      </c>
      <c r="G719" s="21">
        <v>4.5359722222222234E-3</v>
      </c>
      <c r="H719" s="21">
        <v>3.6641144349477683E-3</v>
      </c>
      <c r="I719" s="21">
        <v>7.6946403133903137E-3</v>
      </c>
      <c r="J719" s="4" t="s">
        <v>5160</v>
      </c>
      <c r="K719" s="4" t="s">
        <v>0</v>
      </c>
      <c r="L719" s="4" t="s">
        <v>0</v>
      </c>
      <c r="M719" s="4">
        <v>13.923</v>
      </c>
      <c r="N719" s="4">
        <v>10.85994</v>
      </c>
      <c r="O719" s="4">
        <v>42.24</v>
      </c>
      <c r="P719" s="4">
        <v>7.51</v>
      </c>
      <c r="Q719" s="4">
        <v>8.77</v>
      </c>
      <c r="R719" s="11">
        <v>7.9298245614035099E-4</v>
      </c>
      <c r="S719" s="11">
        <v>1.0166441745389115E-3</v>
      </c>
      <c r="T719" s="11">
        <v>2.3128654970760235E-3</v>
      </c>
      <c r="U719" s="21">
        <v>3.6641144349477683E-3</v>
      </c>
      <c r="V719" s="11">
        <v>8.3255787037037048E-3</v>
      </c>
      <c r="W719" s="3" t="s">
        <v>5160</v>
      </c>
      <c r="X719" s="4">
        <v>4.1344000000000003</v>
      </c>
      <c r="Y719" s="3">
        <v>5.44</v>
      </c>
      <c r="Z719" s="3">
        <v>11.097</v>
      </c>
      <c r="AA719" s="4">
        <v>8.6556599999999992</v>
      </c>
      <c r="AB719" s="3">
        <v>30.599999999999998</v>
      </c>
    </row>
    <row r="720" spans="1:28" x14ac:dyDescent="0.3">
      <c r="A720">
        <v>682</v>
      </c>
      <c r="B720" s="81" t="s">
        <v>5160</v>
      </c>
      <c r="C720" s="4" t="s">
        <v>5160</v>
      </c>
      <c r="D720" s="20">
        <v>7.3145517676767666E-4</v>
      </c>
      <c r="E720" s="20">
        <v>9.3776304713804703E-4</v>
      </c>
      <c r="F720" s="21">
        <v>2.1716617933723197E-3</v>
      </c>
      <c r="G720" s="21">
        <v>4.5387731481481485E-3</v>
      </c>
      <c r="H720" s="21" t="s">
        <v>0</v>
      </c>
      <c r="I720" s="21" t="s">
        <v>0</v>
      </c>
      <c r="J720" s="4" t="s">
        <v>5160</v>
      </c>
      <c r="K720" s="4">
        <v>4.6617499999999996</v>
      </c>
      <c r="L720" s="4">
        <v>6.43</v>
      </c>
      <c r="M720" s="4">
        <v>13.902000000000001</v>
      </c>
      <c r="N720" s="4">
        <v>10.843560000000002</v>
      </c>
      <c r="O720" s="4">
        <v>42.1875</v>
      </c>
      <c r="P720" s="4" t="s">
        <v>5160</v>
      </c>
      <c r="Q720" s="4" t="s">
        <v>5160</v>
      </c>
      <c r="R720" s="11">
        <v>7.9340016708437757E-4</v>
      </c>
      <c r="S720" s="11">
        <v>1.0171797013902278E-3</v>
      </c>
      <c r="T720" s="11">
        <v>2.314083820662768E-3</v>
      </c>
      <c r="U720" s="21" t="s">
        <v>0</v>
      </c>
      <c r="V720" s="11">
        <v>8.3333333333333332E-3</v>
      </c>
      <c r="W720" s="3" t="s">
        <v>5160</v>
      </c>
      <c r="X720" s="4" t="s">
        <v>0</v>
      </c>
      <c r="Z720" s="3">
        <v>11.079000000000001</v>
      </c>
      <c r="AA720" s="4">
        <v>8.6416200000000014</v>
      </c>
      <c r="AB720" s="3">
        <v>30.5625</v>
      </c>
    </row>
    <row r="721" spans="1:28" x14ac:dyDescent="0.3">
      <c r="A721">
        <v>681</v>
      </c>
      <c r="B721" s="81" t="s">
        <v>5160</v>
      </c>
      <c r="C721" s="4" t="s">
        <v>5160</v>
      </c>
      <c r="D721" s="20">
        <v>7.3186553030303017E-4</v>
      </c>
      <c r="E721" s="20">
        <v>9.3828914141414138E-4</v>
      </c>
      <c r="F721" s="21">
        <v>2.1728801169590647E-3</v>
      </c>
      <c r="G721" s="21">
        <v>4.541319444444445E-3</v>
      </c>
      <c r="H721" s="21">
        <v>3.6680911680911678E-3</v>
      </c>
      <c r="I721" s="21">
        <v>7.7029914529914527E-3</v>
      </c>
      <c r="K721" s="4" t="s">
        <v>0</v>
      </c>
      <c r="L721" s="4" t="s">
        <v>0</v>
      </c>
      <c r="M721" s="4">
        <v>13.881</v>
      </c>
      <c r="N721" s="4">
        <v>10.82718</v>
      </c>
      <c r="O721" s="4">
        <v>42.134999999999998</v>
      </c>
      <c r="P721" s="4" t="s">
        <v>5160</v>
      </c>
      <c r="Q721" s="4" t="s">
        <v>5160</v>
      </c>
      <c r="R721" s="11">
        <v>7.9381787802840426E-4</v>
      </c>
      <c r="S721" s="11">
        <v>1.0177152282415439E-3</v>
      </c>
      <c r="T721" s="11">
        <v>2.3153021442495125E-3</v>
      </c>
      <c r="U721" s="21">
        <v>3.6680911680911678E-3</v>
      </c>
      <c r="V721" s="11">
        <v>8.3410879629629633E-3</v>
      </c>
      <c r="W721" s="3" t="s">
        <v>5160</v>
      </c>
      <c r="X721" s="4" t="s">
        <v>0</v>
      </c>
      <c r="Z721" s="3">
        <v>11.07</v>
      </c>
      <c r="AA721" s="4">
        <v>8.6346000000000007</v>
      </c>
      <c r="AB721" s="3">
        <v>30.517499999999998</v>
      </c>
    </row>
    <row r="722" spans="1:28" x14ac:dyDescent="0.3">
      <c r="A722">
        <v>680</v>
      </c>
      <c r="B722" s="81">
        <v>7.0299999999999994</v>
      </c>
      <c r="C722" s="4">
        <v>8.2200000000000006</v>
      </c>
      <c r="D722" s="20">
        <v>7.3227588383838378E-4</v>
      </c>
      <c r="E722" s="20">
        <v>9.3881523569023563E-4</v>
      </c>
      <c r="F722" s="21">
        <v>2.1740984405458092E-3</v>
      </c>
      <c r="G722" s="21">
        <v>4.5438657407407407E-3</v>
      </c>
      <c r="H722" s="21" t="s">
        <v>0</v>
      </c>
      <c r="I722" s="21" t="s">
        <v>0</v>
      </c>
      <c r="J722" s="4">
        <v>1.3299000000000001</v>
      </c>
      <c r="K722" s="4" t="s">
        <v>0</v>
      </c>
      <c r="L722" s="4" t="s">
        <v>0</v>
      </c>
      <c r="M722" s="4">
        <v>13.870500000000002</v>
      </c>
      <c r="N722" s="4">
        <v>10.818990000000001</v>
      </c>
      <c r="O722" s="4">
        <v>42.089999999999996</v>
      </c>
      <c r="P722" s="4" t="s">
        <v>5160</v>
      </c>
      <c r="Q722" s="4" t="s">
        <v>5160</v>
      </c>
      <c r="R722" s="11">
        <v>7.9423558897243117E-4</v>
      </c>
      <c r="S722" s="11">
        <v>1.0182507550928605E-3</v>
      </c>
      <c r="T722" s="11">
        <v>2.3165204678362574E-3</v>
      </c>
      <c r="U722" s="21" t="s">
        <v>0</v>
      </c>
      <c r="V722" s="11"/>
      <c r="W722" s="3">
        <v>1.3299000000000001</v>
      </c>
      <c r="X722" s="4">
        <v>4.1267999999999994</v>
      </c>
      <c r="Y722" s="3">
        <v>5.43</v>
      </c>
      <c r="Z722" s="3">
        <v>11.052</v>
      </c>
      <c r="AA722" s="4">
        <v>8.6205599999999993</v>
      </c>
      <c r="AB722" s="3">
        <v>30.48</v>
      </c>
    </row>
    <row r="723" spans="1:28" x14ac:dyDescent="0.3">
      <c r="A723">
        <v>679</v>
      </c>
      <c r="B723" s="81" t="s">
        <v>5160</v>
      </c>
      <c r="C723" s="4" t="s">
        <v>5160</v>
      </c>
      <c r="D723" s="20">
        <v>7.3268623737373728E-4</v>
      </c>
      <c r="E723" s="20">
        <v>9.3934132996632998E-4</v>
      </c>
      <c r="F723" s="21">
        <v>2.1753167641325537E-3</v>
      </c>
      <c r="G723" s="21">
        <v>4.546412037037038E-3</v>
      </c>
      <c r="H723" s="21">
        <v>3.6720679012345672E-3</v>
      </c>
      <c r="I723" s="21">
        <v>7.7113425925925917E-3</v>
      </c>
      <c r="K723" s="4">
        <v>4.6544999999999996</v>
      </c>
      <c r="L723" s="4">
        <v>6.42</v>
      </c>
      <c r="M723" s="4">
        <v>13.849499999999999</v>
      </c>
      <c r="N723" s="4">
        <v>10.80261</v>
      </c>
      <c r="O723" s="4">
        <v>42.037499999999994</v>
      </c>
      <c r="P723" s="4" t="s">
        <v>5160</v>
      </c>
      <c r="Q723" s="4" t="s">
        <v>5160</v>
      </c>
      <c r="R723" s="11">
        <v>7.9465329991645797E-4</v>
      </c>
      <c r="S723" s="11">
        <v>1.0187862819441768E-3</v>
      </c>
      <c r="T723" s="11">
        <v>2.3177387914230024E-3</v>
      </c>
      <c r="U723" s="21">
        <v>3.6720679012345672E-3</v>
      </c>
      <c r="V723" s="11">
        <v>8.348726851851852E-3</v>
      </c>
      <c r="W723" s="3" t="s">
        <v>5160</v>
      </c>
      <c r="X723" s="4" t="s">
        <v>0</v>
      </c>
      <c r="Z723" s="3">
        <v>11.042999999999999</v>
      </c>
      <c r="AA723" s="4">
        <v>8.6135400000000004</v>
      </c>
      <c r="AB723" s="3">
        <v>30.442500000000003</v>
      </c>
    </row>
    <row r="724" spans="1:28" x14ac:dyDescent="0.3">
      <c r="A724">
        <v>678</v>
      </c>
      <c r="B724" s="81"/>
      <c r="C724" s="4">
        <v>8.23</v>
      </c>
      <c r="D724" s="20">
        <v>7.3309659090909079E-4</v>
      </c>
      <c r="E724" s="20">
        <v>9.3986742424242411E-4</v>
      </c>
      <c r="F724" s="21">
        <v>2.1765350877192982E-3</v>
      </c>
      <c r="G724" s="21">
        <v>4.5489583333333337E-3</v>
      </c>
      <c r="H724" s="21">
        <v>3.6759852801519464E-3</v>
      </c>
      <c r="I724" s="21">
        <v>7.7195690883190881E-3</v>
      </c>
      <c r="J724" s="4" t="s">
        <v>5160</v>
      </c>
      <c r="K724" s="4" t="s">
        <v>0</v>
      </c>
      <c r="L724" s="4" t="s">
        <v>0</v>
      </c>
      <c r="M724" s="4">
        <v>13.8285</v>
      </c>
      <c r="N724" s="4">
        <v>10.78623</v>
      </c>
      <c r="O724" s="4">
        <v>41.984999999999999</v>
      </c>
      <c r="P724" s="4">
        <v>7.52</v>
      </c>
      <c r="Q724" s="4">
        <v>8.7799999999999994</v>
      </c>
      <c r="R724" s="11">
        <v>7.9507101086048445E-4</v>
      </c>
      <c r="S724" s="11">
        <v>1.0193218087954929E-3</v>
      </c>
      <c r="T724" s="11">
        <v>2.3189571150097465E-3</v>
      </c>
      <c r="U724" s="21">
        <v>3.6759852801519464E-3</v>
      </c>
      <c r="V724" s="11">
        <v>8.3564814814814821E-3</v>
      </c>
      <c r="W724" s="3" t="s">
        <v>5160</v>
      </c>
      <c r="X724" s="4" t="s">
        <v>0</v>
      </c>
      <c r="Z724" s="3">
        <v>11.025</v>
      </c>
      <c r="AA724" s="4">
        <v>8.5995000000000008</v>
      </c>
      <c r="AB724" s="3">
        <v>30.405000000000001</v>
      </c>
    </row>
    <row r="725" spans="1:28" x14ac:dyDescent="0.3">
      <c r="A725">
        <v>677</v>
      </c>
      <c r="B725" s="81" t="s">
        <v>5160</v>
      </c>
      <c r="C725" s="4" t="s">
        <v>5160</v>
      </c>
      <c r="D725" s="20">
        <v>7.335069444444444E-4</v>
      </c>
      <c r="E725" s="20">
        <v>9.4039351851851847E-4</v>
      </c>
      <c r="F725" s="21">
        <v>2.1777534113060432E-3</v>
      </c>
      <c r="G725" s="21">
        <v>4.5515046296296302E-3</v>
      </c>
      <c r="H725" s="21" t="s">
        <v>0</v>
      </c>
      <c r="I725" s="21" t="s">
        <v>0</v>
      </c>
      <c r="J725" s="4" t="s">
        <v>5160</v>
      </c>
      <c r="K725" s="4">
        <v>4.6472499999999997</v>
      </c>
      <c r="L725" s="4">
        <v>6.41</v>
      </c>
      <c r="M725" s="4">
        <v>13.818</v>
      </c>
      <c r="N725" s="4">
        <v>10.778040000000001</v>
      </c>
      <c r="O725" s="4">
        <v>41.94</v>
      </c>
      <c r="P725" s="4" t="s">
        <v>5160</v>
      </c>
      <c r="Q725" s="4" t="s">
        <v>5160</v>
      </c>
      <c r="R725" s="11">
        <v>7.9548872180451125E-4</v>
      </c>
      <c r="S725" s="11">
        <v>1.0198573356468093E-3</v>
      </c>
      <c r="T725" s="11">
        <v>2.320175438596491E-3</v>
      </c>
      <c r="U725" s="21" t="s">
        <v>0</v>
      </c>
      <c r="V725" s="11">
        <v>8.3642361111111122E-3</v>
      </c>
      <c r="W725" s="3" t="s">
        <v>5160</v>
      </c>
      <c r="X725" s="4">
        <v>4.1192000000000002</v>
      </c>
      <c r="Y725" s="3">
        <v>5.42</v>
      </c>
      <c r="Z725" s="3">
        <v>11.016</v>
      </c>
      <c r="AA725" s="4">
        <v>8.5924800000000001</v>
      </c>
      <c r="AB725" s="3">
        <v>30.36</v>
      </c>
    </row>
    <row r="726" spans="1:28" x14ac:dyDescent="0.3">
      <c r="A726">
        <v>676</v>
      </c>
      <c r="B726" s="81">
        <v>7.04</v>
      </c>
      <c r="C726" s="4">
        <v>8.24</v>
      </c>
      <c r="D726" s="20">
        <v>7.339172979797979E-4</v>
      </c>
      <c r="E726" s="20">
        <v>9.4091961279461271E-4</v>
      </c>
      <c r="F726" s="21">
        <v>2.1789717348927877E-3</v>
      </c>
      <c r="G726" s="21">
        <v>4.5540509259259258E-3</v>
      </c>
      <c r="H726" s="21">
        <v>3.6799620132953468E-3</v>
      </c>
      <c r="I726" s="21">
        <v>7.7279202279202288E-3</v>
      </c>
      <c r="J726" s="4" t="s">
        <v>5160</v>
      </c>
      <c r="K726" s="4" t="s">
        <v>0</v>
      </c>
      <c r="L726" s="4" t="s">
        <v>0</v>
      </c>
      <c r="M726" s="4">
        <v>13.797000000000001</v>
      </c>
      <c r="N726" s="4">
        <v>10.761660000000001</v>
      </c>
      <c r="O726" s="4">
        <v>41.887500000000003</v>
      </c>
      <c r="P726" s="4" t="s">
        <v>5160</v>
      </c>
      <c r="Q726" s="4" t="s">
        <v>5160</v>
      </c>
      <c r="R726" s="11">
        <v>7.9590643274853815E-4</v>
      </c>
      <c r="S726" s="11">
        <v>1.0203928624981258E-3</v>
      </c>
      <c r="T726" s="11">
        <v>2.3213937621832364E-3</v>
      </c>
      <c r="U726" s="21">
        <v>3.6799620132953468E-3</v>
      </c>
      <c r="V726" s="11">
        <v>8.3718750000000008E-3</v>
      </c>
      <c r="W726" s="3" t="s">
        <v>5160</v>
      </c>
      <c r="X726" s="4" t="s">
        <v>0</v>
      </c>
      <c r="Z726" s="3">
        <v>10.998000000000001</v>
      </c>
      <c r="AA726" s="4">
        <v>8.5784400000000005</v>
      </c>
      <c r="AB726" s="3">
        <v>30.322499999999998</v>
      </c>
    </row>
    <row r="727" spans="1:28" x14ac:dyDescent="0.3">
      <c r="A727">
        <v>675</v>
      </c>
      <c r="B727" s="81" t="s">
        <v>5160</v>
      </c>
      <c r="C727" s="4" t="s">
        <v>5160</v>
      </c>
      <c r="D727" s="20">
        <v>7.3432765151515151E-4</v>
      </c>
      <c r="E727" s="20">
        <v>9.4144570707070706E-4</v>
      </c>
      <c r="F727" s="21">
        <v>2.1801900584795322E-3</v>
      </c>
      <c r="G727" s="21">
        <v>4.5565972222222232E-3</v>
      </c>
      <c r="H727" s="21" t="s">
        <v>0</v>
      </c>
      <c r="I727" s="21" t="s">
        <v>0</v>
      </c>
      <c r="J727" s="4" t="s">
        <v>5160</v>
      </c>
      <c r="K727" s="4">
        <v>4.6400000000000006</v>
      </c>
      <c r="L727" s="4">
        <v>6.4</v>
      </c>
      <c r="M727" s="4">
        <v>13.776</v>
      </c>
      <c r="N727" s="4">
        <v>10.745280000000001</v>
      </c>
      <c r="O727" s="4">
        <v>41.835000000000001</v>
      </c>
      <c r="Q727" s="4">
        <v>8.7899999999999991</v>
      </c>
      <c r="R727" s="11">
        <v>7.9632414369256485E-4</v>
      </c>
      <c r="S727" s="11">
        <v>1.0209283893494422E-3</v>
      </c>
      <c r="T727" s="11">
        <v>2.3226120857699809E-3</v>
      </c>
      <c r="U727" s="21" t="s">
        <v>0</v>
      </c>
      <c r="V727" s="11">
        <v>8.3796296296296292E-3</v>
      </c>
      <c r="W727" s="3" t="s">
        <v>5160</v>
      </c>
      <c r="X727" s="4" t="s">
        <v>0</v>
      </c>
      <c r="Z727" s="3">
        <v>10.989000000000001</v>
      </c>
      <c r="AA727" s="4">
        <v>8.5714200000000016</v>
      </c>
      <c r="AB727" s="3">
        <v>30.285000000000004</v>
      </c>
    </row>
    <row r="728" spans="1:28" x14ac:dyDescent="0.3">
      <c r="A728">
        <v>674</v>
      </c>
      <c r="B728" s="81" t="s">
        <v>5160</v>
      </c>
      <c r="C728" s="4" t="s">
        <v>5160</v>
      </c>
      <c r="D728" s="20">
        <v>7.3473800505050491E-4</v>
      </c>
      <c r="E728" s="20">
        <v>9.419718013468012E-4</v>
      </c>
      <c r="F728" s="21">
        <v>2.1814083820662768E-3</v>
      </c>
      <c r="G728" s="21">
        <v>4.5591435185185188E-3</v>
      </c>
      <c r="H728" s="21">
        <v>3.6839387464387462E-3</v>
      </c>
      <c r="I728" s="21">
        <v>7.7362713675213669E-3</v>
      </c>
      <c r="J728" s="4" t="s">
        <v>5160</v>
      </c>
      <c r="K728" s="4" t="s">
        <v>0</v>
      </c>
      <c r="L728" s="4" t="s">
        <v>0</v>
      </c>
      <c r="M728" s="4">
        <v>13.765499999999999</v>
      </c>
      <c r="N728" s="4">
        <v>10.73709</v>
      </c>
      <c r="O728" s="4">
        <v>41.782499999999999</v>
      </c>
      <c r="P728" s="4" t="s">
        <v>5160</v>
      </c>
      <c r="Q728" s="4" t="s">
        <v>5160</v>
      </c>
      <c r="R728" s="11">
        <v>7.9653299916457819E-4</v>
      </c>
      <c r="S728" s="11">
        <v>1.0211961527751003E-3</v>
      </c>
      <c r="T728" s="11">
        <v>2.3232212475633529E-3</v>
      </c>
      <c r="U728" s="21">
        <v>3.6839387464387462E-3</v>
      </c>
      <c r="V728" s="11"/>
      <c r="W728" s="3" t="s">
        <v>5160</v>
      </c>
      <c r="X728" s="4">
        <v>4.1116000000000001</v>
      </c>
      <c r="Y728" s="3">
        <v>5.41</v>
      </c>
      <c r="Z728" s="3">
        <v>10.971</v>
      </c>
      <c r="AA728" s="4">
        <v>8.5573800000000002</v>
      </c>
      <c r="AB728" s="3">
        <v>30.247499999999999</v>
      </c>
    </row>
    <row r="729" spans="1:28" x14ac:dyDescent="0.3">
      <c r="A729">
        <v>673</v>
      </c>
      <c r="B729" s="81">
        <v>7.05</v>
      </c>
      <c r="C729" s="4" t="s">
        <v>5160</v>
      </c>
      <c r="D729" s="20">
        <v>7.3518939393939383E-4</v>
      </c>
      <c r="E729" s="20">
        <v>9.42550505050505E-4</v>
      </c>
      <c r="F729" s="21">
        <v>2.1827485380116959E-3</v>
      </c>
      <c r="G729" s="21">
        <v>4.5619444444444449E-3</v>
      </c>
      <c r="H729" s="21">
        <v>3.687856125356125E-3</v>
      </c>
      <c r="I729" s="21">
        <v>7.7444978632478624E-3</v>
      </c>
      <c r="J729" s="4" t="s">
        <v>5160</v>
      </c>
      <c r="K729" s="4">
        <v>4.6327499999999997</v>
      </c>
      <c r="L729" s="4">
        <v>6.39</v>
      </c>
      <c r="M729" s="4">
        <v>13.7445</v>
      </c>
      <c r="N729" s="4">
        <v>10.72071</v>
      </c>
      <c r="O729" s="4">
        <v>41.737499999999997</v>
      </c>
      <c r="P729" s="4">
        <v>7.5299999999999994</v>
      </c>
      <c r="Q729" s="4">
        <v>8.8000000000000007</v>
      </c>
      <c r="R729" s="11">
        <v>7.9674185463659143E-4</v>
      </c>
      <c r="S729" s="11">
        <v>1.0214639162007583E-3</v>
      </c>
      <c r="T729" s="11">
        <v>2.323830409356725E-3</v>
      </c>
      <c r="U729" s="21">
        <v>3.687856125356125E-3</v>
      </c>
      <c r="V729" s="11">
        <v>8.3873842592592594E-3</v>
      </c>
      <c r="W729" s="3" t="s">
        <v>5160</v>
      </c>
      <c r="X729" s="4" t="s">
        <v>0</v>
      </c>
      <c r="Z729" s="3">
        <v>10.962</v>
      </c>
      <c r="AA729" s="4">
        <v>8.5503599999999995</v>
      </c>
      <c r="AB729" s="3">
        <v>30.21</v>
      </c>
    </row>
    <row r="730" spans="1:28" x14ac:dyDescent="0.3">
      <c r="A730">
        <v>672</v>
      </c>
      <c r="C730" s="4">
        <v>8.25</v>
      </c>
      <c r="D730" s="20">
        <v>7.3559974747474755E-4</v>
      </c>
      <c r="E730" s="20">
        <v>9.4307659932659936E-4</v>
      </c>
      <c r="F730" s="21">
        <v>2.1839668615984409E-3</v>
      </c>
      <c r="G730" s="21">
        <v>4.5644907407407414E-3</v>
      </c>
      <c r="H730" s="21" t="s">
        <v>0</v>
      </c>
      <c r="I730" s="21" t="s">
        <v>0</v>
      </c>
      <c r="J730" s="4" t="s">
        <v>5160</v>
      </c>
      <c r="K730" s="4" t="s">
        <v>0</v>
      </c>
      <c r="L730" s="4" t="s">
        <v>0</v>
      </c>
      <c r="M730" s="4">
        <v>13.7235</v>
      </c>
      <c r="N730" s="4">
        <v>10.704330000000001</v>
      </c>
      <c r="O730" s="4">
        <v>41.685000000000002</v>
      </c>
      <c r="P730" s="4" t="s">
        <v>5160</v>
      </c>
      <c r="Q730" s="4" t="s">
        <v>5160</v>
      </c>
      <c r="R730" s="11">
        <v>7.9715956558061845E-4</v>
      </c>
      <c r="S730" s="11">
        <v>1.0219994430520748E-3</v>
      </c>
      <c r="T730" s="11">
        <v>2.3250487329434699E-3</v>
      </c>
      <c r="U730" s="21" t="s">
        <v>0</v>
      </c>
      <c r="V730" s="11">
        <v>8.395023148148148E-3</v>
      </c>
      <c r="W730" s="3" t="s">
        <v>5160</v>
      </c>
      <c r="X730" s="4" t="s">
        <v>0</v>
      </c>
      <c r="Z730" s="3">
        <v>10.943999999999999</v>
      </c>
      <c r="AA730" s="4">
        <v>8.5363199999999999</v>
      </c>
      <c r="AB730" s="3">
        <v>30.164999999999999</v>
      </c>
    </row>
    <row r="731" spans="1:28" x14ac:dyDescent="0.3">
      <c r="A731">
        <v>671</v>
      </c>
      <c r="B731" s="81" t="s">
        <v>5160</v>
      </c>
      <c r="C731" s="4" t="s">
        <v>5160</v>
      </c>
      <c r="D731" s="20">
        <v>7.3601010101010083E-4</v>
      </c>
      <c r="E731" s="20">
        <v>9.4360269360269349E-4</v>
      </c>
      <c r="F731" s="21">
        <v>2.1851851851851854E-3</v>
      </c>
      <c r="G731" s="21">
        <v>4.5670370370370379E-3</v>
      </c>
      <c r="H731" s="21">
        <v>3.6918328584995253E-3</v>
      </c>
      <c r="I731" s="21">
        <v>7.7528490028490032E-3</v>
      </c>
      <c r="J731" s="4" t="s">
        <v>5160</v>
      </c>
      <c r="K731" s="4" t="s">
        <v>0</v>
      </c>
      <c r="L731" s="4" t="s">
        <v>0</v>
      </c>
      <c r="M731" s="4">
        <v>13.713000000000001</v>
      </c>
      <c r="N731" s="4">
        <v>10.696140000000002</v>
      </c>
      <c r="O731" s="4">
        <v>41.6325</v>
      </c>
      <c r="P731" s="4" t="s">
        <v>5160</v>
      </c>
      <c r="Q731" s="4" t="s">
        <v>5160</v>
      </c>
      <c r="R731" s="11">
        <v>7.9757727652464492E-4</v>
      </c>
      <c r="S731" s="11">
        <v>1.022534969903391E-3</v>
      </c>
      <c r="T731" s="11">
        <v>2.3262670565302145E-3</v>
      </c>
      <c r="U731" s="21">
        <v>3.6918328584995253E-3</v>
      </c>
      <c r="V731" s="11">
        <v>8.4027777777777781E-3</v>
      </c>
      <c r="W731" s="3" t="s">
        <v>5160</v>
      </c>
      <c r="X731" s="4">
        <v>4.1040000000000001</v>
      </c>
      <c r="Y731" s="3">
        <v>5.4</v>
      </c>
      <c r="Z731" s="3">
        <v>10.935</v>
      </c>
      <c r="AA731" s="4">
        <v>8.529300000000001</v>
      </c>
      <c r="AB731" s="3">
        <v>30.127500000000001</v>
      </c>
    </row>
    <row r="732" spans="1:28" x14ac:dyDescent="0.3">
      <c r="A732">
        <v>670</v>
      </c>
      <c r="B732" s="81">
        <v>7.06</v>
      </c>
      <c r="C732" s="4">
        <v>8.26</v>
      </c>
      <c r="D732" s="20">
        <v>7.3642045454545466E-4</v>
      </c>
      <c r="E732" s="20">
        <v>9.4412878787878795E-4</v>
      </c>
      <c r="F732" s="21">
        <v>2.1864035087719304E-3</v>
      </c>
      <c r="G732" s="21">
        <v>4.5695833333333344E-3</v>
      </c>
      <c r="H732" s="21" t="s">
        <v>0</v>
      </c>
      <c r="I732" s="21" t="s">
        <v>0</v>
      </c>
      <c r="K732" s="4">
        <v>4.6254999999999997</v>
      </c>
      <c r="L732" s="4">
        <v>6.38</v>
      </c>
      <c r="M732" s="4">
        <v>13.691999999999998</v>
      </c>
      <c r="N732" s="4">
        <v>10.67976</v>
      </c>
      <c r="O732" s="4">
        <v>41.587500000000006</v>
      </c>
      <c r="P732" s="4" t="s">
        <v>5160</v>
      </c>
      <c r="Q732" s="4" t="s">
        <v>5160</v>
      </c>
      <c r="R732" s="11">
        <v>7.9799498746867183E-4</v>
      </c>
      <c r="S732" s="11">
        <v>1.0230704967547075E-3</v>
      </c>
      <c r="T732" s="11">
        <v>2.3274853801169594E-3</v>
      </c>
      <c r="U732" s="21" t="s">
        <v>0</v>
      </c>
      <c r="V732" s="11">
        <v>8.4105324074074082E-3</v>
      </c>
      <c r="W732" s="3" t="s">
        <v>5160</v>
      </c>
      <c r="X732" s="4" t="s">
        <v>0</v>
      </c>
      <c r="Z732" s="3">
        <v>10.917000000000002</v>
      </c>
      <c r="AA732" s="4">
        <v>8.5152600000000014</v>
      </c>
      <c r="AB732" s="3">
        <v>30.089999999999996</v>
      </c>
    </row>
    <row r="733" spans="1:28" x14ac:dyDescent="0.3">
      <c r="A733">
        <v>669</v>
      </c>
      <c r="B733" s="81" t="s">
        <v>5160</v>
      </c>
      <c r="C733" s="4" t="s">
        <v>5160</v>
      </c>
      <c r="D733" s="20">
        <v>7.3683080808080795E-4</v>
      </c>
      <c r="E733" s="20">
        <v>9.4465488215488209E-4</v>
      </c>
      <c r="F733" s="21">
        <v>2.1876218323586744E-3</v>
      </c>
      <c r="G733" s="21">
        <v>4.57212962962963E-3</v>
      </c>
      <c r="H733" s="21">
        <v>3.6958095916429247E-3</v>
      </c>
      <c r="I733" s="21">
        <v>7.7612001424501422E-3</v>
      </c>
      <c r="J733" s="4" t="s">
        <v>5160</v>
      </c>
      <c r="K733" s="4" t="s">
        <v>0</v>
      </c>
      <c r="L733" s="4" t="s">
        <v>0</v>
      </c>
      <c r="M733" s="4">
        <v>13.6815</v>
      </c>
      <c r="N733" s="4">
        <v>10.671570000000001</v>
      </c>
      <c r="O733" s="4">
        <v>41.535000000000004</v>
      </c>
      <c r="P733" s="4" t="s">
        <v>5160</v>
      </c>
      <c r="Q733" s="4" t="s">
        <v>5160</v>
      </c>
      <c r="R733" s="11">
        <v>7.9841269841269841E-4</v>
      </c>
      <c r="S733" s="11">
        <v>1.0236060236060236E-3</v>
      </c>
      <c r="T733" s="11">
        <v>2.3287037037037035E-3</v>
      </c>
      <c r="U733" s="21">
        <v>3.6958095916429247E-3</v>
      </c>
      <c r="V733" s="11">
        <v>8.4181712962962969E-3</v>
      </c>
      <c r="W733" s="3" t="s">
        <v>5160</v>
      </c>
      <c r="X733" s="4" t="s">
        <v>0</v>
      </c>
      <c r="Z733" s="3">
        <v>10.907999999999999</v>
      </c>
      <c r="AA733" s="4">
        <v>8.5082400000000007</v>
      </c>
      <c r="AB733" s="3">
        <v>30.052500000000002</v>
      </c>
    </row>
    <row r="734" spans="1:28" x14ac:dyDescent="0.3">
      <c r="A734">
        <v>668</v>
      </c>
      <c r="B734" s="81">
        <v>7.0699999999999994</v>
      </c>
      <c r="C734" s="4">
        <v>8.27</v>
      </c>
      <c r="D734" s="20">
        <v>7.3724116161616167E-4</v>
      </c>
      <c r="E734" s="20">
        <v>9.4518097643097644E-4</v>
      </c>
      <c r="F734" s="21">
        <v>2.1888401559454194E-3</v>
      </c>
      <c r="G734" s="21">
        <v>4.5746759259259265E-3</v>
      </c>
      <c r="H734" s="21">
        <v>3.6997269705603035E-3</v>
      </c>
      <c r="I734" s="21">
        <v>7.7694266381766377E-3</v>
      </c>
      <c r="J734" s="4">
        <v>1.3227500000000001</v>
      </c>
      <c r="K734" s="4">
        <v>4.6182499999999997</v>
      </c>
      <c r="L734" s="4">
        <v>6.37</v>
      </c>
      <c r="M734" s="4">
        <v>13.660499999999999</v>
      </c>
      <c r="N734" s="4">
        <v>10.655189999999999</v>
      </c>
      <c r="O734" s="4">
        <v>41.482500000000002</v>
      </c>
      <c r="P734" s="4">
        <v>7.54</v>
      </c>
      <c r="Q734" s="4">
        <v>8.82</v>
      </c>
      <c r="R734" s="11">
        <v>7.98830409356725E-4</v>
      </c>
      <c r="S734" s="11">
        <v>1.0241415504573398E-3</v>
      </c>
      <c r="T734" s="11">
        <v>2.329922027290448E-3</v>
      </c>
      <c r="U734" s="21">
        <v>3.6997269705603035E-3</v>
      </c>
      <c r="V734" s="11">
        <v>8.4259259259259253E-3</v>
      </c>
      <c r="W734" s="3">
        <v>1.3227500000000001</v>
      </c>
      <c r="X734" s="4">
        <v>4.0964</v>
      </c>
      <c r="Y734" s="3">
        <v>5.39</v>
      </c>
      <c r="Z734" s="3">
        <v>10.89</v>
      </c>
      <c r="AA734" s="4">
        <v>8.4942000000000011</v>
      </c>
      <c r="AB734" s="3">
        <v>30.015000000000001</v>
      </c>
    </row>
    <row r="735" spans="1:28" x14ac:dyDescent="0.3">
      <c r="A735">
        <v>667</v>
      </c>
      <c r="B735" s="81" t="s">
        <v>5160</v>
      </c>
      <c r="C735" s="4" t="s">
        <v>5160</v>
      </c>
      <c r="D735" s="20">
        <v>7.3769255050505037E-4</v>
      </c>
      <c r="E735" s="20">
        <v>9.4575968013468003E-4</v>
      </c>
      <c r="F735" s="21">
        <v>2.1901803118908381E-3</v>
      </c>
      <c r="G735" s="21">
        <v>4.5774768518518517E-3</v>
      </c>
      <c r="H735" s="21" t="s">
        <v>0</v>
      </c>
      <c r="I735" s="21" t="s">
        <v>0</v>
      </c>
      <c r="J735" s="4" t="s">
        <v>5160</v>
      </c>
      <c r="K735" s="4" t="s">
        <v>0</v>
      </c>
      <c r="L735" s="4" t="s">
        <v>0</v>
      </c>
      <c r="M735" s="4">
        <v>13.6395</v>
      </c>
      <c r="N735" s="4">
        <v>10.638810000000001</v>
      </c>
      <c r="O735" s="4">
        <v>41.4375</v>
      </c>
      <c r="P735" s="4" t="s">
        <v>5160</v>
      </c>
      <c r="Q735" s="4" t="s">
        <v>5160</v>
      </c>
      <c r="R735" s="11">
        <v>7.9924812030075212E-4</v>
      </c>
      <c r="S735" s="11">
        <v>1.0246770773086565E-3</v>
      </c>
      <c r="T735" s="11">
        <v>2.3311403508771934E-3</v>
      </c>
      <c r="U735" s="21" t="s">
        <v>0</v>
      </c>
      <c r="V735" s="11"/>
      <c r="W735" s="3" t="s">
        <v>5160</v>
      </c>
      <c r="X735" s="4" t="s">
        <v>0</v>
      </c>
      <c r="Z735" s="3">
        <v>10.881</v>
      </c>
      <c r="AA735" s="4">
        <v>8.4871800000000004</v>
      </c>
      <c r="AB735" s="3">
        <v>29.97</v>
      </c>
    </row>
    <row r="736" spans="1:28" x14ac:dyDescent="0.3">
      <c r="A736">
        <v>666</v>
      </c>
      <c r="B736" s="81" t="s">
        <v>5160</v>
      </c>
      <c r="C736" s="4" t="s">
        <v>5160</v>
      </c>
      <c r="D736" s="20">
        <v>7.3810290404040398E-4</v>
      </c>
      <c r="E736" s="20">
        <v>9.4628577441077438E-4</v>
      </c>
      <c r="F736" s="21">
        <v>2.1913986354775831E-3</v>
      </c>
      <c r="G736" s="21">
        <v>4.580023148148149E-3</v>
      </c>
      <c r="H736" s="21">
        <v>3.7037037037037034E-3</v>
      </c>
      <c r="I736" s="21">
        <v>7.7777777777777776E-3</v>
      </c>
      <c r="J736" s="4" t="s">
        <v>5160</v>
      </c>
      <c r="K736" s="4">
        <v>4.6109999999999998</v>
      </c>
      <c r="L736" s="4">
        <v>6.36</v>
      </c>
      <c r="M736" s="4">
        <v>13.629000000000001</v>
      </c>
      <c r="N736" s="4">
        <v>10.630620000000002</v>
      </c>
      <c r="O736" s="4">
        <v>41.384999999999998</v>
      </c>
      <c r="P736" s="4">
        <v>7.55</v>
      </c>
      <c r="Q736" s="4">
        <v>8.83</v>
      </c>
      <c r="R736" s="11">
        <v>7.9966583124477871E-4</v>
      </c>
      <c r="S736" s="11">
        <v>1.0252126041599727E-3</v>
      </c>
      <c r="T736" s="11">
        <v>2.3323586744639379E-3</v>
      </c>
      <c r="U736" s="21">
        <v>3.7037037037037034E-3</v>
      </c>
      <c r="V736" s="11">
        <v>8.4336805555555554E-3</v>
      </c>
      <c r="W736" s="3" t="s">
        <v>5160</v>
      </c>
      <c r="X736" s="4" t="s">
        <v>0</v>
      </c>
      <c r="Z736" s="3">
        <v>10.863</v>
      </c>
      <c r="AA736" s="4">
        <v>8.4731400000000008</v>
      </c>
      <c r="AB736" s="3">
        <v>29.932499999999997</v>
      </c>
    </row>
    <row r="737" spans="1:28" x14ac:dyDescent="0.3">
      <c r="A737">
        <v>665</v>
      </c>
      <c r="B737" s="81">
        <v>7.08</v>
      </c>
      <c r="C737" s="4">
        <v>8.2799999999999994</v>
      </c>
      <c r="D737" s="20">
        <v>7.3851325757575738E-4</v>
      </c>
      <c r="E737" s="20">
        <v>9.4681186868686852E-4</v>
      </c>
      <c r="F737" s="21">
        <v>2.1926169590643276E-3</v>
      </c>
      <c r="G737" s="21">
        <v>4.5825694444444447E-3</v>
      </c>
      <c r="H737" s="21">
        <v>3.7076804368471033E-3</v>
      </c>
      <c r="I737" s="21">
        <v>7.7861289173789174E-3</v>
      </c>
      <c r="J737" s="4" t="s">
        <v>5160</v>
      </c>
      <c r="K737" s="4" t="s">
        <v>0</v>
      </c>
      <c r="L737" s="4" t="s">
        <v>0</v>
      </c>
      <c r="M737" s="4">
        <v>13.608000000000001</v>
      </c>
      <c r="N737" s="4">
        <v>10.614240000000001</v>
      </c>
      <c r="O737" s="4">
        <v>41.332499999999996</v>
      </c>
      <c r="P737" s="4" t="s">
        <v>5160</v>
      </c>
      <c r="Q737" s="4" t="s">
        <v>5160</v>
      </c>
      <c r="R737" s="11">
        <v>8.0008354218880518E-4</v>
      </c>
      <c r="S737" s="11">
        <v>1.0257481310112888E-3</v>
      </c>
      <c r="T737" s="11">
        <v>2.333576998050682E-3</v>
      </c>
      <c r="U737" s="21">
        <v>3.7076804368471033E-3</v>
      </c>
      <c r="V737" s="11">
        <v>8.4413194444444457E-3</v>
      </c>
      <c r="W737" s="3" t="s">
        <v>5160</v>
      </c>
      <c r="X737" s="4">
        <v>4.0888</v>
      </c>
      <c r="Y737" s="3">
        <v>5.38</v>
      </c>
      <c r="Z737" s="3">
        <v>10.854000000000001</v>
      </c>
      <c r="AA737" s="4">
        <v>8.4661200000000019</v>
      </c>
      <c r="AB737" s="3">
        <v>29.895</v>
      </c>
    </row>
    <row r="738" spans="1:28" x14ac:dyDescent="0.3">
      <c r="A738">
        <v>664</v>
      </c>
      <c r="B738" s="81" t="s">
        <v>5160</v>
      </c>
      <c r="C738" s="4" t="s">
        <v>5160</v>
      </c>
      <c r="D738" s="20">
        <v>7.389236111111111E-4</v>
      </c>
      <c r="E738" s="20">
        <v>9.4733796296296287E-4</v>
      </c>
      <c r="F738" s="21">
        <v>2.1938352826510721E-3</v>
      </c>
      <c r="G738" s="21">
        <v>4.5851157407407412E-3</v>
      </c>
      <c r="H738" s="21" t="s">
        <v>0</v>
      </c>
      <c r="I738" s="21" t="s">
        <v>0</v>
      </c>
      <c r="J738" s="4" t="s">
        <v>5160</v>
      </c>
      <c r="K738" s="4">
        <v>4.6037499999999998</v>
      </c>
      <c r="L738" s="4">
        <v>6.35</v>
      </c>
      <c r="M738" s="4">
        <v>13.587</v>
      </c>
      <c r="N738" s="4">
        <v>10.597860000000001</v>
      </c>
      <c r="O738" s="4">
        <v>41.28</v>
      </c>
      <c r="P738" s="4" t="s">
        <v>5160</v>
      </c>
      <c r="Q738" s="4" t="s">
        <v>5160</v>
      </c>
      <c r="R738" s="11">
        <v>8.0050125313283209E-4</v>
      </c>
      <c r="S738" s="11">
        <v>1.0262836578626053E-3</v>
      </c>
      <c r="T738" s="11">
        <v>2.3347953216374269E-3</v>
      </c>
      <c r="U738" s="21" t="s">
        <v>0</v>
      </c>
      <c r="V738" s="11">
        <v>8.4490740740740741E-3</v>
      </c>
      <c r="W738" s="3" t="s">
        <v>5160</v>
      </c>
      <c r="X738" s="4" t="s">
        <v>0</v>
      </c>
      <c r="Z738" s="3">
        <v>10.835999999999999</v>
      </c>
      <c r="AA738" s="4">
        <v>8.4520799999999987</v>
      </c>
      <c r="AB738" s="3">
        <v>29.857500000000002</v>
      </c>
    </row>
    <row r="739" spans="1:28" x14ac:dyDescent="0.3">
      <c r="A739">
        <v>663</v>
      </c>
      <c r="B739" s="81">
        <v>7.09</v>
      </c>
      <c r="C739" s="4">
        <v>8.2899999999999991</v>
      </c>
      <c r="D739" s="20">
        <v>7.3933396464646449E-4</v>
      </c>
      <c r="E739" s="20">
        <v>9.4786405723905711E-4</v>
      </c>
      <c r="F739" s="21">
        <v>2.1950536062378167E-3</v>
      </c>
      <c r="G739" s="21">
        <v>4.5876620370370368E-3</v>
      </c>
      <c r="H739" s="21">
        <v>3.7115978157644821E-3</v>
      </c>
      <c r="I739" s="21">
        <v>7.7943554131054129E-3</v>
      </c>
      <c r="J739" s="4" t="s">
        <v>5160</v>
      </c>
      <c r="K739" s="4" t="s">
        <v>0</v>
      </c>
      <c r="L739" s="4" t="s">
        <v>0</v>
      </c>
      <c r="M739" s="4">
        <v>13.576499999999999</v>
      </c>
      <c r="N739" s="4">
        <v>10.58967</v>
      </c>
      <c r="O739" s="4">
        <v>41.234999999999999</v>
      </c>
      <c r="P739" s="4">
        <v>7.56</v>
      </c>
      <c r="Q739" s="4">
        <v>8.84</v>
      </c>
      <c r="R739" s="11">
        <v>8.0091896407685889E-4</v>
      </c>
      <c r="S739" s="11">
        <v>1.0268191847139217E-3</v>
      </c>
      <c r="T739" s="11">
        <v>2.3360136452241719E-3</v>
      </c>
      <c r="U739" s="21">
        <v>3.7115978157644821E-3</v>
      </c>
      <c r="V739" s="11">
        <v>8.4568287037037043E-3</v>
      </c>
      <c r="W739" s="3" t="s">
        <v>5160</v>
      </c>
      <c r="X739" s="4">
        <v>4.0811999999999999</v>
      </c>
      <c r="Y739" s="3">
        <v>5.37</v>
      </c>
      <c r="Z739" s="3">
        <v>10.827</v>
      </c>
      <c r="AA739" s="4">
        <v>8.4450599999999998</v>
      </c>
      <c r="AB739" s="3">
        <v>29.82</v>
      </c>
    </row>
    <row r="740" spans="1:28" x14ac:dyDescent="0.3">
      <c r="A740">
        <v>662</v>
      </c>
      <c r="B740" s="81" t="s">
        <v>5160</v>
      </c>
      <c r="C740" s="4" t="s">
        <v>5160</v>
      </c>
      <c r="D740" s="20">
        <v>7.3978535353535341E-4</v>
      </c>
      <c r="E740" s="20">
        <v>9.4844276094276081E-4</v>
      </c>
      <c r="F740" s="21">
        <v>2.1963937621832358E-3</v>
      </c>
      <c r="G740" s="21">
        <v>4.5904629629629629E-3</v>
      </c>
      <c r="H740" s="21" t="s">
        <v>0</v>
      </c>
      <c r="I740" s="21" t="s">
        <v>0</v>
      </c>
      <c r="J740" s="4" t="s">
        <v>5160</v>
      </c>
      <c r="K740" s="4" t="s">
        <v>0</v>
      </c>
      <c r="L740" s="4" t="s">
        <v>0</v>
      </c>
      <c r="M740" s="4">
        <v>13.5555</v>
      </c>
      <c r="N740" s="4">
        <v>10.57329</v>
      </c>
      <c r="O740" s="4">
        <v>41.182499999999997</v>
      </c>
      <c r="P740" s="4" t="s">
        <v>5160</v>
      </c>
      <c r="Q740" s="4" t="s">
        <v>5160</v>
      </c>
      <c r="R740" s="11">
        <v>8.0133667502088558E-4</v>
      </c>
      <c r="S740" s="11">
        <v>1.027354711565238E-3</v>
      </c>
      <c r="T740" s="11">
        <v>2.3372319688109164E-3</v>
      </c>
      <c r="U740" s="21" t="s">
        <v>0</v>
      </c>
      <c r="V740" s="11">
        <v>8.4644675925925929E-3</v>
      </c>
      <c r="W740" s="3" t="s">
        <v>5160</v>
      </c>
      <c r="X740" s="4" t="s">
        <v>0</v>
      </c>
      <c r="Z740" s="3">
        <v>10.808999999999999</v>
      </c>
      <c r="AA740" s="4">
        <v>8.4310200000000002</v>
      </c>
      <c r="AB740" s="3">
        <v>29.775000000000002</v>
      </c>
    </row>
    <row r="741" spans="1:28" x14ac:dyDescent="0.3">
      <c r="A741">
        <v>661</v>
      </c>
      <c r="B741" s="81" t="s">
        <v>5160</v>
      </c>
      <c r="C741" s="4" t="s">
        <v>5160</v>
      </c>
      <c r="D741" s="20">
        <v>7.4019570707070702E-4</v>
      </c>
      <c r="E741" s="20">
        <v>9.4896885521885516E-4</v>
      </c>
      <c r="F741" s="21">
        <v>2.1976120857699808E-3</v>
      </c>
      <c r="G741" s="21">
        <v>4.5930092592592602E-3</v>
      </c>
      <c r="H741" s="21">
        <v>3.715574548907882E-3</v>
      </c>
      <c r="I741" s="21">
        <v>7.8027065527065528E-3</v>
      </c>
      <c r="K741" s="4">
        <v>4.5964999999999998</v>
      </c>
      <c r="L741" s="4">
        <v>6.34</v>
      </c>
      <c r="M741" s="4">
        <v>13.534500000000001</v>
      </c>
      <c r="N741" s="4">
        <v>10.556910000000002</v>
      </c>
      <c r="O741" s="4">
        <v>41.13</v>
      </c>
      <c r="P741" s="4" t="s">
        <v>5160</v>
      </c>
      <c r="Q741" s="4" t="s">
        <v>5160</v>
      </c>
      <c r="R741" s="11">
        <v>8.0175438596491217E-4</v>
      </c>
      <c r="S741" s="11">
        <v>1.0278902384165541E-3</v>
      </c>
      <c r="T741" s="11">
        <v>2.3384502923976605E-3</v>
      </c>
      <c r="U741" s="21">
        <v>3.715574548907882E-3</v>
      </c>
      <c r="V741" s="11"/>
      <c r="W741" s="3" t="s">
        <v>5160</v>
      </c>
      <c r="X741" s="4" t="s">
        <v>0</v>
      </c>
      <c r="Z741" s="3">
        <v>10.8</v>
      </c>
      <c r="AA741" s="4">
        <v>8.4240000000000013</v>
      </c>
      <c r="AB741" s="3">
        <v>29.737499999999997</v>
      </c>
    </row>
    <row r="742" spans="1:28" x14ac:dyDescent="0.3">
      <c r="A742">
        <v>660</v>
      </c>
      <c r="B742" s="81">
        <v>7.1</v>
      </c>
      <c r="C742" s="4">
        <v>8.3000000000000007</v>
      </c>
      <c r="D742" s="20">
        <v>7.4060606060606052E-4</v>
      </c>
      <c r="E742" s="20">
        <v>9.4949494949494941E-4</v>
      </c>
      <c r="F742" s="21">
        <v>2.1988304093567253E-3</v>
      </c>
      <c r="G742" s="21">
        <v>4.5955555555555559E-3</v>
      </c>
      <c r="H742" s="21">
        <v>3.7195512820512818E-3</v>
      </c>
      <c r="I742" s="21">
        <v>7.8110576923076918E-3</v>
      </c>
      <c r="J742" s="4" t="s">
        <v>5160</v>
      </c>
      <c r="K742" s="4" t="s">
        <v>0</v>
      </c>
      <c r="L742" s="4" t="s">
        <v>0</v>
      </c>
      <c r="M742" s="4">
        <v>13.524000000000001</v>
      </c>
      <c r="N742" s="4">
        <v>10.548720000000001</v>
      </c>
      <c r="O742" s="4">
        <v>41.085000000000001</v>
      </c>
      <c r="P742" s="4" t="s">
        <v>5160</v>
      </c>
      <c r="Q742" s="4" t="s">
        <v>5160</v>
      </c>
      <c r="R742" s="11">
        <v>8.0217209690893897E-4</v>
      </c>
      <c r="S742" s="11">
        <v>1.0284257652678705E-3</v>
      </c>
      <c r="T742" s="11">
        <v>2.3396686159844055E-3</v>
      </c>
      <c r="U742" s="21">
        <v>3.7195512820512818E-3</v>
      </c>
      <c r="V742" s="11">
        <v>8.4722222222222213E-3</v>
      </c>
      <c r="W742" s="3" t="s">
        <v>5160</v>
      </c>
      <c r="X742" s="4">
        <v>4.0736000000000008</v>
      </c>
      <c r="Y742" s="3">
        <v>5.36</v>
      </c>
      <c r="Z742" s="3">
        <v>10.782</v>
      </c>
      <c r="AA742" s="4">
        <v>8.4099599999999999</v>
      </c>
      <c r="AB742" s="3">
        <v>29.700000000000003</v>
      </c>
    </row>
    <row r="743" spans="1:28" x14ac:dyDescent="0.3">
      <c r="A743">
        <v>659</v>
      </c>
      <c r="B743" s="81" t="s">
        <v>5160</v>
      </c>
      <c r="C743" s="4" t="s">
        <v>5160</v>
      </c>
      <c r="D743" s="20">
        <v>7.4101641414141414E-4</v>
      </c>
      <c r="E743" s="20">
        <v>9.5002104377104376E-4</v>
      </c>
      <c r="F743" s="21">
        <v>2.2000487329434703E-3</v>
      </c>
      <c r="G743" s="21">
        <v>4.5981018518518523E-3</v>
      </c>
      <c r="H743" s="21" t="s">
        <v>0</v>
      </c>
      <c r="I743" s="21" t="s">
        <v>0</v>
      </c>
      <c r="J743" s="4" t="s">
        <v>5160</v>
      </c>
      <c r="K743" s="4">
        <v>4.5892499999999998</v>
      </c>
      <c r="L743" s="4">
        <v>6.33</v>
      </c>
      <c r="M743" s="4">
        <v>13.503</v>
      </c>
      <c r="N743" s="4">
        <v>10.53234</v>
      </c>
      <c r="O743" s="4">
        <v>41.032499999999999</v>
      </c>
      <c r="P743" s="4" t="s">
        <v>5160</v>
      </c>
      <c r="Q743" s="4" t="s">
        <v>5160</v>
      </c>
      <c r="R743" s="11">
        <v>8.0258980785296577E-4</v>
      </c>
      <c r="S743" s="11">
        <v>1.028961292119187E-3</v>
      </c>
      <c r="T743" s="11">
        <v>2.3408869395711504E-3</v>
      </c>
      <c r="U743" s="21" t="s">
        <v>0</v>
      </c>
      <c r="V743" s="11">
        <v>8.4799768518518514E-3</v>
      </c>
      <c r="W743" s="3" t="s">
        <v>5160</v>
      </c>
      <c r="X743" s="4" t="s">
        <v>0</v>
      </c>
      <c r="Z743" s="3">
        <v>10.773</v>
      </c>
      <c r="AA743" s="4">
        <v>8.4029399999999992</v>
      </c>
      <c r="AB743" s="3">
        <v>29.662499999999998</v>
      </c>
    </row>
    <row r="744" spans="1:28" x14ac:dyDescent="0.3">
      <c r="A744">
        <v>658</v>
      </c>
      <c r="B744" s="81" t="s">
        <v>5160</v>
      </c>
      <c r="C744" s="4" t="s">
        <v>5160</v>
      </c>
      <c r="D744" s="20">
        <v>7.4146780303030295E-4</v>
      </c>
      <c r="E744" s="20">
        <v>9.5059974747474735E-4</v>
      </c>
      <c r="F744" s="21">
        <v>2.201388888888889E-3</v>
      </c>
      <c r="G744" s="21">
        <v>4.6009027777777775E-3</v>
      </c>
      <c r="H744" s="21">
        <v>3.7234686609686611E-3</v>
      </c>
      <c r="I744" s="21">
        <v>7.8192841880341882E-3</v>
      </c>
      <c r="J744" s="4" t="s">
        <v>5160</v>
      </c>
      <c r="K744" s="4" t="s">
        <v>0</v>
      </c>
      <c r="L744" s="4" t="s">
        <v>0</v>
      </c>
      <c r="M744" s="4">
        <v>13.4925</v>
      </c>
      <c r="N744" s="4">
        <v>10.524150000000001</v>
      </c>
      <c r="O744" s="4">
        <v>40.980000000000004</v>
      </c>
      <c r="P744" s="4">
        <v>7.5699999999999994</v>
      </c>
      <c r="Q744" s="4">
        <v>8.85</v>
      </c>
      <c r="R744" s="11">
        <v>8.0300751879699257E-4</v>
      </c>
      <c r="S744" s="11">
        <v>1.0294968189705034E-3</v>
      </c>
      <c r="T744" s="11">
        <v>2.3421052631578949E-3</v>
      </c>
      <c r="U744" s="21">
        <v>3.7234686609686611E-3</v>
      </c>
      <c r="V744" s="11">
        <v>8.4876157407407418E-3</v>
      </c>
      <c r="W744" s="3" t="s">
        <v>5160</v>
      </c>
      <c r="X744" s="4" t="s">
        <v>0</v>
      </c>
      <c r="Z744" s="3">
        <v>10.754999999999999</v>
      </c>
      <c r="AA744" s="4">
        <v>8.3888999999999996</v>
      </c>
      <c r="AB744" s="3">
        <v>29.6175</v>
      </c>
    </row>
    <row r="745" spans="1:28" x14ac:dyDescent="0.3">
      <c r="A745">
        <v>657</v>
      </c>
      <c r="B745" s="81" t="s">
        <v>5160</v>
      </c>
      <c r="C745" s="4" t="s">
        <v>5160</v>
      </c>
      <c r="D745" s="20">
        <v>7.4187815656565645E-4</v>
      </c>
      <c r="E745" s="20">
        <v>9.511258417508417E-4</v>
      </c>
      <c r="F745" s="21">
        <v>2.2026072124756335E-3</v>
      </c>
      <c r="G745" s="21">
        <v>4.6034490740740749E-3</v>
      </c>
      <c r="H745" s="21">
        <v>3.7274453941120605E-3</v>
      </c>
      <c r="I745" s="21">
        <v>7.827635327635328E-3</v>
      </c>
      <c r="J745" s="4" t="s">
        <v>5160</v>
      </c>
      <c r="K745" s="4">
        <v>4.5819999999999999</v>
      </c>
      <c r="L745" s="4">
        <v>6.32</v>
      </c>
      <c r="M745" s="4">
        <v>13.471500000000001</v>
      </c>
      <c r="N745" s="4">
        <v>10.507770000000001</v>
      </c>
      <c r="O745" s="4">
        <v>40.935000000000002</v>
      </c>
      <c r="P745" s="4" t="s">
        <v>5160</v>
      </c>
      <c r="Q745" s="4" t="s">
        <v>5160</v>
      </c>
      <c r="R745" s="11">
        <v>8.0342522974101915E-4</v>
      </c>
      <c r="S745" s="11">
        <v>1.0300323458218195E-3</v>
      </c>
      <c r="T745" s="11">
        <v>2.3433235867446394E-3</v>
      </c>
      <c r="U745" s="21">
        <v>3.7274453941120605E-3</v>
      </c>
      <c r="V745" s="11">
        <v>8.4953703703703701E-3</v>
      </c>
      <c r="W745" s="3" t="s">
        <v>5160</v>
      </c>
      <c r="X745" s="4">
        <v>4.0659999999999998</v>
      </c>
      <c r="Y745" s="3">
        <v>5.35</v>
      </c>
      <c r="Z745" s="3">
        <v>10.745999999999999</v>
      </c>
      <c r="AA745" s="4">
        <v>8.3818799999999989</v>
      </c>
      <c r="AB745" s="3">
        <v>29.58</v>
      </c>
    </row>
    <row r="746" spans="1:28" x14ac:dyDescent="0.3">
      <c r="A746">
        <v>656</v>
      </c>
      <c r="B746" s="81">
        <v>7.1099999999999994</v>
      </c>
      <c r="C746" s="4">
        <v>8.32</v>
      </c>
      <c r="D746" s="20">
        <v>7.4228851010100995E-4</v>
      </c>
      <c r="E746" s="20">
        <v>9.5165193602693584E-4</v>
      </c>
      <c r="F746" s="21">
        <v>2.203825536062378E-3</v>
      </c>
      <c r="G746" s="21">
        <v>4.6059953703703705E-3</v>
      </c>
      <c r="H746" s="21" t="s">
        <v>0</v>
      </c>
      <c r="I746" s="21" t="s">
        <v>0</v>
      </c>
      <c r="J746" s="4">
        <v>1.3084500000000001</v>
      </c>
      <c r="K746" s="4" t="s">
        <v>0</v>
      </c>
      <c r="L746" s="4" t="s">
        <v>0</v>
      </c>
      <c r="M746" s="4">
        <v>13.4505</v>
      </c>
      <c r="N746" s="4">
        <v>10.491390000000001</v>
      </c>
      <c r="O746" s="4">
        <v>40.8825</v>
      </c>
      <c r="P746" s="4">
        <v>7.58</v>
      </c>
      <c r="Q746" s="4">
        <v>8.86</v>
      </c>
      <c r="R746" s="11">
        <v>8.0384294068504595E-4</v>
      </c>
      <c r="S746" s="11">
        <v>1.0305678726731358E-3</v>
      </c>
      <c r="T746" s="11">
        <v>2.344541910331384E-3</v>
      </c>
      <c r="U746" s="21" t="s">
        <v>0</v>
      </c>
      <c r="V746" s="11">
        <v>8.5031250000000003E-3</v>
      </c>
      <c r="W746" s="3">
        <v>1.3084500000000001</v>
      </c>
      <c r="X746" s="4" t="s">
        <v>0</v>
      </c>
      <c r="Z746" s="3">
        <v>10.728</v>
      </c>
      <c r="AA746" s="4">
        <v>8.3678399999999993</v>
      </c>
      <c r="AB746" s="3">
        <v>29.5425</v>
      </c>
    </row>
    <row r="747" spans="1:28" x14ac:dyDescent="0.3">
      <c r="A747">
        <v>655</v>
      </c>
      <c r="B747" s="81" t="s">
        <v>5160</v>
      </c>
      <c r="C747" s="4" t="s">
        <v>5160</v>
      </c>
      <c r="D747" s="20">
        <v>7.4269886363636346E-4</v>
      </c>
      <c r="E747" s="20">
        <v>9.5217803030303019E-4</v>
      </c>
      <c r="F747" s="21">
        <v>2.205043859649123E-3</v>
      </c>
      <c r="G747" s="21">
        <v>4.608541666666667E-3</v>
      </c>
      <c r="H747" s="21">
        <v>3.7314221272554604E-3</v>
      </c>
      <c r="I747" s="21">
        <v>7.8359864672364679E-3</v>
      </c>
      <c r="J747" s="4" t="s">
        <v>5160</v>
      </c>
      <c r="K747" s="4">
        <v>4.5747499999999999</v>
      </c>
      <c r="L747" s="4">
        <v>6.31</v>
      </c>
      <c r="M747" s="4">
        <v>13.440000000000001</v>
      </c>
      <c r="N747" s="4">
        <v>10.483200000000002</v>
      </c>
      <c r="O747" s="4">
        <v>40.83</v>
      </c>
      <c r="P747" s="4" t="s">
        <v>5160</v>
      </c>
      <c r="Q747" s="4" t="s">
        <v>5160</v>
      </c>
      <c r="R747" s="11">
        <v>8.0426065162907286E-4</v>
      </c>
      <c r="S747" s="11">
        <v>1.0311033995244524E-3</v>
      </c>
      <c r="T747" s="11">
        <v>2.3457602339181289E-3</v>
      </c>
      <c r="U747" s="21">
        <v>3.7314221272554604E-3</v>
      </c>
      <c r="V747" s="11">
        <v>8.5107638888888889E-3</v>
      </c>
      <c r="W747" s="3" t="s">
        <v>5160</v>
      </c>
      <c r="X747" s="4" t="s">
        <v>0</v>
      </c>
      <c r="Z747" s="3">
        <v>10.718999999999999</v>
      </c>
      <c r="AA747" s="4">
        <v>8.3608200000000004</v>
      </c>
      <c r="AB747" s="3">
        <v>29.505000000000003</v>
      </c>
    </row>
    <row r="748" spans="1:28" x14ac:dyDescent="0.3">
      <c r="A748">
        <v>654</v>
      </c>
      <c r="B748" s="81">
        <v>7.12</v>
      </c>
      <c r="C748" s="4">
        <v>8.33</v>
      </c>
      <c r="D748" s="20">
        <v>7.4315025252525248E-4</v>
      </c>
      <c r="E748" s="20">
        <v>9.52756734006734E-4</v>
      </c>
      <c r="F748" s="21">
        <v>2.2063840155945422E-3</v>
      </c>
      <c r="G748" s="21">
        <v>4.6113425925925931E-3</v>
      </c>
      <c r="H748" s="21" t="s">
        <v>0</v>
      </c>
      <c r="I748" s="21" t="s">
        <v>0</v>
      </c>
      <c r="J748" s="4" t="s">
        <v>5160</v>
      </c>
      <c r="K748" s="4" t="s">
        <v>0</v>
      </c>
      <c r="L748" s="4" t="s">
        <v>0</v>
      </c>
      <c r="M748" s="4">
        <v>13.418999999999999</v>
      </c>
      <c r="N748" s="4">
        <v>10.46682</v>
      </c>
      <c r="O748" s="4">
        <v>40.777499999999996</v>
      </c>
      <c r="P748" s="4" t="s">
        <v>5160</v>
      </c>
      <c r="Q748" s="4" t="s">
        <v>5160</v>
      </c>
      <c r="R748" s="11">
        <v>8.0467836257309944E-4</v>
      </c>
      <c r="S748" s="11">
        <v>1.0316389263757685E-3</v>
      </c>
      <c r="T748" s="11">
        <v>2.3469785575048734E-3</v>
      </c>
      <c r="U748" s="21" t="s">
        <v>0</v>
      </c>
      <c r="V748" s="11"/>
      <c r="W748" s="3" t="s">
        <v>5160</v>
      </c>
      <c r="X748" s="4">
        <v>4.0583999999999998</v>
      </c>
      <c r="Y748" s="3">
        <v>5.34</v>
      </c>
      <c r="Z748" s="3">
        <v>10.701000000000001</v>
      </c>
      <c r="AA748" s="4">
        <v>8.3467800000000008</v>
      </c>
      <c r="AB748" s="3">
        <v>29.467500000000001</v>
      </c>
    </row>
    <row r="749" spans="1:28" x14ac:dyDescent="0.3">
      <c r="A749">
        <v>653</v>
      </c>
      <c r="B749" s="81" t="s">
        <v>5160</v>
      </c>
      <c r="C749" s="4" t="s">
        <v>5160</v>
      </c>
      <c r="D749" s="20">
        <v>7.4356060606060588E-4</v>
      </c>
      <c r="E749" s="20">
        <v>9.5328282828282813E-4</v>
      </c>
      <c r="F749" s="21">
        <v>2.2076023391812867E-3</v>
      </c>
      <c r="G749" s="21">
        <v>4.6138888888888887E-3</v>
      </c>
      <c r="H749" s="21">
        <v>3.7353395061728396E-3</v>
      </c>
      <c r="I749" s="21">
        <v>7.8442129629629643E-3</v>
      </c>
      <c r="K749" s="4" t="s">
        <v>0</v>
      </c>
      <c r="L749" s="4" t="s">
        <v>0</v>
      </c>
      <c r="M749" s="4">
        <v>13.398</v>
      </c>
      <c r="N749" s="4">
        <v>10.45044</v>
      </c>
      <c r="O749" s="4">
        <v>40.732500000000002</v>
      </c>
      <c r="P749" s="4">
        <v>7.59</v>
      </c>
      <c r="Q749" s="4">
        <v>8.8699999999999992</v>
      </c>
      <c r="R749" s="11">
        <v>8.0509607351712635E-4</v>
      </c>
      <c r="S749" s="11">
        <v>1.0321744532270851E-3</v>
      </c>
      <c r="T749" s="11">
        <v>2.3481968810916184E-3</v>
      </c>
      <c r="U749" s="21">
        <v>3.7353395061728396E-3</v>
      </c>
      <c r="V749" s="11">
        <v>8.518518518518519E-3</v>
      </c>
      <c r="W749" s="3" t="s">
        <v>5160</v>
      </c>
      <c r="X749" s="4" t="s">
        <v>0</v>
      </c>
      <c r="Z749" s="3">
        <v>10.683</v>
      </c>
      <c r="AA749" s="4">
        <v>8.3327399999999994</v>
      </c>
      <c r="AB749" s="3">
        <v>29.422499999999999</v>
      </c>
    </row>
    <row r="750" spans="1:28" x14ac:dyDescent="0.3">
      <c r="A750">
        <v>652</v>
      </c>
      <c r="B750" s="81">
        <v>7.13</v>
      </c>
      <c r="C750" s="4">
        <v>8.34</v>
      </c>
      <c r="D750" s="20">
        <v>7.4397095959595949E-4</v>
      </c>
      <c r="E750" s="20">
        <v>9.5380892255892248E-4</v>
      </c>
      <c r="F750" s="21">
        <v>2.2088206627680312E-3</v>
      </c>
      <c r="G750" s="21">
        <v>4.6164351851851861E-3</v>
      </c>
      <c r="H750" s="21">
        <v>3.739316239316239E-3</v>
      </c>
      <c r="I750" s="21">
        <v>7.8525641025641024E-3</v>
      </c>
      <c r="J750" s="4" t="s">
        <v>5160</v>
      </c>
      <c r="K750" s="4">
        <v>4.5674999999999999</v>
      </c>
      <c r="L750" s="4">
        <v>6.3</v>
      </c>
      <c r="M750" s="4">
        <v>13.387499999999999</v>
      </c>
      <c r="N750" s="4">
        <v>10.44225</v>
      </c>
      <c r="O750" s="4">
        <v>40.68</v>
      </c>
      <c r="P750" s="4" t="s">
        <v>5160</v>
      </c>
      <c r="Q750" s="4" t="s">
        <v>5160</v>
      </c>
      <c r="R750" s="11">
        <v>8.0551378446115283E-4</v>
      </c>
      <c r="S750" s="11">
        <v>1.0327099800784012E-3</v>
      </c>
      <c r="T750" s="11">
        <v>2.3494152046783625E-3</v>
      </c>
      <c r="U750" s="21">
        <v>3.739316239316239E-3</v>
      </c>
      <c r="V750" s="11">
        <v>8.5262731481481491E-3</v>
      </c>
      <c r="W750" s="3" t="s">
        <v>5160</v>
      </c>
      <c r="X750" s="4" t="s">
        <v>0</v>
      </c>
      <c r="Z750" s="3">
        <v>10.673999999999999</v>
      </c>
      <c r="AA750" s="4">
        <v>8.3257200000000005</v>
      </c>
      <c r="AB750" s="3">
        <v>29.384999999999998</v>
      </c>
    </row>
    <row r="751" spans="1:28" x14ac:dyDescent="0.3">
      <c r="A751">
        <v>651</v>
      </c>
      <c r="B751" s="81" t="s">
        <v>5160</v>
      </c>
      <c r="C751" s="4" t="s">
        <v>5160</v>
      </c>
      <c r="D751" s="20">
        <v>7.4438131313131299E-4</v>
      </c>
      <c r="E751" s="20">
        <v>9.5433501683501673E-4</v>
      </c>
      <c r="F751" s="21">
        <v>2.2100389863547757E-3</v>
      </c>
      <c r="G751" s="21">
        <v>4.6189814814814817E-3</v>
      </c>
      <c r="H751" s="21" t="s">
        <v>0</v>
      </c>
      <c r="I751" s="21" t="s">
        <v>0</v>
      </c>
      <c r="J751" s="4" t="s">
        <v>5160</v>
      </c>
      <c r="K751" s="4" t="s">
        <v>0</v>
      </c>
      <c r="L751" s="4" t="s">
        <v>0</v>
      </c>
      <c r="M751" s="4">
        <v>13.3665</v>
      </c>
      <c r="N751" s="4">
        <v>10.42587</v>
      </c>
      <c r="O751" s="4">
        <v>40.627499999999998</v>
      </c>
      <c r="P751" s="4" t="s">
        <v>5160</v>
      </c>
      <c r="Q751" s="4" t="s">
        <v>5160</v>
      </c>
      <c r="R751" s="11">
        <v>8.0593149540517952E-4</v>
      </c>
      <c r="S751" s="11">
        <v>1.0332455069297173E-3</v>
      </c>
      <c r="T751" s="11">
        <v>2.350633528265107E-3</v>
      </c>
      <c r="U751" s="21" t="s">
        <v>0</v>
      </c>
      <c r="V751" s="11">
        <v>8.5339120370370378E-3</v>
      </c>
      <c r="W751" s="3" t="s">
        <v>5160</v>
      </c>
      <c r="X751" s="4">
        <v>4.0508000000000006</v>
      </c>
      <c r="Y751" s="3">
        <v>5.33</v>
      </c>
      <c r="Z751" s="3">
        <v>10.656000000000001</v>
      </c>
      <c r="AA751" s="4">
        <v>8.3116800000000008</v>
      </c>
      <c r="AB751" s="3">
        <v>29.347500000000004</v>
      </c>
    </row>
    <row r="752" spans="1:28" x14ac:dyDescent="0.3">
      <c r="A752">
        <v>650</v>
      </c>
      <c r="B752" s="81" t="s">
        <v>5160</v>
      </c>
      <c r="C752" s="4" t="s">
        <v>5160</v>
      </c>
      <c r="D752" s="20">
        <v>7.4483270202020191E-4</v>
      </c>
      <c r="E752" s="20">
        <v>9.5491372053872043E-4</v>
      </c>
      <c r="F752" s="21">
        <v>2.2113791423001949E-3</v>
      </c>
      <c r="G752" s="21">
        <v>4.6217824074074078E-3</v>
      </c>
      <c r="H752" s="21">
        <v>3.7432929724596385E-3</v>
      </c>
      <c r="I752" s="21">
        <v>7.8609152421652406E-3</v>
      </c>
      <c r="J752" s="4" t="s">
        <v>5160</v>
      </c>
      <c r="K752" s="4">
        <v>4.5602499999999999</v>
      </c>
      <c r="L752" s="4">
        <v>6.29</v>
      </c>
      <c r="M752" s="4">
        <v>13.345500000000001</v>
      </c>
      <c r="N752" s="4">
        <v>10.409490000000002</v>
      </c>
      <c r="O752" s="4">
        <v>40.582499999999996</v>
      </c>
      <c r="P752" s="4">
        <v>7.6</v>
      </c>
      <c r="Q752" s="4">
        <v>8.879999999999999</v>
      </c>
      <c r="R752" s="11">
        <v>8.0634920634920643E-4</v>
      </c>
      <c r="S752" s="11">
        <v>1.0337810337810339E-3</v>
      </c>
      <c r="T752" s="11">
        <v>2.3518518518518519E-3</v>
      </c>
      <c r="U752" s="21">
        <v>3.7432929724596385E-3</v>
      </c>
      <c r="V752" s="11">
        <v>8.5416666666666662E-3</v>
      </c>
      <c r="W752" s="3" t="s">
        <v>5160</v>
      </c>
      <c r="X752" s="4" t="s">
        <v>0</v>
      </c>
      <c r="Z752" s="3">
        <v>10.647</v>
      </c>
      <c r="AA752" s="4">
        <v>8.3046600000000002</v>
      </c>
      <c r="AB752" s="3">
        <v>29.31</v>
      </c>
    </row>
    <row r="753" spans="1:28" x14ac:dyDescent="0.3">
      <c r="A753">
        <v>649</v>
      </c>
      <c r="B753" s="81">
        <v>7.14</v>
      </c>
      <c r="C753" s="4" t="s">
        <v>5160</v>
      </c>
      <c r="D753" s="20">
        <v>7.4524305555555542E-4</v>
      </c>
      <c r="E753" s="20">
        <v>9.5543981481481467E-4</v>
      </c>
      <c r="F753" s="21">
        <v>2.2125974658869394E-3</v>
      </c>
      <c r="G753" s="21">
        <v>4.6243287037037034E-3</v>
      </c>
      <c r="H753" s="21">
        <v>3.7472103513770177E-3</v>
      </c>
      <c r="I753" s="21">
        <v>7.8691417378917369E-3</v>
      </c>
      <c r="J753" s="4" t="s">
        <v>5160</v>
      </c>
      <c r="K753" s="4" t="s">
        <v>0</v>
      </c>
      <c r="L753" s="4" t="s">
        <v>0</v>
      </c>
      <c r="M753" s="4">
        <v>13.334999999999999</v>
      </c>
      <c r="N753" s="4">
        <v>10.401299999999999</v>
      </c>
      <c r="O753" s="4">
        <v>40.53</v>
      </c>
      <c r="P753" s="4" t="s">
        <v>5160</v>
      </c>
      <c r="Q753" s="4" t="s">
        <v>5160</v>
      </c>
      <c r="R753" s="11">
        <v>8.0676691729323312E-4</v>
      </c>
      <c r="S753" s="11">
        <v>1.0343165606323502E-3</v>
      </c>
      <c r="T753" s="11">
        <v>2.3530701754385965E-3</v>
      </c>
      <c r="U753" s="21">
        <v>3.7472103513770177E-3</v>
      </c>
      <c r="V753" s="11">
        <v>8.5494212962962963E-3</v>
      </c>
      <c r="W753" s="3" t="s">
        <v>5160</v>
      </c>
      <c r="X753" s="4" t="s">
        <v>0</v>
      </c>
      <c r="Z753" s="3">
        <v>10.629000000000001</v>
      </c>
      <c r="AA753" s="4">
        <v>8.2906200000000005</v>
      </c>
      <c r="AB753" s="3">
        <v>29.265000000000001</v>
      </c>
    </row>
    <row r="754" spans="1:28" x14ac:dyDescent="0.3">
      <c r="A754">
        <v>648</v>
      </c>
      <c r="C754" s="4">
        <v>8.35</v>
      </c>
      <c r="D754" s="20">
        <v>7.4565340909090903E-4</v>
      </c>
      <c r="E754" s="20">
        <v>9.5596590909090902E-4</v>
      </c>
      <c r="F754" s="21">
        <v>2.2138157894736844E-3</v>
      </c>
      <c r="G754" s="21">
        <v>4.6268749999999999E-3</v>
      </c>
      <c r="H754" s="21" t="s">
        <v>0</v>
      </c>
      <c r="I754" s="21" t="s">
        <v>0</v>
      </c>
      <c r="J754" s="4" t="s">
        <v>5160</v>
      </c>
      <c r="K754" s="4">
        <v>4.5529999999999999</v>
      </c>
      <c r="L754" s="4">
        <v>6.28</v>
      </c>
      <c r="M754" s="4">
        <v>13.314</v>
      </c>
      <c r="N754" s="4">
        <v>10.384920000000001</v>
      </c>
      <c r="O754" s="4">
        <v>40.477499999999999</v>
      </c>
      <c r="P754" s="4" t="s">
        <v>5160</v>
      </c>
      <c r="Q754" s="4" t="s">
        <v>5160</v>
      </c>
      <c r="R754" s="11">
        <v>8.0718462823725992E-4</v>
      </c>
      <c r="S754" s="11">
        <v>1.0348520874836665E-3</v>
      </c>
      <c r="T754" s="11">
        <v>2.3542884990253414E-3</v>
      </c>
      <c r="U754" s="21" t="s">
        <v>0</v>
      </c>
      <c r="V754" s="11">
        <v>8.5570601851851866E-3</v>
      </c>
      <c r="W754" s="3" t="s">
        <v>5160</v>
      </c>
      <c r="X754" s="4">
        <v>4.0432000000000006</v>
      </c>
      <c r="Y754" s="3">
        <v>5.32</v>
      </c>
      <c r="Z754" s="3">
        <v>10.620000000000001</v>
      </c>
      <c r="AA754" s="4">
        <v>8.2836000000000016</v>
      </c>
      <c r="AB754" s="3">
        <v>29.227499999999999</v>
      </c>
    </row>
    <row r="755" spans="1:28" x14ac:dyDescent="0.3">
      <c r="A755">
        <v>647</v>
      </c>
      <c r="B755" s="81" t="s">
        <v>5160</v>
      </c>
      <c r="C755" s="4" t="s">
        <v>5160</v>
      </c>
      <c r="D755" s="20">
        <v>7.4610479797979795E-4</v>
      </c>
      <c r="E755" s="20">
        <v>9.5654461279461272E-4</v>
      </c>
      <c r="F755" s="21">
        <v>2.2151559454191036E-3</v>
      </c>
      <c r="G755" s="21">
        <v>4.6296759259259268E-3</v>
      </c>
      <c r="H755" s="21">
        <v>3.751187084520418E-3</v>
      </c>
      <c r="I755" s="21">
        <v>7.8774928774928785E-3</v>
      </c>
      <c r="J755" s="4" t="s">
        <v>5160</v>
      </c>
      <c r="K755" s="4" t="s">
        <v>0</v>
      </c>
      <c r="L755" s="4" t="s">
        <v>0</v>
      </c>
      <c r="M755" s="4">
        <v>13.292999999999999</v>
      </c>
      <c r="N755" s="4">
        <v>10.368539999999999</v>
      </c>
      <c r="O755" s="4">
        <v>40.424999999999997</v>
      </c>
      <c r="P755" s="4" t="s">
        <v>5160</v>
      </c>
      <c r="Q755" s="4" t="s">
        <v>5160</v>
      </c>
      <c r="R755" s="11">
        <v>8.0760233918128661E-4</v>
      </c>
      <c r="S755" s="11">
        <v>1.0353876143349829E-3</v>
      </c>
      <c r="T755" s="11">
        <v>2.3555068226120859E-3</v>
      </c>
      <c r="U755" s="21">
        <v>3.751187084520418E-3</v>
      </c>
      <c r="V755" s="11"/>
      <c r="W755" s="3" t="s">
        <v>5160</v>
      </c>
      <c r="X755" s="4" t="s">
        <v>0</v>
      </c>
      <c r="Z755" s="3">
        <v>10.602</v>
      </c>
      <c r="AA755" s="4">
        <v>8.2695600000000002</v>
      </c>
      <c r="AB755" s="3">
        <v>29.19</v>
      </c>
    </row>
    <row r="756" spans="1:28" x14ac:dyDescent="0.3">
      <c r="A756">
        <v>646</v>
      </c>
      <c r="B756" s="81">
        <v>7.1499999999999995</v>
      </c>
      <c r="C756" s="4">
        <v>8.36</v>
      </c>
      <c r="D756" s="20">
        <v>7.4651515151515145E-4</v>
      </c>
      <c r="E756" s="20">
        <v>9.5707070707070697E-4</v>
      </c>
      <c r="F756" s="21">
        <v>2.2163742690058481E-3</v>
      </c>
      <c r="G756" s="21">
        <v>4.6322222222222225E-3</v>
      </c>
      <c r="H756" s="21" t="s">
        <v>0</v>
      </c>
      <c r="I756" s="21" t="s">
        <v>0</v>
      </c>
      <c r="J756" s="4">
        <v>1.3013000000000001</v>
      </c>
      <c r="K756" s="4">
        <v>4.54575</v>
      </c>
      <c r="L756" s="4">
        <v>6.27</v>
      </c>
      <c r="M756" s="4">
        <v>13.282500000000001</v>
      </c>
      <c r="N756" s="4">
        <v>10.36035</v>
      </c>
      <c r="O756" s="4">
        <v>40.380000000000003</v>
      </c>
      <c r="P756" s="4">
        <v>7.6099999999999994</v>
      </c>
      <c r="Q756" s="4">
        <v>8.89</v>
      </c>
      <c r="R756" s="11">
        <v>8.080200501253133E-4</v>
      </c>
      <c r="S756" s="11">
        <v>1.0359231411862992E-3</v>
      </c>
      <c r="T756" s="11">
        <v>2.3567251461988304E-3</v>
      </c>
      <c r="U756" s="21" t="s">
        <v>0</v>
      </c>
      <c r="V756" s="11">
        <v>8.564814814814815E-3</v>
      </c>
      <c r="W756" s="3">
        <v>1.3013000000000001</v>
      </c>
      <c r="X756" s="4" t="s">
        <v>0</v>
      </c>
      <c r="Z756" s="3">
        <v>10.593</v>
      </c>
      <c r="AA756" s="4">
        <v>8.2625399999999996</v>
      </c>
      <c r="AB756" s="3">
        <v>29.152499999999996</v>
      </c>
    </row>
    <row r="757" spans="1:28" x14ac:dyDescent="0.3">
      <c r="A757">
        <v>645</v>
      </c>
      <c r="B757" s="81" t="s">
        <v>5160</v>
      </c>
      <c r="C757" s="4" t="s">
        <v>5160</v>
      </c>
      <c r="D757" s="20">
        <v>7.4692550505050506E-4</v>
      </c>
      <c r="E757" s="20">
        <v>9.5759680134680132E-4</v>
      </c>
      <c r="F757" s="21">
        <v>2.2175925925925926E-3</v>
      </c>
      <c r="G757" s="21">
        <v>4.634768518518519E-3</v>
      </c>
      <c r="H757" s="21">
        <v>3.7551638176638175E-3</v>
      </c>
      <c r="I757" s="21">
        <v>7.8858440170940167E-3</v>
      </c>
      <c r="K757" s="4" t="s">
        <v>0</v>
      </c>
      <c r="L757" s="4" t="s">
        <v>0</v>
      </c>
      <c r="M757" s="4">
        <v>13.261500000000002</v>
      </c>
      <c r="N757" s="4">
        <v>10.343970000000002</v>
      </c>
      <c r="O757" s="4">
        <v>40.327500000000001</v>
      </c>
      <c r="P757" s="4" t="s">
        <v>5160</v>
      </c>
      <c r="Q757" s="4" t="s">
        <v>5160</v>
      </c>
      <c r="R757" s="11">
        <v>8.084377610693401E-4</v>
      </c>
      <c r="S757" s="11">
        <v>1.0364586680376155E-3</v>
      </c>
      <c r="T757" s="11">
        <v>2.3579434697855754E-3</v>
      </c>
      <c r="U757" s="21">
        <v>3.7551638176638175E-3</v>
      </c>
      <c r="V757" s="11">
        <v>8.5725694444444452E-3</v>
      </c>
      <c r="W757" s="3" t="s">
        <v>5160</v>
      </c>
      <c r="X757" s="4">
        <v>4.0355999999999996</v>
      </c>
      <c r="Y757" s="3">
        <v>5.31</v>
      </c>
      <c r="Z757" s="3">
        <v>10.574999999999999</v>
      </c>
      <c r="AA757" s="4">
        <v>8.2484999999999999</v>
      </c>
      <c r="AB757" s="3">
        <v>29.115000000000002</v>
      </c>
    </row>
    <row r="758" spans="1:28" x14ac:dyDescent="0.3">
      <c r="A758">
        <v>644</v>
      </c>
      <c r="B758" s="81" t="s">
        <v>5160</v>
      </c>
      <c r="C758" s="4" t="s">
        <v>5160</v>
      </c>
      <c r="D758" s="20">
        <v>7.4737689393939365E-4</v>
      </c>
      <c r="E758" s="20">
        <v>9.581755050505048E-4</v>
      </c>
      <c r="F758" s="21">
        <v>2.2189327485380114E-3</v>
      </c>
      <c r="G758" s="21">
        <v>4.6375694444444442E-3</v>
      </c>
      <c r="H758" s="21">
        <v>3.7590811965811963E-3</v>
      </c>
      <c r="I758" s="21">
        <v>7.894070512820513E-3</v>
      </c>
      <c r="K758" s="4">
        <v>4.5385</v>
      </c>
      <c r="L758" s="4">
        <v>6.26</v>
      </c>
      <c r="M758" s="4">
        <v>13.250999999999999</v>
      </c>
      <c r="N758" s="4">
        <v>10.33578</v>
      </c>
      <c r="O758" s="4">
        <v>40.275000000000006</v>
      </c>
      <c r="P758" s="4" t="s">
        <v>5160</v>
      </c>
      <c r="Q758" s="4" t="s">
        <v>5160</v>
      </c>
      <c r="R758" s="11">
        <v>8.0885547201336669E-4</v>
      </c>
      <c r="S758" s="11">
        <v>1.0369941948889317E-3</v>
      </c>
      <c r="T758" s="11">
        <v>2.3591617933723195E-3</v>
      </c>
      <c r="U758" s="21">
        <v>3.7590811965811963E-3</v>
      </c>
      <c r="V758" s="11">
        <v>8.5802083333333338E-3</v>
      </c>
      <c r="W758" s="3" t="s">
        <v>5160</v>
      </c>
      <c r="X758" s="4" t="s">
        <v>0</v>
      </c>
      <c r="Z758" s="3">
        <v>10.566000000000001</v>
      </c>
      <c r="AA758" s="4">
        <v>8.241480000000001</v>
      </c>
      <c r="AB758" s="3">
        <v>29.07</v>
      </c>
    </row>
    <row r="759" spans="1:28" x14ac:dyDescent="0.3">
      <c r="A759">
        <v>643</v>
      </c>
      <c r="B759" s="81">
        <v>7.16</v>
      </c>
      <c r="C759" s="4">
        <v>8.3699999999999992</v>
      </c>
      <c r="D759" s="20">
        <v>7.4778724747474748E-4</v>
      </c>
      <c r="E759" s="20">
        <v>9.5870159932659926E-4</v>
      </c>
      <c r="F759" s="21">
        <v>2.2201510721247563E-3</v>
      </c>
      <c r="G759" s="21">
        <v>4.6401157407407407E-3</v>
      </c>
      <c r="H759" s="21" t="s">
        <v>0</v>
      </c>
      <c r="I759" s="21" t="s">
        <v>0</v>
      </c>
      <c r="J759" s="4" t="s">
        <v>5160</v>
      </c>
      <c r="K759" s="4" t="s">
        <v>0</v>
      </c>
      <c r="L759" s="4" t="s">
        <v>0</v>
      </c>
      <c r="M759" s="4">
        <v>13.23</v>
      </c>
      <c r="N759" s="4">
        <v>10.3194</v>
      </c>
      <c r="O759" s="4">
        <v>40.230000000000004</v>
      </c>
      <c r="P759" s="4">
        <v>7.62</v>
      </c>
      <c r="Q759" s="4">
        <v>8.9</v>
      </c>
      <c r="R759" s="11">
        <v>8.0927318295739359E-4</v>
      </c>
      <c r="S759" s="11">
        <v>1.0375297217402482E-3</v>
      </c>
      <c r="T759" s="11">
        <v>2.3603801169590644E-3</v>
      </c>
      <c r="U759" s="21" t="s">
        <v>0</v>
      </c>
      <c r="V759" s="11">
        <v>8.5879629629629622E-3</v>
      </c>
      <c r="W759" s="3" t="s">
        <v>5160</v>
      </c>
      <c r="X759" s="4">
        <v>4.0279999999999996</v>
      </c>
      <c r="Y759" s="3">
        <v>5.3</v>
      </c>
      <c r="Z759" s="3">
        <v>10.548</v>
      </c>
      <c r="AA759" s="4">
        <v>8.2274399999999996</v>
      </c>
      <c r="AB759" s="3">
        <v>29.032499999999999</v>
      </c>
    </row>
    <row r="760" spans="1:28" x14ac:dyDescent="0.3">
      <c r="A760">
        <v>642</v>
      </c>
      <c r="B760" s="81" t="s">
        <v>5160</v>
      </c>
      <c r="C760" s="4" t="s">
        <v>5160</v>
      </c>
      <c r="D760" s="20">
        <v>7.4823863636363629E-4</v>
      </c>
      <c r="E760" s="20">
        <v>9.5928030303030296E-4</v>
      </c>
      <c r="F760" s="21">
        <v>2.2214912280701755E-3</v>
      </c>
      <c r="G760" s="21">
        <v>4.6429166666666667E-3</v>
      </c>
      <c r="H760" s="21">
        <v>3.7630579297245966E-3</v>
      </c>
      <c r="I760" s="21">
        <v>7.9024216524216529E-3</v>
      </c>
      <c r="J760" s="4" t="s">
        <v>5160</v>
      </c>
      <c r="K760" s="4" t="s">
        <v>0</v>
      </c>
      <c r="L760" s="4" t="s">
        <v>0</v>
      </c>
      <c r="M760" s="4">
        <v>13.209</v>
      </c>
      <c r="N760" s="4">
        <v>10.30302</v>
      </c>
      <c r="O760" s="4">
        <v>40.177500000000002</v>
      </c>
      <c r="P760" s="4" t="s">
        <v>5160</v>
      </c>
      <c r="Q760" s="4" t="s">
        <v>5160</v>
      </c>
      <c r="R760" s="11">
        <v>8.0969089390142018E-4</v>
      </c>
      <c r="S760" s="11">
        <v>1.0380652485915643E-3</v>
      </c>
      <c r="T760" s="11">
        <v>2.3615984405458089E-3</v>
      </c>
      <c r="U760" s="21">
        <v>3.7630579297245966E-3</v>
      </c>
      <c r="V760" s="11">
        <v>8.5957175925925923E-3</v>
      </c>
      <c r="W760" s="3" t="s">
        <v>5160</v>
      </c>
      <c r="X760" s="4" t="s">
        <v>0</v>
      </c>
      <c r="Z760" s="3">
        <v>10.539000000000001</v>
      </c>
      <c r="AA760" s="4">
        <v>8.2204200000000007</v>
      </c>
      <c r="AB760" s="3">
        <v>28.994999999999997</v>
      </c>
    </row>
    <row r="761" spans="1:28" x14ac:dyDescent="0.3">
      <c r="A761">
        <v>641</v>
      </c>
      <c r="B761" s="81" t="s">
        <v>5160</v>
      </c>
      <c r="C761" s="4" t="s">
        <v>5160</v>
      </c>
      <c r="D761" s="20">
        <v>7.4864898989898969E-4</v>
      </c>
      <c r="E761" s="20">
        <v>9.598063973063971E-4</v>
      </c>
      <c r="F761" s="21">
        <v>2.22270955165692E-3</v>
      </c>
      <c r="G761" s="21">
        <v>4.6454629629629632E-3</v>
      </c>
      <c r="H761" s="21">
        <v>3.767034662867996E-3</v>
      </c>
      <c r="I761" s="21">
        <v>7.9107727920227928E-3</v>
      </c>
      <c r="J761" s="4" t="s">
        <v>5160</v>
      </c>
      <c r="K761" s="4">
        <v>4.53125</v>
      </c>
      <c r="L761" s="4">
        <v>6.25</v>
      </c>
      <c r="M761" s="4">
        <v>13.198500000000001</v>
      </c>
      <c r="N761" s="4">
        <v>10.294830000000001</v>
      </c>
      <c r="O761" s="4">
        <v>40.125</v>
      </c>
      <c r="P761" s="4" t="s">
        <v>5160</v>
      </c>
      <c r="Q761" s="4" t="s">
        <v>5160</v>
      </c>
      <c r="R761" s="11">
        <v>8.1010860484544709E-4</v>
      </c>
      <c r="S761" s="11">
        <v>1.0386007754428809E-3</v>
      </c>
      <c r="T761" s="11">
        <v>2.3628167641325539E-3</v>
      </c>
      <c r="U761" s="21">
        <v>3.767034662867996E-3</v>
      </c>
      <c r="V761" s="11">
        <v>8.6033564814814827E-3</v>
      </c>
      <c r="W761" s="3" t="s">
        <v>5160</v>
      </c>
      <c r="X761" s="4" t="s">
        <v>0</v>
      </c>
      <c r="Z761" s="3">
        <v>10.520999999999999</v>
      </c>
      <c r="AA761" s="4">
        <v>8.2063799999999993</v>
      </c>
      <c r="AB761" s="3">
        <v>28.9575</v>
      </c>
    </row>
    <row r="762" spans="1:28" x14ac:dyDescent="0.3">
      <c r="A762">
        <v>640</v>
      </c>
      <c r="B762" s="81">
        <v>7.17</v>
      </c>
      <c r="C762" s="4">
        <v>8.379999999999999</v>
      </c>
      <c r="D762" s="20">
        <v>7.4905934343434341E-4</v>
      </c>
      <c r="E762" s="20">
        <v>9.6033249158249156E-4</v>
      </c>
      <c r="F762" s="21">
        <v>2.223927875243665E-3</v>
      </c>
      <c r="G762" s="21">
        <v>4.6480092592592597E-3</v>
      </c>
      <c r="H762" s="21" t="s">
        <v>0</v>
      </c>
      <c r="I762" s="21" t="s">
        <v>0</v>
      </c>
      <c r="J762" s="4" t="s">
        <v>5160</v>
      </c>
      <c r="K762" s="4" t="s">
        <v>0</v>
      </c>
      <c r="L762" s="4" t="s">
        <v>0</v>
      </c>
      <c r="M762" s="4">
        <v>13.1775</v>
      </c>
      <c r="N762" s="4">
        <v>10.278450000000001</v>
      </c>
      <c r="O762" s="4">
        <v>40.072499999999998</v>
      </c>
      <c r="P762" s="4" t="s">
        <v>5160</v>
      </c>
      <c r="Q762" s="4" t="s">
        <v>5160</v>
      </c>
      <c r="R762" s="11">
        <v>8.1052631578947378E-4</v>
      </c>
      <c r="S762" s="11">
        <v>1.0391363022941972E-3</v>
      </c>
      <c r="T762" s="11">
        <v>2.3640350877192984E-3</v>
      </c>
      <c r="U762" s="21" t="s">
        <v>0</v>
      </c>
      <c r="V762" s="11"/>
      <c r="W762" s="3" t="s">
        <v>5160</v>
      </c>
      <c r="X762" s="4">
        <v>4.0204000000000004</v>
      </c>
      <c r="Y762" s="3">
        <v>5.29</v>
      </c>
      <c r="Z762" s="3">
        <v>10.512</v>
      </c>
      <c r="AA762" s="4">
        <v>8.1993600000000004</v>
      </c>
      <c r="AB762" s="3">
        <v>28.92</v>
      </c>
    </row>
    <row r="763" spans="1:28" x14ac:dyDescent="0.3">
      <c r="A763">
        <v>639</v>
      </c>
      <c r="B763" s="81" t="s">
        <v>5160</v>
      </c>
      <c r="C763" s="4" t="s">
        <v>5160</v>
      </c>
      <c r="D763" s="20">
        <v>7.4951073232323211E-4</v>
      </c>
      <c r="E763" s="20">
        <v>9.6091119528619504E-4</v>
      </c>
      <c r="F763" s="21">
        <v>2.2252680311890837E-3</v>
      </c>
      <c r="G763" s="21">
        <v>4.6508101851851849E-3</v>
      </c>
      <c r="H763" s="21">
        <v>3.7709520417853748E-3</v>
      </c>
      <c r="I763" s="21">
        <v>7.9189992877492874E-3</v>
      </c>
      <c r="J763" s="4" t="s">
        <v>5160</v>
      </c>
      <c r="K763" s="4">
        <v>4.524</v>
      </c>
      <c r="L763" s="4">
        <v>6.24</v>
      </c>
      <c r="M763" s="4">
        <v>13.156499999999999</v>
      </c>
      <c r="N763" s="4">
        <v>10.26207</v>
      </c>
      <c r="O763" s="4">
        <v>40.027499999999996</v>
      </c>
      <c r="P763" s="4" t="s">
        <v>5160</v>
      </c>
      <c r="Q763" s="4" t="s">
        <v>5160</v>
      </c>
      <c r="R763" s="11">
        <v>8.1094402673350036E-4</v>
      </c>
      <c r="S763" s="11">
        <v>1.0396718291455134E-3</v>
      </c>
      <c r="T763" s="11">
        <v>2.3652534113060429E-3</v>
      </c>
      <c r="U763" s="21">
        <v>3.7709520417853748E-3</v>
      </c>
      <c r="V763" s="11">
        <v>8.611111111111111E-3</v>
      </c>
      <c r="W763" s="3" t="s">
        <v>5160</v>
      </c>
      <c r="X763" s="4" t="s">
        <v>0</v>
      </c>
      <c r="Z763" s="3">
        <v>10.494</v>
      </c>
      <c r="AA763" s="4">
        <v>8.1853200000000008</v>
      </c>
      <c r="AB763" s="3">
        <v>28.875</v>
      </c>
    </row>
    <row r="764" spans="1:28" x14ac:dyDescent="0.3">
      <c r="A764">
        <v>638</v>
      </c>
      <c r="B764" s="81">
        <v>7.18</v>
      </c>
      <c r="C764" s="4">
        <v>8.39</v>
      </c>
      <c r="D764" s="20">
        <v>7.4992108585858561E-4</v>
      </c>
      <c r="E764" s="20">
        <v>9.6143728956228939E-4</v>
      </c>
      <c r="F764" s="21">
        <v>2.2264863547758282E-3</v>
      </c>
      <c r="G764" s="21">
        <v>4.6533564814814814E-3</v>
      </c>
      <c r="H764" s="21" t="s">
        <v>0</v>
      </c>
      <c r="I764" s="21" t="s">
        <v>0</v>
      </c>
      <c r="J764" s="4" t="s">
        <v>5160</v>
      </c>
      <c r="K764" s="4" t="s">
        <v>0</v>
      </c>
      <c r="L764" s="4" t="s">
        <v>0</v>
      </c>
      <c r="M764" s="4">
        <v>13.145999999999999</v>
      </c>
      <c r="N764" s="4">
        <v>10.253879999999999</v>
      </c>
      <c r="O764" s="4">
        <v>39.974999999999994</v>
      </c>
      <c r="P764" s="4">
        <v>7.63</v>
      </c>
      <c r="Q764" s="4">
        <v>8.91</v>
      </c>
      <c r="R764" s="11">
        <v>8.1136173767752716E-4</v>
      </c>
      <c r="S764" s="11">
        <v>1.0402073559968297E-3</v>
      </c>
      <c r="T764" s="11">
        <v>2.3664717348927874E-3</v>
      </c>
      <c r="U764" s="21" t="s">
        <v>0</v>
      </c>
      <c r="V764" s="11">
        <v>8.6188657407407412E-3</v>
      </c>
      <c r="W764" s="3" t="s">
        <v>5160</v>
      </c>
      <c r="X764" s="4" t="s">
        <v>0</v>
      </c>
      <c r="Z764" s="3">
        <v>10.484999999999999</v>
      </c>
      <c r="AA764" s="4">
        <v>8.1783000000000001</v>
      </c>
      <c r="AB764" s="3">
        <v>28.837500000000002</v>
      </c>
    </row>
    <row r="765" spans="1:28" x14ac:dyDescent="0.3">
      <c r="A765">
        <v>637</v>
      </c>
      <c r="B765" s="81" t="s">
        <v>5160</v>
      </c>
      <c r="C765" s="4" t="s">
        <v>5160</v>
      </c>
      <c r="D765" s="20">
        <v>7.5033143939393923E-4</v>
      </c>
      <c r="E765" s="20">
        <v>9.6196338383838364E-4</v>
      </c>
      <c r="F765" s="21">
        <v>2.2277046783625728E-3</v>
      </c>
      <c r="G765" s="21">
        <v>4.655902777777777E-3</v>
      </c>
      <c r="H765" s="21">
        <v>3.7749287749287747E-3</v>
      </c>
      <c r="I765" s="21">
        <v>7.9273504273504273E-3</v>
      </c>
      <c r="J765" s="4" t="s">
        <v>5160</v>
      </c>
      <c r="K765" s="4">
        <v>4.51675</v>
      </c>
      <c r="L765" s="4">
        <v>6.23</v>
      </c>
      <c r="M765" s="4">
        <v>13.125</v>
      </c>
      <c r="N765" s="4">
        <v>10.237500000000001</v>
      </c>
      <c r="O765" s="4">
        <v>39.922499999999999</v>
      </c>
      <c r="P765" s="4" t="s">
        <v>5160</v>
      </c>
      <c r="Q765" s="4" t="s">
        <v>5160</v>
      </c>
      <c r="R765" s="11">
        <v>8.1177944862155396E-4</v>
      </c>
      <c r="S765" s="11">
        <v>1.0407428828481463E-3</v>
      </c>
      <c r="T765" s="11">
        <v>2.3676900584795324E-3</v>
      </c>
      <c r="U765" s="21">
        <v>3.7749287749287747E-3</v>
      </c>
      <c r="V765" s="11">
        <v>8.6265046296296298E-3</v>
      </c>
      <c r="W765" s="3" t="s">
        <v>5160</v>
      </c>
      <c r="X765" s="4">
        <v>4.0128000000000004</v>
      </c>
      <c r="Y765" s="3">
        <v>5.28</v>
      </c>
      <c r="Z765" s="3">
        <v>10.467000000000001</v>
      </c>
      <c r="AA765" s="4">
        <v>8.1642600000000005</v>
      </c>
      <c r="AB765" s="3">
        <v>28.799999999999997</v>
      </c>
    </row>
    <row r="766" spans="1:28" x14ac:dyDescent="0.3">
      <c r="A766">
        <v>636</v>
      </c>
      <c r="B766" s="81">
        <v>7.1899999999999995</v>
      </c>
      <c r="C766" s="4">
        <v>8.4</v>
      </c>
      <c r="D766" s="20">
        <v>7.5078282828282814E-4</v>
      </c>
      <c r="E766" s="20">
        <v>9.6254208754208734E-4</v>
      </c>
      <c r="F766" s="21">
        <v>2.229044834307992E-3</v>
      </c>
      <c r="G766" s="21">
        <v>4.658703703703704E-3</v>
      </c>
      <c r="H766" s="21">
        <v>3.7789055080721745E-3</v>
      </c>
      <c r="I766" s="21">
        <v>7.9357015669515672E-3</v>
      </c>
      <c r="K766" s="4" t="s">
        <v>0</v>
      </c>
      <c r="L766" s="4" t="s">
        <v>0</v>
      </c>
      <c r="M766" s="4">
        <v>13.104000000000001</v>
      </c>
      <c r="N766" s="4">
        <v>10.221120000000001</v>
      </c>
      <c r="O766" s="4">
        <v>39.877499999999998</v>
      </c>
      <c r="P766" s="4">
        <v>7.64</v>
      </c>
      <c r="Q766" s="4">
        <v>8.92</v>
      </c>
      <c r="R766" s="11">
        <v>8.1219715956558076E-4</v>
      </c>
      <c r="S766" s="11">
        <v>1.0412784096994626E-3</v>
      </c>
      <c r="T766" s="11">
        <v>2.3689083820662774E-3</v>
      </c>
      <c r="U766" s="21">
        <v>3.7789055080721745E-3</v>
      </c>
      <c r="V766" s="11">
        <v>8.6342592592592599E-3</v>
      </c>
      <c r="W766" s="3" t="s">
        <v>5160</v>
      </c>
      <c r="X766" s="4" t="s">
        <v>0</v>
      </c>
      <c r="Z766" s="3">
        <v>10.457999999999998</v>
      </c>
      <c r="AA766" s="4">
        <v>8.1572399999999998</v>
      </c>
      <c r="AB766" s="3">
        <v>28.762500000000003</v>
      </c>
    </row>
    <row r="767" spans="1:28" x14ac:dyDescent="0.3">
      <c r="A767">
        <v>635</v>
      </c>
      <c r="B767" s="81" t="s">
        <v>5160</v>
      </c>
      <c r="C767" s="4" t="s">
        <v>5160</v>
      </c>
      <c r="D767" s="20">
        <v>7.5119318181818165E-4</v>
      </c>
      <c r="E767" s="20">
        <v>9.6306818181818169E-4</v>
      </c>
      <c r="F767" s="21">
        <v>2.2302631578947369E-3</v>
      </c>
      <c r="G767" s="21">
        <v>4.6612500000000005E-3</v>
      </c>
      <c r="H767" s="21" t="s">
        <v>0</v>
      </c>
      <c r="I767" s="21" t="s">
        <v>0</v>
      </c>
      <c r="J767" s="4" t="s">
        <v>5160</v>
      </c>
      <c r="K767" s="4">
        <v>4.5094999999999992</v>
      </c>
      <c r="L767" s="4">
        <v>6.22</v>
      </c>
      <c r="M767" s="4">
        <v>13.093500000000001</v>
      </c>
      <c r="N767" s="4">
        <v>10.21293</v>
      </c>
      <c r="O767" s="4">
        <v>39.825000000000003</v>
      </c>
      <c r="P767" s="4" t="s">
        <v>5160</v>
      </c>
      <c r="Q767" s="4" t="s">
        <v>5160</v>
      </c>
      <c r="R767" s="11">
        <v>8.1261487050960735E-4</v>
      </c>
      <c r="S767" s="11">
        <v>1.0418139365507787E-3</v>
      </c>
      <c r="T767" s="11">
        <v>2.3701267056530214E-3</v>
      </c>
      <c r="U767" s="21" t="s">
        <v>0</v>
      </c>
      <c r="V767" s="11">
        <v>8.64201388888889E-3</v>
      </c>
      <c r="W767" s="3" t="s">
        <v>5160</v>
      </c>
      <c r="X767" s="4" t="s">
        <v>0</v>
      </c>
      <c r="Z767" s="3">
        <v>10.44</v>
      </c>
      <c r="AA767" s="4">
        <v>8.1432000000000002</v>
      </c>
      <c r="AB767" s="3">
        <v>28.717500000000001</v>
      </c>
    </row>
    <row r="768" spans="1:28" x14ac:dyDescent="0.3">
      <c r="A768">
        <v>634</v>
      </c>
      <c r="C768" s="4">
        <v>8.42</v>
      </c>
      <c r="D768" s="20">
        <v>7.5164457070707057E-4</v>
      </c>
      <c r="E768" s="20">
        <v>9.6364688552188528E-4</v>
      </c>
      <c r="F768" s="21">
        <v>2.2316033138401557E-3</v>
      </c>
      <c r="G768" s="21">
        <v>4.6640509259259257E-3</v>
      </c>
      <c r="H768" s="21">
        <v>3.7828228869895538E-3</v>
      </c>
      <c r="I768" s="21">
        <v>7.9439280626780635E-3</v>
      </c>
      <c r="J768" s="4" t="s">
        <v>5160</v>
      </c>
      <c r="K768" s="4" t="s">
        <v>0</v>
      </c>
      <c r="L768" s="4" t="s">
        <v>0</v>
      </c>
      <c r="M768" s="4">
        <v>13.0725</v>
      </c>
      <c r="N768" s="4">
        <v>10.19655</v>
      </c>
      <c r="O768" s="4">
        <v>39.772500000000001</v>
      </c>
      <c r="P768" s="4" t="s">
        <v>5160</v>
      </c>
      <c r="Q768" s="4" t="s">
        <v>5160</v>
      </c>
      <c r="R768" s="11">
        <v>8.1303258145363415E-4</v>
      </c>
      <c r="S768" s="11">
        <v>1.042349463402095E-3</v>
      </c>
      <c r="T768" s="11">
        <v>2.3713450292397664E-3</v>
      </c>
      <c r="U768" s="21">
        <v>3.7828228869895538E-3</v>
      </c>
      <c r="V768" s="11">
        <v>8.6496527777777787E-3</v>
      </c>
      <c r="W768" s="3" t="s">
        <v>5160</v>
      </c>
      <c r="X768" s="4">
        <v>4.0051999999999994</v>
      </c>
      <c r="Y768" s="3">
        <v>5.27</v>
      </c>
      <c r="Z768" s="3">
        <v>10.430999999999999</v>
      </c>
      <c r="AA768" s="4">
        <v>8.1361799999999995</v>
      </c>
      <c r="AB768" s="3">
        <v>28.68</v>
      </c>
    </row>
    <row r="769" spans="1:28" x14ac:dyDescent="0.3">
      <c r="A769">
        <v>633</v>
      </c>
      <c r="B769" s="81">
        <v>7.2</v>
      </c>
      <c r="C769" s="4" t="s">
        <v>5160</v>
      </c>
      <c r="D769" s="20">
        <v>7.5205492424242407E-4</v>
      </c>
      <c r="E769" s="20">
        <v>9.6417297979797963E-4</v>
      </c>
      <c r="F769" s="21">
        <v>2.2328216374269006E-3</v>
      </c>
      <c r="G769" s="21">
        <v>4.6665972222222222E-3</v>
      </c>
      <c r="H769" s="21">
        <v>3.7867996201329532E-3</v>
      </c>
      <c r="I769" s="21">
        <v>7.9522792022792017E-3</v>
      </c>
      <c r="J769" s="4">
        <v>1.2941500000000001</v>
      </c>
      <c r="K769" s="4" t="s">
        <v>0</v>
      </c>
      <c r="L769" s="4" t="s">
        <v>0</v>
      </c>
      <c r="M769" s="4">
        <v>13.051499999999999</v>
      </c>
      <c r="N769" s="4">
        <v>10.18017</v>
      </c>
      <c r="O769" s="4">
        <v>39.72</v>
      </c>
      <c r="Q769" s="4">
        <v>8.93</v>
      </c>
      <c r="R769" s="11">
        <v>8.1345029239766084E-4</v>
      </c>
      <c r="S769" s="11">
        <v>1.0428849902534114E-3</v>
      </c>
      <c r="T769" s="11">
        <v>2.3725633528265109E-3</v>
      </c>
      <c r="U769" s="21">
        <v>3.7867996201329532E-3</v>
      </c>
      <c r="V769" s="11"/>
      <c r="W769" s="3">
        <v>1.2941500000000001</v>
      </c>
      <c r="X769" s="4" t="s">
        <v>0</v>
      </c>
      <c r="Z769" s="3">
        <v>10.413</v>
      </c>
      <c r="AA769" s="4">
        <v>8.1221399999999999</v>
      </c>
      <c r="AB769" s="3">
        <v>28.642499999999998</v>
      </c>
    </row>
    <row r="770" spans="1:28" x14ac:dyDescent="0.3">
      <c r="A770">
        <v>632</v>
      </c>
      <c r="B770" s="81" t="s">
        <v>5160</v>
      </c>
      <c r="C770" s="4" t="s">
        <v>5160</v>
      </c>
      <c r="D770" s="20">
        <v>7.525063131313131E-4</v>
      </c>
      <c r="E770" s="20">
        <v>9.6475168350168344E-4</v>
      </c>
      <c r="F770" s="21">
        <v>2.2341617933723198E-3</v>
      </c>
      <c r="G770" s="21">
        <v>4.6693981481481482E-3</v>
      </c>
      <c r="H770" s="21" t="s">
        <v>0</v>
      </c>
      <c r="I770" s="21" t="s">
        <v>0</v>
      </c>
      <c r="J770" s="4" t="s">
        <v>5160</v>
      </c>
      <c r="K770" s="4">
        <v>4.5022500000000001</v>
      </c>
      <c r="L770" s="4">
        <v>6.21</v>
      </c>
      <c r="M770" s="4">
        <v>13.041</v>
      </c>
      <c r="N770" s="4">
        <v>10.171980000000001</v>
      </c>
      <c r="O770" s="4">
        <v>39.674999999999997</v>
      </c>
      <c r="P770" s="4" t="s">
        <v>5160</v>
      </c>
      <c r="Q770" s="4" t="s">
        <v>5160</v>
      </c>
      <c r="R770" s="11">
        <v>8.1386800334168764E-4</v>
      </c>
      <c r="S770" s="11">
        <v>1.0434205171047277E-3</v>
      </c>
      <c r="T770" s="11">
        <v>2.3737816764132554E-3</v>
      </c>
      <c r="U770" s="21" t="s">
        <v>0</v>
      </c>
      <c r="V770" s="11">
        <v>8.6574074074074071E-3</v>
      </c>
      <c r="W770" s="3" t="s">
        <v>5160</v>
      </c>
      <c r="X770" s="4" t="s">
        <v>0</v>
      </c>
      <c r="Z770" s="3">
        <v>10.404</v>
      </c>
      <c r="AA770" s="4">
        <v>8.115120000000001</v>
      </c>
      <c r="AB770" s="3">
        <v>28.605</v>
      </c>
    </row>
    <row r="771" spans="1:28" x14ac:dyDescent="0.3">
      <c r="A771">
        <v>631</v>
      </c>
      <c r="B771" s="81" t="s">
        <v>5160</v>
      </c>
      <c r="C771" s="4" t="s">
        <v>5160</v>
      </c>
      <c r="D771" s="20">
        <v>7.5291666666666649E-4</v>
      </c>
      <c r="E771" s="20">
        <v>9.6527777777777758E-4</v>
      </c>
      <c r="F771" s="21">
        <v>2.2353801169590643E-3</v>
      </c>
      <c r="G771" s="21">
        <v>4.6719444444444438E-3</v>
      </c>
      <c r="H771" s="21">
        <v>3.7907763532763531E-3</v>
      </c>
      <c r="I771" s="21">
        <v>7.9606303418803415E-3</v>
      </c>
      <c r="J771" s="4" t="s">
        <v>5160</v>
      </c>
      <c r="K771" s="4" t="s">
        <v>0</v>
      </c>
      <c r="L771" s="4" t="s">
        <v>0</v>
      </c>
      <c r="M771" s="4">
        <v>13.02</v>
      </c>
      <c r="N771" s="4">
        <v>10.1556</v>
      </c>
      <c r="O771" s="4">
        <v>39.622500000000002</v>
      </c>
      <c r="P771" s="4">
        <v>7.65</v>
      </c>
      <c r="Q771" s="4" t="s">
        <v>5160</v>
      </c>
      <c r="R771" s="11">
        <v>8.1428571428571444E-4</v>
      </c>
      <c r="S771" s="11">
        <v>1.0439560439560441E-3</v>
      </c>
      <c r="T771" s="11">
        <v>2.3749999999999999E-3</v>
      </c>
      <c r="U771" s="21">
        <v>3.7907763532763531E-3</v>
      </c>
      <c r="V771" s="11">
        <v>8.6651620370370372E-3</v>
      </c>
      <c r="W771" s="3" t="s">
        <v>5160</v>
      </c>
      <c r="X771" s="4">
        <v>3.9975999999999998</v>
      </c>
      <c r="Y771" s="3">
        <v>5.26</v>
      </c>
      <c r="Z771" s="3">
        <v>10.385999999999999</v>
      </c>
      <c r="AA771" s="4">
        <v>8.1010799999999996</v>
      </c>
      <c r="AB771" s="3">
        <v>28.567500000000003</v>
      </c>
    </row>
    <row r="772" spans="1:28" x14ac:dyDescent="0.3">
      <c r="A772">
        <v>630</v>
      </c>
      <c r="B772" s="81">
        <v>7.21</v>
      </c>
      <c r="C772" s="4">
        <v>8.43</v>
      </c>
      <c r="D772" s="20">
        <v>7.533270202020201E-4</v>
      </c>
      <c r="E772" s="20">
        <v>9.6580387205387193E-4</v>
      </c>
      <c r="F772" s="21">
        <v>2.2365984405458088E-3</v>
      </c>
      <c r="G772" s="21">
        <v>4.6744907407407412E-3</v>
      </c>
      <c r="H772" s="21">
        <v>3.7946937321937323E-3</v>
      </c>
      <c r="I772" s="21">
        <v>7.9688568376068379E-3</v>
      </c>
      <c r="J772" s="4" t="s">
        <v>5160</v>
      </c>
      <c r="K772" s="4">
        <v>4.4950000000000001</v>
      </c>
      <c r="L772" s="4">
        <v>6.2</v>
      </c>
      <c r="M772" s="4">
        <v>13.009500000000001</v>
      </c>
      <c r="N772" s="4">
        <v>10.147410000000001</v>
      </c>
      <c r="O772" s="4">
        <v>39.57</v>
      </c>
      <c r="P772" s="4" t="s">
        <v>5160</v>
      </c>
      <c r="Q772" s="4" t="s">
        <v>5160</v>
      </c>
      <c r="R772" s="11">
        <v>8.1470342522974091E-4</v>
      </c>
      <c r="S772" s="11">
        <v>1.0444915708073602E-3</v>
      </c>
      <c r="T772" s="11">
        <v>2.3762183235867445E-3</v>
      </c>
      <c r="U772" s="21">
        <v>3.7946937321937323E-3</v>
      </c>
      <c r="V772" s="11">
        <v>8.6728009259259258E-3</v>
      </c>
      <c r="W772" s="3" t="s">
        <v>5160</v>
      </c>
      <c r="X772" s="4" t="s">
        <v>0</v>
      </c>
      <c r="Z772" s="3">
        <v>10.376999999999999</v>
      </c>
      <c r="AA772" s="4">
        <v>8.0940599999999989</v>
      </c>
      <c r="AB772" s="3">
        <v>28.522500000000001</v>
      </c>
    </row>
    <row r="773" spans="1:28" x14ac:dyDescent="0.3">
      <c r="A773">
        <v>629</v>
      </c>
      <c r="B773" s="81" t="s">
        <v>5160</v>
      </c>
      <c r="C773" s="4" t="s">
        <v>5160</v>
      </c>
      <c r="D773" s="20">
        <v>7.5377840909090891E-4</v>
      </c>
      <c r="E773" s="20">
        <v>9.6638257575757552E-4</v>
      </c>
      <c r="F773" s="21">
        <v>2.2379385964912276E-3</v>
      </c>
      <c r="G773" s="21">
        <v>4.6772916666666664E-3</v>
      </c>
      <c r="H773" s="21" t="s">
        <v>0</v>
      </c>
      <c r="I773" s="21" t="s">
        <v>0</v>
      </c>
      <c r="J773" s="4" t="s">
        <v>5160</v>
      </c>
      <c r="K773" s="4" t="s">
        <v>0</v>
      </c>
      <c r="L773" s="4" t="s">
        <v>0</v>
      </c>
      <c r="M773" s="4">
        <v>12.988499999999998</v>
      </c>
      <c r="N773" s="4">
        <v>10.131029999999999</v>
      </c>
      <c r="O773" s="4">
        <v>39.525000000000006</v>
      </c>
      <c r="P773" s="4" t="s">
        <v>5160</v>
      </c>
      <c r="Q773" s="4" t="s">
        <v>5160</v>
      </c>
      <c r="R773" s="11">
        <v>8.1512113617376782E-4</v>
      </c>
      <c r="S773" s="11">
        <v>1.0450270976586767E-3</v>
      </c>
      <c r="T773" s="11">
        <v>2.3774366471734894E-3</v>
      </c>
      <c r="U773" s="21" t="s">
        <v>0</v>
      </c>
      <c r="V773" s="11">
        <v>8.6805555555555559E-3</v>
      </c>
      <c r="W773" s="3" t="s">
        <v>5160</v>
      </c>
      <c r="X773" s="4" t="s">
        <v>0</v>
      </c>
      <c r="Z773" s="3">
        <v>10.359</v>
      </c>
      <c r="AA773" s="4">
        <v>8.0800200000000011</v>
      </c>
      <c r="AB773" s="3">
        <v>28.484999999999999</v>
      </c>
    </row>
    <row r="774" spans="1:28" x14ac:dyDescent="0.3">
      <c r="A774">
        <v>628</v>
      </c>
      <c r="B774" s="81"/>
      <c r="C774" s="4">
        <v>8.44</v>
      </c>
      <c r="D774" s="20">
        <v>7.5418876262626252E-4</v>
      </c>
      <c r="E774" s="20">
        <v>9.6690867003366987E-4</v>
      </c>
      <c r="F774" s="21">
        <v>2.2391569200779725E-3</v>
      </c>
      <c r="G774" s="21">
        <v>4.6798379629629629E-3</v>
      </c>
      <c r="H774" s="21">
        <v>3.7986704653371318E-3</v>
      </c>
      <c r="I774" s="21">
        <v>7.9772079772079778E-3</v>
      </c>
      <c r="J774" s="4" t="s">
        <v>5160</v>
      </c>
      <c r="K774" s="4">
        <v>4.4877500000000001</v>
      </c>
      <c r="L774" s="4">
        <v>6.19</v>
      </c>
      <c r="M774" s="4">
        <v>12.967499999999999</v>
      </c>
      <c r="N774" s="4">
        <v>10.114649999999999</v>
      </c>
      <c r="O774" s="4">
        <v>39.472500000000004</v>
      </c>
      <c r="Q774" s="4">
        <v>8.9499999999999993</v>
      </c>
      <c r="R774" s="11">
        <v>8.1553884711779462E-4</v>
      </c>
      <c r="S774" s="11">
        <v>1.0455626245099931E-3</v>
      </c>
      <c r="T774" s="11">
        <v>2.3786549707602344E-3</v>
      </c>
      <c r="U774" s="21">
        <v>3.7986704653371318E-3</v>
      </c>
      <c r="V774" s="11">
        <v>8.6883101851851861E-3</v>
      </c>
      <c r="W774" s="3" t="s">
        <v>5160</v>
      </c>
      <c r="X774" s="4">
        <v>3.99</v>
      </c>
      <c r="Y774" s="3">
        <v>5.25</v>
      </c>
      <c r="Z774" s="3">
        <v>10.35</v>
      </c>
      <c r="AA774" s="4">
        <v>8.0730000000000004</v>
      </c>
      <c r="AB774" s="3">
        <v>28.447499999999998</v>
      </c>
    </row>
    <row r="775" spans="1:28" x14ac:dyDescent="0.3">
      <c r="A775">
        <v>627</v>
      </c>
      <c r="B775" s="81">
        <v>7.22</v>
      </c>
      <c r="C775" s="4" t="s">
        <v>5160</v>
      </c>
      <c r="D775" s="20">
        <v>7.5464015151515144E-4</v>
      </c>
      <c r="E775" s="20">
        <v>9.6748737373737357E-4</v>
      </c>
      <c r="F775" s="21">
        <v>2.2404970760233917E-3</v>
      </c>
      <c r="G775" s="21">
        <v>4.682638888888889E-3</v>
      </c>
      <c r="H775" s="21" t="s">
        <v>0</v>
      </c>
      <c r="I775" s="21" t="s">
        <v>0</v>
      </c>
      <c r="K775" s="4" t="s">
        <v>0</v>
      </c>
      <c r="L775" s="4" t="s">
        <v>0</v>
      </c>
      <c r="M775" s="4">
        <v>12.957000000000001</v>
      </c>
      <c r="N775" s="4">
        <v>10.10646</v>
      </c>
      <c r="O775" s="4">
        <v>39.42</v>
      </c>
      <c r="P775" s="4">
        <v>7.66</v>
      </c>
      <c r="Q775" s="4" t="s">
        <v>5160</v>
      </c>
      <c r="R775" s="11">
        <v>8.159565580618211E-4</v>
      </c>
      <c r="S775" s="11">
        <v>1.0460981513613092E-3</v>
      </c>
      <c r="T775" s="11">
        <v>2.3798732943469784E-3</v>
      </c>
      <c r="U775" s="21" t="s">
        <v>0</v>
      </c>
      <c r="V775" s="11">
        <v>8.6959490740740747E-3</v>
      </c>
      <c r="W775" s="3" t="s">
        <v>5160</v>
      </c>
      <c r="X775" s="4" t="s">
        <v>0</v>
      </c>
      <c r="Z775" s="3">
        <v>10.332000000000001</v>
      </c>
      <c r="AA775" s="4">
        <v>8.0589600000000008</v>
      </c>
      <c r="AB775" s="3">
        <v>28.410000000000004</v>
      </c>
    </row>
    <row r="776" spans="1:28" x14ac:dyDescent="0.3">
      <c r="A776">
        <v>626</v>
      </c>
      <c r="B776" s="81"/>
      <c r="C776" s="4">
        <v>8.4499999999999993</v>
      </c>
      <c r="D776" s="20">
        <v>7.5505050505050506E-4</v>
      </c>
      <c r="E776" s="20">
        <v>9.6801346801346803E-4</v>
      </c>
      <c r="F776" s="21">
        <v>2.2417153996101367E-3</v>
      </c>
      <c r="G776" s="21">
        <v>4.6851851851851855E-3</v>
      </c>
      <c r="H776" s="21">
        <v>3.8026471984805312E-3</v>
      </c>
      <c r="I776" s="21">
        <v>7.9855591168091159E-3</v>
      </c>
      <c r="J776" s="4" t="s">
        <v>5160</v>
      </c>
      <c r="K776" s="4">
        <v>4.4804999999999993</v>
      </c>
      <c r="L776" s="4">
        <v>6.18</v>
      </c>
      <c r="M776" s="4">
        <v>12.936</v>
      </c>
      <c r="N776" s="4">
        <v>10.09008</v>
      </c>
      <c r="O776" s="4">
        <v>39.3675</v>
      </c>
      <c r="Q776" s="4" t="s">
        <v>5160</v>
      </c>
      <c r="R776" s="11">
        <v>8.1637426900584812E-4</v>
      </c>
      <c r="S776" s="11">
        <v>1.0466336782126258E-3</v>
      </c>
      <c r="T776" s="11">
        <v>2.3810916179337234E-3</v>
      </c>
      <c r="U776" s="21">
        <v>3.8026471984805312E-3</v>
      </c>
      <c r="V776" s="11">
        <v>8.7037037037037031E-3</v>
      </c>
      <c r="W776" s="3" t="s">
        <v>5160</v>
      </c>
      <c r="X776" s="4">
        <v>3.9824000000000002</v>
      </c>
      <c r="Y776" s="3">
        <v>5.24</v>
      </c>
      <c r="Z776" s="3">
        <v>10.323</v>
      </c>
      <c r="AA776" s="4">
        <v>8.0519400000000001</v>
      </c>
      <c r="AB776" s="3">
        <v>28.365000000000002</v>
      </c>
    </row>
    <row r="777" spans="1:28" x14ac:dyDescent="0.3">
      <c r="A777">
        <v>625</v>
      </c>
      <c r="B777" s="81" t="s">
        <v>5160</v>
      </c>
      <c r="C777" s="4" t="s">
        <v>5160</v>
      </c>
      <c r="D777" s="20">
        <v>7.5550189393939397E-4</v>
      </c>
      <c r="E777" s="20">
        <v>9.6859217171717173E-4</v>
      </c>
      <c r="F777" s="21">
        <v>2.2430555555555559E-3</v>
      </c>
      <c r="G777" s="21">
        <v>4.6879861111111124E-3</v>
      </c>
      <c r="H777" s="21">
        <v>3.8065645773979104E-3</v>
      </c>
      <c r="I777" s="21">
        <v>7.9937856125356123E-3</v>
      </c>
      <c r="J777" s="4" t="s">
        <v>5160</v>
      </c>
      <c r="K777" s="4" t="s">
        <v>0</v>
      </c>
      <c r="L777" s="4" t="s">
        <v>0</v>
      </c>
      <c r="M777" s="4">
        <v>12.915000000000001</v>
      </c>
      <c r="N777" s="4">
        <v>10.073700000000001</v>
      </c>
      <c r="O777" s="4">
        <v>39.322499999999998</v>
      </c>
      <c r="Q777" s="4">
        <v>8.9599999999999991</v>
      </c>
      <c r="R777" s="11">
        <v>8.167919799498747E-4</v>
      </c>
      <c r="S777" s="11">
        <v>1.0471692050639419E-3</v>
      </c>
      <c r="T777" s="11">
        <v>2.3823099415204679E-3</v>
      </c>
      <c r="U777" s="21">
        <v>3.8065645773979104E-3</v>
      </c>
      <c r="V777" s="11"/>
      <c r="W777" s="3" t="s">
        <v>5160</v>
      </c>
      <c r="X777" s="4" t="s">
        <v>0</v>
      </c>
      <c r="Z777" s="3">
        <v>10.305</v>
      </c>
      <c r="AA777" s="4">
        <v>8.0379000000000005</v>
      </c>
      <c r="AB777" s="3">
        <v>28.327500000000001</v>
      </c>
    </row>
    <row r="778" spans="1:28" x14ac:dyDescent="0.3">
      <c r="A778">
        <v>624</v>
      </c>
      <c r="B778" s="81">
        <v>7.2299999999999995</v>
      </c>
      <c r="C778" s="4">
        <v>8.4599999999999991</v>
      </c>
      <c r="D778" s="20">
        <v>7.5591224747474737E-4</v>
      </c>
      <c r="E778" s="20">
        <v>9.6911826599326587E-4</v>
      </c>
      <c r="F778" s="21">
        <v>2.2442738791423004E-3</v>
      </c>
      <c r="G778" s="21">
        <v>4.690532407407408E-3</v>
      </c>
      <c r="H778" s="21" t="s">
        <v>0</v>
      </c>
      <c r="I778" s="21" t="s">
        <v>0</v>
      </c>
      <c r="J778" s="4" t="s">
        <v>5160</v>
      </c>
      <c r="K778" s="4">
        <v>4.4732500000000002</v>
      </c>
      <c r="L778" s="4">
        <v>6.17</v>
      </c>
      <c r="M778" s="4">
        <v>12.904499999999999</v>
      </c>
      <c r="N778" s="4">
        <v>10.06551</v>
      </c>
      <c r="O778" s="4">
        <v>39.269999999999996</v>
      </c>
      <c r="P778" s="4" t="s">
        <v>5160</v>
      </c>
      <c r="Q778" s="4" t="s">
        <v>5160</v>
      </c>
      <c r="R778" s="11">
        <v>8.176274018379283E-4</v>
      </c>
      <c r="S778" s="11">
        <v>1.0482402587665748E-3</v>
      </c>
      <c r="T778" s="11">
        <v>2.3847465886939574E-3</v>
      </c>
      <c r="U778" s="21" t="s">
        <v>0</v>
      </c>
      <c r="V778" s="11">
        <v>8.7114583333333332E-3</v>
      </c>
      <c r="W778" s="3" t="s">
        <v>5160</v>
      </c>
      <c r="X778" s="4" t="s">
        <v>0</v>
      </c>
      <c r="Z778" s="3">
        <v>10.295999999999999</v>
      </c>
      <c r="AA778" s="4">
        <v>8.0308799999999998</v>
      </c>
      <c r="AB778" s="3">
        <v>28.29</v>
      </c>
    </row>
    <row r="779" spans="1:28" x14ac:dyDescent="0.3">
      <c r="A779">
        <v>623</v>
      </c>
      <c r="B779" s="81" t="s">
        <v>5160</v>
      </c>
      <c r="C779" s="4" t="s">
        <v>5160</v>
      </c>
      <c r="D779" s="20">
        <v>7.5636363636363629E-4</v>
      </c>
      <c r="E779" s="20">
        <v>9.6969696969696967E-4</v>
      </c>
      <c r="F779" s="21">
        <v>2.2456140350877196E-3</v>
      </c>
      <c r="G779" s="21">
        <v>4.6933333333333341E-3</v>
      </c>
      <c r="H779" s="21">
        <v>3.8105413105413103E-3</v>
      </c>
      <c r="I779" s="21">
        <v>8.0021367521367522E-3</v>
      </c>
      <c r="J779" s="4" t="s">
        <v>5160</v>
      </c>
      <c r="K779" s="4" t="s">
        <v>0</v>
      </c>
      <c r="L779" s="4" t="s">
        <v>0</v>
      </c>
      <c r="M779" s="4">
        <v>12.8835</v>
      </c>
      <c r="N779" s="4">
        <v>10.04913</v>
      </c>
      <c r="O779" s="4">
        <v>39.217500000000001</v>
      </c>
      <c r="P779" s="4">
        <v>7.67</v>
      </c>
      <c r="Q779" s="4">
        <v>8.9700000000000006</v>
      </c>
      <c r="R779" s="11">
        <v>8.1804511278195488E-4</v>
      </c>
      <c r="S779" s="11">
        <v>1.0487757856178909E-3</v>
      </c>
      <c r="T779" s="11">
        <v>2.3859649122807019E-3</v>
      </c>
      <c r="U779" s="21">
        <v>3.8105413105413103E-3</v>
      </c>
      <c r="V779" s="11">
        <v>8.7190972222222236E-3</v>
      </c>
      <c r="W779" s="3" t="s">
        <v>5160</v>
      </c>
      <c r="X779" s="4">
        <v>3.9748000000000001</v>
      </c>
      <c r="Y779" s="3">
        <v>5.23</v>
      </c>
      <c r="Z779" s="3">
        <v>10.278</v>
      </c>
      <c r="AA779" s="4">
        <v>8.0168400000000002</v>
      </c>
      <c r="AB779" s="3">
        <v>28.252500000000001</v>
      </c>
    </row>
    <row r="780" spans="1:28" x14ac:dyDescent="0.3">
      <c r="A780">
        <v>622</v>
      </c>
      <c r="B780" s="81" t="s">
        <v>5160</v>
      </c>
      <c r="C780" s="4" t="s">
        <v>5160</v>
      </c>
      <c r="D780" s="20">
        <v>7.567739898989899E-4</v>
      </c>
      <c r="E780" s="20">
        <v>9.7022306397306403E-4</v>
      </c>
      <c r="F780" s="21">
        <v>2.2468323586744645E-3</v>
      </c>
      <c r="G780" s="21">
        <v>4.6958796296296306E-3</v>
      </c>
      <c r="H780" s="21">
        <v>3.8145180436847097E-3</v>
      </c>
      <c r="I780" s="21">
        <v>8.0104878917378903E-3</v>
      </c>
      <c r="J780" s="4" t="s">
        <v>5160</v>
      </c>
      <c r="K780" s="4" t="s">
        <v>0</v>
      </c>
      <c r="L780" s="4" t="s">
        <v>0</v>
      </c>
      <c r="M780" s="4">
        <v>12.862500000000001</v>
      </c>
      <c r="N780" s="4">
        <v>10.03275</v>
      </c>
      <c r="O780" s="4">
        <v>39.164999999999999</v>
      </c>
      <c r="P780" s="4" t="s">
        <v>5160</v>
      </c>
      <c r="Q780" s="4" t="s">
        <v>5160</v>
      </c>
      <c r="R780" s="11">
        <v>8.1846282372598157E-4</v>
      </c>
      <c r="S780" s="11">
        <v>1.0493113124692072E-3</v>
      </c>
      <c r="T780" s="11">
        <v>2.3871832358674464E-3</v>
      </c>
      <c r="U780" s="21">
        <v>3.8145180436847097E-3</v>
      </c>
      <c r="V780" s="11">
        <v>8.726851851851852E-3</v>
      </c>
      <c r="W780" s="3" t="s">
        <v>5160</v>
      </c>
      <c r="X780" s="4" t="s">
        <v>0</v>
      </c>
      <c r="Z780" s="3">
        <v>10.269</v>
      </c>
      <c r="AA780" s="4">
        <v>8.0098199999999995</v>
      </c>
      <c r="AB780" s="3">
        <v>28.2075</v>
      </c>
    </row>
    <row r="781" spans="1:28" x14ac:dyDescent="0.3">
      <c r="A781">
        <v>621</v>
      </c>
      <c r="B781" s="81">
        <v>7.24</v>
      </c>
      <c r="C781" s="4">
        <v>8.4700000000000006</v>
      </c>
      <c r="D781" s="20">
        <v>7.5722537878787871E-4</v>
      </c>
      <c r="E781" s="20">
        <v>9.7080176767676762E-4</v>
      </c>
      <c r="F781" s="21">
        <v>2.2481725146198833E-3</v>
      </c>
      <c r="G781" s="21">
        <v>4.6986805555555558E-3</v>
      </c>
      <c r="H781" s="21" t="s">
        <v>0</v>
      </c>
      <c r="I781" s="21" t="s">
        <v>0</v>
      </c>
      <c r="J781" s="4">
        <v>1.2798500000000002</v>
      </c>
      <c r="K781" s="4">
        <v>4.4660000000000002</v>
      </c>
      <c r="L781" s="4">
        <v>6.16</v>
      </c>
      <c r="M781" s="4">
        <v>12.852</v>
      </c>
      <c r="N781" s="4">
        <v>10.024560000000001</v>
      </c>
      <c r="O781" s="4">
        <v>39.119999999999997</v>
      </c>
      <c r="P781" s="4" t="s">
        <v>5160</v>
      </c>
      <c r="Q781" s="4" t="s">
        <v>5160</v>
      </c>
      <c r="R781" s="11">
        <v>8.1888053467000848E-4</v>
      </c>
      <c r="S781" s="11">
        <v>1.0498468393205238E-3</v>
      </c>
      <c r="T781" s="11">
        <v>2.3884015594541914E-3</v>
      </c>
      <c r="U781" s="21" t="s">
        <v>0</v>
      </c>
      <c r="V781" s="11">
        <v>8.7346064814814821E-3</v>
      </c>
      <c r="W781" s="3">
        <v>1.2798500000000002</v>
      </c>
      <c r="X781" s="4" t="s">
        <v>0</v>
      </c>
      <c r="Z781" s="3">
        <v>10.251000000000001</v>
      </c>
      <c r="AA781" s="4">
        <v>7.9957800000000017</v>
      </c>
      <c r="AB781" s="3">
        <v>28.17</v>
      </c>
    </row>
    <row r="782" spans="1:28" x14ac:dyDescent="0.3">
      <c r="A782">
        <v>620</v>
      </c>
      <c r="B782" s="81" t="s">
        <v>5160</v>
      </c>
      <c r="C782" s="4" t="s">
        <v>5160</v>
      </c>
      <c r="D782" s="20">
        <v>7.5763573232323232E-4</v>
      </c>
      <c r="E782" s="20">
        <v>9.7132786195286197E-4</v>
      </c>
      <c r="F782" s="21">
        <v>2.2493908382066278E-3</v>
      </c>
      <c r="G782" s="21">
        <v>4.7012268518518523E-3</v>
      </c>
      <c r="H782" s="21">
        <v>3.818435422602089E-3</v>
      </c>
      <c r="I782" s="21">
        <v>8.0187143874643867E-3</v>
      </c>
      <c r="J782" s="4" t="s">
        <v>5160</v>
      </c>
      <c r="K782" s="4" t="s">
        <v>0</v>
      </c>
      <c r="L782" s="4" t="s">
        <v>0</v>
      </c>
      <c r="M782" s="4">
        <v>12.831000000000001</v>
      </c>
      <c r="N782" s="4">
        <v>10.008180000000001</v>
      </c>
      <c r="O782" s="4">
        <v>39.067500000000003</v>
      </c>
      <c r="P782" s="4" t="s">
        <v>5160</v>
      </c>
      <c r="Q782" s="4" t="s">
        <v>5160</v>
      </c>
      <c r="R782" s="11">
        <v>8.1929824561403517E-4</v>
      </c>
      <c r="S782" s="11">
        <v>1.0503823661718399E-3</v>
      </c>
      <c r="T782" s="11">
        <v>2.3896198830409359E-3</v>
      </c>
      <c r="U782" s="21">
        <v>3.818435422602089E-3</v>
      </c>
      <c r="V782" s="11">
        <v>8.7422453703703707E-3</v>
      </c>
      <c r="W782" s="3" t="s">
        <v>5160</v>
      </c>
      <c r="X782" s="4">
        <v>3.9672000000000001</v>
      </c>
      <c r="Y782" s="3">
        <v>5.22</v>
      </c>
      <c r="Z782" s="3">
        <v>10.242000000000001</v>
      </c>
      <c r="AA782" s="4">
        <v>7.988760000000001</v>
      </c>
      <c r="AB782" s="3">
        <v>28.1325</v>
      </c>
    </row>
    <row r="783" spans="1:28" x14ac:dyDescent="0.3">
      <c r="A783">
        <v>619</v>
      </c>
      <c r="B783" s="81" t="s">
        <v>5160</v>
      </c>
      <c r="C783" s="4" t="s">
        <v>5160</v>
      </c>
      <c r="D783" s="20">
        <v>7.5808712121212113E-4</v>
      </c>
      <c r="E783" s="20">
        <v>9.7190656565656567E-4</v>
      </c>
      <c r="F783" s="21">
        <v>2.2507309941520474E-3</v>
      </c>
      <c r="G783" s="21">
        <v>4.7040277777777792E-3</v>
      </c>
      <c r="H783" s="21">
        <v>3.8224121557454893E-3</v>
      </c>
      <c r="I783" s="21">
        <v>8.0270655270655283E-3</v>
      </c>
      <c r="K783" s="4">
        <v>4.4587500000000002</v>
      </c>
      <c r="L783" s="4">
        <v>6.15</v>
      </c>
      <c r="M783" s="4">
        <v>12.809999999999999</v>
      </c>
      <c r="N783" s="4">
        <v>9.9917999999999996</v>
      </c>
      <c r="O783" s="4">
        <v>39.015000000000001</v>
      </c>
      <c r="P783" s="4" t="s">
        <v>5160</v>
      </c>
      <c r="Q783" s="4" t="s">
        <v>5160</v>
      </c>
      <c r="R783" s="11">
        <v>8.1971595655806176E-4</v>
      </c>
      <c r="S783" s="11">
        <v>1.050917893023156E-3</v>
      </c>
      <c r="T783" s="11">
        <v>2.39083820662768E-3</v>
      </c>
      <c r="U783" s="21">
        <v>3.8224121557454893E-3</v>
      </c>
      <c r="V783" s="11">
        <v>8.7499999999999991E-3</v>
      </c>
      <c r="W783" s="3" t="s">
        <v>5160</v>
      </c>
      <c r="X783" s="4" t="s">
        <v>0</v>
      </c>
      <c r="Z783" s="3">
        <v>10.224</v>
      </c>
      <c r="AA783" s="4">
        <v>7.9747200000000005</v>
      </c>
      <c r="AB783" s="3">
        <v>28.094999999999999</v>
      </c>
    </row>
    <row r="784" spans="1:28" x14ac:dyDescent="0.3">
      <c r="A784">
        <v>618</v>
      </c>
      <c r="B784" s="81" t="s">
        <v>5160</v>
      </c>
      <c r="C784" s="4" t="s">
        <v>5160</v>
      </c>
      <c r="D784" s="20">
        <v>7.5853851010101005E-4</v>
      </c>
      <c r="E784" s="20">
        <v>9.7248526936026926E-4</v>
      </c>
      <c r="F784" s="21">
        <v>2.2520711500974662E-3</v>
      </c>
      <c r="G784" s="21">
        <v>4.7068287037037044E-3</v>
      </c>
      <c r="H784" s="21" t="s">
        <v>0</v>
      </c>
      <c r="I784" s="21" t="s">
        <v>0</v>
      </c>
      <c r="J784" s="4" t="s">
        <v>5160</v>
      </c>
      <c r="K784" s="4" t="s">
        <v>0</v>
      </c>
      <c r="L784" s="4" t="s">
        <v>0</v>
      </c>
      <c r="M784" s="4">
        <v>12.7995</v>
      </c>
      <c r="N784" s="4">
        <v>9.9836100000000005</v>
      </c>
      <c r="O784" s="4">
        <v>38.97</v>
      </c>
      <c r="P784" s="4">
        <v>7.68</v>
      </c>
      <c r="Q784" s="4">
        <v>8.98</v>
      </c>
      <c r="R784" s="11">
        <v>8.2013366750208856E-4</v>
      </c>
      <c r="S784" s="11">
        <v>1.0514534198744726E-3</v>
      </c>
      <c r="T784" s="11">
        <v>2.3920565302144249E-3</v>
      </c>
      <c r="U784" s="21" t="s">
        <v>0</v>
      </c>
      <c r="V784" s="11">
        <v>8.7577546296296292E-3</v>
      </c>
      <c r="W784" s="3" t="s">
        <v>5160</v>
      </c>
      <c r="X784" s="4" t="s">
        <v>0</v>
      </c>
      <c r="Z784" s="3">
        <v>10.206</v>
      </c>
      <c r="AA784" s="4">
        <v>7.96068</v>
      </c>
      <c r="AB784" s="3">
        <v>28.057499999999997</v>
      </c>
    </row>
    <row r="785" spans="1:28" x14ac:dyDescent="0.3">
      <c r="A785">
        <v>617</v>
      </c>
      <c r="B785" s="81">
        <v>7.25</v>
      </c>
      <c r="C785" s="4">
        <v>8.48</v>
      </c>
      <c r="D785" s="20">
        <v>7.5894886363636355E-4</v>
      </c>
      <c r="E785" s="20">
        <v>9.7301136363636361E-4</v>
      </c>
      <c r="F785" s="21">
        <v>2.2532894736842107E-3</v>
      </c>
      <c r="G785" s="21">
        <v>4.7093750000000009E-3</v>
      </c>
      <c r="H785" s="21">
        <v>3.8263888888888887E-3</v>
      </c>
      <c r="I785" s="21">
        <v>8.0354166666666664E-3</v>
      </c>
      <c r="J785" s="4" t="s">
        <v>5160</v>
      </c>
      <c r="K785" s="4">
        <v>4.4514999999999993</v>
      </c>
      <c r="L785" s="4">
        <v>6.14</v>
      </c>
      <c r="M785" s="4">
        <v>12.778499999999999</v>
      </c>
      <c r="N785" s="4">
        <v>9.9672299999999989</v>
      </c>
      <c r="O785" s="4">
        <v>38.917500000000004</v>
      </c>
      <c r="P785" s="4" t="s">
        <v>5160</v>
      </c>
      <c r="Q785" s="4" t="s">
        <v>5160</v>
      </c>
      <c r="R785" s="11">
        <v>8.2055137844611536E-4</v>
      </c>
      <c r="S785" s="11">
        <v>1.0519889467257889E-3</v>
      </c>
      <c r="T785" s="11">
        <v>2.3932748538011699E-3</v>
      </c>
      <c r="U785" s="21">
        <v>3.8263888888888887E-3</v>
      </c>
      <c r="V785" s="11"/>
      <c r="W785" s="3" t="s">
        <v>5160</v>
      </c>
      <c r="X785" s="4">
        <v>3.9596</v>
      </c>
      <c r="Y785" s="3">
        <v>5.21</v>
      </c>
      <c r="Z785" s="3">
        <v>10.196999999999999</v>
      </c>
      <c r="AA785" s="4">
        <v>7.9536599999999993</v>
      </c>
      <c r="AB785" s="3">
        <v>28.012500000000003</v>
      </c>
    </row>
    <row r="786" spans="1:28" x14ac:dyDescent="0.3">
      <c r="A786">
        <v>616</v>
      </c>
      <c r="B786" s="81" t="s">
        <v>5160</v>
      </c>
      <c r="C786" s="4" t="s">
        <v>5160</v>
      </c>
      <c r="D786" s="20">
        <v>7.5940025252525258E-4</v>
      </c>
      <c r="E786" s="20">
        <v>9.7359006734006742E-4</v>
      </c>
      <c r="F786" s="21">
        <v>2.2546296296296299E-3</v>
      </c>
      <c r="G786" s="21">
        <v>4.7121759259259269E-3</v>
      </c>
      <c r="H786" s="21" t="s">
        <v>0</v>
      </c>
      <c r="I786" s="21" t="s">
        <v>0</v>
      </c>
      <c r="J786" s="4" t="s">
        <v>5160</v>
      </c>
      <c r="K786" s="4" t="s">
        <v>0</v>
      </c>
      <c r="L786" s="4" t="s">
        <v>0</v>
      </c>
      <c r="M786" s="4">
        <v>12.7575</v>
      </c>
      <c r="N786" s="4">
        <v>9.9508500000000009</v>
      </c>
      <c r="O786" s="4">
        <v>38.865000000000002</v>
      </c>
      <c r="P786" s="4" t="s">
        <v>5160</v>
      </c>
      <c r="Q786" s="4" t="s">
        <v>5160</v>
      </c>
      <c r="R786" s="11">
        <v>8.2096908939014216E-4</v>
      </c>
      <c r="S786" s="11">
        <v>1.0525244735771053E-3</v>
      </c>
      <c r="T786" s="11">
        <v>2.3944931773879144E-3</v>
      </c>
      <c r="U786" s="21" t="s">
        <v>0</v>
      </c>
      <c r="V786" s="11">
        <v>8.7653935185185196E-3</v>
      </c>
      <c r="W786" s="3" t="s">
        <v>5160</v>
      </c>
      <c r="X786" s="4" t="s">
        <v>0</v>
      </c>
      <c r="Z786" s="3">
        <v>10.179</v>
      </c>
      <c r="AA786" s="4">
        <v>7.9396200000000006</v>
      </c>
      <c r="AB786" s="3">
        <v>27.974999999999998</v>
      </c>
    </row>
    <row r="787" spans="1:28" x14ac:dyDescent="0.3">
      <c r="A787">
        <v>615</v>
      </c>
      <c r="B787" s="81">
        <v>7.26</v>
      </c>
      <c r="C787" s="4">
        <v>8.49</v>
      </c>
      <c r="D787" s="20">
        <v>7.5981060606060608E-4</v>
      </c>
      <c r="E787" s="20">
        <v>9.7411616161616156E-4</v>
      </c>
      <c r="F787" s="21">
        <v>2.2558479532163744E-3</v>
      </c>
      <c r="G787" s="21">
        <v>4.7147222222222226E-3</v>
      </c>
      <c r="H787" s="21">
        <v>3.8303062678062675E-3</v>
      </c>
      <c r="I787" s="21">
        <v>8.0436431623931628E-3</v>
      </c>
      <c r="J787" s="4" t="s">
        <v>5160</v>
      </c>
      <c r="K787" s="4">
        <v>4.4442500000000003</v>
      </c>
      <c r="L787" s="4">
        <v>6.13</v>
      </c>
      <c r="M787" s="4">
        <v>12.747</v>
      </c>
      <c r="N787" s="4">
        <v>9.9426600000000001</v>
      </c>
      <c r="O787" s="4">
        <v>38.8125</v>
      </c>
      <c r="P787" s="4">
        <v>7.6899999999999995</v>
      </c>
      <c r="Q787" s="4">
        <v>8.99</v>
      </c>
      <c r="R787" s="11">
        <v>8.2138680033416885E-4</v>
      </c>
      <c r="S787" s="11">
        <v>1.0530600004284216E-3</v>
      </c>
      <c r="T787" s="11">
        <v>2.3957115009746589E-3</v>
      </c>
      <c r="U787" s="21">
        <v>3.8303062678062675E-3</v>
      </c>
      <c r="V787" s="11">
        <v>8.773148148148148E-3</v>
      </c>
      <c r="W787" s="3" t="s">
        <v>5160</v>
      </c>
      <c r="X787" s="4" t="s">
        <v>0</v>
      </c>
      <c r="Z787" s="3">
        <v>10.17</v>
      </c>
      <c r="AA787" s="4">
        <v>7.9325999999999999</v>
      </c>
      <c r="AB787" s="3">
        <v>27.9375</v>
      </c>
    </row>
    <row r="788" spans="1:28" x14ac:dyDescent="0.3">
      <c r="A788">
        <v>614</v>
      </c>
      <c r="B788" s="81" t="s">
        <v>5160</v>
      </c>
      <c r="C788" s="4" t="s">
        <v>5160</v>
      </c>
      <c r="D788" s="20">
        <v>7.6026199494949489E-4</v>
      </c>
      <c r="E788" s="20">
        <v>9.7469486531986526E-4</v>
      </c>
      <c r="F788" s="21">
        <v>2.2571881091617936E-3</v>
      </c>
      <c r="G788" s="21">
        <v>4.7175231481481486E-3</v>
      </c>
      <c r="H788" s="21">
        <v>3.8342830009496678E-3</v>
      </c>
      <c r="I788" s="21">
        <v>8.0519943019943026E-3</v>
      </c>
      <c r="J788" s="4" t="s">
        <v>5160</v>
      </c>
      <c r="K788" s="4" t="s">
        <v>0</v>
      </c>
      <c r="L788" s="4" t="s">
        <v>0</v>
      </c>
      <c r="M788" s="4">
        <v>12.725999999999999</v>
      </c>
      <c r="N788" s="4">
        <v>9.9262800000000002</v>
      </c>
      <c r="O788" s="4">
        <v>38.767499999999998</v>
      </c>
      <c r="P788" s="4" t="s">
        <v>5160</v>
      </c>
      <c r="Q788" s="4" t="s">
        <v>5160</v>
      </c>
      <c r="R788" s="11">
        <v>8.2180451127819543E-4</v>
      </c>
      <c r="S788" s="11">
        <v>1.0535955272797377E-3</v>
      </c>
      <c r="T788" s="11">
        <v>2.3969298245614034E-3</v>
      </c>
      <c r="U788" s="21">
        <v>3.8342830009496678E-3</v>
      </c>
      <c r="V788" s="11">
        <v>8.7809027777777781E-3</v>
      </c>
      <c r="W788" s="3" t="s">
        <v>5160</v>
      </c>
      <c r="X788" s="4">
        <v>3.952</v>
      </c>
      <c r="Y788" s="3">
        <v>5.2</v>
      </c>
      <c r="Z788" s="3">
        <v>10.151999999999999</v>
      </c>
      <c r="AA788" s="4">
        <v>7.9185599999999994</v>
      </c>
      <c r="AB788" s="3">
        <v>27.900000000000002</v>
      </c>
    </row>
    <row r="789" spans="1:28" x14ac:dyDescent="0.3">
      <c r="A789">
        <v>613</v>
      </c>
      <c r="B789" s="81">
        <v>7.27</v>
      </c>
      <c r="C789" s="4">
        <v>8.5</v>
      </c>
      <c r="D789" s="20">
        <v>7.606723484848484E-4</v>
      </c>
      <c r="E789" s="20">
        <v>9.752209595959595E-4</v>
      </c>
      <c r="F789" s="21">
        <v>2.2584064327485381E-3</v>
      </c>
      <c r="G789" s="21">
        <v>4.7200694444444443E-3</v>
      </c>
      <c r="H789" s="21" t="s">
        <v>0</v>
      </c>
      <c r="I789" s="21" t="s">
        <v>0</v>
      </c>
      <c r="J789" s="4" t="s">
        <v>5160</v>
      </c>
      <c r="K789" s="4">
        <v>4.4369999999999994</v>
      </c>
      <c r="L789" s="4">
        <v>6.12</v>
      </c>
      <c r="M789" s="4">
        <v>12.715499999999999</v>
      </c>
      <c r="N789" s="4">
        <v>9.9180899999999994</v>
      </c>
      <c r="O789" s="4">
        <v>38.714999999999996</v>
      </c>
      <c r="P789" s="4" t="s">
        <v>5160</v>
      </c>
      <c r="Q789" s="4" t="s">
        <v>5160</v>
      </c>
      <c r="R789" s="11">
        <v>8.2222222222222234E-4</v>
      </c>
      <c r="S789" s="11">
        <v>1.0541310541310543E-3</v>
      </c>
      <c r="T789" s="11">
        <v>2.3981481481481484E-3</v>
      </c>
      <c r="U789" s="21" t="s">
        <v>0</v>
      </c>
      <c r="V789" s="11">
        <v>8.7885416666666667E-3</v>
      </c>
      <c r="W789" s="3" t="s">
        <v>5160</v>
      </c>
      <c r="X789" s="4" t="s">
        <v>0</v>
      </c>
      <c r="Z789" s="3">
        <v>10.142999999999999</v>
      </c>
      <c r="AA789" s="4">
        <v>7.9115399999999996</v>
      </c>
      <c r="AB789" s="3">
        <v>27.855</v>
      </c>
    </row>
    <row r="790" spans="1:28" x14ac:dyDescent="0.3">
      <c r="A790">
        <v>612</v>
      </c>
      <c r="B790" s="81" t="s">
        <v>5160</v>
      </c>
      <c r="C790" s="4" t="s">
        <v>5160</v>
      </c>
      <c r="D790" s="20">
        <v>7.6112373737373721E-4</v>
      </c>
      <c r="E790" s="20">
        <v>9.757996632996632E-4</v>
      </c>
      <c r="F790" s="21">
        <v>2.2597465886939573E-3</v>
      </c>
      <c r="G790" s="21">
        <v>4.7228703703703712E-3</v>
      </c>
      <c r="H790" s="21">
        <v>3.8382597340930673E-3</v>
      </c>
      <c r="I790" s="21">
        <v>8.0603454415954408E-3</v>
      </c>
      <c r="J790" s="4" t="s">
        <v>5160</v>
      </c>
      <c r="K790" s="4" t="s">
        <v>0</v>
      </c>
      <c r="L790" s="4" t="s">
        <v>0</v>
      </c>
      <c r="M790" s="4">
        <v>12.6945</v>
      </c>
      <c r="N790" s="4">
        <v>9.9017099999999996</v>
      </c>
      <c r="O790" s="4">
        <v>38.662499999999994</v>
      </c>
      <c r="P790" s="4" t="s">
        <v>5160</v>
      </c>
      <c r="Q790" s="4" t="s">
        <v>5160</v>
      </c>
      <c r="R790" s="11">
        <v>8.2263993316624903E-4</v>
      </c>
      <c r="S790" s="11">
        <v>1.0546665809823706E-3</v>
      </c>
      <c r="T790" s="11">
        <v>2.3993664717348929E-3</v>
      </c>
      <c r="U790" s="21">
        <v>3.8382597340930673E-3</v>
      </c>
      <c r="V790" s="11">
        <v>8.7962962962962968E-3</v>
      </c>
      <c r="W790" s="3" t="s">
        <v>5160</v>
      </c>
      <c r="X790" s="4">
        <v>3.9444000000000004</v>
      </c>
      <c r="Y790" s="3">
        <v>5.19</v>
      </c>
      <c r="Z790" s="3">
        <v>10.125</v>
      </c>
      <c r="AA790" s="4">
        <v>7.8975</v>
      </c>
      <c r="AB790" s="3">
        <v>27.817500000000003</v>
      </c>
    </row>
    <row r="791" spans="1:28" x14ac:dyDescent="0.3">
      <c r="A791">
        <v>611</v>
      </c>
      <c r="B791" s="81">
        <v>7.2799999999999994</v>
      </c>
      <c r="C791" s="4">
        <v>8.52</v>
      </c>
      <c r="D791" s="20">
        <v>7.6157512626262623E-4</v>
      </c>
      <c r="E791" s="20">
        <v>9.7637836700336701E-4</v>
      </c>
      <c r="F791" s="21">
        <v>2.2610867446393765E-3</v>
      </c>
      <c r="G791" s="21">
        <v>4.7256712962962973E-3</v>
      </c>
      <c r="H791" s="21">
        <v>3.8421771130104461E-3</v>
      </c>
      <c r="I791" s="21">
        <v>8.0685719373219372E-3</v>
      </c>
      <c r="J791" s="4" t="s">
        <v>5160</v>
      </c>
      <c r="K791" s="4" t="s">
        <v>0</v>
      </c>
      <c r="L791" s="4" t="s">
        <v>0</v>
      </c>
      <c r="M791" s="4">
        <v>12.673500000000001</v>
      </c>
      <c r="N791" s="4">
        <v>9.8853300000000015</v>
      </c>
      <c r="O791" s="4">
        <v>38.61</v>
      </c>
      <c r="P791" s="4">
        <v>7.7</v>
      </c>
      <c r="Q791" s="4" t="s">
        <v>5160</v>
      </c>
      <c r="R791" s="11">
        <v>8.2305764411027562E-4</v>
      </c>
      <c r="S791" s="11">
        <v>1.0552021078336867E-3</v>
      </c>
      <c r="T791" s="11">
        <v>2.400584795321637E-3</v>
      </c>
      <c r="U791" s="21">
        <v>3.8421771130104461E-3</v>
      </c>
      <c r="V791" s="11">
        <v>8.804050925925927E-3</v>
      </c>
      <c r="W791" s="3" t="s">
        <v>5160</v>
      </c>
      <c r="X791" s="4" t="s">
        <v>0</v>
      </c>
      <c r="Z791" s="3">
        <v>10.116</v>
      </c>
      <c r="AA791" s="4">
        <v>7.8904800000000002</v>
      </c>
      <c r="AB791" s="3">
        <v>27.78</v>
      </c>
    </row>
    <row r="792" spans="1:28" x14ac:dyDescent="0.3">
      <c r="A792">
        <v>610</v>
      </c>
      <c r="B792" s="81" t="s">
        <v>5160</v>
      </c>
      <c r="C792" s="4" t="s">
        <v>5160</v>
      </c>
      <c r="D792" s="20">
        <v>7.6198547979797985E-4</v>
      </c>
      <c r="E792" s="20">
        <v>9.7690446127946125E-4</v>
      </c>
      <c r="F792" s="21">
        <v>2.262305068226121E-3</v>
      </c>
      <c r="G792" s="21">
        <v>4.7282175925925929E-3</v>
      </c>
      <c r="H792" s="21" t="s">
        <v>0</v>
      </c>
      <c r="I792" s="21" t="s">
        <v>0</v>
      </c>
      <c r="K792" s="4">
        <v>4.4297500000000003</v>
      </c>
      <c r="L792" s="4">
        <v>6.11</v>
      </c>
      <c r="M792" s="4">
        <v>12.663</v>
      </c>
      <c r="N792" s="4">
        <v>9.8771400000000007</v>
      </c>
      <c r="O792" s="4">
        <v>38.564999999999998</v>
      </c>
      <c r="Q792" s="4">
        <v>9</v>
      </c>
      <c r="R792" s="11">
        <v>8.2347535505430264E-4</v>
      </c>
      <c r="S792" s="11">
        <v>1.0557376346850033E-3</v>
      </c>
      <c r="T792" s="11">
        <v>2.4018031189083824E-3</v>
      </c>
      <c r="U792" s="21" t="s">
        <v>0</v>
      </c>
      <c r="V792" s="11">
        <v>8.8116898148148156E-3</v>
      </c>
      <c r="W792" s="3" t="s">
        <v>5160</v>
      </c>
      <c r="X792" s="4" t="s">
        <v>0</v>
      </c>
      <c r="Z792" s="3">
        <v>10.098000000000001</v>
      </c>
      <c r="AA792" s="4">
        <v>7.8764400000000006</v>
      </c>
      <c r="AB792" s="3">
        <v>27.7425</v>
      </c>
    </row>
    <row r="793" spans="1:28" x14ac:dyDescent="0.3">
      <c r="A793">
        <v>609</v>
      </c>
      <c r="B793" s="81" t="s">
        <v>5160</v>
      </c>
      <c r="C793" s="4" t="s">
        <v>5160</v>
      </c>
      <c r="D793" s="20">
        <v>7.6243686868686855E-4</v>
      </c>
      <c r="E793" s="20">
        <v>9.7748316498316484E-4</v>
      </c>
      <c r="F793" s="21">
        <v>2.2636452241715402E-3</v>
      </c>
      <c r="G793" s="21">
        <v>4.7310185185185189E-3</v>
      </c>
      <c r="H793" s="21">
        <v>3.8461538461538459E-3</v>
      </c>
      <c r="I793" s="21">
        <v>8.076923076923077E-3</v>
      </c>
      <c r="J793" s="4">
        <v>1.2726999999999999</v>
      </c>
      <c r="K793" s="4" t="s">
        <v>0</v>
      </c>
      <c r="L793" s="4" t="s">
        <v>0</v>
      </c>
      <c r="M793" s="4">
        <v>12.641999999999999</v>
      </c>
      <c r="N793" s="4">
        <v>9.8607599999999991</v>
      </c>
      <c r="O793" s="4">
        <v>38.512500000000003</v>
      </c>
      <c r="P793" s="4" t="s">
        <v>5160</v>
      </c>
      <c r="Q793" s="4" t="s">
        <v>5160</v>
      </c>
      <c r="R793" s="11">
        <v>8.2389306599832922E-4</v>
      </c>
      <c r="S793" s="11">
        <v>1.0562731615363196E-3</v>
      </c>
      <c r="T793" s="11">
        <v>2.4030214424951269E-3</v>
      </c>
      <c r="U793" s="21">
        <v>3.8461538461538459E-3</v>
      </c>
      <c r="V793" s="11"/>
      <c r="W793" s="3">
        <v>1.2726999999999999</v>
      </c>
      <c r="X793" s="4">
        <v>3.9367999999999999</v>
      </c>
      <c r="Y793" s="3">
        <v>5.18</v>
      </c>
      <c r="Z793" s="3">
        <v>10.089</v>
      </c>
      <c r="AA793" s="4">
        <v>7.8694200000000007</v>
      </c>
      <c r="AB793" s="3">
        <v>27.704999999999998</v>
      </c>
    </row>
    <row r="794" spans="1:28" x14ac:dyDescent="0.3">
      <c r="A794">
        <v>608</v>
      </c>
      <c r="B794" s="81" t="s">
        <v>5160</v>
      </c>
      <c r="C794" s="4" t="s">
        <v>5160</v>
      </c>
      <c r="D794" s="20">
        <v>7.6284722222222216E-4</v>
      </c>
      <c r="E794" s="20">
        <v>9.780092592592592E-4</v>
      </c>
      <c r="F794" s="21">
        <v>2.2648635477582851E-3</v>
      </c>
      <c r="G794" s="21">
        <v>4.7335648148148154E-3</v>
      </c>
      <c r="H794" s="21">
        <v>3.8501305792972458E-3</v>
      </c>
      <c r="I794" s="21">
        <v>8.0852742165242169E-3</v>
      </c>
      <c r="J794" s="4" t="s">
        <v>5160</v>
      </c>
      <c r="K794" s="4">
        <v>4.4224999999999994</v>
      </c>
      <c r="L794" s="4">
        <v>6.1</v>
      </c>
      <c r="M794" s="4">
        <v>12.620999999999999</v>
      </c>
      <c r="N794" s="4">
        <v>9.8443799999999992</v>
      </c>
      <c r="O794" s="4">
        <v>38.46</v>
      </c>
      <c r="P794" s="4">
        <v>7.71</v>
      </c>
      <c r="Q794" s="4">
        <v>9.01</v>
      </c>
      <c r="R794" s="11">
        <v>8.2431077694235591E-4</v>
      </c>
      <c r="S794" s="11">
        <v>1.0568086883876357E-3</v>
      </c>
      <c r="T794" s="11">
        <v>2.4042397660818714E-3</v>
      </c>
      <c r="U794" s="21">
        <v>3.8501305792972458E-3</v>
      </c>
      <c r="V794" s="11">
        <v>8.819444444444444E-3</v>
      </c>
      <c r="W794" s="3" t="s">
        <v>5160</v>
      </c>
      <c r="X794" s="4" t="s">
        <v>0</v>
      </c>
      <c r="Z794" s="3">
        <v>10.071</v>
      </c>
      <c r="AA794" s="4">
        <v>7.8553800000000003</v>
      </c>
      <c r="AB794" s="3">
        <v>27.660000000000004</v>
      </c>
    </row>
    <row r="795" spans="1:28" x14ac:dyDescent="0.3">
      <c r="A795">
        <v>607</v>
      </c>
      <c r="B795" s="81">
        <v>7.29</v>
      </c>
      <c r="C795" s="4">
        <v>8.5299999999999994</v>
      </c>
      <c r="D795" s="20">
        <v>7.6329861111111086E-4</v>
      </c>
      <c r="E795" s="20">
        <v>9.7858796296296279E-4</v>
      </c>
      <c r="F795" s="21">
        <v>2.2662037037037039E-3</v>
      </c>
      <c r="G795" s="21">
        <v>4.7363657407407406E-3</v>
      </c>
      <c r="H795" s="21" t="s">
        <v>0</v>
      </c>
      <c r="I795" s="21" t="s">
        <v>0</v>
      </c>
      <c r="J795" s="4" t="s">
        <v>5160</v>
      </c>
      <c r="K795" s="4" t="s">
        <v>0</v>
      </c>
      <c r="L795" s="4" t="s">
        <v>0</v>
      </c>
      <c r="M795" s="4">
        <v>12.6105</v>
      </c>
      <c r="N795" s="4">
        <v>9.8361900000000002</v>
      </c>
      <c r="O795" s="4">
        <v>38.407499999999999</v>
      </c>
      <c r="P795" s="4" t="s">
        <v>5160</v>
      </c>
      <c r="Q795" s="4" t="s">
        <v>5160</v>
      </c>
      <c r="R795" s="11">
        <v>8.2472848788638282E-4</v>
      </c>
      <c r="S795" s="11">
        <v>1.0573442152389523E-3</v>
      </c>
      <c r="T795" s="11">
        <v>2.4054580896686164E-3</v>
      </c>
      <c r="U795" s="21" t="s">
        <v>0</v>
      </c>
      <c r="V795" s="11">
        <v>8.8271990740740741E-3</v>
      </c>
      <c r="W795" s="3" t="s">
        <v>5160</v>
      </c>
      <c r="X795" s="4" t="s">
        <v>0</v>
      </c>
      <c r="Z795" s="3">
        <v>10.061999999999999</v>
      </c>
      <c r="AA795" s="4">
        <v>7.8483599999999996</v>
      </c>
      <c r="AB795" s="3">
        <v>27.622499999999999</v>
      </c>
    </row>
    <row r="796" spans="1:28" x14ac:dyDescent="0.3">
      <c r="A796">
        <v>606</v>
      </c>
      <c r="B796" s="81" t="s">
        <v>5160</v>
      </c>
      <c r="C796" s="4" t="s">
        <v>5160</v>
      </c>
      <c r="D796" s="20">
        <v>7.6374999999999989E-4</v>
      </c>
      <c r="E796" s="20">
        <v>9.791666666666666E-4</v>
      </c>
      <c r="F796" s="21">
        <v>2.2675438596491231E-3</v>
      </c>
      <c r="G796" s="21">
        <v>4.7391666666666667E-3</v>
      </c>
      <c r="H796" s="21">
        <v>3.8540479582146246E-3</v>
      </c>
      <c r="I796" s="21">
        <v>8.0935007122507115E-3</v>
      </c>
      <c r="J796" s="4" t="s">
        <v>5160</v>
      </c>
      <c r="K796" s="4">
        <v>4.4152499999999995</v>
      </c>
      <c r="L796" s="4">
        <v>6.09</v>
      </c>
      <c r="M796" s="4">
        <v>12.589500000000001</v>
      </c>
      <c r="N796" s="4">
        <v>9.8198100000000004</v>
      </c>
      <c r="O796" s="4">
        <v>38.362499999999997</v>
      </c>
      <c r="P796" s="4" t="s">
        <v>5160</v>
      </c>
      <c r="Q796" s="4" t="s">
        <v>5160</v>
      </c>
      <c r="R796" s="11">
        <v>8.2514619883040951E-4</v>
      </c>
      <c r="S796" s="11">
        <v>1.0578797420902686E-3</v>
      </c>
      <c r="T796" s="11">
        <v>2.4066764132553609E-3</v>
      </c>
      <c r="U796" s="21">
        <v>3.8540479582146246E-3</v>
      </c>
      <c r="V796" s="11">
        <v>8.8348379629629645E-3</v>
      </c>
      <c r="W796" s="3" t="s">
        <v>5160</v>
      </c>
      <c r="X796" s="4">
        <v>3.9291999999999998</v>
      </c>
      <c r="Y796" s="3">
        <v>5.17</v>
      </c>
      <c r="Z796" s="3">
        <v>10.044</v>
      </c>
      <c r="AA796" s="4">
        <v>7.8343200000000008</v>
      </c>
      <c r="AB796" s="3">
        <v>27.585000000000001</v>
      </c>
    </row>
    <row r="797" spans="1:28" x14ac:dyDescent="0.3">
      <c r="A797">
        <v>605</v>
      </c>
      <c r="B797" s="81">
        <v>7.3</v>
      </c>
      <c r="C797" s="4">
        <v>8.5399999999999991</v>
      </c>
      <c r="D797" s="20">
        <v>7.6416035353535361E-4</v>
      </c>
      <c r="E797" s="20">
        <v>9.7969276094276095E-4</v>
      </c>
      <c r="F797" s="21">
        <v>2.2687621832358676E-3</v>
      </c>
      <c r="G797" s="21">
        <v>4.7417129629629641E-3</v>
      </c>
      <c r="H797" s="21">
        <v>3.8580246913580245E-3</v>
      </c>
      <c r="I797" s="21">
        <v>8.1018518518518514E-3</v>
      </c>
      <c r="J797" s="4" t="s">
        <v>5160</v>
      </c>
      <c r="K797" s="4" t="s">
        <v>0</v>
      </c>
      <c r="L797" s="4" t="s">
        <v>0</v>
      </c>
      <c r="M797" s="4">
        <v>12.5685</v>
      </c>
      <c r="N797" s="4">
        <v>9.8034300000000005</v>
      </c>
      <c r="O797" s="4">
        <v>38.31</v>
      </c>
      <c r="P797" s="4">
        <v>7.72</v>
      </c>
      <c r="Q797" s="4">
        <v>9.02</v>
      </c>
      <c r="R797" s="11">
        <v>8.2556390977443609E-4</v>
      </c>
      <c r="S797" s="11">
        <v>1.0584152689415848E-3</v>
      </c>
      <c r="T797" s="11">
        <v>2.4078947368421054E-3</v>
      </c>
      <c r="U797" s="21">
        <v>3.8580246913580245E-3</v>
      </c>
      <c r="V797" s="11">
        <v>8.8425925925925929E-3</v>
      </c>
      <c r="W797" s="3" t="s">
        <v>5160</v>
      </c>
      <c r="X797" s="4" t="s">
        <v>0</v>
      </c>
      <c r="Z797" s="3">
        <v>10.035</v>
      </c>
      <c r="AA797" s="4">
        <v>7.8273000000000001</v>
      </c>
      <c r="AB797" s="3">
        <v>27.547499999999999</v>
      </c>
    </row>
    <row r="798" spans="1:28" x14ac:dyDescent="0.3">
      <c r="A798">
        <v>604</v>
      </c>
      <c r="B798" s="81" t="s">
        <v>5160</v>
      </c>
      <c r="C798" s="4" t="s">
        <v>5160</v>
      </c>
      <c r="D798" s="20">
        <v>7.6461174242424231E-4</v>
      </c>
      <c r="E798" s="20">
        <v>9.8027146464646454E-4</v>
      </c>
      <c r="F798" s="21">
        <v>2.2701023391812863E-3</v>
      </c>
      <c r="G798" s="21">
        <v>4.7445138888888893E-3</v>
      </c>
      <c r="H798" s="21" t="s">
        <v>0</v>
      </c>
      <c r="I798" s="21" t="s">
        <v>0</v>
      </c>
      <c r="J798" s="4" t="s">
        <v>5160</v>
      </c>
      <c r="K798" s="4">
        <v>4.4079999999999995</v>
      </c>
      <c r="L798" s="4">
        <v>6.08</v>
      </c>
      <c r="M798" s="4">
        <v>12.558000000000002</v>
      </c>
      <c r="N798" s="4">
        <v>9.7952400000000015</v>
      </c>
      <c r="O798" s="4">
        <v>38.2575</v>
      </c>
      <c r="P798" s="4" t="s">
        <v>5160</v>
      </c>
      <c r="Q798" s="4" t="s">
        <v>5160</v>
      </c>
      <c r="R798" s="11">
        <v>8.2598162071846289E-4</v>
      </c>
      <c r="S798" s="11">
        <v>1.0589507957929011E-3</v>
      </c>
      <c r="T798" s="11">
        <v>2.4091130604288499E-3</v>
      </c>
      <c r="U798" s="21" t="s">
        <v>0</v>
      </c>
      <c r="V798" s="11">
        <v>8.850347222222223E-3</v>
      </c>
      <c r="W798" s="3" t="s">
        <v>5160</v>
      </c>
      <c r="X798" s="4" t="s">
        <v>0</v>
      </c>
      <c r="Z798" s="3">
        <v>10.017000000000001</v>
      </c>
      <c r="AA798" s="4">
        <v>7.8132600000000014</v>
      </c>
      <c r="AB798" s="3">
        <v>27.502500000000001</v>
      </c>
    </row>
    <row r="799" spans="1:28" x14ac:dyDescent="0.3">
      <c r="A799">
        <v>603</v>
      </c>
      <c r="B799" s="81" t="s">
        <v>5160</v>
      </c>
      <c r="C799" s="4" t="s">
        <v>5160</v>
      </c>
      <c r="D799" s="20">
        <v>7.6506313131313134E-4</v>
      </c>
      <c r="E799" s="20">
        <v>9.8085016835016835E-4</v>
      </c>
      <c r="F799" s="21">
        <v>2.2714424951267055E-3</v>
      </c>
      <c r="G799" s="21">
        <v>4.7473148148148153E-3</v>
      </c>
      <c r="H799" s="21">
        <v>3.8620014245014244E-3</v>
      </c>
      <c r="I799" s="21">
        <v>8.1102029914529913E-3</v>
      </c>
      <c r="J799" s="4" t="s">
        <v>5160</v>
      </c>
      <c r="K799" s="4" t="s">
        <v>0</v>
      </c>
      <c r="L799" s="4" t="s">
        <v>0</v>
      </c>
      <c r="M799" s="4">
        <v>12.536999999999999</v>
      </c>
      <c r="N799" s="4">
        <v>9.7788599999999999</v>
      </c>
      <c r="O799" s="4">
        <v>38.204999999999998</v>
      </c>
      <c r="P799" s="4" t="s">
        <v>5160</v>
      </c>
      <c r="Q799" s="4" t="s">
        <v>5160</v>
      </c>
      <c r="R799" s="11">
        <v>8.263993316624897E-4</v>
      </c>
      <c r="S799" s="11">
        <v>1.0594863226442177E-3</v>
      </c>
      <c r="T799" s="11">
        <v>2.4103313840155949E-3</v>
      </c>
      <c r="U799" s="21">
        <v>3.8620014245014244E-3</v>
      </c>
      <c r="V799" s="11">
        <v>8.8579861111111116E-3</v>
      </c>
      <c r="W799" s="3" t="s">
        <v>5160</v>
      </c>
      <c r="X799" s="4">
        <v>3.9216000000000002</v>
      </c>
      <c r="Y799" s="3">
        <v>5.16</v>
      </c>
      <c r="Z799" s="3">
        <v>10.007999999999999</v>
      </c>
      <c r="AA799" s="4">
        <v>7.8062399999999998</v>
      </c>
      <c r="AB799" s="3">
        <v>27.464999999999996</v>
      </c>
    </row>
    <row r="800" spans="1:28" x14ac:dyDescent="0.3">
      <c r="A800">
        <v>602</v>
      </c>
      <c r="B800" s="81">
        <v>7.31</v>
      </c>
      <c r="C800" s="4">
        <v>8.5499999999999989</v>
      </c>
      <c r="D800" s="20">
        <v>7.6547348484848484E-4</v>
      </c>
      <c r="E800" s="20">
        <v>9.813762626262627E-4</v>
      </c>
      <c r="F800" s="21">
        <v>2.2726608187134505E-3</v>
      </c>
      <c r="G800" s="21">
        <v>4.7498611111111118E-3</v>
      </c>
      <c r="H800" s="21">
        <v>3.8659188034188036E-3</v>
      </c>
      <c r="I800" s="21">
        <v>8.1184294871794876E-3</v>
      </c>
      <c r="K800" s="4">
        <v>4.4007500000000004</v>
      </c>
      <c r="L800" s="4">
        <v>6.07</v>
      </c>
      <c r="M800" s="4">
        <v>12.516</v>
      </c>
      <c r="N800" s="4">
        <v>9.76248</v>
      </c>
      <c r="O800" s="4">
        <v>38.160000000000004</v>
      </c>
      <c r="P800" s="4">
        <v>7.7299999999999995</v>
      </c>
      <c r="Q800" s="4">
        <v>9.0299999999999994</v>
      </c>
      <c r="R800" s="11">
        <v>8.2681704260651628E-4</v>
      </c>
      <c r="S800" s="11">
        <v>1.0600218494955338E-3</v>
      </c>
      <c r="T800" s="11">
        <v>2.4115497076023394E-3</v>
      </c>
      <c r="U800" s="21">
        <v>3.8659188034188036E-3</v>
      </c>
      <c r="V800" s="11">
        <v>8.86574074074074E-3</v>
      </c>
      <c r="W800" s="3" t="s">
        <v>5160</v>
      </c>
      <c r="X800" s="4" t="s">
        <v>0</v>
      </c>
      <c r="Z800" s="3">
        <v>9.99</v>
      </c>
      <c r="AA800" s="4">
        <v>7.7922000000000002</v>
      </c>
      <c r="AB800" s="3">
        <v>27.427500000000002</v>
      </c>
    </row>
    <row r="801" spans="1:28" x14ac:dyDescent="0.3">
      <c r="A801">
        <v>601</v>
      </c>
      <c r="B801" s="81" t="s">
        <v>5160</v>
      </c>
      <c r="C801" s="4" t="s">
        <v>5160</v>
      </c>
      <c r="D801" s="20">
        <v>7.6592487373737354E-4</v>
      </c>
      <c r="E801" s="20">
        <v>9.8195496632996608E-4</v>
      </c>
      <c r="F801" s="21">
        <v>2.2740009746588692E-3</v>
      </c>
      <c r="G801" s="21">
        <v>4.752662037037037E-3</v>
      </c>
      <c r="H801" s="21" t="s">
        <v>0</v>
      </c>
      <c r="I801" s="21" t="s">
        <v>0</v>
      </c>
      <c r="J801" s="4" t="s">
        <v>5160</v>
      </c>
      <c r="K801" s="4" t="s">
        <v>0</v>
      </c>
      <c r="L801" s="4" t="s">
        <v>0</v>
      </c>
      <c r="M801" s="4">
        <v>12.5055</v>
      </c>
      <c r="N801" s="4">
        <v>9.7542899999999992</v>
      </c>
      <c r="O801" s="4">
        <v>38.107500000000002</v>
      </c>
      <c r="P801" s="4" t="s">
        <v>5160</v>
      </c>
      <c r="Q801" s="4" t="s">
        <v>5160</v>
      </c>
      <c r="R801" s="11">
        <v>8.2723475355054308E-4</v>
      </c>
      <c r="S801" s="11">
        <v>1.0605573763468501E-3</v>
      </c>
      <c r="T801" s="11">
        <v>2.4127680311890839E-3</v>
      </c>
      <c r="U801" s="21" t="s">
        <v>0</v>
      </c>
      <c r="V801" s="11">
        <v>8.8734953703703701E-3</v>
      </c>
      <c r="W801" s="3" t="s">
        <v>5160</v>
      </c>
      <c r="X801" s="4">
        <v>3.9140000000000006</v>
      </c>
      <c r="Y801" s="3">
        <v>5.15</v>
      </c>
      <c r="Z801" s="3">
        <v>9.9809999999999999</v>
      </c>
      <c r="AA801" s="4">
        <v>7.7851800000000004</v>
      </c>
      <c r="AB801" s="3">
        <v>27.39</v>
      </c>
    </row>
    <row r="802" spans="1:28" x14ac:dyDescent="0.3">
      <c r="A802">
        <v>600</v>
      </c>
      <c r="B802" s="81">
        <v>7.3199999999999994</v>
      </c>
      <c r="C802" s="4">
        <v>8.56</v>
      </c>
      <c r="D802" s="20">
        <v>7.6637626262626246E-4</v>
      </c>
      <c r="E802" s="20">
        <v>9.8253367003366988E-4</v>
      </c>
      <c r="F802" s="21">
        <v>2.2753411306042884E-3</v>
      </c>
      <c r="G802" s="21">
        <v>4.7554629629629631E-3</v>
      </c>
      <c r="H802" s="21">
        <v>3.869895536562203E-3</v>
      </c>
      <c r="I802" s="21">
        <v>8.1267806267806275E-3</v>
      </c>
      <c r="J802" s="4" t="s">
        <v>5160</v>
      </c>
      <c r="K802" s="4">
        <v>4.3934999999999995</v>
      </c>
      <c r="L802" s="4">
        <v>6.06</v>
      </c>
      <c r="M802" s="4">
        <v>12.484500000000001</v>
      </c>
      <c r="N802" s="4">
        <v>9.7379100000000012</v>
      </c>
      <c r="O802" s="4">
        <v>38.055</v>
      </c>
      <c r="P802" s="4" t="s">
        <v>5160</v>
      </c>
      <c r="Q802" s="4" t="s">
        <v>5160</v>
      </c>
      <c r="R802" s="11">
        <v>8.2765246449456977E-4</v>
      </c>
      <c r="S802" s="11">
        <v>1.0610929031981665E-3</v>
      </c>
      <c r="T802" s="11">
        <v>2.4139863547758284E-3</v>
      </c>
      <c r="U802" s="21">
        <v>3.869895536562203E-3</v>
      </c>
      <c r="V802" s="11"/>
      <c r="W802" s="3" t="s">
        <v>5160</v>
      </c>
      <c r="X802" s="4" t="s">
        <v>0</v>
      </c>
      <c r="Z802" s="3">
        <v>9.963000000000001</v>
      </c>
      <c r="AA802" s="4">
        <v>7.7711400000000008</v>
      </c>
      <c r="AB802" s="3">
        <v>27.344999999999999</v>
      </c>
    </row>
    <row r="803" spans="1:28" x14ac:dyDescent="0.3">
      <c r="A803">
        <v>599</v>
      </c>
      <c r="B803" s="81" t="s">
        <v>5160</v>
      </c>
      <c r="C803" s="4" t="s">
        <v>5160</v>
      </c>
      <c r="D803" s="20">
        <v>7.6682765151515149E-4</v>
      </c>
      <c r="E803" s="20">
        <v>9.8311237373737369E-4</v>
      </c>
      <c r="F803" s="21">
        <v>2.2766812865497076E-3</v>
      </c>
      <c r="G803" s="21">
        <v>4.7582638888888891E-3</v>
      </c>
      <c r="H803" s="21" t="s">
        <v>0</v>
      </c>
      <c r="I803" s="21" t="s">
        <v>0</v>
      </c>
      <c r="J803" s="4" t="s">
        <v>5160</v>
      </c>
      <c r="K803" s="4" t="s">
        <v>0</v>
      </c>
      <c r="L803" s="4" t="s">
        <v>0</v>
      </c>
      <c r="M803" s="4">
        <v>12.4635</v>
      </c>
      <c r="N803" s="4">
        <v>9.7215299999999996</v>
      </c>
      <c r="O803" s="4">
        <v>38.002499999999998</v>
      </c>
      <c r="P803" s="4">
        <v>7.74</v>
      </c>
      <c r="Q803" s="4">
        <v>9.0399999999999991</v>
      </c>
      <c r="R803" s="11">
        <v>8.2807017543859657E-4</v>
      </c>
      <c r="S803" s="11">
        <v>1.0616284300494828E-3</v>
      </c>
      <c r="T803" s="11">
        <v>2.4152046783625734E-3</v>
      </c>
      <c r="U803" s="21" t="s">
        <v>0</v>
      </c>
      <c r="V803" s="11">
        <v>8.8811342592592605E-3</v>
      </c>
      <c r="W803" s="3" t="s">
        <v>5160</v>
      </c>
      <c r="X803" s="4" t="s">
        <v>0</v>
      </c>
      <c r="Z803" s="3">
        <v>9.9540000000000006</v>
      </c>
      <c r="AA803" s="4">
        <v>7.764120000000001</v>
      </c>
      <c r="AB803" s="3">
        <v>27.307499999999997</v>
      </c>
    </row>
    <row r="804" spans="1:28" x14ac:dyDescent="0.3">
      <c r="A804">
        <v>598</v>
      </c>
      <c r="B804" s="81">
        <v>7.33</v>
      </c>
      <c r="C804" s="4">
        <v>8.57</v>
      </c>
      <c r="D804" s="20">
        <v>7.6723800505050488E-4</v>
      </c>
      <c r="E804" s="20">
        <v>9.8363846801346783E-4</v>
      </c>
      <c r="F804" s="21">
        <v>2.2778996101364521E-3</v>
      </c>
      <c r="G804" s="21">
        <v>4.7608101851851848E-3</v>
      </c>
      <c r="H804" s="21">
        <v>3.8738722697056025E-3</v>
      </c>
      <c r="I804" s="21">
        <v>8.1351317663817656E-3</v>
      </c>
      <c r="J804" s="4" t="s">
        <v>5160</v>
      </c>
      <c r="K804" s="4" t="s">
        <v>0</v>
      </c>
      <c r="L804" s="4" t="s">
        <v>0</v>
      </c>
      <c r="M804" s="4">
        <v>12.452999999999999</v>
      </c>
      <c r="N804" s="4">
        <v>9.7133400000000005</v>
      </c>
      <c r="O804" s="4">
        <v>37.957499999999996</v>
      </c>
      <c r="P804" s="4" t="s">
        <v>5160</v>
      </c>
      <c r="Q804" s="4" t="s">
        <v>5160</v>
      </c>
      <c r="R804" s="11">
        <v>8.2890559732664995E-4</v>
      </c>
      <c r="S804" s="11">
        <v>1.0626994837521155E-3</v>
      </c>
      <c r="T804" s="11">
        <v>2.4176413255360624E-3</v>
      </c>
      <c r="U804" s="21">
        <v>3.8738722697056025E-3</v>
      </c>
      <c r="V804" s="11">
        <v>8.8888888888888889E-3</v>
      </c>
      <c r="W804" s="3" t="s">
        <v>5160</v>
      </c>
      <c r="X804" s="4">
        <v>3.9063999999999997</v>
      </c>
      <c r="Y804" s="3">
        <v>5.14</v>
      </c>
      <c r="Z804" s="3">
        <v>9.9359999999999999</v>
      </c>
      <c r="AA804" s="4">
        <v>7.7500800000000005</v>
      </c>
      <c r="AB804" s="3">
        <v>27.27</v>
      </c>
    </row>
    <row r="805" spans="1:28" x14ac:dyDescent="0.3">
      <c r="A805">
        <v>597</v>
      </c>
      <c r="B805" s="81" t="s">
        <v>5160</v>
      </c>
      <c r="C805" s="4" t="s">
        <v>5160</v>
      </c>
      <c r="D805" s="20">
        <v>7.6768939393939391E-4</v>
      </c>
      <c r="E805" s="20">
        <v>9.8421717171717164E-4</v>
      </c>
      <c r="F805" s="21">
        <v>2.2792397660818713E-3</v>
      </c>
      <c r="G805" s="21">
        <v>4.7636111111111117E-3</v>
      </c>
      <c r="H805" s="21">
        <v>3.8777896486229817E-3</v>
      </c>
      <c r="I805" s="21">
        <v>8.143358262108262E-3</v>
      </c>
      <c r="J805" s="4" t="s">
        <v>5160</v>
      </c>
      <c r="K805" s="4">
        <v>4.3862499999999995</v>
      </c>
      <c r="L805" s="4">
        <v>6.05</v>
      </c>
      <c r="M805" s="4">
        <v>12.432</v>
      </c>
      <c r="N805" s="4">
        <v>9.6969600000000007</v>
      </c>
      <c r="O805" s="4">
        <v>37.905000000000001</v>
      </c>
      <c r="P805" s="4" t="s">
        <v>5160</v>
      </c>
      <c r="Q805" s="4" t="s">
        <v>5160</v>
      </c>
      <c r="R805" s="11">
        <v>8.2932330827067675E-4</v>
      </c>
      <c r="S805" s="11">
        <v>1.0632350106034318E-3</v>
      </c>
      <c r="T805" s="11">
        <v>2.4188596491228074E-3</v>
      </c>
      <c r="U805" s="21">
        <v>3.8777896486229817E-3</v>
      </c>
      <c r="V805" s="11">
        <v>8.896643518518519E-3</v>
      </c>
      <c r="W805" s="3" t="s">
        <v>5160</v>
      </c>
      <c r="X805" s="4" t="s">
        <v>0</v>
      </c>
      <c r="Z805" s="3">
        <v>9.9269999999999996</v>
      </c>
      <c r="AA805" s="4">
        <v>7.7430599999999998</v>
      </c>
      <c r="AB805" s="3">
        <v>27.232500000000002</v>
      </c>
    </row>
    <row r="806" spans="1:28" x14ac:dyDescent="0.3">
      <c r="A806">
        <v>596</v>
      </c>
      <c r="B806" s="81">
        <v>7.34</v>
      </c>
      <c r="C806" s="4">
        <v>8.58</v>
      </c>
      <c r="D806" s="20">
        <v>7.6814078282828283E-4</v>
      </c>
      <c r="E806" s="20">
        <v>9.8479587542087544E-4</v>
      </c>
      <c r="F806" s="21">
        <v>2.2805799220272905E-3</v>
      </c>
      <c r="G806" s="21">
        <v>4.7664120370370378E-3</v>
      </c>
      <c r="H806" s="21" t="s">
        <v>0</v>
      </c>
      <c r="I806" s="21" t="s">
        <v>0</v>
      </c>
      <c r="J806" s="4" t="s">
        <v>5160</v>
      </c>
      <c r="K806" s="4" t="s">
        <v>0</v>
      </c>
      <c r="L806" s="4" t="s">
        <v>0</v>
      </c>
      <c r="M806" s="4">
        <v>12.4215</v>
      </c>
      <c r="N806" s="4">
        <v>9.6887699999999999</v>
      </c>
      <c r="O806" s="4">
        <v>37.852499999999999</v>
      </c>
      <c r="P806" s="4">
        <v>7.75</v>
      </c>
      <c r="Q806" s="4">
        <v>9.0499999999999989</v>
      </c>
      <c r="R806" s="11">
        <v>8.2974101921470356E-4</v>
      </c>
      <c r="S806" s="11">
        <v>1.0637705374547481E-3</v>
      </c>
      <c r="T806" s="11">
        <v>2.4200779727095519E-3</v>
      </c>
      <c r="U806" s="21" t="s">
        <v>0</v>
      </c>
      <c r="V806" s="11">
        <v>8.9042824074074076E-3</v>
      </c>
      <c r="W806" s="3" t="s">
        <v>5160</v>
      </c>
      <c r="X806" s="4" t="s">
        <v>0</v>
      </c>
      <c r="Z806" s="3">
        <v>9.9089999999999989</v>
      </c>
      <c r="AA806" s="4">
        <v>7.7290199999999993</v>
      </c>
      <c r="AB806" s="3">
        <v>27.1875</v>
      </c>
    </row>
    <row r="807" spans="1:28" x14ac:dyDescent="0.3">
      <c r="A807">
        <v>595</v>
      </c>
      <c r="B807" s="81" t="s">
        <v>5160</v>
      </c>
      <c r="C807" s="4" t="s">
        <v>5160</v>
      </c>
      <c r="D807" s="20">
        <v>7.6855113636363622E-4</v>
      </c>
      <c r="E807" s="20">
        <v>9.8532196969696958E-4</v>
      </c>
      <c r="F807" s="21">
        <v>2.281798245614035E-3</v>
      </c>
      <c r="G807" s="21">
        <v>4.7689583333333334E-3</v>
      </c>
      <c r="H807" s="21">
        <v>3.8817663817663816E-3</v>
      </c>
      <c r="I807" s="21">
        <v>8.1517094017094019E-3</v>
      </c>
      <c r="J807" s="4">
        <v>1.2584</v>
      </c>
      <c r="K807" s="4">
        <v>4.3789999999999996</v>
      </c>
      <c r="L807" s="4">
        <v>6.04</v>
      </c>
      <c r="M807" s="4">
        <v>12.400500000000001</v>
      </c>
      <c r="N807" s="4">
        <v>9.6723900000000018</v>
      </c>
      <c r="O807" s="4">
        <v>37.799999999999997</v>
      </c>
      <c r="P807" s="4" t="s">
        <v>5160</v>
      </c>
      <c r="Q807" s="4" t="s">
        <v>5160</v>
      </c>
      <c r="R807" s="11">
        <v>8.3015873015873014E-4</v>
      </c>
      <c r="S807" s="11">
        <v>1.0643060643060643E-3</v>
      </c>
      <c r="T807" s="11">
        <v>2.421296296296296E-3</v>
      </c>
      <c r="U807" s="21">
        <v>3.8817663817663816E-3</v>
      </c>
      <c r="V807" s="11">
        <v>8.9120370370370378E-3</v>
      </c>
      <c r="W807" s="3">
        <v>1.2584</v>
      </c>
      <c r="X807" s="4">
        <v>3.8988</v>
      </c>
      <c r="Y807" s="3">
        <v>5.13</v>
      </c>
      <c r="Z807" s="3">
        <v>9.9</v>
      </c>
      <c r="AA807" s="4">
        <v>7.7220000000000004</v>
      </c>
      <c r="AB807" s="3">
        <v>27.150000000000002</v>
      </c>
    </row>
    <row r="808" spans="1:28" x14ac:dyDescent="0.3">
      <c r="A808">
        <v>594</v>
      </c>
      <c r="B808" s="81" t="s">
        <v>5160</v>
      </c>
      <c r="C808" s="4" t="s">
        <v>5160</v>
      </c>
      <c r="D808" s="20">
        <v>7.6900252525252514E-4</v>
      </c>
      <c r="E808" s="20">
        <v>9.8590067340067317E-4</v>
      </c>
      <c r="F808" s="21">
        <v>2.2831384015594542E-3</v>
      </c>
      <c r="G808" s="21">
        <v>4.7717592592592594E-3</v>
      </c>
      <c r="H808" s="21">
        <v>3.885743114909781E-3</v>
      </c>
      <c r="I808" s="21">
        <v>8.16006054131054E-3</v>
      </c>
      <c r="J808" s="4" t="s">
        <v>5160</v>
      </c>
      <c r="K808" s="4" t="s">
        <v>0</v>
      </c>
      <c r="L808" s="4" t="s">
        <v>0</v>
      </c>
      <c r="M808" s="4">
        <v>12.379499999999998</v>
      </c>
      <c r="N808" s="4">
        <v>9.6560099999999984</v>
      </c>
      <c r="O808" s="4">
        <v>37.755000000000003</v>
      </c>
      <c r="P808" s="4" t="s">
        <v>5160</v>
      </c>
      <c r="Q808" s="4" t="s">
        <v>5160</v>
      </c>
      <c r="R808" s="11">
        <v>8.3057644110275683E-4</v>
      </c>
      <c r="S808" s="11">
        <v>1.0648415911573806E-3</v>
      </c>
      <c r="T808" s="11">
        <v>2.4225146198830409E-3</v>
      </c>
      <c r="U808" s="21">
        <v>3.885743114909781E-3</v>
      </c>
      <c r="V808" s="11">
        <v>8.9197916666666679E-3</v>
      </c>
      <c r="W808" s="3" t="s">
        <v>5160</v>
      </c>
      <c r="X808" s="4" t="s">
        <v>0</v>
      </c>
      <c r="Z808" s="3">
        <v>9.8819999999999997</v>
      </c>
      <c r="AA808" s="4">
        <v>7.7079599999999999</v>
      </c>
      <c r="AB808" s="3">
        <v>27.112499999999997</v>
      </c>
    </row>
    <row r="809" spans="1:28" x14ac:dyDescent="0.3">
      <c r="A809">
        <v>593</v>
      </c>
      <c r="B809" s="81">
        <v>7.35</v>
      </c>
      <c r="C809" s="4" t="s">
        <v>5160</v>
      </c>
      <c r="D809" s="20">
        <v>7.6945391414141395E-4</v>
      </c>
      <c r="E809" s="20">
        <v>9.8647937710437698E-4</v>
      </c>
      <c r="F809" s="21">
        <v>2.2844785575048734E-3</v>
      </c>
      <c r="G809" s="21">
        <v>4.7745601851851855E-3</v>
      </c>
      <c r="H809" s="21" t="s">
        <v>0</v>
      </c>
      <c r="I809" s="21" t="s">
        <v>0</v>
      </c>
      <c r="K809" s="4">
        <v>4.3717500000000005</v>
      </c>
      <c r="L809" s="4">
        <v>6.03</v>
      </c>
      <c r="M809" s="4">
        <v>12.369</v>
      </c>
      <c r="N809" s="4">
        <v>9.6478199999999994</v>
      </c>
      <c r="O809" s="4">
        <v>37.702500000000001</v>
      </c>
      <c r="P809" s="4" t="s">
        <v>5160</v>
      </c>
      <c r="Q809" s="4" t="s">
        <v>5160</v>
      </c>
      <c r="R809" s="11">
        <v>8.3099415204678363E-4</v>
      </c>
      <c r="S809" s="11">
        <v>1.0653771180086969E-3</v>
      </c>
      <c r="T809" s="11">
        <v>2.4237329434697854E-3</v>
      </c>
      <c r="U809" s="21" t="s">
        <v>0</v>
      </c>
      <c r="V809" s="11">
        <v>8.9274305555555565E-3</v>
      </c>
      <c r="W809" s="3" t="s">
        <v>5160</v>
      </c>
      <c r="X809" s="4" t="s">
        <v>0</v>
      </c>
      <c r="Z809" s="3">
        <v>9.8730000000000011</v>
      </c>
      <c r="AA809" s="4">
        <v>7.700940000000001</v>
      </c>
      <c r="AB809" s="3">
        <v>27.075000000000003</v>
      </c>
    </row>
    <row r="810" spans="1:28" x14ac:dyDescent="0.3">
      <c r="A810">
        <v>592</v>
      </c>
      <c r="C810" s="4">
        <v>8.59</v>
      </c>
      <c r="D810" s="20">
        <v>7.6990530303030298E-4</v>
      </c>
      <c r="E810" s="20">
        <v>9.8705808080808079E-4</v>
      </c>
      <c r="F810" s="21">
        <v>2.2858187134502926E-3</v>
      </c>
      <c r="G810" s="21">
        <v>4.7773611111111116E-3</v>
      </c>
      <c r="H810" s="21">
        <v>3.8896604938271602E-3</v>
      </c>
      <c r="I810" s="21">
        <v>8.1682870370370364E-3</v>
      </c>
      <c r="J810" s="4" t="s">
        <v>5160</v>
      </c>
      <c r="K810" s="4" t="s">
        <v>0</v>
      </c>
      <c r="L810" s="4" t="s">
        <v>0</v>
      </c>
      <c r="M810" s="4">
        <v>12.347999999999999</v>
      </c>
      <c r="N810" s="4">
        <v>9.6314399999999996</v>
      </c>
      <c r="O810" s="4">
        <v>37.650000000000006</v>
      </c>
      <c r="P810" s="4">
        <v>7.76</v>
      </c>
      <c r="Q810" s="4">
        <v>9.06</v>
      </c>
      <c r="R810" s="11">
        <v>8.3141186299081054E-4</v>
      </c>
      <c r="S810" s="11">
        <v>1.0659126448600135E-3</v>
      </c>
      <c r="T810" s="11">
        <v>2.4249512670565308E-3</v>
      </c>
      <c r="U810" s="21">
        <v>3.8896604938271602E-3</v>
      </c>
      <c r="V810" s="11">
        <v>8.9351851851851849E-3</v>
      </c>
      <c r="W810" s="3" t="s">
        <v>5160</v>
      </c>
      <c r="X810" s="4">
        <v>3.8912000000000004</v>
      </c>
      <c r="Y810" s="3">
        <v>5.12</v>
      </c>
      <c r="Z810" s="3">
        <v>9.8549999999999986</v>
      </c>
      <c r="AA810" s="4">
        <v>7.6868999999999996</v>
      </c>
      <c r="AB810" s="3">
        <v>27.037499999999998</v>
      </c>
    </row>
    <row r="811" spans="1:28" x14ac:dyDescent="0.3">
      <c r="A811">
        <v>591</v>
      </c>
      <c r="B811" s="81" t="s">
        <v>5160</v>
      </c>
      <c r="C811" s="4" t="s">
        <v>5160</v>
      </c>
      <c r="D811" s="20">
        <v>7.7031565656565638E-4</v>
      </c>
      <c r="E811" s="20">
        <v>9.8758417508417492E-4</v>
      </c>
      <c r="F811" s="21">
        <v>2.2870370370370371E-3</v>
      </c>
      <c r="G811" s="21">
        <v>4.7799074074074072E-3</v>
      </c>
      <c r="H811" s="21">
        <v>3.8936372269705601E-3</v>
      </c>
      <c r="I811" s="21">
        <v>8.1766381766381763E-3</v>
      </c>
      <c r="J811" s="4" t="s">
        <v>5160</v>
      </c>
      <c r="K811" s="4">
        <v>4.3644999999999996</v>
      </c>
      <c r="L811" s="4">
        <v>6.02</v>
      </c>
      <c r="M811" s="4">
        <v>12.327</v>
      </c>
      <c r="N811" s="4">
        <v>9.6150599999999997</v>
      </c>
      <c r="O811" s="4">
        <v>37.597500000000004</v>
      </c>
      <c r="P811" s="4" t="s">
        <v>5160</v>
      </c>
      <c r="Q811" s="4" t="s">
        <v>5160</v>
      </c>
      <c r="R811" s="11">
        <v>8.3182957393483723E-4</v>
      </c>
      <c r="S811" s="11">
        <v>1.0664481717113298E-3</v>
      </c>
      <c r="T811" s="11">
        <v>2.4261695906432753E-3</v>
      </c>
      <c r="U811" s="21">
        <v>3.8936372269705601E-3</v>
      </c>
      <c r="V811" s="11">
        <v>8.942939814814815E-3</v>
      </c>
      <c r="W811" s="3" t="s">
        <v>5160</v>
      </c>
      <c r="X811" s="4" t="s">
        <v>0</v>
      </c>
      <c r="Z811" s="3">
        <v>9.8369999999999997</v>
      </c>
      <c r="AA811" s="4">
        <v>7.67286</v>
      </c>
      <c r="AB811" s="3">
        <v>26.9925</v>
      </c>
    </row>
    <row r="812" spans="1:28" x14ac:dyDescent="0.3">
      <c r="A812">
        <v>590</v>
      </c>
      <c r="B812" s="81">
        <v>7.3599999999999994</v>
      </c>
      <c r="C812" s="4">
        <v>8.6</v>
      </c>
      <c r="D812" s="20">
        <v>7.707670454545454E-4</v>
      </c>
      <c r="E812" s="20">
        <v>9.8816287878787873E-4</v>
      </c>
      <c r="F812" s="21">
        <v>2.2883771929824563E-3</v>
      </c>
      <c r="G812" s="21">
        <v>4.7827083333333333E-3</v>
      </c>
      <c r="H812" s="21" t="s">
        <v>0</v>
      </c>
      <c r="I812" s="21" t="s">
        <v>0</v>
      </c>
      <c r="J812" s="4" t="s">
        <v>5160</v>
      </c>
      <c r="K812" s="4" t="s">
        <v>0</v>
      </c>
      <c r="L812" s="4" t="s">
        <v>0</v>
      </c>
      <c r="M812" s="4">
        <v>12.316500000000001</v>
      </c>
      <c r="N812" s="4">
        <v>9.6068700000000007</v>
      </c>
      <c r="O812" s="4">
        <v>37.552500000000002</v>
      </c>
      <c r="Q812" s="4">
        <v>9.08</v>
      </c>
      <c r="R812" s="11">
        <v>8.3224728487886381E-4</v>
      </c>
      <c r="S812" s="11">
        <v>1.066983698562646E-3</v>
      </c>
      <c r="T812" s="11">
        <v>2.4273879142300194E-3</v>
      </c>
      <c r="U812" s="21" t="s">
        <v>0</v>
      </c>
      <c r="V812" s="11"/>
      <c r="W812" s="3" t="s">
        <v>5160</v>
      </c>
      <c r="X812" s="4" t="s">
        <v>0</v>
      </c>
      <c r="Z812" s="3">
        <v>9.8279999999999994</v>
      </c>
      <c r="AA812" s="4">
        <v>7.6658400000000002</v>
      </c>
      <c r="AB812" s="3">
        <v>26.954999999999998</v>
      </c>
    </row>
    <row r="813" spans="1:28" x14ac:dyDescent="0.3">
      <c r="A813">
        <v>589</v>
      </c>
      <c r="B813" s="81" t="s">
        <v>5160</v>
      </c>
      <c r="C813" s="4" t="s">
        <v>5160</v>
      </c>
      <c r="D813" s="20">
        <v>7.7121843434343443E-4</v>
      </c>
      <c r="E813" s="20">
        <v>9.8874158249158254E-4</v>
      </c>
      <c r="F813" s="21">
        <v>2.2897173489278754E-3</v>
      </c>
      <c r="G813" s="21">
        <v>4.7855092592592602E-3</v>
      </c>
      <c r="H813" s="21">
        <v>3.8976139601139595E-3</v>
      </c>
      <c r="I813" s="21">
        <v>8.1849893162393161E-3</v>
      </c>
      <c r="J813" s="4" t="s">
        <v>5160</v>
      </c>
      <c r="K813" s="4">
        <v>4.3572499999999996</v>
      </c>
      <c r="L813" s="4">
        <v>6.01</v>
      </c>
      <c r="M813" s="4">
        <v>12.295500000000001</v>
      </c>
      <c r="N813" s="4">
        <v>9.5904900000000008</v>
      </c>
      <c r="O813" s="4">
        <v>37.5</v>
      </c>
      <c r="P813" s="4">
        <v>7.77</v>
      </c>
      <c r="Q813" s="4" t="s">
        <v>5160</v>
      </c>
      <c r="R813" s="11">
        <v>8.3266499582289061E-4</v>
      </c>
      <c r="S813" s="11">
        <v>1.0675192254139623E-3</v>
      </c>
      <c r="T813" s="11">
        <v>2.4286062378167644E-3</v>
      </c>
      <c r="U813" s="21">
        <v>3.8976139601139595E-3</v>
      </c>
      <c r="V813" s="11">
        <v>8.9505787037037036E-3</v>
      </c>
      <c r="W813" s="3" t="s">
        <v>5160</v>
      </c>
      <c r="X813" s="4">
        <v>3.8836000000000004</v>
      </c>
      <c r="Y813" s="3">
        <v>5.1100000000000003</v>
      </c>
      <c r="Z813" s="3">
        <v>9.81</v>
      </c>
      <c r="AA813" s="4">
        <v>7.6518000000000006</v>
      </c>
      <c r="AB813" s="3">
        <v>26.9175</v>
      </c>
    </row>
    <row r="814" spans="1:28" x14ac:dyDescent="0.3">
      <c r="A814">
        <v>588</v>
      </c>
      <c r="B814" s="81">
        <v>7.37</v>
      </c>
      <c r="C814" s="4">
        <v>8.6199999999999992</v>
      </c>
      <c r="D814" s="20">
        <v>7.7166982323232302E-4</v>
      </c>
      <c r="E814" s="20">
        <v>9.8932028619528592E-4</v>
      </c>
      <c r="F814" s="21">
        <v>2.2910575048732942E-3</v>
      </c>
      <c r="G814" s="21">
        <v>4.7883101851851854E-3</v>
      </c>
      <c r="H814" s="21">
        <v>3.9015313390313388E-3</v>
      </c>
      <c r="I814" s="21">
        <v>8.1932158119658125E-3</v>
      </c>
      <c r="J814" s="4" t="s">
        <v>5160</v>
      </c>
      <c r="K814" s="4" t="s">
        <v>0</v>
      </c>
      <c r="L814" s="4" t="s">
        <v>0</v>
      </c>
      <c r="M814" s="4">
        <v>12.2745</v>
      </c>
      <c r="N814" s="4">
        <v>9.574110000000001</v>
      </c>
      <c r="O814" s="4">
        <v>37.447499999999998</v>
      </c>
      <c r="Q814" s="4">
        <v>9.09</v>
      </c>
      <c r="R814" s="11">
        <v>8.3308270676691731E-4</v>
      </c>
      <c r="S814" s="11">
        <v>1.0680547522652786E-3</v>
      </c>
      <c r="T814" s="11">
        <v>2.4298245614035089E-3</v>
      </c>
      <c r="U814" s="21">
        <v>3.9015313390313388E-3</v>
      </c>
      <c r="V814" s="11">
        <v>8.9583333333333338E-3</v>
      </c>
      <c r="W814" s="3" t="s">
        <v>5160</v>
      </c>
      <c r="X814" s="4" t="s">
        <v>0</v>
      </c>
      <c r="Z814" s="3">
        <v>9.8010000000000002</v>
      </c>
      <c r="AA814" s="4">
        <v>7.6447800000000008</v>
      </c>
      <c r="AB814" s="3">
        <v>26.880000000000003</v>
      </c>
    </row>
    <row r="815" spans="1:28" x14ac:dyDescent="0.3">
      <c r="A815">
        <v>587</v>
      </c>
      <c r="B815" s="81" t="s">
        <v>5160</v>
      </c>
      <c r="C815" s="4" t="s">
        <v>5160</v>
      </c>
      <c r="D815" s="20">
        <v>7.7212121212121194E-4</v>
      </c>
      <c r="E815" s="20">
        <v>9.8989898989898972E-4</v>
      </c>
      <c r="F815" s="21">
        <v>2.2923976608187134E-3</v>
      </c>
      <c r="G815" s="21">
        <v>4.7911111111111114E-3</v>
      </c>
      <c r="H815" s="21" t="s">
        <v>0</v>
      </c>
      <c r="I815" s="21" t="s">
        <v>0</v>
      </c>
      <c r="J815" s="4" t="s">
        <v>5160</v>
      </c>
      <c r="K815" s="4">
        <v>4.3499999999999996</v>
      </c>
      <c r="L815" s="4">
        <v>6</v>
      </c>
      <c r="M815" s="4">
        <v>12.263999999999999</v>
      </c>
      <c r="N815" s="4">
        <v>9.5659200000000002</v>
      </c>
      <c r="O815" s="4">
        <v>37.394999999999996</v>
      </c>
      <c r="P815" s="4" t="s">
        <v>5160</v>
      </c>
      <c r="Q815" s="4" t="s">
        <v>5160</v>
      </c>
      <c r="R815" s="11">
        <v>8.3350041771094422E-4</v>
      </c>
      <c r="S815" s="11">
        <v>1.0685902791165952E-3</v>
      </c>
      <c r="T815" s="11">
        <v>2.4310428849902538E-3</v>
      </c>
      <c r="U815" s="21" t="s">
        <v>0</v>
      </c>
      <c r="V815" s="11">
        <v>8.9660879629629639E-3</v>
      </c>
      <c r="W815" s="3" t="s">
        <v>5160</v>
      </c>
      <c r="X815" s="4">
        <v>3.8759999999999994</v>
      </c>
      <c r="Y815" s="3">
        <v>5.0999999999999996</v>
      </c>
      <c r="Z815" s="3">
        <v>9.7829999999999995</v>
      </c>
      <c r="AA815" s="4">
        <v>7.6307399999999994</v>
      </c>
      <c r="AB815" s="3">
        <v>26.835000000000001</v>
      </c>
    </row>
    <row r="816" spans="1:28" x14ac:dyDescent="0.3">
      <c r="A816">
        <v>586</v>
      </c>
      <c r="B816" s="81">
        <v>7.38</v>
      </c>
      <c r="C816" s="4">
        <v>8.629999999999999</v>
      </c>
      <c r="D816" s="20">
        <v>7.7253156565656555E-4</v>
      </c>
      <c r="E816" s="20">
        <v>9.9042508417508408E-4</v>
      </c>
      <c r="F816" s="21">
        <v>2.2936159844054583E-3</v>
      </c>
      <c r="G816" s="21">
        <v>4.7936574074074079E-3</v>
      </c>
      <c r="H816" s="21">
        <v>3.9055080721747391E-3</v>
      </c>
      <c r="I816" s="21">
        <v>8.2015669515669524E-3</v>
      </c>
      <c r="J816" s="4" t="s">
        <v>5160</v>
      </c>
      <c r="K816" s="4" t="s">
        <v>0</v>
      </c>
      <c r="L816" s="4" t="s">
        <v>0</v>
      </c>
      <c r="M816" s="4">
        <v>12.243</v>
      </c>
      <c r="N816" s="4">
        <v>9.5495400000000004</v>
      </c>
      <c r="O816" s="4">
        <v>37.349999999999994</v>
      </c>
      <c r="P816" s="4">
        <v>7.7799999999999994</v>
      </c>
      <c r="Q816" s="4">
        <v>9.1</v>
      </c>
      <c r="R816" s="11">
        <v>8.339181286549708E-4</v>
      </c>
      <c r="S816" s="11">
        <v>1.0691258059679113E-3</v>
      </c>
      <c r="T816" s="11">
        <v>2.4322612085769979E-3</v>
      </c>
      <c r="U816" s="21">
        <v>3.9055080721747391E-3</v>
      </c>
      <c r="V816" s="11">
        <v>8.9737268518518525E-3</v>
      </c>
      <c r="W816" s="3" t="s">
        <v>5160</v>
      </c>
      <c r="X816" s="4" t="s">
        <v>0</v>
      </c>
      <c r="Z816" s="3">
        <v>9.7739999999999991</v>
      </c>
      <c r="AA816" s="4">
        <v>7.6237199999999996</v>
      </c>
      <c r="AB816" s="3">
        <v>26.797499999999999</v>
      </c>
    </row>
    <row r="817" spans="1:28" x14ac:dyDescent="0.3">
      <c r="A817">
        <v>585</v>
      </c>
      <c r="B817" s="81" t="s">
        <v>5160</v>
      </c>
      <c r="C817" s="4" t="s">
        <v>5160</v>
      </c>
      <c r="D817" s="20">
        <v>7.7298295454545436E-4</v>
      </c>
      <c r="E817" s="20">
        <v>9.9100378787878767E-4</v>
      </c>
      <c r="F817" s="21">
        <v>2.2949561403508771E-3</v>
      </c>
      <c r="G817" s="21">
        <v>4.7964583333333331E-3</v>
      </c>
      <c r="H817" s="21">
        <v>3.9094848053181381E-3</v>
      </c>
      <c r="I817" s="21">
        <v>8.2099180911680905E-3</v>
      </c>
      <c r="J817" s="4">
        <v>1.25125</v>
      </c>
      <c r="K817" s="4" t="s">
        <v>0</v>
      </c>
      <c r="L817" s="4" t="s">
        <v>0</v>
      </c>
      <c r="M817" s="4">
        <v>12.222000000000001</v>
      </c>
      <c r="N817" s="4">
        <v>9.5331600000000005</v>
      </c>
      <c r="O817" s="4">
        <v>37.297499999999999</v>
      </c>
      <c r="P817" s="4" t="s">
        <v>5160</v>
      </c>
      <c r="Q817" s="4" t="s">
        <v>5160</v>
      </c>
      <c r="R817" s="11">
        <v>8.3433583959899738E-4</v>
      </c>
      <c r="S817" s="11">
        <v>1.0696613328192274E-3</v>
      </c>
      <c r="T817" s="11">
        <v>2.4334795321637424E-3</v>
      </c>
      <c r="U817" s="21">
        <v>3.9094848053181381E-3</v>
      </c>
      <c r="V817" s="11">
        <v>8.9814814814814809E-3</v>
      </c>
      <c r="W817" s="3">
        <v>1.25125</v>
      </c>
      <c r="X817" s="4" t="s">
        <v>0</v>
      </c>
      <c r="Z817" s="3">
        <v>9.7560000000000002</v>
      </c>
      <c r="AA817" s="4">
        <v>7.60968</v>
      </c>
      <c r="AB817" s="3">
        <v>26.759999999999998</v>
      </c>
    </row>
    <row r="818" spans="1:28" x14ac:dyDescent="0.3">
      <c r="A818">
        <v>584</v>
      </c>
      <c r="B818" s="81" t="s">
        <v>5160</v>
      </c>
      <c r="C818" s="4" t="s">
        <v>5160</v>
      </c>
      <c r="D818" s="20">
        <v>7.7343434343434328E-4</v>
      </c>
      <c r="E818" s="20">
        <v>9.9158249158249148E-4</v>
      </c>
      <c r="F818" s="21">
        <v>2.2962962962962963E-3</v>
      </c>
      <c r="G818" s="21">
        <v>4.7992592592592592E-3</v>
      </c>
      <c r="H818" s="21" t="s">
        <v>0</v>
      </c>
      <c r="I818" s="21" t="s">
        <v>0</v>
      </c>
      <c r="J818" s="4" t="s">
        <v>5160</v>
      </c>
      <c r="K818" s="4">
        <v>4.3427500000000006</v>
      </c>
      <c r="L818" s="4">
        <v>5.99</v>
      </c>
      <c r="M818" s="4">
        <v>12.211500000000001</v>
      </c>
      <c r="N818" s="4">
        <v>9.5249700000000015</v>
      </c>
      <c r="O818" s="4">
        <v>37.244999999999997</v>
      </c>
      <c r="P818" s="4" t="s">
        <v>5160</v>
      </c>
      <c r="Q818" s="4" t="s">
        <v>5160</v>
      </c>
      <c r="R818" s="11">
        <v>8.3475355054302429E-4</v>
      </c>
      <c r="S818" s="11">
        <v>1.070196859670544E-3</v>
      </c>
      <c r="T818" s="11">
        <v>2.4346978557504874E-3</v>
      </c>
      <c r="U818" s="21" t="s">
        <v>0</v>
      </c>
      <c r="V818" s="11">
        <v>8.989236111111111E-3</v>
      </c>
      <c r="W818" s="3" t="s">
        <v>5160</v>
      </c>
      <c r="X818" s="4">
        <v>3.8683999999999998</v>
      </c>
      <c r="Y818" s="3">
        <v>5.09</v>
      </c>
      <c r="Z818" s="3">
        <v>9.7469999999999999</v>
      </c>
      <c r="AA818" s="4">
        <v>7.6026600000000002</v>
      </c>
      <c r="AB818" s="3">
        <v>26.722500000000004</v>
      </c>
    </row>
    <row r="819" spans="1:28" x14ac:dyDescent="0.3">
      <c r="A819">
        <v>583</v>
      </c>
      <c r="B819" s="81">
        <v>7.39</v>
      </c>
      <c r="C819" s="4">
        <v>8.64</v>
      </c>
      <c r="D819" s="20">
        <v>7.738857323232322E-4</v>
      </c>
      <c r="E819" s="20">
        <v>9.9216119528619507E-4</v>
      </c>
      <c r="F819" s="21">
        <v>2.2976364522417155E-3</v>
      </c>
      <c r="G819" s="21">
        <v>4.8020601851851853E-3</v>
      </c>
      <c r="H819" s="21">
        <v>3.9134021842355173E-3</v>
      </c>
      <c r="I819" s="21">
        <v>8.2181445868945869E-3</v>
      </c>
      <c r="J819" s="4" t="s">
        <v>5160</v>
      </c>
      <c r="K819" s="4" t="s">
        <v>0</v>
      </c>
      <c r="L819" s="4" t="s">
        <v>0</v>
      </c>
      <c r="M819" s="4">
        <v>12.1905</v>
      </c>
      <c r="N819" s="4">
        <v>9.5085899999999999</v>
      </c>
      <c r="O819" s="4">
        <v>37.192500000000003</v>
      </c>
      <c r="P819" s="4" t="s">
        <v>5160</v>
      </c>
      <c r="Q819" s="4" t="s">
        <v>5160</v>
      </c>
      <c r="R819" s="11">
        <v>8.3517126148705109E-4</v>
      </c>
      <c r="S819" s="11">
        <v>1.0707323865218603E-3</v>
      </c>
      <c r="T819" s="11">
        <v>2.4359161793372323E-3</v>
      </c>
      <c r="U819" s="21">
        <v>3.9134021842355173E-3</v>
      </c>
      <c r="V819" s="11">
        <v>8.9968750000000014E-3</v>
      </c>
      <c r="W819" s="3" t="s">
        <v>5160</v>
      </c>
      <c r="X819" s="4" t="s">
        <v>0</v>
      </c>
      <c r="Z819" s="3">
        <v>9.729000000000001</v>
      </c>
      <c r="AA819" s="4">
        <v>7.5886200000000006</v>
      </c>
      <c r="AB819" s="3">
        <v>26.677500000000002</v>
      </c>
    </row>
    <row r="820" spans="1:28" x14ac:dyDescent="0.3">
      <c r="A820">
        <v>582</v>
      </c>
      <c r="B820" s="81" t="s">
        <v>5160</v>
      </c>
      <c r="C820" s="4" t="s">
        <v>5160</v>
      </c>
      <c r="D820" s="20">
        <v>7.7433712121212101E-4</v>
      </c>
      <c r="E820" s="20">
        <v>9.9273989898989888E-4</v>
      </c>
      <c r="F820" s="21">
        <v>2.2989766081871347E-3</v>
      </c>
      <c r="G820" s="21">
        <v>4.8048611111111113E-3</v>
      </c>
      <c r="H820" s="21">
        <v>3.9173789173789176E-3</v>
      </c>
      <c r="I820" s="21">
        <v>8.2264957264957268E-3</v>
      </c>
      <c r="J820" s="4" t="s">
        <v>5160</v>
      </c>
      <c r="K820" s="4">
        <v>4.3354999999999997</v>
      </c>
      <c r="L820" s="4">
        <v>5.98</v>
      </c>
      <c r="M820" s="4">
        <v>12.169499999999999</v>
      </c>
      <c r="N820" s="4">
        <v>9.49221</v>
      </c>
      <c r="O820" s="4">
        <v>37.147500000000001</v>
      </c>
      <c r="P820" s="4">
        <v>7.79</v>
      </c>
      <c r="Q820" s="4">
        <v>9.11</v>
      </c>
      <c r="R820" s="11">
        <v>8.3558897243107757E-4</v>
      </c>
      <c r="S820" s="11">
        <v>1.0712679133731765E-3</v>
      </c>
      <c r="T820" s="11">
        <v>2.4371345029239764E-3</v>
      </c>
      <c r="U820" s="21">
        <v>3.9173789173789176E-3</v>
      </c>
      <c r="V820" s="11">
        <v>9.0046296296296298E-3</v>
      </c>
      <c r="W820" s="3" t="s">
        <v>5160</v>
      </c>
      <c r="X820" s="4" t="s">
        <v>0</v>
      </c>
      <c r="Z820" s="3">
        <v>9.7200000000000006</v>
      </c>
      <c r="AA820" s="4">
        <v>7.5816000000000008</v>
      </c>
      <c r="AB820" s="3">
        <v>26.64</v>
      </c>
    </row>
    <row r="821" spans="1:28" x14ac:dyDescent="0.3">
      <c r="A821">
        <v>581</v>
      </c>
      <c r="B821" s="81" t="s">
        <v>5160</v>
      </c>
      <c r="C821" s="4" t="s">
        <v>5160</v>
      </c>
      <c r="D821" s="20">
        <v>7.7478851010100993E-4</v>
      </c>
      <c r="E821" s="20">
        <v>9.9331860269360247E-4</v>
      </c>
      <c r="F821" s="21">
        <v>2.3003167641325534E-3</v>
      </c>
      <c r="G821" s="21">
        <v>4.8076620370370365E-3</v>
      </c>
      <c r="H821" s="21" t="s">
        <v>0</v>
      </c>
      <c r="I821" s="21" t="s">
        <v>0</v>
      </c>
      <c r="J821" s="4" t="s">
        <v>5160</v>
      </c>
      <c r="K821" s="4" t="s">
        <v>0</v>
      </c>
      <c r="L821" s="4" t="s">
        <v>0</v>
      </c>
      <c r="M821" s="4">
        <v>12.159000000000001</v>
      </c>
      <c r="N821" s="4">
        <v>9.484020000000001</v>
      </c>
      <c r="O821" s="4">
        <v>37.094999999999999</v>
      </c>
      <c r="P821" s="4" t="s">
        <v>5160</v>
      </c>
      <c r="Q821" s="4" t="s">
        <v>5160</v>
      </c>
      <c r="R821" s="11">
        <v>8.3600668337510437E-4</v>
      </c>
      <c r="S821" s="11">
        <v>1.0718034402244928E-3</v>
      </c>
      <c r="T821" s="11">
        <v>2.4383528265107209E-3</v>
      </c>
      <c r="U821" s="21" t="s">
        <v>0</v>
      </c>
      <c r="V821" s="11">
        <v>9.0123842592592599E-3</v>
      </c>
      <c r="W821" s="3" t="s">
        <v>5160</v>
      </c>
      <c r="X821" s="4">
        <v>3.8608000000000002</v>
      </c>
      <c r="Y821" s="3">
        <v>5.08</v>
      </c>
      <c r="Z821" s="3">
        <v>9.702</v>
      </c>
      <c r="AA821" s="4">
        <v>7.5675600000000003</v>
      </c>
      <c r="AB821" s="3">
        <v>26.602499999999999</v>
      </c>
    </row>
    <row r="822" spans="1:28" x14ac:dyDescent="0.3">
      <c r="A822">
        <v>580</v>
      </c>
      <c r="B822" s="81" t="s">
        <v>5160</v>
      </c>
      <c r="C822" s="4" t="s">
        <v>5160</v>
      </c>
      <c r="D822" s="20">
        <v>7.7519886363636354E-4</v>
      </c>
      <c r="E822" s="20">
        <v>9.9384469696969682E-4</v>
      </c>
      <c r="F822" s="21">
        <v>2.3015350877192984E-3</v>
      </c>
      <c r="G822" s="21">
        <v>4.8102083333333339E-3</v>
      </c>
      <c r="H822" s="21">
        <v>3.9213556505223171E-3</v>
      </c>
      <c r="I822" s="21">
        <v>8.2348468660968666E-3</v>
      </c>
      <c r="J822" s="4" t="s">
        <v>5160</v>
      </c>
      <c r="K822" s="4">
        <v>4.3282499999999997</v>
      </c>
      <c r="L822" s="4">
        <v>5.97</v>
      </c>
      <c r="M822" s="4">
        <v>12.138</v>
      </c>
      <c r="N822" s="4">
        <v>9.4676399999999994</v>
      </c>
      <c r="O822" s="4">
        <v>37.042500000000004</v>
      </c>
      <c r="P822" s="4">
        <v>7.8</v>
      </c>
      <c r="Q822" s="4">
        <v>9.1199999999999992</v>
      </c>
      <c r="R822" s="11">
        <v>8.3642439431913128E-4</v>
      </c>
      <c r="S822" s="11">
        <v>1.0723389670758093E-3</v>
      </c>
      <c r="T822" s="11">
        <v>2.4395711500974663E-3</v>
      </c>
      <c r="U822" s="21">
        <v>3.9213556505223171E-3</v>
      </c>
      <c r="V822" s="11"/>
      <c r="W822" s="3" t="s">
        <v>5160</v>
      </c>
      <c r="X822" s="4" t="s">
        <v>0</v>
      </c>
      <c r="Z822" s="3">
        <v>9.6929999999999996</v>
      </c>
      <c r="AA822" s="4">
        <v>7.5605399999999996</v>
      </c>
      <c r="AB822" s="3">
        <v>26.565000000000001</v>
      </c>
    </row>
    <row r="823" spans="1:28" x14ac:dyDescent="0.3">
      <c r="A823">
        <v>579</v>
      </c>
      <c r="B823" s="81">
        <v>7.3999999999999995</v>
      </c>
      <c r="C823" s="4">
        <v>8.65</v>
      </c>
      <c r="D823" s="20">
        <v>7.7565025252525246E-4</v>
      </c>
      <c r="E823" s="20">
        <v>9.9442340067340063E-4</v>
      </c>
      <c r="F823" s="21">
        <v>2.3028752436647175E-3</v>
      </c>
      <c r="G823" s="21">
        <v>4.8130092592592599E-3</v>
      </c>
      <c r="H823" s="21">
        <v>3.9252730294396963E-3</v>
      </c>
      <c r="I823" s="21">
        <v>8.243073361823363E-3</v>
      </c>
      <c r="J823" s="4" t="s">
        <v>5160</v>
      </c>
      <c r="K823" s="4" t="s">
        <v>0</v>
      </c>
      <c r="L823" s="4" t="s">
        <v>0</v>
      </c>
      <c r="M823" s="4">
        <v>12.116999999999999</v>
      </c>
      <c r="N823" s="4">
        <v>9.4512599999999996</v>
      </c>
      <c r="O823" s="4">
        <v>36.99</v>
      </c>
      <c r="P823" s="4" t="s">
        <v>5160</v>
      </c>
      <c r="Q823" s="4" t="s">
        <v>5160</v>
      </c>
      <c r="R823" s="11">
        <v>8.3725981620718455E-4</v>
      </c>
      <c r="S823" s="11">
        <v>1.0734100207784418E-3</v>
      </c>
      <c r="T823" s="11">
        <v>2.4420077972709549E-3</v>
      </c>
      <c r="U823" s="21">
        <v>3.9252730294396963E-3</v>
      </c>
      <c r="V823" s="11">
        <v>9.0200231481481485E-3</v>
      </c>
      <c r="W823" s="3" t="s">
        <v>5160</v>
      </c>
      <c r="X823" s="4" t="s">
        <v>0</v>
      </c>
      <c r="Z823" s="3">
        <v>9.6750000000000007</v>
      </c>
      <c r="AA823" s="4">
        <v>7.5465000000000009</v>
      </c>
      <c r="AB823" s="3">
        <v>26.52</v>
      </c>
    </row>
    <row r="824" spans="1:28" x14ac:dyDescent="0.3">
      <c r="A824">
        <v>578</v>
      </c>
      <c r="B824" s="81" t="s">
        <v>5160</v>
      </c>
      <c r="C824" s="4" t="s">
        <v>5160</v>
      </c>
      <c r="D824" s="20">
        <v>7.7610164141414127E-4</v>
      </c>
      <c r="E824" s="20">
        <v>9.9500210437710422E-4</v>
      </c>
      <c r="F824" s="21">
        <v>2.3042153996101363E-3</v>
      </c>
      <c r="G824" s="21">
        <v>4.8158101851851851E-3</v>
      </c>
      <c r="H824" s="21" t="s">
        <v>0</v>
      </c>
      <c r="I824" s="21" t="s">
        <v>0</v>
      </c>
      <c r="J824" s="4" t="s">
        <v>5160</v>
      </c>
      <c r="K824" s="4">
        <v>4.3209999999999997</v>
      </c>
      <c r="L824" s="4">
        <v>5.96</v>
      </c>
      <c r="M824" s="4">
        <v>12.106499999999999</v>
      </c>
      <c r="N824" s="4">
        <v>9.4430699999999987</v>
      </c>
      <c r="O824" s="4">
        <v>36.9375</v>
      </c>
      <c r="P824" s="4" t="s">
        <v>5160</v>
      </c>
      <c r="Q824" s="4" t="s">
        <v>5160</v>
      </c>
      <c r="R824" s="11">
        <v>8.3767752715121135E-4</v>
      </c>
      <c r="S824" s="11">
        <v>1.0739455476297581E-3</v>
      </c>
      <c r="T824" s="11">
        <v>2.4432261208576999E-3</v>
      </c>
      <c r="U824" s="21" t="s">
        <v>0</v>
      </c>
      <c r="V824" s="11">
        <v>9.0277777777777769E-3</v>
      </c>
      <c r="W824" s="3" t="s">
        <v>5160</v>
      </c>
      <c r="X824" s="4">
        <v>3.8532000000000002</v>
      </c>
      <c r="Y824" s="3">
        <v>5.07</v>
      </c>
      <c r="Z824" s="3">
        <v>9.6660000000000004</v>
      </c>
      <c r="AA824" s="4">
        <v>7.5394800000000002</v>
      </c>
      <c r="AB824" s="3">
        <v>26.482500000000002</v>
      </c>
    </row>
    <row r="825" spans="1:28" x14ac:dyDescent="0.3">
      <c r="A825">
        <v>577</v>
      </c>
      <c r="B825" s="81"/>
      <c r="C825" s="4">
        <v>8.66</v>
      </c>
      <c r="D825" s="20">
        <v>7.7655303030303008E-4</v>
      </c>
      <c r="E825" s="20">
        <v>9.9558080808080781E-4</v>
      </c>
      <c r="F825" s="21">
        <v>2.3055555555555555E-3</v>
      </c>
      <c r="G825" s="21">
        <v>4.8186111111111112E-3</v>
      </c>
      <c r="H825" s="21">
        <v>3.9292497625830957E-3</v>
      </c>
      <c r="I825" s="21">
        <v>8.2514245014245011E-3</v>
      </c>
      <c r="K825" s="4" t="s">
        <v>0</v>
      </c>
      <c r="L825" s="4" t="s">
        <v>0</v>
      </c>
      <c r="M825" s="4">
        <v>12.0855</v>
      </c>
      <c r="N825" s="4">
        <v>9.4266900000000007</v>
      </c>
      <c r="O825" s="4">
        <v>36.892499999999998</v>
      </c>
      <c r="P825" s="4">
        <v>7.81</v>
      </c>
      <c r="Q825" s="4">
        <v>9.129999999999999</v>
      </c>
      <c r="R825" s="11">
        <v>8.3809523809523804E-4</v>
      </c>
      <c r="S825" s="11">
        <v>1.0744810744810745E-3</v>
      </c>
      <c r="T825" s="11">
        <v>2.4444444444444444E-3</v>
      </c>
      <c r="U825" s="21">
        <v>3.9292497625830957E-3</v>
      </c>
      <c r="V825" s="11">
        <v>9.0355324074074071E-3</v>
      </c>
      <c r="W825" s="3" t="s">
        <v>5160</v>
      </c>
      <c r="X825" s="4" t="s">
        <v>0</v>
      </c>
      <c r="Z825" s="3">
        <v>9.6479999999999997</v>
      </c>
      <c r="AA825" s="4">
        <v>7.5254399999999997</v>
      </c>
      <c r="AB825" s="3">
        <v>26.445</v>
      </c>
    </row>
    <row r="826" spans="1:28" x14ac:dyDescent="0.3">
      <c r="A826">
        <v>576</v>
      </c>
      <c r="B826" s="81">
        <v>7.41</v>
      </c>
      <c r="C826" s="4" t="s">
        <v>5160</v>
      </c>
      <c r="D826" s="20">
        <v>7.77004419191919E-4</v>
      </c>
      <c r="E826" s="20">
        <v>9.9615951178451162E-4</v>
      </c>
      <c r="F826" s="21">
        <v>2.3068957115009747E-3</v>
      </c>
      <c r="G826" s="21">
        <v>4.8214120370370372E-3</v>
      </c>
      <c r="H826" s="21">
        <v>3.9332264957264952E-3</v>
      </c>
      <c r="I826" s="21">
        <v>8.259775641025641E-3</v>
      </c>
      <c r="J826" s="4" t="s">
        <v>5160</v>
      </c>
      <c r="K826" s="4">
        <v>4.3137499999999998</v>
      </c>
      <c r="L826" s="4">
        <v>5.95</v>
      </c>
      <c r="M826" s="4">
        <v>12.074999999999999</v>
      </c>
      <c r="N826" s="4">
        <v>9.4184999999999999</v>
      </c>
      <c r="O826" s="4">
        <v>36.839999999999996</v>
      </c>
      <c r="P826" s="4" t="s">
        <v>5160</v>
      </c>
      <c r="Q826" s="4" t="s">
        <v>5160</v>
      </c>
      <c r="R826" s="11">
        <v>8.3851294903926495E-4</v>
      </c>
      <c r="S826" s="11">
        <v>1.075016601332391E-3</v>
      </c>
      <c r="T826" s="11">
        <v>2.4456627680311894E-3</v>
      </c>
      <c r="U826" s="21">
        <v>3.9332264957264952E-3</v>
      </c>
      <c r="V826" s="11">
        <v>9.0431712962962957E-3</v>
      </c>
      <c r="W826" s="3" t="s">
        <v>5160</v>
      </c>
      <c r="X826" s="4">
        <v>3.8455999999999997</v>
      </c>
      <c r="Y826" s="3">
        <v>5.0599999999999996</v>
      </c>
      <c r="Z826" s="3">
        <v>9.6390000000000011</v>
      </c>
      <c r="AA826" s="4">
        <v>7.5184200000000008</v>
      </c>
      <c r="AB826" s="3">
        <v>26.407499999999999</v>
      </c>
    </row>
    <row r="827" spans="1:28" x14ac:dyDescent="0.3">
      <c r="A827">
        <v>575</v>
      </c>
      <c r="B827" s="81"/>
      <c r="C827" s="4">
        <v>8.67</v>
      </c>
      <c r="D827" s="20">
        <v>7.7745580808080803E-4</v>
      </c>
      <c r="E827" s="20">
        <v>9.9673821548821543E-4</v>
      </c>
      <c r="F827" s="21">
        <v>2.3082358674463939E-3</v>
      </c>
      <c r="G827" s="21">
        <v>4.8242129629629633E-3</v>
      </c>
      <c r="H827" s="21" t="s">
        <v>0</v>
      </c>
      <c r="I827" s="21" t="s">
        <v>0</v>
      </c>
      <c r="J827" s="4" t="s">
        <v>5160</v>
      </c>
      <c r="K827" s="4" t="s">
        <v>0</v>
      </c>
      <c r="L827" s="4" t="s">
        <v>0</v>
      </c>
      <c r="M827" s="4">
        <v>12.054</v>
      </c>
      <c r="N827" s="4">
        <v>9.40212</v>
      </c>
      <c r="O827" s="4">
        <v>36.787499999999994</v>
      </c>
      <c r="P827" s="4">
        <v>7.8199999999999994</v>
      </c>
      <c r="Q827" s="4">
        <v>9.14</v>
      </c>
      <c r="R827" s="11">
        <v>8.3893065998329143E-4</v>
      </c>
      <c r="S827" s="11">
        <v>1.0755521281837069E-3</v>
      </c>
      <c r="T827" s="11">
        <v>2.4468810916179334E-3</v>
      </c>
      <c r="U827" s="21" t="s">
        <v>0</v>
      </c>
      <c r="V827" s="11">
        <v>9.0509259259259258E-3</v>
      </c>
      <c r="W827" s="3" t="s">
        <v>5160</v>
      </c>
      <c r="X827" s="4" t="s">
        <v>0</v>
      </c>
      <c r="Z827" s="3">
        <v>9.6209999999999987</v>
      </c>
      <c r="AA827" s="4">
        <v>7.5043799999999994</v>
      </c>
      <c r="AB827" s="3">
        <v>26.362499999999997</v>
      </c>
    </row>
    <row r="828" spans="1:28" x14ac:dyDescent="0.3">
      <c r="A828">
        <v>574</v>
      </c>
      <c r="B828" s="81" t="s">
        <v>5160</v>
      </c>
      <c r="C828" s="4" t="s">
        <v>5160</v>
      </c>
      <c r="D828" s="20">
        <v>7.7790719696969684E-4</v>
      </c>
      <c r="E828" s="20">
        <v>9.9731691919191902E-4</v>
      </c>
      <c r="F828" s="21">
        <v>2.3095760233918126E-3</v>
      </c>
      <c r="G828" s="21">
        <v>4.8270138888888885E-3</v>
      </c>
      <c r="H828" s="21">
        <v>3.9371438746438744E-3</v>
      </c>
      <c r="I828" s="21">
        <v>8.2680021367521374E-3</v>
      </c>
      <c r="J828" s="4" t="s">
        <v>5160</v>
      </c>
      <c r="K828" s="4">
        <v>4.3064999999999998</v>
      </c>
      <c r="L828" s="4">
        <v>5.94</v>
      </c>
      <c r="M828" s="4">
        <v>12.033000000000001</v>
      </c>
      <c r="N828" s="4">
        <v>9.385740000000002</v>
      </c>
      <c r="O828" s="4">
        <v>36.734999999999999</v>
      </c>
      <c r="P828" s="4" t="s">
        <v>5160</v>
      </c>
      <c r="Q828" s="4" t="s">
        <v>5160</v>
      </c>
      <c r="R828" s="11">
        <v>8.3934837092731833E-4</v>
      </c>
      <c r="S828" s="11">
        <v>1.0760876550350235E-3</v>
      </c>
      <c r="T828" s="11">
        <v>2.4480994152046784E-3</v>
      </c>
      <c r="U828" s="21">
        <v>3.9371438746438744E-3</v>
      </c>
      <c r="V828" s="11">
        <v>9.0586805555555559E-3</v>
      </c>
      <c r="W828" s="3" t="s">
        <v>5160</v>
      </c>
      <c r="X828" s="4" t="s">
        <v>0</v>
      </c>
      <c r="Z828" s="3">
        <v>9.6120000000000001</v>
      </c>
      <c r="AA828" s="4">
        <v>7.4973600000000005</v>
      </c>
      <c r="AB828" s="3">
        <v>26.325000000000003</v>
      </c>
    </row>
    <row r="829" spans="1:28" x14ac:dyDescent="0.3">
      <c r="A829">
        <v>573</v>
      </c>
      <c r="B829" s="81">
        <v>7.42</v>
      </c>
      <c r="C829" s="4">
        <v>8.68</v>
      </c>
      <c r="D829" s="20">
        <v>7.7835858585858565E-4</v>
      </c>
      <c r="E829" s="20">
        <v>9.9789562289562261E-4</v>
      </c>
      <c r="F829" s="21">
        <v>2.3109161793372318E-3</v>
      </c>
      <c r="G829" s="21">
        <v>4.8298148148148146E-3</v>
      </c>
      <c r="H829" s="21">
        <v>3.9411206077872738E-3</v>
      </c>
      <c r="I829" s="21">
        <v>8.2763532763532755E-3</v>
      </c>
      <c r="J829" s="4">
        <v>1.2441</v>
      </c>
      <c r="K829" s="4" t="s">
        <v>0</v>
      </c>
      <c r="L829" s="4" t="s">
        <v>0</v>
      </c>
      <c r="M829" s="4">
        <v>12.022499999999999</v>
      </c>
      <c r="N829" s="4">
        <v>9.3775499999999994</v>
      </c>
      <c r="O829" s="4">
        <v>36.69</v>
      </c>
      <c r="P829" s="4">
        <v>7.83</v>
      </c>
      <c r="Q829" s="4">
        <v>9.15</v>
      </c>
      <c r="R829" s="11">
        <v>8.3976608187134524E-4</v>
      </c>
      <c r="S829" s="11">
        <v>1.0766231818863401E-3</v>
      </c>
      <c r="T829" s="11">
        <v>2.4493177387914233E-3</v>
      </c>
      <c r="U829" s="21">
        <v>3.9411206077872738E-3</v>
      </c>
      <c r="V829" s="11">
        <v>9.0663194444444446E-3</v>
      </c>
      <c r="W829" s="3">
        <v>1.2441</v>
      </c>
      <c r="X829" s="4">
        <v>3.8380000000000001</v>
      </c>
      <c r="Y829" s="3">
        <v>5.05</v>
      </c>
      <c r="Z829" s="3">
        <v>9.5939999999999994</v>
      </c>
      <c r="AA829" s="4">
        <v>7.48332</v>
      </c>
      <c r="AB829" s="3">
        <v>26.287499999999998</v>
      </c>
    </row>
    <row r="830" spans="1:28" x14ac:dyDescent="0.3">
      <c r="A830">
        <v>572</v>
      </c>
      <c r="B830" s="81" t="s">
        <v>5160</v>
      </c>
      <c r="C830" s="4" t="s">
        <v>5160</v>
      </c>
      <c r="D830" s="20">
        <v>7.7880997474747457E-4</v>
      </c>
      <c r="E830" s="20">
        <v>9.9847432659932642E-4</v>
      </c>
      <c r="F830" s="21">
        <v>2.312256335282651E-3</v>
      </c>
      <c r="G830" s="21">
        <v>4.8326157407407406E-3</v>
      </c>
      <c r="H830" s="21" t="s">
        <v>0</v>
      </c>
      <c r="I830" s="21" t="s">
        <v>0</v>
      </c>
      <c r="J830" s="4" t="s">
        <v>5160</v>
      </c>
      <c r="K830" s="4" t="s">
        <v>0</v>
      </c>
      <c r="L830" s="4" t="s">
        <v>0</v>
      </c>
      <c r="M830" s="4">
        <v>12.0015</v>
      </c>
      <c r="N830" s="4">
        <v>9.3611699999999995</v>
      </c>
      <c r="O830" s="4">
        <v>36.637500000000003</v>
      </c>
      <c r="P830" s="4" t="s">
        <v>5160</v>
      </c>
      <c r="Q830" s="4" t="s">
        <v>5160</v>
      </c>
      <c r="R830" s="11">
        <v>8.4018379281537183E-4</v>
      </c>
      <c r="S830" s="11">
        <v>1.0771587087376562E-3</v>
      </c>
      <c r="T830" s="11">
        <v>2.4505360623781679E-3</v>
      </c>
      <c r="U830" s="21" t="s">
        <v>0</v>
      </c>
      <c r="V830" s="11">
        <v>9.0740740740740729E-3</v>
      </c>
      <c r="W830" s="3" t="s">
        <v>5160</v>
      </c>
      <c r="X830" s="4" t="s">
        <v>0</v>
      </c>
      <c r="Z830" s="3">
        <v>9.5850000000000009</v>
      </c>
      <c r="AA830" s="4">
        <v>7.4763000000000011</v>
      </c>
      <c r="AB830" s="3">
        <v>26.25</v>
      </c>
    </row>
    <row r="831" spans="1:28" x14ac:dyDescent="0.3">
      <c r="A831">
        <v>571</v>
      </c>
      <c r="B831" s="81" t="s">
        <v>5160</v>
      </c>
      <c r="C831" s="4" t="s">
        <v>5160</v>
      </c>
      <c r="D831" s="20">
        <v>7.7926136363636359E-4</v>
      </c>
      <c r="E831" s="20">
        <v>9.9905303030303023E-4</v>
      </c>
      <c r="F831" s="21">
        <v>2.3135964912280702E-3</v>
      </c>
      <c r="G831" s="21">
        <v>4.8354166666666667E-3</v>
      </c>
      <c r="H831" s="21">
        <v>3.9450973409306742E-3</v>
      </c>
      <c r="I831" s="21">
        <v>8.2847044159544154E-3</v>
      </c>
      <c r="J831" s="4" t="s">
        <v>5160</v>
      </c>
      <c r="K831" s="4">
        <v>4.2992499999999998</v>
      </c>
      <c r="L831" s="4">
        <v>5.93</v>
      </c>
      <c r="M831" s="4">
        <v>11.980499999999999</v>
      </c>
      <c r="N831" s="4">
        <v>9.3447899999999997</v>
      </c>
      <c r="O831" s="4">
        <v>36.585000000000001</v>
      </c>
      <c r="P831" s="4" t="s">
        <v>5160</v>
      </c>
      <c r="Q831" s="4" t="s">
        <v>5160</v>
      </c>
      <c r="R831" s="11">
        <v>8.4060150375939863E-4</v>
      </c>
      <c r="S831" s="11">
        <v>1.0776942355889725E-3</v>
      </c>
      <c r="T831" s="11">
        <v>2.4517543859649124E-3</v>
      </c>
      <c r="U831" s="21">
        <v>3.9450973409306742E-3</v>
      </c>
      <c r="V831" s="11">
        <v>9.0818287037037031E-3</v>
      </c>
      <c r="W831" s="3" t="s">
        <v>5160</v>
      </c>
      <c r="X831" s="4" t="s">
        <v>0</v>
      </c>
      <c r="Z831" s="3">
        <v>9.5670000000000002</v>
      </c>
      <c r="AA831" s="4">
        <v>7.4622600000000006</v>
      </c>
      <c r="AB831" s="3">
        <v>26.204999999999998</v>
      </c>
    </row>
    <row r="832" spans="1:28" x14ac:dyDescent="0.3">
      <c r="A832">
        <v>570</v>
      </c>
      <c r="B832" s="81">
        <v>7.43</v>
      </c>
      <c r="C832" s="4" t="s">
        <v>5160</v>
      </c>
      <c r="D832" s="20">
        <v>7.796717171717171E-4</v>
      </c>
      <c r="E832" s="20">
        <v>9.9957912457912458E-4</v>
      </c>
      <c r="F832" s="21">
        <v>2.3148148148148151E-3</v>
      </c>
      <c r="G832" s="21">
        <v>4.837962962962964E-3</v>
      </c>
      <c r="H832" s="21">
        <v>3.9490147198480534E-3</v>
      </c>
      <c r="I832" s="21">
        <v>8.2929309116809118E-3</v>
      </c>
      <c r="J832" s="4" t="s">
        <v>5160</v>
      </c>
      <c r="K832" s="4" t="s">
        <v>0</v>
      </c>
      <c r="L832" s="4" t="s">
        <v>0</v>
      </c>
      <c r="M832" s="4">
        <v>11.97</v>
      </c>
      <c r="N832" s="4">
        <v>9.3366000000000007</v>
      </c>
      <c r="O832" s="4">
        <v>36.532499999999999</v>
      </c>
      <c r="P832" s="4" t="s">
        <v>5160</v>
      </c>
      <c r="Q832" s="4" t="s">
        <v>5160</v>
      </c>
      <c r="R832" s="11">
        <v>8.4101921470342521E-4</v>
      </c>
      <c r="S832" s="11">
        <v>1.0782297624402888E-3</v>
      </c>
      <c r="T832" s="11">
        <v>2.4529727095516569E-3</v>
      </c>
      <c r="U832" s="21">
        <v>3.9490147198480534E-3</v>
      </c>
      <c r="V832" s="11">
        <v>9.0894675925925917E-3</v>
      </c>
      <c r="W832" s="3" t="s">
        <v>5160</v>
      </c>
      <c r="X832" s="4">
        <v>3.8304</v>
      </c>
      <c r="Y832" s="3">
        <v>5.04</v>
      </c>
      <c r="Z832" s="3">
        <v>9.5579999999999998</v>
      </c>
      <c r="AA832" s="4">
        <v>7.4552399999999999</v>
      </c>
      <c r="AB832" s="3">
        <v>26.1675</v>
      </c>
    </row>
    <row r="833" spans="1:28" x14ac:dyDescent="0.3">
      <c r="A833">
        <v>569</v>
      </c>
      <c r="C833" s="4">
        <v>8.69</v>
      </c>
      <c r="D833" s="20">
        <v>7.8012310606060612E-4</v>
      </c>
      <c r="E833" s="20">
        <v>1.0001578282828284E-3</v>
      </c>
      <c r="F833" s="21">
        <v>2.3161549707602343E-3</v>
      </c>
      <c r="G833" s="21">
        <v>4.8407638888888901E-3</v>
      </c>
      <c r="H833" s="21" t="s">
        <v>0</v>
      </c>
      <c r="I833" s="21" t="s">
        <v>0</v>
      </c>
      <c r="K833" s="4">
        <v>4.2919999999999998</v>
      </c>
      <c r="L833" s="4">
        <v>5.92</v>
      </c>
      <c r="M833" s="4">
        <v>11.949000000000002</v>
      </c>
      <c r="N833" s="4">
        <v>9.3202200000000008</v>
      </c>
      <c r="O833" s="4">
        <v>36.487499999999997</v>
      </c>
      <c r="P833" s="4">
        <v>7.84</v>
      </c>
      <c r="Q833" s="4">
        <v>9.16</v>
      </c>
      <c r="R833" s="11">
        <v>8.4185463659147881E-4</v>
      </c>
      <c r="S833" s="11">
        <v>1.0793008161429215E-3</v>
      </c>
      <c r="T833" s="11">
        <v>2.4554093567251464E-3</v>
      </c>
      <c r="U833" s="21" t="s">
        <v>0</v>
      </c>
      <c r="V833" s="11"/>
      <c r="W833" s="3" t="s">
        <v>5160</v>
      </c>
      <c r="X833" s="4" t="s">
        <v>0</v>
      </c>
      <c r="Z833" s="3">
        <v>9.5399999999999991</v>
      </c>
      <c r="AA833" s="4">
        <v>7.4411999999999994</v>
      </c>
      <c r="AB833" s="3">
        <v>26.130000000000003</v>
      </c>
    </row>
    <row r="834" spans="1:28" x14ac:dyDescent="0.3">
      <c r="A834">
        <v>568</v>
      </c>
      <c r="B834" s="81" t="s">
        <v>5160</v>
      </c>
      <c r="C834" s="4" t="s">
        <v>5160</v>
      </c>
      <c r="D834" s="20">
        <v>7.8057449494949493E-4</v>
      </c>
      <c r="E834" s="20">
        <v>1.000736531986532E-3</v>
      </c>
      <c r="F834" s="21">
        <v>2.3174951267056535E-3</v>
      </c>
      <c r="G834" s="21">
        <v>4.8435648148148162E-3</v>
      </c>
      <c r="H834" s="21">
        <v>3.9529914529914528E-3</v>
      </c>
      <c r="I834" s="21">
        <v>8.3012820512820516E-3</v>
      </c>
      <c r="J834" s="4" t="s">
        <v>5160</v>
      </c>
      <c r="K834" s="4" t="s">
        <v>0</v>
      </c>
      <c r="L834" s="4" t="s">
        <v>0</v>
      </c>
      <c r="M834" s="4">
        <v>11.927999999999999</v>
      </c>
      <c r="N834" s="4">
        <v>9.3038399999999992</v>
      </c>
      <c r="O834" s="4">
        <v>36.435000000000002</v>
      </c>
      <c r="P834" s="4" t="s">
        <v>5160</v>
      </c>
      <c r="Q834" s="4" t="s">
        <v>5160</v>
      </c>
      <c r="R834" s="11">
        <v>8.4227234753550561E-4</v>
      </c>
      <c r="S834" s="11">
        <v>1.0798363429942381E-3</v>
      </c>
      <c r="T834" s="11">
        <v>2.4566276803118913E-3</v>
      </c>
      <c r="U834" s="21">
        <v>3.9529914529914528E-3</v>
      </c>
      <c r="V834" s="11">
        <v>9.0972222222222218E-3</v>
      </c>
      <c r="W834" s="3" t="s">
        <v>5160</v>
      </c>
      <c r="X834" s="4" t="s">
        <v>0</v>
      </c>
      <c r="Z834" s="3">
        <v>9.5310000000000006</v>
      </c>
      <c r="AA834" s="4">
        <v>7.4341800000000005</v>
      </c>
      <c r="AB834" s="3">
        <v>26.092500000000001</v>
      </c>
    </row>
    <row r="835" spans="1:28" x14ac:dyDescent="0.3">
      <c r="A835">
        <v>567</v>
      </c>
      <c r="B835" s="81">
        <v>7.4399999999999995</v>
      </c>
      <c r="C835" s="4">
        <v>8.6999999999999993</v>
      </c>
      <c r="D835" s="20">
        <v>7.8102588383838364E-4</v>
      </c>
      <c r="E835" s="20">
        <v>1.0013152356902356E-3</v>
      </c>
      <c r="F835" s="21">
        <v>2.3188352826510722E-3</v>
      </c>
      <c r="G835" s="21">
        <v>4.8463657407407414E-3</v>
      </c>
      <c r="H835" s="21">
        <v>3.9569681861348523E-3</v>
      </c>
      <c r="I835" s="21">
        <v>8.3096331908831898E-3</v>
      </c>
      <c r="J835" s="4" t="s">
        <v>5160</v>
      </c>
      <c r="K835" s="4">
        <v>4.2847499999999998</v>
      </c>
      <c r="L835" s="4">
        <v>5.91</v>
      </c>
      <c r="M835" s="4">
        <v>11.9175</v>
      </c>
      <c r="N835" s="4">
        <v>9.2956500000000002</v>
      </c>
      <c r="O835" s="4">
        <v>36.3825</v>
      </c>
      <c r="P835" s="4">
        <v>7.85</v>
      </c>
      <c r="Q835" s="4">
        <v>9.17</v>
      </c>
      <c r="R835" s="11">
        <v>8.4269005847953209E-4</v>
      </c>
      <c r="S835" s="11">
        <v>1.080371869845554E-3</v>
      </c>
      <c r="T835" s="11">
        <v>2.4578460038986354E-3</v>
      </c>
      <c r="U835" s="21">
        <v>3.9569681861348523E-3</v>
      </c>
      <c r="V835" s="11">
        <v>9.1049768518518519E-3</v>
      </c>
      <c r="W835" s="3" t="s">
        <v>5160</v>
      </c>
      <c r="X835" s="4">
        <v>3.8228</v>
      </c>
      <c r="Y835" s="3">
        <v>5.03</v>
      </c>
      <c r="Z835" s="3">
        <v>9.5129999999999999</v>
      </c>
      <c r="AA835" s="4">
        <v>7.42014</v>
      </c>
      <c r="AB835" s="3">
        <v>26.055</v>
      </c>
    </row>
    <row r="836" spans="1:28" x14ac:dyDescent="0.3">
      <c r="A836">
        <v>566</v>
      </c>
      <c r="B836" s="81" t="s">
        <v>5160</v>
      </c>
      <c r="C836" s="4" t="s">
        <v>5160</v>
      </c>
      <c r="D836" s="20">
        <v>7.8147727272727266E-4</v>
      </c>
      <c r="E836" s="20">
        <v>1.0018939393939394E-3</v>
      </c>
      <c r="F836" s="21">
        <v>2.3201754385964914E-3</v>
      </c>
      <c r="G836" s="21">
        <v>4.8491666666666674E-3</v>
      </c>
      <c r="H836" s="21" t="s">
        <v>0</v>
      </c>
      <c r="I836" s="21" t="s">
        <v>0</v>
      </c>
      <c r="J836" s="4" t="s">
        <v>5160</v>
      </c>
      <c r="K836" s="4" t="s">
        <v>0</v>
      </c>
      <c r="L836" s="4" t="s">
        <v>0</v>
      </c>
      <c r="M836" s="4">
        <v>11.8965</v>
      </c>
      <c r="N836" s="4">
        <v>9.2792700000000004</v>
      </c>
      <c r="O836" s="4">
        <v>36.33</v>
      </c>
      <c r="P836" s="4" t="s">
        <v>5160</v>
      </c>
      <c r="Q836" s="4" t="s">
        <v>5160</v>
      </c>
      <c r="R836" s="11">
        <v>8.43107769423559E-4</v>
      </c>
      <c r="S836" s="11">
        <v>1.0809073966968705E-3</v>
      </c>
      <c r="T836" s="11">
        <v>2.4590643274853803E-3</v>
      </c>
      <c r="U836" s="21" t="s">
        <v>0</v>
      </c>
      <c r="V836" s="11">
        <v>9.1126157407407406E-3</v>
      </c>
      <c r="W836" s="3" t="s">
        <v>5160</v>
      </c>
      <c r="X836" s="4" t="s">
        <v>0</v>
      </c>
      <c r="Z836" s="3">
        <v>9.495000000000001</v>
      </c>
      <c r="AA836" s="4">
        <v>7.4061000000000012</v>
      </c>
      <c r="AB836" s="3">
        <v>26.009999999999998</v>
      </c>
    </row>
    <row r="837" spans="1:28" x14ac:dyDescent="0.3">
      <c r="A837">
        <v>565</v>
      </c>
      <c r="B837" s="81" t="s">
        <v>5160</v>
      </c>
      <c r="C837" s="4" t="s">
        <v>5160</v>
      </c>
      <c r="D837" s="20">
        <v>7.8192866161616169E-4</v>
      </c>
      <c r="E837" s="20">
        <v>1.0024726430976432E-3</v>
      </c>
      <c r="F837" s="21">
        <v>2.3215155945419106E-3</v>
      </c>
      <c r="G837" s="21">
        <v>4.8519675925925935E-3</v>
      </c>
      <c r="H837" s="21">
        <v>3.9608855650522315E-3</v>
      </c>
      <c r="I837" s="21">
        <v>8.3178596866096861E-3</v>
      </c>
      <c r="J837" s="4" t="s">
        <v>5160</v>
      </c>
      <c r="K837" s="4">
        <v>4.2774999999999999</v>
      </c>
      <c r="L837" s="4">
        <v>5.9</v>
      </c>
      <c r="M837" s="4">
        <v>11.875500000000001</v>
      </c>
      <c r="N837" s="4">
        <v>9.2628900000000005</v>
      </c>
      <c r="O837" s="4">
        <v>36.277499999999996</v>
      </c>
      <c r="P837" s="4">
        <v>7.8599999999999994</v>
      </c>
      <c r="Q837" s="4">
        <v>9.18</v>
      </c>
      <c r="R837" s="11">
        <v>8.4352548036758569E-4</v>
      </c>
      <c r="S837" s="11">
        <v>1.0814429235481869E-3</v>
      </c>
      <c r="T837" s="11">
        <v>2.4602826510721249E-3</v>
      </c>
      <c r="U837" s="21">
        <v>3.9608855650522315E-3</v>
      </c>
      <c r="V837" s="11">
        <v>9.120370370370369E-3</v>
      </c>
      <c r="W837" s="3" t="s">
        <v>5160</v>
      </c>
      <c r="X837" s="4">
        <v>3.8151999999999999</v>
      </c>
      <c r="Y837" s="3">
        <v>5.0199999999999996</v>
      </c>
      <c r="Z837" s="3">
        <v>9.4859999999999989</v>
      </c>
      <c r="AA837" s="4">
        <v>7.3990799999999997</v>
      </c>
      <c r="AB837" s="3">
        <v>25.972500000000004</v>
      </c>
    </row>
    <row r="838" spans="1:28" x14ac:dyDescent="0.3">
      <c r="A838">
        <v>564</v>
      </c>
      <c r="B838" s="81">
        <v>7.45</v>
      </c>
      <c r="C838" s="4">
        <v>8.7200000000000006</v>
      </c>
      <c r="D838" s="20">
        <v>7.823800505050505E-4</v>
      </c>
      <c r="E838" s="20">
        <v>1.0030513468013468E-3</v>
      </c>
      <c r="F838" s="21">
        <v>2.3228557504873298E-3</v>
      </c>
      <c r="G838" s="21">
        <v>4.8547685185185195E-3</v>
      </c>
      <c r="H838" s="21">
        <v>3.9648622981956318E-3</v>
      </c>
      <c r="I838" s="21">
        <v>8.3262108262108277E-3</v>
      </c>
      <c r="J838" s="4" t="s">
        <v>5160</v>
      </c>
      <c r="K838" s="4" t="s">
        <v>0</v>
      </c>
      <c r="L838" s="4" t="s">
        <v>0</v>
      </c>
      <c r="M838" s="4">
        <v>11.865</v>
      </c>
      <c r="N838" s="4">
        <v>9.2546999999999997</v>
      </c>
      <c r="O838" s="4">
        <v>36.232500000000002</v>
      </c>
      <c r="P838" s="4" t="s">
        <v>5160</v>
      </c>
      <c r="Q838" s="4" t="s">
        <v>5160</v>
      </c>
      <c r="R838" s="11">
        <v>8.4436090225563907E-4</v>
      </c>
      <c r="S838" s="11">
        <v>1.0825139772508193E-3</v>
      </c>
      <c r="T838" s="11">
        <v>2.4627192982456139E-3</v>
      </c>
      <c r="U838" s="21">
        <v>3.9648622981956318E-3</v>
      </c>
      <c r="V838" s="11">
        <v>9.1281249999999991E-3</v>
      </c>
      <c r="W838" s="3" t="s">
        <v>5160</v>
      </c>
      <c r="X838" s="4" t="s">
        <v>0</v>
      </c>
      <c r="Z838" s="3">
        <v>9.468</v>
      </c>
      <c r="AA838" s="4">
        <v>7.38504</v>
      </c>
      <c r="AB838" s="3">
        <v>25.934999999999999</v>
      </c>
    </row>
    <row r="839" spans="1:28" x14ac:dyDescent="0.3">
      <c r="A839">
        <v>563</v>
      </c>
      <c r="B839" s="81" t="s">
        <v>5160</v>
      </c>
      <c r="C839" s="4" t="s">
        <v>5160</v>
      </c>
      <c r="D839" s="20">
        <v>7.828314393939392E-4</v>
      </c>
      <c r="E839" s="20">
        <v>1.0036300505050504E-3</v>
      </c>
      <c r="F839" s="21">
        <v>2.3241959064327486E-3</v>
      </c>
      <c r="G839" s="21">
        <v>4.8575694444444447E-3</v>
      </c>
      <c r="H839" s="21" t="s">
        <v>0</v>
      </c>
      <c r="I839" s="21" t="s">
        <v>0</v>
      </c>
      <c r="J839" s="4" t="s">
        <v>5160</v>
      </c>
      <c r="K839" s="4">
        <v>4.2702499999999999</v>
      </c>
      <c r="L839" s="4">
        <v>5.89</v>
      </c>
      <c r="M839" s="4">
        <v>11.843999999999999</v>
      </c>
      <c r="N839" s="4">
        <v>9.2383199999999999</v>
      </c>
      <c r="O839" s="4">
        <v>36.18</v>
      </c>
      <c r="P839" s="4" t="s">
        <v>5160</v>
      </c>
      <c r="Q839" s="4" t="s">
        <v>5160</v>
      </c>
      <c r="R839" s="11">
        <v>8.4477861319966598E-4</v>
      </c>
      <c r="S839" s="11">
        <v>1.0830495041021359E-3</v>
      </c>
      <c r="T839" s="11">
        <v>2.4639376218323589E-3</v>
      </c>
      <c r="U839" s="21" t="s">
        <v>0</v>
      </c>
      <c r="V839" s="11">
        <v>9.1357638888888894E-3</v>
      </c>
      <c r="W839" s="3" t="s">
        <v>5160</v>
      </c>
      <c r="X839" s="4" t="s">
        <v>0</v>
      </c>
      <c r="Z839" s="3">
        <v>9.4589999999999996</v>
      </c>
      <c r="AA839" s="4">
        <v>7.3780200000000002</v>
      </c>
      <c r="AB839" s="3">
        <v>25.897500000000001</v>
      </c>
    </row>
    <row r="840" spans="1:28" x14ac:dyDescent="0.3">
      <c r="A840">
        <v>562</v>
      </c>
      <c r="B840" s="81">
        <v>7.46</v>
      </c>
      <c r="C840" s="4">
        <v>8.73</v>
      </c>
      <c r="D840" s="20">
        <v>7.8328282828282823E-4</v>
      </c>
      <c r="E840" s="20">
        <v>1.0042087542087542E-3</v>
      </c>
      <c r="F840" s="21">
        <v>2.3255360623781677E-3</v>
      </c>
      <c r="G840" s="21">
        <v>4.8603703703703708E-3</v>
      </c>
      <c r="H840" s="21">
        <v>3.9688390313390312E-3</v>
      </c>
      <c r="I840" s="21">
        <v>8.3345619658119659E-3</v>
      </c>
      <c r="J840" s="4">
        <v>1.2298</v>
      </c>
      <c r="K840" s="4" t="s">
        <v>0</v>
      </c>
      <c r="L840" s="4" t="s">
        <v>0</v>
      </c>
      <c r="M840" s="4">
        <v>11.823</v>
      </c>
      <c r="N840" s="4">
        <v>9.22194</v>
      </c>
      <c r="O840" s="4">
        <v>36.127499999999998</v>
      </c>
      <c r="P840" s="4">
        <v>7.87</v>
      </c>
      <c r="Q840" s="4" t="s">
        <v>5160</v>
      </c>
      <c r="R840" s="11">
        <v>8.4519632414369256E-4</v>
      </c>
      <c r="S840" s="11">
        <v>1.083585030953452E-3</v>
      </c>
      <c r="T840" s="11">
        <v>2.4651559454191034E-3</v>
      </c>
      <c r="U840" s="21">
        <v>3.9688390313390312E-3</v>
      </c>
      <c r="V840" s="11">
        <v>9.1435185185185178E-3</v>
      </c>
      <c r="W840" s="3">
        <v>1.2298</v>
      </c>
      <c r="X840" s="4">
        <v>3.8075999999999999</v>
      </c>
      <c r="Y840" s="3">
        <v>5.01</v>
      </c>
      <c r="Z840" s="3">
        <v>9.4410000000000007</v>
      </c>
      <c r="AA840" s="4">
        <v>7.3639800000000006</v>
      </c>
      <c r="AB840" s="3">
        <v>25.852499999999999</v>
      </c>
    </row>
    <row r="841" spans="1:28" x14ac:dyDescent="0.3">
      <c r="A841">
        <v>561</v>
      </c>
      <c r="B841" s="81" t="s">
        <v>5160</v>
      </c>
      <c r="C841" s="4" t="s">
        <v>5160</v>
      </c>
      <c r="D841" s="20">
        <v>7.8373421717171726E-4</v>
      </c>
      <c r="E841" s="20">
        <v>1.004787457912458E-3</v>
      </c>
      <c r="F841" s="21">
        <v>2.3268762183235869E-3</v>
      </c>
      <c r="G841" s="21">
        <v>4.8631712962962969E-3</v>
      </c>
      <c r="H841" s="21">
        <v>3.9727564102564105E-3</v>
      </c>
      <c r="I841" s="21">
        <v>8.3427884615384622E-3</v>
      </c>
      <c r="J841" s="4" t="s">
        <v>5160</v>
      </c>
      <c r="K841" s="4">
        <v>4.2629999999999999</v>
      </c>
      <c r="L841" s="4">
        <v>5.88</v>
      </c>
      <c r="M841" s="4">
        <v>11.8125</v>
      </c>
      <c r="N841" s="4">
        <v>9.213750000000001</v>
      </c>
      <c r="O841" s="4">
        <v>36.075000000000003</v>
      </c>
      <c r="P841" s="4" t="s">
        <v>5160</v>
      </c>
      <c r="Q841" s="4" t="s">
        <v>5160</v>
      </c>
      <c r="R841" s="11">
        <v>8.4561403508771947E-4</v>
      </c>
      <c r="S841" s="11">
        <v>1.0841205578047686E-3</v>
      </c>
      <c r="T841" s="11">
        <v>2.4663742690058483E-3</v>
      </c>
      <c r="U841" s="21">
        <v>3.9727564102564105E-3</v>
      </c>
      <c r="V841" s="11">
        <v>9.151273148148148E-3</v>
      </c>
      <c r="W841" s="3" t="s">
        <v>5160</v>
      </c>
      <c r="X841" s="4" t="s">
        <v>0</v>
      </c>
      <c r="Z841" s="3">
        <v>9.4320000000000004</v>
      </c>
      <c r="AA841" s="4">
        <v>7.3569600000000008</v>
      </c>
      <c r="AB841" s="3">
        <v>25.815000000000001</v>
      </c>
    </row>
    <row r="842" spans="1:28" x14ac:dyDescent="0.3">
      <c r="A842">
        <v>560</v>
      </c>
      <c r="B842" s="81">
        <v>7.47</v>
      </c>
      <c r="C842" s="4">
        <v>8.74</v>
      </c>
      <c r="D842" s="20">
        <v>7.8418560606060596E-4</v>
      </c>
      <c r="E842" s="20">
        <v>1.0053661616161616E-3</v>
      </c>
      <c r="F842" s="21">
        <v>2.3282163742690061E-3</v>
      </c>
      <c r="G842" s="21">
        <v>4.8659722222222229E-3</v>
      </c>
      <c r="H842" s="21" t="s">
        <v>0</v>
      </c>
      <c r="I842" s="21" t="s">
        <v>0</v>
      </c>
      <c r="K842" s="4" t="s">
        <v>0</v>
      </c>
      <c r="L842" s="4" t="s">
        <v>0</v>
      </c>
      <c r="M842" s="4">
        <v>11.791500000000001</v>
      </c>
      <c r="N842" s="4">
        <v>9.1973700000000012</v>
      </c>
      <c r="O842" s="4">
        <v>36.03</v>
      </c>
      <c r="Q842" s="4">
        <v>9.1999999999999993</v>
      </c>
      <c r="R842" s="11">
        <v>8.4603174603174595E-4</v>
      </c>
      <c r="S842" s="11">
        <v>1.0846560846560847E-3</v>
      </c>
      <c r="T842" s="11">
        <v>2.4675925925925924E-3</v>
      </c>
      <c r="U842" s="21" t="s">
        <v>0</v>
      </c>
      <c r="V842" s="11">
        <v>9.1589120370370366E-3</v>
      </c>
      <c r="W842" s="3" t="s">
        <v>5160</v>
      </c>
      <c r="X842" s="4" t="s">
        <v>0</v>
      </c>
      <c r="Z842" s="3">
        <v>9.4140000000000015</v>
      </c>
      <c r="AA842" s="4">
        <v>7.3429200000000012</v>
      </c>
      <c r="AB842" s="3">
        <v>25.777499999999996</v>
      </c>
    </row>
    <row r="843" spans="1:28" x14ac:dyDescent="0.3">
      <c r="A843">
        <v>559</v>
      </c>
      <c r="B843" s="81" t="s">
        <v>5160</v>
      </c>
      <c r="C843" s="4" t="s">
        <v>5160</v>
      </c>
      <c r="D843" s="20">
        <v>7.8467803030303029E-4</v>
      </c>
      <c r="E843" s="20">
        <v>1.0059974747474749E-3</v>
      </c>
      <c r="F843" s="21">
        <v>2.3296783625731E-3</v>
      </c>
      <c r="G843" s="21">
        <v>4.8690277777777785E-3</v>
      </c>
      <c r="H843" s="21">
        <v>3.9767331433998099E-3</v>
      </c>
      <c r="I843" s="21">
        <v>8.3511396011396004E-3</v>
      </c>
      <c r="J843" s="4" t="s">
        <v>5160</v>
      </c>
      <c r="K843" s="4">
        <v>4.2557499999999999</v>
      </c>
      <c r="L843" s="4">
        <v>5.87</v>
      </c>
      <c r="M843" s="4">
        <v>11.7705</v>
      </c>
      <c r="N843" s="4">
        <v>9.1809900000000013</v>
      </c>
      <c r="O843" s="4">
        <v>35.977499999999999</v>
      </c>
      <c r="P843" s="4" t="s">
        <v>5160</v>
      </c>
      <c r="Q843" s="4" t="s">
        <v>5160</v>
      </c>
      <c r="R843" s="11">
        <v>8.4644945697577275E-4</v>
      </c>
      <c r="S843" s="11">
        <v>1.085191611507401E-3</v>
      </c>
      <c r="T843" s="11">
        <v>2.4688109161793374E-3</v>
      </c>
      <c r="U843" s="21">
        <v>3.9767331433998099E-3</v>
      </c>
      <c r="V843" s="11">
        <v>9.166666666666665E-3</v>
      </c>
      <c r="W843" s="3" t="s">
        <v>5160</v>
      </c>
      <c r="X843" s="4">
        <v>3.8</v>
      </c>
      <c r="Y843" s="3">
        <v>5</v>
      </c>
      <c r="Z843" s="3">
        <v>9.4049999999999994</v>
      </c>
      <c r="AA843" s="4">
        <v>7.3358999999999996</v>
      </c>
      <c r="AB843" s="3">
        <v>25.740000000000002</v>
      </c>
    </row>
    <row r="844" spans="1:28" x14ac:dyDescent="0.3">
      <c r="A844">
        <v>558</v>
      </c>
      <c r="B844" s="81">
        <v>7.4799999999999995</v>
      </c>
      <c r="C844" s="4">
        <v>8.75</v>
      </c>
      <c r="D844" s="20">
        <v>7.8512941919191921E-4</v>
      </c>
      <c r="E844" s="20">
        <v>1.0065761784511784E-3</v>
      </c>
      <c r="F844" s="21">
        <v>2.3310185185185187E-3</v>
      </c>
      <c r="G844" s="21">
        <v>4.8718287037037037E-3</v>
      </c>
      <c r="H844" s="21">
        <v>3.9807098765432094E-3</v>
      </c>
      <c r="I844" s="21">
        <v>8.3594907407407402E-3</v>
      </c>
      <c r="J844" s="4" t="s">
        <v>5160</v>
      </c>
      <c r="K844" s="4" t="s">
        <v>0</v>
      </c>
      <c r="L844" s="4" t="s">
        <v>0</v>
      </c>
      <c r="M844" s="4">
        <v>11.76</v>
      </c>
      <c r="N844" s="4">
        <v>9.1728000000000005</v>
      </c>
      <c r="O844" s="4">
        <v>35.924999999999997</v>
      </c>
      <c r="P844" s="4">
        <v>7.88</v>
      </c>
      <c r="Q844" s="4" t="s">
        <v>5160</v>
      </c>
      <c r="R844" s="11">
        <v>8.4686716791979955E-4</v>
      </c>
      <c r="S844" s="11">
        <v>1.0857271383587174E-3</v>
      </c>
      <c r="T844" s="11">
        <v>2.4700292397660819E-3</v>
      </c>
      <c r="U844" s="21">
        <v>3.9807098765432094E-3</v>
      </c>
      <c r="V844" s="11">
        <v>9.1744212962962951E-3</v>
      </c>
      <c r="W844" s="3" t="s">
        <v>5160</v>
      </c>
      <c r="X844" s="4" t="s">
        <v>0</v>
      </c>
      <c r="Z844" s="3">
        <v>9.3870000000000005</v>
      </c>
      <c r="AA844" s="4">
        <v>7.3218600000000009</v>
      </c>
      <c r="AB844" s="3">
        <v>25.695</v>
      </c>
    </row>
    <row r="845" spans="1:28" x14ac:dyDescent="0.3">
      <c r="A845">
        <v>557</v>
      </c>
      <c r="B845" s="81" t="s">
        <v>5160</v>
      </c>
      <c r="C845" s="4" t="s">
        <v>5160</v>
      </c>
      <c r="D845" s="20">
        <v>7.8558080808080802E-4</v>
      </c>
      <c r="E845" s="20">
        <v>1.007154882154882E-3</v>
      </c>
      <c r="F845" s="21">
        <v>2.3323586744639379E-3</v>
      </c>
      <c r="G845" s="21">
        <v>4.8746296296296298E-3</v>
      </c>
      <c r="H845" s="21" t="s">
        <v>0</v>
      </c>
      <c r="I845" s="21" t="s">
        <v>0</v>
      </c>
      <c r="J845" s="4" t="s">
        <v>5160</v>
      </c>
      <c r="K845" s="4" t="s">
        <v>0</v>
      </c>
      <c r="L845" s="4" t="s">
        <v>0</v>
      </c>
      <c r="M845" s="4">
        <v>11.738999999999999</v>
      </c>
      <c r="N845" s="4">
        <v>9.1564199999999989</v>
      </c>
      <c r="O845" s="4">
        <v>35.872500000000002</v>
      </c>
      <c r="Q845" s="4">
        <v>9.2200000000000006</v>
      </c>
      <c r="R845" s="11">
        <v>8.4728487886382624E-4</v>
      </c>
      <c r="S845" s="11">
        <v>1.0862626652100337E-3</v>
      </c>
      <c r="T845" s="11">
        <v>2.4712475633528264E-3</v>
      </c>
      <c r="U845" s="21" t="s">
        <v>0</v>
      </c>
      <c r="V845" s="11"/>
      <c r="W845" s="3" t="s">
        <v>5160</v>
      </c>
      <c r="X845" s="4">
        <v>3.7924000000000002</v>
      </c>
      <c r="Y845" s="3">
        <v>4.99</v>
      </c>
      <c r="Z845" s="3">
        <v>9.3780000000000001</v>
      </c>
      <c r="AA845" s="4">
        <v>7.3148400000000002</v>
      </c>
      <c r="AB845" s="3">
        <v>25.657499999999999</v>
      </c>
    </row>
    <row r="846" spans="1:28" x14ac:dyDescent="0.3">
      <c r="A846">
        <v>556</v>
      </c>
      <c r="B846" s="81" t="s">
        <v>5160</v>
      </c>
      <c r="C846" s="4" t="s">
        <v>5160</v>
      </c>
      <c r="D846" s="20">
        <v>7.8603219696969694E-4</v>
      </c>
      <c r="E846" s="20">
        <v>1.0077335858585858E-3</v>
      </c>
      <c r="F846" s="21">
        <v>2.3336988304093571E-3</v>
      </c>
      <c r="G846" s="21">
        <v>4.8774305555555559E-3</v>
      </c>
      <c r="H846" s="21">
        <v>3.9846272554605886E-3</v>
      </c>
      <c r="I846" s="21">
        <v>8.3677172364672366E-3</v>
      </c>
      <c r="J846" s="4" t="s">
        <v>5160</v>
      </c>
      <c r="K846" s="4">
        <v>4.2484999999999999</v>
      </c>
      <c r="L846" s="4">
        <v>5.86</v>
      </c>
      <c r="M846" s="4">
        <v>11.718</v>
      </c>
      <c r="N846" s="4">
        <v>9.1400400000000008</v>
      </c>
      <c r="O846" s="4">
        <v>35.82</v>
      </c>
      <c r="P846" s="4" t="s">
        <v>5160</v>
      </c>
      <c r="Q846" s="4" t="s">
        <v>5160</v>
      </c>
      <c r="R846" s="11">
        <v>8.4770258980785315E-4</v>
      </c>
      <c r="S846" s="11">
        <v>1.0867981920613503E-3</v>
      </c>
      <c r="T846" s="11">
        <v>2.4724658869395718E-3</v>
      </c>
      <c r="U846" s="21">
        <v>3.9846272554605886E-3</v>
      </c>
      <c r="V846" s="11">
        <v>9.1820601851851855E-3</v>
      </c>
      <c r="W846" s="3" t="s">
        <v>5160</v>
      </c>
      <c r="X846" s="4" t="s">
        <v>0</v>
      </c>
      <c r="Z846" s="3">
        <v>9.36</v>
      </c>
      <c r="AA846" s="4">
        <v>7.3007999999999997</v>
      </c>
      <c r="AB846" s="3">
        <v>25.619999999999997</v>
      </c>
    </row>
    <row r="847" spans="1:28" x14ac:dyDescent="0.3">
      <c r="A847">
        <v>555</v>
      </c>
      <c r="B847" s="81">
        <v>7.49</v>
      </c>
      <c r="C847" s="4">
        <v>8.76</v>
      </c>
      <c r="D847" s="20">
        <v>7.8648358585858586E-4</v>
      </c>
      <c r="E847" s="20">
        <v>1.0083122895622897E-3</v>
      </c>
      <c r="F847" s="21">
        <v>2.3350389863547763E-3</v>
      </c>
      <c r="G847" s="21">
        <v>4.8802314814814828E-3</v>
      </c>
      <c r="H847" s="21">
        <v>3.9886039886039889E-3</v>
      </c>
      <c r="I847" s="21">
        <v>8.3760683760683765E-3</v>
      </c>
      <c r="J847" s="4" t="s">
        <v>5160</v>
      </c>
      <c r="K847" s="4" t="s">
        <v>0</v>
      </c>
      <c r="L847" s="4" t="s">
        <v>0</v>
      </c>
      <c r="M847" s="4">
        <v>11.7075</v>
      </c>
      <c r="N847" s="4">
        <v>9.13185</v>
      </c>
      <c r="O847" s="4">
        <v>35.775000000000006</v>
      </c>
      <c r="P847" s="4">
        <v>7.89</v>
      </c>
      <c r="Q847" s="4" t="s">
        <v>5160</v>
      </c>
      <c r="R847" s="11">
        <v>8.4812030075187973E-4</v>
      </c>
      <c r="S847" s="11">
        <v>1.0873337189126664E-3</v>
      </c>
      <c r="T847" s="11">
        <v>2.4736842105263159E-3</v>
      </c>
      <c r="U847" s="21">
        <v>3.9886039886039889E-3</v>
      </c>
      <c r="V847" s="11">
        <v>9.1898148148148139E-3</v>
      </c>
      <c r="W847" s="3" t="s">
        <v>5160</v>
      </c>
      <c r="X847" s="4" t="s">
        <v>0</v>
      </c>
      <c r="Z847" s="3">
        <v>9.3510000000000009</v>
      </c>
      <c r="AA847" s="4">
        <v>7.2937800000000008</v>
      </c>
      <c r="AB847" s="3">
        <v>25.5825</v>
      </c>
    </row>
    <row r="848" spans="1:28" x14ac:dyDescent="0.3">
      <c r="A848">
        <v>554</v>
      </c>
      <c r="B848" s="81" t="s">
        <v>5160</v>
      </c>
      <c r="C848" s="4" t="s">
        <v>5160</v>
      </c>
      <c r="D848" s="20">
        <v>7.8693497474747478E-4</v>
      </c>
      <c r="E848" s="20">
        <v>1.0088909932659932E-3</v>
      </c>
      <c r="F848" s="21">
        <v>2.336379142300195E-3</v>
      </c>
      <c r="G848" s="21">
        <v>4.883032407407408E-3</v>
      </c>
      <c r="H848" s="21" t="s">
        <v>0</v>
      </c>
      <c r="I848" s="21" t="s">
        <v>0</v>
      </c>
      <c r="J848" s="4" t="s">
        <v>5160</v>
      </c>
      <c r="K848" s="4">
        <v>4.2412499999999991</v>
      </c>
      <c r="L848" s="4">
        <v>5.85</v>
      </c>
      <c r="M848" s="4">
        <v>11.686500000000001</v>
      </c>
      <c r="N848" s="4">
        <v>9.1154700000000002</v>
      </c>
      <c r="O848" s="4">
        <v>35.722500000000004</v>
      </c>
      <c r="P848" s="4" t="s">
        <v>5160</v>
      </c>
      <c r="Q848" s="4" t="s">
        <v>5160</v>
      </c>
      <c r="R848" s="11">
        <v>8.4853801169590653E-4</v>
      </c>
      <c r="S848" s="11">
        <v>1.0878692457639827E-3</v>
      </c>
      <c r="T848" s="11">
        <v>2.4749025341130604E-3</v>
      </c>
      <c r="U848" s="21" t="s">
        <v>0</v>
      </c>
      <c r="V848" s="11">
        <v>9.197569444444444E-3</v>
      </c>
      <c r="W848" s="3" t="s">
        <v>5160</v>
      </c>
      <c r="X848" s="4">
        <v>3.7848000000000006</v>
      </c>
      <c r="Y848" s="3">
        <v>4.9800000000000004</v>
      </c>
      <c r="Z848" s="3">
        <v>9.3329999999999984</v>
      </c>
      <c r="AA848" s="4">
        <v>7.2797399999999994</v>
      </c>
      <c r="AB848" s="3">
        <v>25.537499999999998</v>
      </c>
    </row>
    <row r="849" spans="1:28" x14ac:dyDescent="0.3">
      <c r="A849">
        <v>553</v>
      </c>
      <c r="B849" s="81">
        <v>7.5</v>
      </c>
      <c r="C849" s="4">
        <v>8.77</v>
      </c>
      <c r="D849" s="20">
        <v>7.8738636363636359E-4</v>
      </c>
      <c r="E849" s="20">
        <v>1.0094696969696968E-3</v>
      </c>
      <c r="F849" s="21">
        <v>2.3377192982456142E-3</v>
      </c>
      <c r="G849" s="21">
        <v>4.885833333333334E-3</v>
      </c>
      <c r="H849" s="21">
        <v>3.9925807217473883E-3</v>
      </c>
      <c r="I849" s="21">
        <v>8.3844195156695164E-3</v>
      </c>
      <c r="J849" s="4" t="s">
        <v>5160</v>
      </c>
      <c r="K849" s="4" t="s">
        <v>0</v>
      </c>
      <c r="L849" s="4" t="s">
        <v>0</v>
      </c>
      <c r="M849" s="4">
        <v>11.6655</v>
      </c>
      <c r="N849" s="4">
        <v>9.0990900000000003</v>
      </c>
      <c r="O849" s="4">
        <v>35.67</v>
      </c>
      <c r="Q849" s="4">
        <v>9.23</v>
      </c>
      <c r="R849" s="11">
        <v>8.4895572263993322E-4</v>
      </c>
      <c r="S849" s="11">
        <v>1.0884047726152991E-3</v>
      </c>
      <c r="T849" s="11">
        <v>2.4761208576998053E-3</v>
      </c>
      <c r="U849" s="21">
        <v>3.9925807217473883E-3</v>
      </c>
      <c r="V849" s="11">
        <v>9.2052083333333326E-3</v>
      </c>
      <c r="W849" s="3" t="s">
        <v>5160</v>
      </c>
      <c r="X849" s="4" t="s">
        <v>0</v>
      </c>
      <c r="Z849" s="3">
        <v>9.3239999999999998</v>
      </c>
      <c r="AA849" s="4">
        <v>7.2727200000000005</v>
      </c>
      <c r="AB849" s="3">
        <v>25.5</v>
      </c>
    </row>
    <row r="850" spans="1:28" x14ac:dyDescent="0.3">
      <c r="A850">
        <v>552</v>
      </c>
      <c r="B850" s="81" t="s">
        <v>5160</v>
      </c>
      <c r="C850" s="4" t="s">
        <v>5160</v>
      </c>
      <c r="D850" s="20">
        <v>7.8783775252525251E-4</v>
      </c>
      <c r="E850" s="20">
        <v>1.0100484006734006E-3</v>
      </c>
      <c r="F850" s="21">
        <v>2.3390594541910334E-3</v>
      </c>
      <c r="G850" s="21">
        <v>4.8886342592592601E-3</v>
      </c>
      <c r="H850" s="21">
        <v>3.9964981006647676E-3</v>
      </c>
      <c r="I850" s="21">
        <v>8.3926460113960127E-3</v>
      </c>
      <c r="J850" s="4">
        <v>1.22265</v>
      </c>
      <c r="K850" s="4">
        <v>4.234</v>
      </c>
      <c r="L850" s="4">
        <v>5.84</v>
      </c>
      <c r="M850" s="4">
        <v>11.654999999999999</v>
      </c>
      <c r="N850" s="4">
        <v>9.0908999999999995</v>
      </c>
      <c r="O850" s="4">
        <v>35.6175</v>
      </c>
      <c r="P850" s="4">
        <v>7.9</v>
      </c>
      <c r="Q850" s="4" t="s">
        <v>5160</v>
      </c>
      <c r="R850" s="11">
        <v>8.4937343358396013E-4</v>
      </c>
      <c r="S850" s="11">
        <v>1.0889402994666156E-3</v>
      </c>
      <c r="T850" s="11">
        <v>2.4773391812865503E-3</v>
      </c>
      <c r="U850" s="21">
        <v>3.9964981006647676E-3</v>
      </c>
      <c r="V850" s="11">
        <v>9.2129629629629627E-3</v>
      </c>
      <c r="W850" s="3">
        <v>1.22265</v>
      </c>
      <c r="X850" s="4" t="s">
        <v>0</v>
      </c>
      <c r="Z850" s="3">
        <v>9.3059999999999992</v>
      </c>
      <c r="AA850" s="4">
        <v>7.25868</v>
      </c>
      <c r="AB850" s="3">
        <v>25.462500000000002</v>
      </c>
    </row>
    <row r="851" spans="1:28" x14ac:dyDescent="0.3">
      <c r="A851">
        <v>551</v>
      </c>
      <c r="B851" s="81">
        <v>7.51</v>
      </c>
      <c r="C851" s="4">
        <v>8.7799999999999994</v>
      </c>
      <c r="D851" s="20">
        <v>7.8828914141414142E-4</v>
      </c>
      <c r="E851" s="20">
        <v>1.0106271043771045E-3</v>
      </c>
      <c r="F851" s="21">
        <v>2.3403996101364526E-3</v>
      </c>
      <c r="G851" s="21">
        <v>4.8914351851851862E-3</v>
      </c>
      <c r="H851" s="21" t="s">
        <v>0</v>
      </c>
      <c r="I851" s="21" t="s">
        <v>0</v>
      </c>
      <c r="J851" s="4" t="s">
        <v>5160</v>
      </c>
      <c r="K851" s="4" t="s">
        <v>0</v>
      </c>
      <c r="L851" s="4" t="s">
        <v>0</v>
      </c>
      <c r="M851" s="4">
        <v>11.634</v>
      </c>
      <c r="N851" s="4">
        <v>9.0745199999999997</v>
      </c>
      <c r="O851" s="4">
        <v>35.564999999999998</v>
      </c>
      <c r="Q851" s="4">
        <v>9.24</v>
      </c>
      <c r="R851" s="11">
        <v>8.4979114452798682E-4</v>
      </c>
      <c r="S851" s="11">
        <v>1.0894758263179317E-3</v>
      </c>
      <c r="T851" s="11">
        <v>2.4785575048732944E-3</v>
      </c>
      <c r="U851" s="21" t="s">
        <v>0</v>
      </c>
      <c r="V851" s="11">
        <v>9.2207175925925929E-3</v>
      </c>
      <c r="W851" s="3" t="s">
        <v>5160</v>
      </c>
      <c r="X851" s="4">
        <v>3.7771999999999997</v>
      </c>
      <c r="Y851" s="3">
        <v>4.97</v>
      </c>
      <c r="Z851" s="3">
        <v>9.2970000000000006</v>
      </c>
      <c r="AA851" s="4">
        <v>7.2516600000000011</v>
      </c>
      <c r="AB851" s="3">
        <v>25.424999999999997</v>
      </c>
    </row>
    <row r="852" spans="1:28" x14ac:dyDescent="0.3">
      <c r="A852">
        <v>550</v>
      </c>
      <c r="B852" s="81" t="s">
        <v>5160</v>
      </c>
      <c r="C852" s="4" t="s">
        <v>5160</v>
      </c>
      <c r="D852" s="20">
        <v>7.8874053030303034E-4</v>
      </c>
      <c r="E852" s="20">
        <v>1.011205808080808E-3</v>
      </c>
      <c r="F852" s="21">
        <v>2.3417397660818714E-3</v>
      </c>
      <c r="G852" s="21">
        <v>4.8942361111111114E-3</v>
      </c>
      <c r="H852" s="21">
        <v>4.000474833808167E-3</v>
      </c>
      <c r="I852" s="21">
        <v>8.4009971509971509E-3</v>
      </c>
      <c r="J852" s="4" t="s">
        <v>5160</v>
      </c>
      <c r="K852" s="4">
        <v>4.22675</v>
      </c>
      <c r="L852" s="4">
        <v>5.83</v>
      </c>
      <c r="M852" s="4">
        <v>11.6235</v>
      </c>
      <c r="N852" s="4">
        <v>9.0663300000000007</v>
      </c>
      <c r="O852" s="4">
        <v>35.519999999999996</v>
      </c>
      <c r="P852" s="4" t="s">
        <v>5160</v>
      </c>
      <c r="Q852" s="4" t="s">
        <v>5160</v>
      </c>
      <c r="R852" s="11">
        <v>8.502088554720133E-4</v>
      </c>
      <c r="S852" s="11">
        <v>1.0900113531692479E-3</v>
      </c>
      <c r="T852" s="11">
        <v>2.4797758284600389E-3</v>
      </c>
      <c r="U852" s="21">
        <v>4.000474833808167E-3</v>
      </c>
      <c r="V852" s="11">
        <v>9.2283564814814815E-3</v>
      </c>
      <c r="W852" s="3" t="s">
        <v>5160</v>
      </c>
      <c r="X852" s="4" t="s">
        <v>0</v>
      </c>
      <c r="Z852" s="3">
        <v>9.2789999999999999</v>
      </c>
      <c r="AA852" s="4">
        <v>7.2376200000000006</v>
      </c>
      <c r="AB852" s="3">
        <v>25.380000000000003</v>
      </c>
    </row>
    <row r="853" spans="1:28" x14ac:dyDescent="0.3">
      <c r="A853">
        <v>549</v>
      </c>
      <c r="B853" s="81">
        <v>7.52</v>
      </c>
      <c r="C853" s="4">
        <v>8.7899999999999991</v>
      </c>
      <c r="D853" s="20">
        <v>7.8919191919191905E-4</v>
      </c>
      <c r="E853" s="20">
        <v>1.0117845117845116E-3</v>
      </c>
      <c r="F853" s="21">
        <v>2.3430799220272905E-3</v>
      </c>
      <c r="G853" s="21">
        <v>4.8970370370370374E-3</v>
      </c>
      <c r="H853" s="21">
        <v>4.0044515669515664E-3</v>
      </c>
      <c r="I853" s="21">
        <v>8.4093482905982907E-3</v>
      </c>
      <c r="J853" s="4" t="s">
        <v>5160</v>
      </c>
      <c r="K853" s="4" t="s">
        <v>0</v>
      </c>
      <c r="L853" s="4" t="s">
        <v>0</v>
      </c>
      <c r="M853" s="4">
        <v>11.602500000000001</v>
      </c>
      <c r="N853" s="4">
        <v>9.0499500000000008</v>
      </c>
      <c r="O853" s="4">
        <v>35.467500000000001</v>
      </c>
      <c r="P853" s="4">
        <v>7.91</v>
      </c>
      <c r="Q853" s="4">
        <v>9.25</v>
      </c>
      <c r="R853" s="11">
        <v>8.5062656641604021E-4</v>
      </c>
      <c r="S853" s="11">
        <v>1.0905468800205644E-3</v>
      </c>
      <c r="T853" s="11">
        <v>2.4809941520467838E-3</v>
      </c>
      <c r="U853" s="21">
        <v>4.0044515669515664E-3</v>
      </c>
      <c r="V853" s="11">
        <v>9.2361111111111099E-3</v>
      </c>
      <c r="W853" s="3" t="s">
        <v>5160</v>
      </c>
      <c r="X853" s="4" t="s">
        <v>0</v>
      </c>
      <c r="Z853" s="3">
        <v>9.2700000000000014</v>
      </c>
      <c r="AA853" s="4">
        <v>7.2306000000000017</v>
      </c>
      <c r="AB853" s="3">
        <v>25.342500000000001</v>
      </c>
    </row>
    <row r="854" spans="1:28" x14ac:dyDescent="0.3">
      <c r="A854">
        <v>548</v>
      </c>
      <c r="B854" s="81" t="s">
        <v>5160</v>
      </c>
      <c r="C854" s="4" t="s">
        <v>5160</v>
      </c>
      <c r="D854" s="20">
        <v>7.8968434343434338E-4</v>
      </c>
      <c r="E854" s="20">
        <v>1.0124158249158249E-3</v>
      </c>
      <c r="F854" s="21">
        <v>2.344541910331384E-3</v>
      </c>
      <c r="G854" s="21">
        <v>4.900092592592593E-3</v>
      </c>
      <c r="H854" s="21" t="s">
        <v>0</v>
      </c>
      <c r="I854" s="21" t="s">
        <v>0</v>
      </c>
      <c r="J854" s="4" t="s">
        <v>5160</v>
      </c>
      <c r="K854" s="4">
        <v>4.2195</v>
      </c>
      <c r="L854" s="4">
        <v>5.82</v>
      </c>
      <c r="M854" s="4">
        <v>11.5815</v>
      </c>
      <c r="N854" s="4">
        <v>9.033570000000001</v>
      </c>
      <c r="O854" s="4">
        <v>35.414999999999999</v>
      </c>
      <c r="P854" s="4" t="s">
        <v>5160</v>
      </c>
      <c r="Q854" s="4" t="s">
        <v>5160</v>
      </c>
      <c r="R854" s="11">
        <v>8.5146198830409348E-4</v>
      </c>
      <c r="S854" s="11">
        <v>1.0916179337231969E-3</v>
      </c>
      <c r="T854" s="11">
        <v>2.4834307992202729E-3</v>
      </c>
      <c r="U854" s="21" t="s">
        <v>0</v>
      </c>
      <c r="V854" s="11">
        <v>9.24386574074074E-3</v>
      </c>
      <c r="W854" s="3" t="s">
        <v>5160</v>
      </c>
      <c r="X854" s="4">
        <v>3.7696000000000001</v>
      </c>
      <c r="Y854" s="3">
        <v>4.96</v>
      </c>
      <c r="Z854" s="3">
        <v>9.2519999999999989</v>
      </c>
      <c r="AA854" s="4">
        <v>7.2165599999999994</v>
      </c>
      <c r="AB854" s="3">
        <v>25.305</v>
      </c>
    </row>
    <row r="855" spans="1:28" x14ac:dyDescent="0.3">
      <c r="A855">
        <v>547</v>
      </c>
      <c r="B855" s="81" t="s">
        <v>5160</v>
      </c>
      <c r="C855" s="4" t="s">
        <v>5160</v>
      </c>
      <c r="D855" s="20">
        <v>7.9013573232323219E-4</v>
      </c>
      <c r="E855" s="20">
        <v>1.0129945286195285E-3</v>
      </c>
      <c r="F855" s="21">
        <v>2.3458820662768031E-3</v>
      </c>
      <c r="G855" s="21">
        <v>4.9028935185185191E-3</v>
      </c>
      <c r="H855" s="21">
        <v>4.0083689458689465E-3</v>
      </c>
      <c r="I855" s="21">
        <v>8.4175747863247889E-3</v>
      </c>
      <c r="J855" s="4" t="s">
        <v>5160</v>
      </c>
      <c r="K855" s="4" t="s">
        <v>0</v>
      </c>
      <c r="L855" s="4" t="s">
        <v>0</v>
      </c>
      <c r="M855" s="4">
        <v>11.571</v>
      </c>
      <c r="N855" s="4">
        <v>9.0253800000000002</v>
      </c>
      <c r="O855" s="4">
        <v>35.362499999999997</v>
      </c>
      <c r="P855" s="4" t="s">
        <v>5160</v>
      </c>
      <c r="Q855" s="4" t="s">
        <v>5160</v>
      </c>
      <c r="R855" s="11">
        <v>8.5187969924812028E-4</v>
      </c>
      <c r="S855" s="11">
        <v>1.0921534605745132E-3</v>
      </c>
      <c r="T855" s="11">
        <v>2.4846491228070174E-3</v>
      </c>
      <c r="U855" s="21">
        <v>4.0083689458689465E-3</v>
      </c>
      <c r="V855" s="11">
        <v>9.2515046296296304E-3</v>
      </c>
      <c r="W855" s="3" t="s">
        <v>5160</v>
      </c>
      <c r="X855" s="4" t="s">
        <v>0</v>
      </c>
      <c r="Z855" s="3">
        <v>9.2430000000000003</v>
      </c>
      <c r="AA855" s="4">
        <v>7.2095400000000005</v>
      </c>
      <c r="AB855" s="3">
        <v>25.267499999999998</v>
      </c>
    </row>
    <row r="856" spans="1:28" x14ac:dyDescent="0.3">
      <c r="A856">
        <v>546</v>
      </c>
      <c r="B856" s="81">
        <v>7.5299999999999994</v>
      </c>
      <c r="C856" s="4">
        <v>8.8000000000000007</v>
      </c>
      <c r="D856" s="20">
        <v>7.9058712121212122E-4</v>
      </c>
      <c r="E856" s="20">
        <v>1.0135732323232323E-3</v>
      </c>
      <c r="F856" s="21">
        <v>2.3472222222222223E-3</v>
      </c>
      <c r="G856" s="21">
        <v>4.9056944444444452E-3</v>
      </c>
      <c r="H856" s="21">
        <v>4.0123456790123451E-3</v>
      </c>
      <c r="I856" s="21">
        <v>8.4259259259259253E-3</v>
      </c>
      <c r="J856" s="4" t="s">
        <v>5160</v>
      </c>
      <c r="K856" s="4">
        <v>4.2122499999999992</v>
      </c>
      <c r="L856" s="4">
        <v>5.81</v>
      </c>
      <c r="M856" s="4">
        <v>11.55</v>
      </c>
      <c r="N856" s="4">
        <v>9.0090000000000003</v>
      </c>
      <c r="O856" s="4">
        <v>35.31</v>
      </c>
      <c r="P856" s="4" t="s">
        <v>5160</v>
      </c>
      <c r="Q856" s="4" t="s">
        <v>5160</v>
      </c>
      <c r="R856" s="11">
        <v>8.5229741019214708E-4</v>
      </c>
      <c r="S856" s="11">
        <v>1.0926889874258295E-3</v>
      </c>
      <c r="T856" s="11">
        <v>2.4858674463937623E-3</v>
      </c>
      <c r="U856" s="21">
        <v>4.0123456790123451E-3</v>
      </c>
      <c r="V856" s="11">
        <v>9.2592592592592587E-3</v>
      </c>
      <c r="W856" s="3" t="s">
        <v>5160</v>
      </c>
      <c r="X856" s="4">
        <v>3.7620000000000005</v>
      </c>
      <c r="Y856" s="3">
        <v>4.95</v>
      </c>
      <c r="Z856" s="3">
        <v>9.2249999999999996</v>
      </c>
      <c r="AA856" s="4">
        <v>7.1955</v>
      </c>
      <c r="AB856" s="3">
        <v>25.222500000000004</v>
      </c>
    </row>
    <row r="857" spans="1:28" x14ac:dyDescent="0.3">
      <c r="A857">
        <v>545</v>
      </c>
      <c r="B857" s="81" t="s">
        <v>5160</v>
      </c>
      <c r="C857" s="4" t="s">
        <v>5160</v>
      </c>
      <c r="D857" s="20">
        <v>7.9103851010100992E-4</v>
      </c>
      <c r="E857" s="20">
        <v>1.0141519360269359E-3</v>
      </c>
      <c r="F857" s="21">
        <v>2.3485623781676411E-3</v>
      </c>
      <c r="G857" s="21">
        <v>4.9084953703703704E-3</v>
      </c>
      <c r="H857" s="21">
        <v>4.0163224121557454E-3</v>
      </c>
      <c r="I857" s="21">
        <v>8.4342770655270651E-3</v>
      </c>
      <c r="J857" s="4" t="s">
        <v>5160</v>
      </c>
      <c r="K857" s="4" t="s">
        <v>0</v>
      </c>
      <c r="L857" s="4" t="s">
        <v>0</v>
      </c>
      <c r="M857" s="4">
        <v>11.529</v>
      </c>
      <c r="N857" s="4">
        <v>8.9926200000000005</v>
      </c>
      <c r="O857" s="4">
        <v>35.265000000000001</v>
      </c>
      <c r="P857" s="4">
        <v>7.92</v>
      </c>
      <c r="Q857" s="4">
        <v>9.26</v>
      </c>
      <c r="R857" s="11">
        <v>8.5271512113617388E-4</v>
      </c>
      <c r="S857" s="11">
        <v>1.0932245142771461E-3</v>
      </c>
      <c r="T857" s="11">
        <v>2.4870857699805073E-3</v>
      </c>
      <c r="U857" s="21">
        <v>4.0163224121557454E-3</v>
      </c>
      <c r="V857" s="11">
        <v>9.2670138888888889E-3</v>
      </c>
      <c r="W857" s="3" t="s">
        <v>5160</v>
      </c>
      <c r="X857" s="4" t="s">
        <v>0</v>
      </c>
      <c r="Z857" s="3">
        <v>9.2070000000000007</v>
      </c>
      <c r="AA857" s="4">
        <v>7.1814600000000004</v>
      </c>
      <c r="AB857" s="3">
        <v>25.184999999999999</v>
      </c>
    </row>
    <row r="858" spans="1:28" x14ac:dyDescent="0.3">
      <c r="A858">
        <v>544</v>
      </c>
      <c r="B858" s="81">
        <v>7.54</v>
      </c>
      <c r="C858" s="4">
        <v>8.82</v>
      </c>
      <c r="D858" s="20">
        <v>7.9148989898989895E-4</v>
      </c>
      <c r="E858" s="20">
        <v>1.0147306397306397E-3</v>
      </c>
      <c r="F858" s="21">
        <v>2.3499025341130603E-3</v>
      </c>
      <c r="G858" s="21">
        <v>4.9112962962962964E-3</v>
      </c>
      <c r="H858" s="21" t="s">
        <v>0</v>
      </c>
      <c r="I858" s="21" t="s">
        <v>0</v>
      </c>
      <c r="K858" s="4">
        <v>4.2050000000000001</v>
      </c>
      <c r="L858" s="4">
        <v>5.8</v>
      </c>
      <c r="M858" s="4">
        <v>11.518500000000001</v>
      </c>
      <c r="N858" s="4">
        <v>8.9844300000000015</v>
      </c>
      <c r="O858" s="4">
        <v>35.212500000000006</v>
      </c>
      <c r="P858" s="4" t="s">
        <v>5160</v>
      </c>
      <c r="Q858" s="4" t="s">
        <v>5160</v>
      </c>
      <c r="R858" s="11">
        <v>8.5313283208020047E-4</v>
      </c>
      <c r="S858" s="11">
        <v>1.0937600411284622E-3</v>
      </c>
      <c r="T858" s="11">
        <v>2.4883040935672514E-3</v>
      </c>
      <c r="U858" s="21" t="s">
        <v>0</v>
      </c>
      <c r="V858" s="11">
        <v>9.2746527777777775E-3</v>
      </c>
      <c r="W858" s="3" t="s">
        <v>5160</v>
      </c>
      <c r="X858" s="4" t="s">
        <v>0</v>
      </c>
      <c r="Z858" s="3">
        <v>9.1980000000000004</v>
      </c>
      <c r="AA858" s="4">
        <v>7.1744400000000006</v>
      </c>
      <c r="AB858" s="3">
        <v>25.147500000000001</v>
      </c>
    </row>
    <row r="859" spans="1:28" x14ac:dyDescent="0.3">
      <c r="A859">
        <v>543</v>
      </c>
      <c r="B859" s="81" t="s">
        <v>5160</v>
      </c>
      <c r="C859" s="4" t="s">
        <v>5160</v>
      </c>
      <c r="D859" s="20">
        <v>7.9198232323232317E-4</v>
      </c>
      <c r="E859" s="20">
        <v>1.0153619528619528E-3</v>
      </c>
      <c r="F859" s="21">
        <v>2.3513645224171541E-3</v>
      </c>
      <c r="G859" s="21">
        <v>4.914351851851852E-3</v>
      </c>
      <c r="H859" s="21">
        <v>4.0202397910731246E-3</v>
      </c>
      <c r="I859" s="21">
        <v>8.4425035612535615E-3</v>
      </c>
      <c r="J859" s="4" t="s">
        <v>5160</v>
      </c>
      <c r="K859" s="4" t="s">
        <v>0</v>
      </c>
      <c r="L859" s="4" t="s">
        <v>0</v>
      </c>
      <c r="M859" s="4">
        <v>11.497499999999999</v>
      </c>
      <c r="N859" s="4">
        <v>8.9680499999999999</v>
      </c>
      <c r="O859" s="4">
        <v>35.160000000000004</v>
      </c>
      <c r="P859" s="4">
        <v>7.93</v>
      </c>
      <c r="Q859" s="4">
        <v>9.27</v>
      </c>
      <c r="R859" s="11">
        <v>8.5355054302422727E-4</v>
      </c>
      <c r="S859" s="11">
        <v>1.0942955679797786E-3</v>
      </c>
      <c r="T859" s="11">
        <v>2.4895224171539963E-3</v>
      </c>
      <c r="U859" s="21">
        <v>4.0202397910731246E-3</v>
      </c>
      <c r="V859" s="11">
        <v>9.2824074074074059E-3</v>
      </c>
      <c r="W859" s="3" t="s">
        <v>5160</v>
      </c>
      <c r="X859" s="4">
        <v>3.7544000000000004</v>
      </c>
      <c r="Y859" s="3">
        <v>4.9400000000000004</v>
      </c>
      <c r="Z859" s="3">
        <v>9.18</v>
      </c>
      <c r="AA859" s="4">
        <v>7.1604000000000001</v>
      </c>
      <c r="AB859" s="3">
        <v>25.11</v>
      </c>
    </row>
    <row r="860" spans="1:28" x14ac:dyDescent="0.3">
      <c r="A860">
        <v>542</v>
      </c>
      <c r="B860" s="81" t="s">
        <v>5160</v>
      </c>
      <c r="C860" s="4" t="s">
        <v>5160</v>
      </c>
      <c r="D860" s="20">
        <v>7.9243371212121209E-4</v>
      </c>
      <c r="E860" s="20">
        <v>1.0159406565656566E-3</v>
      </c>
      <c r="F860" s="21">
        <v>2.3527046783625733E-3</v>
      </c>
      <c r="G860" s="21">
        <v>4.9171527777777781E-3</v>
      </c>
      <c r="H860" s="21">
        <v>4.0242165242165241E-3</v>
      </c>
      <c r="I860" s="21">
        <v>8.4508547008547014E-3</v>
      </c>
      <c r="J860" s="4" t="s">
        <v>5160</v>
      </c>
      <c r="K860" s="4">
        <v>4.1977500000000001</v>
      </c>
      <c r="L860" s="4">
        <v>5.79</v>
      </c>
      <c r="M860" s="4">
        <v>11.4765</v>
      </c>
      <c r="N860" s="4">
        <v>8.95167</v>
      </c>
      <c r="O860" s="4">
        <v>35.107500000000002</v>
      </c>
      <c r="P860" s="4" t="s">
        <v>5160</v>
      </c>
      <c r="Q860" s="4" t="s">
        <v>5160</v>
      </c>
      <c r="R860" s="11">
        <v>8.5396825396825396E-4</v>
      </c>
      <c r="S860" s="11">
        <v>1.0948310948310949E-3</v>
      </c>
      <c r="T860" s="11">
        <v>2.4907407407407408E-3</v>
      </c>
      <c r="U860" s="21">
        <v>4.0242165242165241E-3</v>
      </c>
      <c r="V860" s="11"/>
      <c r="W860" s="3" t="s">
        <v>5160</v>
      </c>
      <c r="X860" s="4" t="s">
        <v>0</v>
      </c>
      <c r="Z860" s="3">
        <v>9.1709999999999994</v>
      </c>
      <c r="AA860" s="4">
        <v>7.1533799999999994</v>
      </c>
      <c r="AB860" s="3">
        <v>25.065000000000001</v>
      </c>
    </row>
    <row r="861" spans="1:28" x14ac:dyDescent="0.3">
      <c r="A861">
        <v>541</v>
      </c>
      <c r="B861" s="81" t="s">
        <v>5160</v>
      </c>
      <c r="C861" s="4" t="s">
        <v>5160</v>
      </c>
      <c r="D861" s="20">
        <v>7.928851010101009E-4</v>
      </c>
      <c r="E861" s="20">
        <v>1.0165193602693602E-3</v>
      </c>
      <c r="F861" s="21">
        <v>2.3540448343079925E-3</v>
      </c>
      <c r="G861" s="21">
        <v>4.9199537037037042E-3</v>
      </c>
      <c r="H861" s="21" t="s">
        <v>0</v>
      </c>
      <c r="I861" s="21" t="s">
        <v>0</v>
      </c>
      <c r="J861" s="4" t="s">
        <v>5160</v>
      </c>
      <c r="K861" s="4" t="s">
        <v>0</v>
      </c>
      <c r="L861" s="4" t="s">
        <v>0</v>
      </c>
      <c r="M861" s="4">
        <v>11.465999999999999</v>
      </c>
      <c r="N861" s="4">
        <v>8.9434799999999992</v>
      </c>
      <c r="O861" s="4">
        <v>35.055</v>
      </c>
      <c r="P861" s="4" t="s">
        <v>5160</v>
      </c>
      <c r="Q861" s="4" t="s">
        <v>5160</v>
      </c>
      <c r="R861" s="11">
        <v>8.5438596491228076E-4</v>
      </c>
      <c r="S861" s="11">
        <v>1.0953666216824112E-3</v>
      </c>
      <c r="T861" s="11">
        <v>2.4919590643274854E-3</v>
      </c>
      <c r="U861" s="21" t="s">
        <v>0</v>
      </c>
      <c r="V861" s="11">
        <v>9.290162037037036E-3</v>
      </c>
      <c r="W861" s="3" t="s">
        <v>5160</v>
      </c>
      <c r="X861" s="4" t="s">
        <v>0</v>
      </c>
      <c r="Z861" s="3">
        <v>9.1530000000000005</v>
      </c>
      <c r="AA861" s="4">
        <v>7.1393400000000007</v>
      </c>
      <c r="AB861" s="3">
        <v>25.027499999999996</v>
      </c>
    </row>
    <row r="862" spans="1:28" x14ac:dyDescent="0.3">
      <c r="A862">
        <v>540</v>
      </c>
      <c r="B862" s="81">
        <v>7.55</v>
      </c>
      <c r="C862" s="4">
        <v>8.83</v>
      </c>
      <c r="D862" s="20">
        <v>7.9333648989898971E-4</v>
      </c>
      <c r="E862" s="20">
        <v>1.0170980639730637E-3</v>
      </c>
      <c r="F862" s="21">
        <v>2.3553849902534113E-3</v>
      </c>
      <c r="G862" s="21">
        <v>4.9227546296296294E-3</v>
      </c>
      <c r="H862" s="21">
        <v>4.0281932573599244E-3</v>
      </c>
      <c r="I862" s="21">
        <v>8.4592058404558412E-3</v>
      </c>
      <c r="J862" s="4">
        <v>1.20835</v>
      </c>
      <c r="K862" s="4">
        <v>4.1905000000000001</v>
      </c>
      <c r="L862" s="4">
        <v>5.78</v>
      </c>
      <c r="M862" s="4">
        <v>11.445</v>
      </c>
      <c r="N862" s="4">
        <v>8.9271000000000011</v>
      </c>
      <c r="O862" s="4">
        <v>35.01</v>
      </c>
      <c r="P862" s="4">
        <v>7.9399999999999995</v>
      </c>
      <c r="Q862" s="4">
        <v>9.2799999999999994</v>
      </c>
      <c r="R862" s="11">
        <v>8.5480367585630756E-4</v>
      </c>
      <c r="S862" s="11">
        <v>1.0959021485337276E-3</v>
      </c>
      <c r="T862" s="11">
        <v>2.4931773879142303E-3</v>
      </c>
      <c r="U862" s="21">
        <v>4.0281932573599244E-3</v>
      </c>
      <c r="V862" s="11">
        <v>9.2978009259259264E-3</v>
      </c>
      <c r="W862" s="3">
        <v>1.20835</v>
      </c>
      <c r="X862" s="4">
        <v>3.7467999999999999</v>
      </c>
      <c r="Y862" s="3">
        <v>4.93</v>
      </c>
      <c r="Z862" s="3">
        <v>9.1440000000000001</v>
      </c>
      <c r="AA862" s="4">
        <v>7.13232</v>
      </c>
      <c r="AB862" s="3">
        <v>24.990000000000002</v>
      </c>
    </row>
    <row r="863" spans="1:28" x14ac:dyDescent="0.3">
      <c r="A863">
        <v>539</v>
      </c>
      <c r="B863" s="81">
        <v>7.56</v>
      </c>
      <c r="C863" s="4">
        <v>8.84</v>
      </c>
      <c r="D863" s="20">
        <v>7.9378787878787874E-4</v>
      </c>
      <c r="E863" s="20">
        <v>1.0176767676767676E-3</v>
      </c>
      <c r="F863" s="21">
        <v>2.3567251461988304E-3</v>
      </c>
      <c r="G863" s="21">
        <v>4.9255555555555554E-3</v>
      </c>
      <c r="H863" s="21">
        <v>4.0321106362773036E-3</v>
      </c>
      <c r="I863" s="21">
        <v>8.4674323361823376E-3</v>
      </c>
      <c r="K863" s="4" t="s">
        <v>0</v>
      </c>
      <c r="L863" s="4" t="s">
        <v>0</v>
      </c>
      <c r="M863" s="4">
        <v>11.424000000000001</v>
      </c>
      <c r="N863" s="4">
        <v>8.9107200000000013</v>
      </c>
      <c r="O863" s="4">
        <v>34.957499999999996</v>
      </c>
      <c r="P863" s="4" t="s">
        <v>5160</v>
      </c>
      <c r="Q863" s="4" t="s">
        <v>5160</v>
      </c>
      <c r="R863" s="11">
        <v>8.5522138680033403E-4</v>
      </c>
      <c r="S863" s="11">
        <v>1.0964376753850437E-3</v>
      </c>
      <c r="T863" s="11">
        <v>2.4943957115009744E-3</v>
      </c>
      <c r="U863" s="21">
        <v>4.0321106362773036E-3</v>
      </c>
      <c r="V863" s="11">
        <v>9.3055555555555548E-3</v>
      </c>
      <c r="W863" s="3" t="s">
        <v>5160</v>
      </c>
      <c r="X863" s="4" t="s">
        <v>0</v>
      </c>
      <c r="Z863" s="3">
        <v>9.1260000000000012</v>
      </c>
      <c r="AA863" s="4">
        <v>7.1182800000000013</v>
      </c>
      <c r="AB863" s="3">
        <v>24.952500000000001</v>
      </c>
    </row>
    <row r="864" spans="1:28" x14ac:dyDescent="0.3">
      <c r="A864">
        <v>538</v>
      </c>
      <c r="B864" s="81" t="s">
        <v>5160</v>
      </c>
      <c r="C864" s="4" t="s">
        <v>5160</v>
      </c>
      <c r="D864" s="20">
        <v>7.9428030303030285E-4</v>
      </c>
      <c r="E864" s="20">
        <v>1.0183080808080806E-3</v>
      </c>
      <c r="F864" s="21">
        <v>2.3581871345029239E-3</v>
      </c>
      <c r="G864" s="21">
        <v>4.928611111111111E-3</v>
      </c>
      <c r="H864" s="21" t="s">
        <v>0</v>
      </c>
      <c r="I864" s="21" t="s">
        <v>0</v>
      </c>
      <c r="J864" s="4" t="s">
        <v>5160</v>
      </c>
      <c r="K864" s="4" t="s">
        <v>0</v>
      </c>
      <c r="L864" s="4" t="s">
        <v>0</v>
      </c>
      <c r="M864" s="4">
        <v>11.413499999999999</v>
      </c>
      <c r="N864" s="4">
        <v>8.9025299999999987</v>
      </c>
      <c r="O864" s="4">
        <v>34.905000000000001</v>
      </c>
      <c r="P864" s="4" t="s">
        <v>5160</v>
      </c>
      <c r="Q864" s="4" t="s">
        <v>5160</v>
      </c>
      <c r="R864" s="11">
        <v>8.5605680868838774E-4</v>
      </c>
      <c r="S864" s="11">
        <v>1.0975087290876766E-3</v>
      </c>
      <c r="T864" s="11">
        <v>2.4968323586744643E-3</v>
      </c>
      <c r="U864" s="21" t="s">
        <v>0</v>
      </c>
      <c r="V864" s="11">
        <v>9.3133101851851849E-3</v>
      </c>
      <c r="W864" s="3" t="s">
        <v>5160</v>
      </c>
      <c r="X864" s="4">
        <v>3.7392000000000003</v>
      </c>
      <c r="Y864" s="3">
        <v>4.92</v>
      </c>
      <c r="Z864" s="3">
        <v>9.1170000000000009</v>
      </c>
      <c r="AA864" s="4">
        <v>7.1112600000000006</v>
      </c>
      <c r="AB864" s="3">
        <v>24.907499999999999</v>
      </c>
    </row>
    <row r="865" spans="1:28" x14ac:dyDescent="0.3">
      <c r="A865">
        <v>537</v>
      </c>
      <c r="B865" s="81">
        <v>7.5699999999999994</v>
      </c>
      <c r="C865" s="4">
        <v>8.85</v>
      </c>
      <c r="D865" s="20">
        <v>7.9473169191919177E-4</v>
      </c>
      <c r="E865" s="20">
        <v>1.0188867845117844E-3</v>
      </c>
      <c r="F865" s="21">
        <v>2.359527290448343E-3</v>
      </c>
      <c r="G865" s="21">
        <v>4.9314120370370371E-3</v>
      </c>
      <c r="H865" s="21">
        <v>4.0360873694207022E-3</v>
      </c>
      <c r="I865" s="21">
        <v>8.4757834757834757E-3</v>
      </c>
      <c r="J865" s="4" t="s">
        <v>5160</v>
      </c>
      <c r="K865" s="4">
        <v>4.1832499999999992</v>
      </c>
      <c r="L865" s="4">
        <v>5.77</v>
      </c>
      <c r="M865" s="4">
        <v>11.3925</v>
      </c>
      <c r="N865" s="4">
        <v>8.8861500000000007</v>
      </c>
      <c r="O865" s="4">
        <v>34.852499999999999</v>
      </c>
      <c r="P865" s="4">
        <v>7.95</v>
      </c>
      <c r="Q865" s="4">
        <v>9.2899999999999991</v>
      </c>
      <c r="R865" s="11">
        <v>8.5647451963241444E-4</v>
      </c>
      <c r="S865" s="11">
        <v>1.0980442559389929E-3</v>
      </c>
      <c r="T865" s="11">
        <v>2.4980506822612088E-3</v>
      </c>
      <c r="U865" s="21">
        <v>4.0360873694207022E-3</v>
      </c>
      <c r="V865" s="11">
        <v>9.3209490740740735E-3</v>
      </c>
      <c r="W865" s="3" t="s">
        <v>5160</v>
      </c>
      <c r="X865" s="4" t="s">
        <v>0</v>
      </c>
      <c r="Z865" s="3">
        <v>9.0990000000000002</v>
      </c>
      <c r="AA865" s="4">
        <v>7.0972200000000001</v>
      </c>
      <c r="AB865" s="3">
        <v>24.869999999999997</v>
      </c>
    </row>
    <row r="866" spans="1:28" x14ac:dyDescent="0.3">
      <c r="A866">
        <v>536</v>
      </c>
      <c r="B866" s="81" t="s">
        <v>5160</v>
      </c>
      <c r="C866" s="4" t="s">
        <v>5160</v>
      </c>
      <c r="D866" s="20">
        <v>7.951830808080808E-4</v>
      </c>
      <c r="E866" s="20">
        <v>1.0194654882154882E-3</v>
      </c>
      <c r="F866" s="21">
        <v>2.3608674463937622E-3</v>
      </c>
      <c r="G866" s="21">
        <v>4.9342129629629632E-3</v>
      </c>
      <c r="H866" s="21">
        <v>4.0400641025641025E-3</v>
      </c>
      <c r="I866" s="21">
        <v>8.4841346153846156E-3</v>
      </c>
      <c r="K866" s="4" t="s">
        <v>0</v>
      </c>
      <c r="L866" s="4" t="s">
        <v>0</v>
      </c>
      <c r="M866" s="4">
        <v>11.371499999999999</v>
      </c>
      <c r="N866" s="4">
        <v>8.869769999999999</v>
      </c>
      <c r="O866" s="4">
        <v>34.799999999999997</v>
      </c>
      <c r="P866" s="4" t="s">
        <v>5160</v>
      </c>
      <c r="Q866" s="4" t="s">
        <v>5160</v>
      </c>
      <c r="R866" s="11">
        <v>8.5689223057644124E-4</v>
      </c>
      <c r="S866" s="11">
        <v>1.0985797827903093E-3</v>
      </c>
      <c r="T866" s="11">
        <v>2.4992690058479533E-3</v>
      </c>
      <c r="U866" s="21">
        <v>4.0400641025641025E-3</v>
      </c>
      <c r="V866" s="11">
        <v>9.3287037037037036E-3</v>
      </c>
      <c r="W866" s="3" t="s">
        <v>5160</v>
      </c>
      <c r="X866" s="4" t="s">
        <v>0</v>
      </c>
      <c r="Z866" s="3">
        <v>9.09</v>
      </c>
      <c r="AA866" s="4">
        <v>7.0902000000000003</v>
      </c>
      <c r="AB866" s="3">
        <v>24.8325</v>
      </c>
    </row>
    <row r="867" spans="1:28" x14ac:dyDescent="0.3">
      <c r="A867">
        <v>535</v>
      </c>
      <c r="B867" s="81" t="s">
        <v>5160</v>
      </c>
      <c r="C867" s="4" t="s">
        <v>5160</v>
      </c>
      <c r="D867" s="20">
        <v>7.9563446969696961E-4</v>
      </c>
      <c r="E867" s="20">
        <v>1.0200441919191918E-3</v>
      </c>
      <c r="F867" s="21">
        <v>2.362207602339181E-3</v>
      </c>
      <c r="G867" s="21">
        <v>4.9370138888888884E-3</v>
      </c>
      <c r="H867" s="21" t="s">
        <v>0</v>
      </c>
      <c r="I867" s="21" t="s">
        <v>0</v>
      </c>
      <c r="J867" s="4" t="s">
        <v>5160</v>
      </c>
      <c r="K867" s="4">
        <v>4.1760000000000002</v>
      </c>
      <c r="L867" s="4">
        <v>5.76</v>
      </c>
      <c r="M867" s="4">
        <v>11.361000000000001</v>
      </c>
      <c r="N867" s="4">
        <v>8.86158</v>
      </c>
      <c r="O867" s="4">
        <v>34.755000000000003</v>
      </c>
      <c r="P867" s="4">
        <v>7.96</v>
      </c>
      <c r="Q867" s="4">
        <v>9.2999999999999989</v>
      </c>
      <c r="R867" s="11">
        <v>8.5730994152046782E-4</v>
      </c>
      <c r="S867" s="11">
        <v>1.0991153096416254E-3</v>
      </c>
      <c r="T867" s="11">
        <v>2.5004873294346979E-3</v>
      </c>
      <c r="U867" s="21" t="s">
        <v>0</v>
      </c>
      <c r="V867" s="11">
        <v>9.3364583333333338E-3</v>
      </c>
      <c r="W867" s="3" t="s">
        <v>5160</v>
      </c>
      <c r="X867" s="4">
        <v>3.7316000000000003</v>
      </c>
      <c r="Y867" s="3">
        <v>4.91</v>
      </c>
      <c r="Z867" s="3">
        <v>9.0719999999999992</v>
      </c>
      <c r="AA867" s="4">
        <v>7.0761599999999998</v>
      </c>
      <c r="AB867" s="3">
        <v>24.787499999999998</v>
      </c>
    </row>
    <row r="868" spans="1:28" x14ac:dyDescent="0.3">
      <c r="A868">
        <v>534</v>
      </c>
      <c r="B868" s="81">
        <v>7.58</v>
      </c>
      <c r="C868" s="4" t="s">
        <v>5160</v>
      </c>
      <c r="D868" s="20">
        <v>7.9612689393939384E-4</v>
      </c>
      <c r="E868" s="20">
        <v>1.0206755050505049E-3</v>
      </c>
      <c r="F868" s="21">
        <v>2.3636695906432748E-3</v>
      </c>
      <c r="G868" s="21">
        <v>4.940069444444444E-3</v>
      </c>
      <c r="H868" s="21">
        <v>4.0439814814814826E-3</v>
      </c>
      <c r="I868" s="21">
        <v>8.4923611111111137E-3</v>
      </c>
      <c r="J868" s="4" t="s">
        <v>5160</v>
      </c>
      <c r="K868" s="4" t="s">
        <v>0</v>
      </c>
      <c r="L868" s="4" t="s">
        <v>0</v>
      </c>
      <c r="M868" s="4">
        <v>11.34</v>
      </c>
      <c r="N868" s="4">
        <v>8.8452000000000002</v>
      </c>
      <c r="O868" s="4">
        <v>34.702500000000001</v>
      </c>
      <c r="P868" s="4" t="s">
        <v>5160</v>
      </c>
      <c r="Q868" s="4" t="s">
        <v>5160</v>
      </c>
      <c r="R868" s="11">
        <v>8.5772765246449473E-4</v>
      </c>
      <c r="S868" s="11">
        <v>1.0996508364929419E-3</v>
      </c>
      <c r="T868" s="11">
        <v>2.5017056530214428E-3</v>
      </c>
      <c r="U868" s="21">
        <v>4.0439814814814826E-3</v>
      </c>
      <c r="V868" s="11">
        <v>9.3440972222222224E-3</v>
      </c>
      <c r="W868" s="3" t="s">
        <v>5160</v>
      </c>
      <c r="X868" s="4" t="s">
        <v>0</v>
      </c>
      <c r="Z868" s="3">
        <v>9.0630000000000006</v>
      </c>
      <c r="AA868" s="4">
        <v>7.0691400000000009</v>
      </c>
      <c r="AB868" s="3">
        <v>24.75</v>
      </c>
    </row>
    <row r="869" spans="1:28" x14ac:dyDescent="0.3">
      <c r="A869">
        <v>533</v>
      </c>
      <c r="C869" s="4">
        <v>8.86</v>
      </c>
      <c r="D869" s="20">
        <v>7.9657828282828265E-4</v>
      </c>
      <c r="E869" s="20">
        <v>1.0212542087542087E-3</v>
      </c>
      <c r="F869" s="21">
        <v>2.365009746588694E-3</v>
      </c>
      <c r="G869" s="21">
        <v>4.94287037037037E-3</v>
      </c>
      <c r="H869" s="21">
        <v>4.0479582146248812E-3</v>
      </c>
      <c r="I869" s="21">
        <v>8.5007122507122501E-3</v>
      </c>
      <c r="J869" s="4" t="s">
        <v>5160</v>
      </c>
      <c r="K869" s="4">
        <v>4.1687500000000002</v>
      </c>
      <c r="L869" s="4">
        <v>5.75</v>
      </c>
      <c r="M869" s="4">
        <v>11.318999999999999</v>
      </c>
      <c r="N869" s="4">
        <v>8.8288200000000003</v>
      </c>
      <c r="O869" s="4">
        <v>34.650000000000006</v>
      </c>
      <c r="P869" s="4">
        <v>7.97</v>
      </c>
      <c r="Q869" s="4">
        <v>9.31</v>
      </c>
      <c r="R869" s="11">
        <v>8.5814536340852142E-4</v>
      </c>
      <c r="S869" s="11">
        <v>1.1001863633442583E-3</v>
      </c>
      <c r="T869" s="11">
        <v>2.5029239766081873E-3</v>
      </c>
      <c r="U869" s="21">
        <v>4.0479582146248812E-3</v>
      </c>
      <c r="V869" s="11">
        <v>9.3518518518518508E-3</v>
      </c>
      <c r="W869" s="3" t="s">
        <v>5160</v>
      </c>
      <c r="X869" s="4" t="s">
        <v>0</v>
      </c>
      <c r="Z869" s="3">
        <v>9.0449999999999999</v>
      </c>
      <c r="AA869" s="4">
        <v>7.0551000000000004</v>
      </c>
      <c r="AB869" s="3">
        <v>24.712500000000002</v>
      </c>
    </row>
    <row r="870" spans="1:28" x14ac:dyDescent="0.3">
      <c r="A870">
        <v>532</v>
      </c>
      <c r="B870" s="81" t="s">
        <v>5160</v>
      </c>
      <c r="C870" s="4" t="s">
        <v>5160</v>
      </c>
      <c r="D870" s="20">
        <v>7.9702967171717157E-4</v>
      </c>
      <c r="E870" s="20">
        <v>1.0218329124579123E-3</v>
      </c>
      <c r="F870" s="21">
        <v>2.3663499025341132E-3</v>
      </c>
      <c r="G870" s="21">
        <v>4.945671296296297E-3</v>
      </c>
      <c r="H870" s="21" t="s">
        <v>0</v>
      </c>
      <c r="I870" s="21" t="s">
        <v>0</v>
      </c>
      <c r="J870" s="4" t="s">
        <v>5160</v>
      </c>
      <c r="K870" s="4" t="s">
        <v>0</v>
      </c>
      <c r="L870" s="4" t="s">
        <v>0</v>
      </c>
      <c r="M870" s="4">
        <v>11.308499999999999</v>
      </c>
      <c r="N870" s="4">
        <v>8.8206299999999995</v>
      </c>
      <c r="O870" s="4">
        <v>34.597500000000004</v>
      </c>
      <c r="P870" s="4" t="s">
        <v>5160</v>
      </c>
      <c r="Q870" s="4" t="s">
        <v>5160</v>
      </c>
      <c r="R870" s="11">
        <v>8.5856307435254789E-4</v>
      </c>
      <c r="S870" s="11">
        <v>1.1007218901955742E-3</v>
      </c>
      <c r="T870" s="11">
        <v>2.5041423001949314E-3</v>
      </c>
      <c r="U870" s="21" t="s">
        <v>0</v>
      </c>
      <c r="V870" s="11">
        <v>9.3596064814814809E-3</v>
      </c>
      <c r="W870" s="3" t="s">
        <v>5160</v>
      </c>
      <c r="X870" s="4">
        <v>3.7240000000000002</v>
      </c>
      <c r="Y870" s="3">
        <v>4.9000000000000004</v>
      </c>
      <c r="Z870" s="3">
        <v>9.0359999999999996</v>
      </c>
      <c r="AA870" s="4">
        <v>7.0480799999999997</v>
      </c>
      <c r="AB870" s="3">
        <v>24.674999999999997</v>
      </c>
    </row>
    <row r="871" spans="1:28" x14ac:dyDescent="0.3">
      <c r="A871">
        <v>531</v>
      </c>
      <c r="B871" s="81">
        <v>7.59</v>
      </c>
      <c r="C871" s="4">
        <v>8.8699999999999992</v>
      </c>
      <c r="D871" s="20">
        <v>7.975220959595959E-4</v>
      </c>
      <c r="E871" s="20">
        <v>1.0224642255892255E-3</v>
      </c>
      <c r="F871" s="21">
        <v>2.3678118908382066E-3</v>
      </c>
      <c r="G871" s="21">
        <v>4.9487268518518517E-3</v>
      </c>
      <c r="H871" s="21">
        <v>4.0519349477682815E-3</v>
      </c>
      <c r="I871" s="21">
        <v>8.5090633903133917E-3</v>
      </c>
      <c r="J871" s="4" t="s">
        <v>5160</v>
      </c>
      <c r="K871" s="4">
        <v>4.1615000000000002</v>
      </c>
      <c r="L871" s="4">
        <v>5.74</v>
      </c>
      <c r="M871" s="4">
        <v>11.2875</v>
      </c>
      <c r="N871" s="4">
        <v>8.8042499999999997</v>
      </c>
      <c r="O871" s="4">
        <v>34.545000000000002</v>
      </c>
      <c r="P871" s="4" t="s">
        <v>5160</v>
      </c>
      <c r="Q871" s="4" t="s">
        <v>5160</v>
      </c>
      <c r="R871" s="11">
        <v>8.589807852965748E-4</v>
      </c>
      <c r="S871" s="11">
        <v>1.1012574170468907E-3</v>
      </c>
      <c r="T871" s="11">
        <v>2.5053606237816764E-3</v>
      </c>
      <c r="U871" s="21">
        <v>4.0519349477682815E-3</v>
      </c>
      <c r="V871" s="11">
        <v>9.3672453703703695E-3</v>
      </c>
      <c r="W871" s="3" t="s">
        <v>5160</v>
      </c>
      <c r="X871" s="4" t="s">
        <v>0</v>
      </c>
      <c r="Z871" s="3">
        <v>9.0179999999999989</v>
      </c>
      <c r="AA871" s="4">
        <v>7.0340399999999992</v>
      </c>
      <c r="AB871" s="3">
        <v>24.630000000000003</v>
      </c>
    </row>
    <row r="872" spans="1:28" x14ac:dyDescent="0.3">
      <c r="A872">
        <v>530</v>
      </c>
      <c r="B872" s="81" t="s">
        <v>5160</v>
      </c>
      <c r="C872" s="4" t="s">
        <v>5160</v>
      </c>
      <c r="D872" s="20">
        <v>7.9797348484848493E-4</v>
      </c>
      <c r="E872" s="20">
        <v>1.0230429292929293E-3</v>
      </c>
      <c r="F872" s="21">
        <v>2.3691520467836258E-3</v>
      </c>
      <c r="G872" s="21">
        <v>4.9515277777777787E-3</v>
      </c>
      <c r="H872" s="21">
        <v>4.0558523266856598E-3</v>
      </c>
      <c r="I872" s="21">
        <v>8.5172898860398864E-3</v>
      </c>
      <c r="J872" s="4" t="s">
        <v>5160</v>
      </c>
      <c r="K872" s="4" t="s">
        <v>0</v>
      </c>
      <c r="L872" s="4" t="s">
        <v>0</v>
      </c>
      <c r="M872" s="4">
        <v>11.266500000000001</v>
      </c>
      <c r="N872" s="4">
        <v>8.7878700000000016</v>
      </c>
      <c r="O872" s="4">
        <v>34.5</v>
      </c>
      <c r="P872" s="4" t="s">
        <v>5160</v>
      </c>
      <c r="Q872" s="4" t="s">
        <v>5160</v>
      </c>
      <c r="R872" s="11">
        <v>8.593984962406016E-4</v>
      </c>
      <c r="S872" s="11">
        <v>1.1017929438982073E-3</v>
      </c>
      <c r="T872" s="11">
        <v>2.5065789473684213E-3</v>
      </c>
      <c r="U872" s="21">
        <v>4.0558523266856598E-3</v>
      </c>
      <c r="V872" s="11">
        <v>9.3749999999999997E-3</v>
      </c>
      <c r="W872" s="3" t="s">
        <v>5160</v>
      </c>
      <c r="X872" s="4">
        <v>3.7163999999999997</v>
      </c>
      <c r="Y872" s="3">
        <v>4.8899999999999997</v>
      </c>
      <c r="Z872" s="3">
        <v>9.0090000000000003</v>
      </c>
      <c r="AA872" s="4">
        <v>7.0270200000000003</v>
      </c>
      <c r="AB872" s="3">
        <v>24.592500000000001</v>
      </c>
    </row>
    <row r="873" spans="1:28" x14ac:dyDescent="0.3">
      <c r="A873">
        <v>529</v>
      </c>
      <c r="B873" s="81" t="s">
        <v>5160</v>
      </c>
      <c r="C873" s="4" t="s">
        <v>5160</v>
      </c>
      <c r="D873" s="20">
        <v>7.9842487373737352E-4</v>
      </c>
      <c r="E873" s="20">
        <v>1.0236216329966327E-3</v>
      </c>
      <c r="F873" s="21">
        <v>2.3704922027290446E-3</v>
      </c>
      <c r="G873" s="21">
        <v>4.9543287037037038E-3</v>
      </c>
      <c r="H873" s="21">
        <v>4.0598290598290593E-3</v>
      </c>
      <c r="I873" s="21">
        <v>8.5256410256410245E-3</v>
      </c>
      <c r="J873" s="4">
        <v>1.2012</v>
      </c>
      <c r="K873" s="4">
        <v>4.1542500000000002</v>
      </c>
      <c r="L873" s="4">
        <v>5.73</v>
      </c>
      <c r="M873" s="4">
        <v>11.256</v>
      </c>
      <c r="N873" s="4">
        <v>8.7796800000000008</v>
      </c>
      <c r="O873" s="4">
        <v>34.447499999999998</v>
      </c>
      <c r="P873" s="4">
        <v>7.9799999999999995</v>
      </c>
      <c r="Q873" s="4">
        <v>9.32</v>
      </c>
      <c r="R873" s="11">
        <v>8.598162071846283E-4</v>
      </c>
      <c r="S873" s="11">
        <v>1.1023284707495234E-3</v>
      </c>
      <c r="T873" s="11">
        <v>2.5077972709551658E-3</v>
      </c>
      <c r="U873" s="21">
        <v>4.0598290598290593E-3</v>
      </c>
      <c r="V873" s="11">
        <v>9.3827546296296298E-3</v>
      </c>
      <c r="W873" s="3">
        <v>1.2012</v>
      </c>
      <c r="X873" s="4" t="s">
        <v>0</v>
      </c>
      <c r="Z873" s="3">
        <v>8.9909999999999997</v>
      </c>
      <c r="AA873" s="4">
        <v>7.0129799999999998</v>
      </c>
      <c r="AB873" s="3">
        <v>24.555</v>
      </c>
    </row>
    <row r="874" spans="1:28" x14ac:dyDescent="0.3">
      <c r="A874">
        <v>528</v>
      </c>
      <c r="B874" s="81">
        <v>7.6</v>
      </c>
      <c r="C874" s="4">
        <v>8.879999999999999</v>
      </c>
      <c r="D874" s="20">
        <v>7.9891729797979775E-4</v>
      </c>
      <c r="E874" s="20">
        <v>1.024252946127946E-3</v>
      </c>
      <c r="F874" s="21">
        <v>2.371954191033138E-3</v>
      </c>
      <c r="G874" s="21">
        <v>4.9573842592592586E-3</v>
      </c>
      <c r="H874" s="21" t="s">
        <v>0</v>
      </c>
      <c r="I874" s="21" t="s">
        <v>0</v>
      </c>
      <c r="K874" s="4" t="s">
        <v>0</v>
      </c>
      <c r="L874" s="4" t="s">
        <v>0</v>
      </c>
      <c r="M874" s="4">
        <v>11.234999999999999</v>
      </c>
      <c r="N874" s="4">
        <v>8.7632999999999992</v>
      </c>
      <c r="O874" s="4">
        <v>34.394999999999996</v>
      </c>
      <c r="P874" s="4" t="s">
        <v>5160</v>
      </c>
      <c r="Q874" s="4" t="s">
        <v>5160</v>
      </c>
      <c r="R874" s="11">
        <v>8.606516290726819E-4</v>
      </c>
      <c r="S874" s="11">
        <v>1.1033995244521563E-3</v>
      </c>
      <c r="T874" s="11">
        <v>2.5102339181286553E-3</v>
      </c>
      <c r="U874" s="21" t="s">
        <v>0</v>
      </c>
      <c r="V874" s="11">
        <v>9.3903935185185184E-3</v>
      </c>
      <c r="W874" s="3" t="s">
        <v>5160</v>
      </c>
      <c r="X874" s="4" t="s">
        <v>0</v>
      </c>
      <c r="Z874" s="3">
        <v>8.9820000000000011</v>
      </c>
      <c r="AA874" s="4">
        <v>7.0059600000000009</v>
      </c>
      <c r="AB874" s="3">
        <v>24.517499999999998</v>
      </c>
    </row>
    <row r="875" spans="1:28" x14ac:dyDescent="0.3">
      <c r="A875">
        <v>527</v>
      </c>
      <c r="B875" s="81" t="s">
        <v>5160</v>
      </c>
      <c r="C875" s="4" t="s">
        <v>5160</v>
      </c>
      <c r="D875" s="20">
        <v>7.9936868686868666E-4</v>
      </c>
      <c r="E875" s="20">
        <v>1.0248316498316496E-3</v>
      </c>
      <c r="F875" s="21">
        <v>2.3732943469785576E-3</v>
      </c>
      <c r="G875" s="21">
        <v>4.9601851851851855E-3</v>
      </c>
      <c r="H875" s="21">
        <v>4.0638057929724596E-3</v>
      </c>
      <c r="I875" s="21">
        <v>8.5339921652421661E-3</v>
      </c>
      <c r="J875" s="4" t="s">
        <v>5160</v>
      </c>
      <c r="K875" s="4">
        <v>4.1470000000000002</v>
      </c>
      <c r="L875" s="4">
        <v>5.72</v>
      </c>
      <c r="M875" s="4">
        <v>11.214</v>
      </c>
      <c r="N875" s="4">
        <v>8.7469200000000011</v>
      </c>
      <c r="O875" s="4">
        <v>34.342500000000001</v>
      </c>
      <c r="P875" s="4">
        <v>7.99</v>
      </c>
      <c r="Q875" s="4">
        <v>9.33</v>
      </c>
      <c r="R875" s="11">
        <v>8.6106934001670848E-4</v>
      </c>
      <c r="S875" s="11">
        <v>1.1039350513034724E-3</v>
      </c>
      <c r="T875" s="11">
        <v>2.5114522417153998E-3</v>
      </c>
      <c r="U875" s="21">
        <v>4.0638057929724596E-3</v>
      </c>
      <c r="V875" s="11">
        <v>9.3981481481481468E-3</v>
      </c>
      <c r="W875" s="3" t="s">
        <v>5160</v>
      </c>
      <c r="X875" s="4">
        <v>3.7088000000000001</v>
      </c>
      <c r="Y875" s="3">
        <v>4.88</v>
      </c>
      <c r="Z875" s="3">
        <v>8.9640000000000004</v>
      </c>
      <c r="AA875" s="4">
        <v>6.9919200000000004</v>
      </c>
      <c r="AB875" s="3">
        <v>24.472500000000004</v>
      </c>
    </row>
    <row r="876" spans="1:28" x14ac:dyDescent="0.3">
      <c r="A876">
        <v>526</v>
      </c>
      <c r="B876" s="81"/>
      <c r="C876" s="4">
        <v>8.89</v>
      </c>
      <c r="D876" s="20">
        <v>7.9982007575757558E-4</v>
      </c>
      <c r="E876" s="20">
        <v>1.0254103535353534E-3</v>
      </c>
      <c r="F876" s="21">
        <v>2.3746345029239768E-3</v>
      </c>
      <c r="G876" s="21">
        <v>4.9629861111111116E-3</v>
      </c>
      <c r="H876" s="21">
        <v>4.0677231718898388E-3</v>
      </c>
      <c r="I876" s="21">
        <v>8.5422186609686625E-3</v>
      </c>
      <c r="J876" s="4" t="s">
        <v>5160</v>
      </c>
      <c r="K876" s="4" t="s">
        <v>0</v>
      </c>
      <c r="L876" s="4" t="s">
        <v>0</v>
      </c>
      <c r="M876" s="4">
        <v>11.2035</v>
      </c>
      <c r="N876" s="4">
        <v>8.7387300000000003</v>
      </c>
      <c r="O876" s="4">
        <v>34.29</v>
      </c>
      <c r="P876" s="4" t="s">
        <v>5160</v>
      </c>
      <c r="Q876" s="4" t="s">
        <v>5160</v>
      </c>
      <c r="R876" s="11">
        <v>8.6148705096073528E-4</v>
      </c>
      <c r="S876" s="11">
        <v>1.1044705781547888E-3</v>
      </c>
      <c r="T876" s="11">
        <v>2.5126705653021443E-3</v>
      </c>
      <c r="U876" s="21">
        <v>4.0677231718898388E-3</v>
      </c>
      <c r="V876" s="11">
        <v>9.4059027777777769E-3</v>
      </c>
      <c r="W876" s="3" t="s">
        <v>5160</v>
      </c>
      <c r="X876" s="4" t="s">
        <v>0</v>
      </c>
      <c r="Z876" s="3">
        <v>8.9459999999999997</v>
      </c>
      <c r="AA876" s="4">
        <v>6.9778799999999999</v>
      </c>
      <c r="AB876" s="3">
        <v>24.434999999999999</v>
      </c>
    </row>
    <row r="877" spans="1:28" x14ac:dyDescent="0.3">
      <c r="A877">
        <v>525</v>
      </c>
      <c r="B877" s="81" t="s">
        <v>5160</v>
      </c>
      <c r="C877" s="4" t="s">
        <v>5160</v>
      </c>
      <c r="D877" s="20">
        <v>8.0031250000000003E-4</v>
      </c>
      <c r="E877" s="20">
        <v>1.0260416666666666E-3</v>
      </c>
      <c r="F877" s="21">
        <v>2.3760964912280702E-3</v>
      </c>
      <c r="G877" s="21">
        <v>4.9660416666666672E-3</v>
      </c>
      <c r="H877" s="21" t="s">
        <v>0</v>
      </c>
      <c r="I877" s="21" t="s">
        <v>0</v>
      </c>
      <c r="J877" s="4" t="s">
        <v>5160</v>
      </c>
      <c r="K877" s="4">
        <v>4.1397499999999994</v>
      </c>
      <c r="L877" s="4">
        <v>5.71</v>
      </c>
      <c r="M877" s="4">
        <v>11.182500000000001</v>
      </c>
      <c r="N877" s="4">
        <v>8.7223500000000005</v>
      </c>
      <c r="O877" s="4">
        <v>34.237499999999997</v>
      </c>
      <c r="P877" s="4">
        <v>8</v>
      </c>
      <c r="Q877" s="4">
        <v>9.35</v>
      </c>
      <c r="R877" s="11">
        <v>8.6190476190476208E-4</v>
      </c>
      <c r="S877" s="11">
        <v>1.1050061050061053E-3</v>
      </c>
      <c r="T877" s="11">
        <v>2.5138888888888893E-3</v>
      </c>
      <c r="U877" s="21" t="s">
        <v>0</v>
      </c>
      <c r="V877" s="11">
        <v>9.4135416666666673E-3</v>
      </c>
      <c r="W877" s="3" t="s">
        <v>5160</v>
      </c>
      <c r="X877" s="4" t="s">
        <v>0</v>
      </c>
      <c r="Z877" s="3">
        <v>8.9369999999999994</v>
      </c>
      <c r="AA877" s="4">
        <v>6.9708600000000001</v>
      </c>
      <c r="AB877" s="3">
        <v>24.397500000000001</v>
      </c>
    </row>
    <row r="878" spans="1:28" x14ac:dyDescent="0.3">
      <c r="A878">
        <v>524</v>
      </c>
      <c r="B878" s="81">
        <v>7.6099999999999994</v>
      </c>
      <c r="C878" s="4">
        <v>8.9</v>
      </c>
      <c r="D878" s="20">
        <v>8.0076388888888884E-4</v>
      </c>
      <c r="E878" s="20">
        <v>1.0266203703703702E-3</v>
      </c>
      <c r="F878" s="21">
        <v>2.3774366471734894E-3</v>
      </c>
      <c r="G878" s="21">
        <v>4.9688425925925933E-3</v>
      </c>
      <c r="H878" s="21">
        <v>4.0716999050332383E-3</v>
      </c>
      <c r="I878" s="21">
        <v>8.5505698005698006E-3</v>
      </c>
      <c r="J878" s="4" t="s">
        <v>5160</v>
      </c>
      <c r="K878" s="4" t="s">
        <v>0</v>
      </c>
      <c r="L878" s="4" t="s">
        <v>0</v>
      </c>
      <c r="M878" s="4">
        <v>11.1615</v>
      </c>
      <c r="N878" s="4">
        <v>8.7059700000000007</v>
      </c>
      <c r="O878" s="4">
        <v>34.192500000000003</v>
      </c>
      <c r="P878" s="4" t="s">
        <v>5160</v>
      </c>
      <c r="Q878" s="4" t="s">
        <v>5160</v>
      </c>
      <c r="R878" s="11">
        <v>8.6232247284878855E-4</v>
      </c>
      <c r="S878" s="11">
        <v>1.1055416318574212E-3</v>
      </c>
      <c r="T878" s="11">
        <v>2.5151072124756334E-3</v>
      </c>
      <c r="U878" s="21">
        <v>4.0716999050332383E-3</v>
      </c>
      <c r="V878" s="11"/>
      <c r="W878" s="3" t="s">
        <v>5160</v>
      </c>
      <c r="X878" s="4">
        <v>3.7012</v>
      </c>
      <c r="Y878" s="3">
        <v>4.87</v>
      </c>
      <c r="Z878" s="3">
        <v>8.9190000000000005</v>
      </c>
      <c r="AA878" s="4">
        <v>6.9568200000000004</v>
      </c>
      <c r="AB878" s="3">
        <v>24.36</v>
      </c>
    </row>
    <row r="879" spans="1:28" x14ac:dyDescent="0.3">
      <c r="A879">
        <v>523</v>
      </c>
      <c r="B879" s="81" t="s">
        <v>5160</v>
      </c>
      <c r="C879" s="4" t="s">
        <v>5160</v>
      </c>
      <c r="D879" s="20">
        <v>8.0121527777777754E-4</v>
      </c>
      <c r="E879" s="20">
        <v>1.0271990740740738E-3</v>
      </c>
      <c r="F879" s="21">
        <v>2.3787768031189082E-3</v>
      </c>
      <c r="G879" s="21">
        <v>4.9716435185185185E-3</v>
      </c>
      <c r="H879" s="21">
        <v>4.0756766381766386E-3</v>
      </c>
      <c r="I879" s="21">
        <v>8.5589209401709422E-3</v>
      </c>
      <c r="J879" s="4" t="s">
        <v>5160</v>
      </c>
      <c r="K879" s="4">
        <v>4.1325000000000003</v>
      </c>
      <c r="L879" s="4">
        <v>5.7</v>
      </c>
      <c r="M879" s="4">
        <v>11.151</v>
      </c>
      <c r="N879" s="4">
        <v>8.6977799999999998</v>
      </c>
      <c r="O879" s="4">
        <v>34.14</v>
      </c>
      <c r="P879" s="4" t="s">
        <v>5160</v>
      </c>
      <c r="Q879" s="4" t="s">
        <v>5160</v>
      </c>
      <c r="R879" s="11">
        <v>8.6274018379281546E-4</v>
      </c>
      <c r="S879" s="11">
        <v>1.1060771587087378E-3</v>
      </c>
      <c r="T879" s="11">
        <v>2.5163255360623783E-3</v>
      </c>
      <c r="U879" s="21">
        <v>4.0756766381766386E-3</v>
      </c>
      <c r="V879" s="11">
        <v>9.4212962962962957E-3</v>
      </c>
      <c r="W879" s="3" t="s">
        <v>5160</v>
      </c>
      <c r="X879" s="4" t="s">
        <v>0</v>
      </c>
      <c r="Z879" s="3">
        <v>8.91</v>
      </c>
      <c r="AA879" s="4">
        <v>6.9498000000000006</v>
      </c>
      <c r="AB879" s="3">
        <v>24.315000000000001</v>
      </c>
    </row>
    <row r="880" spans="1:28" x14ac:dyDescent="0.3">
      <c r="A880">
        <v>522</v>
      </c>
      <c r="B880" s="81">
        <v>7.62</v>
      </c>
      <c r="C880" s="4">
        <v>8.92</v>
      </c>
      <c r="D880" s="20">
        <v>8.0170770202020176E-4</v>
      </c>
      <c r="E880" s="20">
        <v>1.0278303872053869E-3</v>
      </c>
      <c r="F880" s="21">
        <v>2.3802387914230016E-3</v>
      </c>
      <c r="G880" s="21">
        <v>4.9746990740740741E-3</v>
      </c>
      <c r="H880" s="21" t="s">
        <v>0</v>
      </c>
      <c r="I880" s="21" t="s">
        <v>0</v>
      </c>
      <c r="J880" s="4" t="s">
        <v>5160</v>
      </c>
      <c r="K880" s="4" t="s">
        <v>0</v>
      </c>
      <c r="L880" s="4" t="s">
        <v>0</v>
      </c>
      <c r="M880" s="4">
        <v>11.129999999999999</v>
      </c>
      <c r="N880" s="4">
        <v>8.6814</v>
      </c>
      <c r="O880" s="4">
        <v>34.087500000000006</v>
      </c>
      <c r="P880" s="4" t="s">
        <v>5160</v>
      </c>
      <c r="Q880" s="4" t="s">
        <v>5160</v>
      </c>
      <c r="R880" s="11">
        <v>8.6315789473684216E-4</v>
      </c>
      <c r="S880" s="11">
        <v>1.1066126855600541E-3</v>
      </c>
      <c r="T880" s="11">
        <v>2.5175438596491228E-3</v>
      </c>
      <c r="U880" s="21" t="s">
        <v>0</v>
      </c>
      <c r="V880" s="11">
        <v>9.4290509259259258E-3</v>
      </c>
      <c r="W880" s="3" t="s">
        <v>5160</v>
      </c>
      <c r="X880" s="4">
        <v>3.6936</v>
      </c>
      <c r="Y880" s="3">
        <v>4.8600000000000003</v>
      </c>
      <c r="Z880" s="3">
        <v>8.8920000000000012</v>
      </c>
      <c r="AA880" s="4">
        <v>6.935760000000001</v>
      </c>
      <c r="AB880" s="3">
        <v>24.277499999999996</v>
      </c>
    </row>
    <row r="881" spans="1:28" x14ac:dyDescent="0.3">
      <c r="A881">
        <v>521</v>
      </c>
      <c r="B881" s="81" t="s">
        <v>5160</v>
      </c>
      <c r="C881" s="4" t="s">
        <v>5160</v>
      </c>
      <c r="D881" s="20">
        <v>8.0215909090909068E-4</v>
      </c>
      <c r="E881" s="20">
        <v>1.0284090909090907E-3</v>
      </c>
      <c r="F881" s="21">
        <v>2.3815789473684208E-3</v>
      </c>
      <c r="G881" s="21">
        <v>4.9775000000000002E-3</v>
      </c>
      <c r="H881" s="21">
        <v>4.0795940170940169E-3</v>
      </c>
      <c r="I881" s="21">
        <v>8.5671474358974351E-3</v>
      </c>
      <c r="J881" s="4" t="s">
        <v>5160</v>
      </c>
      <c r="K881" s="4">
        <v>4.1252500000000003</v>
      </c>
      <c r="L881" s="4">
        <v>5.69</v>
      </c>
      <c r="M881" s="4">
        <v>11.109</v>
      </c>
      <c r="N881" s="4">
        <v>8.6650200000000002</v>
      </c>
      <c r="O881" s="4">
        <v>34.035000000000004</v>
      </c>
      <c r="P881" s="4" t="s">
        <v>5160</v>
      </c>
      <c r="Q881" s="4" t="s">
        <v>5160</v>
      </c>
      <c r="R881" s="11">
        <v>8.6357560568086896E-4</v>
      </c>
      <c r="S881" s="11">
        <v>1.1071482124113705E-3</v>
      </c>
      <c r="T881" s="11">
        <v>2.5187621832358678E-3</v>
      </c>
      <c r="U881" s="21">
        <v>4.0795940170940169E-3</v>
      </c>
      <c r="V881" s="11">
        <v>9.4366898148148144E-3</v>
      </c>
      <c r="W881" s="3" t="s">
        <v>5160</v>
      </c>
      <c r="X881" s="4" t="s">
        <v>0</v>
      </c>
      <c r="Z881" s="3">
        <v>8.8829999999999991</v>
      </c>
      <c r="AA881" s="4">
        <v>6.9287399999999995</v>
      </c>
      <c r="AB881" s="3">
        <v>24.240000000000002</v>
      </c>
    </row>
    <row r="882" spans="1:28" x14ac:dyDescent="0.3">
      <c r="A882">
        <v>520</v>
      </c>
      <c r="B882" s="81" t="s">
        <v>5160</v>
      </c>
      <c r="C882" s="4" t="s">
        <v>5160</v>
      </c>
      <c r="D882" s="20">
        <v>8.0265151515151512E-4</v>
      </c>
      <c r="E882" s="20">
        <v>1.0290404040404039E-3</v>
      </c>
      <c r="F882" s="21">
        <v>2.3830409356725146E-3</v>
      </c>
      <c r="G882" s="21">
        <v>4.9805555555555558E-3</v>
      </c>
      <c r="H882" s="21">
        <v>4.0835707502374172E-3</v>
      </c>
      <c r="I882" s="21">
        <v>8.5754985754985767E-3</v>
      </c>
      <c r="K882" s="4" t="s">
        <v>0</v>
      </c>
      <c r="L882" s="4" t="s">
        <v>0</v>
      </c>
      <c r="M882" s="4">
        <v>11.0985</v>
      </c>
      <c r="N882" s="4">
        <v>8.6568299999999994</v>
      </c>
      <c r="O882" s="4">
        <v>33.982500000000002</v>
      </c>
      <c r="P882" s="4">
        <v>8.01</v>
      </c>
      <c r="Q882" s="4">
        <v>9.3699999999999992</v>
      </c>
      <c r="R882" s="11">
        <v>8.6399331662489576E-4</v>
      </c>
      <c r="S882" s="11">
        <v>1.1076837392626868E-3</v>
      </c>
      <c r="T882" s="11">
        <v>2.5199805068226123E-3</v>
      </c>
      <c r="U882" s="21">
        <v>4.0835707502374172E-3</v>
      </c>
      <c r="V882" s="11">
        <v>9.4444444444444428E-3</v>
      </c>
      <c r="W882" s="3" t="s">
        <v>5160</v>
      </c>
      <c r="X882" s="4" t="s">
        <v>0</v>
      </c>
      <c r="Z882" s="3">
        <v>8.8650000000000002</v>
      </c>
      <c r="AA882" s="4">
        <v>6.9147000000000007</v>
      </c>
      <c r="AB882" s="3">
        <v>24.202500000000001</v>
      </c>
    </row>
    <row r="883" spans="1:28" x14ac:dyDescent="0.3">
      <c r="A883">
        <v>519</v>
      </c>
      <c r="B883" s="81">
        <v>7.63</v>
      </c>
      <c r="C883" s="4">
        <v>8.93</v>
      </c>
      <c r="D883" s="20">
        <v>8.0310290404040393E-4</v>
      </c>
      <c r="E883" s="20">
        <v>1.0296191077441075E-3</v>
      </c>
      <c r="F883" s="21">
        <v>2.3843810916179338E-3</v>
      </c>
      <c r="G883" s="21">
        <v>4.9833564814814818E-3</v>
      </c>
      <c r="H883" s="21">
        <v>4.0875474833808175E-3</v>
      </c>
      <c r="I883" s="21">
        <v>8.5838497150997166E-3</v>
      </c>
      <c r="J883" s="4" t="s">
        <v>5160</v>
      </c>
      <c r="K883" s="4">
        <v>4.1179999999999994</v>
      </c>
      <c r="L883" s="4">
        <v>5.68</v>
      </c>
      <c r="M883" s="4">
        <v>11.077500000000001</v>
      </c>
      <c r="N883" s="4">
        <v>8.6404500000000013</v>
      </c>
      <c r="O883" s="4">
        <v>33.9375</v>
      </c>
      <c r="P883" s="4" t="s">
        <v>5160</v>
      </c>
      <c r="Q883" s="4" t="s">
        <v>5160</v>
      </c>
      <c r="R883" s="11">
        <v>8.6441102756892234E-4</v>
      </c>
      <c r="S883" s="11">
        <v>1.1082192661140031E-3</v>
      </c>
      <c r="T883" s="11">
        <v>2.5211988304093568E-3</v>
      </c>
      <c r="U883" s="21">
        <v>4.0875474833808175E-3</v>
      </c>
      <c r="V883" s="11">
        <v>9.4521990740740729E-3</v>
      </c>
      <c r="W883" s="3" t="s">
        <v>5160</v>
      </c>
      <c r="X883" s="4">
        <v>3.6859999999999999</v>
      </c>
      <c r="Y883" s="3">
        <v>4.8499999999999996</v>
      </c>
      <c r="Z883" s="3">
        <v>8.8559999999999999</v>
      </c>
      <c r="AA883" s="4">
        <v>6.90768</v>
      </c>
      <c r="AB883" s="3">
        <v>24.157499999999999</v>
      </c>
    </row>
    <row r="884" spans="1:28" x14ac:dyDescent="0.3">
      <c r="A884">
        <v>518</v>
      </c>
      <c r="B884" s="81" t="s">
        <v>5160</v>
      </c>
      <c r="C884" s="4" t="s">
        <v>5160</v>
      </c>
      <c r="D884" s="20">
        <v>8.0359532828282816E-4</v>
      </c>
      <c r="E884" s="20">
        <v>1.0302504208754208E-3</v>
      </c>
      <c r="F884" s="21">
        <v>2.3858430799220272E-3</v>
      </c>
      <c r="G884" s="21">
        <v>4.9864120370370375E-3</v>
      </c>
      <c r="H884" s="21" t="s">
        <v>0</v>
      </c>
      <c r="I884" s="21" t="s">
        <v>0</v>
      </c>
      <c r="J884" s="4" t="s">
        <v>5160</v>
      </c>
      <c r="K884" s="4" t="s">
        <v>0</v>
      </c>
      <c r="L884" s="4" t="s">
        <v>0</v>
      </c>
      <c r="M884" s="4">
        <v>11.0565</v>
      </c>
      <c r="N884" s="4">
        <v>8.6240699999999997</v>
      </c>
      <c r="O884" s="4">
        <v>33.884999999999998</v>
      </c>
      <c r="P884" s="4" t="s">
        <v>5160</v>
      </c>
      <c r="Q884" s="4" t="s">
        <v>5160</v>
      </c>
      <c r="R884" s="11">
        <v>8.6482873851294903E-4</v>
      </c>
      <c r="S884" s="11">
        <v>1.1087547929653193E-3</v>
      </c>
      <c r="T884" s="11">
        <v>2.5224171539961013E-3</v>
      </c>
      <c r="U884" s="21" t="s">
        <v>0</v>
      </c>
      <c r="V884" s="11">
        <v>9.4598379629629633E-3</v>
      </c>
      <c r="W884" s="3" t="s">
        <v>5160</v>
      </c>
      <c r="X884" s="4" t="s">
        <v>0</v>
      </c>
      <c r="Z884" s="3">
        <v>8.838000000000001</v>
      </c>
      <c r="AA884" s="4">
        <v>6.8936400000000013</v>
      </c>
      <c r="AB884" s="3">
        <v>24.119999999999997</v>
      </c>
    </row>
    <row r="885" spans="1:28" x14ac:dyDescent="0.3">
      <c r="A885">
        <v>517</v>
      </c>
      <c r="B885" s="81">
        <v>7.64</v>
      </c>
      <c r="C885" s="4">
        <v>8.94</v>
      </c>
      <c r="D885" s="20">
        <v>8.0404671717171697E-4</v>
      </c>
      <c r="E885" s="20">
        <v>1.0308291245791244E-3</v>
      </c>
      <c r="F885" s="21">
        <v>2.3871832358674464E-3</v>
      </c>
      <c r="G885" s="21">
        <v>4.9892129629629635E-3</v>
      </c>
      <c r="H885" s="21">
        <v>4.0914648622981959E-3</v>
      </c>
      <c r="I885" s="21">
        <v>8.5920762108262112E-3</v>
      </c>
      <c r="J885" s="4">
        <v>1.1940500000000001</v>
      </c>
      <c r="K885" s="4" t="s">
        <v>0</v>
      </c>
      <c r="L885" s="4" t="s">
        <v>0</v>
      </c>
      <c r="M885" s="4">
        <v>11.045999999999999</v>
      </c>
      <c r="N885" s="4">
        <v>8.6158800000000006</v>
      </c>
      <c r="O885" s="4">
        <v>33.832499999999996</v>
      </c>
      <c r="P885" s="4">
        <v>8.02</v>
      </c>
      <c r="Q885" s="4">
        <v>9.379999999999999</v>
      </c>
      <c r="R885" s="11">
        <v>8.6524644945697594E-4</v>
      </c>
      <c r="S885" s="11">
        <v>1.1092903198166358E-3</v>
      </c>
      <c r="T885" s="11">
        <v>2.5236354775828463E-3</v>
      </c>
      <c r="U885" s="21">
        <v>4.0914648622981959E-3</v>
      </c>
      <c r="V885" s="11">
        <v>9.4675925925925917E-3</v>
      </c>
      <c r="W885" s="3">
        <v>1.1940500000000001</v>
      </c>
      <c r="X885" s="4" t="s">
        <v>0</v>
      </c>
      <c r="Z885" s="3">
        <v>8.8290000000000006</v>
      </c>
      <c r="AA885" s="4">
        <v>6.8866200000000006</v>
      </c>
      <c r="AB885" s="3">
        <v>24.0825</v>
      </c>
    </row>
    <row r="886" spans="1:28" x14ac:dyDescent="0.3">
      <c r="A886">
        <v>516</v>
      </c>
      <c r="B886" s="81" t="s">
        <v>5160</v>
      </c>
      <c r="C886" s="4" t="s">
        <v>5160</v>
      </c>
      <c r="D886" s="20">
        <v>8.04498106060606E-4</v>
      </c>
      <c r="E886" s="20">
        <v>1.0314078282828282E-3</v>
      </c>
      <c r="F886" s="21">
        <v>2.3885233918128656E-3</v>
      </c>
      <c r="G886" s="21">
        <v>4.9920138888888896E-3</v>
      </c>
      <c r="H886" s="21">
        <v>4.0954415954415953E-3</v>
      </c>
      <c r="I886" s="21">
        <v>8.6004273504273511E-3</v>
      </c>
      <c r="J886" s="4" t="s">
        <v>5160</v>
      </c>
      <c r="K886" s="4">
        <v>4.1107499999999995</v>
      </c>
      <c r="L886" s="4">
        <v>5.67</v>
      </c>
      <c r="M886" s="4">
        <v>11.025</v>
      </c>
      <c r="N886" s="4">
        <v>8.5995000000000008</v>
      </c>
      <c r="O886" s="4">
        <v>33.78</v>
      </c>
      <c r="P886" s="4" t="s">
        <v>5160</v>
      </c>
      <c r="Q886" s="4" t="s">
        <v>5160</v>
      </c>
      <c r="R886" s="11">
        <v>8.6566416040100252E-4</v>
      </c>
      <c r="S886" s="11">
        <v>1.1098258466679519E-3</v>
      </c>
      <c r="T886" s="11">
        <v>2.5248538011695904E-3</v>
      </c>
      <c r="U886" s="21">
        <v>4.0954415954415953E-3</v>
      </c>
      <c r="V886" s="11">
        <v>9.4753472222222218E-3</v>
      </c>
      <c r="W886" s="3" t="s">
        <v>5160</v>
      </c>
      <c r="X886" s="4">
        <v>3.6783999999999999</v>
      </c>
      <c r="Y886" s="3">
        <v>4.84</v>
      </c>
      <c r="Z886" s="3">
        <v>8.8109999999999999</v>
      </c>
      <c r="AA886" s="4">
        <v>6.8725800000000001</v>
      </c>
      <c r="AB886" s="3">
        <v>24.045000000000002</v>
      </c>
    </row>
    <row r="887" spans="1:28" x14ac:dyDescent="0.3">
      <c r="A887">
        <v>515</v>
      </c>
      <c r="B887" s="81">
        <v>7.6499999999999995</v>
      </c>
      <c r="C887" s="4">
        <v>8.9499999999999993</v>
      </c>
      <c r="D887" s="20">
        <v>8.0499053030303022E-4</v>
      </c>
      <c r="E887" s="20">
        <v>1.0320391414141413E-3</v>
      </c>
      <c r="F887" s="21">
        <v>2.389985380116959E-3</v>
      </c>
      <c r="G887" s="21">
        <v>4.9950694444444452E-3</v>
      </c>
      <c r="H887" s="21" t="s">
        <v>0</v>
      </c>
      <c r="I887" s="21" t="s">
        <v>0</v>
      </c>
      <c r="J887" s="4" t="s">
        <v>5160</v>
      </c>
      <c r="K887" s="4" t="s">
        <v>0</v>
      </c>
      <c r="L887" s="4" t="s">
        <v>0</v>
      </c>
      <c r="M887" s="4">
        <v>11.004000000000001</v>
      </c>
      <c r="N887" s="4">
        <v>8.583120000000001</v>
      </c>
      <c r="O887" s="4">
        <v>33.727499999999999</v>
      </c>
      <c r="P887" s="4" t="s">
        <v>5160</v>
      </c>
      <c r="Q887" s="4" t="s">
        <v>5160</v>
      </c>
      <c r="R887" s="11">
        <v>8.6608187134502921E-4</v>
      </c>
      <c r="S887" s="11">
        <v>1.1103613735192683E-3</v>
      </c>
      <c r="T887" s="11">
        <v>2.5260721247563353E-3</v>
      </c>
      <c r="U887" s="21" t="s">
        <v>0</v>
      </c>
      <c r="V887" s="11">
        <v>9.4829861111111104E-3</v>
      </c>
      <c r="W887" s="3" t="s">
        <v>5160</v>
      </c>
      <c r="X887" s="4" t="s">
        <v>0</v>
      </c>
      <c r="Z887" s="3">
        <v>8.8019999999999996</v>
      </c>
      <c r="AA887" s="4">
        <v>6.8655600000000003</v>
      </c>
      <c r="AB887" s="3">
        <v>24</v>
      </c>
    </row>
    <row r="888" spans="1:28" x14ac:dyDescent="0.3">
      <c r="A888">
        <v>514</v>
      </c>
      <c r="B888" s="81" t="s">
        <v>5160</v>
      </c>
      <c r="C888" s="4" t="s">
        <v>5160</v>
      </c>
      <c r="D888" s="20">
        <v>8.0544191919191903E-4</v>
      </c>
      <c r="E888" s="20">
        <v>1.0326178451178451E-3</v>
      </c>
      <c r="F888" s="21">
        <v>2.3913255360623782E-3</v>
      </c>
      <c r="G888" s="21">
        <v>4.9978703703703713E-3</v>
      </c>
      <c r="H888" s="21">
        <v>4.0994183285849957E-3</v>
      </c>
      <c r="I888" s="21">
        <v>8.608778490028491E-3</v>
      </c>
      <c r="J888" s="4" t="s">
        <v>5160</v>
      </c>
      <c r="K888" s="4">
        <v>4.1035000000000004</v>
      </c>
      <c r="L888" s="4">
        <v>5.66</v>
      </c>
      <c r="M888" s="4">
        <v>10.993500000000001</v>
      </c>
      <c r="N888" s="4">
        <v>8.5749300000000002</v>
      </c>
      <c r="O888" s="4">
        <v>33.674999999999997</v>
      </c>
      <c r="P888" s="4" t="s">
        <v>5160</v>
      </c>
      <c r="Q888" s="4" t="s">
        <v>5160</v>
      </c>
      <c r="R888" s="11">
        <v>8.6691729323308282E-4</v>
      </c>
      <c r="S888" s="11">
        <v>1.111432427221901E-3</v>
      </c>
      <c r="T888" s="11">
        <v>2.5285087719298248E-3</v>
      </c>
      <c r="U888" s="21">
        <v>4.0994183285849957E-3</v>
      </c>
      <c r="V888" s="11">
        <v>9.4907407407407406E-3</v>
      </c>
      <c r="W888" s="3" t="s">
        <v>5160</v>
      </c>
      <c r="X888" s="4">
        <v>3.6707999999999998</v>
      </c>
      <c r="Y888" s="3">
        <v>4.83</v>
      </c>
      <c r="Z888" s="3">
        <v>8.7839999999999989</v>
      </c>
      <c r="AA888" s="4">
        <v>6.8515199999999998</v>
      </c>
      <c r="AB888" s="3">
        <v>23.962499999999999</v>
      </c>
    </row>
    <row r="889" spans="1:28" x14ac:dyDescent="0.3">
      <c r="A889">
        <v>513</v>
      </c>
      <c r="B889" s="81">
        <v>7.66</v>
      </c>
      <c r="C889" s="4">
        <v>8.9599999999999991</v>
      </c>
      <c r="D889" s="20">
        <v>8.0593434343434348E-4</v>
      </c>
      <c r="E889" s="20">
        <v>1.0332491582491583E-3</v>
      </c>
      <c r="F889" s="21">
        <v>2.3927875243664721E-3</v>
      </c>
      <c r="G889" s="21">
        <v>5.0009259259259269E-3</v>
      </c>
      <c r="H889" s="21">
        <v>4.103335707502374E-3</v>
      </c>
      <c r="I889" s="21">
        <v>8.6170049857549856E-3</v>
      </c>
      <c r="J889" s="4" t="s">
        <v>5160</v>
      </c>
      <c r="K889" s="4" t="s">
        <v>0</v>
      </c>
      <c r="L889" s="4" t="s">
        <v>0</v>
      </c>
      <c r="M889" s="4">
        <v>10.9725</v>
      </c>
      <c r="N889" s="4">
        <v>8.5585500000000003</v>
      </c>
      <c r="O889" s="4">
        <v>33.630000000000003</v>
      </c>
      <c r="P889" s="4">
        <v>8.0299999999999994</v>
      </c>
      <c r="Q889" s="4">
        <v>9.39</v>
      </c>
      <c r="R889" s="11">
        <v>8.673350041771094E-4</v>
      </c>
      <c r="S889" s="11">
        <v>1.1119679540732173E-3</v>
      </c>
      <c r="T889" s="11">
        <v>2.5297270955165693E-3</v>
      </c>
      <c r="U889" s="21">
        <v>4.103335707502374E-3</v>
      </c>
      <c r="V889" s="11">
        <v>9.4984953703703707E-3</v>
      </c>
      <c r="W889" s="3" t="s">
        <v>5160</v>
      </c>
      <c r="X889" s="4" t="s">
        <v>0</v>
      </c>
      <c r="Z889" s="3">
        <v>8.7750000000000004</v>
      </c>
      <c r="AA889" s="4">
        <v>6.8445000000000009</v>
      </c>
      <c r="AB889" s="3">
        <v>23.924999999999997</v>
      </c>
    </row>
    <row r="890" spans="1:28" x14ac:dyDescent="0.3">
      <c r="A890">
        <v>512</v>
      </c>
      <c r="B890" s="81" t="s">
        <v>5160</v>
      </c>
      <c r="C890" s="4" t="s">
        <v>5160</v>
      </c>
      <c r="D890" s="20">
        <v>8.0638573232323229E-4</v>
      </c>
      <c r="E890" s="20">
        <v>1.0338278619528619E-3</v>
      </c>
      <c r="F890" s="21">
        <v>2.3941276803118913E-3</v>
      </c>
      <c r="G890" s="21">
        <v>5.003726851851853E-3</v>
      </c>
      <c r="H890" s="21" t="s">
        <v>0</v>
      </c>
      <c r="I890" s="21" t="s">
        <v>0</v>
      </c>
      <c r="K890" s="4">
        <v>4.0962500000000004</v>
      </c>
      <c r="L890" s="4">
        <v>5.65</v>
      </c>
      <c r="M890" s="4">
        <v>10.951499999999999</v>
      </c>
      <c r="N890" s="4">
        <v>8.5421700000000005</v>
      </c>
      <c r="O890" s="4">
        <v>33.577500000000001</v>
      </c>
      <c r="P890" s="4" t="s">
        <v>5160</v>
      </c>
      <c r="Q890" s="4" t="s">
        <v>5160</v>
      </c>
      <c r="R890" s="11">
        <v>8.677527151211362E-4</v>
      </c>
      <c r="S890" s="11">
        <v>1.1125034809245336E-3</v>
      </c>
      <c r="T890" s="11">
        <v>2.5309454191033138E-3</v>
      </c>
      <c r="U890" s="21" t="s">
        <v>0</v>
      </c>
      <c r="V890" s="11">
        <v>9.5061342592592593E-3</v>
      </c>
      <c r="W890" s="3" t="s">
        <v>5160</v>
      </c>
      <c r="X890" s="4" t="s">
        <v>0</v>
      </c>
      <c r="Z890" s="3">
        <v>8.7569999999999997</v>
      </c>
      <c r="AA890" s="4">
        <v>6.8304600000000004</v>
      </c>
      <c r="AB890" s="3">
        <v>23.88</v>
      </c>
    </row>
    <row r="891" spans="1:28" x14ac:dyDescent="0.3">
      <c r="A891">
        <v>511</v>
      </c>
      <c r="B891" s="81" t="s">
        <v>5160</v>
      </c>
      <c r="C891" s="4" t="s">
        <v>5160</v>
      </c>
      <c r="D891" s="20">
        <v>8.0687815656565662E-4</v>
      </c>
      <c r="E891" s="20">
        <v>1.0344591750841752E-3</v>
      </c>
      <c r="F891" s="21">
        <v>2.3955896686159847E-3</v>
      </c>
      <c r="G891" s="21">
        <v>5.0067824074074086E-3</v>
      </c>
      <c r="H891" s="21">
        <v>4.1073124406457743E-3</v>
      </c>
      <c r="I891" s="21">
        <v>8.6253561253561272E-3</v>
      </c>
      <c r="J891" s="4" t="s">
        <v>5160</v>
      </c>
      <c r="K891" s="4" t="s">
        <v>0</v>
      </c>
      <c r="L891" s="4" t="s">
        <v>0</v>
      </c>
      <c r="M891" s="4">
        <v>10.941000000000001</v>
      </c>
      <c r="N891" s="4">
        <v>8.5339800000000015</v>
      </c>
      <c r="O891" s="4">
        <v>33.525000000000006</v>
      </c>
      <c r="P891" s="4">
        <v>8.0399999999999991</v>
      </c>
      <c r="Q891" s="4">
        <v>9.4</v>
      </c>
      <c r="R891" s="11">
        <v>8.68170426065163E-4</v>
      </c>
      <c r="S891" s="11">
        <v>1.11303900777585E-3</v>
      </c>
      <c r="T891" s="11">
        <v>2.5321637426900584E-3</v>
      </c>
      <c r="U891" s="21">
        <v>4.1073124406457743E-3</v>
      </c>
      <c r="V891" s="11">
        <v>9.5138888888888877E-3</v>
      </c>
      <c r="W891" s="3" t="s">
        <v>5160</v>
      </c>
      <c r="X891" s="4">
        <v>3.6632000000000002</v>
      </c>
      <c r="Y891" s="3">
        <v>4.82</v>
      </c>
      <c r="Z891" s="3">
        <v>8.7480000000000011</v>
      </c>
      <c r="AA891" s="4">
        <v>6.8234400000000015</v>
      </c>
      <c r="AB891" s="3">
        <v>23.842500000000001</v>
      </c>
    </row>
    <row r="892" spans="1:28" x14ac:dyDescent="0.3">
      <c r="A892">
        <v>510</v>
      </c>
      <c r="B892" s="81">
        <v>7.67</v>
      </c>
      <c r="C892" s="4">
        <v>8.9700000000000006</v>
      </c>
      <c r="D892" s="20">
        <v>8.0732954545454543E-4</v>
      </c>
      <c r="E892" s="20">
        <v>1.0350378787878788E-3</v>
      </c>
      <c r="F892" s="21">
        <v>2.3969298245614039E-3</v>
      </c>
      <c r="G892" s="21">
        <v>5.0095833333333346E-3</v>
      </c>
      <c r="H892" s="21">
        <v>4.1112891737891738E-3</v>
      </c>
      <c r="I892" s="21">
        <v>8.6337072649572653E-3</v>
      </c>
      <c r="J892" s="4" t="s">
        <v>5160</v>
      </c>
      <c r="K892" s="4">
        <v>4.0889999999999995</v>
      </c>
      <c r="L892" s="4">
        <v>5.64</v>
      </c>
      <c r="M892" s="4">
        <v>10.92</v>
      </c>
      <c r="N892" s="4">
        <v>8.5175999999999998</v>
      </c>
      <c r="O892" s="4">
        <v>33.472500000000004</v>
      </c>
      <c r="P892" s="4" t="s">
        <v>5160</v>
      </c>
      <c r="Q892" s="4" t="s">
        <v>5160</v>
      </c>
      <c r="R892" s="11">
        <v>8.6858813700918969E-4</v>
      </c>
      <c r="S892" s="11">
        <v>1.1135745346271663E-3</v>
      </c>
      <c r="T892" s="11">
        <v>2.5333820662768033E-3</v>
      </c>
      <c r="U892" s="21">
        <v>4.1112891737891738E-3</v>
      </c>
      <c r="V892" s="11">
        <v>9.5216435185185178E-3</v>
      </c>
      <c r="W892" s="3" t="s">
        <v>5160</v>
      </c>
      <c r="X892" s="4" t="s">
        <v>0</v>
      </c>
      <c r="Z892" s="3">
        <v>8.7299999999999986</v>
      </c>
      <c r="AA892" s="4">
        <v>6.8093999999999992</v>
      </c>
      <c r="AB892" s="3">
        <v>23.805</v>
      </c>
    </row>
    <row r="893" spans="1:28" x14ac:dyDescent="0.3">
      <c r="A893">
        <v>509</v>
      </c>
      <c r="B893" s="81" t="s">
        <v>5160</v>
      </c>
      <c r="C893" s="4" t="s">
        <v>5160</v>
      </c>
      <c r="D893" s="20">
        <v>8.0782196969696976E-4</v>
      </c>
      <c r="E893" s="20">
        <v>1.035669191919192E-3</v>
      </c>
      <c r="F893" s="21">
        <v>2.3983918128654977E-3</v>
      </c>
      <c r="G893" s="21">
        <v>5.0126388888888903E-3</v>
      </c>
      <c r="H893" s="21">
        <v>4.115206552706553E-3</v>
      </c>
      <c r="I893" s="21">
        <v>8.6419337606837617E-3</v>
      </c>
      <c r="J893" s="4" t="s">
        <v>5160</v>
      </c>
      <c r="K893" s="4" t="s">
        <v>0</v>
      </c>
      <c r="L893" s="4" t="s">
        <v>0</v>
      </c>
      <c r="M893" s="4">
        <v>10.909500000000001</v>
      </c>
      <c r="N893" s="4">
        <v>8.5094100000000008</v>
      </c>
      <c r="O893" s="4">
        <v>33.42</v>
      </c>
      <c r="P893" s="4">
        <v>8.0499999999999989</v>
      </c>
      <c r="Q893" s="4">
        <v>9.41</v>
      </c>
      <c r="R893" s="11">
        <v>8.6942355889724307E-4</v>
      </c>
      <c r="S893" s="11">
        <v>1.1146455883297988E-3</v>
      </c>
      <c r="T893" s="11">
        <v>2.5358187134502923E-3</v>
      </c>
      <c r="U893" s="21">
        <v>4.115206552706553E-3</v>
      </c>
      <c r="V893" s="11">
        <v>9.5292824074074065E-3</v>
      </c>
      <c r="W893" s="3" t="s">
        <v>5160</v>
      </c>
      <c r="X893" s="4" t="s">
        <v>0</v>
      </c>
      <c r="Z893" s="3">
        <v>8.7119999999999997</v>
      </c>
      <c r="AA893" s="4">
        <v>6.7953599999999996</v>
      </c>
      <c r="AB893" s="3">
        <v>23.767500000000002</v>
      </c>
    </row>
    <row r="894" spans="1:28" x14ac:dyDescent="0.3">
      <c r="A894">
        <v>508</v>
      </c>
      <c r="B894" s="81">
        <v>7.68</v>
      </c>
      <c r="C894" s="4">
        <v>8.98</v>
      </c>
      <c r="D894" s="20">
        <v>8.0827335858585858E-4</v>
      </c>
      <c r="E894" s="20">
        <v>1.0362478956228956E-3</v>
      </c>
      <c r="F894" s="21">
        <v>2.3997319688109165E-3</v>
      </c>
      <c r="G894" s="21">
        <v>5.0154398148148155E-3</v>
      </c>
      <c r="H894" s="21" t="s">
        <v>0</v>
      </c>
      <c r="I894" s="21" t="s">
        <v>0</v>
      </c>
      <c r="J894" s="4" t="s">
        <v>5160</v>
      </c>
      <c r="K894" s="4">
        <v>4.0817499999999995</v>
      </c>
      <c r="L894" s="4">
        <v>5.63</v>
      </c>
      <c r="M894" s="4">
        <v>10.888499999999999</v>
      </c>
      <c r="N894" s="4">
        <v>8.4930299999999992</v>
      </c>
      <c r="O894" s="4">
        <v>33.3675</v>
      </c>
      <c r="P894" s="4" t="s">
        <v>5160</v>
      </c>
      <c r="Q894" s="4" t="s">
        <v>5160</v>
      </c>
      <c r="R894" s="11">
        <v>8.6984126984126988E-4</v>
      </c>
      <c r="S894" s="11">
        <v>1.1151811151811153E-3</v>
      </c>
      <c r="T894" s="11">
        <v>2.5370370370370373E-3</v>
      </c>
      <c r="U894" s="21" t="s">
        <v>0</v>
      </c>
      <c r="V894" s="11">
        <v>9.5370370370370366E-3</v>
      </c>
      <c r="W894" s="3" t="s">
        <v>5160</v>
      </c>
      <c r="X894" s="4">
        <v>3.6556000000000006</v>
      </c>
      <c r="Y894" s="3">
        <v>4.8100000000000005</v>
      </c>
      <c r="Z894" s="3">
        <v>8.7029999999999994</v>
      </c>
      <c r="AA894" s="4">
        <v>6.7883399999999998</v>
      </c>
      <c r="AB894" s="3">
        <v>23.7225</v>
      </c>
    </row>
    <row r="895" spans="1:28" x14ac:dyDescent="0.3">
      <c r="A895">
        <v>507</v>
      </c>
      <c r="B895" s="81" t="s">
        <v>5160</v>
      </c>
      <c r="C895" s="4" t="s">
        <v>5160</v>
      </c>
      <c r="D895" s="20">
        <v>8.0876578282828269E-4</v>
      </c>
      <c r="E895" s="20">
        <v>1.0368792087542087E-3</v>
      </c>
      <c r="F895" s="21">
        <v>2.4011939571150099E-3</v>
      </c>
      <c r="G895" s="21">
        <v>5.0184953703703711E-3</v>
      </c>
      <c r="H895" s="21">
        <v>4.1191832858499524E-3</v>
      </c>
      <c r="I895" s="21">
        <v>8.6502849002848999E-3</v>
      </c>
      <c r="J895" s="4" t="s">
        <v>5160</v>
      </c>
      <c r="K895" s="4" t="s">
        <v>0</v>
      </c>
      <c r="L895" s="4" t="s">
        <v>0</v>
      </c>
      <c r="M895" s="4">
        <v>10.8675</v>
      </c>
      <c r="N895" s="4">
        <v>8.4766499999999994</v>
      </c>
      <c r="O895" s="4">
        <v>33.322499999999998</v>
      </c>
      <c r="P895" s="4" t="s">
        <v>5160</v>
      </c>
      <c r="Q895" s="4" t="s">
        <v>5160</v>
      </c>
      <c r="R895" s="11">
        <v>8.7025898078529668E-4</v>
      </c>
      <c r="S895" s="11">
        <v>1.1157166420324317E-3</v>
      </c>
      <c r="T895" s="11">
        <v>2.5382553606237818E-3</v>
      </c>
      <c r="U895" s="21">
        <v>4.1191832858499524E-3</v>
      </c>
      <c r="V895" s="11">
        <v>9.5447916666666667E-3</v>
      </c>
      <c r="W895" s="3" t="s">
        <v>5160</v>
      </c>
      <c r="X895" s="4" t="s">
        <v>0</v>
      </c>
      <c r="Z895" s="3">
        <v>8.6850000000000005</v>
      </c>
      <c r="AA895" s="4">
        <v>6.7743000000000002</v>
      </c>
      <c r="AB895" s="3">
        <v>23.684999999999999</v>
      </c>
    </row>
    <row r="896" spans="1:28" x14ac:dyDescent="0.3">
      <c r="A896">
        <v>506</v>
      </c>
      <c r="B896" s="81" t="s">
        <v>5160</v>
      </c>
      <c r="C896" s="4" t="s">
        <v>5160</v>
      </c>
      <c r="D896" s="20">
        <v>8.0925820707070692E-4</v>
      </c>
      <c r="E896" s="20">
        <v>1.0375105218855217E-3</v>
      </c>
      <c r="F896" s="21">
        <v>2.4026559454191033E-3</v>
      </c>
      <c r="G896" s="21">
        <v>5.0215509259259258E-3</v>
      </c>
      <c r="H896" s="21">
        <v>4.1231600189933519E-3</v>
      </c>
      <c r="I896" s="21">
        <v>8.6586360398860397E-3</v>
      </c>
      <c r="J896" s="4">
        <v>1.1797499999999999</v>
      </c>
      <c r="K896" s="4">
        <v>4.0745000000000005</v>
      </c>
      <c r="L896" s="4">
        <v>5.62</v>
      </c>
      <c r="M896" s="4">
        <v>10.856999999999999</v>
      </c>
      <c r="N896" s="4">
        <v>8.4684600000000003</v>
      </c>
      <c r="O896" s="4">
        <v>33.269999999999996</v>
      </c>
      <c r="P896" s="4" t="s">
        <v>5160</v>
      </c>
      <c r="Q896" s="4" t="s">
        <v>5160</v>
      </c>
      <c r="R896" s="11">
        <v>8.7067669172932348E-4</v>
      </c>
      <c r="S896" s="11">
        <v>1.116252168883748E-3</v>
      </c>
      <c r="T896" s="11">
        <v>2.5394736842105268E-3</v>
      </c>
      <c r="U896" s="21">
        <v>4.1231600189933519E-3</v>
      </c>
      <c r="V896" s="11">
        <v>9.5524305555555553E-3</v>
      </c>
      <c r="W896" s="3">
        <v>1.1797499999999999</v>
      </c>
      <c r="X896" s="4">
        <v>3.6479999999999997</v>
      </c>
      <c r="Y896" s="3">
        <v>4.8</v>
      </c>
      <c r="Z896" s="3">
        <v>8.6760000000000002</v>
      </c>
      <c r="AA896" s="4">
        <v>6.7672800000000004</v>
      </c>
      <c r="AB896" s="3">
        <v>23.647500000000001</v>
      </c>
    </row>
    <row r="897" spans="1:28" x14ac:dyDescent="0.3">
      <c r="A897">
        <v>505</v>
      </c>
      <c r="B897" s="81">
        <v>7.6899999999999995</v>
      </c>
      <c r="C897" s="4" t="s">
        <v>5160</v>
      </c>
      <c r="D897" s="20">
        <v>8.0970959595959595E-4</v>
      </c>
      <c r="E897" s="20">
        <v>1.0380892255892255E-3</v>
      </c>
      <c r="F897" s="21">
        <v>2.4039961013645225E-3</v>
      </c>
      <c r="G897" s="21">
        <v>5.0243518518518528E-3</v>
      </c>
      <c r="H897" s="21" t="s">
        <v>0</v>
      </c>
      <c r="I897" s="21" t="s">
        <v>0</v>
      </c>
      <c r="J897" s="4" t="s">
        <v>5160</v>
      </c>
      <c r="K897" s="4" t="s">
        <v>0</v>
      </c>
      <c r="L897" s="4" t="s">
        <v>0</v>
      </c>
      <c r="M897" s="4">
        <v>10.836</v>
      </c>
      <c r="N897" s="4">
        <v>8.4520800000000005</v>
      </c>
      <c r="O897" s="4">
        <v>33.217500000000001</v>
      </c>
      <c r="P897" s="4">
        <v>8.06</v>
      </c>
      <c r="Q897" s="4">
        <v>9.42</v>
      </c>
      <c r="R897" s="11">
        <v>8.7109440267334995E-4</v>
      </c>
      <c r="S897" s="11">
        <v>1.1167876957350641E-3</v>
      </c>
      <c r="T897" s="11">
        <v>2.5406920077972709E-3</v>
      </c>
      <c r="U897" s="21" t="s">
        <v>0</v>
      </c>
      <c r="V897" s="11">
        <v>9.5601851851851837E-3</v>
      </c>
      <c r="W897" s="3" t="s">
        <v>5160</v>
      </c>
      <c r="X897" s="4" t="s">
        <v>0</v>
      </c>
      <c r="Z897" s="3">
        <v>8.6579999999999995</v>
      </c>
      <c r="AA897" s="4">
        <v>6.7532399999999999</v>
      </c>
      <c r="AB897" s="3">
        <v>23.61</v>
      </c>
    </row>
    <row r="898" spans="1:28" x14ac:dyDescent="0.3">
      <c r="A898">
        <v>504</v>
      </c>
      <c r="C898" s="4">
        <v>8.99</v>
      </c>
      <c r="D898" s="20">
        <v>8.1020202020202006E-4</v>
      </c>
      <c r="E898" s="20">
        <v>1.0387205387205386E-3</v>
      </c>
      <c r="F898" s="21">
        <v>2.4054580896686164E-3</v>
      </c>
      <c r="G898" s="21">
        <v>5.0274074074074075E-3</v>
      </c>
      <c r="H898" s="21">
        <v>4.127077397910732E-3</v>
      </c>
      <c r="I898" s="21">
        <v>8.6668625356125378E-3</v>
      </c>
      <c r="K898" s="4">
        <v>4.0672499999999996</v>
      </c>
      <c r="L898" s="4">
        <v>5.61</v>
      </c>
      <c r="M898" s="4">
        <v>10.815000000000001</v>
      </c>
      <c r="N898" s="4">
        <v>8.4357000000000006</v>
      </c>
      <c r="O898" s="4">
        <v>33.164999999999999</v>
      </c>
      <c r="P898" s="4" t="s">
        <v>5160</v>
      </c>
      <c r="Q898" s="4" t="s">
        <v>5160</v>
      </c>
      <c r="R898" s="11">
        <v>8.7192982456140366E-4</v>
      </c>
      <c r="S898" s="11">
        <v>1.117858749437697E-3</v>
      </c>
      <c r="T898" s="11">
        <v>2.5431286549707608E-3</v>
      </c>
      <c r="U898" s="21">
        <v>4.127077397910732E-3</v>
      </c>
      <c r="V898" s="11">
        <v>9.5679398148148138E-3</v>
      </c>
      <c r="W898" s="3" t="s">
        <v>5160</v>
      </c>
      <c r="X898" s="4" t="s">
        <v>0</v>
      </c>
      <c r="Z898" s="3">
        <v>8.6489999999999991</v>
      </c>
      <c r="AA898" s="4">
        <v>6.7462199999999992</v>
      </c>
      <c r="AB898" s="3">
        <v>23.565000000000001</v>
      </c>
    </row>
    <row r="899" spans="1:28" x14ac:dyDescent="0.3">
      <c r="A899">
        <v>503</v>
      </c>
      <c r="B899" s="81">
        <v>7.7</v>
      </c>
      <c r="C899" s="4">
        <v>9</v>
      </c>
      <c r="D899" s="20">
        <v>8.1065340909090909E-4</v>
      </c>
      <c r="E899" s="20">
        <v>1.0392992424242424E-3</v>
      </c>
      <c r="F899" s="21">
        <v>2.4067982456140355E-3</v>
      </c>
      <c r="G899" s="21">
        <v>5.0302083333333344E-3</v>
      </c>
      <c r="H899" s="21">
        <v>4.1310541310541314E-3</v>
      </c>
      <c r="I899" s="21">
        <v>8.675213675213676E-3</v>
      </c>
      <c r="J899" s="4" t="s">
        <v>5160</v>
      </c>
      <c r="K899" s="4" t="s">
        <v>0</v>
      </c>
      <c r="L899" s="4" t="s">
        <v>0</v>
      </c>
      <c r="M899" s="4">
        <v>10.804499999999999</v>
      </c>
      <c r="N899" s="4">
        <v>8.4275099999999998</v>
      </c>
      <c r="O899" s="4">
        <v>33.112499999999997</v>
      </c>
      <c r="P899" s="4">
        <v>8.07</v>
      </c>
      <c r="Q899" s="4">
        <v>9.43</v>
      </c>
      <c r="R899" s="11">
        <v>8.7234753550543035E-4</v>
      </c>
      <c r="S899" s="11">
        <v>1.1183942762890134E-3</v>
      </c>
      <c r="T899" s="11">
        <v>2.5443469785575053E-3</v>
      </c>
      <c r="U899" s="21">
        <v>4.1310541310541314E-3</v>
      </c>
      <c r="V899" s="11">
        <v>9.5755787037037042E-3</v>
      </c>
      <c r="W899" s="3" t="s">
        <v>5160</v>
      </c>
      <c r="X899" s="4">
        <v>3.6404000000000001</v>
      </c>
      <c r="Y899" s="3">
        <v>4.79</v>
      </c>
      <c r="Z899" s="3">
        <v>8.6310000000000002</v>
      </c>
      <c r="AA899" s="4">
        <v>6.7321800000000005</v>
      </c>
      <c r="AB899" s="3">
        <v>23.5275</v>
      </c>
    </row>
    <row r="900" spans="1:28" x14ac:dyDescent="0.3">
      <c r="A900">
        <v>502</v>
      </c>
      <c r="B900" s="81" t="s">
        <v>5160</v>
      </c>
      <c r="C900" s="4" t="s">
        <v>5160</v>
      </c>
      <c r="D900" s="20">
        <v>8.1114583333333332E-4</v>
      </c>
      <c r="E900" s="20">
        <v>1.0399305555555554E-3</v>
      </c>
      <c r="F900" s="21">
        <v>2.408260233918129E-3</v>
      </c>
      <c r="G900" s="21">
        <v>5.0332638888888892E-3</v>
      </c>
      <c r="H900" s="21">
        <v>4.1350308641975309E-3</v>
      </c>
      <c r="I900" s="21">
        <v>8.6835648148148158E-3</v>
      </c>
      <c r="J900" s="4" t="s">
        <v>5160</v>
      </c>
      <c r="K900" s="4">
        <v>4.0599999999999996</v>
      </c>
      <c r="L900" s="4">
        <v>5.6</v>
      </c>
      <c r="M900" s="4">
        <v>10.7835</v>
      </c>
      <c r="N900" s="4">
        <v>8.41113</v>
      </c>
      <c r="O900" s="4">
        <v>33.06</v>
      </c>
      <c r="P900" s="4" t="s">
        <v>5160</v>
      </c>
      <c r="Q900" s="4" t="s">
        <v>5160</v>
      </c>
      <c r="R900" s="11">
        <v>8.7276524644945693E-4</v>
      </c>
      <c r="S900" s="11">
        <v>1.1189298031403295E-3</v>
      </c>
      <c r="T900" s="11">
        <v>2.5455653021442494E-3</v>
      </c>
      <c r="U900" s="21">
        <v>4.1350308641975309E-3</v>
      </c>
      <c r="V900" s="11">
        <v>9.5833333333333326E-3</v>
      </c>
      <c r="W900" s="3" t="s">
        <v>5160</v>
      </c>
      <c r="X900" s="4" t="s">
        <v>0</v>
      </c>
      <c r="Z900" s="3">
        <v>8.6219999999999999</v>
      </c>
      <c r="AA900" s="4">
        <v>6.7251599999999998</v>
      </c>
      <c r="AB900" s="3">
        <v>23.490000000000002</v>
      </c>
    </row>
    <row r="901" spans="1:28" x14ac:dyDescent="0.3">
      <c r="A901">
        <v>501</v>
      </c>
      <c r="B901" s="81">
        <v>7.71</v>
      </c>
      <c r="C901" s="4">
        <v>9.02</v>
      </c>
      <c r="D901" s="20">
        <v>8.1163825757575765E-4</v>
      </c>
      <c r="E901" s="20">
        <v>1.0405618686868687E-3</v>
      </c>
      <c r="F901" s="21">
        <v>2.4097222222222224E-3</v>
      </c>
      <c r="G901" s="21">
        <v>5.0363194444444448E-3</v>
      </c>
      <c r="H901" s="21" t="s">
        <v>0</v>
      </c>
      <c r="I901" s="21" t="s">
        <v>0</v>
      </c>
      <c r="J901" s="4" t="s">
        <v>5160</v>
      </c>
      <c r="K901" s="4" t="s">
        <v>0</v>
      </c>
      <c r="L901" s="4" t="s">
        <v>0</v>
      </c>
      <c r="M901" s="4">
        <v>10.762499999999999</v>
      </c>
      <c r="N901" s="4">
        <v>8.3947500000000002</v>
      </c>
      <c r="O901" s="4">
        <v>33.015000000000001</v>
      </c>
      <c r="P901" s="4" t="s">
        <v>5160</v>
      </c>
      <c r="Q901" s="4" t="s">
        <v>5160</v>
      </c>
      <c r="R901" s="11">
        <v>8.7318295739348374E-4</v>
      </c>
      <c r="S901" s="11">
        <v>1.1194653299916458E-3</v>
      </c>
      <c r="T901" s="11">
        <v>2.5467836257309943E-3</v>
      </c>
      <c r="U901" s="21" t="s">
        <v>0</v>
      </c>
      <c r="V901" s="11">
        <v>9.5910879629629627E-3</v>
      </c>
      <c r="W901" s="3" t="s">
        <v>5160</v>
      </c>
      <c r="X901" s="4" t="s">
        <v>0</v>
      </c>
      <c r="Z901" s="3">
        <v>8.604000000000001</v>
      </c>
      <c r="AA901" s="4">
        <v>6.7111200000000011</v>
      </c>
      <c r="AB901" s="3">
        <v>23.452500000000001</v>
      </c>
    </row>
    <row r="902" spans="1:28" x14ac:dyDescent="0.3">
      <c r="A902">
        <v>500</v>
      </c>
      <c r="B902" s="81" t="s">
        <v>5160</v>
      </c>
      <c r="C902" s="4" t="s">
        <v>5160</v>
      </c>
      <c r="D902" s="20">
        <v>8.1208964646464657E-4</v>
      </c>
      <c r="E902" s="20">
        <v>1.0411405723905725E-3</v>
      </c>
      <c r="F902" s="21">
        <v>2.4110623781676416E-3</v>
      </c>
      <c r="G902" s="21">
        <v>5.0391203703703709E-3</v>
      </c>
      <c r="H902" s="21">
        <v>4.1389482431149101E-3</v>
      </c>
      <c r="I902" s="21">
        <v>8.6917913105413122E-3</v>
      </c>
      <c r="J902" s="4" t="s">
        <v>5160</v>
      </c>
      <c r="K902" s="4">
        <v>4.0527499999999996</v>
      </c>
      <c r="L902" s="4">
        <v>5.59</v>
      </c>
      <c r="M902" s="4">
        <v>10.752000000000001</v>
      </c>
      <c r="N902" s="4">
        <v>8.3865600000000011</v>
      </c>
      <c r="O902" s="4">
        <v>32.962500000000006</v>
      </c>
      <c r="P902" s="4">
        <v>8.08</v>
      </c>
      <c r="Q902" s="4">
        <v>9.44</v>
      </c>
      <c r="R902" s="11">
        <v>8.7401837928153734E-4</v>
      </c>
      <c r="S902" s="11">
        <v>1.1205363836942787E-3</v>
      </c>
      <c r="T902" s="11">
        <v>2.5492202729044838E-3</v>
      </c>
      <c r="U902" s="21">
        <v>4.1389482431149101E-3</v>
      </c>
      <c r="V902" s="11">
        <v>9.5987268518518513E-3</v>
      </c>
      <c r="W902" s="3" t="s">
        <v>5160</v>
      </c>
      <c r="X902" s="4">
        <v>3.6328000000000005</v>
      </c>
      <c r="Y902" s="3">
        <v>4.78</v>
      </c>
      <c r="Z902" s="3">
        <v>8.5950000000000006</v>
      </c>
      <c r="AA902" s="4">
        <v>6.7041000000000004</v>
      </c>
      <c r="AB902" s="3">
        <v>23.407499999999999</v>
      </c>
    </row>
    <row r="903" spans="1:28" x14ac:dyDescent="0.3">
      <c r="A903">
        <v>499</v>
      </c>
      <c r="B903" s="81" t="s">
        <v>5160</v>
      </c>
      <c r="C903" s="4" t="s">
        <v>5160</v>
      </c>
      <c r="D903" s="20">
        <v>8.1258207070707069E-4</v>
      </c>
      <c r="E903" s="20">
        <v>1.0417718855218856E-3</v>
      </c>
      <c r="F903" s="21">
        <v>2.4125243664717354E-3</v>
      </c>
      <c r="G903" s="21">
        <v>5.0421759259259265E-3</v>
      </c>
      <c r="H903" s="21">
        <v>4.1429249762583104E-3</v>
      </c>
      <c r="I903" s="21">
        <v>8.7001424501424521E-3</v>
      </c>
      <c r="J903" s="4" t="s">
        <v>5160</v>
      </c>
      <c r="K903" s="4" t="s">
        <v>0</v>
      </c>
      <c r="L903" s="4" t="s">
        <v>0</v>
      </c>
      <c r="M903" s="4">
        <v>10.731</v>
      </c>
      <c r="N903" s="4">
        <v>8.3701799999999995</v>
      </c>
      <c r="O903" s="4">
        <v>32.910000000000004</v>
      </c>
      <c r="P903" s="4" t="s">
        <v>5160</v>
      </c>
      <c r="Q903" s="4" t="s">
        <v>5160</v>
      </c>
      <c r="R903" s="11">
        <v>8.7443609022556381E-4</v>
      </c>
      <c r="S903" s="11">
        <v>1.1210719105455946E-3</v>
      </c>
      <c r="T903" s="11">
        <v>2.5504385964912279E-3</v>
      </c>
      <c r="U903" s="21">
        <v>4.1429249762583104E-3</v>
      </c>
      <c r="V903" s="11">
        <v>9.6064814814814797E-3</v>
      </c>
      <c r="W903" s="3" t="s">
        <v>5160</v>
      </c>
      <c r="X903" s="4" t="s">
        <v>0</v>
      </c>
      <c r="Z903" s="3">
        <v>8.577</v>
      </c>
      <c r="AA903" s="4">
        <v>6.6900599999999999</v>
      </c>
      <c r="AB903" s="3">
        <v>23.37</v>
      </c>
    </row>
    <row r="904" spans="1:28" x14ac:dyDescent="0.3">
      <c r="A904">
        <v>498</v>
      </c>
      <c r="B904" s="81" t="s">
        <v>5160</v>
      </c>
      <c r="C904" s="4" t="s">
        <v>5160</v>
      </c>
      <c r="D904" s="20">
        <v>8.130334595959595E-4</v>
      </c>
      <c r="E904" s="20">
        <v>1.0423505892255892E-3</v>
      </c>
      <c r="F904" s="21">
        <v>2.4138645224171542E-3</v>
      </c>
      <c r="G904" s="21">
        <v>5.0449768518518517E-3</v>
      </c>
      <c r="H904" s="21" t="s">
        <v>0</v>
      </c>
      <c r="I904" s="21" t="s">
        <v>0</v>
      </c>
      <c r="J904" s="4" t="s">
        <v>5160</v>
      </c>
      <c r="K904" s="4">
        <v>4.0454999999999997</v>
      </c>
      <c r="L904" s="4">
        <v>5.58</v>
      </c>
      <c r="M904" s="4">
        <v>10.709999999999999</v>
      </c>
      <c r="N904" s="4">
        <v>8.3537999999999997</v>
      </c>
      <c r="O904" s="4">
        <v>32.857500000000002</v>
      </c>
      <c r="P904" s="4" t="s">
        <v>5160</v>
      </c>
      <c r="Q904" s="4" t="s">
        <v>5160</v>
      </c>
      <c r="R904" s="11">
        <v>8.7485380116959072E-4</v>
      </c>
      <c r="S904" s="11">
        <v>1.1216074373969112E-3</v>
      </c>
      <c r="T904" s="11">
        <v>2.5516569200779728E-3</v>
      </c>
      <c r="U904" s="21" t="s">
        <v>0</v>
      </c>
      <c r="V904" s="11">
        <v>9.6142361111111099E-3</v>
      </c>
      <c r="W904" s="3" t="s">
        <v>5160</v>
      </c>
      <c r="X904" s="4">
        <v>3.6251999999999995</v>
      </c>
      <c r="Y904" s="3">
        <v>4.7699999999999996</v>
      </c>
      <c r="Z904" s="3">
        <v>8.5679999999999996</v>
      </c>
      <c r="AA904" s="4">
        <v>6.6830400000000001</v>
      </c>
      <c r="AB904" s="3">
        <v>23.3325</v>
      </c>
    </row>
    <row r="905" spans="1:28" x14ac:dyDescent="0.3">
      <c r="A905">
        <v>497</v>
      </c>
      <c r="B905" s="81">
        <v>7.72</v>
      </c>
      <c r="C905" s="4">
        <v>9.0299999999999994</v>
      </c>
      <c r="D905" s="20">
        <v>8.1352588383838372E-4</v>
      </c>
      <c r="E905" s="20">
        <v>1.0429819023569022E-3</v>
      </c>
      <c r="F905" s="21">
        <v>2.4153265107212476E-3</v>
      </c>
      <c r="G905" s="21">
        <v>5.0480324074074073E-3</v>
      </c>
      <c r="H905" s="21">
        <v>4.1469017094017098E-3</v>
      </c>
      <c r="I905" s="21">
        <v>8.7084935897435902E-3</v>
      </c>
      <c r="J905" s="4" t="s">
        <v>5160</v>
      </c>
      <c r="K905" s="4" t="s">
        <v>0</v>
      </c>
      <c r="L905" s="4" t="s">
        <v>0</v>
      </c>
      <c r="M905" s="4">
        <v>10.699499999999999</v>
      </c>
      <c r="N905" s="4">
        <v>8.3456099999999989</v>
      </c>
      <c r="O905" s="4">
        <v>32.805</v>
      </c>
      <c r="P905" s="4">
        <v>8.09</v>
      </c>
      <c r="Q905" s="4">
        <v>9.4499999999999993</v>
      </c>
      <c r="R905" s="11">
        <v>8.7527151211361741E-4</v>
      </c>
      <c r="S905" s="11">
        <v>1.1221429642482275E-3</v>
      </c>
      <c r="T905" s="11">
        <v>2.5528752436647173E-3</v>
      </c>
      <c r="U905" s="21">
        <v>4.1469017094017098E-3</v>
      </c>
      <c r="V905" s="11">
        <v>9.6218750000000002E-3</v>
      </c>
      <c r="W905" s="3" t="s">
        <v>5160</v>
      </c>
      <c r="X905" s="4" t="s">
        <v>0</v>
      </c>
      <c r="Z905" s="3">
        <v>8.5500000000000007</v>
      </c>
      <c r="AA905" s="4">
        <v>6.6690000000000005</v>
      </c>
      <c r="AB905" s="3">
        <v>23.287500000000001</v>
      </c>
    </row>
    <row r="906" spans="1:28" x14ac:dyDescent="0.3">
      <c r="A906">
        <v>496</v>
      </c>
      <c r="B906" s="81" t="s">
        <v>5160</v>
      </c>
      <c r="C906" s="4" t="s">
        <v>5160</v>
      </c>
      <c r="D906" s="20">
        <v>8.1401830808080795E-4</v>
      </c>
      <c r="E906" s="20">
        <v>1.0436132154882153E-3</v>
      </c>
      <c r="F906" s="21">
        <v>2.416788499025341E-3</v>
      </c>
      <c r="G906" s="21">
        <v>5.051087962962963E-3</v>
      </c>
      <c r="H906" s="21">
        <v>4.1508190883190891E-3</v>
      </c>
      <c r="I906" s="21">
        <v>8.7167200854700866E-3</v>
      </c>
      <c r="J906" s="4">
        <v>1.1726000000000001</v>
      </c>
      <c r="K906" s="4">
        <v>4.0382499999999997</v>
      </c>
      <c r="L906" s="4">
        <v>5.57</v>
      </c>
      <c r="M906" s="4">
        <v>10.6785</v>
      </c>
      <c r="N906" s="4">
        <v>8.3292300000000008</v>
      </c>
      <c r="O906" s="4">
        <v>32.752499999999998</v>
      </c>
      <c r="P906" s="4" t="s">
        <v>5160</v>
      </c>
      <c r="Q906" s="4" t="s">
        <v>5160</v>
      </c>
      <c r="R906" s="11">
        <v>8.7568922305764421E-4</v>
      </c>
      <c r="S906" s="11">
        <v>1.1226784910995438E-3</v>
      </c>
      <c r="T906" s="11">
        <v>2.5540935672514623E-3</v>
      </c>
      <c r="U906" s="21">
        <v>4.1508190883190891E-3</v>
      </c>
      <c r="V906" s="11">
        <v>9.6296296296296286E-3</v>
      </c>
      <c r="W906" s="3">
        <v>1.1726000000000001</v>
      </c>
      <c r="X906" s="4" t="s">
        <v>0</v>
      </c>
      <c r="Z906" s="3">
        <v>8.5410000000000004</v>
      </c>
      <c r="AA906" s="4">
        <v>6.6619800000000007</v>
      </c>
      <c r="AB906" s="3">
        <v>23.25</v>
      </c>
    </row>
    <row r="907" spans="1:28" x14ac:dyDescent="0.3">
      <c r="A907">
        <v>495</v>
      </c>
      <c r="B907" s="81">
        <v>7.7299999999999995</v>
      </c>
      <c r="C907" s="4">
        <v>9.0399999999999991</v>
      </c>
      <c r="D907" s="20">
        <v>8.1446969696969676E-4</v>
      </c>
      <c r="E907" s="20">
        <v>1.0441919191919191E-3</v>
      </c>
      <c r="F907" s="21">
        <v>2.4181286549707602E-3</v>
      </c>
      <c r="G907" s="21">
        <v>5.053888888888889E-3</v>
      </c>
      <c r="H907" s="21">
        <v>4.1547958214624876E-3</v>
      </c>
      <c r="I907" s="21">
        <v>8.7250712250712247E-3</v>
      </c>
      <c r="J907" s="4" t="s">
        <v>5160</v>
      </c>
      <c r="K907" s="4" t="s">
        <v>0</v>
      </c>
      <c r="L907" s="4" t="s">
        <v>0</v>
      </c>
      <c r="M907" s="4">
        <v>10.657500000000001</v>
      </c>
      <c r="N907" s="4">
        <v>8.312850000000001</v>
      </c>
      <c r="O907" s="4">
        <v>32.707499999999996</v>
      </c>
      <c r="P907" s="4">
        <v>8.1</v>
      </c>
      <c r="Q907" s="4">
        <v>9.4599999999999991</v>
      </c>
      <c r="R907" s="11">
        <v>8.7610693400167079E-4</v>
      </c>
      <c r="S907" s="11">
        <v>1.12321401795086E-3</v>
      </c>
      <c r="T907" s="11">
        <v>2.5553118908382064E-3</v>
      </c>
      <c r="U907" s="21">
        <v>4.1547958214624876E-3</v>
      </c>
      <c r="V907" s="11"/>
      <c r="W907" s="3" t="s">
        <v>5160</v>
      </c>
      <c r="X907" s="4">
        <v>3.6175999999999999</v>
      </c>
      <c r="Y907" s="3">
        <v>4.76</v>
      </c>
      <c r="Z907" s="3">
        <v>8.5229999999999997</v>
      </c>
      <c r="AA907" s="4">
        <v>6.6479400000000002</v>
      </c>
      <c r="AB907" s="3">
        <v>23.212499999999999</v>
      </c>
    </row>
    <row r="908" spans="1:28" x14ac:dyDescent="0.3">
      <c r="A908">
        <v>494</v>
      </c>
      <c r="B908" s="81" t="s">
        <v>5160</v>
      </c>
      <c r="C908" s="4" t="s">
        <v>5160</v>
      </c>
      <c r="D908" s="20">
        <v>8.149621212121212E-4</v>
      </c>
      <c r="E908" s="20">
        <v>1.0448232323232323E-3</v>
      </c>
      <c r="F908" s="21">
        <v>2.4195906432748541E-3</v>
      </c>
      <c r="G908" s="21">
        <v>5.0569444444444446E-3</v>
      </c>
      <c r="H908" s="21" t="s">
        <v>0</v>
      </c>
      <c r="I908" s="21" t="s">
        <v>0</v>
      </c>
      <c r="J908" s="4" t="s">
        <v>5160</v>
      </c>
      <c r="K908" s="4">
        <v>4.0309999999999997</v>
      </c>
      <c r="L908" s="4">
        <v>5.56</v>
      </c>
      <c r="M908" s="4">
        <v>10.647</v>
      </c>
      <c r="N908" s="4">
        <v>8.3046600000000002</v>
      </c>
      <c r="O908" s="4">
        <v>32.655000000000001</v>
      </c>
      <c r="P908" s="4" t="s">
        <v>5160</v>
      </c>
      <c r="Q908" s="4" t="s">
        <v>5160</v>
      </c>
      <c r="R908" s="11">
        <v>8.769423558897244E-4</v>
      </c>
      <c r="S908" s="11">
        <v>1.1242850716534929E-3</v>
      </c>
      <c r="T908" s="11">
        <v>2.5577485380116963E-3</v>
      </c>
      <c r="U908" s="21" t="s">
        <v>0</v>
      </c>
      <c r="V908" s="11">
        <v>9.6373842592592587E-3</v>
      </c>
      <c r="W908" s="3" t="s">
        <v>5160</v>
      </c>
      <c r="X908" s="4" t="s">
        <v>0</v>
      </c>
      <c r="Z908" s="3">
        <v>8.504999999999999</v>
      </c>
      <c r="AA908" s="4">
        <v>6.6338999999999997</v>
      </c>
      <c r="AB908" s="3">
        <v>23.174999999999997</v>
      </c>
    </row>
    <row r="909" spans="1:28" x14ac:dyDescent="0.3">
      <c r="A909">
        <v>493</v>
      </c>
      <c r="B909" s="81" t="s">
        <v>5160</v>
      </c>
      <c r="C909" s="4" t="s">
        <v>5160</v>
      </c>
      <c r="D909" s="20">
        <v>8.1545454545454532E-4</v>
      </c>
      <c r="E909" s="20">
        <v>1.0454545454545454E-3</v>
      </c>
      <c r="F909" s="21">
        <v>2.4210526315789475E-3</v>
      </c>
      <c r="G909" s="21">
        <v>5.0600000000000003E-3</v>
      </c>
      <c r="H909" s="21">
        <v>4.1587725546058879E-3</v>
      </c>
      <c r="I909" s="21">
        <v>8.7334223646723646E-3</v>
      </c>
      <c r="J909" s="4" t="s">
        <v>5160</v>
      </c>
      <c r="K909" s="4" t="s">
        <v>0</v>
      </c>
      <c r="L909" s="4" t="s">
        <v>0</v>
      </c>
      <c r="M909" s="4">
        <v>10.625999999999999</v>
      </c>
      <c r="N909" s="4">
        <v>8.2882800000000003</v>
      </c>
      <c r="O909" s="4">
        <v>32.602499999999999</v>
      </c>
      <c r="P909" s="4">
        <v>8.11</v>
      </c>
      <c r="Q909" s="4">
        <v>9.48</v>
      </c>
      <c r="R909" s="11">
        <v>8.773600668337512E-4</v>
      </c>
      <c r="S909" s="11">
        <v>1.1248205985048092E-3</v>
      </c>
      <c r="T909" s="11">
        <v>2.5589668615984408E-3</v>
      </c>
      <c r="U909" s="21">
        <v>4.1587725546058879E-3</v>
      </c>
      <c r="V909" s="11">
        <v>9.6450231481481474E-3</v>
      </c>
      <c r="W909" s="3" t="s">
        <v>5160</v>
      </c>
      <c r="X909" s="4" t="s">
        <v>0</v>
      </c>
      <c r="Z909" s="3">
        <v>8.4959999999999987</v>
      </c>
      <c r="AA909" s="4">
        <v>6.626879999999999</v>
      </c>
      <c r="AB909" s="3">
        <v>23.13</v>
      </c>
    </row>
    <row r="910" spans="1:28" x14ac:dyDescent="0.3">
      <c r="A910">
        <v>492</v>
      </c>
      <c r="B910" s="81">
        <v>7.74</v>
      </c>
      <c r="C910" s="4">
        <v>9.0499999999999989</v>
      </c>
      <c r="D910" s="20">
        <v>8.1594696969696954E-4</v>
      </c>
      <c r="E910" s="20">
        <v>1.0460858585858584E-3</v>
      </c>
      <c r="F910" s="21">
        <v>2.4225146198830409E-3</v>
      </c>
      <c r="G910" s="21">
        <v>5.0630555555555559E-3</v>
      </c>
      <c r="H910" s="21">
        <v>4.1626899335232672E-3</v>
      </c>
      <c r="I910" s="21">
        <v>8.741648860398861E-3</v>
      </c>
      <c r="J910" s="4" t="s">
        <v>5160</v>
      </c>
      <c r="K910" s="4">
        <v>4.0237499999999997</v>
      </c>
      <c r="L910" s="4">
        <v>5.55</v>
      </c>
      <c r="M910" s="4">
        <v>10.605</v>
      </c>
      <c r="N910" s="4">
        <v>8.2719000000000005</v>
      </c>
      <c r="O910" s="4">
        <v>32.549999999999997</v>
      </c>
      <c r="P910" s="4" t="s">
        <v>5160</v>
      </c>
      <c r="Q910" s="4" t="s">
        <v>5160</v>
      </c>
      <c r="R910" s="11">
        <v>8.7777777777777789E-4</v>
      </c>
      <c r="S910" s="11">
        <v>1.1253561253561255E-3</v>
      </c>
      <c r="T910" s="11">
        <v>2.5601851851851857E-3</v>
      </c>
      <c r="U910" s="21">
        <v>4.1626899335232672E-3</v>
      </c>
      <c r="V910" s="11">
        <v>9.6527777777777775E-3</v>
      </c>
      <c r="W910" s="3" t="s">
        <v>5160</v>
      </c>
      <c r="X910" s="4">
        <v>3.6100000000000003</v>
      </c>
      <c r="Y910" s="3">
        <v>4.75</v>
      </c>
      <c r="Z910" s="3">
        <v>8.4779999999999998</v>
      </c>
      <c r="AA910" s="4">
        <v>6.6128400000000003</v>
      </c>
      <c r="AB910" s="3">
        <v>23.092500000000001</v>
      </c>
    </row>
    <row r="911" spans="1:28" x14ac:dyDescent="0.3">
      <c r="A911">
        <v>491</v>
      </c>
      <c r="B911" s="81" t="s">
        <v>5160</v>
      </c>
      <c r="C911" s="4" t="s">
        <v>5160</v>
      </c>
      <c r="D911" s="20">
        <v>8.1639835858585857E-4</v>
      </c>
      <c r="E911" s="20">
        <v>1.0466645622895622E-3</v>
      </c>
      <c r="F911" s="21">
        <v>2.4238547758284601E-3</v>
      </c>
      <c r="G911" s="21">
        <v>5.0658564814814819E-3</v>
      </c>
      <c r="H911" s="21" t="s">
        <v>0</v>
      </c>
      <c r="I911" s="21" t="s">
        <v>0</v>
      </c>
      <c r="J911" s="4" t="s">
        <v>5160</v>
      </c>
      <c r="K911" s="4" t="s">
        <v>0</v>
      </c>
      <c r="L911" s="4" t="s">
        <v>0</v>
      </c>
      <c r="M911" s="4">
        <v>10.5945</v>
      </c>
      <c r="N911" s="4">
        <v>8.2637099999999997</v>
      </c>
      <c r="O911" s="4">
        <v>32.497500000000002</v>
      </c>
      <c r="P911" s="4" t="s">
        <v>5160</v>
      </c>
      <c r="Q911" s="4" t="s">
        <v>5160</v>
      </c>
      <c r="R911" s="11">
        <v>8.7819548872180447E-4</v>
      </c>
      <c r="S911" s="11">
        <v>1.1258916522074417E-3</v>
      </c>
      <c r="T911" s="11">
        <v>2.5614035087719298E-3</v>
      </c>
      <c r="U911" s="21" t="s">
        <v>0</v>
      </c>
      <c r="V911" s="11">
        <v>9.6605324074074076E-3</v>
      </c>
      <c r="W911" s="3" t="s">
        <v>5160</v>
      </c>
      <c r="X911" s="4" t="s">
        <v>0</v>
      </c>
      <c r="Z911" s="3">
        <v>8.4689999999999994</v>
      </c>
      <c r="AA911" s="4">
        <v>6.6058199999999996</v>
      </c>
      <c r="AB911" s="3">
        <v>23.055</v>
      </c>
    </row>
    <row r="912" spans="1:28" x14ac:dyDescent="0.3">
      <c r="A912">
        <v>490</v>
      </c>
      <c r="B912" s="81">
        <v>7.75</v>
      </c>
      <c r="C912" s="4">
        <v>9.06</v>
      </c>
      <c r="D912" s="20">
        <v>8.1689078282828269E-4</v>
      </c>
      <c r="E912" s="20">
        <v>1.0472958754208753E-3</v>
      </c>
      <c r="F912" s="21">
        <v>2.425316764132554E-3</v>
      </c>
      <c r="G912" s="21">
        <v>5.0689120370370376E-3</v>
      </c>
      <c r="H912" s="21">
        <v>4.1666666666666666E-3</v>
      </c>
      <c r="I912" s="21">
        <v>8.7500000000000008E-3</v>
      </c>
      <c r="J912" s="4" t="s">
        <v>5160</v>
      </c>
      <c r="K912" s="4">
        <v>4.0164999999999997</v>
      </c>
      <c r="L912" s="4">
        <v>5.54</v>
      </c>
      <c r="M912" s="4">
        <v>10.573500000000001</v>
      </c>
      <c r="N912" s="4">
        <v>8.2473300000000016</v>
      </c>
      <c r="O912" s="4">
        <v>32.445</v>
      </c>
      <c r="P912" s="4" t="s">
        <v>5160</v>
      </c>
      <c r="Q912" s="4" t="s">
        <v>5160</v>
      </c>
      <c r="R912" s="11">
        <v>8.7861319966583127E-4</v>
      </c>
      <c r="S912" s="11">
        <v>1.126427179058758E-3</v>
      </c>
      <c r="T912" s="11">
        <v>2.5626218323586743E-3</v>
      </c>
      <c r="U912" s="21">
        <v>4.1666666666666666E-3</v>
      </c>
      <c r="V912" s="11">
        <v>9.6681712962962962E-3</v>
      </c>
      <c r="W912" s="3" t="s">
        <v>5160</v>
      </c>
      <c r="X912" s="4">
        <v>3.6024000000000003</v>
      </c>
      <c r="Y912" s="3">
        <v>4.74</v>
      </c>
      <c r="Z912" s="3">
        <v>8.4510000000000005</v>
      </c>
      <c r="AA912" s="4">
        <v>6.5917800000000009</v>
      </c>
      <c r="AB912" s="3">
        <v>23.017500000000002</v>
      </c>
    </row>
    <row r="913" spans="1:28" x14ac:dyDescent="0.3">
      <c r="A913">
        <v>489</v>
      </c>
      <c r="C913" s="4">
        <v>9.07</v>
      </c>
      <c r="D913" s="20">
        <v>8.1738320707070702E-4</v>
      </c>
      <c r="E913" s="20">
        <v>1.0479271885521885E-3</v>
      </c>
      <c r="F913" s="21">
        <v>2.4267787524366474E-3</v>
      </c>
      <c r="G913" s="21">
        <v>5.0719675925925932E-3</v>
      </c>
      <c r="H913" s="21">
        <v>4.1706433998100669E-3</v>
      </c>
      <c r="I913" s="21">
        <v>8.7583511396011407E-3</v>
      </c>
      <c r="J913" s="4" t="s">
        <v>5160</v>
      </c>
      <c r="K913" s="4" t="s">
        <v>0</v>
      </c>
      <c r="L913" s="4" t="s">
        <v>0</v>
      </c>
      <c r="M913" s="4">
        <v>10.5525</v>
      </c>
      <c r="N913" s="4">
        <v>8.23095</v>
      </c>
      <c r="O913" s="4">
        <v>32.392499999999998</v>
      </c>
      <c r="P913" s="4">
        <v>8.1199999999999992</v>
      </c>
      <c r="Q913" s="4">
        <v>9.49</v>
      </c>
      <c r="R913" s="11">
        <v>8.7944862155388465E-4</v>
      </c>
      <c r="S913" s="11">
        <v>1.1274982327613907E-3</v>
      </c>
      <c r="T913" s="11">
        <v>2.5650584795321638E-3</v>
      </c>
      <c r="U913" s="21">
        <v>4.1706433998100669E-3</v>
      </c>
      <c r="V913" s="11">
        <v>9.6759259259259246E-3</v>
      </c>
      <c r="W913" s="3" t="s">
        <v>5160</v>
      </c>
      <c r="X913" s="4" t="s">
        <v>0</v>
      </c>
      <c r="Z913" s="3">
        <v>8.4420000000000002</v>
      </c>
      <c r="AA913" s="4">
        <v>6.5847600000000002</v>
      </c>
      <c r="AB913" s="3">
        <v>22.9725</v>
      </c>
    </row>
    <row r="914" spans="1:28" x14ac:dyDescent="0.3">
      <c r="A914">
        <v>488</v>
      </c>
      <c r="B914" s="81">
        <v>7.76</v>
      </c>
      <c r="C914" s="4" t="s">
        <v>5160</v>
      </c>
      <c r="D914" s="20">
        <v>8.1787563131313125E-4</v>
      </c>
      <c r="E914" s="20">
        <v>1.0485585016835016E-3</v>
      </c>
      <c r="F914" s="21">
        <v>2.4282407407407408E-3</v>
      </c>
      <c r="G914" s="21">
        <v>5.0750231481481488E-3</v>
      </c>
      <c r="H914" s="21">
        <v>4.1745607787274461E-3</v>
      </c>
      <c r="I914" s="21">
        <v>8.7665776353276371E-3</v>
      </c>
      <c r="K914" s="4" t="s">
        <v>0</v>
      </c>
      <c r="L914" s="4" t="s">
        <v>0</v>
      </c>
      <c r="M914" s="4">
        <v>10.542</v>
      </c>
      <c r="N914" s="4">
        <v>8.222760000000001</v>
      </c>
      <c r="O914" s="4">
        <v>32.347500000000004</v>
      </c>
      <c r="P914" s="4" t="s">
        <v>5160</v>
      </c>
      <c r="Q914" s="4" t="s">
        <v>5160</v>
      </c>
      <c r="R914" s="11">
        <v>8.7986633249791146E-4</v>
      </c>
      <c r="S914" s="11">
        <v>1.128033759612707E-3</v>
      </c>
      <c r="T914" s="11">
        <v>2.5662768031189083E-3</v>
      </c>
      <c r="U914" s="21">
        <v>4.1745607787274461E-3</v>
      </c>
      <c r="V914" s="11">
        <v>9.6836805555555548E-3</v>
      </c>
      <c r="W914" s="3" t="s">
        <v>5160</v>
      </c>
      <c r="X914" s="4" t="s">
        <v>0</v>
      </c>
      <c r="Z914" s="3">
        <v>8.4239999999999995</v>
      </c>
      <c r="AA914" s="4">
        <v>6.5707199999999997</v>
      </c>
      <c r="AB914" s="3">
        <v>22.934999999999999</v>
      </c>
    </row>
    <row r="915" spans="1:28" x14ac:dyDescent="0.3">
      <c r="A915">
        <v>487</v>
      </c>
      <c r="B915" s="81" t="s">
        <v>5160</v>
      </c>
      <c r="C915" s="4">
        <v>9.08</v>
      </c>
      <c r="D915" s="20">
        <v>8.1832702020202027E-4</v>
      </c>
      <c r="E915" s="20">
        <v>1.0491372053872054E-3</v>
      </c>
      <c r="F915" s="21">
        <v>2.42958089668616E-3</v>
      </c>
      <c r="G915" s="21">
        <v>5.0778240740740749E-3</v>
      </c>
      <c r="H915" s="21" t="s">
        <v>0</v>
      </c>
      <c r="I915" s="21" t="s">
        <v>0</v>
      </c>
      <c r="J915" s="4" t="s">
        <v>5160</v>
      </c>
      <c r="K915" s="4">
        <v>4.0092499999999998</v>
      </c>
      <c r="L915" s="4">
        <v>5.53</v>
      </c>
      <c r="M915" s="4">
        <v>10.520999999999999</v>
      </c>
      <c r="N915" s="4">
        <v>8.2063799999999993</v>
      </c>
      <c r="O915" s="4">
        <v>32.295000000000002</v>
      </c>
      <c r="P915" s="4">
        <v>8.129999999999999</v>
      </c>
      <c r="Q915" s="4">
        <v>9.5</v>
      </c>
      <c r="R915" s="11">
        <v>8.8028404344193836E-4</v>
      </c>
      <c r="S915" s="11">
        <v>1.1285692864640236E-3</v>
      </c>
      <c r="T915" s="11">
        <v>2.5674951267056533E-3</v>
      </c>
      <c r="U915" s="21" t="s">
        <v>0</v>
      </c>
      <c r="V915" s="11">
        <v>9.6913194444444451E-3</v>
      </c>
      <c r="W915" s="3" t="s">
        <v>5160</v>
      </c>
      <c r="X915" s="4">
        <v>3.5948000000000002</v>
      </c>
      <c r="Y915" s="3">
        <v>4.7300000000000004</v>
      </c>
      <c r="Z915" s="3">
        <v>8.4149999999999991</v>
      </c>
      <c r="AA915" s="4">
        <v>6.5636999999999999</v>
      </c>
      <c r="AB915" s="3">
        <v>22.897500000000001</v>
      </c>
    </row>
    <row r="916" spans="1:28" x14ac:dyDescent="0.3">
      <c r="A916">
        <v>486</v>
      </c>
      <c r="B916" s="81">
        <v>7.77</v>
      </c>
      <c r="C916" s="4" t="s">
        <v>5160</v>
      </c>
      <c r="D916" s="20">
        <v>8.1881944444444428E-4</v>
      </c>
      <c r="E916" s="20">
        <v>1.0497685185185185E-3</v>
      </c>
      <c r="F916" s="21">
        <v>2.4310428849902538E-3</v>
      </c>
      <c r="G916" s="21">
        <v>5.0808796296296305E-3</v>
      </c>
      <c r="H916" s="21">
        <v>4.1785375118708447E-3</v>
      </c>
      <c r="I916" s="21">
        <v>8.7749287749287735E-3</v>
      </c>
      <c r="J916" s="4" t="s">
        <v>5160</v>
      </c>
      <c r="K916" s="4" t="s">
        <v>0</v>
      </c>
      <c r="L916" s="4" t="s">
        <v>0</v>
      </c>
      <c r="M916" s="4">
        <v>10.5</v>
      </c>
      <c r="N916" s="4">
        <v>8.19</v>
      </c>
      <c r="O916" s="4">
        <v>32.2425</v>
      </c>
      <c r="P916" s="4" t="s">
        <v>5160</v>
      </c>
      <c r="Q916" s="4" t="s">
        <v>5160</v>
      </c>
      <c r="R916" s="11">
        <v>8.8070175438596495E-4</v>
      </c>
      <c r="S916" s="11">
        <v>1.1291048133153397E-3</v>
      </c>
      <c r="T916" s="11">
        <v>2.5687134502923978E-3</v>
      </c>
      <c r="U916" s="21">
        <v>4.1785375118708447E-3</v>
      </c>
      <c r="V916" s="11">
        <v>9.6990740740740735E-3</v>
      </c>
      <c r="W916" s="3" t="s">
        <v>5160</v>
      </c>
      <c r="X916" s="4" t="s">
        <v>0</v>
      </c>
      <c r="Z916" s="3">
        <v>8.3970000000000002</v>
      </c>
      <c r="AA916" s="4">
        <v>6.5496600000000003</v>
      </c>
      <c r="AB916" s="3">
        <v>22.852499999999999</v>
      </c>
    </row>
    <row r="917" spans="1:28" x14ac:dyDescent="0.3">
      <c r="A917">
        <v>485</v>
      </c>
      <c r="B917" s="81" t="s">
        <v>5160</v>
      </c>
      <c r="C917" s="4" t="s">
        <v>5160</v>
      </c>
      <c r="D917" s="20">
        <v>8.1931186868686872E-4</v>
      </c>
      <c r="E917" s="20">
        <v>1.0503998316498317E-3</v>
      </c>
      <c r="F917" s="21">
        <v>2.4325048732943473E-3</v>
      </c>
      <c r="G917" s="21">
        <v>5.0839351851851861E-3</v>
      </c>
      <c r="H917" s="21">
        <v>4.182514245014245E-3</v>
      </c>
      <c r="I917" s="21">
        <v>8.7832799145299151E-3</v>
      </c>
      <c r="J917" s="4" t="s">
        <v>5160</v>
      </c>
      <c r="K917" s="4">
        <v>4.0019999999999998</v>
      </c>
      <c r="L917" s="4">
        <v>5.52</v>
      </c>
      <c r="M917" s="4">
        <v>10.4895</v>
      </c>
      <c r="N917" s="4">
        <v>8.1818100000000005</v>
      </c>
      <c r="O917" s="4">
        <v>32.19</v>
      </c>
      <c r="Q917" s="4">
        <v>9.51</v>
      </c>
      <c r="R917" s="11">
        <v>8.8111946532999175E-4</v>
      </c>
      <c r="S917" s="11">
        <v>1.129640340166656E-3</v>
      </c>
      <c r="T917" s="11">
        <v>2.5699317738791423E-3</v>
      </c>
      <c r="U917" s="21">
        <v>4.182514245014245E-3</v>
      </c>
      <c r="V917" s="11">
        <v>9.7068287037037036E-3</v>
      </c>
      <c r="W917" s="3" t="s">
        <v>5160</v>
      </c>
      <c r="X917" s="4">
        <v>3.5872000000000002</v>
      </c>
      <c r="Y917" s="3">
        <v>4.72</v>
      </c>
      <c r="Z917" s="3">
        <v>8.3879999999999999</v>
      </c>
      <c r="AA917" s="4">
        <v>6.5426400000000005</v>
      </c>
      <c r="AB917" s="3">
        <v>22.815000000000001</v>
      </c>
    </row>
    <row r="918" spans="1:28" x14ac:dyDescent="0.3">
      <c r="A918">
        <v>484</v>
      </c>
      <c r="B918" s="81" t="s">
        <v>5160</v>
      </c>
      <c r="C918" s="4" t="s">
        <v>5160</v>
      </c>
      <c r="D918" s="20">
        <v>8.1980429292929284E-4</v>
      </c>
      <c r="E918" s="20">
        <v>1.0510311447811448E-3</v>
      </c>
      <c r="F918" s="21">
        <v>2.4339668615984407E-3</v>
      </c>
      <c r="G918" s="21">
        <v>5.0869907407407417E-3</v>
      </c>
      <c r="H918" s="21" t="s">
        <v>0</v>
      </c>
      <c r="I918" s="21" t="s">
        <v>0</v>
      </c>
      <c r="J918" s="4" t="s">
        <v>5160</v>
      </c>
      <c r="K918" s="4" t="s">
        <v>0</v>
      </c>
      <c r="L918" s="4" t="s">
        <v>0</v>
      </c>
      <c r="M918" s="4">
        <v>10.468500000000001</v>
      </c>
      <c r="N918" s="4">
        <v>8.1654300000000006</v>
      </c>
      <c r="O918" s="4">
        <v>32.137500000000003</v>
      </c>
      <c r="P918" s="4" t="s">
        <v>5160</v>
      </c>
      <c r="Q918" s="4" t="s">
        <v>5160</v>
      </c>
      <c r="R918" s="11">
        <v>8.8195488721804513E-4</v>
      </c>
      <c r="S918" s="11">
        <v>1.1307113938692887E-3</v>
      </c>
      <c r="T918" s="11">
        <v>2.5723684210526318E-3</v>
      </c>
      <c r="U918" s="21" t="s">
        <v>0</v>
      </c>
      <c r="V918" s="11">
        <v>9.7144675925925923E-3</v>
      </c>
      <c r="W918" s="3" t="s">
        <v>5160</v>
      </c>
      <c r="X918" s="4" t="s">
        <v>0</v>
      </c>
      <c r="Z918" s="3">
        <v>8.370000000000001</v>
      </c>
      <c r="AA918" s="4">
        <v>6.5286000000000008</v>
      </c>
      <c r="AB918" s="3">
        <v>22.7775</v>
      </c>
    </row>
    <row r="919" spans="1:28" x14ac:dyDescent="0.3">
      <c r="A919">
        <v>483</v>
      </c>
      <c r="B919" s="81">
        <v>7.7799999999999994</v>
      </c>
      <c r="C919" s="4">
        <v>9.09</v>
      </c>
      <c r="D919" s="20">
        <v>8.2025568181818165E-4</v>
      </c>
      <c r="E919" s="20">
        <v>1.0516098484848484E-3</v>
      </c>
      <c r="F919" s="21">
        <v>2.4353070175438594E-3</v>
      </c>
      <c r="G919" s="21">
        <v>5.0897916666666669E-3</v>
      </c>
      <c r="H919" s="21">
        <v>4.1864316239316243E-3</v>
      </c>
      <c r="I919" s="21">
        <v>8.7915064102564115E-3</v>
      </c>
      <c r="J919" s="4">
        <v>1.1583000000000001</v>
      </c>
      <c r="K919" s="4">
        <v>3.9947499999999998</v>
      </c>
      <c r="L919" s="4">
        <v>5.51</v>
      </c>
      <c r="M919" s="4">
        <v>10.4475</v>
      </c>
      <c r="N919" s="4">
        <v>8.1490500000000008</v>
      </c>
      <c r="O919" s="4">
        <v>32.085000000000001</v>
      </c>
      <c r="P919" s="4">
        <v>8.14</v>
      </c>
      <c r="Q919" s="4" t="s">
        <v>5160</v>
      </c>
      <c r="R919" s="11">
        <v>8.8237259816207193E-4</v>
      </c>
      <c r="S919" s="11">
        <v>1.131246920720605E-3</v>
      </c>
      <c r="T919" s="11">
        <v>2.5735867446393763E-3</v>
      </c>
      <c r="U919" s="21">
        <v>4.1864316239316243E-3</v>
      </c>
      <c r="V919" s="11">
        <v>9.7222222222222224E-3</v>
      </c>
      <c r="W919" s="3">
        <v>1.1583000000000001</v>
      </c>
      <c r="X919" s="4" t="s">
        <v>0</v>
      </c>
      <c r="Z919" s="3">
        <v>8.3609999999999989</v>
      </c>
      <c r="AA919" s="4">
        <v>6.5215799999999993</v>
      </c>
      <c r="AB919" s="3">
        <v>22.740000000000002</v>
      </c>
    </row>
    <row r="920" spans="1:28" x14ac:dyDescent="0.3">
      <c r="A920">
        <v>482</v>
      </c>
      <c r="B920" s="81"/>
      <c r="C920" s="4">
        <v>9.1</v>
      </c>
      <c r="D920" s="20">
        <v>8.2074810606060588E-4</v>
      </c>
      <c r="E920" s="20">
        <v>1.0522411616161614E-3</v>
      </c>
      <c r="F920" s="21">
        <v>2.4367690058479533E-3</v>
      </c>
      <c r="G920" s="21">
        <v>5.0928472222222217E-3</v>
      </c>
      <c r="H920" s="21">
        <v>4.1904083570750237E-3</v>
      </c>
      <c r="I920" s="21">
        <v>8.7998575498575496E-3</v>
      </c>
      <c r="J920" s="4" t="s">
        <v>5160</v>
      </c>
      <c r="K920" s="4" t="s">
        <v>0</v>
      </c>
      <c r="L920" s="4" t="s">
        <v>0</v>
      </c>
      <c r="M920" s="4">
        <v>10.436999999999999</v>
      </c>
      <c r="N920" s="4">
        <v>8.14086</v>
      </c>
      <c r="O920" s="4">
        <v>32.032499999999999</v>
      </c>
      <c r="Q920" s="4">
        <v>9.52</v>
      </c>
      <c r="R920" s="11">
        <v>8.8279030910609862E-4</v>
      </c>
      <c r="S920" s="11">
        <v>1.1317824475719214E-3</v>
      </c>
      <c r="T920" s="11">
        <v>2.5748050682261208E-3</v>
      </c>
      <c r="U920" s="21">
        <v>4.1904083570750237E-3</v>
      </c>
      <c r="V920" s="11">
        <v>9.7299768518518525E-3</v>
      </c>
      <c r="W920" s="3" t="s">
        <v>5160</v>
      </c>
      <c r="X920" s="4">
        <v>3.5796000000000001</v>
      </c>
      <c r="Y920" s="3">
        <v>4.71</v>
      </c>
      <c r="Z920" s="3">
        <v>8.343</v>
      </c>
      <c r="AA920" s="4">
        <v>6.5075400000000005</v>
      </c>
      <c r="AB920" s="3">
        <v>22.695</v>
      </c>
    </row>
    <row r="921" spans="1:28" x14ac:dyDescent="0.3">
      <c r="A921">
        <v>481</v>
      </c>
      <c r="B921" s="81" t="s">
        <v>5160</v>
      </c>
      <c r="C921" s="4" t="s">
        <v>5160</v>
      </c>
      <c r="D921" s="20">
        <v>8.212405303030301E-4</v>
      </c>
      <c r="E921" s="20">
        <v>1.0528724747474745E-3</v>
      </c>
      <c r="F921" s="21">
        <v>2.4382309941520467E-3</v>
      </c>
      <c r="G921" s="21">
        <v>5.0959027777777773E-3</v>
      </c>
      <c r="H921" s="21">
        <v>4.194385090218424E-3</v>
      </c>
      <c r="I921" s="21">
        <v>8.8082086894586912E-3</v>
      </c>
      <c r="J921" s="4" t="s">
        <v>5160</v>
      </c>
      <c r="K921" s="4">
        <v>3.9874999999999998</v>
      </c>
      <c r="L921" s="4">
        <v>5.5</v>
      </c>
      <c r="M921" s="4">
        <v>10.416</v>
      </c>
      <c r="N921" s="4">
        <v>8.1244800000000001</v>
      </c>
      <c r="O921" s="4">
        <v>31.987499999999997</v>
      </c>
      <c r="P921" s="4" t="s">
        <v>5160</v>
      </c>
      <c r="Q921" s="4" t="s">
        <v>5160</v>
      </c>
      <c r="R921" s="11">
        <v>8.8320802005012521E-4</v>
      </c>
      <c r="S921" s="11">
        <v>1.1323179744232375E-3</v>
      </c>
      <c r="T921" s="11">
        <v>2.5760233918128653E-3</v>
      </c>
      <c r="U921" s="21">
        <v>4.194385090218424E-3</v>
      </c>
      <c r="V921" s="11">
        <v>9.7376157407407411E-3</v>
      </c>
      <c r="W921" s="3" t="s">
        <v>5160</v>
      </c>
      <c r="X921" s="4" t="s">
        <v>0</v>
      </c>
      <c r="Z921" s="3">
        <v>8.3339999999999996</v>
      </c>
      <c r="AA921" s="4">
        <v>6.5005199999999999</v>
      </c>
      <c r="AB921" s="3">
        <v>22.657499999999999</v>
      </c>
    </row>
    <row r="922" spans="1:28" x14ac:dyDescent="0.3">
      <c r="A922">
        <v>480</v>
      </c>
      <c r="B922" s="81">
        <v>7.79</v>
      </c>
      <c r="C922" s="4">
        <v>9.1199999999999992</v>
      </c>
      <c r="D922" s="20">
        <v>8.2173295454545444E-4</v>
      </c>
      <c r="E922" s="20">
        <v>1.0535037878787877E-3</v>
      </c>
      <c r="F922" s="21">
        <v>2.4396929824561401E-3</v>
      </c>
      <c r="G922" s="21">
        <v>5.0989583333333329E-3</v>
      </c>
      <c r="H922" s="21" t="s">
        <v>0</v>
      </c>
      <c r="I922" s="21" t="s">
        <v>0</v>
      </c>
      <c r="K922" s="4" t="s">
        <v>0</v>
      </c>
      <c r="L922" s="4" t="s">
        <v>0</v>
      </c>
      <c r="M922" s="4">
        <v>10.395</v>
      </c>
      <c r="N922" s="4">
        <v>8.1081000000000003</v>
      </c>
      <c r="O922" s="4">
        <v>31.934999999999999</v>
      </c>
      <c r="P922" s="4">
        <v>8.15</v>
      </c>
      <c r="Q922" s="4">
        <v>9.5299999999999994</v>
      </c>
      <c r="R922" s="11">
        <v>8.8362573099415212E-4</v>
      </c>
      <c r="S922" s="11">
        <v>1.1328535012745541E-3</v>
      </c>
      <c r="T922" s="11">
        <v>2.5772417153996103E-3</v>
      </c>
      <c r="U922" s="21" t="s">
        <v>0</v>
      </c>
      <c r="V922" s="11">
        <v>9.7453703703703713E-3</v>
      </c>
      <c r="W922" s="3" t="s">
        <v>5160</v>
      </c>
      <c r="X922" s="4" t="s">
        <v>0</v>
      </c>
      <c r="Z922" s="3">
        <v>8.3160000000000007</v>
      </c>
      <c r="AA922" s="4">
        <v>6.4864800000000011</v>
      </c>
      <c r="AB922" s="3">
        <v>22.62</v>
      </c>
    </row>
    <row r="923" spans="1:28" x14ac:dyDescent="0.3">
      <c r="A923">
        <v>479</v>
      </c>
      <c r="B923" s="81" t="s">
        <v>5160</v>
      </c>
      <c r="C923" s="4" t="s">
        <v>5160</v>
      </c>
      <c r="D923" s="20">
        <v>8.2222537878787855E-4</v>
      </c>
      <c r="E923" s="20">
        <v>1.0541351010101008E-3</v>
      </c>
      <c r="F923" s="21">
        <v>2.4411549707602336E-3</v>
      </c>
      <c r="G923" s="21">
        <v>5.1020138888888886E-3</v>
      </c>
      <c r="H923" s="21">
        <v>4.1983024691358024E-3</v>
      </c>
      <c r="I923" s="21">
        <v>8.8164351851851858E-3</v>
      </c>
      <c r="J923" s="4" t="s">
        <v>5160</v>
      </c>
      <c r="K923" s="4">
        <v>3.9802499999999998</v>
      </c>
      <c r="L923" s="4">
        <v>5.49</v>
      </c>
      <c r="M923" s="4">
        <v>10.384500000000001</v>
      </c>
      <c r="N923" s="4">
        <v>8.0999100000000013</v>
      </c>
      <c r="O923" s="4">
        <v>31.8825</v>
      </c>
      <c r="P923" s="4" t="s">
        <v>5160</v>
      </c>
      <c r="Q923" s="4" t="s">
        <v>5160</v>
      </c>
      <c r="R923" s="11">
        <v>8.8446115288220539E-4</v>
      </c>
      <c r="S923" s="11">
        <v>1.1339245549771865E-3</v>
      </c>
      <c r="T923" s="11">
        <v>2.5796783625730993E-3</v>
      </c>
      <c r="U923" s="21">
        <v>4.1983024691358024E-3</v>
      </c>
      <c r="V923" s="11">
        <v>9.7531250000000014E-3</v>
      </c>
      <c r="W923" s="3" t="s">
        <v>5160</v>
      </c>
      <c r="X923" s="4">
        <v>3.5720000000000001</v>
      </c>
      <c r="Y923" s="3">
        <v>4.7</v>
      </c>
      <c r="Z923" s="3">
        <v>8.298</v>
      </c>
      <c r="AA923" s="4">
        <v>6.4724400000000006</v>
      </c>
      <c r="AB923" s="3">
        <v>22.575000000000003</v>
      </c>
    </row>
    <row r="924" spans="1:28" x14ac:dyDescent="0.3">
      <c r="A924">
        <v>478</v>
      </c>
      <c r="B924" s="81">
        <v>7.8</v>
      </c>
      <c r="C924" s="4">
        <v>9.129999999999999</v>
      </c>
      <c r="D924" s="20">
        <v>8.22717803030303E-4</v>
      </c>
      <c r="E924" s="20">
        <v>1.054766414141414E-3</v>
      </c>
      <c r="F924" s="21">
        <v>2.4426169590643274E-3</v>
      </c>
      <c r="G924" s="21">
        <v>5.1050694444444442E-3</v>
      </c>
      <c r="H924" s="21">
        <v>4.2022792022792018E-3</v>
      </c>
      <c r="I924" s="21">
        <v>8.824786324786324E-3</v>
      </c>
      <c r="J924" s="4" t="s">
        <v>5160</v>
      </c>
      <c r="K924" s="4" t="s">
        <v>0</v>
      </c>
      <c r="L924" s="4" t="s">
        <v>0</v>
      </c>
      <c r="M924" s="4">
        <v>10.363499999999998</v>
      </c>
      <c r="N924" s="4">
        <v>8.0835299999999997</v>
      </c>
      <c r="O924" s="4">
        <v>31.83</v>
      </c>
      <c r="P924" s="4" t="s">
        <v>5160</v>
      </c>
      <c r="Q924" s="4" t="s">
        <v>5160</v>
      </c>
      <c r="R924" s="11">
        <v>8.8487886382623252E-4</v>
      </c>
      <c r="S924" s="11">
        <v>1.1344600818285033E-3</v>
      </c>
      <c r="T924" s="11">
        <v>2.5808966861598447E-3</v>
      </c>
      <c r="U924" s="21">
        <v>4.2022792022792018E-3</v>
      </c>
      <c r="V924" s="11">
        <v>9.76076388888889E-3</v>
      </c>
      <c r="W924" s="3" t="s">
        <v>5160</v>
      </c>
      <c r="X924" s="4" t="s">
        <v>0</v>
      </c>
      <c r="Z924" s="3">
        <v>8.2890000000000015</v>
      </c>
      <c r="AA924" s="4">
        <v>6.4654200000000017</v>
      </c>
      <c r="AB924" s="3">
        <v>22.537500000000001</v>
      </c>
    </row>
    <row r="925" spans="1:28" x14ac:dyDescent="0.3">
      <c r="A925">
        <v>477</v>
      </c>
      <c r="B925" s="81" t="s">
        <v>5160</v>
      </c>
      <c r="C925" s="4" t="s">
        <v>5160</v>
      </c>
      <c r="D925" s="20">
        <v>8.2321022727272711E-4</v>
      </c>
      <c r="E925" s="20">
        <v>1.0553977272727271E-3</v>
      </c>
      <c r="F925" s="21">
        <v>2.4440789473684208E-3</v>
      </c>
      <c r="G925" s="21">
        <v>5.1081249999999998E-3</v>
      </c>
      <c r="H925" s="21">
        <v>4.2062559354226021E-3</v>
      </c>
      <c r="I925" s="21">
        <v>8.8331374643874656E-3</v>
      </c>
      <c r="J925" s="4" t="s">
        <v>5160</v>
      </c>
      <c r="K925" s="4">
        <v>3.9729999999999999</v>
      </c>
      <c r="L925" s="4">
        <v>5.48</v>
      </c>
      <c r="M925" s="4">
        <v>10.342499999999999</v>
      </c>
      <c r="N925" s="4">
        <v>8.0671499999999998</v>
      </c>
      <c r="O925" s="4">
        <v>31.777499999999996</v>
      </c>
      <c r="P925" s="4">
        <v>8.16</v>
      </c>
      <c r="Q925" s="4">
        <v>9.5399999999999991</v>
      </c>
      <c r="R925" s="11">
        <v>8.8529657477025899E-4</v>
      </c>
      <c r="S925" s="11">
        <v>1.1349956086798192E-3</v>
      </c>
      <c r="T925" s="11">
        <v>2.5821150097465888E-3</v>
      </c>
      <c r="U925" s="21">
        <v>4.2062559354226021E-3</v>
      </c>
      <c r="V925" s="11">
        <v>9.7685185185185184E-3</v>
      </c>
      <c r="W925" s="3" t="s">
        <v>5160</v>
      </c>
      <c r="X925" s="4">
        <v>3.5644</v>
      </c>
      <c r="Y925" s="3">
        <v>4.6900000000000004</v>
      </c>
      <c r="Z925" s="3">
        <v>8.270999999999999</v>
      </c>
      <c r="AA925" s="4">
        <v>6.4513799999999994</v>
      </c>
      <c r="AB925" s="3">
        <v>22.5</v>
      </c>
    </row>
    <row r="926" spans="1:28" x14ac:dyDescent="0.3">
      <c r="A926">
        <v>476</v>
      </c>
      <c r="B926" s="81" t="s">
        <v>5160</v>
      </c>
      <c r="C926" s="4" t="s">
        <v>5160</v>
      </c>
      <c r="D926" s="20">
        <v>8.2366161616161603E-4</v>
      </c>
      <c r="E926" s="20">
        <v>1.0559764309764309E-3</v>
      </c>
      <c r="F926" s="21">
        <v>2.44541910331384E-3</v>
      </c>
      <c r="G926" s="21">
        <v>5.1109259259259259E-3</v>
      </c>
      <c r="H926" s="21" t="s">
        <v>0</v>
      </c>
      <c r="I926" s="21" t="s">
        <v>0</v>
      </c>
      <c r="J926" s="4" t="s">
        <v>5160</v>
      </c>
      <c r="K926" s="4" t="s">
        <v>0</v>
      </c>
      <c r="L926" s="4" t="s">
        <v>0</v>
      </c>
      <c r="M926" s="4">
        <v>10.332000000000001</v>
      </c>
      <c r="N926" s="4">
        <v>8.0589600000000008</v>
      </c>
      <c r="O926" s="4">
        <v>31.724999999999998</v>
      </c>
      <c r="P926" s="4" t="s">
        <v>5160</v>
      </c>
      <c r="Q926" s="4" t="s">
        <v>5160</v>
      </c>
      <c r="R926" s="11">
        <v>8.8571428571428568E-4</v>
      </c>
      <c r="S926" s="11">
        <v>1.1355311355311355E-3</v>
      </c>
      <c r="T926" s="11">
        <v>2.5833333333333333E-3</v>
      </c>
      <c r="U926" s="21" t="s">
        <v>0</v>
      </c>
      <c r="V926" s="11">
        <v>9.7762731481481485E-3</v>
      </c>
      <c r="W926" s="3" t="s">
        <v>5160</v>
      </c>
      <c r="X926" s="4" t="s">
        <v>0</v>
      </c>
      <c r="Z926" s="3">
        <v>8.2620000000000005</v>
      </c>
      <c r="AA926" s="4">
        <v>6.4443600000000005</v>
      </c>
      <c r="AB926" s="3">
        <v>22.462499999999999</v>
      </c>
    </row>
    <row r="927" spans="1:28" x14ac:dyDescent="0.3">
      <c r="A927">
        <v>475</v>
      </c>
      <c r="B927" s="81">
        <v>7.81</v>
      </c>
      <c r="C927" s="4">
        <v>9.14</v>
      </c>
      <c r="D927" s="20">
        <v>8.2415404040404026E-4</v>
      </c>
      <c r="E927" s="20">
        <v>1.0566077441077439E-3</v>
      </c>
      <c r="F927" s="21">
        <v>2.4468810916179334E-3</v>
      </c>
      <c r="G927" s="21">
        <v>5.1139814814814815E-3</v>
      </c>
      <c r="H927" s="21">
        <v>4.2101733143399813E-3</v>
      </c>
      <c r="I927" s="21">
        <v>8.8413639601139619E-3</v>
      </c>
      <c r="J927" s="4" t="s">
        <v>5160</v>
      </c>
      <c r="K927" s="4">
        <v>3.9657499999999999</v>
      </c>
      <c r="L927" s="4">
        <v>5.47</v>
      </c>
      <c r="M927" s="4">
        <v>10.311</v>
      </c>
      <c r="N927" s="4">
        <v>8.042580000000001</v>
      </c>
      <c r="O927" s="4">
        <v>31.672499999999999</v>
      </c>
      <c r="P927" s="4" t="s">
        <v>5160</v>
      </c>
      <c r="Q927" s="4" t="s">
        <v>5160</v>
      </c>
      <c r="R927" s="11">
        <v>8.8613199665831259E-4</v>
      </c>
      <c r="S927" s="11">
        <v>1.1360666623824521E-3</v>
      </c>
      <c r="T927" s="11">
        <v>2.5845516569200783E-3</v>
      </c>
      <c r="U927" s="21">
        <v>4.2101733143399813E-3</v>
      </c>
      <c r="V927" s="11">
        <v>9.7839120370370371E-3</v>
      </c>
      <c r="W927" s="3" t="s">
        <v>5160</v>
      </c>
      <c r="X927" s="4" t="s">
        <v>0</v>
      </c>
      <c r="Z927" s="3">
        <v>8.2439999999999998</v>
      </c>
      <c r="AA927" s="4">
        <v>6.43032</v>
      </c>
      <c r="AB927" s="3">
        <v>22.4175</v>
      </c>
    </row>
    <row r="928" spans="1:28" x14ac:dyDescent="0.3">
      <c r="A928">
        <v>474</v>
      </c>
      <c r="B928" s="81" t="s">
        <v>5160</v>
      </c>
      <c r="C928" s="4" t="s">
        <v>5160</v>
      </c>
      <c r="D928" s="20">
        <v>8.2464646464646438E-4</v>
      </c>
      <c r="E928" s="20">
        <v>1.057239057239057E-3</v>
      </c>
      <c r="F928" s="21">
        <v>2.4483430799220273E-3</v>
      </c>
      <c r="G928" s="21">
        <v>5.1170370370370371E-3</v>
      </c>
      <c r="H928" s="21">
        <v>4.2141500474833808E-3</v>
      </c>
      <c r="I928" s="21">
        <v>8.8497150997151001E-3</v>
      </c>
      <c r="J928" s="4" t="s">
        <v>5160</v>
      </c>
      <c r="K928" s="4" t="s">
        <v>0</v>
      </c>
      <c r="L928" s="4" t="s">
        <v>0</v>
      </c>
      <c r="M928" s="4">
        <v>10.290000000000001</v>
      </c>
      <c r="N928" s="4">
        <v>8.0262000000000011</v>
      </c>
      <c r="O928" s="4">
        <v>31.627500000000001</v>
      </c>
      <c r="P928" s="4" t="s">
        <v>5160</v>
      </c>
      <c r="Q928" s="4" t="s">
        <v>5160</v>
      </c>
      <c r="R928" s="11">
        <v>8.8654970760233918E-4</v>
      </c>
      <c r="S928" s="11">
        <v>1.1366021892337682E-3</v>
      </c>
      <c r="T928" s="11">
        <v>2.5857699805068228E-3</v>
      </c>
      <c r="U928" s="21">
        <v>4.2141500474833808E-3</v>
      </c>
      <c r="V928" s="11">
        <v>9.7916666666666673E-3</v>
      </c>
      <c r="W928" s="3" t="s">
        <v>5160</v>
      </c>
      <c r="X928" s="4">
        <v>3.5568</v>
      </c>
      <c r="Y928" s="3">
        <v>4.68</v>
      </c>
      <c r="Z928" s="3">
        <v>8.2349999999999994</v>
      </c>
      <c r="AA928" s="4">
        <v>6.4232999999999993</v>
      </c>
      <c r="AB928" s="3">
        <v>22.38</v>
      </c>
    </row>
    <row r="929" spans="1:28" x14ac:dyDescent="0.3">
      <c r="A929">
        <v>473</v>
      </c>
      <c r="B929" s="81">
        <v>7.8199999999999994</v>
      </c>
      <c r="C929" s="4">
        <v>9.15</v>
      </c>
      <c r="D929" s="20">
        <v>8.2513888888888871E-4</v>
      </c>
      <c r="E929" s="20">
        <v>1.0578703703703703E-3</v>
      </c>
      <c r="F929" s="21">
        <v>2.4498050682261207E-3</v>
      </c>
      <c r="G929" s="21">
        <v>5.1200925925925928E-3</v>
      </c>
      <c r="H929" s="21" t="s">
        <v>0</v>
      </c>
      <c r="I929" s="21" t="s">
        <v>0</v>
      </c>
      <c r="J929" s="4" t="s">
        <v>5160</v>
      </c>
      <c r="K929" s="4">
        <v>3.9584999999999999</v>
      </c>
      <c r="L929" s="4">
        <v>5.46</v>
      </c>
      <c r="M929" s="4">
        <v>10.279499999999999</v>
      </c>
      <c r="N929" s="4">
        <v>8.0180099999999985</v>
      </c>
      <c r="O929" s="4">
        <v>31.575000000000003</v>
      </c>
      <c r="P929" s="4">
        <v>8.17</v>
      </c>
      <c r="Q929" s="4">
        <v>9.5499999999999989</v>
      </c>
      <c r="R929" s="11">
        <v>8.8696741854636587E-4</v>
      </c>
      <c r="S929" s="11">
        <v>1.1371377160850845E-3</v>
      </c>
      <c r="T929" s="11">
        <v>2.5869883040935673E-3</v>
      </c>
      <c r="U929" s="21" t="s">
        <v>0</v>
      </c>
      <c r="V929" s="11">
        <v>9.7994212962962974E-3</v>
      </c>
      <c r="W929" s="3" t="s">
        <v>5160</v>
      </c>
      <c r="X929" s="4" t="s">
        <v>0</v>
      </c>
      <c r="Z929" s="3">
        <v>8.2170000000000005</v>
      </c>
      <c r="AA929" s="4">
        <v>6.4092600000000006</v>
      </c>
      <c r="AB929" s="3">
        <v>22.342500000000001</v>
      </c>
    </row>
    <row r="930" spans="1:28" x14ac:dyDescent="0.3">
      <c r="A930">
        <v>472</v>
      </c>
      <c r="B930" s="81" t="s">
        <v>5160</v>
      </c>
      <c r="C930" s="4" t="s">
        <v>5160</v>
      </c>
      <c r="D930" s="20">
        <v>8.2563131313131294E-4</v>
      </c>
      <c r="E930" s="20">
        <v>1.0585016835016833E-3</v>
      </c>
      <c r="F930" s="21">
        <v>2.4512670565302141E-3</v>
      </c>
      <c r="G930" s="21">
        <v>5.1231481481481484E-3</v>
      </c>
      <c r="H930" s="21">
        <v>4.2181267806267811E-3</v>
      </c>
      <c r="I930" s="21">
        <v>8.8580662393162399E-3</v>
      </c>
      <c r="J930" s="4">
        <v>1.1511500000000001</v>
      </c>
      <c r="K930" s="4" t="s">
        <v>0</v>
      </c>
      <c r="L930" s="4" t="s">
        <v>0</v>
      </c>
      <c r="M930" s="4">
        <v>10.2585</v>
      </c>
      <c r="N930" s="4">
        <v>8.0016300000000005</v>
      </c>
      <c r="O930" s="4">
        <v>31.522500000000001</v>
      </c>
      <c r="P930" s="4" t="s">
        <v>5160</v>
      </c>
      <c r="Q930" s="4" t="s">
        <v>5160</v>
      </c>
      <c r="R930" s="11">
        <v>8.8780284043441947E-4</v>
      </c>
      <c r="S930" s="11">
        <v>1.1382087697877172E-3</v>
      </c>
      <c r="T930" s="11">
        <v>2.5894249512670568E-3</v>
      </c>
      <c r="U930" s="21">
        <v>4.2181267806267811E-3</v>
      </c>
      <c r="V930" s="11">
        <v>9.807060185185186E-3</v>
      </c>
      <c r="W930" s="3">
        <v>1.1511500000000001</v>
      </c>
      <c r="X930" s="4">
        <v>3.5491999999999999</v>
      </c>
      <c r="Y930" s="3">
        <v>4.67</v>
      </c>
      <c r="Z930" s="3">
        <v>8.2079999999999984</v>
      </c>
      <c r="AA930" s="4">
        <v>6.402239999999999</v>
      </c>
      <c r="AB930" s="3">
        <v>22.305</v>
      </c>
    </row>
    <row r="931" spans="1:28" x14ac:dyDescent="0.3">
      <c r="A931">
        <v>471</v>
      </c>
      <c r="B931" s="81" t="s">
        <v>5160</v>
      </c>
      <c r="C931" s="4" t="s">
        <v>5160</v>
      </c>
      <c r="D931" s="20">
        <v>8.2612373737373716E-4</v>
      </c>
      <c r="E931" s="20">
        <v>1.0591329966329964E-3</v>
      </c>
      <c r="F931" s="21">
        <v>2.452729044834308E-3</v>
      </c>
      <c r="G931" s="21">
        <v>5.126203703703704E-3</v>
      </c>
      <c r="H931" s="21">
        <v>4.2220441595441595E-3</v>
      </c>
      <c r="I931" s="21">
        <v>8.8662927350427346E-3</v>
      </c>
      <c r="J931" s="4" t="s">
        <v>5160</v>
      </c>
      <c r="K931" s="4">
        <v>3.9512499999999999</v>
      </c>
      <c r="L931" s="4">
        <v>5.45</v>
      </c>
      <c r="M931" s="4">
        <v>10.237500000000001</v>
      </c>
      <c r="N931" s="4">
        <v>7.9852500000000006</v>
      </c>
      <c r="O931" s="4">
        <v>31.47</v>
      </c>
      <c r="P931" s="4">
        <v>8.18</v>
      </c>
      <c r="Q931" s="4">
        <v>9.56</v>
      </c>
      <c r="R931" s="11">
        <v>8.8822055137844627E-4</v>
      </c>
      <c r="S931" s="11">
        <v>1.1387442966390338E-3</v>
      </c>
      <c r="T931" s="11">
        <v>2.5906432748538017E-3</v>
      </c>
      <c r="U931" s="21">
        <v>4.2220441595441595E-3</v>
      </c>
      <c r="V931" s="11">
        <v>9.8148148148148144E-3</v>
      </c>
      <c r="W931" s="3" t="s">
        <v>5160</v>
      </c>
      <c r="X931" s="4" t="s">
        <v>0</v>
      </c>
      <c r="Z931" s="3">
        <v>8.19</v>
      </c>
      <c r="AA931" s="4">
        <v>6.3881999999999994</v>
      </c>
      <c r="AB931" s="3">
        <v>22.259999999999998</v>
      </c>
    </row>
    <row r="932" spans="1:28" x14ac:dyDescent="0.3">
      <c r="A932">
        <v>470</v>
      </c>
      <c r="B932" s="81">
        <v>7.83</v>
      </c>
      <c r="C932" s="4">
        <v>9.16</v>
      </c>
      <c r="D932" s="20">
        <v>8.266161616161615E-4</v>
      </c>
      <c r="E932" s="20">
        <v>1.0597643097643096E-3</v>
      </c>
      <c r="F932" s="21">
        <v>2.4541910331384014E-3</v>
      </c>
      <c r="G932" s="21">
        <v>5.1292592592592588E-3</v>
      </c>
      <c r="H932" s="21">
        <v>4.2260208926875598E-3</v>
      </c>
      <c r="I932" s="21">
        <v>8.8746438746438762E-3</v>
      </c>
      <c r="J932" s="4" t="s">
        <v>5160</v>
      </c>
      <c r="K932" s="4" t="s">
        <v>0</v>
      </c>
      <c r="L932" s="4" t="s">
        <v>0</v>
      </c>
      <c r="M932" s="4">
        <v>10.227</v>
      </c>
      <c r="N932" s="4">
        <v>7.9770600000000007</v>
      </c>
      <c r="O932" s="4">
        <v>31.4175</v>
      </c>
      <c r="P932" s="4" t="s">
        <v>5160</v>
      </c>
      <c r="Q932" s="4" t="s">
        <v>5160</v>
      </c>
      <c r="R932" s="11">
        <v>8.8863826232247285E-4</v>
      </c>
      <c r="S932" s="11">
        <v>1.1392798234903499E-3</v>
      </c>
      <c r="T932" s="11">
        <v>2.5918615984405458E-3</v>
      </c>
      <c r="U932" s="21">
        <v>4.2260208926875598E-3</v>
      </c>
      <c r="V932" s="11">
        <v>9.8225694444444445E-3</v>
      </c>
      <c r="W932" s="3" t="s">
        <v>5160</v>
      </c>
      <c r="X932" s="4" t="s">
        <v>0</v>
      </c>
      <c r="Z932" s="3">
        <v>8.1809999999999992</v>
      </c>
      <c r="AA932" s="4">
        <v>6.3811799999999996</v>
      </c>
      <c r="AB932" s="3">
        <v>22.2225</v>
      </c>
    </row>
    <row r="933" spans="1:28" x14ac:dyDescent="0.3">
      <c r="A933">
        <v>469</v>
      </c>
      <c r="B933" s="81" t="s">
        <v>5160</v>
      </c>
      <c r="C933" s="4" t="s">
        <v>5160</v>
      </c>
      <c r="D933" s="20">
        <v>8.2710858585858561E-4</v>
      </c>
      <c r="E933" s="20">
        <v>1.0603956228956227E-3</v>
      </c>
      <c r="F933" s="21">
        <v>2.4556530214424948E-3</v>
      </c>
      <c r="G933" s="21">
        <v>5.1323148148148144E-3</v>
      </c>
      <c r="H933" s="21" t="s">
        <v>0</v>
      </c>
      <c r="I933" s="21" t="s">
        <v>0</v>
      </c>
      <c r="J933" s="4" t="s">
        <v>5160</v>
      </c>
      <c r="K933" s="4">
        <v>3.944</v>
      </c>
      <c r="L933" s="4">
        <v>5.44</v>
      </c>
      <c r="M933" s="4">
        <v>10.206000000000001</v>
      </c>
      <c r="N933" s="4">
        <v>7.9606800000000009</v>
      </c>
      <c r="O933" s="4">
        <v>31.365000000000002</v>
      </c>
      <c r="P933" s="4">
        <v>8.19</v>
      </c>
      <c r="Q933" s="4">
        <v>9.57</v>
      </c>
      <c r="R933" s="11">
        <v>8.8905597326649954E-4</v>
      </c>
      <c r="S933" s="11">
        <v>1.139815350341666E-3</v>
      </c>
      <c r="T933" s="11">
        <v>2.5930799220272903E-3</v>
      </c>
      <c r="U933" s="21" t="s">
        <v>0</v>
      </c>
      <c r="V933" s="11">
        <v>9.8302083333333349E-3</v>
      </c>
      <c r="W933" s="3" t="s">
        <v>5160</v>
      </c>
      <c r="X933" s="4">
        <v>3.5415999999999999</v>
      </c>
      <c r="Y933" s="3">
        <v>4.66</v>
      </c>
      <c r="Z933" s="3">
        <v>8.1630000000000003</v>
      </c>
      <c r="AA933" s="4">
        <v>6.36714</v>
      </c>
      <c r="AB933" s="3">
        <v>22.184999999999999</v>
      </c>
    </row>
    <row r="934" spans="1:28" x14ac:dyDescent="0.3">
      <c r="A934">
        <v>468</v>
      </c>
      <c r="B934" s="81">
        <v>7.84</v>
      </c>
      <c r="C934" s="4">
        <v>9.17</v>
      </c>
      <c r="D934" s="20">
        <v>8.2760101010101006E-4</v>
      </c>
      <c r="E934" s="20">
        <v>1.0610269360269359E-3</v>
      </c>
      <c r="F934" s="21">
        <v>2.4571150097465887E-3</v>
      </c>
      <c r="G934" s="21">
        <v>5.13537037037037E-3</v>
      </c>
      <c r="H934" s="21">
        <v>4.2299976258309601E-3</v>
      </c>
      <c r="I934" s="21">
        <v>8.8829950142450161E-3</v>
      </c>
      <c r="J934" s="4" t="s">
        <v>5160</v>
      </c>
      <c r="K934" s="4" t="s">
        <v>0</v>
      </c>
      <c r="L934" s="4" t="s">
        <v>0</v>
      </c>
      <c r="M934" s="4">
        <v>10.184999999999999</v>
      </c>
      <c r="N934" s="4">
        <v>7.9442999999999993</v>
      </c>
      <c r="O934" s="4">
        <v>31.3125</v>
      </c>
      <c r="P934" s="4" t="s">
        <v>5160</v>
      </c>
      <c r="Q934" s="4" t="s">
        <v>5160</v>
      </c>
      <c r="R934" s="11">
        <v>8.8947368421052634E-4</v>
      </c>
      <c r="S934" s="11">
        <v>1.1403508771929826E-3</v>
      </c>
      <c r="T934" s="11">
        <v>2.5942982456140353E-3</v>
      </c>
      <c r="U934" s="21">
        <v>4.2299976258309601E-3</v>
      </c>
      <c r="V934" s="11">
        <v>9.8379629629629633E-3</v>
      </c>
      <c r="W934" s="3" t="s">
        <v>5160</v>
      </c>
      <c r="X934" s="4" t="s">
        <v>0</v>
      </c>
      <c r="Z934" s="3">
        <v>8.1539999999999999</v>
      </c>
      <c r="AA934" s="4">
        <v>6.3601200000000002</v>
      </c>
      <c r="AB934" s="3">
        <v>22.14</v>
      </c>
    </row>
    <row r="935" spans="1:28" x14ac:dyDescent="0.3">
      <c r="A935">
        <v>467</v>
      </c>
      <c r="B935" s="81" t="s">
        <v>5160</v>
      </c>
      <c r="C935" s="4" t="s">
        <v>5160</v>
      </c>
      <c r="D935" s="20">
        <v>8.2809343434343417E-4</v>
      </c>
      <c r="E935" s="20">
        <v>1.061658249158249E-3</v>
      </c>
      <c r="F935" s="21">
        <v>2.4585769980506821E-3</v>
      </c>
      <c r="G935" s="21">
        <v>5.1384259259259256E-3</v>
      </c>
      <c r="H935" s="21">
        <v>4.2339150047483384E-3</v>
      </c>
      <c r="I935" s="21">
        <v>8.8912215099715107E-3</v>
      </c>
      <c r="J935" s="4" t="s">
        <v>5160</v>
      </c>
      <c r="K935" s="4">
        <v>3.93675</v>
      </c>
      <c r="L935" s="4">
        <v>5.43</v>
      </c>
      <c r="M935" s="4">
        <v>10.1745</v>
      </c>
      <c r="N935" s="4">
        <v>7.9361100000000002</v>
      </c>
      <c r="O935" s="4">
        <v>31.259999999999998</v>
      </c>
      <c r="P935" s="4" t="s">
        <v>5160</v>
      </c>
      <c r="Q935" s="4" t="s">
        <v>5160</v>
      </c>
      <c r="R935" s="11">
        <v>8.8989139515455314E-4</v>
      </c>
      <c r="S935" s="11">
        <v>1.1408864040442989E-3</v>
      </c>
      <c r="T935" s="11">
        <v>2.5955165692007798E-3</v>
      </c>
      <c r="U935" s="21">
        <v>4.2339150047483384E-3</v>
      </c>
      <c r="V935" s="11">
        <v>9.8457175925925934E-3</v>
      </c>
      <c r="W935" s="3" t="s">
        <v>5160</v>
      </c>
      <c r="X935" s="4" t="s">
        <v>0</v>
      </c>
      <c r="Z935" s="3">
        <v>8.1359999999999992</v>
      </c>
      <c r="AA935" s="4">
        <v>6.3460799999999997</v>
      </c>
      <c r="AB935" s="3">
        <v>22.102499999999999</v>
      </c>
    </row>
    <row r="936" spans="1:28" x14ac:dyDescent="0.3">
      <c r="A936">
        <v>466</v>
      </c>
      <c r="B936" s="81">
        <v>7.85</v>
      </c>
      <c r="C936" s="4">
        <v>9.18</v>
      </c>
      <c r="D936" s="20">
        <v>8.285858585858584E-4</v>
      </c>
      <c r="E936" s="20">
        <v>1.062289562289562E-3</v>
      </c>
      <c r="F936" s="21">
        <v>2.4600389863547755E-3</v>
      </c>
      <c r="G936" s="21">
        <v>5.1414814814814812E-3</v>
      </c>
      <c r="H936" s="21">
        <v>4.2378917378917379E-3</v>
      </c>
      <c r="I936" s="21">
        <v>8.8995726495726506E-3</v>
      </c>
      <c r="J936" s="4" t="s">
        <v>5160</v>
      </c>
      <c r="K936" s="4" t="s">
        <v>0</v>
      </c>
      <c r="L936" s="4" t="s">
        <v>0</v>
      </c>
      <c r="M936" s="4">
        <v>10.153499999999999</v>
      </c>
      <c r="N936" s="4">
        <v>7.9197299999999995</v>
      </c>
      <c r="O936" s="4">
        <v>31.214999999999996</v>
      </c>
      <c r="P936" s="4" t="s">
        <v>5160</v>
      </c>
      <c r="Q936" s="4" t="s">
        <v>5160</v>
      </c>
      <c r="R936" s="11">
        <v>8.9030910609857973E-4</v>
      </c>
      <c r="S936" s="11">
        <v>1.141421930895615E-3</v>
      </c>
      <c r="T936" s="11">
        <v>2.5967348927875243E-3</v>
      </c>
      <c r="U936" s="21">
        <v>4.2378917378917379E-3</v>
      </c>
      <c r="V936" s="11">
        <v>9.853356481481482E-3</v>
      </c>
      <c r="W936" s="3" t="s">
        <v>5160</v>
      </c>
      <c r="X936" s="4">
        <v>3.5340000000000003</v>
      </c>
      <c r="Y936" s="3">
        <v>4.6500000000000004</v>
      </c>
      <c r="Z936" s="3">
        <v>8.1269999999999989</v>
      </c>
      <c r="AA936" s="4">
        <v>6.339059999999999</v>
      </c>
      <c r="AB936" s="3">
        <v>22.065000000000001</v>
      </c>
    </row>
    <row r="937" spans="1:28" x14ac:dyDescent="0.3">
      <c r="A937">
        <v>465</v>
      </c>
      <c r="B937" s="81" t="s">
        <v>5160</v>
      </c>
      <c r="C937" s="4" t="s">
        <v>5160</v>
      </c>
      <c r="D937" s="20">
        <v>8.2907828282828273E-4</v>
      </c>
      <c r="E937" s="20">
        <v>1.0629208754208753E-3</v>
      </c>
      <c r="F937" s="21">
        <v>2.4615009746588694E-3</v>
      </c>
      <c r="G937" s="21">
        <v>5.1445370370370369E-3</v>
      </c>
      <c r="H937" s="21" t="s">
        <v>0</v>
      </c>
      <c r="I937" s="21" t="s">
        <v>0</v>
      </c>
      <c r="J937" s="4" t="s">
        <v>5160</v>
      </c>
      <c r="K937" s="4">
        <v>3.9295</v>
      </c>
      <c r="L937" s="4">
        <v>5.42</v>
      </c>
      <c r="M937" s="4">
        <v>10.1325</v>
      </c>
      <c r="N937" s="4">
        <v>7.9033500000000005</v>
      </c>
      <c r="O937" s="4">
        <v>31.162499999999998</v>
      </c>
      <c r="P937" s="4">
        <v>8.1999999999999993</v>
      </c>
      <c r="Q937" s="4">
        <v>9.58</v>
      </c>
      <c r="R937" s="11">
        <v>8.9072681704260653E-4</v>
      </c>
      <c r="S937" s="11">
        <v>1.1419574577469316E-3</v>
      </c>
      <c r="T937" s="11">
        <v>2.5979532163742693E-3</v>
      </c>
      <c r="U937" s="21" t="s">
        <v>0</v>
      </c>
      <c r="V937" s="11">
        <v>9.8611111111111104E-3</v>
      </c>
      <c r="W937" s="3" t="s">
        <v>5160</v>
      </c>
      <c r="X937" s="4" t="s">
        <v>0</v>
      </c>
      <c r="Z937" s="3">
        <v>8.109</v>
      </c>
      <c r="AA937" s="4">
        <v>6.3250200000000003</v>
      </c>
      <c r="AB937" s="3">
        <v>22.0275</v>
      </c>
    </row>
    <row r="938" spans="1:28" x14ac:dyDescent="0.3">
      <c r="A938">
        <v>464</v>
      </c>
      <c r="B938" s="81" t="s">
        <v>5160</v>
      </c>
      <c r="C938" s="4" t="s">
        <v>5160</v>
      </c>
      <c r="D938" s="20">
        <v>8.2957070707070696E-4</v>
      </c>
      <c r="E938" s="20">
        <v>1.0635521885521883E-3</v>
      </c>
      <c r="F938" s="21">
        <v>2.4629629629629628E-3</v>
      </c>
      <c r="G938" s="21">
        <v>5.1475925925925925E-3</v>
      </c>
      <c r="H938" s="21">
        <v>4.2418684710351382E-3</v>
      </c>
      <c r="I938" s="21">
        <v>8.9079237891737904E-3</v>
      </c>
      <c r="K938" s="4" t="s">
        <v>0</v>
      </c>
      <c r="L938" s="4" t="s">
        <v>0</v>
      </c>
      <c r="M938" s="4">
        <v>10.122</v>
      </c>
      <c r="N938" s="4">
        <v>7.8951600000000006</v>
      </c>
      <c r="O938" s="4">
        <v>31.11</v>
      </c>
      <c r="P938" s="4" t="s">
        <v>5160</v>
      </c>
      <c r="Q938" s="4" t="s">
        <v>5160</v>
      </c>
      <c r="R938" s="11">
        <v>8.9156223893065991E-4</v>
      </c>
      <c r="S938" s="11">
        <v>1.143028511449564E-3</v>
      </c>
      <c r="T938" s="11">
        <v>2.6003898635477583E-3</v>
      </c>
      <c r="U938" s="21">
        <v>4.2418684710351382E-3</v>
      </c>
      <c r="V938" s="11">
        <v>9.8688657407407405E-3</v>
      </c>
      <c r="W938" s="3" t="s">
        <v>5160</v>
      </c>
      <c r="X938" s="4">
        <v>3.5263999999999998</v>
      </c>
      <c r="Y938" s="3">
        <v>4.6399999999999997</v>
      </c>
      <c r="Z938" s="3">
        <v>8.0910000000000011</v>
      </c>
      <c r="AA938" s="4">
        <v>6.3109800000000007</v>
      </c>
      <c r="AB938" s="3">
        <v>21.982499999999998</v>
      </c>
    </row>
    <row r="939" spans="1:28" x14ac:dyDescent="0.3">
      <c r="A939">
        <v>463</v>
      </c>
      <c r="B939" s="81">
        <v>7.8599999999999994</v>
      </c>
      <c r="C939" s="4">
        <v>9.19</v>
      </c>
      <c r="D939" s="20">
        <v>8.3006313131313107E-4</v>
      </c>
      <c r="E939" s="20">
        <v>1.0641835016835014E-3</v>
      </c>
      <c r="F939" s="21">
        <v>2.4644249512670562E-3</v>
      </c>
      <c r="G939" s="21">
        <v>5.1506481481481481E-3</v>
      </c>
      <c r="H939" s="21">
        <v>4.2457858499525174E-3</v>
      </c>
      <c r="I939" s="21">
        <v>8.9161502849002868E-3</v>
      </c>
      <c r="J939" s="4" t="s">
        <v>5160</v>
      </c>
      <c r="K939" s="4">
        <v>3.92225</v>
      </c>
      <c r="L939" s="4">
        <v>5.41</v>
      </c>
      <c r="M939" s="4">
        <v>10.100999999999999</v>
      </c>
      <c r="N939" s="4">
        <v>7.8787799999999999</v>
      </c>
      <c r="O939" s="4">
        <v>31.057499999999997</v>
      </c>
      <c r="P939" s="4">
        <v>8.2099999999999991</v>
      </c>
      <c r="Q939" s="4">
        <v>9.59</v>
      </c>
      <c r="R939" s="11">
        <v>8.9197994987468682E-4</v>
      </c>
      <c r="S939" s="11">
        <v>1.1435640383008806E-3</v>
      </c>
      <c r="T939" s="11">
        <v>2.6016081871345033E-3</v>
      </c>
      <c r="U939" s="21">
        <v>4.2457858499525174E-3</v>
      </c>
      <c r="V939" s="11">
        <v>9.8765046296296309E-3</v>
      </c>
      <c r="W939" s="3" t="s">
        <v>5160</v>
      </c>
      <c r="X939" s="4" t="s">
        <v>0</v>
      </c>
      <c r="Z939" s="3">
        <v>8.0820000000000007</v>
      </c>
      <c r="AA939" s="4">
        <v>6.3039600000000009</v>
      </c>
      <c r="AB939" s="3">
        <v>21.945</v>
      </c>
    </row>
    <row r="940" spans="1:28" x14ac:dyDescent="0.3">
      <c r="A940">
        <v>462</v>
      </c>
      <c r="B940" s="81" t="s">
        <v>5160</v>
      </c>
      <c r="C940" s="4" t="s">
        <v>5160</v>
      </c>
      <c r="D940" s="20">
        <v>8.3055555555555541E-4</v>
      </c>
      <c r="E940" s="20">
        <v>1.0648148148148147E-3</v>
      </c>
      <c r="F940" s="21">
        <v>2.4658869395711501E-3</v>
      </c>
      <c r="G940" s="21">
        <v>5.1537037037037037E-3</v>
      </c>
      <c r="H940" s="21">
        <v>4.2497625830959168E-3</v>
      </c>
      <c r="I940" s="21">
        <v>8.9245014245014249E-3</v>
      </c>
      <c r="J940" s="4" t="s">
        <v>5160</v>
      </c>
      <c r="K940" s="4" t="s">
        <v>0</v>
      </c>
      <c r="L940" s="4" t="s">
        <v>0</v>
      </c>
      <c r="M940" s="4">
        <v>10.08</v>
      </c>
      <c r="N940" s="4">
        <v>7.8624000000000001</v>
      </c>
      <c r="O940" s="4">
        <v>31.005000000000003</v>
      </c>
      <c r="P940" s="4" t="s">
        <v>5160</v>
      </c>
      <c r="Q940" s="4" t="s">
        <v>5160</v>
      </c>
      <c r="R940" s="11">
        <v>8.923976608187134E-4</v>
      </c>
      <c r="S940" s="11">
        <v>1.1440995651521967E-3</v>
      </c>
      <c r="T940" s="11">
        <v>2.6028265107212473E-3</v>
      </c>
      <c r="U940" s="21">
        <v>4.2497625830959168E-3</v>
      </c>
      <c r="V940" s="11">
        <v>9.8842592592592593E-3</v>
      </c>
      <c r="W940" s="3" t="s">
        <v>5160</v>
      </c>
      <c r="X940" s="4" t="s">
        <v>0</v>
      </c>
      <c r="Z940" s="3">
        <v>8.0640000000000001</v>
      </c>
      <c r="AA940" s="4">
        <v>6.2899200000000004</v>
      </c>
      <c r="AB940" s="3">
        <v>21.907499999999999</v>
      </c>
    </row>
    <row r="941" spans="1:28" x14ac:dyDescent="0.3">
      <c r="A941">
        <v>461</v>
      </c>
      <c r="B941" s="81">
        <v>7.87</v>
      </c>
      <c r="C941" s="4">
        <v>9.1999999999999993</v>
      </c>
      <c r="D941" s="20">
        <v>8.3104797979797963E-4</v>
      </c>
      <c r="E941" s="20">
        <v>1.0654461279461277E-3</v>
      </c>
      <c r="F941" s="21">
        <v>2.4673489278752435E-3</v>
      </c>
      <c r="G941" s="21">
        <v>5.1567592592592594E-3</v>
      </c>
      <c r="H941" s="21" t="s">
        <v>0</v>
      </c>
      <c r="I941" s="21" t="s">
        <v>0</v>
      </c>
      <c r="J941" s="4">
        <v>1.1440000000000001</v>
      </c>
      <c r="K941" s="4">
        <v>3.915</v>
      </c>
      <c r="L941" s="4">
        <v>5.4</v>
      </c>
      <c r="M941" s="4">
        <v>10.0695</v>
      </c>
      <c r="N941" s="4">
        <v>7.8542100000000001</v>
      </c>
      <c r="O941" s="4">
        <v>30.952500000000001</v>
      </c>
      <c r="P941" s="4" t="s">
        <v>5160</v>
      </c>
      <c r="Q941" s="4" t="s">
        <v>5160</v>
      </c>
      <c r="R941" s="11">
        <v>8.928153717627402E-4</v>
      </c>
      <c r="S941" s="11">
        <v>1.1446350920035131E-3</v>
      </c>
      <c r="T941" s="11">
        <v>2.6040448343079923E-3</v>
      </c>
      <c r="U941" s="21" t="s">
        <v>0</v>
      </c>
      <c r="V941" s="11">
        <v>9.8920138888888894E-3</v>
      </c>
      <c r="W941" s="3">
        <v>1.1440000000000001</v>
      </c>
      <c r="X941" s="4">
        <v>3.5187999999999997</v>
      </c>
      <c r="Y941" s="3">
        <v>4.63</v>
      </c>
      <c r="Z941" s="3">
        <v>8.0549999999999997</v>
      </c>
      <c r="AA941" s="4">
        <v>6.2828999999999997</v>
      </c>
      <c r="AB941" s="3">
        <v>21.862499999999997</v>
      </c>
    </row>
    <row r="942" spans="1:28" x14ac:dyDescent="0.3">
      <c r="A942">
        <v>460</v>
      </c>
      <c r="B942" s="81" t="s">
        <v>5160</v>
      </c>
      <c r="C942" s="4" t="s">
        <v>5160</v>
      </c>
      <c r="D942" s="20">
        <v>8.3154040404040386E-4</v>
      </c>
      <c r="E942" s="20">
        <v>1.0660774410774408E-3</v>
      </c>
      <c r="F942" s="21">
        <v>2.4688109161793369E-3</v>
      </c>
      <c r="G942" s="21">
        <v>5.1598148148148141E-3</v>
      </c>
      <c r="H942" s="21">
        <v>4.2537393162393163E-3</v>
      </c>
      <c r="I942" s="21">
        <v>8.9328525641025648E-3</v>
      </c>
      <c r="J942" s="4" t="s">
        <v>5160</v>
      </c>
      <c r="K942" s="4" t="s">
        <v>0</v>
      </c>
      <c r="L942" s="4" t="s">
        <v>0</v>
      </c>
      <c r="M942" s="4">
        <v>10.048500000000001</v>
      </c>
      <c r="N942" s="4">
        <v>7.8378300000000012</v>
      </c>
      <c r="O942" s="4">
        <v>30.900000000000002</v>
      </c>
      <c r="P942" s="4">
        <v>8.2200000000000006</v>
      </c>
      <c r="Q942" s="4">
        <v>9.6</v>
      </c>
      <c r="R942" s="11">
        <v>8.9323308270676711E-4</v>
      </c>
      <c r="S942" s="11">
        <v>1.1451706188548296E-3</v>
      </c>
      <c r="T942" s="11">
        <v>2.6052631578947372E-3</v>
      </c>
      <c r="U942" s="21">
        <v>4.2537393162393163E-3</v>
      </c>
      <c r="V942" s="11">
        <v>9.8996527777777781E-3</v>
      </c>
      <c r="W942" s="3" t="s">
        <v>5160</v>
      </c>
      <c r="X942" s="4" t="s">
        <v>0</v>
      </c>
      <c r="Z942" s="3">
        <v>8.036999999999999</v>
      </c>
      <c r="AA942" s="4">
        <v>6.2688599999999992</v>
      </c>
      <c r="AB942" s="3">
        <v>21.825000000000003</v>
      </c>
    </row>
    <row r="943" spans="1:28" x14ac:dyDescent="0.3">
      <c r="A943">
        <v>459</v>
      </c>
      <c r="B943" s="81" t="s">
        <v>5160</v>
      </c>
      <c r="C943" s="4" t="s">
        <v>5160</v>
      </c>
      <c r="D943" s="20">
        <v>8.3203282828282809E-4</v>
      </c>
      <c r="E943" s="20">
        <v>1.066708754208754E-3</v>
      </c>
      <c r="F943" s="21">
        <v>2.4702729044834308E-3</v>
      </c>
      <c r="G943" s="21">
        <v>5.1628703703703697E-3</v>
      </c>
      <c r="H943" s="21">
        <v>4.2576566951566955E-3</v>
      </c>
      <c r="I943" s="21">
        <v>8.9410790598290612E-3</v>
      </c>
      <c r="J943" s="4" t="s">
        <v>5160</v>
      </c>
      <c r="K943" s="4">
        <v>3.9077499999999996</v>
      </c>
      <c r="L943" s="4">
        <v>5.39</v>
      </c>
      <c r="M943" s="4">
        <v>10.0275</v>
      </c>
      <c r="N943" s="4">
        <v>7.8214500000000005</v>
      </c>
      <c r="O943" s="4">
        <v>30.847500000000004</v>
      </c>
      <c r="P943" s="4" t="s">
        <v>5160</v>
      </c>
      <c r="Q943" s="4" t="s">
        <v>5160</v>
      </c>
      <c r="R943" s="11">
        <v>8.9406850459482039E-4</v>
      </c>
      <c r="S943" s="11">
        <v>1.1462416725574621E-3</v>
      </c>
      <c r="T943" s="11">
        <v>2.6076998050682263E-3</v>
      </c>
      <c r="U943" s="21">
        <v>4.2576566951566955E-3</v>
      </c>
      <c r="V943" s="11">
        <v>9.9074074074074082E-3</v>
      </c>
      <c r="W943" s="3" t="s">
        <v>5160</v>
      </c>
      <c r="X943" s="4">
        <v>3.5112000000000001</v>
      </c>
      <c r="Y943" s="3">
        <v>4.62</v>
      </c>
      <c r="Z943" s="3">
        <v>8.0280000000000005</v>
      </c>
      <c r="AA943" s="4">
        <v>6.2618400000000003</v>
      </c>
      <c r="AB943" s="3">
        <v>21.787500000000001</v>
      </c>
    </row>
    <row r="944" spans="1:28" x14ac:dyDescent="0.3">
      <c r="A944">
        <v>458</v>
      </c>
      <c r="B944" s="81">
        <v>7.88</v>
      </c>
      <c r="C944" s="4">
        <v>9.2200000000000006</v>
      </c>
      <c r="D944" s="20">
        <v>8.3256628787878773E-4</v>
      </c>
      <c r="E944" s="20">
        <v>1.0673926767676765E-3</v>
      </c>
      <c r="F944" s="21">
        <v>2.4718567251461984E-3</v>
      </c>
      <c r="G944" s="21">
        <v>5.1661805555555549E-3</v>
      </c>
      <c r="H944" s="21">
        <v>4.261633428300095E-3</v>
      </c>
      <c r="I944" s="21">
        <v>8.9494301994301993E-3</v>
      </c>
      <c r="J944" s="4" t="s">
        <v>5160</v>
      </c>
      <c r="K944" s="4" t="s">
        <v>0</v>
      </c>
      <c r="L944" s="4" t="s">
        <v>0</v>
      </c>
      <c r="M944" s="4">
        <v>10.016999999999999</v>
      </c>
      <c r="N944" s="4">
        <v>7.8132599999999996</v>
      </c>
      <c r="O944" s="4">
        <v>30.802500000000002</v>
      </c>
      <c r="P944" s="4" t="s">
        <v>5160</v>
      </c>
      <c r="Q944" s="4" t="s">
        <v>5160</v>
      </c>
      <c r="R944" s="11">
        <v>8.9448621553884719E-4</v>
      </c>
      <c r="S944" s="11">
        <v>1.1467771994087784E-3</v>
      </c>
      <c r="T944" s="11">
        <v>2.6089181286549708E-3</v>
      </c>
      <c r="U944" s="21">
        <v>4.261633428300095E-3</v>
      </c>
      <c r="V944" s="11">
        <v>9.9151620370370383E-3</v>
      </c>
      <c r="W944" s="3" t="s">
        <v>5160</v>
      </c>
      <c r="X944" s="4" t="s">
        <v>0</v>
      </c>
      <c r="Z944" s="3">
        <v>8.01</v>
      </c>
      <c r="AA944" s="4">
        <v>6.2477999999999998</v>
      </c>
      <c r="AB944" s="3">
        <v>21.75</v>
      </c>
    </row>
    <row r="945" spans="1:28" x14ac:dyDescent="0.3">
      <c r="A945">
        <v>457</v>
      </c>
      <c r="B945" s="81" t="s">
        <v>5160</v>
      </c>
      <c r="C945" s="4" t="s">
        <v>5160</v>
      </c>
      <c r="D945" s="20">
        <v>8.3305871212121206E-4</v>
      </c>
      <c r="E945" s="20">
        <v>1.0680239898989898E-3</v>
      </c>
      <c r="F945" s="21">
        <v>2.4733187134502923E-3</v>
      </c>
      <c r="G945" s="21">
        <v>5.1692361111111114E-3</v>
      </c>
      <c r="H945" s="21" t="s">
        <v>0</v>
      </c>
      <c r="I945" s="21" t="s">
        <v>0</v>
      </c>
      <c r="K945" s="4">
        <v>3.9005000000000001</v>
      </c>
      <c r="L945" s="4">
        <v>5.38</v>
      </c>
      <c r="M945" s="4">
        <v>9.9959999999999987</v>
      </c>
      <c r="N945" s="4">
        <v>7.7968799999999989</v>
      </c>
      <c r="O945" s="4">
        <v>30.75</v>
      </c>
      <c r="P945" s="4">
        <v>8.23</v>
      </c>
      <c r="Q945" s="4">
        <v>9.6199999999999992</v>
      </c>
      <c r="R945" s="11">
        <v>8.9490392648287399E-4</v>
      </c>
      <c r="S945" s="11">
        <v>1.147312726260095E-3</v>
      </c>
      <c r="T945" s="11">
        <v>2.6101364522417157E-3</v>
      </c>
      <c r="U945" s="21" t="s">
        <v>0</v>
      </c>
      <c r="V945" s="11">
        <v>9.9305555555555553E-3</v>
      </c>
      <c r="W945" s="3" t="s">
        <v>5160</v>
      </c>
      <c r="X945" s="4" t="s">
        <v>0</v>
      </c>
      <c r="Z945" s="3">
        <v>8.0010000000000012</v>
      </c>
      <c r="AA945" s="4">
        <v>6.2407800000000009</v>
      </c>
      <c r="AB945" s="3">
        <v>21.705000000000002</v>
      </c>
    </row>
    <row r="946" spans="1:28" x14ac:dyDescent="0.3">
      <c r="A946">
        <v>456</v>
      </c>
      <c r="B946" s="81">
        <v>7.89</v>
      </c>
      <c r="C946" s="4">
        <v>9.23</v>
      </c>
      <c r="D946" s="20">
        <v>8.3355113636363629E-4</v>
      </c>
      <c r="E946" s="20">
        <v>1.0686553030303028E-3</v>
      </c>
      <c r="F946" s="21">
        <v>2.4747807017543861E-3</v>
      </c>
      <c r="G946" s="21">
        <v>5.1722916666666671E-3</v>
      </c>
      <c r="H946" s="21">
        <v>4.2656101614434944E-3</v>
      </c>
      <c r="I946" s="21">
        <v>8.9577813390313392E-3</v>
      </c>
      <c r="J946" s="4" t="s">
        <v>5160</v>
      </c>
      <c r="K946" s="4" t="s">
        <v>0</v>
      </c>
      <c r="L946" s="4" t="s">
        <v>0</v>
      </c>
      <c r="M946" s="4">
        <v>9.9749999999999996</v>
      </c>
      <c r="N946" s="4">
        <v>7.7805</v>
      </c>
      <c r="O946" s="4">
        <v>30.697499999999998</v>
      </c>
      <c r="P946" s="4" t="s">
        <v>5160</v>
      </c>
      <c r="Q946" s="4" t="s">
        <v>5160</v>
      </c>
      <c r="R946" s="11">
        <v>8.9532163742690068E-4</v>
      </c>
      <c r="S946" s="11">
        <v>1.1478482531114111E-3</v>
      </c>
      <c r="T946" s="11">
        <v>2.6113547758284603E-3</v>
      </c>
      <c r="U946" s="21">
        <v>4.2656101614434944E-3</v>
      </c>
      <c r="V946" s="11">
        <v>9.9383101851851854E-3</v>
      </c>
      <c r="W946" s="3" t="s">
        <v>5160</v>
      </c>
      <c r="X946" s="4">
        <v>3.5036000000000005</v>
      </c>
      <c r="Y946" s="3">
        <v>4.6100000000000003</v>
      </c>
      <c r="Z946" s="3">
        <v>7.9829999999999988</v>
      </c>
      <c r="AA946" s="4">
        <v>6.2267399999999995</v>
      </c>
      <c r="AB946" s="3">
        <v>21.6675</v>
      </c>
    </row>
    <row r="947" spans="1:28" x14ac:dyDescent="0.3">
      <c r="A947">
        <v>455</v>
      </c>
      <c r="C947" s="4">
        <v>9.24</v>
      </c>
      <c r="D947" s="20">
        <v>8.3404356060606051E-4</v>
      </c>
      <c r="E947" s="20">
        <v>1.0692866161616161E-3</v>
      </c>
      <c r="F947" s="21">
        <v>2.4762426900584796E-3</v>
      </c>
      <c r="G947" s="21">
        <v>5.1753472222222227E-3</v>
      </c>
      <c r="H947" s="21">
        <v>4.2695275403608745E-3</v>
      </c>
      <c r="I947" s="21">
        <v>8.9660078347578373E-3</v>
      </c>
      <c r="J947" s="4" t="s">
        <v>5160</v>
      </c>
      <c r="K947" s="4">
        <v>3.8932500000000001</v>
      </c>
      <c r="L947" s="4">
        <v>5.37</v>
      </c>
      <c r="M947" s="4">
        <v>9.964500000000001</v>
      </c>
      <c r="N947" s="4">
        <v>7.7723100000000009</v>
      </c>
      <c r="O947" s="4">
        <v>30.645</v>
      </c>
      <c r="P947" s="4">
        <v>8.24</v>
      </c>
      <c r="Q947" s="4">
        <v>9.629999999999999</v>
      </c>
      <c r="R947" s="11">
        <v>8.9573934837092726E-4</v>
      </c>
      <c r="S947" s="11">
        <v>1.1483837799627272E-3</v>
      </c>
      <c r="T947" s="11">
        <v>2.6125730994152043E-3</v>
      </c>
      <c r="U947" s="21">
        <v>4.2695275403608745E-3</v>
      </c>
      <c r="V947" s="11">
        <v>9.9459490740740758E-3</v>
      </c>
      <c r="W947" s="3" t="s">
        <v>5160</v>
      </c>
      <c r="X947" s="4" t="s">
        <v>0</v>
      </c>
      <c r="Z947" s="3">
        <v>7.9739999999999993</v>
      </c>
      <c r="AA947" s="4">
        <v>6.2197199999999997</v>
      </c>
      <c r="AB947" s="3">
        <v>21.63</v>
      </c>
    </row>
    <row r="948" spans="1:28" x14ac:dyDescent="0.3">
      <c r="A948">
        <v>454</v>
      </c>
      <c r="B948" s="81">
        <v>7.8999999999999995</v>
      </c>
      <c r="C948" s="4" t="s">
        <v>5160</v>
      </c>
      <c r="D948" s="20">
        <v>8.3453598484848463E-4</v>
      </c>
      <c r="E948" s="20">
        <v>1.0699179292929292E-3</v>
      </c>
      <c r="F948" s="21">
        <v>2.477704678362573E-3</v>
      </c>
      <c r="G948" s="21">
        <v>5.1784027777777783E-3</v>
      </c>
      <c r="H948" s="21">
        <v>4.2735042735042739E-3</v>
      </c>
      <c r="I948" s="21">
        <v>8.9743589743589754E-3</v>
      </c>
      <c r="J948" s="4" t="s">
        <v>5160</v>
      </c>
      <c r="K948" s="4" t="s">
        <v>0</v>
      </c>
      <c r="L948" s="4" t="s">
        <v>0</v>
      </c>
      <c r="M948" s="4">
        <v>9.9435000000000002</v>
      </c>
      <c r="N948" s="4">
        <v>7.7559300000000002</v>
      </c>
      <c r="O948" s="4">
        <v>30.592500000000001</v>
      </c>
      <c r="P948" s="4" t="s">
        <v>5160</v>
      </c>
      <c r="Q948" s="4" t="s">
        <v>5160</v>
      </c>
      <c r="R948" s="11">
        <v>8.9615705931495406E-4</v>
      </c>
      <c r="S948" s="11">
        <v>1.1489193068140438E-3</v>
      </c>
      <c r="T948" s="11">
        <v>2.6137914230019493E-3</v>
      </c>
      <c r="U948" s="21">
        <v>4.2735042735042739E-3</v>
      </c>
      <c r="V948" s="11">
        <v>9.9537037037037042E-3</v>
      </c>
      <c r="W948" s="3" t="s">
        <v>5160</v>
      </c>
      <c r="X948" s="4">
        <v>3.4959999999999996</v>
      </c>
      <c r="Y948" s="3">
        <v>4.5999999999999996</v>
      </c>
      <c r="Z948" s="3">
        <v>7.9559999999999995</v>
      </c>
      <c r="AA948" s="4">
        <v>6.2056800000000001</v>
      </c>
      <c r="AB948" s="3">
        <v>21.585000000000001</v>
      </c>
    </row>
    <row r="949" spans="1:28" x14ac:dyDescent="0.3">
      <c r="A949">
        <v>453</v>
      </c>
      <c r="B949" s="81" t="s">
        <v>5160</v>
      </c>
      <c r="C949" s="4">
        <v>9.25</v>
      </c>
      <c r="D949" s="20">
        <v>8.3502840909090907E-4</v>
      </c>
      <c r="E949" s="20">
        <v>1.0705492424242424E-3</v>
      </c>
      <c r="F949" s="21">
        <v>2.4791666666666668E-3</v>
      </c>
      <c r="G949" s="21">
        <v>5.1814583333333339E-3</v>
      </c>
      <c r="H949" s="21" t="s">
        <v>0</v>
      </c>
      <c r="I949" s="21" t="s">
        <v>0</v>
      </c>
      <c r="J949" s="4" t="s">
        <v>5160</v>
      </c>
      <c r="K949" s="4">
        <v>3.8860000000000001</v>
      </c>
      <c r="L949" s="4">
        <v>5.36</v>
      </c>
      <c r="M949" s="4">
        <v>9.9224999999999994</v>
      </c>
      <c r="N949" s="4">
        <v>7.7395499999999995</v>
      </c>
      <c r="O949" s="4">
        <v>30.54</v>
      </c>
      <c r="P949" s="4">
        <v>8.25</v>
      </c>
      <c r="Q949" s="4">
        <v>9.64</v>
      </c>
      <c r="R949" s="11">
        <v>8.9699248120300766E-4</v>
      </c>
      <c r="S949" s="11">
        <v>1.1499903605166764E-3</v>
      </c>
      <c r="T949" s="11">
        <v>2.6162280701754388E-3</v>
      </c>
      <c r="U949" s="21" t="s">
        <v>0</v>
      </c>
      <c r="V949" s="11">
        <v>9.9614583333333343E-3</v>
      </c>
      <c r="W949" s="3" t="s">
        <v>5160</v>
      </c>
      <c r="X949" s="4" t="s">
        <v>0</v>
      </c>
      <c r="Z949" s="3">
        <v>7.9470000000000001</v>
      </c>
      <c r="AA949" s="4">
        <v>6.1986600000000003</v>
      </c>
      <c r="AB949" s="3">
        <v>21.547499999999999</v>
      </c>
    </row>
    <row r="950" spans="1:28" x14ac:dyDescent="0.3">
      <c r="A950">
        <v>452</v>
      </c>
      <c r="B950" s="81">
        <v>7.91</v>
      </c>
      <c r="C950" s="4" t="s">
        <v>5160</v>
      </c>
      <c r="D950" s="20">
        <v>8.3552083333333319E-4</v>
      </c>
      <c r="E950" s="20">
        <v>1.0711805555555555E-3</v>
      </c>
      <c r="F950" s="21">
        <v>2.4806286549707603E-3</v>
      </c>
      <c r="G950" s="21">
        <v>5.1845138888888895E-3</v>
      </c>
      <c r="H950" s="21">
        <v>4.2774810066476734E-3</v>
      </c>
      <c r="I950" s="21">
        <v>8.9827101139601153E-3</v>
      </c>
      <c r="J950" s="4" t="s">
        <v>5160</v>
      </c>
      <c r="K950" s="4" t="s">
        <v>0</v>
      </c>
      <c r="L950" s="4" t="s">
        <v>0</v>
      </c>
      <c r="M950" s="4">
        <v>9.911999999999999</v>
      </c>
      <c r="N950" s="4">
        <v>7.7313599999999996</v>
      </c>
      <c r="O950" s="4">
        <v>30.487499999999997</v>
      </c>
      <c r="P950" s="4" t="s">
        <v>5160</v>
      </c>
      <c r="Q950" s="4" t="s">
        <v>5160</v>
      </c>
      <c r="R950" s="11">
        <v>8.9782790309106094E-4</v>
      </c>
      <c r="S950" s="11">
        <v>1.1510614142193089E-3</v>
      </c>
      <c r="T950" s="11">
        <v>2.6186647173489278E-3</v>
      </c>
      <c r="U950" s="21">
        <v>4.2774810066476734E-3</v>
      </c>
      <c r="V950" s="11">
        <v>9.9690972222222229E-3</v>
      </c>
      <c r="W950" s="3" t="s">
        <v>5160</v>
      </c>
      <c r="X950" s="4" t="s">
        <v>0</v>
      </c>
      <c r="Z950" s="3">
        <v>7.9290000000000003</v>
      </c>
      <c r="AA950" s="4">
        <v>6.1846200000000007</v>
      </c>
      <c r="AB950" s="3">
        <v>21.509999999999998</v>
      </c>
    </row>
    <row r="951" spans="1:28" x14ac:dyDescent="0.3">
      <c r="A951">
        <v>451</v>
      </c>
      <c r="B951" s="81" t="s">
        <v>5160</v>
      </c>
      <c r="C951" s="4" t="s">
        <v>5160</v>
      </c>
      <c r="D951" s="20">
        <v>8.3605429292929294E-4</v>
      </c>
      <c r="E951" s="20">
        <v>1.0718644781144782E-3</v>
      </c>
      <c r="F951" s="21">
        <v>2.4822124756335288E-3</v>
      </c>
      <c r="G951" s="21">
        <v>5.1878240740740747E-3</v>
      </c>
      <c r="H951" s="21">
        <v>4.2813983855650526E-3</v>
      </c>
      <c r="I951" s="21">
        <v>8.9909366096866117E-3</v>
      </c>
      <c r="J951" s="4" t="s">
        <v>5160</v>
      </c>
      <c r="K951" s="4">
        <v>3.8787499999999997</v>
      </c>
      <c r="L951" s="4">
        <v>5.35</v>
      </c>
      <c r="M951" s="4">
        <v>9.891</v>
      </c>
      <c r="N951" s="4">
        <v>7.7149800000000006</v>
      </c>
      <c r="O951" s="4">
        <v>30.434999999999999</v>
      </c>
      <c r="P951" s="4" t="s">
        <v>5160</v>
      </c>
      <c r="Q951" s="4" t="s">
        <v>5160</v>
      </c>
      <c r="R951" s="11">
        <v>8.9824561403508785E-4</v>
      </c>
      <c r="S951" s="11">
        <v>1.1515969410706255E-3</v>
      </c>
      <c r="T951" s="11">
        <v>2.6198830409356728E-3</v>
      </c>
      <c r="U951" s="21">
        <v>4.2813983855650526E-3</v>
      </c>
      <c r="V951" s="11">
        <v>9.9768518518518513E-3</v>
      </c>
      <c r="W951" s="3" t="s">
        <v>5160</v>
      </c>
      <c r="X951" s="4">
        <v>3.4883999999999999</v>
      </c>
      <c r="Y951" s="3">
        <v>4.59</v>
      </c>
      <c r="Z951" s="3">
        <v>7.9109999999999996</v>
      </c>
      <c r="AA951" s="4">
        <v>6.1705800000000002</v>
      </c>
      <c r="AB951" s="3">
        <v>21.465</v>
      </c>
    </row>
    <row r="952" spans="1:28" x14ac:dyDescent="0.3">
      <c r="A952">
        <v>450</v>
      </c>
      <c r="B952" s="81">
        <v>7.92</v>
      </c>
      <c r="C952" s="4" t="s">
        <v>5160</v>
      </c>
      <c r="D952" s="20">
        <v>8.3654671717171706E-4</v>
      </c>
      <c r="E952" s="20">
        <v>1.0724957912457912E-3</v>
      </c>
      <c r="F952" s="21">
        <v>2.4836744639376222E-3</v>
      </c>
      <c r="G952" s="21">
        <v>5.1908796296296304E-3</v>
      </c>
      <c r="H952" s="21">
        <v>4.285375118708452E-3</v>
      </c>
      <c r="I952" s="21">
        <v>8.9992877492877498E-3</v>
      </c>
      <c r="J952" s="4" t="s">
        <v>5160</v>
      </c>
      <c r="K952" s="4" t="s">
        <v>0</v>
      </c>
      <c r="L952" s="4" t="s">
        <v>0</v>
      </c>
      <c r="M952" s="4">
        <v>9.870000000000001</v>
      </c>
      <c r="N952" s="4">
        <v>7.6986000000000008</v>
      </c>
      <c r="O952" s="4">
        <v>30.3825</v>
      </c>
      <c r="P952" s="4" t="s">
        <v>5160</v>
      </c>
      <c r="Q952" s="4" t="s">
        <v>5160</v>
      </c>
      <c r="R952" s="11">
        <v>8.9908103592314134E-4</v>
      </c>
      <c r="S952" s="11">
        <v>1.1526679947732581E-3</v>
      </c>
      <c r="T952" s="11">
        <v>2.6223196881091622E-3</v>
      </c>
      <c r="U952" s="21">
        <v>4.285375118708452E-3</v>
      </c>
      <c r="V952" s="11">
        <v>9.9846064814814815E-3</v>
      </c>
      <c r="W952" s="3" t="s">
        <v>5160</v>
      </c>
      <c r="X952" s="4" t="s">
        <v>0</v>
      </c>
      <c r="Z952" s="3">
        <v>7.9019999999999992</v>
      </c>
      <c r="AA952" s="4">
        <v>6.1635599999999995</v>
      </c>
      <c r="AB952" s="3">
        <v>21.427500000000002</v>
      </c>
    </row>
    <row r="953" spans="1:28" x14ac:dyDescent="0.3">
      <c r="A953">
        <v>449</v>
      </c>
      <c r="C953" s="4">
        <v>9.26</v>
      </c>
      <c r="D953" s="20">
        <v>8.370391414141415E-4</v>
      </c>
      <c r="E953" s="20">
        <v>1.0731271043771045E-3</v>
      </c>
      <c r="F953" s="21">
        <v>2.4851364522417156E-3</v>
      </c>
      <c r="G953" s="21">
        <v>5.193935185185186E-3</v>
      </c>
      <c r="H953" s="21" t="s">
        <v>0</v>
      </c>
      <c r="I953" s="21" t="s">
        <v>0</v>
      </c>
      <c r="J953" s="4">
        <v>1.1297000000000001</v>
      </c>
      <c r="K953" s="4">
        <v>3.8714999999999997</v>
      </c>
      <c r="L953" s="4">
        <v>5.34</v>
      </c>
      <c r="M953" s="4">
        <v>9.8595000000000006</v>
      </c>
      <c r="N953" s="4">
        <v>7.6904100000000009</v>
      </c>
      <c r="O953" s="4">
        <v>30.337500000000002</v>
      </c>
      <c r="P953" s="4">
        <v>8.26</v>
      </c>
      <c r="Q953" s="4">
        <v>9.65</v>
      </c>
      <c r="R953" s="11">
        <v>8.9949874686716792E-4</v>
      </c>
      <c r="S953" s="11">
        <v>1.1532035216245743E-3</v>
      </c>
      <c r="T953" s="11">
        <v>2.6235380116959063E-3</v>
      </c>
      <c r="U953" s="21" t="s">
        <v>0</v>
      </c>
      <c r="V953" s="11">
        <v>9.9922453703703718E-3</v>
      </c>
      <c r="W953" s="3">
        <v>1.1297000000000001</v>
      </c>
      <c r="X953" s="4" t="s">
        <v>0</v>
      </c>
      <c r="Z953" s="3">
        <v>7.8839999999999995</v>
      </c>
      <c r="AA953" s="4">
        <v>6.1495199999999999</v>
      </c>
      <c r="AB953" s="3">
        <v>21.39</v>
      </c>
    </row>
    <row r="954" spans="1:28" x14ac:dyDescent="0.3">
      <c r="A954">
        <v>448</v>
      </c>
      <c r="B954" s="81">
        <v>7.93</v>
      </c>
      <c r="C954" s="4">
        <v>9.27</v>
      </c>
      <c r="D954" s="20">
        <v>8.3753156565656562E-4</v>
      </c>
      <c r="E954" s="20">
        <v>1.0737584175084176E-3</v>
      </c>
      <c r="F954" s="21">
        <v>2.4865984405458095E-3</v>
      </c>
      <c r="G954" s="21">
        <v>5.1969907407407416E-3</v>
      </c>
      <c r="H954" s="21">
        <v>4.2893518518518524E-3</v>
      </c>
      <c r="I954" s="21">
        <v>9.0076388888888897E-3</v>
      </c>
      <c r="J954" s="4" t="s">
        <v>5160</v>
      </c>
      <c r="K954" s="4" t="s">
        <v>0</v>
      </c>
      <c r="L954" s="4" t="s">
        <v>0</v>
      </c>
      <c r="M954" s="4">
        <v>9.8384999999999998</v>
      </c>
      <c r="N954" s="4">
        <v>7.6740300000000001</v>
      </c>
      <c r="O954" s="4">
        <v>30.285000000000004</v>
      </c>
      <c r="P954" s="4" t="s">
        <v>5160</v>
      </c>
      <c r="Q954" s="4" t="s">
        <v>5160</v>
      </c>
      <c r="R954" s="11">
        <v>8.9991645781119472E-4</v>
      </c>
      <c r="S954" s="11">
        <v>1.1537390484758908E-3</v>
      </c>
      <c r="T954" s="11">
        <v>2.6247563352826513E-3</v>
      </c>
      <c r="U954" s="21">
        <v>4.2893518518518524E-3</v>
      </c>
      <c r="V954" s="11">
        <v>0.01</v>
      </c>
      <c r="W954" s="3" t="s">
        <v>5160</v>
      </c>
      <c r="X954" s="4">
        <v>3.4808000000000003</v>
      </c>
      <c r="Y954" s="3">
        <v>4.58</v>
      </c>
      <c r="Z954" s="3">
        <v>7.875</v>
      </c>
      <c r="AA954" s="4">
        <v>6.1425000000000001</v>
      </c>
      <c r="AB954" s="3">
        <v>21.352499999999999</v>
      </c>
    </row>
    <row r="955" spans="1:28" x14ac:dyDescent="0.3">
      <c r="A955">
        <v>447</v>
      </c>
      <c r="B955" s="81" t="s">
        <v>5160</v>
      </c>
      <c r="C955" s="4" t="s">
        <v>5160</v>
      </c>
      <c r="D955" s="20">
        <v>8.3802398989898984E-4</v>
      </c>
      <c r="E955" s="20">
        <v>1.0743897306397306E-3</v>
      </c>
      <c r="F955" s="21">
        <v>2.4880604288499029E-3</v>
      </c>
      <c r="G955" s="21">
        <v>5.2000462962962972E-3</v>
      </c>
      <c r="H955" s="21">
        <v>4.2932692307692316E-3</v>
      </c>
      <c r="I955" s="21">
        <v>9.0158653846153861E-3</v>
      </c>
      <c r="J955" s="4" t="s">
        <v>5160</v>
      </c>
      <c r="K955" s="4">
        <v>3.8642500000000002</v>
      </c>
      <c r="L955" s="4">
        <v>5.33</v>
      </c>
      <c r="M955" s="4">
        <v>9.817499999999999</v>
      </c>
      <c r="N955" s="4">
        <v>7.6576499999999994</v>
      </c>
      <c r="O955" s="4">
        <v>30.232500000000002</v>
      </c>
      <c r="Q955" s="4">
        <v>9.66</v>
      </c>
      <c r="R955" s="11">
        <v>9.0033416875522142E-4</v>
      </c>
      <c r="S955" s="11">
        <v>1.1542745753272069E-3</v>
      </c>
      <c r="T955" s="11">
        <v>2.6259746588693958E-3</v>
      </c>
      <c r="U955" s="21">
        <v>4.2932692307692316E-3</v>
      </c>
      <c r="V955" s="11">
        <v>1.000775462962963E-2</v>
      </c>
      <c r="W955" s="3" t="s">
        <v>5160</v>
      </c>
      <c r="X955" s="4" t="s">
        <v>0</v>
      </c>
      <c r="Z955" s="3">
        <v>7.8570000000000002</v>
      </c>
      <c r="AA955" s="4">
        <v>6.1284600000000005</v>
      </c>
      <c r="AB955" s="3">
        <v>21.307500000000001</v>
      </c>
    </row>
    <row r="956" spans="1:28" x14ac:dyDescent="0.3">
      <c r="A956">
        <v>446</v>
      </c>
      <c r="B956" s="81">
        <v>7.9399999999999995</v>
      </c>
      <c r="C956" s="4">
        <v>9.2799999999999994</v>
      </c>
      <c r="D956" s="20">
        <v>8.3855744949494937E-4</v>
      </c>
      <c r="E956" s="20">
        <v>1.0750736531986531E-3</v>
      </c>
      <c r="F956" s="21">
        <v>2.489644249512671E-3</v>
      </c>
      <c r="G956" s="21">
        <v>5.2033564814814824E-3</v>
      </c>
      <c r="H956" s="21">
        <v>4.2972459639126302E-3</v>
      </c>
      <c r="I956" s="21">
        <v>9.0242165242165242E-3</v>
      </c>
      <c r="J956" s="4" t="s">
        <v>5160</v>
      </c>
      <c r="K956" s="4" t="s">
        <v>0</v>
      </c>
      <c r="L956" s="4" t="s">
        <v>0</v>
      </c>
      <c r="M956" s="4">
        <v>9.8070000000000004</v>
      </c>
      <c r="N956" s="4">
        <v>7.6494600000000004</v>
      </c>
      <c r="O956" s="4">
        <v>30.18</v>
      </c>
      <c r="P956" s="4" t="s">
        <v>5160</v>
      </c>
      <c r="Q956" s="4" t="s">
        <v>5160</v>
      </c>
      <c r="R956" s="11">
        <v>9.0116959064327491E-4</v>
      </c>
      <c r="S956" s="11">
        <v>1.1553456290298396E-3</v>
      </c>
      <c r="T956" s="11">
        <v>2.6284113060428852E-3</v>
      </c>
      <c r="U956" s="21">
        <v>4.2972459639126302E-3</v>
      </c>
      <c r="V956" s="11">
        <v>1.0015393518518519E-2</v>
      </c>
      <c r="W956" s="3" t="s">
        <v>5160</v>
      </c>
      <c r="X956" s="4">
        <v>3.4732000000000003</v>
      </c>
      <c r="Y956" s="3">
        <v>4.57</v>
      </c>
      <c r="Z956" s="3">
        <v>7.8480000000000008</v>
      </c>
      <c r="AA956" s="4">
        <v>6.1214400000000007</v>
      </c>
      <c r="AB956" s="3">
        <v>21.27</v>
      </c>
    </row>
    <row r="957" spans="1:28" x14ac:dyDescent="0.3">
      <c r="A957">
        <v>445</v>
      </c>
      <c r="B957" s="81" t="s">
        <v>5160</v>
      </c>
      <c r="C957" s="4" t="s">
        <v>5160</v>
      </c>
      <c r="D957" s="20">
        <v>8.3904987373737371E-4</v>
      </c>
      <c r="E957" s="20">
        <v>1.0757049663299664E-3</v>
      </c>
      <c r="F957" s="21">
        <v>2.4911062378167644E-3</v>
      </c>
      <c r="G957" s="21">
        <v>5.206412037037038E-3</v>
      </c>
      <c r="H957" s="21" t="s">
        <v>0</v>
      </c>
      <c r="I957" s="21" t="s">
        <v>0</v>
      </c>
      <c r="J957" s="4" t="s">
        <v>5160</v>
      </c>
      <c r="K957" s="4">
        <v>3.8570000000000002</v>
      </c>
      <c r="L957" s="4">
        <v>5.32</v>
      </c>
      <c r="M957" s="4">
        <v>9.7859999999999996</v>
      </c>
      <c r="N957" s="4">
        <v>7.6330799999999996</v>
      </c>
      <c r="O957" s="4">
        <v>30.127500000000001</v>
      </c>
      <c r="P957" s="4">
        <v>8.27</v>
      </c>
      <c r="Q957" s="4">
        <v>9.67</v>
      </c>
      <c r="R957" s="11">
        <v>9.015873015873016E-4</v>
      </c>
      <c r="S957" s="11">
        <v>1.155881155881156E-3</v>
      </c>
      <c r="T957" s="11">
        <v>2.6296296296296298E-3</v>
      </c>
      <c r="U957" s="21" t="s">
        <v>0</v>
      </c>
      <c r="V957" s="11">
        <v>1.0023148148148149E-2</v>
      </c>
      <c r="W957" s="3" t="s">
        <v>5160</v>
      </c>
      <c r="X957" s="4" t="s">
        <v>0</v>
      </c>
      <c r="Z957" s="3">
        <v>7.8299999999999992</v>
      </c>
      <c r="AA957" s="4">
        <v>6.1073999999999993</v>
      </c>
      <c r="AB957" s="3">
        <v>21.232499999999998</v>
      </c>
    </row>
    <row r="958" spans="1:28" x14ac:dyDescent="0.3">
      <c r="A958">
        <v>444</v>
      </c>
      <c r="B958" s="81">
        <v>7.95</v>
      </c>
      <c r="C958" s="4">
        <v>9.2899999999999991</v>
      </c>
      <c r="D958" s="20">
        <v>8.3954229797979793E-4</v>
      </c>
      <c r="E958" s="20">
        <v>1.0763362794612794E-3</v>
      </c>
      <c r="F958" s="21">
        <v>2.4925682261208578E-3</v>
      </c>
      <c r="G958" s="21">
        <v>5.2094675925925928E-3</v>
      </c>
      <c r="H958" s="21">
        <v>4.3012226970560305E-3</v>
      </c>
      <c r="I958" s="21">
        <v>9.0325676638176641E-3</v>
      </c>
      <c r="J958" s="4" t="s">
        <v>5160</v>
      </c>
      <c r="K958" s="4" t="s">
        <v>0</v>
      </c>
      <c r="L958" s="4" t="s">
        <v>0</v>
      </c>
      <c r="M958" s="4">
        <v>9.7650000000000006</v>
      </c>
      <c r="N958" s="4">
        <v>7.6167000000000007</v>
      </c>
      <c r="O958" s="4">
        <v>30.075000000000003</v>
      </c>
      <c r="P958" s="4" t="s">
        <v>5160</v>
      </c>
      <c r="Q958" s="4" t="s">
        <v>5160</v>
      </c>
      <c r="R958" s="11">
        <v>9.0200501253132851E-4</v>
      </c>
      <c r="S958" s="11">
        <v>1.1564166827324725E-3</v>
      </c>
      <c r="T958" s="11">
        <v>2.6308479532163747E-3</v>
      </c>
      <c r="U958" s="21">
        <v>4.3012226970560305E-3</v>
      </c>
      <c r="V958" s="11">
        <v>1.0030902777777779E-2</v>
      </c>
      <c r="W958" s="3" t="s">
        <v>5160</v>
      </c>
      <c r="X958" s="4" t="s">
        <v>0</v>
      </c>
      <c r="Z958" s="3">
        <v>7.8209999999999997</v>
      </c>
      <c r="AA958" s="4">
        <v>6.1003800000000004</v>
      </c>
      <c r="AB958" s="3">
        <v>21.1875</v>
      </c>
    </row>
    <row r="959" spans="1:28" x14ac:dyDescent="0.3">
      <c r="A959">
        <v>443</v>
      </c>
      <c r="B959" s="81" t="s">
        <v>5160</v>
      </c>
      <c r="C959" s="4" t="s">
        <v>5160</v>
      </c>
      <c r="D959" s="20">
        <v>8.4007575757575757E-4</v>
      </c>
      <c r="E959" s="20">
        <v>1.0770202020202019E-3</v>
      </c>
      <c r="F959" s="21">
        <v>2.4941520467836259E-3</v>
      </c>
      <c r="G959" s="21">
        <v>5.212777777777778E-3</v>
      </c>
      <c r="H959" s="21">
        <v>4.3051400759734097E-3</v>
      </c>
      <c r="I959" s="21">
        <v>9.0407941595441604E-3</v>
      </c>
      <c r="J959" s="4" t="s">
        <v>5160</v>
      </c>
      <c r="K959" s="4">
        <v>3.8497499999999993</v>
      </c>
      <c r="L959" s="4">
        <v>5.31</v>
      </c>
      <c r="M959" s="4">
        <v>9.7439999999999998</v>
      </c>
      <c r="N959" s="4">
        <v>7.60032</v>
      </c>
      <c r="O959" s="4">
        <v>30.022500000000001</v>
      </c>
      <c r="P959" s="4" t="s">
        <v>5160</v>
      </c>
      <c r="Q959" s="4" t="s">
        <v>5160</v>
      </c>
      <c r="R959" s="11">
        <v>9.024227234753552E-4</v>
      </c>
      <c r="S959" s="11">
        <v>1.1569522095837886E-3</v>
      </c>
      <c r="T959" s="11">
        <v>2.6320662768031192E-3</v>
      </c>
      <c r="U959" s="21">
        <v>4.3051400759734097E-3</v>
      </c>
      <c r="V959" s="11">
        <v>1.0038541666666668E-2</v>
      </c>
      <c r="W959" s="3" t="s">
        <v>5160</v>
      </c>
      <c r="X959" s="4">
        <v>3.4656000000000002</v>
      </c>
      <c r="Y959" s="3">
        <v>4.5600000000000005</v>
      </c>
      <c r="Z959" s="3">
        <v>7.8029999999999999</v>
      </c>
      <c r="AA959" s="4">
        <v>6.0863399999999999</v>
      </c>
      <c r="AB959" s="3">
        <v>21.15</v>
      </c>
    </row>
    <row r="960" spans="1:28" x14ac:dyDescent="0.3">
      <c r="A960">
        <v>442</v>
      </c>
      <c r="B960" s="81" t="s">
        <v>5160</v>
      </c>
      <c r="C960" s="4" t="s">
        <v>5160</v>
      </c>
      <c r="D960" s="20">
        <v>8.4056818181818169E-4</v>
      </c>
      <c r="E960" s="20">
        <v>1.077651515151515E-3</v>
      </c>
      <c r="F960" s="21">
        <v>2.4956140350877194E-3</v>
      </c>
      <c r="G960" s="21">
        <v>5.2158333333333336E-3</v>
      </c>
      <c r="H960" s="21">
        <v>4.3091168091168091E-3</v>
      </c>
      <c r="I960" s="21">
        <v>9.0491452991453003E-3</v>
      </c>
      <c r="J960" s="4" t="s">
        <v>5160</v>
      </c>
      <c r="K960" s="4" t="s">
        <v>0</v>
      </c>
      <c r="L960" s="4" t="s">
        <v>0</v>
      </c>
      <c r="M960" s="4">
        <v>9.7334999999999994</v>
      </c>
      <c r="N960" s="4">
        <v>7.59213</v>
      </c>
      <c r="O960" s="4">
        <v>29.97</v>
      </c>
      <c r="P960" s="4">
        <v>8.2799999999999994</v>
      </c>
      <c r="Q960" s="4">
        <v>9.68</v>
      </c>
      <c r="R960" s="11">
        <v>9.0325814536340858E-4</v>
      </c>
      <c r="S960" s="11">
        <v>1.1580232632864213E-3</v>
      </c>
      <c r="T960" s="11">
        <v>2.6345029239766083E-3</v>
      </c>
      <c r="U960" s="21">
        <v>4.3091168091168091E-3</v>
      </c>
      <c r="V960" s="11">
        <v>1.0046296296296296E-2</v>
      </c>
      <c r="W960" s="3" t="s">
        <v>5160</v>
      </c>
      <c r="X960" s="4" t="s">
        <v>0</v>
      </c>
      <c r="Z960" s="3">
        <v>7.7940000000000005</v>
      </c>
      <c r="AA960" s="4">
        <v>6.0793200000000009</v>
      </c>
      <c r="AB960" s="3">
        <v>21.112499999999997</v>
      </c>
    </row>
    <row r="961" spans="1:28" x14ac:dyDescent="0.3">
      <c r="A961">
        <v>441</v>
      </c>
      <c r="B961" s="81">
        <v>7.96</v>
      </c>
      <c r="C961" s="4">
        <v>9.3000000000000007</v>
      </c>
      <c r="D961" s="20">
        <v>8.4106060606060592E-4</v>
      </c>
      <c r="E961" s="20">
        <v>1.0782828282828282E-3</v>
      </c>
      <c r="F961" s="21">
        <v>2.4970760233918128E-3</v>
      </c>
      <c r="G961" s="21">
        <v>5.2188888888888892E-3</v>
      </c>
      <c r="H961" s="21" t="s">
        <v>0</v>
      </c>
      <c r="I961" s="21" t="s">
        <v>0</v>
      </c>
      <c r="K961" s="4">
        <v>3.8424999999999998</v>
      </c>
      <c r="L961" s="4">
        <v>5.3</v>
      </c>
      <c r="M961" s="4">
        <v>9.7125000000000004</v>
      </c>
      <c r="N961" s="4">
        <v>7.5757500000000002</v>
      </c>
      <c r="O961" s="4">
        <v>29.9175</v>
      </c>
      <c r="P961" s="4" t="s">
        <v>5160</v>
      </c>
      <c r="Q961" s="4" t="s">
        <v>5160</v>
      </c>
      <c r="R961" s="11">
        <v>9.0367585630743517E-4</v>
      </c>
      <c r="S961" s="11">
        <v>1.1585587901377374E-3</v>
      </c>
      <c r="T961" s="11">
        <v>2.6357212475633528E-3</v>
      </c>
      <c r="U961" s="21" t="s">
        <v>0</v>
      </c>
      <c r="V961" s="11">
        <v>1.0054050925925926E-2</v>
      </c>
      <c r="W961" s="3" t="s">
        <v>5160</v>
      </c>
      <c r="X961" s="4">
        <v>3.4580000000000002</v>
      </c>
      <c r="Y961" s="3">
        <v>4.55</v>
      </c>
      <c r="Z961" s="3">
        <v>7.7760000000000007</v>
      </c>
      <c r="AA961" s="4">
        <v>6.0652800000000004</v>
      </c>
      <c r="AB961" s="3">
        <v>21.075000000000003</v>
      </c>
    </row>
    <row r="962" spans="1:28" x14ac:dyDescent="0.3">
      <c r="A962">
        <v>440</v>
      </c>
      <c r="B962" s="81" t="s">
        <v>5160</v>
      </c>
      <c r="C962" s="4" t="s">
        <v>5160</v>
      </c>
      <c r="D962" s="20">
        <v>8.4159406565656556E-4</v>
      </c>
      <c r="E962" s="20">
        <v>1.0789667508417507E-3</v>
      </c>
      <c r="F962" s="21">
        <v>2.4986598440545809E-3</v>
      </c>
      <c r="G962" s="21">
        <v>5.2221990740740744E-3</v>
      </c>
      <c r="H962" s="21">
        <v>4.3130935422602094E-3</v>
      </c>
      <c r="I962" s="21">
        <v>9.0574964387464402E-3</v>
      </c>
      <c r="J962" s="4" t="s">
        <v>5160</v>
      </c>
      <c r="K962" s="4" t="s">
        <v>0</v>
      </c>
      <c r="L962" s="4" t="s">
        <v>0</v>
      </c>
      <c r="M962" s="4">
        <v>9.6915000000000013</v>
      </c>
      <c r="N962" s="4">
        <v>7.5593700000000013</v>
      </c>
      <c r="O962" s="4">
        <v>29.865000000000002</v>
      </c>
      <c r="P962" s="4">
        <v>8.2899999999999991</v>
      </c>
      <c r="Q962" s="4">
        <v>9.69</v>
      </c>
      <c r="R962" s="11">
        <v>9.0409356725146186E-4</v>
      </c>
      <c r="S962" s="11">
        <v>1.1590943169890538E-3</v>
      </c>
      <c r="T962" s="11">
        <v>2.6369395711500973E-3</v>
      </c>
      <c r="U962" s="21">
        <v>4.3130935422602094E-3</v>
      </c>
      <c r="V962" s="11">
        <v>1.0061689814814815E-2</v>
      </c>
      <c r="W962" s="3" t="s">
        <v>5160</v>
      </c>
      <c r="X962" s="4" t="s">
        <v>0</v>
      </c>
      <c r="Z962" s="3">
        <v>7.7579999999999991</v>
      </c>
      <c r="AA962" s="4">
        <v>6.05124</v>
      </c>
      <c r="AB962" s="3">
        <v>21.03</v>
      </c>
    </row>
    <row r="963" spans="1:28" x14ac:dyDescent="0.3">
      <c r="A963">
        <v>439</v>
      </c>
      <c r="B963" s="81" t="s">
        <v>5160</v>
      </c>
      <c r="C963" s="4" t="s">
        <v>5160</v>
      </c>
      <c r="D963" s="20">
        <v>8.4208648989898978E-4</v>
      </c>
      <c r="E963" s="20">
        <v>1.0795980639730638E-3</v>
      </c>
      <c r="F963" s="21">
        <v>2.5001218323586743E-3</v>
      </c>
      <c r="G963" s="21">
        <v>5.22525462962963E-3</v>
      </c>
      <c r="H963" s="21">
        <v>4.3170109211775878E-3</v>
      </c>
      <c r="I963" s="21">
        <v>9.0657229344729348E-3</v>
      </c>
      <c r="J963" s="4" t="s">
        <v>5160</v>
      </c>
      <c r="K963" s="4">
        <v>3.8352499999999998</v>
      </c>
      <c r="L963" s="4">
        <v>5.29</v>
      </c>
      <c r="M963" s="4">
        <v>9.6810000000000009</v>
      </c>
      <c r="N963" s="4">
        <v>7.5511800000000013</v>
      </c>
      <c r="O963" s="4">
        <v>29.8125</v>
      </c>
      <c r="P963" s="4" t="s">
        <v>5160</v>
      </c>
      <c r="Q963" s="4" t="s">
        <v>5160</v>
      </c>
      <c r="R963" s="11">
        <v>9.0451127819548888E-4</v>
      </c>
      <c r="S963" s="11">
        <v>1.1596298438403703E-3</v>
      </c>
      <c r="T963" s="11">
        <v>2.6381578947368423E-3</v>
      </c>
      <c r="U963" s="21">
        <v>4.3170109211775878E-3</v>
      </c>
      <c r="V963" s="11">
        <v>1.0069444444444445E-2</v>
      </c>
      <c r="W963" s="3" t="s">
        <v>5160</v>
      </c>
      <c r="X963" s="4" t="s">
        <v>0</v>
      </c>
      <c r="Z963" s="3">
        <v>7.7489999999999997</v>
      </c>
      <c r="AA963" s="4">
        <v>6.0442200000000001</v>
      </c>
      <c r="AB963" s="3">
        <v>20.9925</v>
      </c>
    </row>
    <row r="964" spans="1:28" x14ac:dyDescent="0.3">
      <c r="A964">
        <v>438</v>
      </c>
      <c r="B964" s="81">
        <v>7.97</v>
      </c>
      <c r="C964" s="4">
        <v>9.32</v>
      </c>
      <c r="D964" s="20">
        <v>8.4257891414141401E-4</v>
      </c>
      <c r="E964" s="20">
        <v>1.0802293771043768E-3</v>
      </c>
      <c r="F964" s="21">
        <v>2.5015838206627681E-3</v>
      </c>
      <c r="G964" s="21">
        <v>5.2283101851851848E-3</v>
      </c>
      <c r="H964" s="21">
        <v>4.3209876543209872E-3</v>
      </c>
      <c r="I964" s="21">
        <v>9.0740740740740729E-3</v>
      </c>
      <c r="J964" s="4" t="s">
        <v>5160</v>
      </c>
      <c r="K964" s="4" t="s">
        <v>0</v>
      </c>
      <c r="L964" s="4" t="s">
        <v>0</v>
      </c>
      <c r="M964" s="4">
        <v>9.66</v>
      </c>
      <c r="N964" s="4">
        <v>7.5348000000000006</v>
      </c>
      <c r="O964" s="4">
        <v>29.767499999999998</v>
      </c>
      <c r="P964" s="4" t="s">
        <v>5160</v>
      </c>
      <c r="Q964" s="4" t="s">
        <v>5160</v>
      </c>
      <c r="R964" s="11">
        <v>9.0534670008354215E-4</v>
      </c>
      <c r="S964" s="11">
        <v>1.1607008975430028E-3</v>
      </c>
      <c r="T964" s="11">
        <v>2.6405945419103313E-3</v>
      </c>
      <c r="U964" s="21">
        <v>4.3209876543209872E-3</v>
      </c>
      <c r="V964" s="11">
        <v>1.0077199074074075E-2</v>
      </c>
      <c r="W964" s="3" t="s">
        <v>5160</v>
      </c>
      <c r="X964" s="4">
        <v>3.4504000000000001</v>
      </c>
      <c r="Y964" s="3">
        <v>4.54</v>
      </c>
      <c r="Z964" s="3">
        <v>7.7309999999999999</v>
      </c>
      <c r="AA964" s="4">
        <v>6.0301800000000005</v>
      </c>
      <c r="AB964" s="3">
        <v>20.955000000000002</v>
      </c>
    </row>
    <row r="965" spans="1:28" x14ac:dyDescent="0.3">
      <c r="A965">
        <v>437</v>
      </c>
      <c r="B965" s="81" t="s">
        <v>5160</v>
      </c>
      <c r="C965" s="4" t="s">
        <v>5160</v>
      </c>
      <c r="D965" s="20">
        <v>8.4311237373737365E-4</v>
      </c>
      <c r="E965" s="20">
        <v>1.0809132996632996E-3</v>
      </c>
      <c r="F965" s="21">
        <v>2.5031676413255362E-3</v>
      </c>
      <c r="G965" s="21">
        <v>5.2316203703703709E-3</v>
      </c>
      <c r="H965" s="21" t="s">
        <v>0</v>
      </c>
      <c r="I965" s="21" t="s">
        <v>0</v>
      </c>
      <c r="J965" s="4">
        <v>1.1154000000000002</v>
      </c>
      <c r="K965" s="4">
        <v>3.8280000000000003</v>
      </c>
      <c r="L965" s="4">
        <v>5.28</v>
      </c>
      <c r="M965" s="4">
        <v>9.6389999999999993</v>
      </c>
      <c r="N965" s="4">
        <v>7.5184199999999999</v>
      </c>
      <c r="O965" s="4">
        <v>29.714999999999996</v>
      </c>
      <c r="P965" s="4">
        <v>8.2999999999999989</v>
      </c>
      <c r="Q965" s="4">
        <v>9.6999999999999993</v>
      </c>
      <c r="R965" s="11">
        <v>9.0576441102756906E-4</v>
      </c>
      <c r="S965" s="11">
        <v>1.1612364243943193E-3</v>
      </c>
      <c r="T965" s="11">
        <v>2.6418128654970762E-3</v>
      </c>
      <c r="U965" s="21" t="s">
        <v>0</v>
      </c>
      <c r="V965" s="11">
        <v>1.0084837962962964E-2</v>
      </c>
      <c r="W965" s="3">
        <v>1.1154000000000002</v>
      </c>
      <c r="X965" s="4" t="s">
        <v>0</v>
      </c>
      <c r="Z965" s="3">
        <v>7.7219999999999995</v>
      </c>
      <c r="AA965" s="4">
        <v>6.0231599999999998</v>
      </c>
      <c r="AB965" s="3">
        <v>20.91</v>
      </c>
    </row>
    <row r="966" spans="1:28" x14ac:dyDescent="0.3">
      <c r="A966">
        <v>436</v>
      </c>
      <c r="B966" s="81">
        <v>7.9799999999999995</v>
      </c>
      <c r="C966" s="4">
        <v>9.33</v>
      </c>
      <c r="D966" s="20">
        <v>8.4360479797979798E-4</v>
      </c>
      <c r="E966" s="20">
        <v>1.0815446127946128E-3</v>
      </c>
      <c r="F966" s="21">
        <v>2.5046296296296301E-3</v>
      </c>
      <c r="G966" s="21">
        <v>5.2346759259259265E-3</v>
      </c>
      <c r="H966" s="21">
        <v>4.3249643874643875E-3</v>
      </c>
      <c r="I966" s="21">
        <v>9.0824252136752145E-3</v>
      </c>
      <c r="J966" s="4" t="s">
        <v>5160</v>
      </c>
      <c r="K966" s="4" t="s">
        <v>0</v>
      </c>
      <c r="L966" s="4" t="s">
        <v>0</v>
      </c>
      <c r="M966" s="4">
        <v>9.6285000000000007</v>
      </c>
      <c r="N966" s="4">
        <v>7.5102300000000008</v>
      </c>
      <c r="O966" s="4">
        <v>29.662499999999998</v>
      </c>
      <c r="P966" s="4" t="s">
        <v>5160</v>
      </c>
      <c r="Q966" s="4" t="s">
        <v>5160</v>
      </c>
      <c r="R966" s="11">
        <v>9.0618212197159586E-4</v>
      </c>
      <c r="S966" s="11">
        <v>1.1617719512456357E-3</v>
      </c>
      <c r="T966" s="11">
        <v>2.6430311890838212E-3</v>
      </c>
      <c r="U966" s="21">
        <v>4.3249643874643875E-3</v>
      </c>
      <c r="V966" s="11">
        <v>1.0092592592592592E-2</v>
      </c>
      <c r="W966" s="3" t="s">
        <v>5160</v>
      </c>
      <c r="X966" s="4">
        <v>3.4428000000000001</v>
      </c>
      <c r="Y966" s="3">
        <v>4.53</v>
      </c>
      <c r="Z966" s="3">
        <v>7.7040000000000006</v>
      </c>
      <c r="AA966" s="4">
        <v>6.0091200000000011</v>
      </c>
      <c r="AB966" s="3">
        <v>20.872499999999999</v>
      </c>
    </row>
    <row r="967" spans="1:28" x14ac:dyDescent="0.3">
      <c r="A967">
        <v>435</v>
      </c>
      <c r="B967" s="81"/>
      <c r="C967" s="4">
        <v>9.34</v>
      </c>
      <c r="D967" s="20">
        <v>8.4409722222222221E-4</v>
      </c>
      <c r="E967" s="20">
        <v>1.0821759259259259E-3</v>
      </c>
      <c r="F967" s="21">
        <v>2.5060916179337235E-3</v>
      </c>
      <c r="G967" s="21">
        <v>5.2377314814814821E-3</v>
      </c>
      <c r="H967" s="21">
        <v>4.3288817663817668E-3</v>
      </c>
      <c r="I967" s="21">
        <v>9.0906517094017109E-3</v>
      </c>
      <c r="J967" s="4" t="s">
        <v>5160</v>
      </c>
      <c r="K967" s="4">
        <v>3.8207499999999994</v>
      </c>
      <c r="L967" s="4">
        <v>5.27</v>
      </c>
      <c r="M967" s="4">
        <v>9.6074999999999999</v>
      </c>
      <c r="N967" s="4">
        <v>7.4938500000000001</v>
      </c>
      <c r="O967" s="4">
        <v>29.61</v>
      </c>
      <c r="P967" s="4" t="s">
        <v>5160</v>
      </c>
      <c r="Q967" s="4" t="s">
        <v>5160</v>
      </c>
      <c r="R967" s="11">
        <v>9.0659983291562234E-4</v>
      </c>
      <c r="S967" s="11">
        <v>1.1623074780969518E-3</v>
      </c>
      <c r="T967" s="11">
        <v>2.6442495126705653E-3</v>
      </c>
      <c r="U967" s="21">
        <v>4.3288817663817668E-3</v>
      </c>
      <c r="V967" s="11">
        <v>1.0100347222222222E-2</v>
      </c>
      <c r="W967" s="3" t="s">
        <v>5160</v>
      </c>
      <c r="X967" s="4" t="s">
        <v>0</v>
      </c>
      <c r="Z967" s="3">
        <v>7.6950000000000003</v>
      </c>
      <c r="AA967" s="4">
        <v>6.0021000000000004</v>
      </c>
      <c r="AB967" s="3">
        <v>20.835000000000001</v>
      </c>
    </row>
    <row r="968" spans="1:28" x14ac:dyDescent="0.3">
      <c r="A968">
        <v>434</v>
      </c>
      <c r="B968" s="81" t="s">
        <v>5160</v>
      </c>
      <c r="C968" s="4" t="s">
        <v>5160</v>
      </c>
      <c r="D968" s="20">
        <v>8.4463068181818174E-4</v>
      </c>
      <c r="E968" s="20">
        <v>1.0828598484848484E-3</v>
      </c>
      <c r="F968" s="21">
        <v>2.5076754385964912E-3</v>
      </c>
      <c r="G968" s="21">
        <v>5.2410416666666673E-3</v>
      </c>
      <c r="H968" s="21">
        <v>4.3328584995251662E-3</v>
      </c>
      <c r="I968" s="21">
        <v>9.0990028490028491E-3</v>
      </c>
      <c r="K968" s="4" t="s">
        <v>0</v>
      </c>
      <c r="L968" s="4" t="s">
        <v>0</v>
      </c>
      <c r="M968" s="4">
        <v>9.5865000000000009</v>
      </c>
      <c r="N968" s="4">
        <v>7.4774700000000012</v>
      </c>
      <c r="O968" s="4">
        <v>29.557499999999997</v>
      </c>
      <c r="P968" s="4" t="s">
        <v>5160</v>
      </c>
      <c r="Q968" s="4" t="s">
        <v>5160</v>
      </c>
      <c r="R968" s="11">
        <v>9.0743525480367594E-4</v>
      </c>
      <c r="S968" s="11">
        <v>1.1633785317995845E-3</v>
      </c>
      <c r="T968" s="11">
        <v>2.6466861598440547E-3</v>
      </c>
      <c r="U968" s="21">
        <v>4.3328584995251662E-3</v>
      </c>
      <c r="V968" s="11">
        <v>1.0107986111111113E-2</v>
      </c>
      <c r="W968" s="3" t="s">
        <v>5160</v>
      </c>
      <c r="X968" s="4" t="s">
        <v>0</v>
      </c>
      <c r="Z968" s="3">
        <v>7.6769999999999996</v>
      </c>
      <c r="AA968" s="4">
        <v>5.9880599999999999</v>
      </c>
      <c r="AB968" s="3">
        <v>20.79</v>
      </c>
    </row>
    <row r="969" spans="1:28" x14ac:dyDescent="0.3">
      <c r="A969">
        <v>433</v>
      </c>
      <c r="B969" s="81">
        <v>7.99</v>
      </c>
      <c r="C969" s="4">
        <v>9.35</v>
      </c>
      <c r="D969" s="20">
        <v>8.4512310606060597E-4</v>
      </c>
      <c r="E969" s="20">
        <v>1.0834911616161614E-3</v>
      </c>
      <c r="F969" s="21">
        <v>2.509137426900585E-3</v>
      </c>
      <c r="G969" s="21">
        <v>5.2440972222222229E-3</v>
      </c>
      <c r="H969" s="21" t="s">
        <v>0</v>
      </c>
      <c r="I969" s="21" t="s">
        <v>0</v>
      </c>
      <c r="J969" s="4" t="s">
        <v>5160</v>
      </c>
      <c r="K969" s="4">
        <v>3.8134999999999994</v>
      </c>
      <c r="L969" s="4">
        <v>5.26</v>
      </c>
      <c r="M969" s="4">
        <v>9.5759999999999987</v>
      </c>
      <c r="N969" s="4">
        <v>7.4692799999999995</v>
      </c>
      <c r="O969" s="4">
        <v>29.505000000000003</v>
      </c>
      <c r="P969" s="4">
        <v>8.31</v>
      </c>
      <c r="Q969" s="4">
        <v>9.7099999999999991</v>
      </c>
      <c r="R969" s="11">
        <v>9.0785296574770274E-4</v>
      </c>
      <c r="S969" s="11">
        <v>1.163914058650901E-3</v>
      </c>
      <c r="T969" s="11">
        <v>2.6479044834307997E-3</v>
      </c>
      <c r="U969" s="21" t="s">
        <v>0</v>
      </c>
      <c r="V969" s="11">
        <v>1.0115740740740741E-2</v>
      </c>
      <c r="W969" s="3" t="s">
        <v>5160</v>
      </c>
      <c r="X969" s="4">
        <v>3.4352</v>
      </c>
      <c r="Y969" s="3">
        <v>4.5199999999999996</v>
      </c>
      <c r="Z969" s="3">
        <v>7.6679999999999993</v>
      </c>
      <c r="AA969" s="4">
        <v>5.9810399999999992</v>
      </c>
      <c r="AB969" s="3">
        <v>20.752500000000001</v>
      </c>
    </row>
    <row r="970" spans="1:28" x14ac:dyDescent="0.3">
      <c r="A970">
        <v>432</v>
      </c>
      <c r="B970" s="81" t="s">
        <v>5160</v>
      </c>
      <c r="C970" s="4" t="s">
        <v>5160</v>
      </c>
      <c r="D970" s="20">
        <v>8.456565656565655E-4</v>
      </c>
      <c r="E970" s="20">
        <v>1.0841750841750839E-3</v>
      </c>
      <c r="F970" s="21">
        <v>2.5107212475633527E-3</v>
      </c>
      <c r="G970" s="21">
        <v>5.2474074074074072E-3</v>
      </c>
      <c r="H970" s="21">
        <v>4.3368352326685665E-3</v>
      </c>
      <c r="I970" s="21">
        <v>9.1073539886039907E-3</v>
      </c>
      <c r="J970" s="4" t="s">
        <v>5160</v>
      </c>
      <c r="K970" s="4" t="s">
        <v>0</v>
      </c>
      <c r="L970" s="4" t="s">
        <v>0</v>
      </c>
      <c r="M970" s="4">
        <v>9.5549999999999997</v>
      </c>
      <c r="N970" s="4">
        <v>7.4528999999999996</v>
      </c>
      <c r="O970" s="4">
        <v>29.452500000000001</v>
      </c>
      <c r="P970" s="4" t="s">
        <v>5160</v>
      </c>
      <c r="Q970" s="4" t="s">
        <v>5160</v>
      </c>
      <c r="R970" s="11">
        <v>9.0827067669172932E-4</v>
      </c>
      <c r="S970" s="11">
        <v>1.1644495855022171E-3</v>
      </c>
      <c r="T970" s="11">
        <v>2.6491228070175438E-3</v>
      </c>
      <c r="U970" s="21">
        <v>4.3368352326685665E-3</v>
      </c>
      <c r="V970" s="11">
        <v>1.0123495370370371E-2</v>
      </c>
      <c r="W970" s="3" t="s">
        <v>5160</v>
      </c>
      <c r="X970" s="4" t="s">
        <v>0</v>
      </c>
      <c r="Z970" s="3">
        <v>7.65</v>
      </c>
      <c r="AA970" s="4">
        <v>5.9670000000000005</v>
      </c>
      <c r="AB970" s="3">
        <v>20.715</v>
      </c>
    </row>
    <row r="971" spans="1:28" x14ac:dyDescent="0.3">
      <c r="A971">
        <v>431</v>
      </c>
      <c r="B971" s="81" t="s">
        <v>5160</v>
      </c>
      <c r="C971" s="4" t="s">
        <v>5160</v>
      </c>
      <c r="D971" s="20">
        <v>8.4614898989898984E-4</v>
      </c>
      <c r="E971" s="20">
        <v>1.0848063973063972E-3</v>
      </c>
      <c r="F971" s="21">
        <v>2.5121832358674465E-3</v>
      </c>
      <c r="G971" s="21">
        <v>5.2504629629629629E-3</v>
      </c>
      <c r="H971" s="21">
        <v>4.3407526115859449E-3</v>
      </c>
      <c r="I971" s="21">
        <v>9.1155804843304853E-3</v>
      </c>
      <c r="J971" s="4" t="s">
        <v>5160</v>
      </c>
      <c r="K971" s="4">
        <v>3.8062499999999999</v>
      </c>
      <c r="L971" s="4">
        <v>5.25</v>
      </c>
      <c r="M971" s="4">
        <v>9.5340000000000007</v>
      </c>
      <c r="N971" s="4">
        <v>7.4365200000000007</v>
      </c>
      <c r="O971" s="4">
        <v>29.400000000000002</v>
      </c>
      <c r="P971" s="4">
        <v>8.32</v>
      </c>
      <c r="Q971" s="4">
        <v>9.7200000000000006</v>
      </c>
      <c r="R971" s="11">
        <v>9.086883876357559E-4</v>
      </c>
      <c r="S971" s="11">
        <v>1.1649851123535333E-3</v>
      </c>
      <c r="T971" s="11">
        <v>2.6503411306042883E-3</v>
      </c>
      <c r="U971" s="21">
        <v>4.3407526115859449E-3</v>
      </c>
      <c r="V971" s="11">
        <v>1.013113425925926E-2</v>
      </c>
      <c r="W971" s="3" t="s">
        <v>5160</v>
      </c>
      <c r="X971" s="4">
        <v>3.4276</v>
      </c>
      <c r="Y971" s="3">
        <v>4.51</v>
      </c>
      <c r="Z971" s="3">
        <v>7.641</v>
      </c>
      <c r="AA971" s="4">
        <v>5.9599799999999998</v>
      </c>
      <c r="AB971" s="3">
        <v>20.677500000000002</v>
      </c>
    </row>
    <row r="972" spans="1:28" x14ac:dyDescent="0.3">
      <c r="A972">
        <v>430</v>
      </c>
      <c r="B972" s="81">
        <v>8</v>
      </c>
      <c r="C972" s="4">
        <v>9.36</v>
      </c>
      <c r="D972" s="20">
        <v>8.4668244949494937E-4</v>
      </c>
      <c r="E972" s="20">
        <v>1.0854903198653197E-3</v>
      </c>
      <c r="F972" s="21">
        <v>2.5137670565302142E-3</v>
      </c>
      <c r="G972" s="21">
        <v>5.253773148148148E-3</v>
      </c>
      <c r="H972" s="21">
        <v>4.3447293447293443E-3</v>
      </c>
      <c r="I972" s="21">
        <v>9.1239316239316234E-3</v>
      </c>
      <c r="J972" s="4" t="s">
        <v>5160</v>
      </c>
      <c r="K972" s="4" t="s">
        <v>0</v>
      </c>
      <c r="L972" s="4" t="s">
        <v>0</v>
      </c>
      <c r="M972" s="4">
        <v>9.5235000000000003</v>
      </c>
      <c r="N972" s="4">
        <v>7.4283300000000008</v>
      </c>
      <c r="O972" s="4">
        <v>29.347500000000004</v>
      </c>
      <c r="P972" s="4" t="s">
        <v>5160</v>
      </c>
      <c r="Q972" s="4" t="s">
        <v>5160</v>
      </c>
      <c r="R972" s="11">
        <v>9.0952380952380972E-4</v>
      </c>
      <c r="S972" s="11">
        <v>1.1660561660561664E-3</v>
      </c>
      <c r="T972" s="11">
        <v>2.6527777777777782E-3</v>
      </c>
      <c r="U972" s="21">
        <v>4.3447293447293443E-3</v>
      </c>
      <c r="V972" s="11">
        <v>1.0138888888888888E-2</v>
      </c>
      <c r="W972" s="3" t="s">
        <v>5160</v>
      </c>
      <c r="X972" s="4" t="s">
        <v>0</v>
      </c>
      <c r="Z972" s="3">
        <v>7.6230000000000002</v>
      </c>
      <c r="AA972" s="4">
        <v>5.9459400000000002</v>
      </c>
      <c r="AB972" s="3">
        <v>20.6325</v>
      </c>
    </row>
    <row r="973" spans="1:28" x14ac:dyDescent="0.3">
      <c r="A973">
        <v>429</v>
      </c>
      <c r="B973" s="81" t="s">
        <v>5160</v>
      </c>
      <c r="C973" s="4" t="s">
        <v>5160</v>
      </c>
      <c r="D973" s="20">
        <v>8.4717487373737349E-4</v>
      </c>
      <c r="E973" s="20">
        <v>1.0861216329966328E-3</v>
      </c>
      <c r="F973" s="21">
        <v>2.515229044834308E-3</v>
      </c>
      <c r="G973" s="21">
        <v>5.2568287037037037E-3</v>
      </c>
      <c r="H973" s="21">
        <v>4.3487060778727446E-3</v>
      </c>
      <c r="I973" s="21">
        <v>9.1322827635327633E-3</v>
      </c>
      <c r="J973" s="4" t="s">
        <v>5160</v>
      </c>
      <c r="K973" s="4">
        <v>3.7989999999999999</v>
      </c>
      <c r="L973" s="4">
        <v>5.24</v>
      </c>
      <c r="M973" s="4">
        <v>9.5025000000000013</v>
      </c>
      <c r="N973" s="4">
        <v>7.4119500000000009</v>
      </c>
      <c r="O973" s="4">
        <v>29.295000000000002</v>
      </c>
      <c r="P973" s="4">
        <v>8.33</v>
      </c>
      <c r="Q973" s="4">
        <v>9.73</v>
      </c>
      <c r="R973" s="11">
        <v>9.099415204678362E-4</v>
      </c>
      <c r="S973" s="11">
        <v>1.1665916929074823E-3</v>
      </c>
      <c r="T973" s="11">
        <v>2.6539961013645223E-3</v>
      </c>
      <c r="U973" s="21">
        <v>4.3487060778727446E-3</v>
      </c>
      <c r="V973" s="11">
        <v>1.0154282407407409E-2</v>
      </c>
      <c r="W973" s="3" t="s">
        <v>5160</v>
      </c>
      <c r="X973" s="4" t="s">
        <v>0</v>
      </c>
      <c r="Z973" s="3">
        <v>7.6140000000000008</v>
      </c>
      <c r="AA973" s="4">
        <v>5.9389200000000004</v>
      </c>
      <c r="AB973" s="3">
        <v>20.594999999999999</v>
      </c>
    </row>
    <row r="974" spans="1:28" x14ac:dyDescent="0.3">
      <c r="A974">
        <v>428</v>
      </c>
      <c r="B974" s="81">
        <v>8.01</v>
      </c>
      <c r="C974" s="4">
        <v>9.3699999999999992</v>
      </c>
      <c r="D974" s="20">
        <v>8.4766729797979793E-4</v>
      </c>
      <c r="E974" s="20">
        <v>1.086752946127946E-3</v>
      </c>
      <c r="F974" s="21">
        <v>2.5166910331384015E-3</v>
      </c>
      <c r="G974" s="21">
        <v>5.2598842592592593E-3</v>
      </c>
      <c r="H974" s="21" t="s">
        <v>0</v>
      </c>
      <c r="I974" s="21" t="s">
        <v>0</v>
      </c>
      <c r="J974" s="4" t="s">
        <v>5160</v>
      </c>
      <c r="K974" s="4" t="s">
        <v>0</v>
      </c>
      <c r="L974" s="4" t="s">
        <v>0</v>
      </c>
      <c r="M974" s="4">
        <v>9.4814999999999987</v>
      </c>
      <c r="N974" s="4">
        <v>7.3955699999999993</v>
      </c>
      <c r="O974" s="4">
        <v>29.2425</v>
      </c>
      <c r="P974" s="4" t="s">
        <v>5160</v>
      </c>
      <c r="Q974" s="4" t="s">
        <v>5160</v>
      </c>
      <c r="R974" s="11">
        <v>9.103592314118631E-4</v>
      </c>
      <c r="S974" s="11">
        <v>1.1671272197587988E-3</v>
      </c>
      <c r="T974" s="11">
        <v>2.6552144249512672E-3</v>
      </c>
      <c r="U974" s="21" t="s">
        <v>0</v>
      </c>
      <c r="V974" s="11">
        <v>1.0162037037037037E-2</v>
      </c>
      <c r="W974" s="3" t="s">
        <v>5160</v>
      </c>
      <c r="X974" s="4">
        <v>3.42</v>
      </c>
      <c r="Y974" s="3">
        <v>4.5</v>
      </c>
      <c r="Z974" s="3">
        <v>7.5959999999999992</v>
      </c>
      <c r="AA974" s="4">
        <v>5.9248799999999999</v>
      </c>
      <c r="AB974" s="3">
        <v>20.557500000000001</v>
      </c>
    </row>
    <row r="975" spans="1:28" x14ac:dyDescent="0.3">
      <c r="A975">
        <v>427</v>
      </c>
      <c r="B975" s="81" t="s">
        <v>5160</v>
      </c>
      <c r="C975" s="4" t="s">
        <v>5160</v>
      </c>
      <c r="D975" s="20">
        <v>8.4820075757575746E-4</v>
      </c>
      <c r="E975" s="20">
        <v>1.0874368686868685E-3</v>
      </c>
      <c r="F975" s="21">
        <v>2.5182748538011696E-3</v>
      </c>
      <c r="G975" s="21">
        <v>5.2631944444444453E-3</v>
      </c>
      <c r="H975" s="21">
        <v>4.3526234567901239E-3</v>
      </c>
      <c r="I975" s="21">
        <v>9.1405092592592597E-3</v>
      </c>
      <c r="J975" s="4" t="s">
        <v>5160</v>
      </c>
      <c r="K975" s="4">
        <v>3.7917500000000004</v>
      </c>
      <c r="L975" s="4">
        <v>5.23</v>
      </c>
      <c r="M975" s="4">
        <v>9.4710000000000001</v>
      </c>
      <c r="N975" s="4">
        <v>7.3873800000000003</v>
      </c>
      <c r="O975" s="4">
        <v>29.197499999999998</v>
      </c>
      <c r="P975" s="4" t="s">
        <v>5160</v>
      </c>
      <c r="Q975" s="4" t="s">
        <v>5160</v>
      </c>
      <c r="R975" s="11">
        <v>9.107769423558898E-4</v>
      </c>
      <c r="S975" s="11">
        <v>1.1676627466101152E-3</v>
      </c>
      <c r="T975" s="11">
        <v>2.6564327485380118E-3</v>
      </c>
      <c r="U975" s="21">
        <v>4.3526234567901239E-3</v>
      </c>
      <c r="V975" s="11">
        <v>1.0169791666666667E-2</v>
      </c>
      <c r="W975" s="3" t="s">
        <v>5160</v>
      </c>
      <c r="X975" s="4" t="s">
        <v>0</v>
      </c>
      <c r="Z975" s="3">
        <v>7.5779999999999994</v>
      </c>
      <c r="AA975" s="4">
        <v>5.9108399999999994</v>
      </c>
      <c r="AB975" s="3">
        <v>20.512500000000003</v>
      </c>
    </row>
    <row r="976" spans="1:28" x14ac:dyDescent="0.3">
      <c r="A976">
        <v>426</v>
      </c>
      <c r="B976" s="81">
        <v>8.02</v>
      </c>
      <c r="C976" s="4" t="s">
        <v>5160</v>
      </c>
      <c r="D976" s="20">
        <v>8.4873421717171699E-4</v>
      </c>
      <c r="E976" s="20">
        <v>1.088120791245791E-3</v>
      </c>
      <c r="F976" s="21">
        <v>2.5198586744639376E-3</v>
      </c>
      <c r="G976" s="21">
        <v>5.2665046296296297E-3</v>
      </c>
      <c r="H976" s="21">
        <v>4.3566001899335233E-3</v>
      </c>
      <c r="I976" s="21">
        <v>9.1488603988603995E-3</v>
      </c>
      <c r="J976" s="4">
        <v>1.10825</v>
      </c>
      <c r="K976" s="4" t="s">
        <v>0</v>
      </c>
      <c r="L976" s="4" t="s">
        <v>0</v>
      </c>
      <c r="M976" s="4">
        <v>9.4499999999999993</v>
      </c>
      <c r="N976" s="4">
        <v>7.3709999999999996</v>
      </c>
      <c r="O976" s="4">
        <v>29.145</v>
      </c>
      <c r="P976" s="4" t="s">
        <v>5160</v>
      </c>
      <c r="Q976" s="4" t="s">
        <v>5160</v>
      </c>
      <c r="R976" s="11">
        <v>9.1161236424394318E-4</v>
      </c>
      <c r="S976" s="11">
        <v>1.1687338003127476E-3</v>
      </c>
      <c r="T976" s="11">
        <v>2.6588693957115008E-3</v>
      </c>
      <c r="U976" s="21">
        <v>4.3566001899335233E-3</v>
      </c>
      <c r="V976" s="11">
        <v>1.0177430555555556E-2</v>
      </c>
      <c r="W976" s="3">
        <v>1.10825</v>
      </c>
      <c r="X976" s="4">
        <v>3.4123999999999999</v>
      </c>
      <c r="Y976" s="3">
        <v>4.49</v>
      </c>
      <c r="Z976" s="3">
        <v>7.569</v>
      </c>
      <c r="AA976" s="4">
        <v>5.9038200000000005</v>
      </c>
      <c r="AB976" s="3">
        <v>20.475000000000001</v>
      </c>
    </row>
    <row r="977" spans="1:28" x14ac:dyDescent="0.3">
      <c r="A977">
        <v>425</v>
      </c>
      <c r="C977" s="4">
        <v>9.379999999999999</v>
      </c>
      <c r="D977" s="20">
        <v>8.4922664141414133E-4</v>
      </c>
      <c r="E977" s="20">
        <v>1.0887521043771043E-3</v>
      </c>
      <c r="F977" s="21">
        <v>2.5213206627680311E-3</v>
      </c>
      <c r="G977" s="21">
        <v>5.2695601851851853E-3</v>
      </c>
      <c r="H977" s="21">
        <v>4.3605769230769236E-3</v>
      </c>
      <c r="I977" s="21">
        <v>9.1572115384615394E-3</v>
      </c>
      <c r="J977" s="4" t="s">
        <v>5160</v>
      </c>
      <c r="K977" s="4">
        <v>3.7844999999999995</v>
      </c>
      <c r="L977" s="4">
        <v>5.22</v>
      </c>
      <c r="M977" s="4">
        <v>9.4290000000000003</v>
      </c>
      <c r="N977" s="4">
        <v>7.3546200000000006</v>
      </c>
      <c r="O977" s="4">
        <v>29.092500000000001</v>
      </c>
      <c r="P977" s="4">
        <v>8.34</v>
      </c>
      <c r="Q977" s="4">
        <v>9.75</v>
      </c>
      <c r="R977" s="11">
        <v>9.1203007518796998E-4</v>
      </c>
      <c r="S977" s="11">
        <v>1.1692693271640642E-3</v>
      </c>
      <c r="T977" s="11">
        <v>2.6600877192982457E-3</v>
      </c>
      <c r="U977" s="21">
        <v>4.3605769230769236E-3</v>
      </c>
      <c r="V977" s="11">
        <v>1.0185185185185186E-2</v>
      </c>
      <c r="W977" s="3" t="s">
        <v>5160</v>
      </c>
      <c r="X977" s="4" t="s">
        <v>0</v>
      </c>
      <c r="Z977" s="3">
        <v>7.5510000000000002</v>
      </c>
      <c r="AA977" s="4">
        <v>5.88978</v>
      </c>
      <c r="AB977" s="3">
        <v>20.4375</v>
      </c>
    </row>
    <row r="978" spans="1:28" x14ac:dyDescent="0.3">
      <c r="A978">
        <v>424</v>
      </c>
      <c r="B978" s="81">
        <v>8.0299999999999994</v>
      </c>
      <c r="C978" s="4">
        <v>9.39</v>
      </c>
      <c r="D978" s="20">
        <v>8.4976010101010086E-4</v>
      </c>
      <c r="E978" s="20">
        <v>1.0894360269360268E-3</v>
      </c>
      <c r="F978" s="21">
        <v>2.5229044834307992E-3</v>
      </c>
      <c r="G978" s="21">
        <v>5.2728703703703705E-3</v>
      </c>
      <c r="H978" s="21" t="s">
        <v>0</v>
      </c>
      <c r="I978" s="21" t="s">
        <v>0</v>
      </c>
      <c r="J978" s="4" t="s">
        <v>5160</v>
      </c>
      <c r="K978" s="4" t="s">
        <v>0</v>
      </c>
      <c r="L978" s="4" t="s">
        <v>0</v>
      </c>
      <c r="M978" s="4">
        <v>9.4184999999999999</v>
      </c>
      <c r="N978" s="4">
        <v>7.3464299999999998</v>
      </c>
      <c r="O978" s="4">
        <v>29.04</v>
      </c>
      <c r="P978" s="4" t="s">
        <v>5160</v>
      </c>
      <c r="Q978" s="4" t="s">
        <v>5160</v>
      </c>
      <c r="R978" s="11">
        <v>9.1244778613199678E-4</v>
      </c>
      <c r="S978" s="11">
        <v>1.1698048540153805E-3</v>
      </c>
      <c r="T978" s="11">
        <v>2.6613060428849907E-3</v>
      </c>
      <c r="U978" s="21" t="s">
        <v>0</v>
      </c>
      <c r="V978" s="11">
        <v>1.0192939814814816E-2</v>
      </c>
      <c r="W978" s="3" t="s">
        <v>5160</v>
      </c>
      <c r="X978" s="4" t="s">
        <v>0</v>
      </c>
      <c r="Z978" s="3">
        <v>7.5420000000000007</v>
      </c>
      <c r="AA978" s="4">
        <v>5.8827600000000011</v>
      </c>
      <c r="AB978" s="3">
        <v>20.392500000000002</v>
      </c>
    </row>
    <row r="979" spans="1:28" x14ac:dyDescent="0.3">
      <c r="A979">
        <v>423</v>
      </c>
      <c r="B979" s="81" t="s">
        <v>5160</v>
      </c>
      <c r="C979" s="4" t="s">
        <v>5160</v>
      </c>
      <c r="D979" s="20">
        <v>8.5025252525252498E-4</v>
      </c>
      <c r="E979" s="20">
        <v>1.0900673400673399E-3</v>
      </c>
      <c r="F979" s="21">
        <v>2.5243664717348926E-3</v>
      </c>
      <c r="G979" s="21">
        <v>5.2759259259259261E-3</v>
      </c>
      <c r="H979" s="21">
        <v>4.364494301994302E-3</v>
      </c>
      <c r="I979" s="21">
        <v>9.1654380341880341E-3</v>
      </c>
      <c r="J979" s="4" t="s">
        <v>5160</v>
      </c>
      <c r="K979" s="4">
        <v>3.7772499999999996</v>
      </c>
      <c r="L979" s="4">
        <v>5.21</v>
      </c>
      <c r="M979" s="4">
        <v>9.3974999999999991</v>
      </c>
      <c r="N979" s="4">
        <v>7.33005</v>
      </c>
      <c r="O979" s="4">
        <v>28.987499999999997</v>
      </c>
      <c r="P979" s="4">
        <v>8.35</v>
      </c>
      <c r="Q979" s="4">
        <v>9.76</v>
      </c>
      <c r="R979" s="11">
        <v>9.1286549707602358E-4</v>
      </c>
      <c r="S979" s="11">
        <v>1.1703403808666969E-3</v>
      </c>
      <c r="T979" s="11">
        <v>2.6625243664717352E-3</v>
      </c>
      <c r="U979" s="21">
        <v>4.364494301994302E-3</v>
      </c>
      <c r="V979" s="11">
        <v>1.0200578703703705E-2</v>
      </c>
      <c r="W979" s="3" t="s">
        <v>5160</v>
      </c>
      <c r="X979" s="4">
        <v>3.4048000000000003</v>
      </c>
      <c r="Y979" s="3">
        <v>4.4800000000000004</v>
      </c>
      <c r="Z979" s="3">
        <v>7.5239999999999991</v>
      </c>
      <c r="AA979" s="4">
        <v>5.8687199999999997</v>
      </c>
      <c r="AB979" s="3">
        <v>20.355</v>
      </c>
    </row>
    <row r="980" spans="1:28" x14ac:dyDescent="0.3">
      <c r="A980">
        <v>422</v>
      </c>
      <c r="B980" s="81">
        <v>8.0399999999999991</v>
      </c>
      <c r="C980" s="4">
        <v>9.4</v>
      </c>
      <c r="D980" s="20">
        <v>8.5078598484848462E-4</v>
      </c>
      <c r="E980" s="20">
        <v>1.0907512626262624E-3</v>
      </c>
      <c r="F980" s="21">
        <v>2.5259502923976607E-3</v>
      </c>
      <c r="G980" s="21">
        <v>5.2792361111111104E-3</v>
      </c>
      <c r="H980" s="21">
        <v>4.3684710351377023E-3</v>
      </c>
      <c r="I980" s="21">
        <v>9.1737891737891757E-3</v>
      </c>
      <c r="J980" s="4" t="s">
        <v>5160</v>
      </c>
      <c r="K980" s="4" t="s">
        <v>0</v>
      </c>
      <c r="L980" s="4" t="s">
        <v>0</v>
      </c>
      <c r="M980" s="4">
        <v>9.3765000000000001</v>
      </c>
      <c r="N980" s="4">
        <v>7.3136700000000001</v>
      </c>
      <c r="O980" s="4">
        <v>28.934999999999999</v>
      </c>
      <c r="P980" s="4" t="s">
        <v>5160</v>
      </c>
      <c r="Q980" s="4" t="s">
        <v>5160</v>
      </c>
      <c r="R980" s="11">
        <v>9.1370091896407686E-4</v>
      </c>
      <c r="S980" s="11">
        <v>1.1714114345693293E-3</v>
      </c>
      <c r="T980" s="11">
        <v>2.6649610136452243E-3</v>
      </c>
      <c r="U980" s="21">
        <v>4.3684710351377023E-3</v>
      </c>
      <c r="V980" s="11">
        <v>1.0208333333333333E-2</v>
      </c>
      <c r="W980" s="3" t="s">
        <v>5160</v>
      </c>
      <c r="X980" s="4" t="s">
        <v>0</v>
      </c>
      <c r="Z980" s="3">
        <v>7.5149999999999997</v>
      </c>
      <c r="AA980" s="4">
        <v>5.8616999999999999</v>
      </c>
      <c r="AB980" s="3">
        <v>20.317499999999999</v>
      </c>
    </row>
    <row r="981" spans="1:28" x14ac:dyDescent="0.3">
      <c r="A981">
        <v>421</v>
      </c>
      <c r="B981" s="81" t="s">
        <v>5160</v>
      </c>
      <c r="C981" s="4" t="s">
        <v>5160</v>
      </c>
      <c r="D981" s="20">
        <v>8.5127840909090906E-4</v>
      </c>
      <c r="E981" s="20">
        <v>1.0913825757575756E-3</v>
      </c>
      <c r="F981" s="21">
        <v>2.5274122807017541E-3</v>
      </c>
      <c r="G981" s="21">
        <v>5.282291666666666E-3</v>
      </c>
      <c r="H981" s="21">
        <v>4.3724477682811026E-3</v>
      </c>
      <c r="I981" s="21">
        <v>9.1821403133903155E-3</v>
      </c>
      <c r="J981" s="4" t="s">
        <v>5160</v>
      </c>
      <c r="K981" s="4">
        <v>3.77</v>
      </c>
      <c r="L981" s="4">
        <v>5.2</v>
      </c>
      <c r="M981" s="4">
        <v>9.3659999999999997</v>
      </c>
      <c r="N981" s="4">
        <v>7.3054800000000002</v>
      </c>
      <c r="O981" s="4">
        <v>28.8825</v>
      </c>
      <c r="P981" s="4" t="s">
        <v>5160</v>
      </c>
      <c r="Q981" s="4" t="s">
        <v>5160</v>
      </c>
      <c r="R981" s="11">
        <v>9.1411862990810376E-4</v>
      </c>
      <c r="S981" s="11">
        <v>1.1719469614206459E-3</v>
      </c>
      <c r="T981" s="11">
        <v>2.6661793372319692E-3</v>
      </c>
      <c r="U981" s="21">
        <v>4.3724477682811026E-3</v>
      </c>
      <c r="V981" s="11">
        <v>1.0216087962962963E-2</v>
      </c>
      <c r="W981" s="3" t="s">
        <v>5160</v>
      </c>
      <c r="X981" s="4">
        <v>3.3971999999999998</v>
      </c>
      <c r="Y981" s="3">
        <v>4.47</v>
      </c>
      <c r="Z981" s="3">
        <v>7.4969999999999999</v>
      </c>
      <c r="AA981" s="4">
        <v>5.8476600000000003</v>
      </c>
      <c r="AB981" s="3">
        <v>20.28</v>
      </c>
    </row>
    <row r="982" spans="1:28" x14ac:dyDescent="0.3">
      <c r="A982">
        <v>420</v>
      </c>
      <c r="B982" s="81">
        <v>8.0499999999999989</v>
      </c>
      <c r="C982" s="4">
        <v>9.42</v>
      </c>
      <c r="D982" s="20">
        <v>8.5181186868686859E-4</v>
      </c>
      <c r="E982" s="20">
        <v>1.0920664983164981E-3</v>
      </c>
      <c r="F982" s="21">
        <v>2.5289961013645226E-3</v>
      </c>
      <c r="G982" s="21">
        <v>5.2856018518518521E-3</v>
      </c>
      <c r="H982" s="21">
        <v>4.376365147198481E-3</v>
      </c>
      <c r="I982" s="21">
        <v>9.1903668091168102E-3</v>
      </c>
      <c r="J982" s="4" t="s">
        <v>5160</v>
      </c>
      <c r="K982" s="4" t="s">
        <v>0</v>
      </c>
      <c r="L982" s="4" t="s">
        <v>0</v>
      </c>
      <c r="M982" s="4">
        <v>9.3450000000000006</v>
      </c>
      <c r="N982" s="4">
        <v>7.2891000000000004</v>
      </c>
      <c r="O982" s="4">
        <v>28.83</v>
      </c>
      <c r="P982" s="4">
        <v>8.36</v>
      </c>
      <c r="Q982" s="4">
        <v>9.77</v>
      </c>
      <c r="R982" s="11">
        <v>9.1453634085213046E-4</v>
      </c>
      <c r="S982" s="11">
        <v>1.1724824882719622E-3</v>
      </c>
      <c r="T982" s="11">
        <v>2.6673976608187137E-3</v>
      </c>
      <c r="U982" s="21">
        <v>4.376365147198481E-3</v>
      </c>
      <c r="V982" s="11">
        <v>1.0223726851851852E-2</v>
      </c>
      <c r="W982" s="3" t="s">
        <v>5160</v>
      </c>
      <c r="X982" s="4" t="s">
        <v>0</v>
      </c>
      <c r="Z982" s="3">
        <v>7.4880000000000004</v>
      </c>
      <c r="AA982" s="4">
        <v>5.8406400000000005</v>
      </c>
      <c r="AB982" s="3">
        <v>20.234999999999999</v>
      </c>
    </row>
    <row r="983" spans="1:28" x14ac:dyDescent="0.3">
      <c r="A983">
        <v>419</v>
      </c>
      <c r="B983" s="81" t="s">
        <v>5160</v>
      </c>
      <c r="C983" s="4" t="s">
        <v>5160</v>
      </c>
      <c r="D983" s="20">
        <v>8.5230429292929293E-4</v>
      </c>
      <c r="E983" s="20">
        <v>1.0926978114478114E-3</v>
      </c>
      <c r="F983" s="21">
        <v>2.530458089668616E-3</v>
      </c>
      <c r="G983" s="21">
        <v>5.2886574074074077E-3</v>
      </c>
      <c r="H983" s="21" t="s">
        <v>0</v>
      </c>
      <c r="I983" s="21" t="s">
        <v>0</v>
      </c>
      <c r="J983" s="4">
        <v>1.1011000000000002</v>
      </c>
      <c r="K983" s="4">
        <v>3.7627500000000005</v>
      </c>
      <c r="L983" s="4">
        <v>5.19</v>
      </c>
      <c r="M983" s="4">
        <v>9.3240000000000016</v>
      </c>
      <c r="N983" s="4">
        <v>7.2727200000000014</v>
      </c>
      <c r="O983" s="4">
        <v>28.777499999999996</v>
      </c>
      <c r="P983" s="4" t="s">
        <v>5160</v>
      </c>
      <c r="Q983" s="4" t="s">
        <v>5160</v>
      </c>
      <c r="R983" s="11">
        <v>9.1495405179615704E-4</v>
      </c>
      <c r="S983" s="11">
        <v>1.1730180151232783E-3</v>
      </c>
      <c r="T983" s="11">
        <v>2.6686159844054582E-3</v>
      </c>
      <c r="U983" s="21" t="s">
        <v>0</v>
      </c>
      <c r="V983" s="11">
        <v>1.0231481481481482E-2</v>
      </c>
      <c r="W983" s="3">
        <v>1.1011000000000002</v>
      </c>
      <c r="X983" s="4" t="s">
        <v>0</v>
      </c>
      <c r="Z983" s="3">
        <v>7.4700000000000006</v>
      </c>
      <c r="AA983" s="4">
        <v>5.8266000000000009</v>
      </c>
      <c r="AB983" s="3">
        <v>20.197499999999998</v>
      </c>
    </row>
    <row r="984" spans="1:28" x14ac:dyDescent="0.3">
      <c r="A984">
        <v>418</v>
      </c>
      <c r="B984" s="81">
        <v>8.06</v>
      </c>
      <c r="C984" s="4" t="s">
        <v>5160</v>
      </c>
      <c r="D984" s="20">
        <v>8.5283775252525246E-4</v>
      </c>
      <c r="E984" s="20">
        <v>1.0933817340067339E-3</v>
      </c>
      <c r="F984" s="21">
        <v>2.5320419103313841E-3</v>
      </c>
      <c r="G984" s="21">
        <v>5.2919675925925929E-3</v>
      </c>
      <c r="H984" s="21">
        <v>4.3803418803418804E-3</v>
      </c>
      <c r="I984" s="21">
        <v>9.19871794871795E-3</v>
      </c>
      <c r="J984" s="4" t="s">
        <v>5160</v>
      </c>
      <c r="K984" s="4" t="s">
        <v>0</v>
      </c>
      <c r="L984" s="4" t="s">
        <v>0</v>
      </c>
      <c r="M984" s="4">
        <v>9.3134999999999994</v>
      </c>
      <c r="N984" s="4">
        <v>7.2645299999999997</v>
      </c>
      <c r="O984" s="4">
        <v>28.724999999999998</v>
      </c>
      <c r="P984" s="4" t="s">
        <v>5160</v>
      </c>
      <c r="Q984" s="4" t="s">
        <v>5160</v>
      </c>
      <c r="R984" s="11">
        <v>9.1578947368421053E-4</v>
      </c>
      <c r="S984" s="11">
        <v>1.174089068825911E-3</v>
      </c>
      <c r="T984" s="11">
        <v>2.6710526315789473E-3</v>
      </c>
      <c r="U984" s="21">
        <v>4.3803418803418804E-3</v>
      </c>
      <c r="V984" s="11">
        <v>1.0239236111111112E-2</v>
      </c>
      <c r="W984" s="3" t="s">
        <v>5160</v>
      </c>
      <c r="X984" s="4">
        <v>3.3895999999999997</v>
      </c>
      <c r="Y984" s="3">
        <v>4.46</v>
      </c>
      <c r="Z984" s="3">
        <v>7.4609999999999994</v>
      </c>
      <c r="AA984" s="4">
        <v>5.8195799999999993</v>
      </c>
      <c r="AB984" s="3">
        <v>20.16</v>
      </c>
    </row>
    <row r="985" spans="1:28" x14ac:dyDescent="0.3">
      <c r="A985">
        <v>417</v>
      </c>
      <c r="C985" s="4">
        <v>9.43</v>
      </c>
      <c r="D985" s="20">
        <v>8.5337121212121199E-4</v>
      </c>
      <c r="E985" s="20">
        <v>1.0940656565656564E-3</v>
      </c>
      <c r="F985" s="21">
        <v>2.5336257309941518E-3</v>
      </c>
      <c r="G985" s="21">
        <v>5.2952777777777772E-3</v>
      </c>
      <c r="H985" s="21">
        <v>4.3843186134852798E-3</v>
      </c>
      <c r="I985" s="21">
        <v>9.2070690883190882E-3</v>
      </c>
      <c r="J985" s="4" t="s">
        <v>5160</v>
      </c>
      <c r="K985" s="4">
        <v>3.7554999999999996</v>
      </c>
      <c r="L985" s="4">
        <v>5.18</v>
      </c>
      <c r="M985" s="4">
        <v>9.2925000000000004</v>
      </c>
      <c r="N985" s="4">
        <v>7.2481500000000008</v>
      </c>
      <c r="O985" s="4">
        <v>28.672499999999999</v>
      </c>
      <c r="P985" s="4">
        <v>8.3699999999999992</v>
      </c>
      <c r="Q985" s="4">
        <v>9.7799999999999994</v>
      </c>
      <c r="R985" s="11">
        <v>9.1620718462823733E-4</v>
      </c>
      <c r="S985" s="11">
        <v>1.1746245956772274E-3</v>
      </c>
      <c r="T985" s="11">
        <v>2.6722709551656922E-3</v>
      </c>
      <c r="U985" s="21">
        <v>4.3843186134852798E-3</v>
      </c>
      <c r="V985" s="11">
        <v>1.0246875000000001E-2</v>
      </c>
      <c r="W985" s="3" t="s">
        <v>5160</v>
      </c>
      <c r="X985" s="4" t="s">
        <v>0</v>
      </c>
      <c r="Z985" s="3">
        <v>7.4429999999999996</v>
      </c>
      <c r="AA985" s="4">
        <v>5.8055399999999997</v>
      </c>
      <c r="AB985" s="3">
        <v>20.115000000000002</v>
      </c>
    </row>
    <row r="986" spans="1:28" x14ac:dyDescent="0.3">
      <c r="A986">
        <v>416</v>
      </c>
      <c r="B986" s="81">
        <v>8.07</v>
      </c>
      <c r="C986" s="4">
        <v>9.44</v>
      </c>
      <c r="D986" s="20">
        <v>8.5386363636363633E-4</v>
      </c>
      <c r="E986" s="20">
        <v>1.0946969696969697E-3</v>
      </c>
      <c r="F986" s="21">
        <v>2.5350877192982461E-3</v>
      </c>
      <c r="G986" s="21">
        <v>5.2983333333333337E-3</v>
      </c>
      <c r="H986" s="21">
        <v>4.3882359924026599E-3</v>
      </c>
      <c r="I986" s="21">
        <v>9.2152955840455863E-3</v>
      </c>
      <c r="J986" s="4" t="s">
        <v>5160</v>
      </c>
      <c r="K986" s="4" t="s">
        <v>0</v>
      </c>
      <c r="L986" s="4" t="s">
        <v>0</v>
      </c>
      <c r="M986" s="4">
        <v>9.2714999999999996</v>
      </c>
      <c r="N986" s="4">
        <v>7.23177</v>
      </c>
      <c r="O986" s="4">
        <v>28.619999999999997</v>
      </c>
      <c r="P986" s="4" t="s">
        <v>5160</v>
      </c>
      <c r="Q986" s="4" t="s">
        <v>5160</v>
      </c>
      <c r="R986" s="11">
        <v>9.1662489557226413E-4</v>
      </c>
      <c r="S986" s="11">
        <v>1.1751601225285437E-3</v>
      </c>
      <c r="T986" s="11">
        <v>2.6734892787524367E-3</v>
      </c>
      <c r="U986" s="21">
        <v>4.3882359924026599E-3</v>
      </c>
      <c r="V986" s="11">
        <v>1.0254629629629629E-2</v>
      </c>
      <c r="W986" s="3" t="s">
        <v>5160</v>
      </c>
      <c r="X986" s="4">
        <v>3.3820000000000001</v>
      </c>
      <c r="Y986" s="3">
        <v>4.45</v>
      </c>
      <c r="Z986" s="3">
        <v>7.4249999999999998</v>
      </c>
      <c r="AA986" s="4">
        <v>5.7915000000000001</v>
      </c>
      <c r="AB986" s="3">
        <v>20.077500000000001</v>
      </c>
    </row>
    <row r="987" spans="1:28" x14ac:dyDescent="0.3">
      <c r="A987">
        <v>415</v>
      </c>
      <c r="B987" s="81" t="s">
        <v>5160</v>
      </c>
      <c r="C987" s="4" t="s">
        <v>5160</v>
      </c>
      <c r="D987" s="20">
        <v>8.5439709595959586E-4</v>
      </c>
      <c r="E987" s="20">
        <v>1.0953808922558922E-3</v>
      </c>
      <c r="F987" s="21">
        <v>2.5366715399610137E-3</v>
      </c>
      <c r="G987" s="21">
        <v>5.3016435185185189E-3</v>
      </c>
      <c r="H987" s="21" t="s">
        <v>0</v>
      </c>
      <c r="I987" s="21" t="s">
        <v>0</v>
      </c>
      <c r="J987" s="4" t="s">
        <v>5160</v>
      </c>
      <c r="K987" s="4">
        <v>3.7482499999999996</v>
      </c>
      <c r="L987" s="4">
        <v>5.17</v>
      </c>
      <c r="M987" s="4">
        <v>9.261000000000001</v>
      </c>
      <c r="N987" s="4">
        <v>7.223580000000001</v>
      </c>
      <c r="O987" s="4">
        <v>28.567500000000003</v>
      </c>
      <c r="P987" s="4">
        <v>8.379999999999999</v>
      </c>
      <c r="Q987" s="4">
        <v>9.7899999999999991</v>
      </c>
      <c r="R987" s="11">
        <v>9.1704260651629061E-4</v>
      </c>
      <c r="S987" s="11">
        <v>1.1756956493798598E-3</v>
      </c>
      <c r="T987" s="11">
        <v>2.6747076023391808E-3</v>
      </c>
      <c r="U987" s="21" t="s">
        <v>0</v>
      </c>
      <c r="V987" s="11">
        <v>1.0262384259259259E-2</v>
      </c>
      <c r="W987" s="3" t="s">
        <v>5160</v>
      </c>
      <c r="X987" s="4" t="s">
        <v>0</v>
      </c>
      <c r="Z987" s="3">
        <v>7.4160000000000004</v>
      </c>
      <c r="AA987" s="4">
        <v>5.7844800000000003</v>
      </c>
      <c r="AB987" s="3">
        <v>20.04</v>
      </c>
    </row>
    <row r="988" spans="1:28" x14ac:dyDescent="0.3">
      <c r="A988">
        <v>414</v>
      </c>
      <c r="B988" s="81">
        <v>8.08</v>
      </c>
      <c r="C988" s="4">
        <v>9.4499999999999993</v>
      </c>
      <c r="D988" s="20">
        <v>8.5493055555555561E-4</v>
      </c>
      <c r="E988" s="20">
        <v>1.0960648148148149E-3</v>
      </c>
      <c r="F988" s="21">
        <v>2.5382553606237823E-3</v>
      </c>
      <c r="G988" s="21">
        <v>5.304953703703705E-3</v>
      </c>
      <c r="H988" s="21">
        <v>4.3922127255460594E-3</v>
      </c>
      <c r="I988" s="21">
        <v>9.2236467236467244E-3</v>
      </c>
      <c r="J988" s="4" t="s">
        <v>5160</v>
      </c>
      <c r="K988" s="4" t="s">
        <v>0</v>
      </c>
      <c r="L988" s="4" t="s">
        <v>0</v>
      </c>
      <c r="M988" s="4">
        <v>9.24</v>
      </c>
      <c r="N988" s="4">
        <v>7.2072000000000003</v>
      </c>
      <c r="O988" s="4">
        <v>28.515000000000001</v>
      </c>
      <c r="P988" s="4" t="s">
        <v>5160</v>
      </c>
      <c r="Q988" s="4" t="s">
        <v>5160</v>
      </c>
      <c r="R988" s="11">
        <v>9.1787802840434432E-4</v>
      </c>
      <c r="S988" s="11">
        <v>1.1767667030824927E-3</v>
      </c>
      <c r="T988" s="11">
        <v>2.6771442495126707E-3</v>
      </c>
      <c r="U988" s="21">
        <v>4.3922127255460594E-3</v>
      </c>
      <c r="V988" s="11">
        <v>1.027002314814815E-2</v>
      </c>
      <c r="W988" s="3" t="s">
        <v>5160</v>
      </c>
      <c r="X988" s="4" t="s">
        <v>0</v>
      </c>
      <c r="Z988" s="3">
        <v>7.3980000000000006</v>
      </c>
      <c r="AA988" s="4">
        <v>5.7704400000000007</v>
      </c>
      <c r="AB988" s="3">
        <v>19.995000000000001</v>
      </c>
    </row>
    <row r="989" spans="1:28" x14ac:dyDescent="0.3">
      <c r="A989">
        <v>413</v>
      </c>
      <c r="B989" s="81" t="s">
        <v>5160</v>
      </c>
      <c r="C989" s="4" t="s">
        <v>5160</v>
      </c>
      <c r="D989" s="20">
        <v>8.5542297979797973E-4</v>
      </c>
      <c r="E989" s="20">
        <v>1.096696127946128E-3</v>
      </c>
      <c r="F989" s="21">
        <v>2.5397173489278757E-3</v>
      </c>
      <c r="G989" s="21">
        <v>5.3080092592592606E-3</v>
      </c>
      <c r="H989" s="21">
        <v>4.3961894586894588E-3</v>
      </c>
      <c r="I989" s="21">
        <v>9.2319978632478643E-3</v>
      </c>
      <c r="J989" s="4" t="s">
        <v>5160</v>
      </c>
      <c r="K989" s="4">
        <v>3.7409999999999997</v>
      </c>
      <c r="L989" s="4">
        <v>5.16</v>
      </c>
      <c r="M989" s="4">
        <v>9.2189999999999994</v>
      </c>
      <c r="N989" s="4">
        <v>7.1908199999999995</v>
      </c>
      <c r="O989" s="4">
        <v>28.462500000000002</v>
      </c>
      <c r="Q989" s="4">
        <v>9.7999999999999989</v>
      </c>
      <c r="R989" s="11">
        <v>9.1829573934837101E-4</v>
      </c>
      <c r="S989" s="11">
        <v>1.1773022299338091E-3</v>
      </c>
      <c r="T989" s="11">
        <v>2.6783625730994157E-3</v>
      </c>
      <c r="U989" s="21">
        <v>4.3961894586894588E-3</v>
      </c>
      <c r="V989" s="11">
        <v>1.0285532407407408E-2</v>
      </c>
      <c r="W989" s="3" t="s">
        <v>5160</v>
      </c>
      <c r="X989" s="4">
        <v>3.3744000000000005</v>
      </c>
      <c r="Y989" s="3">
        <v>4.4400000000000004</v>
      </c>
      <c r="Z989" s="3">
        <v>7.3890000000000011</v>
      </c>
      <c r="AA989" s="4">
        <v>5.7634200000000009</v>
      </c>
      <c r="AB989" s="3">
        <v>19.9575</v>
      </c>
    </row>
    <row r="990" spans="1:28" x14ac:dyDescent="0.3">
      <c r="A990">
        <v>412</v>
      </c>
      <c r="B990" s="81">
        <v>8.09</v>
      </c>
      <c r="C990" s="4">
        <v>9.4599999999999991</v>
      </c>
      <c r="D990" s="20">
        <v>8.5595643939393937E-4</v>
      </c>
      <c r="E990" s="20">
        <v>1.0973800505050505E-3</v>
      </c>
      <c r="F990" s="21">
        <v>2.5413011695906438E-3</v>
      </c>
      <c r="G990" s="21">
        <v>5.3113194444444458E-3</v>
      </c>
      <c r="H990" s="21">
        <v>4.400106837606838E-3</v>
      </c>
      <c r="I990" s="21">
        <v>9.2402243589743607E-3</v>
      </c>
      <c r="J990" s="4" t="s">
        <v>5160</v>
      </c>
      <c r="K990" s="4" t="s">
        <v>0</v>
      </c>
      <c r="L990" s="4" t="s">
        <v>0</v>
      </c>
      <c r="M990" s="4">
        <v>9.208499999999999</v>
      </c>
      <c r="N990" s="4">
        <v>7.1826299999999996</v>
      </c>
      <c r="O990" s="4">
        <v>28.4175</v>
      </c>
      <c r="P990" s="4" t="s">
        <v>5160</v>
      </c>
      <c r="Q990" s="4" t="s">
        <v>5160</v>
      </c>
      <c r="R990" s="11">
        <v>9.1871345029239759E-4</v>
      </c>
      <c r="S990" s="11">
        <v>1.1778377567851252E-3</v>
      </c>
      <c r="T990" s="11">
        <v>2.6795808966861598E-3</v>
      </c>
      <c r="U990" s="21">
        <v>4.400106837606838E-3</v>
      </c>
      <c r="V990" s="11">
        <v>1.0293171296296297E-2</v>
      </c>
      <c r="W990" s="3" t="s">
        <v>5160</v>
      </c>
      <c r="X990" s="4" t="s">
        <v>0</v>
      </c>
      <c r="Z990" s="3">
        <v>7.3709999999999996</v>
      </c>
      <c r="AA990" s="4">
        <v>5.7493799999999995</v>
      </c>
      <c r="AB990" s="3">
        <v>19.919999999999998</v>
      </c>
    </row>
    <row r="991" spans="1:28" x14ac:dyDescent="0.3">
      <c r="A991">
        <v>411</v>
      </c>
      <c r="B991" s="81" t="s">
        <v>5160</v>
      </c>
      <c r="C991" s="4" t="s">
        <v>5160</v>
      </c>
      <c r="D991" s="20">
        <v>8.564898989898989E-4</v>
      </c>
      <c r="E991" s="20">
        <v>1.098063973063973E-3</v>
      </c>
      <c r="F991" s="21">
        <v>2.5428849902534114E-3</v>
      </c>
      <c r="G991" s="21">
        <v>5.3146296296296301E-3</v>
      </c>
      <c r="H991" s="21">
        <v>4.4040835707502375E-3</v>
      </c>
      <c r="I991" s="21">
        <v>9.2485754985754988E-3</v>
      </c>
      <c r="K991" s="4">
        <v>3.7337500000000001</v>
      </c>
      <c r="L991" s="4">
        <v>5.15</v>
      </c>
      <c r="M991" s="4">
        <v>9.1875</v>
      </c>
      <c r="N991" s="4">
        <v>7.1662500000000007</v>
      </c>
      <c r="O991" s="4">
        <v>28.365000000000002</v>
      </c>
      <c r="P991" s="4">
        <v>8.39</v>
      </c>
      <c r="Q991" s="4" t="s">
        <v>5160</v>
      </c>
      <c r="R991" s="11">
        <v>9.191311612364245E-4</v>
      </c>
      <c r="S991" s="11">
        <v>1.1783732836364417E-3</v>
      </c>
      <c r="T991" s="11">
        <v>2.6807992202729047E-3</v>
      </c>
      <c r="U991" s="21">
        <v>4.4040835707502375E-3</v>
      </c>
      <c r="V991" s="11">
        <v>1.0300925925925925E-2</v>
      </c>
      <c r="W991" s="3" t="s">
        <v>5160</v>
      </c>
      <c r="X991" s="4">
        <v>3.3667999999999996</v>
      </c>
      <c r="Y991" s="3">
        <v>4.43</v>
      </c>
      <c r="Z991" s="3">
        <v>7.3620000000000001</v>
      </c>
      <c r="AA991" s="4">
        <v>5.7423600000000006</v>
      </c>
      <c r="AB991" s="3">
        <v>19.875</v>
      </c>
    </row>
    <row r="992" spans="1:28" x14ac:dyDescent="0.3">
      <c r="A992">
        <v>410</v>
      </c>
      <c r="B992" s="81" t="s">
        <v>5160</v>
      </c>
      <c r="C992" s="4" t="s">
        <v>5160</v>
      </c>
      <c r="D992" s="20">
        <v>8.5702335858585843E-4</v>
      </c>
      <c r="E992" s="20">
        <v>1.0987478956228955E-3</v>
      </c>
      <c r="F992" s="21">
        <v>2.5444688109161795E-3</v>
      </c>
      <c r="G992" s="21">
        <v>5.3179398148148153E-3</v>
      </c>
      <c r="H992" s="21" t="s">
        <v>0</v>
      </c>
      <c r="I992" s="21" t="s">
        <v>0</v>
      </c>
      <c r="J992" s="4" t="s">
        <v>5160</v>
      </c>
      <c r="K992" s="4" t="s">
        <v>0</v>
      </c>
      <c r="L992" s="4" t="s">
        <v>0</v>
      </c>
      <c r="M992" s="4">
        <v>9.166500000000001</v>
      </c>
      <c r="N992" s="4">
        <v>7.1498700000000008</v>
      </c>
      <c r="O992" s="4">
        <v>28.3125</v>
      </c>
      <c r="P992" s="4" t="s">
        <v>5160</v>
      </c>
      <c r="Q992" s="4" t="s">
        <v>5160</v>
      </c>
      <c r="R992" s="11">
        <v>9.1996658312447778E-4</v>
      </c>
      <c r="S992" s="11">
        <v>1.1794443373390742E-3</v>
      </c>
      <c r="T992" s="11">
        <v>2.6832358674463938E-3</v>
      </c>
      <c r="U992" s="21" t="s">
        <v>0</v>
      </c>
      <c r="V992" s="11">
        <v>1.0308680555555555E-2</v>
      </c>
      <c r="W992" s="3" t="s">
        <v>5160</v>
      </c>
      <c r="X992" s="4" t="s">
        <v>0</v>
      </c>
      <c r="Z992" s="3">
        <v>7.3440000000000003</v>
      </c>
      <c r="AA992" s="4">
        <v>5.7283200000000001</v>
      </c>
      <c r="AB992" s="3">
        <v>19.837499999999999</v>
      </c>
    </row>
    <row r="993" spans="1:28" x14ac:dyDescent="0.3">
      <c r="A993">
        <v>409</v>
      </c>
      <c r="B993" s="81">
        <v>8.1</v>
      </c>
      <c r="C993" s="4">
        <v>9.4700000000000006</v>
      </c>
      <c r="D993" s="20">
        <v>8.5751578282828277E-4</v>
      </c>
      <c r="E993" s="20">
        <v>1.0993792087542087E-3</v>
      </c>
      <c r="F993" s="21">
        <v>2.5459307992202729E-3</v>
      </c>
      <c r="G993" s="21">
        <v>5.3209953703703709E-3</v>
      </c>
      <c r="H993" s="21">
        <v>4.4080603038936369E-3</v>
      </c>
      <c r="I993" s="21">
        <v>9.2569266381766387E-3</v>
      </c>
      <c r="J993" s="4" t="s">
        <v>5160</v>
      </c>
      <c r="K993" s="4">
        <v>3.7264999999999997</v>
      </c>
      <c r="L993" s="4">
        <v>5.14</v>
      </c>
      <c r="M993" s="4">
        <v>9.1560000000000006</v>
      </c>
      <c r="N993" s="4">
        <v>7.1416800000000009</v>
      </c>
      <c r="O993" s="4">
        <v>28.259999999999998</v>
      </c>
      <c r="Q993" s="4">
        <v>9.81</v>
      </c>
      <c r="R993" s="11">
        <v>9.2038429406850458E-4</v>
      </c>
      <c r="S993" s="11">
        <v>1.1799798641903905E-3</v>
      </c>
      <c r="T993" s="11">
        <v>2.6844541910331383E-3</v>
      </c>
      <c r="U993" s="21">
        <v>4.4080603038936369E-3</v>
      </c>
      <c r="V993" s="11">
        <v>1.0316319444444446E-2</v>
      </c>
      <c r="W993" s="3" t="s">
        <v>5160</v>
      </c>
      <c r="X993" s="4" t="s">
        <v>0</v>
      </c>
      <c r="Z993" s="3">
        <v>7.335</v>
      </c>
      <c r="AA993" s="4">
        <v>5.7213000000000003</v>
      </c>
      <c r="AB993" s="3">
        <v>19.799999999999997</v>
      </c>
    </row>
    <row r="994" spans="1:28" x14ac:dyDescent="0.3">
      <c r="A994">
        <v>408</v>
      </c>
      <c r="B994" s="81" t="s">
        <v>5160</v>
      </c>
      <c r="C994" s="4" t="s">
        <v>5160</v>
      </c>
      <c r="D994" s="20">
        <v>8.5804924242424252E-4</v>
      </c>
      <c r="E994" s="20">
        <v>1.1000631313131315E-3</v>
      </c>
      <c r="F994" s="21">
        <v>2.5475146198830415E-3</v>
      </c>
      <c r="G994" s="21">
        <v>5.3243055555555569E-3</v>
      </c>
      <c r="H994" s="21">
        <v>4.411977682811017E-3</v>
      </c>
      <c r="I994" s="21">
        <v>9.2651531339031368E-3</v>
      </c>
      <c r="J994" s="4" t="s">
        <v>5160</v>
      </c>
      <c r="K994" s="4" t="s">
        <v>0</v>
      </c>
      <c r="L994" s="4" t="s">
        <v>0</v>
      </c>
      <c r="M994" s="4">
        <v>9.1349999999999998</v>
      </c>
      <c r="N994" s="4">
        <v>7.1253000000000002</v>
      </c>
      <c r="O994" s="4">
        <v>28.2075</v>
      </c>
      <c r="P994" s="4" t="s">
        <v>5160</v>
      </c>
      <c r="Q994" s="4" t="s">
        <v>5160</v>
      </c>
      <c r="R994" s="11">
        <v>9.2080200501253138E-4</v>
      </c>
      <c r="S994" s="11">
        <v>1.1805153910417069E-3</v>
      </c>
      <c r="T994" s="11">
        <v>2.6856725146198832E-3</v>
      </c>
      <c r="U994" s="21">
        <v>4.411977682811017E-3</v>
      </c>
      <c r="V994" s="11">
        <v>1.0324074074074074E-2</v>
      </c>
      <c r="W994" s="3" t="s">
        <v>5160</v>
      </c>
      <c r="X994" s="4">
        <v>3.3592</v>
      </c>
      <c r="Y994" s="3">
        <v>4.42</v>
      </c>
      <c r="Z994" s="3">
        <v>7.3170000000000002</v>
      </c>
      <c r="AA994" s="4">
        <v>5.7072600000000007</v>
      </c>
      <c r="AB994" s="3">
        <v>19.762500000000003</v>
      </c>
    </row>
    <row r="995" spans="1:28" x14ac:dyDescent="0.3">
      <c r="A995">
        <v>407</v>
      </c>
      <c r="B995" s="81">
        <v>8.11</v>
      </c>
      <c r="C995" s="4" t="s">
        <v>5160</v>
      </c>
      <c r="D995" s="20">
        <v>8.5858270202020205E-4</v>
      </c>
      <c r="E995" s="20">
        <v>1.100747053872054E-3</v>
      </c>
      <c r="F995" s="21">
        <v>2.5490984405458091E-3</v>
      </c>
      <c r="G995" s="21">
        <v>5.3276157407407413E-3</v>
      </c>
      <c r="H995" s="21">
        <v>4.4159544159544165E-3</v>
      </c>
      <c r="I995" s="21">
        <v>9.2735042735042749E-3</v>
      </c>
      <c r="J995" s="4">
        <v>1.09395</v>
      </c>
      <c r="K995" s="4">
        <v>3.7192499999999997</v>
      </c>
      <c r="L995" s="4">
        <v>5.13</v>
      </c>
      <c r="M995" s="4">
        <v>9.113999999999999</v>
      </c>
      <c r="N995" s="4">
        <v>7.1089199999999995</v>
      </c>
      <c r="O995" s="4">
        <v>28.155000000000001</v>
      </c>
      <c r="P995" s="4">
        <v>8.4</v>
      </c>
      <c r="Q995" s="4">
        <v>9.82</v>
      </c>
      <c r="R995" s="11">
        <v>9.2121971595655807E-4</v>
      </c>
      <c r="S995" s="11">
        <v>1.1810509178930232E-3</v>
      </c>
      <c r="T995" s="11">
        <v>2.6868908382066277E-3</v>
      </c>
      <c r="U995" s="21">
        <v>4.4159544159544165E-3</v>
      </c>
      <c r="V995" s="11">
        <v>1.0331828703703704E-2</v>
      </c>
      <c r="W995" s="3">
        <v>1.09395</v>
      </c>
      <c r="X995" s="4" t="s">
        <v>0</v>
      </c>
      <c r="Z995" s="3">
        <v>7.3079999999999989</v>
      </c>
      <c r="AA995" s="4">
        <v>5.7002399999999991</v>
      </c>
      <c r="AB995" s="3">
        <v>19.717500000000001</v>
      </c>
    </row>
    <row r="996" spans="1:28" x14ac:dyDescent="0.3">
      <c r="A996">
        <v>406</v>
      </c>
      <c r="B996" s="81" t="s">
        <v>5160</v>
      </c>
      <c r="C996" s="4">
        <v>9.48</v>
      </c>
      <c r="D996" s="20">
        <v>8.5911616161616158E-4</v>
      </c>
      <c r="E996" s="20">
        <v>1.1014309764309765E-3</v>
      </c>
      <c r="F996" s="21">
        <v>2.5506822612085772E-3</v>
      </c>
      <c r="G996" s="21">
        <v>5.3309259259259265E-3</v>
      </c>
      <c r="H996" s="21">
        <v>4.4199311490978159E-3</v>
      </c>
      <c r="I996" s="21">
        <v>9.281855413105413E-3</v>
      </c>
      <c r="J996" s="4" t="s">
        <v>5160</v>
      </c>
      <c r="K996" s="4" t="s">
        <v>0</v>
      </c>
      <c r="L996" s="4" t="s">
        <v>0</v>
      </c>
      <c r="M996" s="4">
        <v>9.093</v>
      </c>
      <c r="N996" s="4">
        <v>7.0925400000000005</v>
      </c>
      <c r="O996" s="4">
        <v>28.102499999999999</v>
      </c>
      <c r="P996" s="4" t="s">
        <v>5160</v>
      </c>
      <c r="Q996" s="4" t="s">
        <v>5160</v>
      </c>
      <c r="R996" s="11">
        <v>9.2205513784461178E-4</v>
      </c>
      <c r="S996" s="11">
        <v>1.1821219715956561E-3</v>
      </c>
      <c r="T996" s="11">
        <v>2.6893274853801176E-3</v>
      </c>
      <c r="U996" s="21">
        <v>4.4199311490978159E-3</v>
      </c>
      <c r="V996" s="11">
        <v>1.0339467592592593E-2</v>
      </c>
      <c r="W996" s="3" t="s">
        <v>5160</v>
      </c>
      <c r="X996" s="4">
        <v>3.3516000000000004</v>
      </c>
      <c r="Y996" s="3">
        <v>4.41</v>
      </c>
      <c r="Z996" s="3">
        <v>7.2899999999999991</v>
      </c>
      <c r="AA996" s="4">
        <v>5.6861999999999995</v>
      </c>
      <c r="AB996" s="3">
        <v>19.68</v>
      </c>
    </row>
    <row r="997" spans="1:28" x14ac:dyDescent="0.3">
      <c r="A997">
        <v>405</v>
      </c>
      <c r="B997" s="81">
        <v>8.1199999999999992</v>
      </c>
      <c r="C997" s="4" t="s">
        <v>5160</v>
      </c>
      <c r="D997" s="20">
        <v>8.5960858585858581E-4</v>
      </c>
      <c r="E997" s="20">
        <v>1.1020622895622895E-3</v>
      </c>
      <c r="F997" s="21">
        <v>2.5521442495126706E-3</v>
      </c>
      <c r="G997" s="21">
        <v>5.3339814814814821E-3</v>
      </c>
      <c r="H997" s="21" t="s">
        <v>0</v>
      </c>
      <c r="I997" s="21" t="s">
        <v>0</v>
      </c>
      <c r="J997" s="4" t="s">
        <v>5160</v>
      </c>
      <c r="K997" s="4">
        <v>3.7119999999999997</v>
      </c>
      <c r="L997" s="4">
        <v>5.12</v>
      </c>
      <c r="M997" s="4">
        <v>9.0824999999999996</v>
      </c>
      <c r="N997" s="4">
        <v>7.0843499999999997</v>
      </c>
      <c r="O997" s="4">
        <v>28.049999999999997</v>
      </c>
      <c r="P997" s="4">
        <v>8.41</v>
      </c>
      <c r="Q997" s="4">
        <v>9.83</v>
      </c>
      <c r="R997" s="11">
        <v>9.2247284878863825E-4</v>
      </c>
      <c r="S997" s="11">
        <v>1.1826574984469722E-3</v>
      </c>
      <c r="T997" s="11">
        <v>2.6905458089668617E-3</v>
      </c>
      <c r="U997" s="21" t="s">
        <v>0</v>
      </c>
      <c r="V997" s="11">
        <v>1.0347222222222223E-2</v>
      </c>
      <c r="W997" s="3" t="s">
        <v>5160</v>
      </c>
      <c r="X997" s="4" t="s">
        <v>0</v>
      </c>
      <c r="Z997" s="3">
        <v>7.2720000000000002</v>
      </c>
      <c r="AA997" s="4">
        <v>5.6721600000000008</v>
      </c>
      <c r="AB997" s="3">
        <v>19.642500000000002</v>
      </c>
    </row>
    <row r="998" spans="1:28" x14ac:dyDescent="0.3">
      <c r="A998">
        <v>404</v>
      </c>
      <c r="C998" s="4">
        <v>9.49</v>
      </c>
      <c r="D998" s="20">
        <v>8.6014204545454545E-4</v>
      </c>
      <c r="E998" s="20">
        <v>1.102746212121212E-3</v>
      </c>
      <c r="F998" s="21">
        <v>2.5537280701754387E-3</v>
      </c>
      <c r="G998" s="21">
        <v>5.3372916666666673E-3</v>
      </c>
      <c r="H998" s="21">
        <v>4.4238485280151951E-3</v>
      </c>
      <c r="I998" s="21">
        <v>9.2900819088319094E-3</v>
      </c>
      <c r="K998" s="4">
        <v>3.7047500000000002</v>
      </c>
      <c r="L998" s="4">
        <v>5.1100000000000003</v>
      </c>
      <c r="M998" s="4">
        <v>9.0615000000000006</v>
      </c>
      <c r="N998" s="4">
        <v>7.0679700000000008</v>
      </c>
      <c r="O998" s="4">
        <v>27.997499999999999</v>
      </c>
      <c r="P998" s="4" t="s">
        <v>5160</v>
      </c>
      <c r="Q998" s="4" t="s">
        <v>5160</v>
      </c>
      <c r="R998" s="11">
        <v>9.2289055973266505E-4</v>
      </c>
      <c r="S998" s="11">
        <v>1.1831930252982886E-3</v>
      </c>
      <c r="T998" s="11">
        <v>2.6917641325536062E-3</v>
      </c>
      <c r="U998" s="21">
        <v>4.4238485280151951E-3</v>
      </c>
      <c r="V998" s="11">
        <v>1.0354976851851853E-2</v>
      </c>
      <c r="W998" s="3" t="s">
        <v>5160</v>
      </c>
      <c r="X998" s="4" t="s">
        <v>0</v>
      </c>
      <c r="Z998" s="3">
        <v>7.2629999999999999</v>
      </c>
      <c r="AA998" s="4">
        <v>5.6651400000000001</v>
      </c>
      <c r="AB998" s="3">
        <v>19.5975</v>
      </c>
    </row>
    <row r="999" spans="1:28" x14ac:dyDescent="0.3">
      <c r="A999">
        <v>403</v>
      </c>
      <c r="B999" s="81">
        <v>8.129999999999999</v>
      </c>
      <c r="C999" s="4">
        <v>9.5</v>
      </c>
      <c r="D999" s="20">
        <v>8.6067550505050509E-4</v>
      </c>
      <c r="E999" s="20">
        <v>1.1034301346801347E-3</v>
      </c>
      <c r="F999" s="21">
        <v>2.5553118908382072E-3</v>
      </c>
      <c r="G999" s="21">
        <v>5.3406018518518525E-3</v>
      </c>
      <c r="H999" s="21">
        <v>4.4278252611585946E-3</v>
      </c>
      <c r="I999" s="21">
        <v>9.2984330484330493E-3</v>
      </c>
      <c r="J999" s="4" t="s">
        <v>5160</v>
      </c>
      <c r="K999" s="4" t="s">
        <v>0</v>
      </c>
      <c r="L999" s="4" t="s">
        <v>0</v>
      </c>
      <c r="M999" s="4">
        <v>9.0404999999999998</v>
      </c>
      <c r="N999" s="4">
        <v>7.05159</v>
      </c>
      <c r="O999" s="4">
        <v>27.945</v>
      </c>
      <c r="P999" s="4" t="s">
        <v>5160</v>
      </c>
      <c r="Q999" s="4" t="s">
        <v>5160</v>
      </c>
      <c r="R999" s="11">
        <v>9.2372598162071854E-4</v>
      </c>
      <c r="S999" s="11">
        <v>1.1842640790009212E-3</v>
      </c>
      <c r="T999" s="11">
        <v>2.6942007797270957E-3</v>
      </c>
      <c r="U999" s="21">
        <v>4.4278252611585946E-3</v>
      </c>
      <c r="V999" s="11">
        <v>1.0362615740740742E-2</v>
      </c>
      <c r="W999" s="3" t="s">
        <v>5160</v>
      </c>
      <c r="X999" s="4">
        <v>3.3440000000000003</v>
      </c>
      <c r="Y999" s="3">
        <v>4.4000000000000004</v>
      </c>
      <c r="Z999" s="3">
        <v>7.245000000000001</v>
      </c>
      <c r="AA999" s="4">
        <v>5.6511000000000013</v>
      </c>
      <c r="AB999" s="3">
        <v>19.559999999999999</v>
      </c>
    </row>
    <row r="1000" spans="1:28" x14ac:dyDescent="0.3">
      <c r="A1000">
        <v>402</v>
      </c>
      <c r="B1000" s="81" t="s">
        <v>5160</v>
      </c>
      <c r="C1000" s="4" t="s">
        <v>5160</v>
      </c>
      <c r="D1000" s="20">
        <v>8.6120896464646462E-4</v>
      </c>
      <c r="E1000" s="20">
        <v>1.1041140572390573E-3</v>
      </c>
      <c r="F1000" s="21">
        <v>2.5568957115009749E-3</v>
      </c>
      <c r="G1000" s="21">
        <v>5.3439120370370376E-3</v>
      </c>
      <c r="H1000" s="21">
        <v>4.4318019943019949E-3</v>
      </c>
      <c r="I1000" s="21">
        <v>9.3067841880341892E-3</v>
      </c>
      <c r="J1000" s="4" t="s">
        <v>5160</v>
      </c>
      <c r="K1000" s="4">
        <v>3.6974999999999998</v>
      </c>
      <c r="L1000" s="4">
        <v>5.0999999999999996</v>
      </c>
      <c r="M1000" s="4">
        <v>9.0299999999999994</v>
      </c>
      <c r="N1000" s="4">
        <v>7.0434000000000001</v>
      </c>
      <c r="O1000" s="4">
        <v>27.892499999999998</v>
      </c>
      <c r="P1000" s="4">
        <v>8.42</v>
      </c>
      <c r="Q1000" s="4">
        <v>9.84</v>
      </c>
      <c r="R1000" s="11">
        <v>9.2414369256474524E-4</v>
      </c>
      <c r="S1000" s="11">
        <v>1.1847996058522376E-3</v>
      </c>
      <c r="T1000" s="11">
        <v>2.6954191033138402E-3</v>
      </c>
      <c r="U1000" s="21">
        <v>4.4318019943019949E-3</v>
      </c>
      <c r="V1000" s="11">
        <v>1.037037037037037E-2</v>
      </c>
      <c r="W1000" s="3" t="s">
        <v>5160</v>
      </c>
      <c r="X1000" s="4" t="s">
        <v>0</v>
      </c>
      <c r="Z1000" s="3">
        <v>7.2359999999999989</v>
      </c>
      <c r="AA1000" s="4">
        <v>5.6440799999999989</v>
      </c>
      <c r="AB1000" s="3">
        <v>19.522500000000001</v>
      </c>
    </row>
    <row r="1001" spans="1:28" x14ac:dyDescent="0.3">
      <c r="A1001">
        <v>401</v>
      </c>
      <c r="B1001" s="81">
        <v>8.14</v>
      </c>
      <c r="C1001" s="4">
        <v>9.52</v>
      </c>
      <c r="D1001" s="20">
        <v>8.6174242424242415E-4</v>
      </c>
      <c r="E1001" s="20">
        <v>1.1047979797979798E-3</v>
      </c>
      <c r="F1001" s="21">
        <v>2.558479532163743E-3</v>
      </c>
      <c r="G1001" s="21">
        <v>5.3472222222222228E-3</v>
      </c>
      <c r="H1001" s="21" t="s">
        <v>0</v>
      </c>
      <c r="I1001" s="21" t="s">
        <v>0</v>
      </c>
      <c r="J1001" s="4" t="s">
        <v>5160</v>
      </c>
      <c r="K1001" s="4" t="s">
        <v>0</v>
      </c>
      <c r="L1001" s="4" t="s">
        <v>0</v>
      </c>
      <c r="M1001" s="4">
        <v>9.0090000000000003</v>
      </c>
      <c r="N1001" s="4">
        <v>7.0270200000000003</v>
      </c>
      <c r="O1001" s="4">
        <v>27.839999999999996</v>
      </c>
      <c r="P1001" s="4" t="s">
        <v>5160</v>
      </c>
      <c r="Q1001" s="4" t="s">
        <v>5160</v>
      </c>
      <c r="R1001" s="11">
        <v>9.2456140350877193E-4</v>
      </c>
      <c r="S1001" s="11">
        <v>1.1853351327035537E-3</v>
      </c>
      <c r="T1001" s="11">
        <v>2.6966374269005848E-3</v>
      </c>
      <c r="U1001" s="21" t="s">
        <v>0</v>
      </c>
      <c r="V1001" s="11">
        <v>1.0385763888888891E-2</v>
      </c>
      <c r="W1001" s="3" t="s">
        <v>5160</v>
      </c>
      <c r="X1001" s="4">
        <v>3.3363999999999998</v>
      </c>
      <c r="Y1001" s="3">
        <v>4.3899999999999997</v>
      </c>
      <c r="Z1001" s="3">
        <v>7.218</v>
      </c>
      <c r="AA1001" s="4">
        <v>5.6300400000000002</v>
      </c>
      <c r="AB1001" s="3">
        <v>19.477499999999999</v>
      </c>
    </row>
    <row r="1002" spans="1:28" x14ac:dyDescent="0.3">
      <c r="A1002">
        <v>400</v>
      </c>
      <c r="B1002" s="81" t="s">
        <v>5160</v>
      </c>
      <c r="C1002" s="4" t="s">
        <v>5160</v>
      </c>
      <c r="D1002" s="20">
        <v>8.6227588383838369E-4</v>
      </c>
      <c r="E1002" s="20">
        <v>1.1054819023569023E-3</v>
      </c>
      <c r="F1002" s="21">
        <v>2.5600633528265106E-3</v>
      </c>
      <c r="G1002" s="21">
        <v>5.350532407407408E-3</v>
      </c>
      <c r="H1002" s="21">
        <v>4.4357193732193741E-3</v>
      </c>
      <c r="I1002" s="21">
        <v>9.3150106837606855E-3</v>
      </c>
      <c r="J1002" s="4" t="s">
        <v>5160</v>
      </c>
      <c r="K1002" s="4">
        <v>3.6902499999999998</v>
      </c>
      <c r="L1002" s="4">
        <v>5.09</v>
      </c>
      <c r="M1002" s="4">
        <v>8.9880000000000013</v>
      </c>
      <c r="N1002" s="4">
        <v>7.0106400000000013</v>
      </c>
      <c r="O1002" s="4">
        <v>27.787499999999998</v>
      </c>
      <c r="P1002" s="4">
        <v>8.43</v>
      </c>
      <c r="Q1002" s="4">
        <v>9.85</v>
      </c>
      <c r="R1002" s="11">
        <v>9.2539682539682564E-4</v>
      </c>
      <c r="S1002" s="11">
        <v>1.1864061864061868E-3</v>
      </c>
      <c r="T1002" s="11">
        <v>2.6990740740740747E-3</v>
      </c>
      <c r="U1002" s="21">
        <v>4.4357193732193741E-3</v>
      </c>
      <c r="V1002" s="11">
        <v>1.0393518518518519E-2</v>
      </c>
      <c r="W1002" s="3" t="s">
        <v>5160</v>
      </c>
      <c r="X1002" s="4" t="s">
        <v>0</v>
      </c>
      <c r="Z1002" s="3">
        <v>7.2089999999999996</v>
      </c>
      <c r="AA1002" s="4">
        <v>5.6230199999999995</v>
      </c>
      <c r="AB1002" s="3">
        <v>19.440000000000001</v>
      </c>
    </row>
    <row r="1003" spans="1:28" x14ac:dyDescent="0.3">
      <c r="A1003">
        <v>399</v>
      </c>
      <c r="B1003" s="81" t="s">
        <v>5160</v>
      </c>
      <c r="C1003" s="4" t="s">
        <v>5160</v>
      </c>
      <c r="D1003" s="20">
        <v>8.6280934343434344E-4</v>
      </c>
      <c r="E1003" s="20">
        <v>1.106165824915825E-3</v>
      </c>
      <c r="F1003" s="21">
        <v>2.5616471734892792E-3</v>
      </c>
      <c r="G1003" s="21">
        <v>5.3538425925925932E-3</v>
      </c>
      <c r="H1003" s="21">
        <v>4.4396961063627727E-3</v>
      </c>
      <c r="I1003" s="21">
        <v>9.3233618233618237E-3</v>
      </c>
      <c r="J1003" s="4" t="s">
        <v>5160</v>
      </c>
      <c r="K1003" s="4" t="s">
        <v>0</v>
      </c>
      <c r="L1003" s="4" t="s">
        <v>0</v>
      </c>
      <c r="M1003" s="4">
        <v>8.9775000000000009</v>
      </c>
      <c r="N1003" s="4">
        <v>7.0024500000000014</v>
      </c>
      <c r="O1003" s="4">
        <v>27.734999999999999</v>
      </c>
      <c r="P1003" s="4" t="s">
        <v>5160</v>
      </c>
      <c r="Q1003" s="4" t="s">
        <v>5160</v>
      </c>
      <c r="R1003" s="11">
        <v>9.2581453634085211E-4</v>
      </c>
      <c r="S1003" s="11">
        <v>1.1869417132575027E-3</v>
      </c>
      <c r="T1003" s="11">
        <v>2.7002923976608187E-3</v>
      </c>
      <c r="U1003" s="21">
        <v>4.4396961063627727E-3</v>
      </c>
      <c r="V1003" s="11">
        <v>1.0401273148148149E-2</v>
      </c>
      <c r="W1003" s="3" t="s">
        <v>5160</v>
      </c>
      <c r="X1003" s="4" t="s">
        <v>0</v>
      </c>
      <c r="Z1003" s="3">
        <v>7.1909999999999998</v>
      </c>
      <c r="AA1003" s="4">
        <v>5.6089799999999999</v>
      </c>
      <c r="AB1003" s="3">
        <v>19.4025</v>
      </c>
    </row>
    <row r="1004" spans="1:28" x14ac:dyDescent="0.3">
      <c r="A1004">
        <v>398</v>
      </c>
      <c r="B1004" s="81">
        <v>8.15</v>
      </c>
      <c r="C1004" s="4">
        <v>9.5299999999999994</v>
      </c>
      <c r="D1004" s="20">
        <v>8.6334280303030308E-4</v>
      </c>
      <c r="E1004" s="20">
        <v>1.1068497474747475E-3</v>
      </c>
      <c r="F1004" s="21">
        <v>2.5632309941520468E-3</v>
      </c>
      <c r="G1004" s="21">
        <v>5.3571527777777784E-3</v>
      </c>
      <c r="H1004" s="21">
        <v>4.443672839506173E-3</v>
      </c>
      <c r="I1004" s="21">
        <v>9.3317129629629635E-3</v>
      </c>
      <c r="J1004" s="4" t="s">
        <v>5160</v>
      </c>
      <c r="K1004" s="4">
        <v>3.6829999999999998</v>
      </c>
      <c r="L1004" s="4">
        <v>5.08</v>
      </c>
      <c r="M1004" s="4">
        <v>8.9565000000000001</v>
      </c>
      <c r="N1004" s="4">
        <v>6.9860700000000007</v>
      </c>
      <c r="O1004" s="4">
        <v>27.682499999999997</v>
      </c>
      <c r="P1004" s="4" t="s">
        <v>5160</v>
      </c>
      <c r="Q1004" s="4" t="s">
        <v>5160</v>
      </c>
      <c r="R1004" s="11">
        <v>9.2664995822890571E-4</v>
      </c>
      <c r="S1004" s="11">
        <v>1.1880127669601356E-3</v>
      </c>
      <c r="T1004" s="11">
        <v>2.7027290448343082E-3</v>
      </c>
      <c r="U1004" s="21">
        <v>4.443672839506173E-3</v>
      </c>
      <c r="V1004" s="11">
        <v>1.0408912037037038E-2</v>
      </c>
      <c r="W1004" s="3" t="s">
        <v>5160</v>
      </c>
      <c r="X1004" s="4">
        <v>3.3288000000000002</v>
      </c>
      <c r="Y1004" s="3">
        <v>4.38</v>
      </c>
      <c r="Z1004" s="3">
        <v>7.1820000000000004</v>
      </c>
      <c r="AA1004" s="4">
        <v>5.6019600000000001</v>
      </c>
      <c r="AB1004" s="3">
        <v>19.357499999999998</v>
      </c>
    </row>
    <row r="1005" spans="1:28" x14ac:dyDescent="0.3">
      <c r="A1005">
        <v>397</v>
      </c>
      <c r="B1005" s="81" t="s">
        <v>5160</v>
      </c>
      <c r="C1005" s="4" t="s">
        <v>5160</v>
      </c>
      <c r="D1005" s="20">
        <v>8.6383522727272719E-4</v>
      </c>
      <c r="E1005" s="20">
        <v>1.1074810606060605E-3</v>
      </c>
      <c r="F1005" s="21">
        <v>2.5646929824561407E-3</v>
      </c>
      <c r="G1005" s="21">
        <v>5.360208333333334E-3</v>
      </c>
      <c r="H1005" s="21">
        <v>4.4475902184235522E-3</v>
      </c>
      <c r="I1005" s="21">
        <v>9.3399394586894599E-3</v>
      </c>
      <c r="J1005" s="4" t="s">
        <v>5160</v>
      </c>
      <c r="K1005" s="4" t="s">
        <v>0</v>
      </c>
      <c r="L1005" s="4" t="s">
        <v>0</v>
      </c>
      <c r="M1005" s="4">
        <v>8.9354999999999993</v>
      </c>
      <c r="N1005" s="4">
        <v>6.9696899999999999</v>
      </c>
      <c r="O1005" s="4">
        <v>27.630000000000003</v>
      </c>
      <c r="P1005" s="4">
        <v>8.44</v>
      </c>
      <c r="Q1005" s="4">
        <v>9.86</v>
      </c>
      <c r="R1005" s="11">
        <v>9.270676691729323E-4</v>
      </c>
      <c r="S1005" s="11">
        <v>1.1885482938114517E-3</v>
      </c>
      <c r="T1005" s="11">
        <v>2.7039473684210527E-3</v>
      </c>
      <c r="U1005" s="21">
        <v>4.4475902184235522E-3</v>
      </c>
      <c r="V1005" s="11">
        <v>1.0416666666666666E-2</v>
      </c>
      <c r="W1005" s="3" t="s">
        <v>5160</v>
      </c>
      <c r="X1005" s="4" t="s">
        <v>0</v>
      </c>
      <c r="Z1005" s="3">
        <v>7.1639999999999997</v>
      </c>
      <c r="AA1005" s="4">
        <v>5.5879199999999996</v>
      </c>
      <c r="AB1005" s="3">
        <v>19.32</v>
      </c>
    </row>
    <row r="1006" spans="1:28" x14ac:dyDescent="0.3">
      <c r="A1006">
        <v>396</v>
      </c>
      <c r="B1006" s="81">
        <v>8.16</v>
      </c>
      <c r="C1006" s="4">
        <v>9.5399999999999991</v>
      </c>
      <c r="D1006" s="20">
        <v>8.6436868686868673E-4</v>
      </c>
      <c r="E1006" s="20">
        <v>1.108164983164983E-3</v>
      </c>
      <c r="F1006" s="21">
        <v>2.5662768031189083E-3</v>
      </c>
      <c r="G1006" s="21">
        <v>5.3635185185185192E-3</v>
      </c>
      <c r="H1006" s="21" t="s">
        <v>0</v>
      </c>
      <c r="I1006" s="21" t="s">
        <v>0</v>
      </c>
      <c r="J1006" s="4">
        <v>1.07965</v>
      </c>
      <c r="K1006" s="4">
        <v>3.6757499999999999</v>
      </c>
      <c r="L1006" s="4">
        <v>5.07</v>
      </c>
      <c r="M1006" s="4">
        <v>8.9250000000000007</v>
      </c>
      <c r="N1006" s="4">
        <v>6.9615000000000009</v>
      </c>
      <c r="O1006" s="4">
        <v>27.577500000000001</v>
      </c>
      <c r="P1006" s="4">
        <v>8.4499999999999993</v>
      </c>
      <c r="Q1006" s="4">
        <v>9.879999999999999</v>
      </c>
      <c r="R1006" s="11">
        <v>9.2790309106098579E-4</v>
      </c>
      <c r="S1006" s="11">
        <v>1.1896193475140844E-3</v>
      </c>
      <c r="T1006" s="11">
        <v>2.7063840155945418E-3</v>
      </c>
      <c r="U1006" s="21" t="s">
        <v>0</v>
      </c>
      <c r="V1006" s="11">
        <v>1.0424421296296296E-2</v>
      </c>
      <c r="W1006" s="3">
        <v>1.07965</v>
      </c>
      <c r="X1006" s="4">
        <v>3.3212000000000002</v>
      </c>
      <c r="Y1006" s="3">
        <v>4.37</v>
      </c>
      <c r="Z1006" s="3">
        <v>7.1550000000000002</v>
      </c>
      <c r="AA1006" s="4">
        <v>5.5809000000000006</v>
      </c>
      <c r="AB1006" s="3">
        <v>19.282499999999999</v>
      </c>
    </row>
    <row r="1007" spans="1:28" x14ac:dyDescent="0.3">
      <c r="A1007">
        <v>395</v>
      </c>
      <c r="B1007" s="81" t="s">
        <v>5160</v>
      </c>
      <c r="C1007" s="4" t="s">
        <v>5160</v>
      </c>
      <c r="D1007" s="20">
        <v>8.6490214646464626E-4</v>
      </c>
      <c r="E1007" s="20">
        <v>1.1088489057239055E-3</v>
      </c>
      <c r="F1007" s="21">
        <v>2.5678606237816764E-3</v>
      </c>
      <c r="G1007" s="21">
        <v>5.3668287037037035E-3</v>
      </c>
      <c r="H1007" s="21">
        <v>4.4515669515669517E-3</v>
      </c>
      <c r="I1007" s="21">
        <v>9.348290598290598E-3</v>
      </c>
      <c r="J1007" s="4" t="s">
        <v>5160</v>
      </c>
      <c r="K1007" s="4" t="s">
        <v>0</v>
      </c>
      <c r="L1007" s="4" t="s">
        <v>0</v>
      </c>
      <c r="M1007" s="4">
        <v>8.9039999999999999</v>
      </c>
      <c r="N1007" s="4">
        <v>6.9451200000000002</v>
      </c>
      <c r="O1007" s="4">
        <v>27.525000000000002</v>
      </c>
      <c r="P1007" s="4" t="s">
        <v>5160</v>
      </c>
      <c r="Q1007" s="4" t="s">
        <v>5160</v>
      </c>
      <c r="R1007" s="11">
        <v>9.2832080200501259E-4</v>
      </c>
      <c r="S1007" s="11">
        <v>1.1901548743654007E-3</v>
      </c>
      <c r="T1007" s="11">
        <v>2.7076023391812867E-3</v>
      </c>
      <c r="U1007" s="21">
        <v>4.4515669515669517E-3</v>
      </c>
      <c r="V1007" s="11">
        <v>1.0432060185185185E-2</v>
      </c>
      <c r="W1007" s="3" t="s">
        <v>5160</v>
      </c>
      <c r="X1007" s="4" t="s">
        <v>0</v>
      </c>
      <c r="Z1007" s="3">
        <v>7.1369999999999996</v>
      </c>
      <c r="AA1007" s="4">
        <v>5.5668600000000001</v>
      </c>
      <c r="AB1007" s="3">
        <v>19.237499999999997</v>
      </c>
    </row>
    <row r="1008" spans="1:28" x14ac:dyDescent="0.3">
      <c r="A1008">
        <v>394</v>
      </c>
      <c r="B1008" s="81" t="s">
        <v>5160</v>
      </c>
      <c r="C1008" s="4" t="s">
        <v>5160</v>
      </c>
      <c r="D1008" s="20">
        <v>8.6543560606060601E-4</v>
      </c>
      <c r="E1008" s="20">
        <v>1.1095328282828283E-3</v>
      </c>
      <c r="F1008" s="21">
        <v>2.5694444444444449E-3</v>
      </c>
      <c r="G1008" s="21">
        <v>5.3701388888888896E-3</v>
      </c>
      <c r="H1008" s="21">
        <v>4.455543684710352E-3</v>
      </c>
      <c r="I1008" s="21">
        <v>9.3566417378917396E-3</v>
      </c>
      <c r="J1008" s="4" t="s">
        <v>5160</v>
      </c>
      <c r="K1008" s="4">
        <v>3.6684999999999999</v>
      </c>
      <c r="L1008" s="4">
        <v>5.0599999999999996</v>
      </c>
      <c r="M1008" s="4">
        <v>8.8830000000000009</v>
      </c>
      <c r="N1008" s="4">
        <v>6.9287400000000012</v>
      </c>
      <c r="O1008" s="4">
        <v>27.472500000000004</v>
      </c>
      <c r="P1008" s="4" t="s">
        <v>5160</v>
      </c>
      <c r="Q1008" s="4" t="s">
        <v>5160</v>
      </c>
      <c r="R1008" s="11">
        <v>9.2915622389306619E-4</v>
      </c>
      <c r="S1008" s="11">
        <v>1.1912259280680336E-3</v>
      </c>
      <c r="T1008" s="11">
        <v>2.7100389863547762E-3</v>
      </c>
      <c r="U1008" s="21">
        <v>4.455543684710352E-3</v>
      </c>
      <c r="V1008" s="11">
        <v>1.0439814814814815E-2</v>
      </c>
      <c r="W1008" s="3" t="s">
        <v>5160</v>
      </c>
      <c r="X1008" s="4" t="s">
        <v>0</v>
      </c>
      <c r="Z1008" s="3">
        <v>7.1189999999999998</v>
      </c>
      <c r="AA1008" s="4">
        <v>5.5528199999999996</v>
      </c>
      <c r="AB1008" s="3">
        <v>19.200000000000003</v>
      </c>
    </row>
    <row r="1009" spans="1:28" x14ac:dyDescent="0.3">
      <c r="A1009">
        <v>393</v>
      </c>
      <c r="B1009" s="81">
        <v>8.17</v>
      </c>
      <c r="C1009" s="4">
        <v>9.5499999999999989</v>
      </c>
      <c r="D1009" s="20">
        <v>8.6596906565656554E-4</v>
      </c>
      <c r="E1009" s="20">
        <v>1.1102167508417508E-3</v>
      </c>
      <c r="F1009" s="21">
        <v>2.5710282651072126E-3</v>
      </c>
      <c r="G1009" s="21">
        <v>5.3734490740740748E-3</v>
      </c>
      <c r="H1009" s="21">
        <v>4.4594610636277303E-3</v>
      </c>
      <c r="I1009" s="21">
        <v>9.3648682336182343E-3</v>
      </c>
      <c r="J1009" s="4" t="s">
        <v>5160</v>
      </c>
      <c r="K1009" s="4" t="s">
        <v>0</v>
      </c>
      <c r="L1009" s="4" t="s">
        <v>0</v>
      </c>
      <c r="M1009" s="4">
        <v>8.8724999999999987</v>
      </c>
      <c r="N1009" s="4">
        <v>6.9205499999999995</v>
      </c>
      <c r="O1009" s="4">
        <v>27.42</v>
      </c>
      <c r="P1009" s="4">
        <v>8.4599999999999991</v>
      </c>
      <c r="Q1009" s="4">
        <v>9.89</v>
      </c>
      <c r="R1009" s="11">
        <v>9.2957393483709266E-4</v>
      </c>
      <c r="S1009" s="11">
        <v>1.1917614549193495E-3</v>
      </c>
      <c r="T1009" s="11">
        <v>2.7112573099415203E-3</v>
      </c>
      <c r="U1009" s="21">
        <v>4.4594610636277303E-3</v>
      </c>
      <c r="V1009" s="11">
        <v>1.0447569444444445E-2</v>
      </c>
      <c r="W1009" s="3" t="s">
        <v>5160</v>
      </c>
      <c r="X1009" s="4">
        <v>3.3136000000000001</v>
      </c>
      <c r="Y1009" s="3">
        <v>4.3600000000000003</v>
      </c>
      <c r="Z1009" s="3">
        <v>7.11</v>
      </c>
      <c r="AA1009" s="4">
        <v>5.5458000000000007</v>
      </c>
      <c r="AB1009" s="3">
        <v>19.162500000000001</v>
      </c>
    </row>
    <row r="1010" spans="1:28" x14ac:dyDescent="0.3">
      <c r="A1010">
        <v>392</v>
      </c>
      <c r="B1010" s="81"/>
      <c r="C1010" s="4">
        <v>9.56</v>
      </c>
      <c r="D1010" s="20">
        <v>8.6650252525252518E-4</v>
      </c>
      <c r="E1010" s="20">
        <v>1.1109006734006733E-3</v>
      </c>
      <c r="F1010" s="21">
        <v>2.5726120857699807E-3</v>
      </c>
      <c r="G1010" s="21">
        <v>5.3767592592592599E-3</v>
      </c>
      <c r="H1010" s="21">
        <v>4.4634377967711298E-3</v>
      </c>
      <c r="I1010" s="21">
        <v>9.3732193732193724E-3</v>
      </c>
      <c r="J1010" s="4" t="s">
        <v>5160</v>
      </c>
      <c r="K1010" s="4">
        <v>3.6612499999999999</v>
      </c>
      <c r="L1010" s="4">
        <v>5.05</v>
      </c>
      <c r="M1010" s="4">
        <v>8.8514999999999997</v>
      </c>
      <c r="N1010" s="4">
        <v>6.9041699999999997</v>
      </c>
      <c r="O1010" s="4">
        <v>27.3675</v>
      </c>
      <c r="P1010" s="4">
        <v>8.4700000000000006</v>
      </c>
      <c r="Q1010" s="4">
        <v>9.9</v>
      </c>
      <c r="R1010" s="11">
        <v>9.3040935672514637E-4</v>
      </c>
      <c r="S1010" s="11">
        <v>1.1928325086219826E-3</v>
      </c>
      <c r="T1010" s="11">
        <v>2.7136939571150102E-3</v>
      </c>
      <c r="U1010" s="21">
        <v>4.4634377967711298E-3</v>
      </c>
      <c r="V1010" s="11">
        <v>1.0455208333333334E-2</v>
      </c>
      <c r="W1010" s="3" t="s">
        <v>5160</v>
      </c>
      <c r="X1010" s="4" t="s">
        <v>0</v>
      </c>
      <c r="Z1010" s="3">
        <v>7.0919999999999996</v>
      </c>
      <c r="AA1010" s="4">
        <v>5.5317600000000002</v>
      </c>
      <c r="AB1010" s="3">
        <v>19.1175</v>
      </c>
    </row>
    <row r="1011" spans="1:28" x14ac:dyDescent="0.3">
      <c r="A1011">
        <v>391</v>
      </c>
      <c r="B1011" s="81" t="s">
        <v>5160</v>
      </c>
      <c r="C1011" s="4" t="s">
        <v>5160</v>
      </c>
      <c r="D1011" s="20">
        <v>8.6703598484848471E-4</v>
      </c>
      <c r="E1011" s="20">
        <v>1.1115845959595958E-3</v>
      </c>
      <c r="F1011" s="21">
        <v>2.5741959064327483E-3</v>
      </c>
      <c r="G1011" s="21">
        <v>5.3800694444444443E-3</v>
      </c>
      <c r="H1011" s="21" t="s">
        <v>0</v>
      </c>
      <c r="I1011" s="21" t="s">
        <v>0</v>
      </c>
      <c r="J1011" s="4" t="s">
        <v>5160</v>
      </c>
      <c r="K1011" s="4" t="s">
        <v>0</v>
      </c>
      <c r="L1011" s="4" t="s">
        <v>0</v>
      </c>
      <c r="M1011" s="4">
        <v>8.8305000000000007</v>
      </c>
      <c r="N1011" s="4">
        <v>6.8877900000000007</v>
      </c>
      <c r="O1011" s="4">
        <v>27.322499999999998</v>
      </c>
      <c r="P1011" s="4" t="s">
        <v>5160</v>
      </c>
      <c r="Q1011" s="4" t="s">
        <v>5160</v>
      </c>
      <c r="R1011" s="11">
        <v>9.3082706766917306E-4</v>
      </c>
      <c r="S1011" s="11">
        <v>1.1933680354732988E-3</v>
      </c>
      <c r="T1011" s="11">
        <v>2.7149122807017547E-3</v>
      </c>
      <c r="U1011" s="21" t="s">
        <v>0</v>
      </c>
      <c r="V1011" s="11">
        <v>1.0470717592592592E-2</v>
      </c>
      <c r="W1011" s="3" t="s">
        <v>5160</v>
      </c>
      <c r="X1011" s="4">
        <v>3.306</v>
      </c>
      <c r="Y1011" s="3">
        <v>4.3499999999999996</v>
      </c>
      <c r="Z1011" s="3">
        <v>7.0830000000000002</v>
      </c>
      <c r="AA1011" s="4">
        <v>5.5247400000000004</v>
      </c>
      <c r="AB1011" s="3">
        <v>19.080000000000002</v>
      </c>
    </row>
    <row r="1012" spans="1:28" x14ac:dyDescent="0.3">
      <c r="A1012">
        <v>390</v>
      </c>
      <c r="B1012" s="81">
        <v>8.18</v>
      </c>
      <c r="C1012" s="4">
        <v>9.57</v>
      </c>
      <c r="D1012" s="20">
        <v>8.6756944444444446E-4</v>
      </c>
      <c r="E1012" s="20">
        <v>1.1122685185185185E-3</v>
      </c>
      <c r="F1012" s="21">
        <v>2.5757797270955169E-3</v>
      </c>
      <c r="G1012" s="21">
        <v>5.3833796296296303E-3</v>
      </c>
      <c r="H1012" s="21">
        <v>4.4674145299145301E-3</v>
      </c>
      <c r="I1012" s="21">
        <v>9.381570512820514E-3</v>
      </c>
      <c r="J1012" s="4" t="s">
        <v>5160</v>
      </c>
      <c r="K1012" s="4">
        <v>3.6539999999999999</v>
      </c>
      <c r="L1012" s="4">
        <v>5.04</v>
      </c>
      <c r="M1012" s="4">
        <v>8.82</v>
      </c>
      <c r="N1012" s="4">
        <v>6.8796000000000008</v>
      </c>
      <c r="O1012" s="4">
        <v>27.27</v>
      </c>
      <c r="P1012" s="4">
        <v>8.48</v>
      </c>
      <c r="Q1012" s="4">
        <v>9.91</v>
      </c>
      <c r="R1012" s="11">
        <v>9.3124477861319965E-4</v>
      </c>
      <c r="S1012" s="11">
        <v>1.1939035623246149E-3</v>
      </c>
      <c r="T1012" s="11">
        <v>2.7161306042884988E-3</v>
      </c>
      <c r="U1012" s="21">
        <v>4.4674145299145301E-3</v>
      </c>
      <c r="V1012" s="11">
        <v>1.0478356481481481E-2</v>
      </c>
      <c r="W1012" s="3" t="s">
        <v>5160</v>
      </c>
      <c r="X1012" s="4" t="s">
        <v>0</v>
      </c>
      <c r="Z1012" s="3">
        <v>7.0649999999999995</v>
      </c>
      <c r="AA1012" s="4">
        <v>5.5106999999999999</v>
      </c>
      <c r="AB1012" s="3">
        <v>19.0425</v>
      </c>
    </row>
    <row r="1013" spans="1:28" x14ac:dyDescent="0.3">
      <c r="A1013">
        <v>389</v>
      </c>
      <c r="B1013" s="81" t="s">
        <v>5160</v>
      </c>
      <c r="C1013" s="4" t="s">
        <v>5160</v>
      </c>
      <c r="D1013" s="20">
        <v>8.68102904040404E-4</v>
      </c>
      <c r="E1013" s="20">
        <v>1.112952441077441E-3</v>
      </c>
      <c r="F1013" s="21">
        <v>2.577363547758285E-3</v>
      </c>
      <c r="G1013" s="21">
        <v>5.3866898148148155E-3</v>
      </c>
      <c r="H1013" s="21">
        <v>4.4713319088319093E-3</v>
      </c>
      <c r="I1013" s="21">
        <v>9.3897970085470104E-3</v>
      </c>
      <c r="K1013" s="4" t="s">
        <v>0</v>
      </c>
      <c r="L1013" s="4" t="s">
        <v>0</v>
      </c>
      <c r="M1013" s="4">
        <v>8.7990000000000013</v>
      </c>
      <c r="N1013" s="4">
        <v>6.863220000000001</v>
      </c>
      <c r="O1013" s="4">
        <v>27.217500000000001</v>
      </c>
      <c r="P1013" s="4" t="s">
        <v>5160</v>
      </c>
      <c r="Q1013" s="4" t="s">
        <v>5160</v>
      </c>
      <c r="R1013" s="11">
        <v>9.3208020050125303E-4</v>
      </c>
      <c r="S1013" s="11">
        <v>1.1949746160272476E-3</v>
      </c>
      <c r="T1013" s="11">
        <v>2.7185672514619882E-3</v>
      </c>
      <c r="U1013" s="21">
        <v>4.4713319088319093E-3</v>
      </c>
      <c r="V1013" s="11">
        <v>1.0486111111111111E-2</v>
      </c>
      <c r="W1013" s="3" t="s">
        <v>5160</v>
      </c>
      <c r="X1013" s="4" t="s">
        <v>0</v>
      </c>
      <c r="Z1013" s="3">
        <v>7.056</v>
      </c>
      <c r="AA1013" s="4">
        <v>5.5036800000000001</v>
      </c>
      <c r="AB1013" s="3">
        <v>18.997499999999999</v>
      </c>
    </row>
    <row r="1014" spans="1:28" x14ac:dyDescent="0.3">
      <c r="A1014">
        <v>388</v>
      </c>
      <c r="B1014" s="81">
        <v>8.19</v>
      </c>
      <c r="C1014" s="4">
        <v>9.58</v>
      </c>
      <c r="D1014" s="20">
        <v>8.6863636363636353E-4</v>
      </c>
      <c r="E1014" s="20">
        <v>1.1136363636363635E-3</v>
      </c>
      <c r="F1014" s="21">
        <v>2.5789473684210526E-3</v>
      </c>
      <c r="G1014" s="21">
        <v>5.3900000000000007E-3</v>
      </c>
      <c r="H1014" s="21">
        <v>4.4753086419753087E-3</v>
      </c>
      <c r="I1014" s="21">
        <v>9.3981481481481485E-3</v>
      </c>
      <c r="J1014" s="4" t="s">
        <v>5160</v>
      </c>
      <c r="K1014" s="4">
        <v>3.6467499999999999</v>
      </c>
      <c r="L1014" s="4">
        <v>5.03</v>
      </c>
      <c r="M1014" s="4">
        <v>8.7779999999999987</v>
      </c>
      <c r="N1014" s="4">
        <v>6.8468399999999994</v>
      </c>
      <c r="O1014" s="4">
        <v>27.164999999999999</v>
      </c>
      <c r="P1014" s="4">
        <v>8.49</v>
      </c>
      <c r="Q1014" s="4">
        <v>9.92</v>
      </c>
      <c r="R1014" s="11">
        <v>9.3249791144528005E-4</v>
      </c>
      <c r="S1014" s="11">
        <v>1.1955101428785641E-3</v>
      </c>
      <c r="T1014" s="11">
        <v>2.7197855750487332E-3</v>
      </c>
      <c r="U1014" s="21">
        <v>4.4753086419753087E-3</v>
      </c>
      <c r="V1014" s="11">
        <v>1.0493865740740741E-2</v>
      </c>
      <c r="W1014" s="3" t="s">
        <v>5160</v>
      </c>
      <c r="X1014" s="4">
        <v>3.2984</v>
      </c>
      <c r="Y1014" s="3">
        <v>4.34</v>
      </c>
      <c r="Z1014" s="3">
        <v>7.0380000000000003</v>
      </c>
      <c r="AA1014" s="4">
        <v>5.4896400000000005</v>
      </c>
      <c r="AB1014" s="3">
        <v>18.96</v>
      </c>
    </row>
    <row r="1015" spans="1:28" x14ac:dyDescent="0.3">
      <c r="A1015">
        <v>387</v>
      </c>
      <c r="B1015" s="81" t="s">
        <v>5160</v>
      </c>
      <c r="C1015" s="4" t="s">
        <v>5160</v>
      </c>
      <c r="D1015" s="20">
        <v>8.6921085858585848E-4</v>
      </c>
      <c r="E1015" s="20">
        <v>1.1143728956228955E-3</v>
      </c>
      <c r="F1015" s="21">
        <v>2.5806530214424954E-3</v>
      </c>
      <c r="G1015" s="21">
        <v>5.3935648148148154E-3</v>
      </c>
      <c r="H1015" s="21">
        <v>4.479285375118709E-3</v>
      </c>
      <c r="I1015" s="21">
        <v>9.4064992877492901E-3</v>
      </c>
      <c r="J1015" s="4" t="s">
        <v>5160</v>
      </c>
      <c r="K1015" s="4" t="s">
        <v>0</v>
      </c>
      <c r="L1015" s="4" t="s">
        <v>0</v>
      </c>
      <c r="M1015" s="4">
        <v>8.7675000000000001</v>
      </c>
      <c r="N1015" s="4">
        <v>6.8386500000000003</v>
      </c>
      <c r="O1015" s="4">
        <v>27.112499999999997</v>
      </c>
      <c r="P1015" s="4" t="s">
        <v>5160</v>
      </c>
      <c r="Q1015" s="4" t="s">
        <v>5160</v>
      </c>
      <c r="R1015" s="11">
        <v>9.3333333333333343E-4</v>
      </c>
      <c r="S1015" s="11">
        <v>1.1965811965811968E-3</v>
      </c>
      <c r="T1015" s="11">
        <v>2.7222222222222227E-3</v>
      </c>
      <c r="U1015" s="21">
        <v>4.479285375118709E-3</v>
      </c>
      <c r="V1015" s="11">
        <v>1.050150462962963E-2</v>
      </c>
      <c r="W1015" s="3" t="s">
        <v>5160</v>
      </c>
      <c r="X1015" s="4" t="s">
        <v>0</v>
      </c>
      <c r="Z1015" s="3">
        <v>7.0289999999999999</v>
      </c>
      <c r="AA1015" s="4">
        <v>5.4826199999999998</v>
      </c>
      <c r="AB1015" s="3">
        <v>18.922499999999999</v>
      </c>
    </row>
    <row r="1016" spans="1:28" x14ac:dyDescent="0.3">
      <c r="A1016">
        <v>386</v>
      </c>
      <c r="B1016" s="81">
        <v>8.1999999999999993</v>
      </c>
      <c r="C1016" s="4" t="s">
        <v>5160</v>
      </c>
      <c r="D1016" s="20">
        <v>8.6974431818181801E-4</v>
      </c>
      <c r="E1016" s="20">
        <v>1.115056818181818E-3</v>
      </c>
      <c r="F1016" s="21">
        <v>2.5822368421052635E-3</v>
      </c>
      <c r="G1016" s="21">
        <v>5.3968750000000006E-3</v>
      </c>
      <c r="H1016" s="21">
        <v>4.4832027540360874E-3</v>
      </c>
      <c r="I1016" s="21">
        <v>9.4147257834757848E-3</v>
      </c>
      <c r="J1016" s="4" t="s">
        <v>5160</v>
      </c>
      <c r="K1016" s="4">
        <v>3.6394999999999995</v>
      </c>
      <c r="L1016" s="4">
        <v>5.0199999999999996</v>
      </c>
      <c r="M1016" s="4">
        <v>8.7464999999999993</v>
      </c>
      <c r="N1016" s="4">
        <v>6.8222699999999996</v>
      </c>
      <c r="O1016" s="4">
        <v>27.06</v>
      </c>
      <c r="P1016" s="4">
        <v>8.5</v>
      </c>
      <c r="Q1016" s="4">
        <v>9.93</v>
      </c>
      <c r="R1016" s="11">
        <v>9.3375104427736023E-4</v>
      </c>
      <c r="S1016" s="11">
        <v>1.1971167234325131E-3</v>
      </c>
      <c r="T1016" s="11">
        <v>2.7234405458089672E-3</v>
      </c>
      <c r="U1016" s="21">
        <v>4.4832027540360874E-3</v>
      </c>
      <c r="V1016" s="11">
        <v>1.0509259259259258E-2</v>
      </c>
      <c r="W1016" s="3" t="s">
        <v>5160</v>
      </c>
      <c r="X1016" s="4">
        <v>3.2907999999999999</v>
      </c>
      <c r="Y1016" s="3">
        <v>4.33</v>
      </c>
      <c r="Z1016" s="3">
        <v>7.0110000000000001</v>
      </c>
      <c r="AA1016" s="4">
        <v>5.4685800000000002</v>
      </c>
      <c r="AB1016" s="3">
        <v>18.884999999999998</v>
      </c>
    </row>
    <row r="1017" spans="1:28" x14ac:dyDescent="0.3">
      <c r="A1017">
        <v>385</v>
      </c>
      <c r="C1017" s="4">
        <v>9.59</v>
      </c>
      <c r="D1017" s="20">
        <v>8.7027777777777754E-4</v>
      </c>
      <c r="E1017" s="20">
        <v>1.1157407407407405E-3</v>
      </c>
      <c r="F1017" s="21">
        <v>2.5838206627680311E-3</v>
      </c>
      <c r="G1017" s="21">
        <v>5.4001851851851858E-3</v>
      </c>
      <c r="H1017" s="21" t="s">
        <v>0</v>
      </c>
      <c r="I1017" s="21" t="s">
        <v>0</v>
      </c>
      <c r="J1017" s="4">
        <v>1.0725</v>
      </c>
      <c r="K1017" s="4" t="s">
        <v>0</v>
      </c>
      <c r="L1017" s="4" t="s">
        <v>0</v>
      </c>
      <c r="M1017" s="4">
        <v>8.7255000000000003</v>
      </c>
      <c r="N1017" s="4">
        <v>6.8058900000000007</v>
      </c>
      <c r="O1017" s="4">
        <v>27.0075</v>
      </c>
      <c r="Q1017" s="4">
        <v>9.94</v>
      </c>
      <c r="R1017" s="11">
        <v>9.3416875522138692E-4</v>
      </c>
      <c r="S1017" s="11">
        <v>1.1976522502838295E-3</v>
      </c>
      <c r="T1017" s="11">
        <v>2.7246588693957117E-3</v>
      </c>
      <c r="U1017" s="21" t="s">
        <v>0</v>
      </c>
      <c r="V1017" s="11">
        <v>1.0517013888888888E-2</v>
      </c>
      <c r="W1017" s="3">
        <v>1.0725</v>
      </c>
      <c r="X1017" s="4" t="s">
        <v>0</v>
      </c>
      <c r="Z1017" s="3">
        <v>6.9929999999999994</v>
      </c>
      <c r="AA1017" s="4">
        <v>5.4545399999999997</v>
      </c>
      <c r="AB1017" s="3">
        <v>18.84</v>
      </c>
    </row>
    <row r="1018" spans="1:28" x14ac:dyDescent="0.3">
      <c r="A1018">
        <v>384</v>
      </c>
      <c r="B1018" s="81">
        <v>8.2099999999999991</v>
      </c>
      <c r="C1018" s="4">
        <v>9.6</v>
      </c>
      <c r="D1018" s="20">
        <v>8.7081123737373708E-4</v>
      </c>
      <c r="E1018" s="20">
        <v>1.116424663299663E-3</v>
      </c>
      <c r="F1018" s="21">
        <v>2.5854044834307992E-3</v>
      </c>
      <c r="G1018" s="21">
        <v>5.4034953703703701E-3</v>
      </c>
      <c r="H1018" s="21">
        <v>4.4871794871794869E-3</v>
      </c>
      <c r="I1018" s="21">
        <v>9.4230769230769229E-3</v>
      </c>
      <c r="J1018" s="4" t="s">
        <v>5160</v>
      </c>
      <c r="K1018" s="4">
        <v>3.63225</v>
      </c>
      <c r="L1018" s="4">
        <v>5.01</v>
      </c>
      <c r="M1018" s="4">
        <v>8.7044999999999995</v>
      </c>
      <c r="N1018" s="4">
        <v>6.7895099999999999</v>
      </c>
      <c r="O1018" s="4">
        <v>26.954999999999998</v>
      </c>
      <c r="Q1018" s="4" t="s">
        <v>5160</v>
      </c>
      <c r="R1018" s="11">
        <v>9.3500417710944031E-4</v>
      </c>
      <c r="S1018" s="11">
        <v>1.1987233039864619E-3</v>
      </c>
      <c r="T1018" s="11">
        <v>2.7270955165692007E-3</v>
      </c>
      <c r="U1018" s="21">
        <v>4.4871794871794869E-3</v>
      </c>
      <c r="V1018" s="11">
        <v>1.0524652777777779E-2</v>
      </c>
      <c r="W1018" s="3" t="s">
        <v>5160</v>
      </c>
      <c r="X1018" s="4">
        <v>3.2832000000000003</v>
      </c>
      <c r="Y1018" s="3">
        <v>4.32</v>
      </c>
      <c r="Z1018" s="3">
        <v>6.984</v>
      </c>
      <c r="AA1018" s="4">
        <v>5.4475199999999999</v>
      </c>
      <c r="AB1018" s="3">
        <v>18.802500000000002</v>
      </c>
    </row>
    <row r="1019" spans="1:28" x14ac:dyDescent="0.3">
      <c r="A1019">
        <v>383</v>
      </c>
      <c r="B1019" s="81" t="s">
        <v>5160</v>
      </c>
      <c r="C1019" s="4" t="s">
        <v>5160</v>
      </c>
      <c r="D1019" s="20">
        <v>8.7134469696969693E-4</v>
      </c>
      <c r="E1019" s="20">
        <v>1.1171085858585857E-3</v>
      </c>
      <c r="F1019" s="21">
        <v>2.5869883040935673E-3</v>
      </c>
      <c r="G1019" s="21">
        <v>5.4068055555555562E-3</v>
      </c>
      <c r="H1019" s="21">
        <v>4.4911562203228872E-3</v>
      </c>
      <c r="I1019" s="21">
        <v>9.4314280626780628E-3</v>
      </c>
      <c r="J1019" s="4" t="s">
        <v>5160</v>
      </c>
      <c r="K1019" s="4" t="s">
        <v>0</v>
      </c>
      <c r="L1019" s="4" t="s">
        <v>0</v>
      </c>
      <c r="M1019" s="4">
        <v>8.6939999999999991</v>
      </c>
      <c r="N1019" s="4">
        <v>6.7813199999999991</v>
      </c>
      <c r="O1019" s="4">
        <v>26.902499999999996</v>
      </c>
      <c r="P1019" s="4">
        <v>8.51</v>
      </c>
      <c r="Q1019" s="4">
        <v>9.9499999999999993</v>
      </c>
      <c r="R1019" s="11">
        <v>9.35421888053467E-4</v>
      </c>
      <c r="S1019" s="11">
        <v>1.1992588308377783E-3</v>
      </c>
      <c r="T1019" s="11">
        <v>2.7283138401559453E-3</v>
      </c>
      <c r="U1019" s="21">
        <v>4.4911562203228872E-3</v>
      </c>
      <c r="V1019" s="11">
        <v>1.0532407407407407E-2</v>
      </c>
      <c r="W1019" s="3" t="s">
        <v>5160</v>
      </c>
      <c r="X1019" s="4" t="s">
        <v>0</v>
      </c>
      <c r="Z1019" s="3">
        <v>6.9660000000000002</v>
      </c>
      <c r="AA1019" s="4">
        <v>5.4334800000000003</v>
      </c>
      <c r="AB1019" s="3">
        <v>18.765000000000001</v>
      </c>
    </row>
    <row r="1020" spans="1:28" x14ac:dyDescent="0.3">
      <c r="A1020">
        <v>382</v>
      </c>
      <c r="B1020" s="81">
        <v>8.2200000000000006</v>
      </c>
      <c r="C1020" s="4">
        <v>9.6199999999999992</v>
      </c>
      <c r="D1020" s="20">
        <v>8.7187815656565647E-4</v>
      </c>
      <c r="E1020" s="20">
        <v>1.1177925084175082E-3</v>
      </c>
      <c r="F1020" s="21">
        <v>2.5885721247563354E-3</v>
      </c>
      <c r="G1020" s="21">
        <v>5.4101157407407414E-3</v>
      </c>
      <c r="H1020" s="21">
        <v>4.4950735992402664E-3</v>
      </c>
      <c r="I1020" s="21">
        <v>9.4396545584045592E-3</v>
      </c>
      <c r="J1020" s="4" t="s">
        <v>5160</v>
      </c>
      <c r="K1020" s="4">
        <v>3.625</v>
      </c>
      <c r="L1020" s="4">
        <v>5</v>
      </c>
      <c r="M1020" s="4">
        <v>8.673</v>
      </c>
      <c r="N1020" s="4">
        <v>6.7649400000000002</v>
      </c>
      <c r="O1020" s="4">
        <v>26.849999999999998</v>
      </c>
      <c r="P1020" s="4" t="s">
        <v>5160</v>
      </c>
      <c r="Q1020" s="4" t="s">
        <v>5160</v>
      </c>
      <c r="R1020" s="11">
        <v>9.3625730994152071E-4</v>
      </c>
      <c r="S1020" s="11">
        <v>1.2003298845404112E-3</v>
      </c>
      <c r="T1020" s="11">
        <v>2.7307504873294352E-3</v>
      </c>
      <c r="U1020" s="21">
        <v>4.4950735992402664E-3</v>
      </c>
      <c r="V1020" s="11">
        <v>1.0540162037037037E-2</v>
      </c>
      <c r="W1020" s="3" t="s">
        <v>5160</v>
      </c>
      <c r="X1020" s="4" t="s">
        <v>0</v>
      </c>
      <c r="Z1020" s="3">
        <v>6.9570000000000007</v>
      </c>
      <c r="AA1020" s="4">
        <v>5.4264600000000005</v>
      </c>
      <c r="AB1020" s="3">
        <v>18.72</v>
      </c>
    </row>
    <row r="1021" spans="1:28" x14ac:dyDescent="0.3">
      <c r="A1021">
        <v>381</v>
      </c>
      <c r="B1021" s="81" t="s">
        <v>5160</v>
      </c>
      <c r="C1021" s="4" t="s">
        <v>5160</v>
      </c>
      <c r="D1021" s="20">
        <v>8.72411616161616E-4</v>
      </c>
      <c r="E1021" s="20">
        <v>1.1184764309764307E-3</v>
      </c>
      <c r="F1021" s="21">
        <v>2.5901559454191035E-3</v>
      </c>
      <c r="G1021" s="21">
        <v>5.4134259259259257E-3</v>
      </c>
      <c r="H1021" s="21">
        <v>4.4990503323836658E-3</v>
      </c>
      <c r="I1021" s="21">
        <v>9.448005698005699E-3</v>
      </c>
      <c r="K1021" s="4" t="s">
        <v>0</v>
      </c>
      <c r="L1021" s="4" t="s">
        <v>0</v>
      </c>
      <c r="M1021" s="4">
        <v>8.652000000000001</v>
      </c>
      <c r="N1021" s="4">
        <v>6.7485600000000012</v>
      </c>
      <c r="O1021" s="4">
        <v>26.797499999999999</v>
      </c>
      <c r="P1021" s="4">
        <v>8.52</v>
      </c>
      <c r="Q1021" s="4">
        <v>9.9599999999999991</v>
      </c>
      <c r="R1021" s="11">
        <v>9.3667502088554729E-4</v>
      </c>
      <c r="S1021" s="11">
        <v>1.2008654113917273E-3</v>
      </c>
      <c r="T1021" s="11">
        <v>2.7319688109161792E-3</v>
      </c>
      <c r="U1021" s="21">
        <v>4.4990503323836658E-3</v>
      </c>
      <c r="V1021" s="11">
        <v>1.0555555555555554E-2</v>
      </c>
      <c r="W1021" s="3" t="s">
        <v>5160</v>
      </c>
      <c r="X1021" s="4">
        <v>3.2755999999999998</v>
      </c>
      <c r="Y1021" s="3">
        <v>4.3099999999999996</v>
      </c>
      <c r="Z1021" s="3">
        <v>6.9390000000000001</v>
      </c>
      <c r="AA1021" s="4">
        <v>5.41242</v>
      </c>
      <c r="AB1021" s="3">
        <v>18.682500000000001</v>
      </c>
    </row>
    <row r="1022" spans="1:28" x14ac:dyDescent="0.3">
      <c r="A1022">
        <v>380</v>
      </c>
      <c r="B1022" s="81">
        <v>8.23</v>
      </c>
      <c r="C1022" s="4">
        <v>9.629999999999999</v>
      </c>
      <c r="D1022" s="20">
        <v>8.7298611111111105E-4</v>
      </c>
      <c r="E1022" s="20">
        <v>1.1192129629629629E-3</v>
      </c>
      <c r="F1022" s="21">
        <v>2.5918615984405458E-3</v>
      </c>
      <c r="G1022" s="21">
        <v>5.4169907407407413E-3</v>
      </c>
      <c r="H1022" s="21" t="s">
        <v>0</v>
      </c>
      <c r="I1022" s="21" t="s">
        <v>0</v>
      </c>
      <c r="J1022" s="4" t="s">
        <v>5160</v>
      </c>
      <c r="K1022" s="4">
        <v>3.61775</v>
      </c>
      <c r="L1022" s="4">
        <v>4.99</v>
      </c>
      <c r="M1022" s="4">
        <v>8.6415000000000006</v>
      </c>
      <c r="N1022" s="4">
        <v>6.7403700000000004</v>
      </c>
      <c r="O1022" s="4">
        <v>26.744999999999997</v>
      </c>
      <c r="P1022" s="4" t="s">
        <v>5160</v>
      </c>
      <c r="Q1022" s="4" t="s">
        <v>5160</v>
      </c>
      <c r="R1022" s="11">
        <v>9.3751044277360078E-4</v>
      </c>
      <c r="S1022" s="11">
        <v>1.20193646509436E-3</v>
      </c>
      <c r="T1022" s="11">
        <v>2.7344054580896687E-3</v>
      </c>
      <c r="U1022" s="21" t="s">
        <v>0</v>
      </c>
      <c r="V1022" s="11">
        <v>1.0563310185185184E-2</v>
      </c>
      <c r="W1022" s="3" t="s">
        <v>5160</v>
      </c>
      <c r="X1022" s="4" t="s">
        <v>0</v>
      </c>
      <c r="Z1022" s="3">
        <v>6.93</v>
      </c>
      <c r="AA1022" s="4">
        <v>5.4054000000000002</v>
      </c>
      <c r="AB1022" s="3">
        <v>18.645</v>
      </c>
    </row>
    <row r="1023" spans="1:28" x14ac:dyDescent="0.3">
      <c r="A1023">
        <v>379</v>
      </c>
      <c r="B1023" s="81" t="s">
        <v>5160</v>
      </c>
      <c r="C1023" s="4" t="s">
        <v>5160</v>
      </c>
      <c r="D1023" s="20">
        <v>8.735195707070707E-4</v>
      </c>
      <c r="E1023" s="20">
        <v>1.1198968855218854E-3</v>
      </c>
      <c r="F1023" s="21">
        <v>2.5934454191033139E-3</v>
      </c>
      <c r="G1023" s="21">
        <v>5.4203009259259265E-3</v>
      </c>
      <c r="H1023" s="21">
        <v>4.5030270655270661E-3</v>
      </c>
      <c r="I1023" s="21">
        <v>9.4563568376068389E-3</v>
      </c>
      <c r="J1023" s="4" t="s">
        <v>5160</v>
      </c>
      <c r="K1023" s="4" t="s">
        <v>0</v>
      </c>
      <c r="L1023" s="4" t="s">
        <v>0</v>
      </c>
      <c r="M1023" s="4">
        <v>8.6205000000000016</v>
      </c>
      <c r="N1023" s="4">
        <v>6.7239900000000015</v>
      </c>
      <c r="O1023" s="4">
        <v>26.692500000000003</v>
      </c>
      <c r="P1023" s="4">
        <v>8.5299999999999994</v>
      </c>
      <c r="Q1023" s="4">
        <v>9.9700000000000006</v>
      </c>
      <c r="R1023" s="11">
        <v>9.3792815371762758E-4</v>
      </c>
      <c r="S1023" s="11">
        <v>1.2024719919456763E-3</v>
      </c>
      <c r="T1023" s="11">
        <v>2.7356237816764137E-3</v>
      </c>
      <c r="U1023" s="21">
        <v>4.5030270655270661E-3</v>
      </c>
      <c r="V1023" s="11">
        <v>1.0570949074074075E-2</v>
      </c>
      <c r="W1023" s="3" t="s">
        <v>5160</v>
      </c>
      <c r="X1023" s="4">
        <v>3.2679999999999998</v>
      </c>
      <c r="Y1023" s="3">
        <v>4.3</v>
      </c>
      <c r="Z1023" s="3">
        <v>6.9119999999999999</v>
      </c>
      <c r="AA1023" s="4">
        <v>5.3913599999999997</v>
      </c>
      <c r="AB1023" s="3">
        <v>18.600000000000001</v>
      </c>
    </row>
    <row r="1024" spans="1:28" x14ac:dyDescent="0.3">
      <c r="A1024">
        <v>378</v>
      </c>
      <c r="B1024" s="81">
        <v>8.24</v>
      </c>
      <c r="C1024" s="4" t="s">
        <v>5160</v>
      </c>
      <c r="D1024" s="20">
        <v>8.7405303030303023E-4</v>
      </c>
      <c r="E1024" s="20">
        <v>1.1205808080808079E-3</v>
      </c>
      <c r="F1024" s="21">
        <v>2.595029239766082E-3</v>
      </c>
      <c r="G1024" s="21">
        <v>5.4236111111111108E-3</v>
      </c>
      <c r="H1024" s="21">
        <v>4.5069444444444445E-3</v>
      </c>
      <c r="I1024" s="21">
        <v>9.4645833333333335E-3</v>
      </c>
      <c r="J1024" s="4" t="s">
        <v>5160</v>
      </c>
      <c r="K1024" s="4">
        <v>3.6105</v>
      </c>
      <c r="L1024" s="4">
        <v>4.9800000000000004</v>
      </c>
      <c r="M1024" s="4">
        <v>8.599499999999999</v>
      </c>
      <c r="N1024" s="4">
        <v>6.7076099999999999</v>
      </c>
      <c r="O1024" s="4">
        <v>26.64</v>
      </c>
      <c r="P1024" s="4" t="s">
        <v>5160</v>
      </c>
      <c r="Q1024" s="4" t="s">
        <v>5160</v>
      </c>
      <c r="R1024" s="11">
        <v>9.3876357560568097E-4</v>
      </c>
      <c r="S1024" s="11">
        <v>1.203543045648309E-3</v>
      </c>
      <c r="T1024" s="11">
        <v>2.7380604288499027E-3</v>
      </c>
      <c r="U1024" s="21">
        <v>4.5069444444444445E-3</v>
      </c>
      <c r="V1024" s="11">
        <v>1.0578703703703703E-2</v>
      </c>
      <c r="W1024" s="3" t="s">
        <v>5160</v>
      </c>
      <c r="X1024" s="4" t="s">
        <v>0</v>
      </c>
      <c r="Z1024" s="3">
        <v>6.9029999999999996</v>
      </c>
      <c r="AA1024" s="4">
        <v>5.3843399999999999</v>
      </c>
      <c r="AB1024" s="3">
        <v>18.5625</v>
      </c>
    </row>
    <row r="1025" spans="1:28" x14ac:dyDescent="0.3">
      <c r="A1025">
        <v>377</v>
      </c>
      <c r="C1025" s="4">
        <v>9.64</v>
      </c>
      <c r="D1025" s="20">
        <v>8.7458648989898976E-4</v>
      </c>
      <c r="E1025" s="20">
        <v>1.1212647306397304E-3</v>
      </c>
      <c r="F1025" s="21">
        <v>2.5966130604288496E-3</v>
      </c>
      <c r="G1025" s="21">
        <v>5.426921296296296E-3</v>
      </c>
      <c r="H1025" s="21">
        <v>4.5109211775878448E-3</v>
      </c>
      <c r="I1025" s="21">
        <v>9.4729344729344751E-3</v>
      </c>
      <c r="J1025" s="4" t="s">
        <v>5160</v>
      </c>
      <c r="K1025" s="4">
        <v>3.6032499999999996</v>
      </c>
      <c r="L1025" s="4">
        <v>4.97</v>
      </c>
      <c r="M1025" s="4">
        <v>8.5890000000000004</v>
      </c>
      <c r="N1025" s="4">
        <v>6.6994200000000008</v>
      </c>
      <c r="O1025" s="4">
        <v>26.587500000000002</v>
      </c>
      <c r="P1025" s="4" t="s">
        <v>5160</v>
      </c>
      <c r="Q1025" s="4" t="s">
        <v>5160</v>
      </c>
      <c r="R1025" s="11">
        <v>9.3918128654970777E-4</v>
      </c>
      <c r="S1025" s="11">
        <v>1.2040785724996253E-3</v>
      </c>
      <c r="T1025" s="11">
        <v>2.7392787524366476E-3</v>
      </c>
      <c r="U1025" s="21">
        <v>4.5109211775878448E-3</v>
      </c>
      <c r="V1025" s="11">
        <v>1.0586458333333333E-2</v>
      </c>
      <c r="W1025" s="3" t="s">
        <v>5160</v>
      </c>
      <c r="X1025" s="4" t="s">
        <v>0</v>
      </c>
      <c r="Z1025" s="3">
        <v>6.8849999999999998</v>
      </c>
      <c r="AA1025" s="4">
        <v>5.3703000000000003</v>
      </c>
      <c r="AB1025" s="3">
        <v>18.524999999999999</v>
      </c>
    </row>
    <row r="1026" spans="1:28" x14ac:dyDescent="0.3">
      <c r="A1026">
        <v>376</v>
      </c>
      <c r="B1026" s="81">
        <v>8.25</v>
      </c>
      <c r="C1026" s="4">
        <v>9.65</v>
      </c>
      <c r="D1026" s="20">
        <v>8.751199494949494E-4</v>
      </c>
      <c r="E1026" s="20">
        <v>1.1219486531986532E-3</v>
      </c>
      <c r="F1026" s="21">
        <v>2.5981968810916182E-3</v>
      </c>
      <c r="G1026" s="21">
        <v>5.4302314814814821E-3</v>
      </c>
      <c r="H1026" s="21">
        <v>4.5148979107312451E-3</v>
      </c>
      <c r="I1026" s="21">
        <v>9.481285612535615E-3</v>
      </c>
      <c r="J1026" s="4" t="s">
        <v>5160</v>
      </c>
      <c r="K1026" s="4" t="s">
        <v>0</v>
      </c>
      <c r="L1026" s="4" t="s">
        <v>0</v>
      </c>
      <c r="M1026" s="4">
        <v>8.5679999999999996</v>
      </c>
      <c r="N1026" s="4">
        <v>6.6830400000000001</v>
      </c>
      <c r="O1026" s="4">
        <v>26.535000000000004</v>
      </c>
      <c r="P1026" s="4">
        <v>8.5399999999999991</v>
      </c>
      <c r="Q1026" s="4">
        <v>9.98</v>
      </c>
      <c r="R1026" s="11">
        <v>9.4001670843776126E-4</v>
      </c>
      <c r="S1026" s="11">
        <v>1.205149626202258E-3</v>
      </c>
      <c r="T1026" s="11">
        <v>2.7417153996101367E-3</v>
      </c>
      <c r="U1026" s="21">
        <v>4.5148979107312451E-3</v>
      </c>
      <c r="V1026" s="11">
        <v>1.0594097222222222E-2</v>
      </c>
      <c r="W1026" s="3" t="s">
        <v>5160</v>
      </c>
      <c r="X1026" s="4">
        <v>3.2603999999999997</v>
      </c>
      <c r="Y1026" s="3">
        <v>4.29</v>
      </c>
      <c r="Z1026" s="3">
        <v>6.8759999999999994</v>
      </c>
      <c r="AA1026" s="4">
        <v>5.3632799999999996</v>
      </c>
      <c r="AB1026" s="3">
        <v>18.48</v>
      </c>
    </row>
    <row r="1027" spans="1:28" x14ac:dyDescent="0.3">
      <c r="A1027">
        <v>375</v>
      </c>
      <c r="B1027" s="81" t="s">
        <v>5160</v>
      </c>
      <c r="C1027" s="4" t="s">
        <v>5160</v>
      </c>
      <c r="D1027" s="20">
        <v>8.7569444444444424E-4</v>
      </c>
      <c r="E1027" s="20">
        <v>1.1226851851851849E-3</v>
      </c>
      <c r="F1027" s="21">
        <v>2.5999025341130605E-3</v>
      </c>
      <c r="G1027" s="21">
        <v>5.4337962962962959E-3</v>
      </c>
      <c r="H1027" s="21">
        <v>4.5188152896486235E-3</v>
      </c>
      <c r="I1027" s="21">
        <v>9.4895121082621096E-3</v>
      </c>
      <c r="J1027" s="4" t="s">
        <v>5160</v>
      </c>
      <c r="K1027" s="4">
        <v>3.5960000000000001</v>
      </c>
      <c r="L1027" s="4">
        <v>4.96</v>
      </c>
      <c r="M1027" s="4">
        <v>8.5470000000000006</v>
      </c>
      <c r="N1027" s="4">
        <v>6.6666600000000003</v>
      </c>
      <c r="O1027" s="4">
        <v>26.482500000000002</v>
      </c>
      <c r="P1027" s="4">
        <v>8.5499999999999989</v>
      </c>
      <c r="Q1027" s="4">
        <v>9.99</v>
      </c>
      <c r="R1027" s="11">
        <v>9.4043441938178784E-4</v>
      </c>
      <c r="S1027" s="11">
        <v>1.2056851530535741E-3</v>
      </c>
      <c r="T1027" s="11">
        <v>2.7429337231968812E-3</v>
      </c>
      <c r="U1027" s="21">
        <v>4.5188152896486235E-3</v>
      </c>
      <c r="V1027" s="11">
        <v>1.0601851851851852E-2</v>
      </c>
      <c r="W1027" s="3" t="s">
        <v>5160</v>
      </c>
      <c r="X1027" s="4" t="s">
        <v>0</v>
      </c>
      <c r="Z1027" s="3">
        <v>6.8580000000000005</v>
      </c>
      <c r="AA1027" s="4">
        <v>5.3492400000000009</v>
      </c>
      <c r="AB1027" s="3">
        <v>18.442499999999999</v>
      </c>
    </row>
    <row r="1028" spans="1:28" x14ac:dyDescent="0.3">
      <c r="A1028">
        <v>374</v>
      </c>
      <c r="B1028" s="81">
        <v>8.26</v>
      </c>
      <c r="C1028" s="4">
        <v>9.66</v>
      </c>
      <c r="D1028" s="20">
        <v>8.7622790404040377E-4</v>
      </c>
      <c r="E1028" s="20">
        <v>1.1233691077441074E-3</v>
      </c>
      <c r="F1028" s="21">
        <v>2.6014863547758281E-3</v>
      </c>
      <c r="G1028" s="21">
        <v>5.4371064814814811E-3</v>
      </c>
      <c r="H1028" s="21" t="s">
        <v>0</v>
      </c>
      <c r="I1028" s="21" t="s">
        <v>0</v>
      </c>
      <c r="J1028" s="4">
        <v>1.0582</v>
      </c>
      <c r="K1028" s="4" t="s">
        <v>0</v>
      </c>
      <c r="L1028" s="4" t="s">
        <v>0</v>
      </c>
      <c r="M1028" s="4">
        <v>8.5365000000000002</v>
      </c>
      <c r="N1028" s="4">
        <v>6.6584700000000003</v>
      </c>
      <c r="O1028" s="4">
        <v>26.43</v>
      </c>
      <c r="P1028" s="4" t="s">
        <v>5160</v>
      </c>
      <c r="Q1028" s="4" t="s">
        <v>5160</v>
      </c>
      <c r="R1028" s="11">
        <v>9.4126984126984123E-4</v>
      </c>
      <c r="S1028" s="11">
        <v>1.2067562067562068E-3</v>
      </c>
      <c r="T1028" s="11">
        <v>2.7453703703703702E-3</v>
      </c>
      <c r="U1028" s="21" t="s">
        <v>0</v>
      </c>
      <c r="V1028" s="11">
        <v>1.0609606481481482E-2</v>
      </c>
      <c r="W1028" s="3">
        <v>1.0582</v>
      </c>
      <c r="X1028" s="4">
        <v>3.2528000000000001</v>
      </c>
      <c r="Y1028" s="3">
        <v>4.28</v>
      </c>
      <c r="Z1028" s="3">
        <v>6.84</v>
      </c>
      <c r="AA1028" s="4">
        <v>5.3352000000000004</v>
      </c>
      <c r="AB1028" s="3">
        <v>18.405000000000001</v>
      </c>
    </row>
    <row r="1029" spans="1:28" x14ac:dyDescent="0.3">
      <c r="A1029">
        <v>373</v>
      </c>
      <c r="B1029" s="81" t="s">
        <v>5160</v>
      </c>
      <c r="C1029" s="4" t="s">
        <v>5160</v>
      </c>
      <c r="D1029" s="20">
        <v>8.7676136363636352E-4</v>
      </c>
      <c r="E1029" s="20">
        <v>1.1240530303030301E-3</v>
      </c>
      <c r="F1029" s="21">
        <v>2.6030701754385967E-3</v>
      </c>
      <c r="G1029" s="21">
        <v>5.4404166666666672E-3</v>
      </c>
      <c r="H1029" s="21">
        <v>4.5227920227920229E-3</v>
      </c>
      <c r="I1029" s="21">
        <v>9.4978632478632478E-3</v>
      </c>
      <c r="J1029" s="4" t="s">
        <v>5160</v>
      </c>
      <c r="K1029" s="4">
        <v>3.5887500000000001</v>
      </c>
      <c r="L1029" s="4">
        <v>4.95</v>
      </c>
      <c r="M1029" s="4">
        <v>8.5154999999999994</v>
      </c>
      <c r="N1029" s="4">
        <v>6.6420899999999996</v>
      </c>
      <c r="O1029" s="4">
        <v>26.377500000000001</v>
      </c>
      <c r="P1029" s="4">
        <v>8.56</v>
      </c>
      <c r="Q1029" s="4">
        <v>10</v>
      </c>
      <c r="R1029" s="11">
        <v>9.4168755221386792E-4</v>
      </c>
      <c r="S1029" s="11">
        <v>1.2072917336075229E-3</v>
      </c>
      <c r="T1029" s="11">
        <v>2.7465886939571148E-3</v>
      </c>
      <c r="U1029" s="21">
        <v>4.5227920227920229E-3</v>
      </c>
      <c r="V1029" s="11">
        <v>1.0624999999999999E-2</v>
      </c>
      <c r="W1029" s="3" t="s">
        <v>5160</v>
      </c>
      <c r="X1029" s="4" t="s">
        <v>0</v>
      </c>
      <c r="Z1029" s="3">
        <v>6.8309999999999995</v>
      </c>
      <c r="AA1029" s="4">
        <v>5.3281799999999997</v>
      </c>
      <c r="AB1029" s="3">
        <v>18.36</v>
      </c>
    </row>
    <row r="1030" spans="1:28" x14ac:dyDescent="0.3">
      <c r="A1030">
        <v>372</v>
      </c>
      <c r="B1030" s="81">
        <v>8.27</v>
      </c>
      <c r="C1030" s="4" t="s">
        <v>5160</v>
      </c>
      <c r="D1030" s="20">
        <v>8.7733585858585836E-4</v>
      </c>
      <c r="E1030" s="20">
        <v>1.1247895622895621E-3</v>
      </c>
      <c r="F1030" s="21">
        <v>2.604775828460039E-3</v>
      </c>
      <c r="G1030" s="21">
        <v>5.4439814814814811E-3</v>
      </c>
      <c r="H1030" s="21">
        <v>4.5267687559354224E-3</v>
      </c>
      <c r="I1030" s="21">
        <v>9.5062143874643876E-3</v>
      </c>
      <c r="J1030" s="4" t="s">
        <v>5160</v>
      </c>
      <c r="K1030" s="4" t="s">
        <v>0</v>
      </c>
      <c r="L1030" s="4" t="s">
        <v>0</v>
      </c>
      <c r="M1030" s="4">
        <v>8.4945000000000004</v>
      </c>
      <c r="N1030" s="4">
        <v>6.6257100000000007</v>
      </c>
      <c r="O1030" s="4">
        <v>26.325000000000003</v>
      </c>
      <c r="P1030" s="4">
        <v>8.57</v>
      </c>
      <c r="Q1030" s="4">
        <v>10.02</v>
      </c>
      <c r="R1030" s="11">
        <v>9.4252297410192152E-4</v>
      </c>
      <c r="S1030" s="11">
        <v>1.2083627873101558E-3</v>
      </c>
      <c r="T1030" s="11">
        <v>2.7490253411306042E-3</v>
      </c>
      <c r="U1030" s="21">
        <v>4.5267687559354224E-3</v>
      </c>
      <c r="V1030" s="11">
        <v>1.0632754629629629E-2</v>
      </c>
      <c r="W1030" s="3" t="s">
        <v>5160</v>
      </c>
      <c r="X1030" s="4" t="s">
        <v>0</v>
      </c>
      <c r="Z1030" s="3">
        <v>6.8130000000000006</v>
      </c>
      <c r="AA1030" s="4">
        <v>5.314140000000001</v>
      </c>
      <c r="AB1030" s="3">
        <v>18.322499999999998</v>
      </c>
    </row>
    <row r="1031" spans="1:28" x14ac:dyDescent="0.3">
      <c r="A1031">
        <v>371</v>
      </c>
      <c r="C1031" s="4">
        <v>9.67</v>
      </c>
      <c r="D1031" s="20">
        <v>8.77869318181818E-4</v>
      </c>
      <c r="E1031" s="20">
        <v>1.1254734848484846E-3</v>
      </c>
      <c r="F1031" s="21">
        <v>2.6063596491228067E-3</v>
      </c>
      <c r="G1031" s="21">
        <v>5.4472916666666663E-3</v>
      </c>
      <c r="H1031" s="21">
        <v>4.5306861348528025E-3</v>
      </c>
      <c r="I1031" s="21">
        <v>9.5144408831908858E-3</v>
      </c>
      <c r="J1031" s="4" t="s">
        <v>5160</v>
      </c>
      <c r="K1031" s="4">
        <v>3.5815000000000001</v>
      </c>
      <c r="L1031" s="4">
        <v>4.9400000000000004</v>
      </c>
      <c r="M1031" s="4">
        <v>8.484</v>
      </c>
      <c r="N1031" s="4">
        <v>6.6175199999999998</v>
      </c>
      <c r="O1031" s="4">
        <v>26.272500000000001</v>
      </c>
      <c r="P1031" s="4" t="s">
        <v>5160</v>
      </c>
      <c r="Q1031" s="4" t="s">
        <v>5160</v>
      </c>
      <c r="R1031" s="11">
        <v>9.4294068504594832E-4</v>
      </c>
      <c r="S1031" s="11">
        <v>1.2088983141614721E-3</v>
      </c>
      <c r="T1031" s="11">
        <v>2.7502436647173492E-3</v>
      </c>
      <c r="U1031" s="21">
        <v>4.5306861348528025E-3</v>
      </c>
      <c r="V1031" s="11">
        <v>1.064039351851852E-2</v>
      </c>
      <c r="W1031" s="3" t="s">
        <v>5160</v>
      </c>
      <c r="X1031" s="4">
        <v>3.2451999999999996</v>
      </c>
      <c r="Y1031" s="3">
        <v>4.2699999999999996</v>
      </c>
      <c r="Z1031" s="3">
        <v>6.8039999999999994</v>
      </c>
      <c r="AA1031" s="4">
        <v>5.3071199999999994</v>
      </c>
      <c r="AB1031" s="3">
        <v>18.285</v>
      </c>
    </row>
    <row r="1032" spans="1:28" x14ac:dyDescent="0.3">
      <c r="A1032">
        <v>370</v>
      </c>
      <c r="B1032" s="81">
        <v>8.2799999999999994</v>
      </c>
      <c r="C1032" s="4">
        <v>9.68</v>
      </c>
      <c r="D1032" s="20">
        <v>8.7840277777777775E-4</v>
      </c>
      <c r="E1032" s="20">
        <v>1.1261574074074073E-3</v>
      </c>
      <c r="F1032" s="21">
        <v>2.6079434697855752E-3</v>
      </c>
      <c r="G1032" s="21">
        <v>5.4506018518518523E-3</v>
      </c>
      <c r="H1032" s="21">
        <v>4.5346628679962019E-3</v>
      </c>
      <c r="I1032" s="21">
        <v>9.5227920227920239E-3</v>
      </c>
      <c r="J1032" s="4" t="s">
        <v>5160</v>
      </c>
      <c r="K1032" s="4" t="s">
        <v>0</v>
      </c>
      <c r="L1032" s="4" t="s">
        <v>0</v>
      </c>
      <c r="M1032" s="4">
        <v>8.463000000000001</v>
      </c>
      <c r="N1032" s="4">
        <v>6.6011400000000009</v>
      </c>
      <c r="O1032" s="4">
        <v>26.22</v>
      </c>
      <c r="P1032" s="4">
        <v>8.58</v>
      </c>
      <c r="Q1032" s="4">
        <v>10.029999999999999</v>
      </c>
      <c r="R1032" s="11">
        <v>9.437761069340017E-4</v>
      </c>
      <c r="S1032" s="11">
        <v>1.2099693678641048E-3</v>
      </c>
      <c r="T1032" s="11">
        <v>2.7526803118908382E-3</v>
      </c>
      <c r="U1032" s="21">
        <v>4.5346628679962019E-3</v>
      </c>
      <c r="V1032" s="11">
        <v>1.0648148148148148E-2</v>
      </c>
      <c r="W1032" s="3" t="s">
        <v>5160</v>
      </c>
      <c r="X1032" s="4" t="s">
        <v>0</v>
      </c>
      <c r="Z1032" s="3">
        <v>6.7859999999999996</v>
      </c>
      <c r="AA1032" s="4">
        <v>5.2930799999999998</v>
      </c>
      <c r="AB1032" s="3">
        <v>18.240000000000002</v>
      </c>
    </row>
    <row r="1033" spans="1:28" x14ac:dyDescent="0.3">
      <c r="A1033">
        <v>369</v>
      </c>
      <c r="B1033" s="81" t="s">
        <v>5160</v>
      </c>
      <c r="C1033" s="4" t="s">
        <v>5160</v>
      </c>
      <c r="D1033" s="20">
        <v>8.7897727272727259E-4</v>
      </c>
      <c r="E1033" s="20">
        <v>1.1268939393939393E-3</v>
      </c>
      <c r="F1033" s="21">
        <v>2.6096491228070175E-3</v>
      </c>
      <c r="G1033" s="21">
        <v>5.4541666666666662E-3</v>
      </c>
      <c r="H1033" s="21">
        <v>4.5386396011396013E-3</v>
      </c>
      <c r="I1033" s="21">
        <v>9.5311431623931638E-3</v>
      </c>
      <c r="J1033" s="4" t="s">
        <v>5160</v>
      </c>
      <c r="K1033" s="4">
        <v>3.5742499999999997</v>
      </c>
      <c r="L1033" s="4">
        <v>4.93</v>
      </c>
      <c r="M1033" s="4">
        <v>8.4419999999999984</v>
      </c>
      <c r="N1033" s="4">
        <v>6.5847599999999993</v>
      </c>
      <c r="O1033" s="4">
        <v>26.1675</v>
      </c>
      <c r="P1033" s="4" t="s">
        <v>5160</v>
      </c>
      <c r="Q1033" s="4" t="s">
        <v>5160</v>
      </c>
      <c r="R1033" s="11">
        <v>9.4419381787802829E-4</v>
      </c>
      <c r="S1033" s="11">
        <v>1.2105048947154209E-3</v>
      </c>
      <c r="T1033" s="11">
        <v>2.7538986354775827E-3</v>
      </c>
      <c r="U1033" s="21">
        <v>4.5386396011396013E-3</v>
      </c>
      <c r="V1033" s="11">
        <v>1.0655902777777778E-2</v>
      </c>
      <c r="W1033" s="3" t="s">
        <v>5160</v>
      </c>
      <c r="X1033" s="4">
        <v>3.2375999999999996</v>
      </c>
      <c r="Y1033" s="3">
        <v>4.26</v>
      </c>
      <c r="Z1033" s="3">
        <v>6.7770000000000001</v>
      </c>
      <c r="AA1033" s="4">
        <v>5.28606</v>
      </c>
      <c r="AB1033" s="3">
        <v>18.202500000000001</v>
      </c>
    </row>
    <row r="1034" spans="1:28" x14ac:dyDescent="0.3">
      <c r="A1034">
        <v>368</v>
      </c>
      <c r="B1034" s="81">
        <v>8.2899999999999991</v>
      </c>
      <c r="C1034" s="4">
        <v>9.69</v>
      </c>
      <c r="D1034" s="20">
        <v>8.7951073232323213E-4</v>
      </c>
      <c r="E1034" s="20">
        <v>1.1275778619528618E-3</v>
      </c>
      <c r="F1034" s="21">
        <v>2.6112329434697852E-3</v>
      </c>
      <c r="G1034" s="21">
        <v>5.4574768518518514E-3</v>
      </c>
      <c r="H1034" s="21" t="s">
        <v>0</v>
      </c>
      <c r="I1034" s="21" t="s">
        <v>0</v>
      </c>
      <c r="J1034" s="4" t="s">
        <v>5160</v>
      </c>
      <c r="K1034" s="4" t="s">
        <v>0</v>
      </c>
      <c r="L1034" s="4" t="s">
        <v>0</v>
      </c>
      <c r="M1034" s="4">
        <v>8.4314999999999998</v>
      </c>
      <c r="N1034" s="4">
        <v>6.5765700000000002</v>
      </c>
      <c r="O1034" s="4">
        <v>26.115000000000002</v>
      </c>
      <c r="P1034" s="4">
        <v>8.59</v>
      </c>
      <c r="Q1034" s="4">
        <v>10.039999999999999</v>
      </c>
      <c r="R1034" s="11">
        <v>9.45029239766082E-4</v>
      </c>
      <c r="S1034" s="11">
        <v>1.2115759484180538E-3</v>
      </c>
      <c r="T1034" s="11">
        <v>2.7563352826510722E-3</v>
      </c>
      <c r="U1034" s="21" t="s">
        <v>0</v>
      </c>
      <c r="V1034" s="11">
        <v>1.0663541666666667E-2</v>
      </c>
      <c r="W1034" s="3" t="s">
        <v>5160</v>
      </c>
      <c r="X1034" s="4" t="s">
        <v>0</v>
      </c>
      <c r="Z1034" s="3">
        <v>6.7589999999999995</v>
      </c>
      <c r="AA1034" s="4">
        <v>5.2720199999999995</v>
      </c>
      <c r="AB1034" s="3">
        <v>18.164999999999999</v>
      </c>
    </row>
    <row r="1035" spans="1:28" x14ac:dyDescent="0.3">
      <c r="A1035">
        <v>367</v>
      </c>
      <c r="B1035" s="81" t="s">
        <v>5160</v>
      </c>
      <c r="C1035" s="4" t="s">
        <v>5160</v>
      </c>
      <c r="D1035" s="20">
        <v>8.8004419191919177E-4</v>
      </c>
      <c r="E1035" s="20">
        <v>1.1282617845117843E-3</v>
      </c>
      <c r="F1035" s="21">
        <v>2.6128167641325537E-3</v>
      </c>
      <c r="G1035" s="21">
        <v>5.4607870370370374E-3</v>
      </c>
      <c r="H1035" s="21">
        <v>4.5425569800569806E-3</v>
      </c>
      <c r="I1035" s="21">
        <v>9.5393696581196601E-3</v>
      </c>
      <c r="J1035" s="4">
        <v>1.05105</v>
      </c>
      <c r="K1035" s="4">
        <v>3.5670000000000002</v>
      </c>
      <c r="L1035" s="4">
        <v>4.92</v>
      </c>
      <c r="M1035" s="4">
        <v>8.410499999999999</v>
      </c>
      <c r="N1035" s="4">
        <v>6.5601899999999995</v>
      </c>
      <c r="O1035" s="4">
        <v>26.0625</v>
      </c>
      <c r="P1035" s="4" t="s">
        <v>5160</v>
      </c>
      <c r="Q1035" s="4" t="s">
        <v>5160</v>
      </c>
      <c r="R1035" s="11">
        <v>9.4586466165413538E-4</v>
      </c>
      <c r="S1035" s="11">
        <v>1.2126470021206863E-3</v>
      </c>
      <c r="T1035" s="11">
        <v>2.7587719298245612E-3</v>
      </c>
      <c r="U1035" s="21">
        <v>4.5425569800569806E-3</v>
      </c>
      <c r="V1035" s="11">
        <v>1.0671296296296295E-2</v>
      </c>
      <c r="W1035" s="3">
        <v>1.05105</v>
      </c>
      <c r="X1035" s="4">
        <v>3.23</v>
      </c>
      <c r="Y1035" s="3">
        <v>4.25</v>
      </c>
      <c r="Z1035" s="3">
        <v>6.75</v>
      </c>
      <c r="AA1035" s="4">
        <v>5.2650000000000006</v>
      </c>
      <c r="AB1035" s="3">
        <v>18.12</v>
      </c>
    </row>
    <row r="1036" spans="1:28" x14ac:dyDescent="0.3">
      <c r="A1036">
        <v>366</v>
      </c>
      <c r="B1036" s="81">
        <v>8.2999999999999989</v>
      </c>
      <c r="C1036" s="4" t="s">
        <v>5160</v>
      </c>
      <c r="D1036" s="20">
        <v>8.8061868686868661E-4</v>
      </c>
      <c r="E1036" s="20">
        <v>1.1289983164983163E-3</v>
      </c>
      <c r="F1036" s="21">
        <v>2.614522417153996E-3</v>
      </c>
      <c r="G1036" s="21">
        <v>5.4643518518518513E-3</v>
      </c>
      <c r="H1036" s="21">
        <v>4.54653371320038E-3</v>
      </c>
      <c r="I1036" s="21">
        <v>9.5477207977207983E-3</v>
      </c>
      <c r="J1036" s="4" t="s">
        <v>5160</v>
      </c>
      <c r="K1036" s="4" t="s">
        <v>0</v>
      </c>
      <c r="L1036" s="4" t="s">
        <v>0</v>
      </c>
      <c r="M1036" s="4">
        <v>8.3895</v>
      </c>
      <c r="N1036" s="4">
        <v>6.5438100000000006</v>
      </c>
      <c r="O1036" s="4">
        <v>26.009999999999998</v>
      </c>
      <c r="P1036" s="4">
        <v>8.6</v>
      </c>
      <c r="Q1036" s="4">
        <v>10.049999999999999</v>
      </c>
      <c r="R1036" s="11">
        <v>9.4628237259816218E-4</v>
      </c>
      <c r="S1036" s="11">
        <v>1.2131825289720029E-3</v>
      </c>
      <c r="T1036" s="11">
        <v>2.7599902534113062E-3</v>
      </c>
      <c r="U1036" s="21">
        <v>4.54653371320038E-3</v>
      </c>
      <c r="V1036" s="11">
        <v>1.0686689814814816E-2</v>
      </c>
      <c r="W1036" s="3" t="s">
        <v>5160</v>
      </c>
      <c r="X1036" s="4" t="s">
        <v>0</v>
      </c>
      <c r="Z1036" s="3">
        <v>6.7320000000000002</v>
      </c>
      <c r="AA1036" s="4">
        <v>5.2509600000000001</v>
      </c>
      <c r="AB1036" s="3">
        <v>18.0825</v>
      </c>
    </row>
    <row r="1037" spans="1:28" x14ac:dyDescent="0.3">
      <c r="A1037">
        <v>365</v>
      </c>
      <c r="C1037" s="4">
        <v>9.6999999999999993</v>
      </c>
      <c r="D1037" s="20">
        <v>8.8115214646464614E-4</v>
      </c>
      <c r="E1037" s="20">
        <v>1.1296822390572388E-3</v>
      </c>
      <c r="F1037" s="21">
        <v>2.6161062378167637E-3</v>
      </c>
      <c r="G1037" s="21">
        <v>5.4676620370370365E-3</v>
      </c>
      <c r="H1037" s="21">
        <v>4.5505104463437794E-3</v>
      </c>
      <c r="I1037" s="21">
        <v>9.5560719373219364E-3</v>
      </c>
      <c r="J1037" s="4" t="s">
        <v>5160</v>
      </c>
      <c r="K1037" s="4">
        <v>3.5597500000000002</v>
      </c>
      <c r="L1037" s="4">
        <v>4.91</v>
      </c>
      <c r="M1037" s="4">
        <v>8.3684999999999992</v>
      </c>
      <c r="N1037" s="4">
        <v>6.5274299999999998</v>
      </c>
      <c r="O1037" s="4">
        <v>25.9575</v>
      </c>
      <c r="P1037" s="4" t="s">
        <v>5160</v>
      </c>
      <c r="Q1037" s="4" t="s">
        <v>5160</v>
      </c>
      <c r="R1037" s="11">
        <v>9.4670008354218898E-4</v>
      </c>
      <c r="S1037" s="11">
        <v>1.2137180558233192E-3</v>
      </c>
      <c r="T1037" s="11">
        <v>2.7612085769980511E-3</v>
      </c>
      <c r="U1037" s="21">
        <v>4.5505104463437794E-3</v>
      </c>
      <c r="V1037" s="11">
        <v>1.0694444444444444E-2</v>
      </c>
      <c r="W1037" s="3" t="s">
        <v>5160</v>
      </c>
      <c r="X1037" s="4" t="s">
        <v>0</v>
      </c>
      <c r="Z1037" s="3">
        <v>6.7140000000000004</v>
      </c>
      <c r="AA1037" s="4">
        <v>5.2369200000000005</v>
      </c>
      <c r="AB1037" s="3">
        <v>18.044999999999998</v>
      </c>
    </row>
    <row r="1038" spans="1:28" x14ac:dyDescent="0.3">
      <c r="A1038">
        <v>364</v>
      </c>
      <c r="B1038" s="81">
        <v>8.31</v>
      </c>
      <c r="C1038" s="4">
        <v>9.7200000000000006</v>
      </c>
      <c r="D1038" s="20">
        <v>8.817266414141413E-4</v>
      </c>
      <c r="E1038" s="20">
        <v>1.1304187710437709E-3</v>
      </c>
      <c r="F1038" s="21">
        <v>2.6178118908382064E-3</v>
      </c>
      <c r="G1038" s="21">
        <v>5.4712268518518521E-3</v>
      </c>
      <c r="H1038" s="21">
        <v>4.5544278252611595E-3</v>
      </c>
      <c r="I1038" s="21">
        <v>9.5642984330484362E-3</v>
      </c>
      <c r="J1038" s="4" t="s">
        <v>5160</v>
      </c>
      <c r="K1038" s="4" t="s">
        <v>0</v>
      </c>
      <c r="L1038" s="4" t="s">
        <v>0</v>
      </c>
      <c r="M1038" s="4">
        <v>8.3580000000000005</v>
      </c>
      <c r="N1038" s="4">
        <v>6.5192400000000008</v>
      </c>
      <c r="O1038" s="4">
        <v>25.905000000000001</v>
      </c>
      <c r="P1038" s="4">
        <v>8.61</v>
      </c>
      <c r="Q1038" s="4">
        <v>10.06</v>
      </c>
      <c r="R1038" s="11">
        <v>9.4753550543024236E-4</v>
      </c>
      <c r="S1038" s="11">
        <v>1.2147891095259519E-3</v>
      </c>
      <c r="T1038" s="11">
        <v>2.7636452241715402E-3</v>
      </c>
      <c r="U1038" s="21">
        <v>4.5544278252611595E-3</v>
      </c>
      <c r="V1038" s="11">
        <v>1.0702199074074074E-2</v>
      </c>
      <c r="W1038" s="3" t="s">
        <v>5160</v>
      </c>
      <c r="X1038" s="4">
        <v>3.2224000000000004</v>
      </c>
      <c r="Y1038" s="3">
        <v>4.24</v>
      </c>
      <c r="Z1038" s="3">
        <v>6.7050000000000001</v>
      </c>
      <c r="AA1038" s="4">
        <v>5.2299000000000007</v>
      </c>
      <c r="AB1038" s="3">
        <v>18</v>
      </c>
    </row>
    <row r="1039" spans="1:28" x14ac:dyDescent="0.3">
      <c r="A1039">
        <v>363</v>
      </c>
      <c r="B1039" s="81" t="s">
        <v>5160</v>
      </c>
      <c r="C1039" s="4" t="s">
        <v>5160</v>
      </c>
      <c r="D1039" s="20">
        <v>8.8226010101010105E-4</v>
      </c>
      <c r="E1039" s="20">
        <v>1.1311026936026937E-3</v>
      </c>
      <c r="F1039" s="21">
        <v>2.6193957115009749E-3</v>
      </c>
      <c r="G1039" s="21">
        <v>5.4745370370370382E-3</v>
      </c>
      <c r="H1039" s="21">
        <v>4.5584045584045581E-3</v>
      </c>
      <c r="I1039" s="21">
        <v>9.5726495726495726E-3</v>
      </c>
      <c r="J1039" s="4" t="s">
        <v>5160</v>
      </c>
      <c r="K1039" s="4">
        <v>3.5525000000000002</v>
      </c>
      <c r="L1039" s="4">
        <v>4.9000000000000004</v>
      </c>
      <c r="M1039" s="4">
        <v>8.3369999999999997</v>
      </c>
      <c r="N1039" s="4">
        <v>6.5028600000000001</v>
      </c>
      <c r="O1039" s="4">
        <v>25.852499999999999</v>
      </c>
      <c r="P1039" s="4" t="s">
        <v>5160</v>
      </c>
      <c r="Q1039" s="4" t="s">
        <v>5160</v>
      </c>
      <c r="R1039" s="11">
        <v>9.4795321637426916E-4</v>
      </c>
      <c r="S1039" s="11">
        <v>1.2153246363772682E-3</v>
      </c>
      <c r="T1039" s="11">
        <v>2.7648635477582851E-3</v>
      </c>
      <c r="U1039" s="21">
        <v>4.5584045584045581E-3</v>
      </c>
      <c r="V1039" s="11">
        <v>1.0709837962962963E-2</v>
      </c>
      <c r="W1039" s="3" t="s">
        <v>5160</v>
      </c>
      <c r="X1039" s="4" t="s">
        <v>0</v>
      </c>
      <c r="Z1039" s="3">
        <v>6.6869999999999994</v>
      </c>
      <c r="AA1039" s="4">
        <v>5.2158599999999993</v>
      </c>
      <c r="AB1039" s="3">
        <v>17.962499999999999</v>
      </c>
    </row>
    <row r="1040" spans="1:28" x14ac:dyDescent="0.3">
      <c r="A1040">
        <v>362</v>
      </c>
      <c r="B1040" s="81">
        <v>8.32</v>
      </c>
      <c r="C1040" s="4">
        <v>9.73</v>
      </c>
      <c r="D1040" s="20">
        <v>8.8283459595959589E-4</v>
      </c>
      <c r="E1040" s="20">
        <v>1.1318392255892256E-3</v>
      </c>
      <c r="F1040" s="21">
        <v>2.6211013645224177E-3</v>
      </c>
      <c r="G1040" s="21">
        <v>5.4781018518518529E-3</v>
      </c>
      <c r="H1040" s="21" t="s">
        <v>0</v>
      </c>
      <c r="I1040" s="21" t="s">
        <v>0</v>
      </c>
      <c r="J1040" s="4" t="s">
        <v>5160</v>
      </c>
      <c r="K1040" s="4" t="s">
        <v>0</v>
      </c>
      <c r="L1040" s="4" t="s">
        <v>0</v>
      </c>
      <c r="M1040" s="4">
        <v>8.3160000000000007</v>
      </c>
      <c r="N1040" s="4">
        <v>6.4864800000000011</v>
      </c>
      <c r="O1040" s="4">
        <v>25.799999999999997</v>
      </c>
      <c r="P1040" s="4">
        <v>8.6199999999999992</v>
      </c>
      <c r="Q1040" s="4">
        <v>10.07</v>
      </c>
      <c r="R1040" s="11">
        <v>9.4878863826232244E-4</v>
      </c>
      <c r="S1040" s="11">
        <v>1.2163956900799007E-3</v>
      </c>
      <c r="T1040" s="11">
        <v>2.7673001949317737E-3</v>
      </c>
      <c r="U1040" s="21" t="s">
        <v>0</v>
      </c>
      <c r="V1040" s="11">
        <v>1.0717592592592593E-2</v>
      </c>
      <c r="W1040" s="3" t="s">
        <v>5160</v>
      </c>
      <c r="X1040" s="4">
        <v>3.2148000000000003</v>
      </c>
      <c r="Y1040" s="3">
        <v>4.2300000000000004</v>
      </c>
      <c r="Z1040" s="3">
        <v>6.6779999999999999</v>
      </c>
      <c r="AA1040" s="4">
        <v>5.2088400000000004</v>
      </c>
      <c r="AB1040" s="3">
        <v>17.924999999999997</v>
      </c>
    </row>
    <row r="1041" spans="1:28" x14ac:dyDescent="0.3">
      <c r="A1041">
        <v>361</v>
      </c>
      <c r="B1041" s="81" t="s">
        <v>5160</v>
      </c>
      <c r="C1041" s="4" t="s">
        <v>5160</v>
      </c>
      <c r="D1041" s="20">
        <v>8.8336805555555543E-4</v>
      </c>
      <c r="E1041" s="20">
        <v>1.1325231481481481E-3</v>
      </c>
      <c r="F1041" s="21">
        <v>2.6226851851851854E-3</v>
      </c>
      <c r="G1041" s="21">
        <v>5.4814120370370381E-3</v>
      </c>
      <c r="H1041" s="21">
        <v>4.5623812915479584E-3</v>
      </c>
      <c r="I1041" s="21">
        <v>9.5810007122507125E-3</v>
      </c>
      <c r="J1041" s="4" t="s">
        <v>5160</v>
      </c>
      <c r="K1041" s="4">
        <v>3.5452499999999993</v>
      </c>
      <c r="L1041" s="4">
        <v>4.8899999999999997</v>
      </c>
      <c r="M1041" s="4">
        <v>8.3055000000000003</v>
      </c>
      <c r="N1041" s="4">
        <v>6.4782900000000003</v>
      </c>
      <c r="O1041" s="4">
        <v>25.747499999999999</v>
      </c>
      <c r="P1041" s="4" t="s">
        <v>5160</v>
      </c>
      <c r="Q1041" s="4" t="s">
        <v>5160</v>
      </c>
      <c r="R1041" s="11">
        <v>9.4920634920634902E-4</v>
      </c>
      <c r="S1041" s="11">
        <v>1.2169312169312168E-3</v>
      </c>
      <c r="T1041" s="11">
        <v>2.7685185185185182E-3</v>
      </c>
      <c r="U1041" s="21">
        <v>4.5623812915479584E-3</v>
      </c>
      <c r="V1041" s="11">
        <v>1.0725347222222223E-2</v>
      </c>
      <c r="W1041" s="3" t="s">
        <v>5160</v>
      </c>
      <c r="X1041" s="4" t="s">
        <v>0</v>
      </c>
      <c r="Z1041" s="3">
        <v>6.66</v>
      </c>
      <c r="AA1041" s="4">
        <v>5.1947999999999999</v>
      </c>
      <c r="AB1041" s="3">
        <v>17.88</v>
      </c>
    </row>
    <row r="1042" spans="1:28" x14ac:dyDescent="0.3">
      <c r="A1042">
        <v>360</v>
      </c>
      <c r="B1042" s="81" t="s">
        <v>5160</v>
      </c>
      <c r="C1042" s="4" t="s">
        <v>5160</v>
      </c>
      <c r="D1042" s="20">
        <v>8.8394255050505048E-4</v>
      </c>
      <c r="E1042" s="20">
        <v>1.1332596801346801E-3</v>
      </c>
      <c r="F1042" s="21">
        <v>2.6243908382066277E-3</v>
      </c>
      <c r="G1042" s="21">
        <v>5.484976851851852E-3</v>
      </c>
      <c r="H1042" s="21">
        <v>4.5662986704653376E-3</v>
      </c>
      <c r="I1042" s="21">
        <v>9.5892272079772089E-3</v>
      </c>
      <c r="K1042" s="4">
        <v>3.5379999999999998</v>
      </c>
      <c r="L1042" s="4">
        <v>4.88</v>
      </c>
      <c r="M1042" s="4">
        <v>8.2844999999999995</v>
      </c>
      <c r="N1042" s="4">
        <v>6.4619099999999996</v>
      </c>
      <c r="O1042" s="4">
        <v>25.695</v>
      </c>
      <c r="P1042" s="4">
        <v>8.629999999999999</v>
      </c>
      <c r="Q1042" s="4">
        <v>10.08</v>
      </c>
      <c r="R1042" s="11">
        <v>9.5004177109440273E-4</v>
      </c>
      <c r="S1042" s="11">
        <v>1.2180022706338497E-3</v>
      </c>
      <c r="T1042" s="11">
        <v>2.7709551656920081E-3</v>
      </c>
      <c r="U1042" s="21">
        <v>4.5662986704653376E-3</v>
      </c>
      <c r="V1042" s="11">
        <v>1.0732986111111112E-2</v>
      </c>
      <c r="W1042" s="3" t="s">
        <v>5160</v>
      </c>
      <c r="X1042" s="4" t="s">
        <v>0</v>
      </c>
      <c r="Z1042" s="3">
        <v>6.6509999999999998</v>
      </c>
      <c r="AA1042" s="4">
        <v>5.1877800000000001</v>
      </c>
      <c r="AB1042" s="3">
        <v>17.842500000000001</v>
      </c>
    </row>
    <row r="1043" spans="1:28" x14ac:dyDescent="0.3">
      <c r="A1043">
        <v>359</v>
      </c>
      <c r="B1043" s="81">
        <v>8.33</v>
      </c>
      <c r="C1043" s="4">
        <v>9.74</v>
      </c>
      <c r="D1043" s="20">
        <v>8.8447601010101012E-4</v>
      </c>
      <c r="E1043" s="20">
        <v>1.1339436026936028E-3</v>
      </c>
      <c r="F1043" s="21">
        <v>2.6259746588693962E-3</v>
      </c>
      <c r="G1043" s="21">
        <v>5.488287037037038E-3</v>
      </c>
      <c r="H1043" s="21">
        <v>4.5702754036087371E-3</v>
      </c>
      <c r="I1043" s="21">
        <v>9.5975783475783488E-3</v>
      </c>
      <c r="J1043" s="4" t="s">
        <v>5160</v>
      </c>
      <c r="K1043" s="4" t="s">
        <v>0</v>
      </c>
      <c r="L1043" s="4" t="s">
        <v>0</v>
      </c>
      <c r="M1043" s="4">
        <v>8.2635000000000005</v>
      </c>
      <c r="N1043" s="4">
        <v>6.4455300000000006</v>
      </c>
      <c r="O1043" s="4">
        <v>25.642499999999998</v>
      </c>
      <c r="P1043" s="4" t="s">
        <v>5160</v>
      </c>
      <c r="Q1043" s="4" t="s">
        <v>5160</v>
      </c>
      <c r="R1043" s="11">
        <v>9.5045948203842942E-4</v>
      </c>
      <c r="S1043" s="11">
        <v>1.218537797485166E-3</v>
      </c>
      <c r="T1043" s="11">
        <v>2.7721734892787527E-3</v>
      </c>
      <c r="U1043" s="21">
        <v>4.5702754036087371E-3</v>
      </c>
      <c r="V1043" s="11">
        <v>1.074849537037037E-2</v>
      </c>
      <c r="W1043" s="3" t="s">
        <v>5160</v>
      </c>
      <c r="X1043" s="4">
        <v>3.2071999999999998</v>
      </c>
      <c r="Y1043" s="3">
        <v>4.22</v>
      </c>
      <c r="Z1043" s="3">
        <v>6.633</v>
      </c>
      <c r="AA1043" s="4">
        <v>5.1737400000000004</v>
      </c>
      <c r="AB1043" s="3">
        <v>17.805</v>
      </c>
    </row>
    <row r="1044" spans="1:28" x14ac:dyDescent="0.3">
      <c r="A1044">
        <v>358</v>
      </c>
      <c r="B1044" s="81" t="s">
        <v>5160</v>
      </c>
      <c r="C1044" s="4" t="s">
        <v>5160</v>
      </c>
      <c r="D1044" s="20">
        <v>8.8505050505050496E-4</v>
      </c>
      <c r="E1044" s="20">
        <v>1.1346801346801346E-3</v>
      </c>
      <c r="F1044" s="21">
        <v>2.6276803118908385E-3</v>
      </c>
      <c r="G1044" s="21">
        <v>5.4918518518518528E-3</v>
      </c>
      <c r="H1044" s="21">
        <v>4.5742521367521374E-3</v>
      </c>
      <c r="I1044" s="21">
        <v>9.6059294871794886E-3</v>
      </c>
      <c r="J1044" s="4" t="s">
        <v>5160</v>
      </c>
      <c r="K1044" s="4">
        <v>3.5307500000000003</v>
      </c>
      <c r="L1044" s="4">
        <v>4.87</v>
      </c>
      <c r="M1044" s="4">
        <v>8.2530000000000001</v>
      </c>
      <c r="N1044" s="4">
        <v>6.4373400000000007</v>
      </c>
      <c r="O1044" s="4">
        <v>25.589999999999996</v>
      </c>
      <c r="P1044" s="4">
        <v>8.64</v>
      </c>
      <c r="Q1044" s="4">
        <v>10.09</v>
      </c>
      <c r="R1044" s="11">
        <v>9.5129490392648292E-4</v>
      </c>
      <c r="S1044" s="11">
        <v>1.2196088511877987E-3</v>
      </c>
      <c r="T1044" s="11">
        <v>2.7746101364522421E-3</v>
      </c>
      <c r="U1044" s="21">
        <v>4.5742521367521374E-3</v>
      </c>
      <c r="V1044" s="11">
        <v>1.0756134259259259E-2</v>
      </c>
      <c r="W1044" s="3" t="s">
        <v>5160</v>
      </c>
      <c r="X1044" s="4" t="s">
        <v>0</v>
      </c>
      <c r="Z1044" s="3">
        <v>6.6240000000000006</v>
      </c>
      <c r="AA1044" s="4">
        <v>5.1667200000000006</v>
      </c>
      <c r="AB1044" s="3">
        <v>17.759999999999998</v>
      </c>
    </row>
    <row r="1045" spans="1:28" x14ac:dyDescent="0.3">
      <c r="A1045">
        <v>357</v>
      </c>
      <c r="B1045" s="81">
        <v>8.34</v>
      </c>
      <c r="C1045" s="4">
        <v>9.75</v>
      </c>
      <c r="D1045" s="20">
        <v>8.855839646464645E-4</v>
      </c>
      <c r="E1045" s="20">
        <v>1.1353640572390571E-3</v>
      </c>
      <c r="F1045" s="21">
        <v>2.6292641325536062E-3</v>
      </c>
      <c r="G1045" s="21">
        <v>5.4951620370370371E-3</v>
      </c>
      <c r="H1045" s="21">
        <v>4.5781695156695166E-3</v>
      </c>
      <c r="I1045" s="21">
        <v>9.614155982905985E-3</v>
      </c>
      <c r="J1045" s="4" t="s">
        <v>5160</v>
      </c>
      <c r="K1045" s="4" t="s">
        <v>0</v>
      </c>
      <c r="L1045" s="4" t="s">
        <v>0</v>
      </c>
      <c r="M1045" s="4">
        <v>8.2319999999999993</v>
      </c>
      <c r="N1045" s="4">
        <v>6.42096</v>
      </c>
      <c r="O1045" s="4">
        <v>25.537499999999998</v>
      </c>
      <c r="Q1045" s="4">
        <v>10.1</v>
      </c>
      <c r="R1045" s="11">
        <v>9.5171261487050972E-4</v>
      </c>
      <c r="S1045" s="11">
        <v>1.220144378039115E-3</v>
      </c>
      <c r="T1045" s="11">
        <v>2.7758284600389867E-3</v>
      </c>
      <c r="U1045" s="21">
        <v>4.5781695156695166E-3</v>
      </c>
      <c r="V1045" s="11">
        <v>1.0763888888888889E-2</v>
      </c>
      <c r="W1045" s="3" t="s">
        <v>5160</v>
      </c>
      <c r="X1045" s="4">
        <v>3.1996000000000002</v>
      </c>
      <c r="Y1045" s="3">
        <v>4.21</v>
      </c>
      <c r="Z1045" s="3">
        <v>6.6059999999999999</v>
      </c>
      <c r="AA1045" s="4">
        <v>5.1526800000000001</v>
      </c>
      <c r="AB1045" s="3">
        <v>17.7225</v>
      </c>
    </row>
    <row r="1046" spans="1:28" x14ac:dyDescent="0.3">
      <c r="A1046">
        <v>356</v>
      </c>
      <c r="C1046" s="4">
        <v>9.76</v>
      </c>
      <c r="D1046" s="20">
        <v>8.8615845959595955E-4</v>
      </c>
      <c r="E1046" s="20">
        <v>1.1361005892255892E-3</v>
      </c>
      <c r="F1046" s="21">
        <v>2.630969785575049E-3</v>
      </c>
      <c r="G1046" s="21">
        <v>5.4987268518518527E-3</v>
      </c>
      <c r="H1046" s="21" t="s">
        <v>0</v>
      </c>
      <c r="I1046" s="21" t="s">
        <v>0</v>
      </c>
      <c r="J1046" s="4">
        <v>1.0439000000000001</v>
      </c>
      <c r="K1046" s="4">
        <v>3.5235000000000003</v>
      </c>
      <c r="L1046" s="4">
        <v>4.8600000000000003</v>
      </c>
      <c r="M1046" s="4">
        <v>8.2110000000000003</v>
      </c>
      <c r="N1046" s="4">
        <v>6.4045800000000002</v>
      </c>
      <c r="O1046" s="4">
        <v>25.484999999999999</v>
      </c>
      <c r="P1046" s="4" t="s">
        <v>5160</v>
      </c>
      <c r="Q1046" s="4" t="s">
        <v>5160</v>
      </c>
      <c r="R1046" s="11">
        <v>9.5254803675856288E-4</v>
      </c>
      <c r="S1046" s="11">
        <v>1.2212154317417475E-3</v>
      </c>
      <c r="T1046" s="11">
        <v>2.7782651072124753E-3</v>
      </c>
      <c r="U1046" s="21" t="s">
        <v>0</v>
      </c>
      <c r="V1046" s="11">
        <v>1.0771643518518519E-2</v>
      </c>
      <c r="W1046" s="3">
        <v>1.0439000000000001</v>
      </c>
      <c r="X1046" s="4" t="s">
        <v>0</v>
      </c>
      <c r="Z1046" s="3">
        <v>6.5880000000000001</v>
      </c>
      <c r="AA1046" s="4">
        <v>5.1386400000000005</v>
      </c>
      <c r="AB1046" s="3">
        <v>17.684999999999999</v>
      </c>
    </row>
    <row r="1047" spans="1:28" x14ac:dyDescent="0.3">
      <c r="A1047">
        <v>355</v>
      </c>
      <c r="B1047" s="81">
        <v>8.35</v>
      </c>
      <c r="C1047" s="4" t="s">
        <v>5160</v>
      </c>
      <c r="D1047" s="20">
        <v>8.8673295454545439E-4</v>
      </c>
      <c r="E1047" s="20">
        <v>1.136837121212121E-3</v>
      </c>
      <c r="F1047" s="21">
        <v>2.6326754385964913E-3</v>
      </c>
      <c r="G1047" s="21">
        <v>5.5022916666666666E-3</v>
      </c>
      <c r="H1047" s="21">
        <v>4.5821462488129152E-3</v>
      </c>
      <c r="I1047" s="21">
        <v>9.6225071225071231E-3</v>
      </c>
      <c r="J1047" s="4" t="s">
        <v>5160</v>
      </c>
      <c r="K1047" s="4" t="s">
        <v>0</v>
      </c>
      <c r="L1047" s="4" t="s">
        <v>0</v>
      </c>
      <c r="M1047" s="4">
        <v>8.2004999999999999</v>
      </c>
      <c r="N1047" s="4">
        <v>6.3963900000000002</v>
      </c>
      <c r="O1047" s="4">
        <v>25.432499999999997</v>
      </c>
      <c r="P1047" s="4">
        <v>8.65</v>
      </c>
      <c r="Q1047" s="4">
        <v>10.11</v>
      </c>
      <c r="R1047" s="11">
        <v>9.5296574770258979E-4</v>
      </c>
      <c r="S1047" s="11">
        <v>1.2217509585930638E-3</v>
      </c>
      <c r="T1047" s="11">
        <v>2.7794834307992202E-3</v>
      </c>
      <c r="U1047" s="21">
        <v>4.5821462488129152E-3</v>
      </c>
      <c r="V1047" s="11">
        <v>1.0779282407407408E-2</v>
      </c>
      <c r="W1047" s="3" t="s">
        <v>5160</v>
      </c>
      <c r="X1047" s="4">
        <v>3.1920000000000002</v>
      </c>
      <c r="Y1047" s="3">
        <v>4.2</v>
      </c>
      <c r="Z1047" s="3">
        <v>6.5789999999999997</v>
      </c>
      <c r="AA1047" s="4">
        <v>5.1316199999999998</v>
      </c>
      <c r="AB1047" s="3">
        <v>17.64</v>
      </c>
    </row>
    <row r="1048" spans="1:28" x14ac:dyDescent="0.3">
      <c r="A1048">
        <v>354</v>
      </c>
      <c r="B1048" s="81" t="s">
        <v>5160</v>
      </c>
      <c r="C1048" s="4" t="s">
        <v>5160</v>
      </c>
      <c r="D1048" s="20">
        <v>8.8726641414141414E-4</v>
      </c>
      <c r="E1048" s="20">
        <v>1.1375210437710437E-3</v>
      </c>
      <c r="F1048" s="21">
        <v>2.6342592592592598E-3</v>
      </c>
      <c r="G1048" s="21">
        <v>5.5056018518518527E-3</v>
      </c>
      <c r="H1048" s="21">
        <v>4.5861229819563155E-3</v>
      </c>
      <c r="I1048" s="21">
        <v>9.630858262108263E-3</v>
      </c>
      <c r="J1048" s="4" t="s">
        <v>5160</v>
      </c>
      <c r="K1048" s="4">
        <v>3.5162499999999994</v>
      </c>
      <c r="L1048" s="4">
        <v>4.8499999999999996</v>
      </c>
      <c r="M1048" s="4">
        <v>8.1795000000000009</v>
      </c>
      <c r="N1048" s="4">
        <v>6.3800100000000013</v>
      </c>
      <c r="O1048" s="4">
        <v>25.380000000000003</v>
      </c>
      <c r="P1048" s="4" t="s">
        <v>5160</v>
      </c>
      <c r="Q1048" s="4" t="s">
        <v>5160</v>
      </c>
      <c r="R1048" s="11">
        <v>9.533834586466167E-4</v>
      </c>
      <c r="S1048" s="11">
        <v>1.2222864854443804E-3</v>
      </c>
      <c r="T1048" s="11">
        <v>2.7807017543859652E-3</v>
      </c>
      <c r="U1048" s="21">
        <v>4.5861229819563155E-3</v>
      </c>
      <c r="V1048" s="11">
        <v>1.0787037037037036E-2</v>
      </c>
      <c r="W1048" s="3" t="s">
        <v>5160</v>
      </c>
      <c r="X1048" s="4" t="s">
        <v>0</v>
      </c>
      <c r="Z1048" s="3">
        <v>6.5609999999999999</v>
      </c>
      <c r="AA1048" s="4">
        <v>5.1175800000000002</v>
      </c>
      <c r="AB1048" s="3">
        <v>17.602499999999999</v>
      </c>
    </row>
    <row r="1049" spans="1:28" x14ac:dyDescent="0.3">
      <c r="A1049">
        <v>353</v>
      </c>
      <c r="B1049" s="81">
        <v>8.36</v>
      </c>
      <c r="C1049" s="4">
        <v>9.77</v>
      </c>
      <c r="D1049" s="20">
        <v>8.8784090909090898E-4</v>
      </c>
      <c r="E1049" s="20">
        <v>1.1382575757575757E-3</v>
      </c>
      <c r="F1049" s="21">
        <v>2.6359649122807017E-3</v>
      </c>
      <c r="G1049" s="21">
        <v>5.5091666666666674E-3</v>
      </c>
      <c r="H1049" s="21">
        <v>4.5900403608736939E-3</v>
      </c>
      <c r="I1049" s="21">
        <v>9.6390847578347576E-3</v>
      </c>
      <c r="J1049" s="4" t="s">
        <v>5160</v>
      </c>
      <c r="K1049" s="4" t="s">
        <v>0</v>
      </c>
      <c r="L1049" s="4" t="s">
        <v>0</v>
      </c>
      <c r="M1049" s="4">
        <v>8.1585000000000001</v>
      </c>
      <c r="N1049" s="4">
        <v>6.3636300000000006</v>
      </c>
      <c r="O1049" s="4">
        <v>25.327500000000001</v>
      </c>
      <c r="P1049" s="4">
        <v>8.66</v>
      </c>
      <c r="Q1049" s="4">
        <v>10.119999999999999</v>
      </c>
      <c r="R1049" s="11">
        <v>9.5421888053466998E-4</v>
      </c>
      <c r="S1049" s="11">
        <v>1.2233575391470128E-3</v>
      </c>
      <c r="T1049" s="11">
        <v>2.7831384015594542E-3</v>
      </c>
      <c r="U1049" s="21">
        <v>4.5900403608736939E-3</v>
      </c>
      <c r="V1049" s="11">
        <v>1.0802430555555556E-2</v>
      </c>
      <c r="W1049" s="3" t="s">
        <v>5160</v>
      </c>
      <c r="X1049" s="4" t="s">
        <v>0</v>
      </c>
      <c r="Z1049" s="3">
        <v>6.5520000000000005</v>
      </c>
      <c r="AA1049" s="4">
        <v>5.1105600000000004</v>
      </c>
      <c r="AB1049" s="3">
        <v>17.565000000000001</v>
      </c>
    </row>
    <row r="1050" spans="1:28" x14ac:dyDescent="0.3">
      <c r="A1050">
        <v>352</v>
      </c>
      <c r="B1050" s="81" t="s">
        <v>5160</v>
      </c>
      <c r="C1050" s="4" t="s">
        <v>5160</v>
      </c>
      <c r="D1050" s="20">
        <v>8.8837436868686851E-4</v>
      </c>
      <c r="E1050" s="20">
        <v>1.1389414983164982E-3</v>
      </c>
      <c r="F1050" s="21">
        <v>2.6375487329434698E-3</v>
      </c>
      <c r="G1050" s="21">
        <v>5.5124768518518517E-3</v>
      </c>
      <c r="H1050" s="21">
        <v>4.5940170940170942E-3</v>
      </c>
      <c r="I1050" s="21">
        <v>9.6474358974358975E-3</v>
      </c>
      <c r="K1050" s="4">
        <v>3.5089999999999999</v>
      </c>
      <c r="L1050" s="4">
        <v>4.84</v>
      </c>
      <c r="M1050" s="4">
        <v>8.1374999999999993</v>
      </c>
      <c r="N1050" s="4">
        <v>6.3472499999999998</v>
      </c>
      <c r="O1050" s="4">
        <v>25.275000000000002</v>
      </c>
      <c r="P1050" s="4" t="s">
        <v>5160</v>
      </c>
      <c r="Q1050" s="4" t="s">
        <v>5160</v>
      </c>
      <c r="R1050" s="11">
        <v>9.5463659147869688E-4</v>
      </c>
      <c r="S1050" s="11">
        <v>1.2238930659983294E-3</v>
      </c>
      <c r="T1050" s="11">
        <v>2.7843567251461991E-3</v>
      </c>
      <c r="U1050" s="21">
        <v>4.5940170940170942E-3</v>
      </c>
      <c r="V1050" s="11">
        <v>1.0810185185185185E-2</v>
      </c>
      <c r="W1050" s="3" t="s">
        <v>5160</v>
      </c>
      <c r="X1050" s="4">
        <v>3.1844000000000001</v>
      </c>
      <c r="Y1050" s="3">
        <v>4.1900000000000004</v>
      </c>
      <c r="Z1050" s="3">
        <v>6.5339999999999998</v>
      </c>
      <c r="AA1050" s="4">
        <v>5.0965199999999999</v>
      </c>
      <c r="AB1050" s="3">
        <v>17.52</v>
      </c>
    </row>
    <row r="1051" spans="1:28" x14ac:dyDescent="0.3">
      <c r="A1051">
        <v>351</v>
      </c>
      <c r="B1051" s="81"/>
      <c r="C1051" s="4">
        <v>9.7799999999999994</v>
      </c>
      <c r="D1051" s="20">
        <v>8.8894886363636368E-4</v>
      </c>
      <c r="E1051" s="20">
        <v>1.1396780303030304E-3</v>
      </c>
      <c r="F1051" s="21">
        <v>2.6392543859649125E-3</v>
      </c>
      <c r="G1051" s="21">
        <v>5.5160416666666674E-3</v>
      </c>
      <c r="H1051" s="21">
        <v>4.5979938271604945E-3</v>
      </c>
      <c r="I1051" s="21">
        <v>9.6557870370370391E-3</v>
      </c>
      <c r="J1051" s="4" t="s">
        <v>5160</v>
      </c>
      <c r="K1051" s="4" t="s">
        <v>0</v>
      </c>
      <c r="L1051" s="4" t="s">
        <v>0</v>
      </c>
      <c r="M1051" s="4">
        <v>8.1270000000000007</v>
      </c>
      <c r="N1051" s="4">
        <v>6.3390600000000008</v>
      </c>
      <c r="O1051" s="4">
        <v>25.222500000000004</v>
      </c>
      <c r="P1051" s="4">
        <v>8.67</v>
      </c>
      <c r="Q1051" s="4">
        <v>10.129999999999999</v>
      </c>
      <c r="R1051" s="11">
        <v>9.5547201336675016E-4</v>
      </c>
      <c r="S1051" s="11">
        <v>1.2249641197009619E-3</v>
      </c>
      <c r="T1051" s="11">
        <v>2.7867933723196882E-3</v>
      </c>
      <c r="U1051" s="21">
        <v>4.5979938271604945E-3</v>
      </c>
      <c r="V1051" s="11">
        <v>1.0817939814814815E-2</v>
      </c>
      <c r="W1051" s="3" t="s">
        <v>5160</v>
      </c>
      <c r="X1051" s="4" t="s">
        <v>0</v>
      </c>
      <c r="Z1051" s="3">
        <v>6.5250000000000004</v>
      </c>
      <c r="AA1051" s="4">
        <v>5.0895000000000001</v>
      </c>
      <c r="AB1051" s="3">
        <v>17.482499999999998</v>
      </c>
    </row>
    <row r="1052" spans="1:28" x14ac:dyDescent="0.3">
      <c r="A1052">
        <v>350</v>
      </c>
      <c r="B1052" s="81">
        <v>8.3699999999999992</v>
      </c>
      <c r="C1052" s="4">
        <v>9.7899999999999991</v>
      </c>
      <c r="D1052" s="20">
        <v>8.8952335858585841E-4</v>
      </c>
      <c r="E1052" s="20">
        <v>1.1404145622895621E-3</v>
      </c>
      <c r="F1052" s="21">
        <v>2.6409600389863549E-3</v>
      </c>
      <c r="G1052" s="21">
        <v>5.5196064814814821E-3</v>
      </c>
      <c r="H1052" s="21" t="s">
        <v>0</v>
      </c>
      <c r="I1052" s="21" t="s">
        <v>0</v>
      </c>
      <c r="J1052" s="4" t="s">
        <v>5160</v>
      </c>
      <c r="K1052" s="4">
        <v>3.5017499999999999</v>
      </c>
      <c r="L1052" s="4">
        <v>4.83</v>
      </c>
      <c r="M1052" s="4">
        <v>8.1059999999999999</v>
      </c>
      <c r="N1052" s="4">
        <v>6.3226800000000001</v>
      </c>
      <c r="O1052" s="4">
        <v>25.17</v>
      </c>
      <c r="P1052" s="4" t="s">
        <v>5160</v>
      </c>
      <c r="Q1052" s="4" t="s">
        <v>5160</v>
      </c>
      <c r="R1052" s="11">
        <v>9.5588972431077729E-4</v>
      </c>
      <c r="S1052" s="11">
        <v>1.2254996465522786E-3</v>
      </c>
      <c r="T1052" s="11">
        <v>2.7880116959064336E-3</v>
      </c>
      <c r="U1052" s="21" t="s">
        <v>0</v>
      </c>
      <c r="V1052" s="11">
        <v>1.0825578703703704E-2</v>
      </c>
      <c r="W1052" s="3" t="s">
        <v>5160</v>
      </c>
      <c r="X1052" s="4">
        <v>3.1768000000000001</v>
      </c>
      <c r="Y1052" s="3">
        <v>4.18</v>
      </c>
      <c r="Z1052" s="3">
        <v>6.5070000000000006</v>
      </c>
      <c r="AA1052" s="4">
        <v>5.0754600000000005</v>
      </c>
      <c r="AB1052" s="3">
        <v>17.445</v>
      </c>
    </row>
    <row r="1053" spans="1:28" x14ac:dyDescent="0.3">
      <c r="A1053">
        <v>349</v>
      </c>
      <c r="B1053" s="81" t="s">
        <v>5160</v>
      </c>
      <c r="C1053" s="4" t="s">
        <v>5160</v>
      </c>
      <c r="D1053" s="20">
        <v>8.9009785353535357E-4</v>
      </c>
      <c r="E1053" s="20">
        <v>1.1411510942760943E-3</v>
      </c>
      <c r="F1053" s="21">
        <v>2.6426656920077976E-3</v>
      </c>
      <c r="G1053" s="21">
        <v>5.5231712962962969E-3</v>
      </c>
      <c r="H1053" s="21">
        <v>4.6019112060778728E-3</v>
      </c>
      <c r="I1053" s="21">
        <v>9.6640135327635338E-3</v>
      </c>
      <c r="J1053" s="4" t="s">
        <v>5160</v>
      </c>
      <c r="K1053" s="4" t="s">
        <v>0</v>
      </c>
      <c r="L1053" s="4" t="s">
        <v>0</v>
      </c>
      <c r="M1053" s="4">
        <v>8.0850000000000009</v>
      </c>
      <c r="N1053" s="4">
        <v>6.3063000000000011</v>
      </c>
      <c r="O1053" s="4">
        <v>25.1175</v>
      </c>
      <c r="P1053" s="4" t="s">
        <v>5160</v>
      </c>
      <c r="Q1053" s="4" t="s">
        <v>5160</v>
      </c>
      <c r="R1053" s="11">
        <v>9.5672514619883034E-4</v>
      </c>
      <c r="S1053" s="11">
        <v>1.2265707002549109E-3</v>
      </c>
      <c r="T1053" s="11">
        <v>2.7904483430799222E-3</v>
      </c>
      <c r="U1053" s="21">
        <v>4.6019112060778728E-3</v>
      </c>
      <c r="V1053" s="11">
        <v>1.0833333333333332E-2</v>
      </c>
      <c r="W1053" s="3" t="s">
        <v>5160</v>
      </c>
      <c r="X1053" s="4" t="s">
        <v>0</v>
      </c>
      <c r="Z1053" s="3">
        <v>6.4979999999999993</v>
      </c>
      <c r="AA1053" s="4">
        <v>5.0684399999999998</v>
      </c>
      <c r="AB1053" s="3">
        <v>17.399999999999999</v>
      </c>
    </row>
    <row r="1054" spans="1:28" x14ac:dyDescent="0.3">
      <c r="A1054">
        <v>348</v>
      </c>
      <c r="B1054" s="81">
        <v>8.379999999999999</v>
      </c>
      <c r="C1054" s="4" t="s">
        <v>5160</v>
      </c>
      <c r="D1054" s="20">
        <v>8.9063131313131311E-4</v>
      </c>
      <c r="E1054" s="20">
        <v>1.1418350168350168E-3</v>
      </c>
      <c r="F1054" s="21">
        <v>2.6442495126705653E-3</v>
      </c>
      <c r="G1054" s="21">
        <v>5.526481481481482E-3</v>
      </c>
      <c r="H1054" s="21">
        <v>4.6058879392212723E-3</v>
      </c>
      <c r="I1054" s="21">
        <v>9.6723646723646719E-3</v>
      </c>
      <c r="J1054" s="4" t="s">
        <v>5160</v>
      </c>
      <c r="K1054" s="4">
        <v>3.4945000000000004</v>
      </c>
      <c r="L1054" s="4">
        <v>4.82</v>
      </c>
      <c r="M1054" s="4">
        <v>8.0745000000000005</v>
      </c>
      <c r="N1054" s="4">
        <v>6.2981100000000003</v>
      </c>
      <c r="O1054" s="4">
        <v>25.065000000000001</v>
      </c>
      <c r="P1054" s="4">
        <v>8.68</v>
      </c>
      <c r="Q1054" s="4">
        <v>10.15</v>
      </c>
      <c r="R1054" s="11">
        <v>9.5714285714285725E-4</v>
      </c>
      <c r="S1054" s="11">
        <v>1.2271062271062272E-3</v>
      </c>
      <c r="T1054" s="11">
        <v>2.7916666666666667E-3</v>
      </c>
      <c r="U1054" s="21">
        <v>4.6058879392212723E-3</v>
      </c>
      <c r="V1054" s="11">
        <v>1.0841087962962962E-2</v>
      </c>
      <c r="W1054" s="3" t="s">
        <v>5160</v>
      </c>
      <c r="X1054" s="4" t="s">
        <v>0</v>
      </c>
      <c r="Z1054" s="3">
        <v>6.48</v>
      </c>
      <c r="AA1054" s="4">
        <v>5.0544000000000002</v>
      </c>
      <c r="AB1054" s="3">
        <v>17.362499999999997</v>
      </c>
    </row>
    <row r="1055" spans="1:28" x14ac:dyDescent="0.3">
      <c r="A1055">
        <v>347</v>
      </c>
      <c r="C1055" s="4">
        <v>9.8000000000000007</v>
      </c>
      <c r="D1055" s="20">
        <v>8.9120580808080795E-4</v>
      </c>
      <c r="E1055" s="20">
        <v>1.1425715488215487E-3</v>
      </c>
      <c r="F1055" s="21">
        <v>2.645955165692008E-3</v>
      </c>
      <c r="G1055" s="21">
        <v>5.5300462962962968E-3</v>
      </c>
      <c r="H1055" s="21">
        <v>4.6098646723646726E-3</v>
      </c>
      <c r="I1055" s="21">
        <v>9.6807158119658135E-3</v>
      </c>
      <c r="J1055" s="4" t="s">
        <v>5160</v>
      </c>
      <c r="K1055" s="4" t="s">
        <v>0</v>
      </c>
      <c r="L1055" s="4" t="s">
        <v>0</v>
      </c>
      <c r="M1055" s="4">
        <v>8.0534999999999997</v>
      </c>
      <c r="N1055" s="4">
        <v>6.2817299999999996</v>
      </c>
      <c r="O1055" s="4">
        <v>25.012500000000003</v>
      </c>
      <c r="P1055" s="4">
        <v>8.69</v>
      </c>
      <c r="Q1055" s="4">
        <v>10.16</v>
      </c>
      <c r="R1055" s="11">
        <v>9.5797827903091074E-4</v>
      </c>
      <c r="S1055" s="11">
        <v>1.2281772808088599E-3</v>
      </c>
      <c r="T1055" s="11">
        <v>2.7941033138401562E-3</v>
      </c>
      <c r="U1055" s="21">
        <v>4.6098646723646726E-3</v>
      </c>
      <c r="V1055" s="11">
        <v>1.0856481481481481E-2</v>
      </c>
      <c r="W1055" s="3" t="s">
        <v>5160</v>
      </c>
      <c r="X1055" s="4">
        <v>3.1692</v>
      </c>
      <c r="Y1055" s="3">
        <v>4.17</v>
      </c>
      <c r="Z1055" s="3">
        <v>6.4619999999999997</v>
      </c>
      <c r="AA1055" s="4">
        <v>5.0403599999999997</v>
      </c>
      <c r="AB1055" s="3">
        <v>17.317499999999999</v>
      </c>
    </row>
    <row r="1056" spans="1:28" x14ac:dyDescent="0.3">
      <c r="A1056">
        <v>346</v>
      </c>
      <c r="B1056" s="81">
        <v>8.39</v>
      </c>
      <c r="C1056" s="4">
        <v>9.82</v>
      </c>
      <c r="D1056" s="20">
        <v>8.91780303030303E-4</v>
      </c>
      <c r="E1056" s="20">
        <v>1.1433080808080807E-3</v>
      </c>
      <c r="F1056" s="21">
        <v>2.6476608187134504E-3</v>
      </c>
      <c r="G1056" s="21">
        <v>5.5336111111111115E-3</v>
      </c>
      <c r="H1056" s="21">
        <v>4.6137820512820518E-3</v>
      </c>
      <c r="I1056" s="21">
        <v>9.6889423076923099E-3</v>
      </c>
      <c r="J1056" s="4">
        <v>1.0296000000000001</v>
      </c>
      <c r="K1056" s="4">
        <v>3.4872500000000004</v>
      </c>
      <c r="L1056" s="4">
        <v>4.8100000000000005</v>
      </c>
      <c r="M1056" s="4">
        <v>8.0325000000000006</v>
      </c>
      <c r="N1056" s="4">
        <v>6.2653500000000006</v>
      </c>
      <c r="O1056" s="4">
        <v>24.96</v>
      </c>
      <c r="P1056" s="4" t="s">
        <v>5160</v>
      </c>
      <c r="Q1056" s="4" t="s">
        <v>5160</v>
      </c>
      <c r="R1056" s="11">
        <v>9.5839598997493744E-4</v>
      </c>
      <c r="S1056" s="11">
        <v>1.2287128076601762E-3</v>
      </c>
      <c r="T1056" s="11">
        <v>2.7953216374269007E-3</v>
      </c>
      <c r="U1056" s="21">
        <v>4.6137820512820518E-3</v>
      </c>
      <c r="V1056" s="11">
        <v>1.0864236111111111E-2</v>
      </c>
      <c r="W1056" s="3">
        <v>1.0296000000000001</v>
      </c>
      <c r="X1056" s="4" t="s">
        <v>0</v>
      </c>
      <c r="Z1056" s="3">
        <v>6.4529999999999994</v>
      </c>
      <c r="AA1056" s="4">
        <v>5.0333399999999999</v>
      </c>
      <c r="AB1056" s="3">
        <v>17.28</v>
      </c>
    </row>
    <row r="1057" spans="1:28" x14ac:dyDescent="0.3">
      <c r="A1057">
        <v>345</v>
      </c>
      <c r="B1057" s="81" t="s">
        <v>5160</v>
      </c>
      <c r="C1057" s="4" t="s">
        <v>5160</v>
      </c>
      <c r="D1057" s="20">
        <v>8.9235479797979784E-4</v>
      </c>
      <c r="E1057" s="20">
        <v>1.1440446127946127E-3</v>
      </c>
      <c r="F1057" s="21">
        <v>2.6493664717348931E-3</v>
      </c>
      <c r="G1057" s="21">
        <v>5.5371759259259272E-3</v>
      </c>
      <c r="H1057" s="21">
        <v>4.6177587844254513E-3</v>
      </c>
      <c r="I1057" s="21">
        <v>9.697293447293448E-3</v>
      </c>
      <c r="K1057" s="4">
        <v>3.4799999999999995</v>
      </c>
      <c r="L1057" s="4">
        <v>4.8</v>
      </c>
      <c r="M1057" s="4">
        <v>8.0220000000000002</v>
      </c>
      <c r="N1057" s="4">
        <v>6.2571600000000007</v>
      </c>
      <c r="O1057" s="4">
        <v>24.907499999999999</v>
      </c>
      <c r="P1057" s="4">
        <v>8.6999999999999993</v>
      </c>
      <c r="Q1057" s="4" t="s">
        <v>5160</v>
      </c>
      <c r="R1057" s="11">
        <v>9.5923141186299071E-4</v>
      </c>
      <c r="S1057" s="11">
        <v>1.2297838613628087E-3</v>
      </c>
      <c r="T1057" s="11">
        <v>2.7977582846003897E-3</v>
      </c>
      <c r="U1057" s="21">
        <v>4.6177587844254513E-3</v>
      </c>
      <c r="V1057" s="11">
        <v>1.0871875E-2</v>
      </c>
      <c r="W1057" s="3" t="s">
        <v>5160</v>
      </c>
      <c r="X1057" s="4">
        <v>3.1616</v>
      </c>
      <c r="Y1057" s="3">
        <v>4.16</v>
      </c>
      <c r="Z1057" s="3">
        <v>6.4350000000000005</v>
      </c>
      <c r="AA1057" s="4">
        <v>5.0193000000000003</v>
      </c>
      <c r="AB1057" s="3">
        <v>17.2425</v>
      </c>
    </row>
    <row r="1058" spans="1:28" x14ac:dyDescent="0.3">
      <c r="A1058">
        <v>344</v>
      </c>
      <c r="B1058" s="81">
        <v>8.4</v>
      </c>
      <c r="C1058" s="4">
        <v>9.83</v>
      </c>
      <c r="D1058" s="20">
        <v>8.9288825757575737E-4</v>
      </c>
      <c r="E1058" s="20">
        <v>1.1447285353535352E-3</v>
      </c>
      <c r="F1058" s="21">
        <v>2.6509502923976608E-3</v>
      </c>
      <c r="G1058" s="21">
        <v>5.5404861111111115E-3</v>
      </c>
      <c r="H1058" s="21">
        <v>4.6217355175688516E-3</v>
      </c>
      <c r="I1058" s="21">
        <v>9.7056445868945879E-3</v>
      </c>
      <c r="J1058" s="4" t="s">
        <v>5160</v>
      </c>
      <c r="K1058" s="4" t="s">
        <v>0</v>
      </c>
      <c r="L1058" s="4" t="s">
        <v>0</v>
      </c>
      <c r="M1058" s="4">
        <v>8.0009999999999994</v>
      </c>
      <c r="N1058" s="4">
        <v>6.24078</v>
      </c>
      <c r="O1058" s="4">
        <v>24.855</v>
      </c>
      <c r="P1058" s="4">
        <v>8.7099999999999991</v>
      </c>
      <c r="Q1058" s="4">
        <v>10.18</v>
      </c>
      <c r="R1058" s="11">
        <v>9.6006683375104431E-4</v>
      </c>
      <c r="S1058" s="11">
        <v>1.2308549150654414E-3</v>
      </c>
      <c r="T1058" s="11">
        <v>2.8001949317738792E-3</v>
      </c>
      <c r="U1058" s="21">
        <v>4.6217355175688516E-3</v>
      </c>
      <c r="V1058" s="11">
        <v>1.087962962962963E-2</v>
      </c>
      <c r="W1058" s="3" t="s">
        <v>5160</v>
      </c>
      <c r="X1058" s="4" t="s">
        <v>0</v>
      </c>
      <c r="Z1058" s="3">
        <v>6.4260000000000002</v>
      </c>
      <c r="AA1058" s="4">
        <v>5.0122800000000005</v>
      </c>
      <c r="AB1058" s="3">
        <v>17.197499999999998</v>
      </c>
    </row>
    <row r="1059" spans="1:28" x14ac:dyDescent="0.3">
      <c r="A1059">
        <v>343</v>
      </c>
      <c r="B1059" s="81" t="s">
        <v>5160</v>
      </c>
      <c r="C1059" s="4" t="s">
        <v>5160</v>
      </c>
      <c r="D1059" s="20">
        <v>8.9346275252525232E-4</v>
      </c>
      <c r="E1059" s="20">
        <v>1.1454650673400671E-3</v>
      </c>
      <c r="F1059" s="21">
        <v>2.6526559454191031E-3</v>
      </c>
      <c r="G1059" s="21">
        <v>5.5440509259259262E-3</v>
      </c>
      <c r="H1059" s="21" t="s">
        <v>0</v>
      </c>
      <c r="I1059" s="21" t="s">
        <v>0</v>
      </c>
      <c r="J1059" s="4" t="s">
        <v>5160</v>
      </c>
      <c r="K1059" s="4">
        <v>3.47275</v>
      </c>
      <c r="L1059" s="4">
        <v>4.79</v>
      </c>
      <c r="M1059" s="4">
        <v>7.9799999999999995</v>
      </c>
      <c r="N1059" s="4">
        <v>6.2244000000000002</v>
      </c>
      <c r="O1059" s="4">
        <v>24.802500000000002</v>
      </c>
      <c r="P1059" s="4" t="s">
        <v>5160</v>
      </c>
      <c r="Q1059" s="4" t="s">
        <v>5160</v>
      </c>
      <c r="R1059" s="11">
        <v>9.604845446950709E-4</v>
      </c>
      <c r="S1059" s="11">
        <v>1.2313904419167577E-3</v>
      </c>
      <c r="T1059" s="11">
        <v>2.8014132553606237E-3</v>
      </c>
      <c r="U1059" s="21" t="s">
        <v>0</v>
      </c>
      <c r="V1059" s="11">
        <v>1.088738425925926E-2</v>
      </c>
      <c r="W1059" s="3" t="s">
        <v>5160</v>
      </c>
      <c r="X1059" s="4">
        <v>3.1540000000000004</v>
      </c>
      <c r="Y1059" s="3">
        <v>4.1500000000000004</v>
      </c>
      <c r="Z1059" s="3">
        <v>6.4080000000000004</v>
      </c>
      <c r="AA1059" s="4">
        <v>4.99824</v>
      </c>
      <c r="AB1059" s="3">
        <v>17.16</v>
      </c>
    </row>
    <row r="1060" spans="1:28" x14ac:dyDescent="0.3">
      <c r="A1060">
        <v>342</v>
      </c>
      <c r="B1060" s="81">
        <v>8.41</v>
      </c>
      <c r="C1060" s="4" t="s">
        <v>5160</v>
      </c>
      <c r="D1060" s="20">
        <v>8.9403724747474738E-4</v>
      </c>
      <c r="E1060" s="20">
        <v>1.1462015993265993E-3</v>
      </c>
      <c r="F1060" s="21">
        <v>2.6543615984405459E-3</v>
      </c>
      <c r="G1060" s="21">
        <v>5.547615740740741E-3</v>
      </c>
      <c r="H1060" s="21">
        <v>4.6256528964862299E-3</v>
      </c>
      <c r="I1060" s="21">
        <v>9.7138710826210825E-3</v>
      </c>
      <c r="J1060" s="4" t="s">
        <v>5160</v>
      </c>
      <c r="K1060" s="4" t="s">
        <v>0</v>
      </c>
      <c r="L1060" s="4" t="s">
        <v>0</v>
      </c>
      <c r="M1060" s="4">
        <v>7.9695</v>
      </c>
      <c r="N1060" s="4">
        <v>6.2162100000000002</v>
      </c>
      <c r="O1060" s="4">
        <v>24.7425</v>
      </c>
      <c r="P1060" s="4" t="s">
        <v>5160</v>
      </c>
      <c r="Q1060" s="4" t="s">
        <v>5160</v>
      </c>
      <c r="R1060" s="11">
        <v>9.613199665831245E-4</v>
      </c>
      <c r="S1060" s="11">
        <v>1.2324614956193904E-3</v>
      </c>
      <c r="T1060" s="11">
        <v>2.8038499025341132E-3</v>
      </c>
      <c r="U1060" s="21">
        <v>4.6256528964862299E-3</v>
      </c>
      <c r="V1060" s="11">
        <v>1.0895023148148148E-2</v>
      </c>
      <c r="W1060" s="3" t="s">
        <v>5160</v>
      </c>
      <c r="X1060" s="4" t="s">
        <v>0</v>
      </c>
      <c r="Z1060" s="3">
        <v>6.399</v>
      </c>
      <c r="AA1060" s="4">
        <v>4.9912200000000002</v>
      </c>
      <c r="AB1060" s="3">
        <v>17.122499999999999</v>
      </c>
    </row>
    <row r="1061" spans="1:28" x14ac:dyDescent="0.3">
      <c r="A1061">
        <v>341</v>
      </c>
      <c r="C1061" s="4">
        <v>9.84</v>
      </c>
      <c r="D1061" s="20">
        <v>8.9461174242424222E-4</v>
      </c>
      <c r="E1061" s="20">
        <v>1.1469381313131311E-3</v>
      </c>
      <c r="F1061" s="21">
        <v>2.6560672514619882E-3</v>
      </c>
      <c r="G1061" s="21">
        <v>5.5511805555555557E-3</v>
      </c>
      <c r="H1061" s="21">
        <v>4.6296296296296294E-3</v>
      </c>
      <c r="I1061" s="21">
        <v>9.7222222222222224E-3</v>
      </c>
      <c r="J1061" s="4" t="s">
        <v>5160</v>
      </c>
      <c r="K1061" s="4">
        <v>3.4655</v>
      </c>
      <c r="L1061" s="4">
        <v>4.78</v>
      </c>
      <c r="M1061" s="4">
        <v>7.9485000000000001</v>
      </c>
      <c r="N1061" s="4">
        <v>6.1998300000000004</v>
      </c>
      <c r="O1061" s="4">
        <v>24.69</v>
      </c>
      <c r="P1061" s="4">
        <v>8.7200000000000006</v>
      </c>
      <c r="Q1061" s="4">
        <v>10.19</v>
      </c>
      <c r="R1061" s="11">
        <v>9.6215538847117821E-4</v>
      </c>
      <c r="S1061" s="11">
        <v>1.2335325493220233E-3</v>
      </c>
      <c r="T1061" s="11">
        <v>2.8062865497076026E-3</v>
      </c>
      <c r="U1061" s="21">
        <v>4.6296296296296294E-3</v>
      </c>
      <c r="V1061" s="11">
        <v>1.0910532407407407E-2</v>
      </c>
      <c r="W1061" s="3" t="s">
        <v>5160</v>
      </c>
      <c r="X1061" s="4" t="s">
        <v>0</v>
      </c>
      <c r="Z1061" s="3">
        <v>6.3810000000000002</v>
      </c>
      <c r="AA1061" s="4">
        <v>4.9771800000000006</v>
      </c>
      <c r="AB1061" s="3">
        <v>17.077500000000001</v>
      </c>
    </row>
    <row r="1062" spans="1:28" x14ac:dyDescent="0.3">
      <c r="A1062">
        <v>340</v>
      </c>
      <c r="B1062" s="81">
        <v>8.42</v>
      </c>
      <c r="C1062" s="4">
        <v>9.85</v>
      </c>
      <c r="D1062" s="20">
        <v>8.9518623737373727E-4</v>
      </c>
      <c r="E1062" s="20">
        <v>1.1476746632996632E-3</v>
      </c>
      <c r="F1062" s="21">
        <v>2.6577729044834309E-3</v>
      </c>
      <c r="G1062" s="21">
        <v>5.5547453703703705E-3</v>
      </c>
      <c r="H1062" s="21">
        <v>4.6336063627730297E-3</v>
      </c>
      <c r="I1062" s="21">
        <v>9.7305733618233622E-3</v>
      </c>
      <c r="J1062" s="4" t="s">
        <v>5160</v>
      </c>
      <c r="K1062" s="4" t="s">
        <v>0</v>
      </c>
      <c r="L1062" s="4" t="s">
        <v>0</v>
      </c>
      <c r="M1062" s="4">
        <v>7.9275000000000002</v>
      </c>
      <c r="N1062" s="4">
        <v>6.1834500000000006</v>
      </c>
      <c r="O1062" s="4">
        <v>24.637500000000003</v>
      </c>
      <c r="P1062" s="4">
        <v>8.73</v>
      </c>
      <c r="Q1062" s="4">
        <v>10.199999999999999</v>
      </c>
      <c r="R1062" s="11">
        <v>9.6257309941520446E-4</v>
      </c>
      <c r="S1062" s="11">
        <v>1.2340680761733392E-3</v>
      </c>
      <c r="T1062" s="11">
        <v>2.8075048732943467E-3</v>
      </c>
      <c r="U1062" s="21">
        <v>4.6336063627730297E-3</v>
      </c>
      <c r="V1062" s="11">
        <v>1.0918171296296297E-2</v>
      </c>
      <c r="W1062" s="3" t="s">
        <v>5160</v>
      </c>
      <c r="X1062" s="4">
        <v>3.1463999999999999</v>
      </c>
      <c r="Y1062" s="3">
        <v>4.1399999999999997</v>
      </c>
      <c r="Z1062" s="3">
        <v>6.3630000000000004</v>
      </c>
      <c r="AA1062" s="4">
        <v>4.9631400000000001</v>
      </c>
      <c r="AB1062" s="3">
        <v>17.04</v>
      </c>
    </row>
    <row r="1063" spans="1:28" x14ac:dyDescent="0.3">
      <c r="A1063">
        <v>339</v>
      </c>
      <c r="B1063" s="81" t="s">
        <v>5160</v>
      </c>
      <c r="C1063" s="4" t="s">
        <v>5160</v>
      </c>
      <c r="D1063" s="20">
        <v>8.9576073232323211E-4</v>
      </c>
      <c r="E1063" s="20">
        <v>1.148411195286195E-3</v>
      </c>
      <c r="F1063" s="21">
        <v>2.6594785575048733E-3</v>
      </c>
      <c r="G1063" s="21">
        <v>5.5583101851851852E-3</v>
      </c>
      <c r="H1063" s="21">
        <v>4.637523741690408E-3</v>
      </c>
      <c r="I1063" s="21">
        <v>9.7387998575498569E-3</v>
      </c>
      <c r="J1063" s="4" t="s">
        <v>5160</v>
      </c>
      <c r="K1063" s="4">
        <v>3.4582499999999996</v>
      </c>
      <c r="L1063" s="4">
        <v>4.7699999999999996</v>
      </c>
      <c r="M1063" s="4">
        <v>7.9065000000000003</v>
      </c>
      <c r="N1063" s="4">
        <v>6.1670700000000007</v>
      </c>
      <c r="O1063" s="4">
        <v>24.585000000000001</v>
      </c>
      <c r="P1063" s="4" t="s">
        <v>5160</v>
      </c>
      <c r="Q1063" s="4" t="s">
        <v>5160</v>
      </c>
      <c r="R1063" s="11">
        <v>9.6340852130325817E-4</v>
      </c>
      <c r="S1063" s="11">
        <v>1.2351391298759721E-3</v>
      </c>
      <c r="T1063" s="11">
        <v>2.8099415204678362E-3</v>
      </c>
      <c r="U1063" s="21">
        <v>4.637523741690408E-3</v>
      </c>
      <c r="V1063" s="11">
        <v>1.0925925925925926E-2</v>
      </c>
      <c r="W1063" s="3" t="s">
        <v>5160</v>
      </c>
      <c r="X1063" s="4" t="s">
        <v>0</v>
      </c>
      <c r="Z1063" s="3">
        <v>6.3539999999999992</v>
      </c>
      <c r="AA1063" s="4">
        <v>4.9561199999999994</v>
      </c>
      <c r="AB1063" s="3">
        <v>17.002500000000001</v>
      </c>
    </row>
    <row r="1064" spans="1:28" x14ac:dyDescent="0.3">
      <c r="A1064">
        <v>338</v>
      </c>
      <c r="B1064" s="81">
        <v>8.43</v>
      </c>
      <c r="C1064" s="4">
        <v>9.86</v>
      </c>
      <c r="D1064" s="20">
        <v>8.9633522727272717E-4</v>
      </c>
      <c r="E1064" s="20">
        <v>1.1491477272727272E-3</v>
      </c>
      <c r="F1064" s="21">
        <v>2.661184210526316E-3</v>
      </c>
      <c r="G1064" s="21">
        <v>5.5618750000000008E-3</v>
      </c>
      <c r="H1064" s="21">
        <v>4.6415004748338083E-3</v>
      </c>
      <c r="I1064" s="21">
        <v>9.7471509971509985E-3</v>
      </c>
      <c r="K1064" s="4" t="s">
        <v>0</v>
      </c>
      <c r="L1064" s="4" t="s">
        <v>0</v>
      </c>
      <c r="M1064" s="4">
        <v>7.8959999999999999</v>
      </c>
      <c r="N1064" s="4">
        <v>6.1588799999999999</v>
      </c>
      <c r="O1064" s="4">
        <v>24.532499999999999</v>
      </c>
      <c r="P1064" s="4">
        <v>8.74</v>
      </c>
      <c r="Q1064" s="4">
        <v>10.209999999999999</v>
      </c>
      <c r="R1064" s="11">
        <v>9.6382623224728486E-4</v>
      </c>
      <c r="S1064" s="11">
        <v>1.2356746567272882E-3</v>
      </c>
      <c r="T1064" s="11">
        <v>2.8111598440545807E-3</v>
      </c>
      <c r="U1064" s="21">
        <v>4.6415004748338083E-3</v>
      </c>
      <c r="V1064" s="11">
        <v>1.0933680555555556E-2</v>
      </c>
      <c r="W1064" s="3" t="s">
        <v>5160</v>
      </c>
      <c r="X1064" s="4">
        <v>3.1387999999999998</v>
      </c>
      <c r="Y1064" s="3">
        <v>4.13</v>
      </c>
      <c r="Z1064" s="3">
        <v>6.3360000000000003</v>
      </c>
      <c r="AA1064" s="4">
        <v>4.9420800000000007</v>
      </c>
      <c r="AB1064" s="3">
        <v>16.9575</v>
      </c>
    </row>
    <row r="1065" spans="1:28" x14ac:dyDescent="0.3">
      <c r="A1065">
        <v>337</v>
      </c>
      <c r="B1065" s="81" t="s">
        <v>5160</v>
      </c>
      <c r="C1065" s="4" t="s">
        <v>5160</v>
      </c>
      <c r="D1065" s="20">
        <v>8.9690972222222201E-4</v>
      </c>
      <c r="E1065" s="20">
        <v>1.1498842592592591E-3</v>
      </c>
      <c r="F1065" s="21">
        <v>2.6628898635477584E-3</v>
      </c>
      <c r="G1065" s="21">
        <v>5.5654398148148147E-3</v>
      </c>
      <c r="H1065" s="21">
        <v>4.6454772079772087E-3</v>
      </c>
      <c r="I1065" s="21">
        <v>9.7555021367521384E-3</v>
      </c>
      <c r="J1065" s="4" t="s">
        <v>5160</v>
      </c>
      <c r="K1065" s="4">
        <v>3.4509999999999996</v>
      </c>
      <c r="L1065" s="4">
        <v>4.76</v>
      </c>
      <c r="M1065" s="4">
        <v>7.875</v>
      </c>
      <c r="N1065" s="4">
        <v>6.1425000000000001</v>
      </c>
      <c r="O1065" s="4">
        <v>24.48</v>
      </c>
      <c r="P1065" s="4" t="s">
        <v>5160</v>
      </c>
      <c r="Q1065" s="4" t="s">
        <v>5160</v>
      </c>
      <c r="R1065" s="11">
        <v>9.6466165413533857E-4</v>
      </c>
      <c r="S1065" s="11">
        <v>1.2367457104299213E-3</v>
      </c>
      <c r="T1065" s="11">
        <v>2.8135964912280706E-3</v>
      </c>
      <c r="U1065" s="21">
        <v>4.6454772079772087E-3</v>
      </c>
      <c r="V1065" s="11">
        <v>1.0941319444444444E-2</v>
      </c>
      <c r="W1065" s="3" t="s">
        <v>5160</v>
      </c>
      <c r="X1065" s="4" t="s">
        <v>0</v>
      </c>
      <c r="Z1065" s="3">
        <v>6.327</v>
      </c>
      <c r="AA1065" s="4">
        <v>4.93506</v>
      </c>
      <c r="AB1065" s="3">
        <v>16.919999999999998</v>
      </c>
    </row>
    <row r="1066" spans="1:28" x14ac:dyDescent="0.3">
      <c r="A1066">
        <v>336</v>
      </c>
      <c r="B1066" s="81">
        <v>8.44</v>
      </c>
      <c r="C1066" s="4" t="s">
        <v>5160</v>
      </c>
      <c r="D1066" s="20">
        <v>8.9744318181818187E-4</v>
      </c>
      <c r="E1066" s="20">
        <v>1.1505681818181819E-3</v>
      </c>
      <c r="F1066" s="21">
        <v>2.6644736842105264E-3</v>
      </c>
      <c r="G1066" s="21">
        <v>5.5687500000000008E-3</v>
      </c>
      <c r="H1066" s="21">
        <v>4.649394586894587E-3</v>
      </c>
      <c r="I1066" s="21">
        <v>9.763728632478633E-3</v>
      </c>
      <c r="J1066" s="4" t="s">
        <v>5160</v>
      </c>
      <c r="K1066" s="4" t="s">
        <v>0</v>
      </c>
      <c r="L1066" s="4" t="s">
        <v>0</v>
      </c>
      <c r="M1066" s="4">
        <v>7.8540000000000001</v>
      </c>
      <c r="N1066" s="4">
        <v>6.1261200000000002</v>
      </c>
      <c r="O1066" s="4">
        <v>24.427500000000002</v>
      </c>
      <c r="P1066" s="4" t="s">
        <v>5160</v>
      </c>
      <c r="Q1066" s="4" t="s">
        <v>5160</v>
      </c>
      <c r="R1066" s="11">
        <v>9.6549707602339196E-4</v>
      </c>
      <c r="S1066" s="11">
        <v>1.2378167641325538E-3</v>
      </c>
      <c r="T1066" s="11">
        <v>2.8160331384015596E-3</v>
      </c>
      <c r="U1066" s="21">
        <v>4.649394586894587E-3</v>
      </c>
      <c r="V1066" s="11">
        <v>1.0956828703703703E-2</v>
      </c>
      <c r="W1066" s="3" t="s">
        <v>5160</v>
      </c>
      <c r="X1066" s="4">
        <v>3.1312000000000002</v>
      </c>
      <c r="Y1066" s="3">
        <v>4.12</v>
      </c>
      <c r="Z1066" s="3">
        <v>6.3089999999999993</v>
      </c>
      <c r="AA1066" s="4">
        <v>4.9210199999999995</v>
      </c>
      <c r="AB1066" s="3">
        <v>16.8825</v>
      </c>
    </row>
    <row r="1067" spans="1:28" x14ac:dyDescent="0.3">
      <c r="A1067">
        <v>335</v>
      </c>
      <c r="C1067" s="4">
        <v>9.8699999999999992</v>
      </c>
      <c r="D1067" s="20">
        <v>8.980176767676766E-4</v>
      </c>
      <c r="E1067" s="20">
        <v>1.1513047138047136E-3</v>
      </c>
      <c r="F1067" s="21">
        <v>2.6661793372319688E-3</v>
      </c>
      <c r="G1067" s="21">
        <v>5.5723148148148147E-3</v>
      </c>
      <c r="H1067" s="21" t="s">
        <v>0</v>
      </c>
      <c r="I1067" s="21" t="s">
        <v>0</v>
      </c>
      <c r="J1067" s="4">
        <v>1.0224500000000001</v>
      </c>
      <c r="K1067" s="4">
        <v>3.4437499999999996</v>
      </c>
      <c r="L1067" s="4">
        <v>4.75</v>
      </c>
      <c r="M1067" s="4">
        <v>7.8434999999999997</v>
      </c>
      <c r="N1067" s="4">
        <v>6.1179300000000003</v>
      </c>
      <c r="O1067" s="4">
        <v>24.375</v>
      </c>
      <c r="P1067" s="4">
        <v>8.75</v>
      </c>
      <c r="Q1067" s="4">
        <v>10.220000000000001</v>
      </c>
      <c r="R1067" s="11">
        <v>9.6633249791144545E-4</v>
      </c>
      <c r="S1067" s="11">
        <v>1.2388878178351864E-3</v>
      </c>
      <c r="T1067" s="11">
        <v>2.8184697855750491E-3</v>
      </c>
      <c r="U1067" s="21" t="s">
        <v>0</v>
      </c>
      <c r="V1067" s="11">
        <v>1.0964467592592593E-2</v>
      </c>
      <c r="W1067" s="3">
        <v>1.0224500000000001</v>
      </c>
      <c r="X1067" s="4" t="s">
        <v>0</v>
      </c>
      <c r="Z1067" s="3">
        <v>6.3</v>
      </c>
      <c r="AA1067" s="4">
        <v>4.9139999999999997</v>
      </c>
      <c r="AB1067" s="3">
        <v>16.837499999999999</v>
      </c>
    </row>
    <row r="1068" spans="1:28" x14ac:dyDescent="0.3">
      <c r="A1068">
        <v>334</v>
      </c>
      <c r="B1068" s="81">
        <v>8.4499999999999993</v>
      </c>
      <c r="C1068" s="4">
        <v>9.879999999999999</v>
      </c>
      <c r="D1068" s="20">
        <v>8.9859217171717166E-4</v>
      </c>
      <c r="E1068" s="20">
        <v>1.1520412457912458E-3</v>
      </c>
      <c r="F1068" s="21">
        <v>2.6678849902534115E-3</v>
      </c>
      <c r="G1068" s="21">
        <v>5.5758796296296303E-3</v>
      </c>
      <c r="H1068" s="21">
        <v>4.6533713200379865E-3</v>
      </c>
      <c r="I1068" s="21">
        <v>9.7720797720797711E-3</v>
      </c>
      <c r="J1068" s="4" t="s">
        <v>5160</v>
      </c>
      <c r="K1068" s="4" t="s">
        <v>0</v>
      </c>
      <c r="L1068" s="4" t="s">
        <v>0</v>
      </c>
      <c r="M1068" s="4">
        <v>7.8224999999999998</v>
      </c>
      <c r="N1068" s="4">
        <v>6.1015500000000005</v>
      </c>
      <c r="O1068" s="4">
        <v>24.322499999999998</v>
      </c>
      <c r="P1068" s="4" t="s">
        <v>5160</v>
      </c>
      <c r="Q1068" s="4" t="s">
        <v>5160</v>
      </c>
      <c r="R1068" s="11">
        <v>9.6675020885547192E-4</v>
      </c>
      <c r="S1068" s="11">
        <v>1.2394233446865026E-3</v>
      </c>
      <c r="T1068" s="11">
        <v>2.8196881091617932E-3</v>
      </c>
      <c r="U1068" s="21">
        <v>4.6533713200379865E-3</v>
      </c>
      <c r="V1068" s="11">
        <v>1.0972222222222222E-2</v>
      </c>
      <c r="W1068" s="3" t="s">
        <v>5160</v>
      </c>
      <c r="X1068" s="4" t="s">
        <v>0</v>
      </c>
      <c r="Z1068" s="3">
        <v>6.282</v>
      </c>
      <c r="AA1068" s="4">
        <v>4.8999600000000001</v>
      </c>
      <c r="AB1068" s="3">
        <v>16.799999999999997</v>
      </c>
    </row>
    <row r="1069" spans="1:28" x14ac:dyDescent="0.3">
      <c r="A1069">
        <v>333</v>
      </c>
      <c r="B1069" s="81" t="s">
        <v>5160</v>
      </c>
      <c r="C1069" s="4" t="s">
        <v>5160</v>
      </c>
      <c r="D1069" s="20">
        <v>8.991666666666665E-4</v>
      </c>
      <c r="E1069" s="20">
        <v>1.1527777777777775E-3</v>
      </c>
      <c r="F1069" s="21">
        <v>2.6695906432748539E-3</v>
      </c>
      <c r="G1069" s="21">
        <v>5.5794444444444442E-3</v>
      </c>
      <c r="H1069" s="21">
        <v>4.6573480531813859E-3</v>
      </c>
      <c r="I1069" s="21">
        <v>9.780430911680911E-3</v>
      </c>
      <c r="J1069" s="4" t="s">
        <v>5160</v>
      </c>
      <c r="K1069" s="4">
        <v>3.4365000000000001</v>
      </c>
      <c r="L1069" s="4">
        <v>4.74</v>
      </c>
      <c r="M1069" s="4">
        <v>7.8014999999999999</v>
      </c>
      <c r="N1069" s="4">
        <v>6.0851699999999997</v>
      </c>
      <c r="O1069" s="4">
        <v>24.27</v>
      </c>
      <c r="Q1069" s="4">
        <v>10.23</v>
      </c>
      <c r="R1069" s="11">
        <v>9.6758563074352563E-4</v>
      </c>
      <c r="S1069" s="11">
        <v>1.2404943983891355E-3</v>
      </c>
      <c r="T1069" s="11">
        <v>2.8221247563352831E-3</v>
      </c>
      <c r="U1069" s="21">
        <v>4.6573480531813859E-3</v>
      </c>
      <c r="V1069" s="11">
        <v>1.0979976851851852E-2</v>
      </c>
      <c r="W1069" s="3" t="s">
        <v>5160</v>
      </c>
      <c r="X1069" s="4">
        <v>3.1236000000000002</v>
      </c>
      <c r="Y1069" s="3">
        <v>4.1100000000000003</v>
      </c>
      <c r="Z1069" s="3">
        <v>6.2729999999999997</v>
      </c>
      <c r="AA1069" s="4">
        <v>4.8929400000000003</v>
      </c>
      <c r="AB1069" s="3">
        <v>16.762500000000003</v>
      </c>
    </row>
    <row r="1070" spans="1:28" x14ac:dyDescent="0.3">
      <c r="A1070">
        <v>332</v>
      </c>
      <c r="B1070" s="81">
        <v>8.4599999999999991</v>
      </c>
      <c r="C1070" s="4">
        <v>9.89</v>
      </c>
      <c r="D1070" s="20">
        <v>8.9974116161616155E-4</v>
      </c>
      <c r="E1070" s="20">
        <v>1.1535143097643097E-3</v>
      </c>
      <c r="F1070" s="21">
        <v>2.6712962962962966E-3</v>
      </c>
      <c r="G1070" s="21">
        <v>5.5830092592592598E-3</v>
      </c>
      <c r="H1070" s="21">
        <v>4.6612654320987651E-3</v>
      </c>
      <c r="I1070" s="21">
        <v>9.7886574074074074E-3</v>
      </c>
      <c r="J1070" s="4" t="s">
        <v>5160</v>
      </c>
      <c r="K1070" s="4">
        <v>3.4292500000000001</v>
      </c>
      <c r="L1070" s="4">
        <v>4.7300000000000004</v>
      </c>
      <c r="M1070" s="4">
        <v>7.7910000000000004</v>
      </c>
      <c r="N1070" s="4">
        <v>6.0769800000000007</v>
      </c>
      <c r="O1070" s="4">
        <v>24.217500000000001</v>
      </c>
      <c r="P1070" s="4">
        <v>8.76</v>
      </c>
      <c r="Q1070" s="4">
        <v>10.24</v>
      </c>
      <c r="R1070" s="11">
        <v>9.6842105263157891E-4</v>
      </c>
      <c r="S1070" s="11">
        <v>1.2415654520917679E-3</v>
      </c>
      <c r="T1070" s="11">
        <v>2.8245614035087717E-3</v>
      </c>
      <c r="U1070" s="21">
        <v>4.6612654320987651E-3</v>
      </c>
      <c r="V1070" s="11">
        <v>1.0987615740740741E-2</v>
      </c>
      <c r="W1070" s="3" t="s">
        <v>5160</v>
      </c>
      <c r="X1070" s="4" t="s">
        <v>0</v>
      </c>
      <c r="Z1070" s="3">
        <v>6.2549999999999999</v>
      </c>
      <c r="AA1070" s="4">
        <v>4.8788999999999998</v>
      </c>
      <c r="AB1070" s="3">
        <v>16.717500000000001</v>
      </c>
    </row>
    <row r="1071" spans="1:28" x14ac:dyDescent="0.3">
      <c r="A1071">
        <v>331</v>
      </c>
      <c r="B1071" s="81" t="s">
        <v>5160</v>
      </c>
      <c r="C1071" s="4" t="s">
        <v>5160</v>
      </c>
      <c r="D1071" s="20">
        <v>9.003566919191917E-4</v>
      </c>
      <c r="E1071" s="20">
        <v>1.1543034511784509E-3</v>
      </c>
      <c r="F1071" s="21">
        <v>2.6731237816764132E-3</v>
      </c>
      <c r="G1071" s="21">
        <v>5.5868287037037032E-3</v>
      </c>
      <c r="H1071" s="21">
        <v>4.6652421652421654E-3</v>
      </c>
      <c r="I1071" s="21">
        <v>9.7970085470085472E-3</v>
      </c>
      <c r="K1071" s="4" t="s">
        <v>0</v>
      </c>
      <c r="L1071" s="4" t="s">
        <v>0</v>
      </c>
      <c r="M1071" s="4">
        <v>7.7700000000000005</v>
      </c>
      <c r="N1071" s="4">
        <v>6.0606000000000009</v>
      </c>
      <c r="O1071" s="4">
        <v>24.164999999999999</v>
      </c>
      <c r="P1071" s="4" t="s">
        <v>5160</v>
      </c>
      <c r="Q1071" s="4" t="s">
        <v>5160</v>
      </c>
      <c r="R1071" s="11">
        <v>9.6925647451963273E-4</v>
      </c>
      <c r="S1071" s="11">
        <v>1.2426365057944008E-3</v>
      </c>
      <c r="T1071" s="11">
        <v>2.8269980506822616E-3</v>
      </c>
      <c r="U1071" s="21">
        <v>4.6652421652421654E-3</v>
      </c>
      <c r="V1071" s="11">
        <v>1.0995370370370371E-2</v>
      </c>
      <c r="W1071" s="3" t="s">
        <v>5160</v>
      </c>
      <c r="X1071" s="4">
        <v>3.1159999999999997</v>
      </c>
      <c r="Y1071" s="3">
        <v>4.0999999999999996</v>
      </c>
      <c r="Z1071" s="3">
        <v>6.2370000000000001</v>
      </c>
      <c r="AA1071" s="4">
        <v>4.8648600000000002</v>
      </c>
      <c r="AB1071" s="3">
        <v>16.68</v>
      </c>
    </row>
    <row r="1072" spans="1:28" x14ac:dyDescent="0.3">
      <c r="A1072">
        <v>330</v>
      </c>
      <c r="B1072" s="81">
        <v>8.4700000000000006</v>
      </c>
      <c r="C1072" s="4">
        <v>9.9</v>
      </c>
      <c r="D1072" s="20">
        <v>9.0093118686868675E-4</v>
      </c>
      <c r="E1072" s="20">
        <v>1.1550399831649831E-3</v>
      </c>
      <c r="F1072" s="21">
        <v>2.6748294346978559E-3</v>
      </c>
      <c r="G1072" s="21">
        <v>5.5903935185185188E-3</v>
      </c>
      <c r="H1072" s="21">
        <v>4.6692188983855649E-3</v>
      </c>
      <c r="I1072" s="21">
        <v>9.8053596866096871E-3</v>
      </c>
      <c r="J1072" s="4" t="s">
        <v>5160</v>
      </c>
      <c r="K1072" s="4">
        <v>3.4219999999999997</v>
      </c>
      <c r="L1072" s="4">
        <v>4.72</v>
      </c>
      <c r="M1072" s="4">
        <v>7.7489999999999997</v>
      </c>
      <c r="N1072" s="4">
        <v>6.0442200000000001</v>
      </c>
      <c r="O1072" s="4">
        <v>24.112499999999997</v>
      </c>
      <c r="P1072" s="4">
        <v>8.77</v>
      </c>
      <c r="Q1072" s="4">
        <v>10.25</v>
      </c>
      <c r="R1072" s="11">
        <v>9.70091896407686E-4</v>
      </c>
      <c r="S1072" s="11">
        <v>1.2437075594970333E-3</v>
      </c>
      <c r="T1072" s="11">
        <v>2.8294346978557506E-3</v>
      </c>
      <c r="U1072" s="21">
        <v>4.6692188983855649E-3</v>
      </c>
      <c r="V1072" s="11">
        <v>1.1010763888888889E-2</v>
      </c>
      <c r="W1072" s="3" t="s">
        <v>5160</v>
      </c>
      <c r="X1072" s="4" t="s">
        <v>0</v>
      </c>
      <c r="Z1072" s="3">
        <v>6.2279999999999998</v>
      </c>
      <c r="AA1072" s="4">
        <v>4.8578400000000004</v>
      </c>
      <c r="AB1072" s="3">
        <v>16.642500000000002</v>
      </c>
    </row>
    <row r="1073" spans="1:28" x14ac:dyDescent="0.3">
      <c r="A1073">
        <v>329</v>
      </c>
      <c r="B1073" s="81" t="s">
        <v>5160</v>
      </c>
      <c r="C1073" s="4" t="s">
        <v>5160</v>
      </c>
      <c r="D1073" s="20">
        <v>9.0150568181818159E-4</v>
      </c>
      <c r="E1073" s="20">
        <v>1.1557765151515148E-3</v>
      </c>
      <c r="F1073" s="21">
        <v>2.6765350877192978E-3</v>
      </c>
      <c r="G1073" s="21">
        <v>5.5939583333333327E-3</v>
      </c>
      <c r="H1073" s="21">
        <v>4.6731362773029441E-3</v>
      </c>
      <c r="I1073" s="21">
        <v>9.8135861823361835E-3</v>
      </c>
      <c r="J1073" s="4" t="s">
        <v>5160</v>
      </c>
      <c r="K1073" s="4" t="s">
        <v>0</v>
      </c>
      <c r="L1073" s="4" t="s">
        <v>0</v>
      </c>
      <c r="M1073" s="4">
        <v>7.7385000000000002</v>
      </c>
      <c r="N1073" s="4">
        <v>6.0360300000000002</v>
      </c>
      <c r="O1073" s="4">
        <v>24.06</v>
      </c>
      <c r="P1073" s="4" t="s">
        <v>5160</v>
      </c>
      <c r="Q1073" s="4" t="s">
        <v>5160</v>
      </c>
      <c r="R1073" s="11">
        <v>9.7050960735171291E-4</v>
      </c>
      <c r="S1073" s="11">
        <v>1.2442430863483498E-3</v>
      </c>
      <c r="T1073" s="11">
        <v>2.8306530214424956E-3</v>
      </c>
      <c r="U1073" s="21">
        <v>4.6731362773029441E-3</v>
      </c>
      <c r="V1073" s="11">
        <v>1.1018518518518518E-2</v>
      </c>
      <c r="W1073" s="3" t="s">
        <v>5160</v>
      </c>
      <c r="X1073" s="4">
        <v>3.1084000000000001</v>
      </c>
      <c r="Y1073" s="3">
        <v>4.09</v>
      </c>
      <c r="Z1073" s="3">
        <v>6.21</v>
      </c>
      <c r="AA1073" s="4">
        <v>4.8437999999999999</v>
      </c>
      <c r="AB1073" s="3">
        <v>16.5975</v>
      </c>
    </row>
    <row r="1074" spans="1:28" x14ac:dyDescent="0.3">
      <c r="A1074">
        <v>328</v>
      </c>
      <c r="B1074" s="81">
        <v>8.48</v>
      </c>
      <c r="C1074" s="4">
        <v>9.92</v>
      </c>
      <c r="D1074" s="20">
        <v>9.0208017676767665E-4</v>
      </c>
      <c r="E1074" s="20">
        <v>1.156513047138047E-3</v>
      </c>
      <c r="F1074" s="21">
        <v>2.6782407407407406E-3</v>
      </c>
      <c r="G1074" s="21">
        <v>5.5975231481481483E-3</v>
      </c>
      <c r="H1074" s="21">
        <v>4.6771130104463435E-3</v>
      </c>
      <c r="I1074" s="21">
        <v>9.8219373219373216E-3</v>
      </c>
      <c r="J1074" s="4" t="s">
        <v>5160</v>
      </c>
      <c r="K1074" s="4">
        <v>3.4147499999999997</v>
      </c>
      <c r="L1074" s="4">
        <v>4.71</v>
      </c>
      <c r="M1074" s="4">
        <v>7.7174999999999994</v>
      </c>
      <c r="N1074" s="4">
        <v>6.0196499999999995</v>
      </c>
      <c r="O1074" s="4">
        <v>24.0075</v>
      </c>
      <c r="P1074" s="4">
        <v>8.7799999999999994</v>
      </c>
      <c r="Q1074" s="4">
        <v>10.26</v>
      </c>
      <c r="R1074" s="11">
        <v>9.7134502923976618E-4</v>
      </c>
      <c r="S1074" s="11">
        <v>1.2453141400509823E-3</v>
      </c>
      <c r="T1074" s="11">
        <v>2.8330896686159846E-3</v>
      </c>
      <c r="U1074" s="21">
        <v>4.6771130104463435E-3</v>
      </c>
      <c r="V1074" s="11">
        <v>1.1026273148148148E-2</v>
      </c>
      <c r="W1074" s="3" t="s">
        <v>5160</v>
      </c>
      <c r="X1074" s="4" t="s">
        <v>0</v>
      </c>
      <c r="Z1074" s="3">
        <v>6.2009999999999996</v>
      </c>
      <c r="AA1074" s="4">
        <v>4.8367800000000001</v>
      </c>
      <c r="AB1074" s="3">
        <v>16.559999999999999</v>
      </c>
    </row>
    <row r="1075" spans="1:28" x14ac:dyDescent="0.3">
      <c r="A1075">
        <v>327</v>
      </c>
      <c r="B1075" s="81" t="s">
        <v>5160</v>
      </c>
      <c r="C1075" s="4" t="s">
        <v>5160</v>
      </c>
      <c r="D1075" s="20">
        <v>9.026546717171716E-4</v>
      </c>
      <c r="E1075" s="20">
        <v>1.157249579124579E-3</v>
      </c>
      <c r="F1075" s="21">
        <v>2.6799463937621829E-3</v>
      </c>
      <c r="G1075" s="21">
        <v>5.6010879629629631E-3</v>
      </c>
      <c r="H1075" s="21" t="s">
        <v>0</v>
      </c>
      <c r="I1075" s="21" t="s">
        <v>0</v>
      </c>
      <c r="J1075" s="4" t="s">
        <v>5160</v>
      </c>
      <c r="K1075" s="4" t="s">
        <v>0</v>
      </c>
      <c r="L1075" s="4" t="s">
        <v>0</v>
      </c>
      <c r="M1075" s="4">
        <v>7.6965000000000003</v>
      </c>
      <c r="N1075" s="4">
        <v>6.0032700000000006</v>
      </c>
      <c r="O1075" s="4">
        <v>23.955000000000002</v>
      </c>
      <c r="P1075" s="4" t="s">
        <v>5160</v>
      </c>
      <c r="Q1075" s="4" t="s">
        <v>5160</v>
      </c>
      <c r="R1075" s="11">
        <v>9.7218045112781957E-4</v>
      </c>
      <c r="S1075" s="11">
        <v>1.2463851937536147E-3</v>
      </c>
      <c r="T1075" s="11">
        <v>2.8355263157894737E-3</v>
      </c>
      <c r="U1075" s="21" t="s">
        <v>0</v>
      </c>
      <c r="V1075" s="11">
        <v>1.1033912037037037E-2</v>
      </c>
      <c r="W1075" s="3" t="s">
        <v>5160</v>
      </c>
      <c r="X1075" s="4" t="s">
        <v>0</v>
      </c>
      <c r="Z1075" s="3">
        <v>6.1829999999999998</v>
      </c>
      <c r="AA1075" s="4">
        <v>4.8227400000000005</v>
      </c>
      <c r="AB1075" s="3">
        <v>16.515000000000001</v>
      </c>
    </row>
    <row r="1076" spans="1:28" x14ac:dyDescent="0.3">
      <c r="A1076">
        <v>326</v>
      </c>
      <c r="B1076" s="81">
        <v>8.49</v>
      </c>
      <c r="C1076" s="4" t="s">
        <v>5160</v>
      </c>
      <c r="D1076" s="20">
        <v>9.0322916666666666E-4</v>
      </c>
      <c r="E1076" s="20">
        <v>1.1579861111111112E-3</v>
      </c>
      <c r="F1076" s="21">
        <v>2.6816520467836261E-3</v>
      </c>
      <c r="G1076" s="21">
        <v>5.6046527777777787E-3</v>
      </c>
      <c r="H1076" s="21">
        <v>4.681089743589743E-3</v>
      </c>
      <c r="I1076" s="21">
        <v>9.8302884615384615E-3</v>
      </c>
      <c r="J1076" s="4">
        <v>1.0081500000000001</v>
      </c>
      <c r="K1076" s="4">
        <v>3.4074999999999998</v>
      </c>
      <c r="L1076" s="4">
        <v>4.7</v>
      </c>
      <c r="M1076" s="4">
        <v>7.6754999999999995</v>
      </c>
      <c r="N1076" s="4">
        <v>5.9868899999999998</v>
      </c>
      <c r="O1076" s="4">
        <v>23.9025</v>
      </c>
      <c r="P1076" s="4">
        <v>8.7899999999999991</v>
      </c>
      <c r="Q1076" s="4">
        <v>10.28</v>
      </c>
      <c r="R1076" s="11">
        <v>9.7301587301587306E-4</v>
      </c>
      <c r="S1076" s="11">
        <v>1.2474562474562476E-3</v>
      </c>
      <c r="T1076" s="11">
        <v>2.8379629629629631E-3</v>
      </c>
      <c r="U1076" s="21">
        <v>4.681089743589743E-3</v>
      </c>
      <c r="V1076" s="11">
        <v>1.1041666666666667E-2</v>
      </c>
      <c r="W1076" s="3">
        <v>1.0081500000000001</v>
      </c>
      <c r="X1076" s="4">
        <v>3.1008</v>
      </c>
      <c r="Y1076" s="3">
        <v>4.08</v>
      </c>
      <c r="Z1076" s="3">
        <v>6.1740000000000004</v>
      </c>
      <c r="AA1076" s="4">
        <v>4.8157200000000007</v>
      </c>
      <c r="AB1076" s="3">
        <v>16.477499999999999</v>
      </c>
    </row>
    <row r="1077" spans="1:28" x14ac:dyDescent="0.3">
      <c r="A1077">
        <v>325</v>
      </c>
      <c r="C1077" s="4">
        <v>9.93</v>
      </c>
      <c r="D1077" s="20">
        <v>9.038036616161616E-4</v>
      </c>
      <c r="E1077" s="20">
        <v>1.1587226430976431E-3</v>
      </c>
      <c r="F1077" s="21">
        <v>2.6833576998050684E-3</v>
      </c>
      <c r="G1077" s="21">
        <v>5.6082175925925935E-3</v>
      </c>
      <c r="H1077" s="21">
        <v>4.6850071225071231E-3</v>
      </c>
      <c r="I1077" s="21">
        <v>9.8385149572649596E-3</v>
      </c>
      <c r="J1077" s="4" t="s">
        <v>5160</v>
      </c>
      <c r="K1077" s="4" t="s">
        <v>0</v>
      </c>
      <c r="L1077" s="4" t="s">
        <v>0</v>
      </c>
      <c r="M1077" s="4">
        <v>7.665</v>
      </c>
      <c r="N1077" s="4">
        <v>5.9786999999999999</v>
      </c>
      <c r="O1077" s="4">
        <v>23.85</v>
      </c>
      <c r="P1077" s="4" t="s">
        <v>5160</v>
      </c>
      <c r="Q1077" s="4" t="s">
        <v>5160</v>
      </c>
      <c r="R1077" s="11">
        <v>9.7385129490392655E-4</v>
      </c>
      <c r="S1077" s="11">
        <v>1.2485273011588803E-3</v>
      </c>
      <c r="T1077" s="11">
        <v>2.8403996101364526E-3</v>
      </c>
      <c r="U1077" s="21">
        <v>4.6850071225071231E-3</v>
      </c>
      <c r="V1077" s="11">
        <v>1.1057060185185185E-2</v>
      </c>
      <c r="W1077" s="3" t="s">
        <v>5160</v>
      </c>
      <c r="X1077" s="4" t="s">
        <v>0</v>
      </c>
      <c r="Z1077" s="3">
        <v>6.1559999999999997</v>
      </c>
      <c r="AA1077" s="4">
        <v>4.8016800000000002</v>
      </c>
      <c r="AB1077" s="3">
        <v>16.440000000000001</v>
      </c>
    </row>
    <row r="1078" spans="1:28" x14ac:dyDescent="0.3">
      <c r="A1078">
        <v>324</v>
      </c>
      <c r="B1078" s="81">
        <v>8.5</v>
      </c>
      <c r="C1078" s="4">
        <v>9.94</v>
      </c>
      <c r="D1078" s="20">
        <v>9.0437815656565655E-4</v>
      </c>
      <c r="E1078" s="20">
        <v>1.1594591750841751E-3</v>
      </c>
      <c r="F1078" s="21">
        <v>2.6850633528265112E-3</v>
      </c>
      <c r="G1078" s="21">
        <v>5.6117824074074082E-3</v>
      </c>
      <c r="H1078" s="21">
        <v>4.6889838556505217E-3</v>
      </c>
      <c r="I1078" s="21">
        <v>9.846866096866096E-3</v>
      </c>
      <c r="K1078" s="4">
        <v>3.4002500000000002</v>
      </c>
      <c r="L1078" s="4">
        <v>4.6900000000000004</v>
      </c>
      <c r="M1078" s="4">
        <v>7.6440000000000001</v>
      </c>
      <c r="N1078" s="4">
        <v>5.9623200000000001</v>
      </c>
      <c r="O1078" s="4">
        <v>23.797499999999999</v>
      </c>
      <c r="P1078" s="4">
        <v>8.7999999999999989</v>
      </c>
      <c r="Q1078" s="4">
        <v>10.29</v>
      </c>
      <c r="R1078" s="11">
        <v>9.7426900584795324E-4</v>
      </c>
      <c r="S1078" s="11">
        <v>1.2490628280101964E-3</v>
      </c>
      <c r="T1078" s="11">
        <v>2.8416179337231967E-3</v>
      </c>
      <c r="U1078" s="21">
        <v>4.6889838556505217E-3</v>
      </c>
      <c r="V1078" s="11">
        <v>1.1064814814814814E-2</v>
      </c>
      <c r="W1078" s="3" t="s">
        <v>5160</v>
      </c>
      <c r="X1078" s="4">
        <v>3.0932000000000004</v>
      </c>
      <c r="Y1078" s="3">
        <v>4.07</v>
      </c>
      <c r="Z1078" s="3">
        <v>6.1379999999999999</v>
      </c>
      <c r="AA1078" s="4">
        <v>4.7876399999999997</v>
      </c>
      <c r="AB1078" s="3">
        <v>16.395</v>
      </c>
    </row>
    <row r="1079" spans="1:28" x14ac:dyDescent="0.3">
      <c r="A1079">
        <v>323</v>
      </c>
      <c r="B1079" s="81" t="s">
        <v>5160</v>
      </c>
      <c r="C1079" s="4" t="s">
        <v>5160</v>
      </c>
      <c r="D1079" s="20">
        <v>9.0499368686868691E-4</v>
      </c>
      <c r="E1079" s="20">
        <v>1.1602483164983165E-3</v>
      </c>
      <c r="F1079" s="21">
        <v>2.6868908382066282E-3</v>
      </c>
      <c r="G1079" s="21">
        <v>5.6156018518518534E-3</v>
      </c>
      <c r="H1079" s="21">
        <v>4.692960588793922E-3</v>
      </c>
      <c r="I1079" s="21">
        <v>9.8552172364672359E-3</v>
      </c>
      <c r="J1079" s="4" t="s">
        <v>5160</v>
      </c>
      <c r="K1079" s="4">
        <v>3.3929999999999998</v>
      </c>
      <c r="L1079" s="4">
        <v>4.68</v>
      </c>
      <c r="M1079" s="4">
        <v>7.6229999999999993</v>
      </c>
      <c r="N1079" s="4">
        <v>5.9459399999999993</v>
      </c>
      <c r="O1079" s="4">
        <v>23.745000000000001</v>
      </c>
      <c r="P1079" s="4" t="s">
        <v>5160</v>
      </c>
      <c r="Q1079" s="4" t="s">
        <v>5160</v>
      </c>
      <c r="R1079" s="11">
        <v>9.7510442773600674E-4</v>
      </c>
      <c r="S1079" s="11">
        <v>1.2501338817128291E-3</v>
      </c>
      <c r="T1079" s="11">
        <v>2.8440545808966862E-3</v>
      </c>
      <c r="U1079" s="21">
        <v>4.692960588793922E-3</v>
      </c>
      <c r="V1079" s="11">
        <v>1.1072569444444444E-2</v>
      </c>
      <c r="W1079" s="3" t="s">
        <v>5160</v>
      </c>
      <c r="X1079" s="4" t="s">
        <v>0</v>
      </c>
      <c r="Z1079" s="3">
        <v>6.1289999999999996</v>
      </c>
      <c r="AA1079" s="4">
        <v>4.7806199999999999</v>
      </c>
      <c r="AB1079" s="3">
        <v>16.357499999999998</v>
      </c>
    </row>
    <row r="1080" spans="1:28" x14ac:dyDescent="0.3">
      <c r="A1080">
        <v>322</v>
      </c>
      <c r="B1080" s="81">
        <v>8.51</v>
      </c>
      <c r="C1080" s="4">
        <v>9.9499999999999993</v>
      </c>
      <c r="D1080" s="20">
        <v>9.0556818181818175E-4</v>
      </c>
      <c r="E1080" s="20">
        <v>1.1609848484848485E-3</v>
      </c>
      <c r="F1080" s="21">
        <v>2.6885964912280705E-3</v>
      </c>
      <c r="G1080" s="21">
        <v>5.6191666666666673E-3</v>
      </c>
      <c r="H1080" s="21">
        <v>4.6968779677113012E-3</v>
      </c>
      <c r="I1080" s="21">
        <v>9.8634437321937322E-3</v>
      </c>
      <c r="J1080" s="4" t="s">
        <v>5160</v>
      </c>
      <c r="K1080" s="4" t="s">
        <v>0</v>
      </c>
      <c r="L1080" s="4" t="s">
        <v>0</v>
      </c>
      <c r="M1080" s="4">
        <v>7.6124999999999998</v>
      </c>
      <c r="N1080" s="4">
        <v>5.9377500000000003</v>
      </c>
      <c r="O1080" s="4">
        <v>23.684999999999999</v>
      </c>
      <c r="P1080" s="4">
        <v>8.81</v>
      </c>
      <c r="Q1080" s="4">
        <v>10.299999999999999</v>
      </c>
      <c r="R1080" s="11">
        <v>9.7552213868003343E-4</v>
      </c>
      <c r="S1080" s="11">
        <v>1.2506694085641454E-3</v>
      </c>
      <c r="T1080" s="11">
        <v>2.8452729044834307E-3</v>
      </c>
      <c r="U1080" s="21">
        <v>4.6968779677113012E-3</v>
      </c>
      <c r="V1080" s="11">
        <v>1.1080208333333334E-2</v>
      </c>
      <c r="W1080" s="3" t="s">
        <v>5160</v>
      </c>
      <c r="X1080" s="4">
        <v>3.0855999999999999</v>
      </c>
      <c r="Y1080" s="3">
        <v>4.0599999999999996</v>
      </c>
      <c r="Z1080" s="3">
        <v>6.1109999999999998</v>
      </c>
      <c r="AA1080" s="4">
        <v>4.7665800000000003</v>
      </c>
      <c r="AB1080" s="3">
        <v>16.32</v>
      </c>
    </row>
    <row r="1081" spans="1:28" x14ac:dyDescent="0.3">
      <c r="A1081">
        <v>321</v>
      </c>
      <c r="C1081" s="4">
        <v>9.9599999999999991</v>
      </c>
      <c r="D1081" s="20">
        <v>9.0614267676767692E-4</v>
      </c>
      <c r="E1081" s="20">
        <v>1.1617213804713806E-3</v>
      </c>
      <c r="F1081" s="21">
        <v>2.6903021442495133E-3</v>
      </c>
      <c r="G1081" s="21">
        <v>5.6227314814814829E-3</v>
      </c>
      <c r="H1081" s="21">
        <v>4.7008547008546998E-3</v>
      </c>
      <c r="I1081" s="21">
        <v>9.8717948717948704E-3</v>
      </c>
      <c r="J1081" s="4" t="s">
        <v>5160</v>
      </c>
      <c r="K1081" s="4">
        <v>3.3857499999999998</v>
      </c>
      <c r="L1081" s="4">
        <v>4.67</v>
      </c>
      <c r="M1081" s="4">
        <v>7.5915000000000008</v>
      </c>
      <c r="N1081" s="4">
        <v>5.9213700000000005</v>
      </c>
      <c r="O1081" s="4">
        <v>23.6325</v>
      </c>
      <c r="P1081" s="4" t="s">
        <v>5160</v>
      </c>
      <c r="Q1081" s="4" t="s">
        <v>5160</v>
      </c>
      <c r="R1081" s="11">
        <v>9.7635756056808692E-4</v>
      </c>
      <c r="S1081" s="11">
        <v>1.2517404622667781E-3</v>
      </c>
      <c r="T1081" s="11">
        <v>2.8477095516569201E-3</v>
      </c>
      <c r="U1081" s="21">
        <v>4.7008547008546998E-3</v>
      </c>
      <c r="V1081" s="11">
        <v>1.1095717592592593E-2</v>
      </c>
      <c r="W1081" s="3" t="s">
        <v>5160</v>
      </c>
      <c r="X1081" s="4" t="s">
        <v>0</v>
      </c>
      <c r="Z1081" s="3">
        <v>6.1020000000000003</v>
      </c>
      <c r="AA1081" s="4">
        <v>4.7595600000000005</v>
      </c>
      <c r="AB1081" s="3">
        <v>16.274999999999999</v>
      </c>
    </row>
    <row r="1082" spans="1:28" x14ac:dyDescent="0.3">
      <c r="A1082">
        <v>320</v>
      </c>
      <c r="B1082" s="81">
        <v>8.52</v>
      </c>
      <c r="C1082" s="4" t="s">
        <v>5160</v>
      </c>
      <c r="D1082" s="20">
        <v>9.0671717171717165E-4</v>
      </c>
      <c r="E1082" s="20">
        <v>1.1624579124579124E-3</v>
      </c>
      <c r="F1082" s="21">
        <v>2.6920077972709556E-3</v>
      </c>
      <c r="G1082" s="21">
        <v>5.6262962962962968E-3</v>
      </c>
      <c r="H1082" s="21">
        <v>4.7048314339981001E-3</v>
      </c>
      <c r="I1082" s="21">
        <v>9.8801460113960102E-3</v>
      </c>
      <c r="J1082" s="4" t="s">
        <v>5160</v>
      </c>
      <c r="K1082" s="4" t="s">
        <v>0</v>
      </c>
      <c r="L1082" s="4" t="s">
        <v>0</v>
      </c>
      <c r="M1082" s="4">
        <v>7.5705</v>
      </c>
      <c r="N1082" s="4">
        <v>5.9049900000000006</v>
      </c>
      <c r="O1082" s="4">
        <v>23.580000000000002</v>
      </c>
      <c r="P1082" s="4" t="s">
        <v>5160</v>
      </c>
      <c r="Q1082" s="4" t="s">
        <v>5160</v>
      </c>
      <c r="R1082" s="11">
        <v>9.7719298245614052E-4</v>
      </c>
      <c r="S1082" s="11">
        <v>1.2528115159694108E-3</v>
      </c>
      <c r="T1082" s="11">
        <v>2.8501461988304096E-3</v>
      </c>
      <c r="U1082" s="21">
        <v>4.7048314339981001E-3</v>
      </c>
      <c r="V1082" s="11">
        <v>1.1103356481481481E-2</v>
      </c>
      <c r="W1082" s="3" t="s">
        <v>5160</v>
      </c>
      <c r="X1082" s="4" t="s">
        <v>0</v>
      </c>
      <c r="Z1082" s="3">
        <v>6.0839999999999996</v>
      </c>
      <c r="AA1082" s="4">
        <v>4.74552</v>
      </c>
      <c r="AB1082" s="3">
        <v>16.237499999999997</v>
      </c>
    </row>
    <row r="1083" spans="1:28" x14ac:dyDescent="0.3">
      <c r="A1083">
        <v>319</v>
      </c>
      <c r="B1083" s="81" t="s">
        <v>5160</v>
      </c>
      <c r="C1083" s="4" t="s">
        <v>5160</v>
      </c>
      <c r="D1083" s="20">
        <v>9.0733270202020201E-4</v>
      </c>
      <c r="E1083" s="20">
        <v>1.1632470538720538E-3</v>
      </c>
      <c r="F1083" s="21">
        <v>2.6938352826510726E-3</v>
      </c>
      <c r="G1083" s="21">
        <v>5.630115740740742E-3</v>
      </c>
      <c r="H1083" s="21">
        <v>4.7087488129154802E-3</v>
      </c>
      <c r="I1083" s="21">
        <v>9.8883725071225084E-3</v>
      </c>
      <c r="J1083" s="4" t="s">
        <v>5160</v>
      </c>
      <c r="K1083" s="4">
        <v>3.3784999999999998</v>
      </c>
      <c r="L1083" s="4">
        <v>4.66</v>
      </c>
      <c r="M1083" s="4">
        <v>7.5600000000000005</v>
      </c>
      <c r="N1083" s="4">
        <v>5.8968000000000007</v>
      </c>
      <c r="O1083" s="4">
        <v>23.5275</v>
      </c>
      <c r="P1083" s="4">
        <v>8.82</v>
      </c>
      <c r="Q1083" s="4">
        <v>10.31</v>
      </c>
      <c r="R1083" s="11">
        <v>9.77610693400167E-4</v>
      </c>
      <c r="S1083" s="11">
        <v>1.2533470428207269E-3</v>
      </c>
      <c r="T1083" s="11">
        <v>2.8513645224171537E-3</v>
      </c>
      <c r="U1083" s="21">
        <v>4.7087488129154802E-3</v>
      </c>
      <c r="V1083" s="11">
        <v>1.1111111111111112E-2</v>
      </c>
      <c r="W1083" s="3" t="s">
        <v>5160</v>
      </c>
      <c r="X1083" s="4">
        <v>3.0779999999999998</v>
      </c>
      <c r="Y1083" s="3">
        <v>4.05</v>
      </c>
      <c r="Z1083" s="3">
        <v>6.0750000000000002</v>
      </c>
      <c r="AA1083" s="4">
        <v>4.7385000000000002</v>
      </c>
      <c r="AB1083" s="3">
        <v>16.200000000000003</v>
      </c>
    </row>
    <row r="1084" spans="1:28" x14ac:dyDescent="0.3">
      <c r="A1084">
        <v>318</v>
      </c>
      <c r="B1084" s="81">
        <v>8.5299999999999994</v>
      </c>
      <c r="C1084" s="4">
        <v>9.9700000000000006</v>
      </c>
      <c r="D1084" s="20">
        <v>9.0790719696969685E-4</v>
      </c>
      <c r="E1084" s="20">
        <v>1.1639835858585858E-3</v>
      </c>
      <c r="F1084" s="21">
        <v>2.6955409356725149E-3</v>
      </c>
      <c r="G1084" s="21">
        <v>5.6336805555555558E-3</v>
      </c>
      <c r="H1084" s="21" t="s">
        <v>0</v>
      </c>
      <c r="I1084" s="21" t="s">
        <v>0</v>
      </c>
      <c r="J1084" s="4">
        <v>1.0009999999999999</v>
      </c>
      <c r="K1084" s="4" t="s">
        <v>0</v>
      </c>
      <c r="L1084" s="4" t="s">
        <v>0</v>
      </c>
      <c r="M1084" s="4">
        <v>7.5389999999999997</v>
      </c>
      <c r="N1084" s="4">
        <v>5.88042</v>
      </c>
      <c r="O1084" s="4">
        <v>23.475000000000001</v>
      </c>
      <c r="P1084" s="4">
        <v>8.83</v>
      </c>
      <c r="Q1084" s="4">
        <v>10.32</v>
      </c>
      <c r="R1084" s="11">
        <v>9.7844611528822038E-4</v>
      </c>
      <c r="S1084" s="11">
        <v>1.2544180965233596E-3</v>
      </c>
      <c r="T1084" s="11">
        <v>2.8538011695906432E-3</v>
      </c>
      <c r="U1084" s="21" t="s">
        <v>0</v>
      </c>
      <c r="V1084" s="11">
        <v>1.1118865740740742E-2</v>
      </c>
      <c r="W1084" s="3">
        <v>1.0009999999999999</v>
      </c>
      <c r="X1084" s="4" t="s">
        <v>0</v>
      </c>
      <c r="Z1084" s="3">
        <v>6.0570000000000004</v>
      </c>
      <c r="AA1084" s="4">
        <v>4.7244600000000005</v>
      </c>
      <c r="AB1084" s="3">
        <v>16.155000000000001</v>
      </c>
    </row>
    <row r="1085" spans="1:28" x14ac:dyDescent="0.3">
      <c r="A1085">
        <v>317</v>
      </c>
      <c r="C1085" s="4">
        <v>9.98</v>
      </c>
      <c r="D1085" s="20">
        <v>9.0848169191919202E-4</v>
      </c>
      <c r="E1085" s="20">
        <v>1.1647201178451179E-3</v>
      </c>
      <c r="F1085" s="21">
        <v>2.6972465886939577E-3</v>
      </c>
      <c r="G1085" s="21">
        <v>5.6372453703703715E-3</v>
      </c>
      <c r="H1085" s="21">
        <v>4.7127255460588787E-3</v>
      </c>
      <c r="I1085" s="21">
        <v>9.8967236467236465E-3</v>
      </c>
      <c r="K1085" s="4">
        <v>3.3712499999999999</v>
      </c>
      <c r="L1085" s="4">
        <v>4.6500000000000004</v>
      </c>
      <c r="M1085" s="4">
        <v>7.5179999999999998</v>
      </c>
      <c r="N1085" s="4">
        <v>5.8640400000000001</v>
      </c>
      <c r="O1085" s="4">
        <v>23.422499999999999</v>
      </c>
      <c r="P1085" s="4" t="s">
        <v>5160</v>
      </c>
      <c r="Q1085" s="4" t="s">
        <v>5160</v>
      </c>
      <c r="R1085" s="11">
        <v>9.792815371762742E-4</v>
      </c>
      <c r="S1085" s="11">
        <v>1.2554891502259925E-3</v>
      </c>
      <c r="T1085" s="11">
        <v>2.8562378167641326E-3</v>
      </c>
      <c r="U1085" s="21">
        <v>4.7127255460588787E-3</v>
      </c>
      <c r="V1085" s="11">
        <v>1.112650462962963E-2</v>
      </c>
      <c r="W1085" s="3" t="s">
        <v>5160</v>
      </c>
      <c r="X1085" s="4">
        <v>3.0704000000000002</v>
      </c>
      <c r="Y1085" s="3">
        <v>4.04</v>
      </c>
      <c r="Z1085" s="3">
        <v>6.048</v>
      </c>
      <c r="AA1085" s="4">
        <v>4.7174399999999999</v>
      </c>
      <c r="AB1085" s="3">
        <v>16.1175</v>
      </c>
    </row>
    <row r="1086" spans="1:28" x14ac:dyDescent="0.3">
      <c r="A1086">
        <v>316</v>
      </c>
      <c r="B1086" s="81">
        <v>8.5399999999999991</v>
      </c>
      <c r="C1086" s="4" t="s">
        <v>5160</v>
      </c>
      <c r="D1086" s="20">
        <v>9.0909722222222227E-4</v>
      </c>
      <c r="E1086" s="20">
        <v>1.1655092592592594E-3</v>
      </c>
      <c r="F1086" s="21">
        <v>2.6990740740740747E-3</v>
      </c>
      <c r="G1086" s="21">
        <v>5.6410648148148158E-3</v>
      </c>
      <c r="H1086" s="21">
        <v>4.7167022792022791E-3</v>
      </c>
      <c r="I1086" s="21">
        <v>9.9050747863247864E-3</v>
      </c>
      <c r="J1086" s="4" t="s">
        <v>5160</v>
      </c>
      <c r="K1086" s="4" t="s">
        <v>0</v>
      </c>
      <c r="L1086" s="4" t="s">
        <v>0</v>
      </c>
      <c r="M1086" s="4">
        <v>7.4969999999999999</v>
      </c>
      <c r="N1086" s="4">
        <v>5.8476600000000003</v>
      </c>
      <c r="O1086" s="4">
        <v>23.37</v>
      </c>
      <c r="P1086" s="4">
        <v>8.84</v>
      </c>
      <c r="Q1086" s="4">
        <v>10.33</v>
      </c>
      <c r="R1086" s="11">
        <v>9.8011695906432758E-4</v>
      </c>
      <c r="S1086" s="11">
        <v>1.2565602039286252E-3</v>
      </c>
      <c r="T1086" s="11">
        <v>2.8586744639376221E-3</v>
      </c>
      <c r="U1086" s="21">
        <v>4.7167022792022791E-3</v>
      </c>
      <c r="V1086" s="11">
        <v>1.1142013888888891E-2</v>
      </c>
      <c r="W1086" s="3" t="s">
        <v>5160</v>
      </c>
      <c r="X1086" s="4" t="s">
        <v>0</v>
      </c>
      <c r="Z1086" s="3">
        <v>6.03</v>
      </c>
      <c r="AA1086" s="4">
        <v>4.7034000000000002</v>
      </c>
      <c r="AB1086" s="3">
        <v>16.072499999999998</v>
      </c>
    </row>
    <row r="1087" spans="1:28" x14ac:dyDescent="0.3">
      <c r="A1087">
        <v>315</v>
      </c>
      <c r="B1087" s="81" t="s">
        <v>5160</v>
      </c>
      <c r="C1087" s="4" t="s">
        <v>5160</v>
      </c>
      <c r="D1087" s="20">
        <v>9.0967171717171711E-4</v>
      </c>
      <c r="E1087" s="20">
        <v>1.1662457912457911E-3</v>
      </c>
      <c r="F1087" s="21">
        <v>2.700779727095517E-3</v>
      </c>
      <c r="G1087" s="21">
        <v>5.6446296296296305E-3</v>
      </c>
      <c r="H1087" s="21">
        <v>4.7206196581196583E-3</v>
      </c>
      <c r="I1087" s="21">
        <v>9.9133012820512827E-3</v>
      </c>
      <c r="J1087" s="4" t="s">
        <v>5160</v>
      </c>
      <c r="K1087" s="4">
        <v>3.3639999999999999</v>
      </c>
      <c r="L1087" s="4">
        <v>4.6399999999999997</v>
      </c>
      <c r="M1087" s="4">
        <v>7.4864999999999995</v>
      </c>
      <c r="N1087" s="4">
        <v>5.8394699999999995</v>
      </c>
      <c r="O1087" s="4">
        <v>23.317499999999999</v>
      </c>
      <c r="P1087" s="4">
        <v>8.85</v>
      </c>
      <c r="Q1087" s="4">
        <v>10.34</v>
      </c>
      <c r="R1087" s="11">
        <v>9.8053467000835449E-4</v>
      </c>
      <c r="S1087" s="11">
        <v>1.2570957307799415E-3</v>
      </c>
      <c r="T1087" s="11">
        <v>2.8598927875243671E-3</v>
      </c>
      <c r="U1087" s="21">
        <v>4.7206196581196583E-3</v>
      </c>
      <c r="V1087" s="11">
        <v>1.1149652777777779E-2</v>
      </c>
      <c r="W1087" s="3" t="s">
        <v>5160</v>
      </c>
      <c r="X1087" s="4">
        <v>3.0628000000000002</v>
      </c>
      <c r="Y1087" s="3">
        <v>4.03</v>
      </c>
      <c r="Z1087" s="3">
        <v>6.0119999999999996</v>
      </c>
      <c r="AA1087" s="4">
        <v>4.6893599999999998</v>
      </c>
      <c r="AB1087" s="3">
        <v>16.035</v>
      </c>
    </row>
    <row r="1088" spans="1:28" x14ac:dyDescent="0.3">
      <c r="A1088">
        <v>314</v>
      </c>
      <c r="B1088" s="81">
        <v>8.5499999999999989</v>
      </c>
      <c r="C1088" s="4">
        <v>9.99</v>
      </c>
      <c r="D1088" s="20">
        <v>9.1024621212121217E-4</v>
      </c>
      <c r="E1088" s="20">
        <v>1.1669823232323233E-3</v>
      </c>
      <c r="F1088" s="21">
        <v>2.7024853801169593E-3</v>
      </c>
      <c r="G1088" s="21">
        <v>5.6481944444444453E-3</v>
      </c>
      <c r="H1088" s="21">
        <v>4.7245963912630577E-3</v>
      </c>
      <c r="I1088" s="21">
        <v>9.9216524216524209E-3</v>
      </c>
      <c r="J1088" s="4" t="s">
        <v>5160</v>
      </c>
      <c r="K1088" s="4" t="s">
        <v>0</v>
      </c>
      <c r="L1088" s="4" t="s">
        <v>0</v>
      </c>
      <c r="M1088" s="4">
        <v>7.4655000000000005</v>
      </c>
      <c r="N1088" s="4">
        <v>5.8230900000000005</v>
      </c>
      <c r="O1088" s="4">
        <v>23.265000000000001</v>
      </c>
      <c r="P1088" s="4" t="s">
        <v>5160</v>
      </c>
      <c r="Q1088" s="4" t="s">
        <v>5160</v>
      </c>
      <c r="R1088" s="11">
        <v>9.8095238095238075E-4</v>
      </c>
      <c r="S1088" s="11">
        <v>1.2576312576312576E-3</v>
      </c>
      <c r="T1088" s="11">
        <v>2.8611111111111111E-3</v>
      </c>
      <c r="U1088" s="21">
        <v>4.7245963912630577E-3</v>
      </c>
      <c r="V1088" s="11">
        <v>1.1157407407407408E-2</v>
      </c>
      <c r="W1088" s="3" t="s">
        <v>5160</v>
      </c>
      <c r="X1088" s="4" t="s">
        <v>0</v>
      </c>
      <c r="Z1088" s="3">
        <v>6.0030000000000001</v>
      </c>
      <c r="AA1088" s="4">
        <v>4.6823399999999999</v>
      </c>
      <c r="AB1088" s="3">
        <v>15.997499999999999</v>
      </c>
    </row>
    <row r="1089" spans="1:28" x14ac:dyDescent="0.3">
      <c r="A1089">
        <v>313</v>
      </c>
      <c r="B1089" s="81"/>
      <c r="C1089" s="4">
        <v>10</v>
      </c>
      <c r="D1089" s="20">
        <v>9.1086174242424232E-4</v>
      </c>
      <c r="E1089" s="20">
        <v>1.1677714646464645E-3</v>
      </c>
      <c r="F1089" s="21">
        <v>2.7043128654970763E-3</v>
      </c>
      <c r="G1089" s="21">
        <v>5.6520138888888896E-3</v>
      </c>
      <c r="H1089" s="21">
        <v>4.728573124406458E-3</v>
      </c>
      <c r="I1089" s="21">
        <v>9.9300035612535625E-3</v>
      </c>
      <c r="J1089" s="4" t="s">
        <v>5160</v>
      </c>
      <c r="K1089" s="4">
        <v>3.3567499999999999</v>
      </c>
      <c r="L1089" s="4">
        <v>4.63</v>
      </c>
      <c r="M1089" s="4">
        <v>7.4444999999999997</v>
      </c>
      <c r="N1089" s="4">
        <v>5.8067099999999998</v>
      </c>
      <c r="O1089" s="4">
        <v>23.212499999999999</v>
      </c>
      <c r="P1089" s="4">
        <v>8.86</v>
      </c>
      <c r="Q1089" s="4" t="s">
        <v>5160</v>
      </c>
      <c r="R1089" s="11">
        <v>9.8178780284043457E-4</v>
      </c>
      <c r="S1089" s="11">
        <v>1.2587023113338905E-3</v>
      </c>
      <c r="T1089" s="11">
        <v>2.863547758284601E-3</v>
      </c>
      <c r="U1089" s="21">
        <v>4.728573124406458E-3</v>
      </c>
      <c r="V1089" s="11">
        <v>1.1165162037037038E-2</v>
      </c>
      <c r="W1089" s="3" t="s">
        <v>5160</v>
      </c>
      <c r="X1089" s="4" t="s">
        <v>0</v>
      </c>
      <c r="Z1089" s="3">
        <v>5.9850000000000003</v>
      </c>
      <c r="AA1089" s="4">
        <v>4.6683000000000003</v>
      </c>
      <c r="AB1089" s="3">
        <v>15.952500000000001</v>
      </c>
    </row>
    <row r="1090" spans="1:28" x14ac:dyDescent="0.3">
      <c r="A1090">
        <v>312</v>
      </c>
      <c r="B1090" s="81">
        <v>8.56</v>
      </c>
      <c r="C1090" s="4" t="s">
        <v>5160</v>
      </c>
      <c r="D1090" s="20">
        <v>9.1143623737373737E-4</v>
      </c>
      <c r="E1090" s="20">
        <v>1.1685079966329967E-3</v>
      </c>
      <c r="F1090" s="21">
        <v>2.7060185185185186E-3</v>
      </c>
      <c r="G1090" s="21">
        <v>5.6555787037037043E-3</v>
      </c>
      <c r="H1090" s="21">
        <v>4.7324905033238364E-3</v>
      </c>
      <c r="I1090" s="21">
        <v>9.9382300569800571E-3</v>
      </c>
      <c r="J1090" s="4" t="s">
        <v>5160</v>
      </c>
      <c r="K1090" s="4">
        <v>3.3494999999999999</v>
      </c>
      <c r="L1090" s="4">
        <v>4.62</v>
      </c>
      <c r="M1090" s="4">
        <v>7.4340000000000002</v>
      </c>
      <c r="N1090" s="4">
        <v>5.7985199999999999</v>
      </c>
      <c r="O1090" s="4">
        <v>23.16</v>
      </c>
      <c r="Q1090" s="4">
        <v>10.35</v>
      </c>
      <c r="R1090" s="11">
        <v>9.8262322472848795E-4</v>
      </c>
      <c r="S1090" s="11">
        <v>1.259773365036523E-3</v>
      </c>
      <c r="T1090" s="11">
        <v>2.8659844054580897E-3</v>
      </c>
      <c r="U1090" s="21">
        <v>4.7324905033238364E-3</v>
      </c>
      <c r="V1090" s="11">
        <v>1.1180555555555556E-2</v>
      </c>
      <c r="W1090" s="3" t="s">
        <v>5160</v>
      </c>
      <c r="X1090" s="4">
        <v>3.0551999999999997</v>
      </c>
      <c r="Y1090" s="3">
        <v>4.0199999999999996</v>
      </c>
      <c r="Z1090" s="3">
        <v>5.976</v>
      </c>
      <c r="AA1090" s="4">
        <v>4.6612800000000005</v>
      </c>
      <c r="AB1090" s="3">
        <v>15.914999999999999</v>
      </c>
    </row>
    <row r="1091" spans="1:28" x14ac:dyDescent="0.3">
      <c r="A1091">
        <v>311</v>
      </c>
      <c r="B1091" s="81" t="s">
        <v>5160</v>
      </c>
      <c r="C1091" s="4">
        <v>10.02</v>
      </c>
      <c r="D1091" s="20">
        <v>9.1205176767676773E-4</v>
      </c>
      <c r="E1091" s="20">
        <v>1.1692971380471381E-3</v>
      </c>
      <c r="F1091" s="21">
        <v>2.7078460038986361E-3</v>
      </c>
      <c r="G1091" s="21">
        <v>5.6593981481481495E-3</v>
      </c>
      <c r="H1091" s="21">
        <v>4.7364672364672358E-3</v>
      </c>
      <c r="I1091" s="21">
        <v>9.9465811965811952E-3</v>
      </c>
      <c r="J1091" s="4" t="s">
        <v>5160</v>
      </c>
      <c r="K1091" s="4" t="s">
        <v>0</v>
      </c>
      <c r="L1091" s="4" t="s">
        <v>0</v>
      </c>
      <c r="M1091" s="4">
        <v>7.4129999999999994</v>
      </c>
      <c r="N1091" s="4">
        <v>5.7821400000000001</v>
      </c>
      <c r="O1091" s="4">
        <v>23.107499999999998</v>
      </c>
      <c r="P1091" s="4">
        <v>8.8699999999999992</v>
      </c>
      <c r="Q1091" s="4">
        <v>10.36</v>
      </c>
      <c r="R1091" s="11">
        <v>9.8345864661654133E-4</v>
      </c>
      <c r="S1091" s="11">
        <v>1.2608444187391557E-3</v>
      </c>
      <c r="T1091" s="11">
        <v>2.8684210526315791E-3</v>
      </c>
      <c r="U1091" s="21">
        <v>4.7364672364672358E-3</v>
      </c>
      <c r="V1091" s="11">
        <v>1.1188310185185187E-2</v>
      </c>
      <c r="W1091" s="3" t="s">
        <v>5160</v>
      </c>
      <c r="X1091" s="4" t="s">
        <v>0</v>
      </c>
      <c r="Z1091" s="3">
        <v>5.9580000000000002</v>
      </c>
      <c r="AA1091" s="4">
        <v>4.64724</v>
      </c>
      <c r="AB1091" s="3">
        <v>15.877500000000001</v>
      </c>
    </row>
    <row r="1092" spans="1:28" x14ac:dyDescent="0.3">
      <c r="A1092">
        <v>310</v>
      </c>
      <c r="B1092" s="81">
        <v>8.57</v>
      </c>
      <c r="C1092" s="4" t="s">
        <v>5160</v>
      </c>
      <c r="D1092" s="20">
        <v>9.1262626262626257E-4</v>
      </c>
      <c r="E1092" s="20">
        <v>1.1700336700336701E-3</v>
      </c>
      <c r="F1092" s="21">
        <v>2.7095516569200779E-3</v>
      </c>
      <c r="G1092" s="21">
        <v>5.6629629629629634E-3</v>
      </c>
      <c r="H1092" s="21">
        <v>4.7404439696106361E-3</v>
      </c>
      <c r="I1092" s="21">
        <v>9.9549323361823368E-3</v>
      </c>
      <c r="J1092" s="4">
        <v>0.9938499999999999</v>
      </c>
      <c r="K1092" s="4">
        <v>3.3422499999999999</v>
      </c>
      <c r="L1092" s="4">
        <v>4.6100000000000003</v>
      </c>
      <c r="M1092" s="4">
        <v>7.3920000000000003</v>
      </c>
      <c r="N1092" s="4">
        <v>5.7657600000000002</v>
      </c>
      <c r="O1092" s="4">
        <v>23.055</v>
      </c>
      <c r="P1092" s="4" t="s">
        <v>5160</v>
      </c>
      <c r="Q1092" s="4" t="s">
        <v>5160</v>
      </c>
      <c r="R1092" s="11">
        <v>9.8429406850459493E-4</v>
      </c>
      <c r="S1092" s="11">
        <v>1.2619154724417883E-3</v>
      </c>
      <c r="T1092" s="11">
        <v>2.8708576998050682E-3</v>
      </c>
      <c r="U1092" s="21">
        <v>4.7404439696106361E-3</v>
      </c>
      <c r="V1092" s="11">
        <v>1.1195949074074075E-2</v>
      </c>
      <c r="W1092" s="3">
        <v>0.9938499999999999</v>
      </c>
      <c r="X1092" s="4">
        <v>3.0476000000000001</v>
      </c>
      <c r="Y1092" s="3">
        <v>4.01</v>
      </c>
      <c r="Z1092" s="3">
        <v>5.9489999999999998</v>
      </c>
      <c r="AA1092" s="4">
        <v>4.6402200000000002</v>
      </c>
      <c r="AB1092" s="3">
        <v>15.8325</v>
      </c>
    </row>
    <row r="1093" spans="1:28" x14ac:dyDescent="0.3">
      <c r="A1093">
        <v>309</v>
      </c>
      <c r="B1093" s="81" t="s">
        <v>5160</v>
      </c>
      <c r="C1093" s="4">
        <v>10.029999999999999</v>
      </c>
      <c r="D1093" s="20">
        <v>9.1324179292929294E-4</v>
      </c>
      <c r="E1093" s="20">
        <v>1.1708228114478115E-3</v>
      </c>
      <c r="F1093" s="21">
        <v>2.7113791423001954E-3</v>
      </c>
      <c r="G1093" s="21">
        <v>5.6667824074074086E-3</v>
      </c>
      <c r="H1093" s="21">
        <v>4.7443613485280154E-3</v>
      </c>
      <c r="I1093" s="21">
        <v>9.9631588319088332E-3</v>
      </c>
      <c r="J1093" s="4" t="s">
        <v>5160</v>
      </c>
      <c r="K1093" s="4" t="s">
        <v>0</v>
      </c>
      <c r="L1093" s="4" t="s">
        <v>0</v>
      </c>
      <c r="M1093" s="4">
        <v>7.3815</v>
      </c>
      <c r="N1093" s="4">
        <v>5.7575700000000003</v>
      </c>
      <c r="O1093" s="4">
        <v>22.995000000000001</v>
      </c>
      <c r="Q1093" s="4">
        <v>10.37</v>
      </c>
      <c r="R1093" s="11">
        <v>9.8471177944862162E-4</v>
      </c>
      <c r="S1093" s="11">
        <v>1.2624509992931047E-3</v>
      </c>
      <c r="T1093" s="11">
        <v>2.8720760233918131E-3</v>
      </c>
      <c r="U1093" s="21">
        <v>4.7443613485280154E-3</v>
      </c>
      <c r="V1093" s="11">
        <v>1.1203703703703704E-2</v>
      </c>
      <c r="W1093" s="3" t="s">
        <v>5160</v>
      </c>
      <c r="X1093" s="4" t="s">
        <v>0</v>
      </c>
      <c r="Z1093" s="3">
        <v>5.931</v>
      </c>
      <c r="AA1093" s="4">
        <v>4.6261800000000006</v>
      </c>
      <c r="AB1093" s="3">
        <v>15.794999999999998</v>
      </c>
    </row>
    <row r="1094" spans="1:28" x14ac:dyDescent="0.3">
      <c r="A1094">
        <v>308</v>
      </c>
      <c r="B1094" s="81">
        <v>8.58</v>
      </c>
      <c r="C1094" s="4" t="s">
        <v>5160</v>
      </c>
      <c r="D1094" s="20">
        <v>9.1381628787878778E-4</v>
      </c>
      <c r="E1094" s="20">
        <v>1.1715593434343432E-3</v>
      </c>
      <c r="F1094" s="21">
        <v>2.7130847953216373E-3</v>
      </c>
      <c r="G1094" s="21">
        <v>5.6703472222222225E-3</v>
      </c>
      <c r="H1094" s="21" t="s">
        <v>0</v>
      </c>
      <c r="I1094" s="21" t="s">
        <v>0</v>
      </c>
      <c r="J1094" s="4" t="s">
        <v>5160</v>
      </c>
      <c r="K1094" s="4">
        <v>3.335</v>
      </c>
      <c r="L1094" s="4">
        <v>4.5999999999999996</v>
      </c>
      <c r="M1094" s="4">
        <v>7.3605</v>
      </c>
      <c r="N1094" s="4">
        <v>5.7411900000000005</v>
      </c>
      <c r="O1094" s="4">
        <v>22.942499999999999</v>
      </c>
      <c r="P1094" s="4">
        <v>8.8800000000000008</v>
      </c>
      <c r="Q1094" s="4" t="s">
        <v>5160</v>
      </c>
      <c r="R1094" s="11">
        <v>9.8554720133667523E-4</v>
      </c>
      <c r="S1094" s="11">
        <v>1.2635220529957374E-3</v>
      </c>
      <c r="T1094" s="11">
        <v>2.8745126705653021E-3</v>
      </c>
      <c r="U1094" s="21" t="s">
        <v>0</v>
      </c>
      <c r="V1094" s="11">
        <v>1.1219097222222224E-2</v>
      </c>
      <c r="W1094" s="3" t="s">
        <v>5160</v>
      </c>
      <c r="X1094" s="4">
        <v>3.04</v>
      </c>
      <c r="Y1094" s="3">
        <v>4</v>
      </c>
      <c r="Z1094" s="3">
        <v>5.9130000000000003</v>
      </c>
      <c r="AA1094" s="4">
        <v>4.6121400000000001</v>
      </c>
      <c r="AB1094" s="3">
        <v>15.7575</v>
      </c>
    </row>
    <row r="1095" spans="1:28" x14ac:dyDescent="0.3">
      <c r="A1095">
        <v>307</v>
      </c>
      <c r="C1095" s="4">
        <v>10.039999999999999</v>
      </c>
      <c r="D1095" s="20">
        <v>9.1443181818181814E-4</v>
      </c>
      <c r="E1095" s="20">
        <v>1.1723484848484849E-3</v>
      </c>
      <c r="F1095" s="21">
        <v>2.7149122807017547E-3</v>
      </c>
      <c r="G1095" s="21">
        <v>5.6741666666666668E-3</v>
      </c>
      <c r="H1095" s="21">
        <v>4.7483380816714148E-3</v>
      </c>
      <c r="I1095" s="21">
        <v>9.9715099715099714E-3</v>
      </c>
      <c r="J1095" s="4" t="s">
        <v>5160</v>
      </c>
      <c r="K1095" s="4" t="s">
        <v>0</v>
      </c>
      <c r="L1095" s="4" t="s">
        <v>0</v>
      </c>
      <c r="M1095" s="4">
        <v>7.3395000000000001</v>
      </c>
      <c r="N1095" s="4">
        <v>5.7248100000000006</v>
      </c>
      <c r="O1095" s="4">
        <v>22.89</v>
      </c>
      <c r="P1095" s="4" t="s">
        <v>5160</v>
      </c>
      <c r="Q1095" s="4" t="s">
        <v>5160</v>
      </c>
      <c r="R1095" s="11">
        <v>9.8638262322472839E-4</v>
      </c>
      <c r="S1095" s="11">
        <v>1.2645931066983698E-3</v>
      </c>
      <c r="T1095" s="11">
        <v>2.8769493177387912E-3</v>
      </c>
      <c r="U1095" s="21">
        <v>4.7483380816714148E-3</v>
      </c>
      <c r="V1095" s="11">
        <v>1.1226851851851852E-2</v>
      </c>
      <c r="W1095" s="3" t="s">
        <v>5160</v>
      </c>
      <c r="X1095" s="4" t="s">
        <v>0</v>
      </c>
      <c r="Z1095" s="3">
        <v>5.9039999999999999</v>
      </c>
      <c r="AA1095" s="4">
        <v>4.6051200000000003</v>
      </c>
      <c r="AB1095" s="3">
        <v>15.712499999999999</v>
      </c>
    </row>
    <row r="1096" spans="1:28" x14ac:dyDescent="0.3">
      <c r="A1096">
        <v>306</v>
      </c>
      <c r="B1096" s="81">
        <v>8.59</v>
      </c>
      <c r="C1096" s="4">
        <v>10.049999999999999</v>
      </c>
      <c r="D1096" s="20">
        <v>9.1500631313131309E-4</v>
      </c>
      <c r="E1096" s="20">
        <v>1.1730850168350168E-3</v>
      </c>
      <c r="F1096" s="21">
        <v>2.7166179337231974E-3</v>
      </c>
      <c r="G1096" s="21">
        <v>5.6777314814814824E-3</v>
      </c>
      <c r="H1096" s="21">
        <v>4.7523148148148151E-3</v>
      </c>
      <c r="I1096" s="21">
        <v>9.979861111111113E-3</v>
      </c>
      <c r="J1096" s="4" t="s">
        <v>5160</v>
      </c>
      <c r="K1096" s="4">
        <v>3.32775</v>
      </c>
      <c r="L1096" s="4">
        <v>4.59</v>
      </c>
      <c r="M1096" s="4">
        <v>7.3185000000000002</v>
      </c>
      <c r="N1096" s="4">
        <v>5.7084300000000008</v>
      </c>
      <c r="O1096" s="4">
        <v>22.837499999999999</v>
      </c>
      <c r="Q1096" s="4">
        <v>10.379999999999999</v>
      </c>
      <c r="R1096" s="11">
        <v>9.8721804511278199E-4</v>
      </c>
      <c r="S1096" s="11">
        <v>1.2656641604010027E-3</v>
      </c>
      <c r="T1096" s="11">
        <v>2.8793859649122811E-3</v>
      </c>
      <c r="U1096" s="21">
        <v>4.7523148148148151E-3</v>
      </c>
      <c r="V1096" s="11">
        <v>1.1234606481481483E-2</v>
      </c>
      <c r="W1096" s="3" t="s">
        <v>5160</v>
      </c>
      <c r="X1096" s="4">
        <v>3.0324</v>
      </c>
      <c r="Y1096" s="3">
        <v>3.99</v>
      </c>
      <c r="Z1096" s="3">
        <v>5.8860000000000001</v>
      </c>
      <c r="AA1096" s="4">
        <v>4.5910799999999998</v>
      </c>
      <c r="AB1096" s="3">
        <v>15.674999999999999</v>
      </c>
    </row>
    <row r="1097" spans="1:28" x14ac:dyDescent="0.3">
      <c r="A1097">
        <v>305</v>
      </c>
      <c r="B1097" s="81" t="s">
        <v>5160</v>
      </c>
      <c r="C1097" s="4" t="s">
        <v>5160</v>
      </c>
      <c r="D1097" s="20">
        <v>9.1562184343434324E-4</v>
      </c>
      <c r="E1097" s="20">
        <v>1.173874158249158E-3</v>
      </c>
      <c r="F1097" s="21">
        <v>2.718445419103314E-3</v>
      </c>
      <c r="G1097" s="21">
        <v>5.6815509259259258E-3</v>
      </c>
      <c r="H1097" s="21">
        <v>4.7562321937321935E-3</v>
      </c>
      <c r="I1097" s="21">
        <v>9.9880876068376059E-3</v>
      </c>
      <c r="J1097" s="4" t="s">
        <v>5160</v>
      </c>
      <c r="K1097" s="4" t="s">
        <v>0</v>
      </c>
      <c r="L1097" s="4" t="s">
        <v>0</v>
      </c>
      <c r="M1097" s="4">
        <v>7.3079999999999998</v>
      </c>
      <c r="N1097" s="4">
        <v>5.70024</v>
      </c>
      <c r="O1097" s="4">
        <v>22.785</v>
      </c>
      <c r="P1097" s="4">
        <v>8.89</v>
      </c>
      <c r="Q1097" s="4">
        <v>10.39</v>
      </c>
      <c r="R1097" s="11">
        <v>9.8805346700083538E-4</v>
      </c>
      <c r="S1097" s="11">
        <v>1.2667352141036352E-3</v>
      </c>
      <c r="T1097" s="11">
        <v>2.8818226120857701E-3</v>
      </c>
      <c r="U1097" s="21">
        <v>4.7562321937321935E-3</v>
      </c>
      <c r="V1097" s="11">
        <v>1.1242245370370371E-2</v>
      </c>
      <c r="W1097" s="3" t="s">
        <v>5160</v>
      </c>
      <c r="X1097" s="4" t="s">
        <v>0</v>
      </c>
      <c r="Z1097" s="3">
        <v>5.8770000000000007</v>
      </c>
      <c r="AA1097" s="4">
        <v>4.5840600000000009</v>
      </c>
      <c r="AB1097" s="3">
        <v>15.629999999999999</v>
      </c>
    </row>
    <row r="1098" spans="1:28" x14ac:dyDescent="0.3">
      <c r="A1098">
        <v>304</v>
      </c>
      <c r="B1098" s="81">
        <v>8.6</v>
      </c>
      <c r="C1098" s="4">
        <v>10.06</v>
      </c>
      <c r="D1098" s="20">
        <v>9.1623737373737371E-4</v>
      </c>
      <c r="E1098" s="20">
        <v>1.1746632996632997E-3</v>
      </c>
      <c r="F1098" s="21">
        <v>2.720272904483431E-3</v>
      </c>
      <c r="G1098" s="21">
        <v>5.685370370370371E-3</v>
      </c>
      <c r="H1098" s="21">
        <v>4.7602089268755929E-3</v>
      </c>
      <c r="I1098" s="21">
        <v>9.9964387464387457E-3</v>
      </c>
      <c r="J1098" s="4" t="s">
        <v>5160</v>
      </c>
      <c r="K1098" s="4">
        <v>3.3205</v>
      </c>
      <c r="L1098" s="4">
        <v>4.58</v>
      </c>
      <c r="M1098" s="4">
        <v>7.2870000000000008</v>
      </c>
      <c r="N1098" s="4">
        <v>5.683860000000001</v>
      </c>
      <c r="O1098" s="4">
        <v>22.732499999999998</v>
      </c>
      <c r="P1098" s="4" t="s">
        <v>5160</v>
      </c>
      <c r="Q1098" s="4" t="s">
        <v>5160</v>
      </c>
      <c r="R1098" s="11">
        <v>9.884711779448625E-4</v>
      </c>
      <c r="S1098" s="11">
        <v>1.2672707409549517E-3</v>
      </c>
      <c r="T1098" s="11">
        <v>2.8830409356725151E-3</v>
      </c>
      <c r="U1098" s="21">
        <v>4.7602089268755929E-3</v>
      </c>
      <c r="V1098" s="11">
        <v>1.125775462962963E-2</v>
      </c>
      <c r="W1098" s="3" t="s">
        <v>5160</v>
      </c>
      <c r="X1098" s="4" t="s">
        <v>0</v>
      </c>
      <c r="Z1098" s="3">
        <v>5.859</v>
      </c>
      <c r="AA1098" s="4">
        <v>4.5700200000000004</v>
      </c>
      <c r="AB1098" s="3">
        <v>15.592499999999999</v>
      </c>
    </row>
    <row r="1099" spans="1:28" x14ac:dyDescent="0.3">
      <c r="A1099">
        <v>303</v>
      </c>
      <c r="B1099" s="81" t="s">
        <v>5160</v>
      </c>
      <c r="C1099" s="4" t="s">
        <v>5160</v>
      </c>
      <c r="D1099" s="20">
        <v>9.1681186868686855E-4</v>
      </c>
      <c r="E1099" s="20">
        <v>1.1753998316498316E-3</v>
      </c>
      <c r="F1099" s="21">
        <v>2.7219785575048738E-3</v>
      </c>
      <c r="G1099" s="21">
        <v>5.6889351851851858E-3</v>
      </c>
      <c r="H1099" s="21">
        <v>4.7641856600189932E-3</v>
      </c>
      <c r="I1099" s="21">
        <v>1.0004789886039886E-2</v>
      </c>
      <c r="K1099" s="4">
        <v>3.31325</v>
      </c>
      <c r="L1099" s="4">
        <v>4.57</v>
      </c>
      <c r="M1099" s="4">
        <v>7.266</v>
      </c>
      <c r="N1099" s="4">
        <v>5.6674800000000003</v>
      </c>
      <c r="O1099" s="4">
        <v>22.68</v>
      </c>
      <c r="P1099" s="4">
        <v>8.9</v>
      </c>
      <c r="Q1099" s="4">
        <v>10.4</v>
      </c>
      <c r="R1099" s="11">
        <v>9.8930659983291567E-4</v>
      </c>
      <c r="S1099" s="11">
        <v>1.2683417946575842E-3</v>
      </c>
      <c r="T1099" s="11">
        <v>2.8854775828460041E-3</v>
      </c>
      <c r="U1099" s="21">
        <v>4.7641856600189932E-3</v>
      </c>
      <c r="V1099" s="11">
        <v>1.126539351851852E-2</v>
      </c>
      <c r="W1099" s="3" t="s">
        <v>5160</v>
      </c>
      <c r="X1099" s="4">
        <v>3.0247999999999999</v>
      </c>
      <c r="Y1099" s="3">
        <v>3.98</v>
      </c>
      <c r="Z1099" s="3">
        <v>5.85</v>
      </c>
      <c r="AA1099" s="4">
        <v>4.5629999999999997</v>
      </c>
      <c r="AB1099" s="3">
        <v>15.555</v>
      </c>
    </row>
    <row r="1100" spans="1:28" x14ac:dyDescent="0.3">
      <c r="A1100">
        <v>302</v>
      </c>
      <c r="B1100" s="81">
        <v>8.61</v>
      </c>
      <c r="C1100" s="4">
        <v>10.07</v>
      </c>
      <c r="D1100" s="20">
        <v>9.174273989898988E-4</v>
      </c>
      <c r="E1100" s="20">
        <v>1.1761889730639728E-3</v>
      </c>
      <c r="F1100" s="21">
        <v>2.7238060428849903E-3</v>
      </c>
      <c r="G1100" s="21">
        <v>5.6927546296296301E-3</v>
      </c>
      <c r="H1100" s="21">
        <v>4.7681030389363725E-3</v>
      </c>
      <c r="I1100" s="21">
        <v>1.0013016381766382E-2</v>
      </c>
      <c r="J1100" s="4" t="s">
        <v>5160</v>
      </c>
      <c r="K1100" s="4" t="s">
        <v>0</v>
      </c>
      <c r="L1100" s="4" t="s">
        <v>0</v>
      </c>
      <c r="M1100" s="4">
        <v>7.2555000000000005</v>
      </c>
      <c r="N1100" s="4">
        <v>5.6592900000000004</v>
      </c>
      <c r="O1100" s="4">
        <v>22.627500000000001</v>
      </c>
      <c r="P1100" s="4" t="s">
        <v>5160</v>
      </c>
      <c r="Q1100" s="4" t="s">
        <v>5160</v>
      </c>
      <c r="R1100" s="11">
        <v>9.9014202172096905E-4</v>
      </c>
      <c r="S1100" s="11">
        <v>1.2694128483602169E-3</v>
      </c>
      <c r="T1100" s="11">
        <v>2.8879142300194931E-3</v>
      </c>
      <c r="U1100" s="21">
        <v>4.7681030389363725E-3</v>
      </c>
      <c r="V1100" s="11">
        <v>1.1273148148148148E-2</v>
      </c>
      <c r="W1100" s="3" t="s">
        <v>5160</v>
      </c>
      <c r="X1100" s="4" t="s">
        <v>0</v>
      </c>
      <c r="Z1100" s="3">
        <v>5.8320000000000007</v>
      </c>
      <c r="AA1100" s="4">
        <v>4.548960000000001</v>
      </c>
      <c r="AB1100" s="3">
        <v>15.51</v>
      </c>
    </row>
    <row r="1101" spans="1:28" x14ac:dyDescent="0.3">
      <c r="A1101">
        <v>301</v>
      </c>
      <c r="B1101" s="81" t="s">
        <v>5160</v>
      </c>
      <c r="C1101" s="4" t="s">
        <v>5160</v>
      </c>
      <c r="D1101" s="20">
        <v>9.1800189393939397E-4</v>
      </c>
      <c r="E1101" s="20">
        <v>1.176925505050505E-3</v>
      </c>
      <c r="F1101" s="21">
        <v>2.7255116959064331E-3</v>
      </c>
      <c r="G1101" s="21">
        <v>5.6963194444444448E-3</v>
      </c>
      <c r="H1101" s="21">
        <v>4.7720797720797719E-3</v>
      </c>
      <c r="I1101" s="21">
        <v>1.0021367521367522E-2</v>
      </c>
      <c r="J1101" s="4" t="s">
        <v>5160</v>
      </c>
      <c r="K1101" s="4">
        <v>3.306</v>
      </c>
      <c r="L1101" s="4">
        <v>4.5600000000000005</v>
      </c>
      <c r="M1101" s="4">
        <v>7.2344999999999997</v>
      </c>
      <c r="N1101" s="4">
        <v>5.6429099999999996</v>
      </c>
      <c r="O1101" s="4">
        <v>22.575000000000003</v>
      </c>
      <c r="P1101" s="4">
        <v>8.91</v>
      </c>
      <c r="Q1101" s="4" t="s">
        <v>5160</v>
      </c>
      <c r="R1101" s="11">
        <v>9.9097744360902265E-4</v>
      </c>
      <c r="S1101" s="11">
        <v>1.2704839020628495E-3</v>
      </c>
      <c r="T1101" s="11">
        <v>2.8903508771929826E-3</v>
      </c>
      <c r="U1101" s="21">
        <v>4.7720797720797719E-3</v>
      </c>
      <c r="V1101" s="11">
        <v>1.1280902777777779E-2</v>
      </c>
      <c r="W1101" s="3" t="s">
        <v>5160</v>
      </c>
      <c r="X1101" s="4">
        <v>3.0172000000000003</v>
      </c>
      <c r="Y1101" s="3">
        <v>3.97</v>
      </c>
      <c r="Z1101" s="3">
        <v>5.8140000000000001</v>
      </c>
      <c r="AA1101" s="4">
        <v>4.5349200000000005</v>
      </c>
      <c r="AB1101" s="3">
        <v>15.4725</v>
      </c>
    </row>
    <row r="1102" spans="1:28" x14ac:dyDescent="0.3">
      <c r="A1102">
        <v>300</v>
      </c>
      <c r="B1102" s="81">
        <v>8.6199999999999992</v>
      </c>
      <c r="C1102" s="4">
        <v>10.08</v>
      </c>
      <c r="D1102" s="20">
        <v>9.1861742424242411E-4</v>
      </c>
      <c r="E1102" s="20">
        <v>1.1777146464646464E-3</v>
      </c>
      <c r="F1102" s="21">
        <v>2.7273391812865501E-3</v>
      </c>
      <c r="G1102" s="21">
        <v>5.70013888888889E-3</v>
      </c>
      <c r="H1102" s="21">
        <v>4.7760565052231722E-3</v>
      </c>
      <c r="I1102" s="21">
        <v>1.0029718660968662E-2</v>
      </c>
      <c r="J1102" s="4">
        <v>0.97955000000000014</v>
      </c>
      <c r="K1102" s="4" t="s">
        <v>0</v>
      </c>
      <c r="L1102" s="4" t="s">
        <v>0</v>
      </c>
      <c r="M1102" s="4">
        <v>7.2134999999999998</v>
      </c>
      <c r="N1102" s="4">
        <v>5.6265299999999998</v>
      </c>
      <c r="O1102" s="4">
        <v>22.522500000000001</v>
      </c>
      <c r="Q1102" s="4">
        <v>10.42</v>
      </c>
      <c r="R1102" s="11">
        <v>9.9181286549707604E-4</v>
      </c>
      <c r="S1102" s="11">
        <v>1.2715549557654822E-3</v>
      </c>
      <c r="T1102" s="11">
        <v>2.8927875243664721E-3</v>
      </c>
      <c r="U1102" s="21">
        <v>4.7760565052231722E-3</v>
      </c>
      <c r="V1102" s="11">
        <v>1.1284722222222222E-2</v>
      </c>
      <c r="W1102" s="3">
        <v>0.97955000000000014</v>
      </c>
      <c r="X1102" s="4" t="s">
        <v>0</v>
      </c>
      <c r="Z1102" s="3">
        <v>5.8049999999999997</v>
      </c>
      <c r="AA1102" s="4">
        <v>4.5278999999999998</v>
      </c>
      <c r="AB1102" s="3">
        <v>15.434999999999999</v>
      </c>
    </row>
    <row r="1103" spans="1:28" x14ac:dyDescent="0.3">
      <c r="A1103">
        <v>299</v>
      </c>
      <c r="B1103" s="81" t="s">
        <v>5160</v>
      </c>
      <c r="C1103" s="4" t="s">
        <v>5160</v>
      </c>
      <c r="D1103" s="20">
        <v>9.1923295454545437E-4</v>
      </c>
      <c r="E1103" s="20">
        <v>1.1785037878787876E-3</v>
      </c>
      <c r="F1103" s="21">
        <v>2.7291666666666666E-3</v>
      </c>
      <c r="G1103" s="21">
        <v>5.7039583333333334E-3</v>
      </c>
      <c r="H1103" s="21">
        <v>4.7799738841405506E-3</v>
      </c>
      <c r="I1103" s="21">
        <v>1.0037945156695156E-2</v>
      </c>
      <c r="K1103" s="4">
        <v>3.2987500000000001</v>
      </c>
      <c r="L1103" s="4">
        <v>4.55</v>
      </c>
      <c r="M1103" s="4">
        <v>7.2030000000000003</v>
      </c>
      <c r="N1103" s="4">
        <v>5.6183400000000008</v>
      </c>
      <c r="O1103" s="4">
        <v>22.462499999999999</v>
      </c>
      <c r="P1103" s="4">
        <v>8.92</v>
      </c>
      <c r="Q1103" s="4">
        <v>10.43</v>
      </c>
      <c r="R1103" s="11">
        <v>9.9264828738512964E-4</v>
      </c>
      <c r="S1103" s="11">
        <v>1.2726260094681149E-3</v>
      </c>
      <c r="T1103" s="11">
        <v>2.8952241715399611E-3</v>
      </c>
      <c r="U1103" s="21">
        <v>4.7799738841405506E-3</v>
      </c>
      <c r="V1103" s="11">
        <v>1.1304050925925927E-2</v>
      </c>
      <c r="W1103" s="3" t="s">
        <v>5160</v>
      </c>
      <c r="X1103" s="4">
        <v>3.0095999999999998</v>
      </c>
      <c r="Y1103" s="3">
        <v>3.96</v>
      </c>
      <c r="Z1103" s="3">
        <v>5.7869999999999999</v>
      </c>
      <c r="AA1103" s="4">
        <v>4.5138600000000002</v>
      </c>
      <c r="AB1103" s="3">
        <v>15.39</v>
      </c>
    </row>
    <row r="1104" spans="1:28" x14ac:dyDescent="0.3">
      <c r="A1104">
        <v>298</v>
      </c>
      <c r="B1104" s="81">
        <v>8.629999999999999</v>
      </c>
      <c r="C1104" s="4" t="s">
        <v>5160</v>
      </c>
      <c r="D1104" s="20">
        <v>9.1984848484848484E-4</v>
      </c>
      <c r="E1104" s="20">
        <v>1.1792929292929293E-3</v>
      </c>
      <c r="F1104" s="21">
        <v>2.7309941520467836E-3</v>
      </c>
      <c r="G1104" s="21">
        <v>5.7077777777777778E-3</v>
      </c>
      <c r="H1104" s="21">
        <v>4.7839506172839509E-3</v>
      </c>
      <c r="I1104" s="21">
        <v>1.0046296296296298E-2</v>
      </c>
      <c r="J1104" s="4" t="s">
        <v>5160</v>
      </c>
      <c r="K1104" s="4" t="s">
        <v>0</v>
      </c>
      <c r="L1104" s="4" t="s">
        <v>0</v>
      </c>
      <c r="M1104" s="4">
        <v>7.1819999999999995</v>
      </c>
      <c r="N1104" s="4">
        <v>5.6019600000000001</v>
      </c>
      <c r="O1104" s="4">
        <v>22.41</v>
      </c>
      <c r="P1104" s="4" t="s">
        <v>5160</v>
      </c>
      <c r="Q1104" s="4" t="s">
        <v>5160</v>
      </c>
      <c r="R1104" s="11">
        <v>9.9348370927318302E-4</v>
      </c>
      <c r="S1104" s="11">
        <v>1.2736970631707473E-3</v>
      </c>
      <c r="T1104" s="11">
        <v>2.8976608187134502E-3</v>
      </c>
      <c r="U1104" s="21">
        <v>4.7839506172839509E-3</v>
      </c>
      <c r="V1104" s="11">
        <v>1.1311689814814816E-2</v>
      </c>
      <c r="W1104" s="3" t="s">
        <v>5160</v>
      </c>
      <c r="X1104" s="4" t="s">
        <v>0</v>
      </c>
      <c r="Z1104" s="3">
        <v>5.7779999999999996</v>
      </c>
      <c r="AA1104" s="4">
        <v>4.5068399999999995</v>
      </c>
      <c r="AB1104" s="3">
        <v>15.352499999999999</v>
      </c>
    </row>
    <row r="1105" spans="1:28" x14ac:dyDescent="0.3">
      <c r="A1105">
        <v>297</v>
      </c>
      <c r="C1105" s="4">
        <v>10.09</v>
      </c>
      <c r="D1105" s="20">
        <v>9.2042297979797968E-4</v>
      </c>
      <c r="E1105" s="20">
        <v>1.1800294612794612E-3</v>
      </c>
      <c r="F1105" s="21">
        <v>2.7326998050682264E-3</v>
      </c>
      <c r="G1105" s="21">
        <v>5.7113425925925934E-3</v>
      </c>
      <c r="H1105" s="21">
        <v>4.7879273504273512E-3</v>
      </c>
      <c r="I1105" s="21">
        <v>1.0054647435897438E-2</v>
      </c>
      <c r="K1105" s="4">
        <v>3.2915000000000001</v>
      </c>
      <c r="L1105" s="4">
        <v>4.54</v>
      </c>
      <c r="M1105" s="4">
        <v>7.1610000000000005</v>
      </c>
      <c r="N1105" s="4">
        <v>5.5855800000000002</v>
      </c>
      <c r="O1105" s="4">
        <v>22.357499999999998</v>
      </c>
      <c r="P1105" s="4">
        <v>8.93</v>
      </c>
      <c r="Q1105" s="4">
        <v>10.44</v>
      </c>
      <c r="R1105" s="11">
        <v>9.9390142021720971E-4</v>
      </c>
      <c r="S1105" s="11">
        <v>1.2742325900220639E-3</v>
      </c>
      <c r="T1105" s="11">
        <v>2.8988791423001951E-3</v>
      </c>
      <c r="U1105" s="21">
        <v>4.7879273504273512E-3</v>
      </c>
      <c r="V1105" s="11">
        <v>1.1319444444444444E-2</v>
      </c>
      <c r="W1105" s="3" t="s">
        <v>5160</v>
      </c>
      <c r="X1105" s="4" t="s">
        <v>0</v>
      </c>
      <c r="Z1105" s="3">
        <v>5.76</v>
      </c>
      <c r="AA1105" s="4">
        <v>4.4927999999999999</v>
      </c>
      <c r="AB1105" s="3">
        <v>15.307500000000001</v>
      </c>
    </row>
    <row r="1106" spans="1:28" x14ac:dyDescent="0.3">
      <c r="A1106">
        <v>296</v>
      </c>
      <c r="B1106" s="81">
        <v>8.64</v>
      </c>
      <c r="C1106" s="4">
        <v>10.1</v>
      </c>
      <c r="D1106" s="20">
        <v>9.2103851010100993E-4</v>
      </c>
      <c r="E1106" s="20">
        <v>1.1808186026936024E-3</v>
      </c>
      <c r="F1106" s="21">
        <v>2.7345272904483429E-3</v>
      </c>
      <c r="G1106" s="21">
        <v>5.7151620370370368E-3</v>
      </c>
      <c r="H1106" s="21" t="s">
        <v>0</v>
      </c>
      <c r="I1106" s="21" t="s">
        <v>0</v>
      </c>
      <c r="J1106" s="4" t="s">
        <v>5160</v>
      </c>
      <c r="K1106" s="4" t="s">
        <v>0</v>
      </c>
      <c r="L1106" s="4" t="s">
        <v>0</v>
      </c>
      <c r="M1106" s="4">
        <v>7.14</v>
      </c>
      <c r="N1106" s="4">
        <v>5.5692000000000004</v>
      </c>
      <c r="O1106" s="4">
        <v>22.305</v>
      </c>
      <c r="P1106" s="4" t="s">
        <v>5160</v>
      </c>
      <c r="Q1106" s="4" t="s">
        <v>5160</v>
      </c>
      <c r="R1106" s="11">
        <v>9.9473684210526331E-4</v>
      </c>
      <c r="S1106" s="11">
        <v>1.2753036437246966E-3</v>
      </c>
      <c r="T1106" s="11">
        <v>2.9013157894736846E-3</v>
      </c>
      <c r="U1106" s="21" t="s">
        <v>0</v>
      </c>
      <c r="V1106" s="11">
        <v>1.1334837962962965E-2</v>
      </c>
      <c r="W1106" s="3" t="s">
        <v>5160</v>
      </c>
      <c r="X1106" s="4">
        <v>3.0020000000000002</v>
      </c>
      <c r="Y1106" s="3">
        <v>3.95</v>
      </c>
      <c r="Z1106" s="3">
        <v>5.7509999999999994</v>
      </c>
      <c r="AA1106" s="4">
        <v>4.4857800000000001</v>
      </c>
      <c r="AB1106" s="3">
        <v>15.27</v>
      </c>
    </row>
    <row r="1107" spans="1:28" x14ac:dyDescent="0.3">
      <c r="A1107">
        <v>295</v>
      </c>
      <c r="B1107" s="81" t="s">
        <v>5160</v>
      </c>
      <c r="C1107" s="4" t="s">
        <v>5160</v>
      </c>
      <c r="D1107" s="20">
        <v>9.216540404040403E-4</v>
      </c>
      <c r="E1107" s="20">
        <v>1.1816077441077441E-3</v>
      </c>
      <c r="F1107" s="21">
        <v>2.7363547758284599E-3</v>
      </c>
      <c r="G1107" s="21">
        <v>5.718981481481482E-3</v>
      </c>
      <c r="H1107" s="21">
        <v>4.7918447293447295E-3</v>
      </c>
      <c r="I1107" s="21">
        <v>1.0062873931623932E-2</v>
      </c>
      <c r="J1107" s="4" t="s">
        <v>5160</v>
      </c>
      <c r="K1107" s="4">
        <v>3.2842500000000001</v>
      </c>
      <c r="L1107" s="4">
        <v>4.53</v>
      </c>
      <c r="M1107" s="4">
        <v>7.1295000000000002</v>
      </c>
      <c r="N1107" s="4">
        <v>5.5610100000000005</v>
      </c>
      <c r="O1107" s="4">
        <v>22.252500000000001</v>
      </c>
      <c r="P1107" s="4">
        <v>8.94</v>
      </c>
      <c r="Q1107" s="4">
        <v>10.45</v>
      </c>
      <c r="R1107" s="11">
        <v>9.955722639933167E-4</v>
      </c>
      <c r="S1107" s="11">
        <v>1.276374697427329E-3</v>
      </c>
      <c r="T1107" s="11">
        <v>2.9037524366471736E-3</v>
      </c>
      <c r="U1107" s="21">
        <v>4.7918447293447295E-3</v>
      </c>
      <c r="V1107" s="11">
        <v>1.133101851851852E-2</v>
      </c>
      <c r="W1107" s="3" t="s">
        <v>5160</v>
      </c>
      <c r="X1107" s="4" t="s">
        <v>0</v>
      </c>
      <c r="Z1107" s="3">
        <v>5.7330000000000005</v>
      </c>
      <c r="AA1107" s="4">
        <v>4.4717400000000005</v>
      </c>
      <c r="AB1107" s="3">
        <v>15.232499999999998</v>
      </c>
    </row>
    <row r="1108" spans="1:28" x14ac:dyDescent="0.3">
      <c r="A1108">
        <v>294</v>
      </c>
      <c r="B1108" s="81">
        <v>8.65</v>
      </c>
      <c r="C1108" s="4">
        <v>10.119999999999999</v>
      </c>
      <c r="D1108" s="20">
        <v>9.2226957070707066E-4</v>
      </c>
      <c r="E1108" s="20">
        <v>1.1823968855218855E-3</v>
      </c>
      <c r="F1108" s="21">
        <v>2.7381822612085769E-3</v>
      </c>
      <c r="G1108" s="21">
        <v>5.7228009259259263E-3</v>
      </c>
      <c r="H1108" s="21">
        <v>4.795821462488129E-3</v>
      </c>
      <c r="I1108" s="21">
        <v>1.0071225071225071E-2</v>
      </c>
      <c r="J1108" s="4" t="s">
        <v>5160</v>
      </c>
      <c r="K1108" s="4">
        <v>3.2769999999999997</v>
      </c>
      <c r="L1108" s="4">
        <v>4.5199999999999996</v>
      </c>
      <c r="M1108" s="4">
        <v>7.1084999999999994</v>
      </c>
      <c r="N1108" s="4">
        <v>5.5446299999999997</v>
      </c>
      <c r="O1108" s="4">
        <v>22.200000000000003</v>
      </c>
      <c r="P1108" s="4" t="s">
        <v>5160</v>
      </c>
      <c r="Q1108" s="4" t="s">
        <v>5160</v>
      </c>
      <c r="R1108" s="11">
        <v>9.964076858813703E-4</v>
      </c>
      <c r="S1108" s="11">
        <v>1.2774457511299619E-3</v>
      </c>
      <c r="T1108" s="11">
        <v>2.9061890838206635E-3</v>
      </c>
      <c r="U1108" s="21">
        <v>4.795821462488129E-3</v>
      </c>
      <c r="V1108" s="11">
        <v>1.1350347222222223E-2</v>
      </c>
      <c r="W1108" s="3" t="s">
        <v>5160</v>
      </c>
      <c r="X1108" s="4">
        <v>2.9943999999999997</v>
      </c>
      <c r="Y1108" s="3">
        <v>3.94</v>
      </c>
      <c r="Z1108" s="3">
        <v>5.7149999999999999</v>
      </c>
      <c r="AA1108" s="4">
        <v>4.4577</v>
      </c>
      <c r="AB1108" s="3">
        <v>15.1875</v>
      </c>
    </row>
    <row r="1109" spans="1:28" x14ac:dyDescent="0.3">
      <c r="A1109">
        <v>293</v>
      </c>
      <c r="C1109" s="4">
        <v>10.129999999999999</v>
      </c>
      <c r="D1109" s="20">
        <v>9.2288510101010102E-4</v>
      </c>
      <c r="E1109" s="20">
        <v>1.1831860269360269E-3</v>
      </c>
      <c r="F1109" s="21">
        <v>2.7400097465886944E-3</v>
      </c>
      <c r="G1109" s="21">
        <v>5.7266203703703706E-3</v>
      </c>
      <c r="H1109" s="21">
        <v>4.7997981956315284E-3</v>
      </c>
      <c r="I1109" s="21">
        <v>1.007957621082621E-2</v>
      </c>
      <c r="J1109" s="4" t="s">
        <v>5160</v>
      </c>
      <c r="K1109" s="4" t="s">
        <v>0</v>
      </c>
      <c r="L1109" s="4" t="s">
        <v>0</v>
      </c>
      <c r="M1109" s="4">
        <v>7.0875000000000004</v>
      </c>
      <c r="N1109" s="4">
        <v>5.5282500000000008</v>
      </c>
      <c r="O1109" s="4">
        <v>22.147500000000001</v>
      </c>
      <c r="P1109" s="4">
        <v>8.9499999999999993</v>
      </c>
      <c r="Q1109" s="4">
        <v>10.459999999999999</v>
      </c>
      <c r="R1109" s="11">
        <v>9.9724310776942346E-4</v>
      </c>
      <c r="S1109" s="11">
        <v>1.2785168048325944E-3</v>
      </c>
      <c r="T1109" s="11">
        <v>2.9086257309941521E-3</v>
      </c>
      <c r="U1109" s="21">
        <v>4.7997981956315284E-3</v>
      </c>
      <c r="V1109" s="11">
        <v>1.1357986111111112E-2</v>
      </c>
      <c r="W1109" s="3" t="s">
        <v>5160</v>
      </c>
      <c r="X1109" s="4" t="s">
        <v>0</v>
      </c>
      <c r="Z1109" s="3">
        <v>5.7059999999999995</v>
      </c>
      <c r="AA1109" s="4">
        <v>4.4506800000000002</v>
      </c>
      <c r="AB1109" s="3">
        <v>15.149999999999999</v>
      </c>
    </row>
    <row r="1110" spans="1:28" x14ac:dyDescent="0.3">
      <c r="A1110">
        <v>292</v>
      </c>
      <c r="B1110" s="81">
        <v>8.66</v>
      </c>
      <c r="C1110" s="4" t="s">
        <v>5160</v>
      </c>
      <c r="D1110" s="20">
        <v>9.2350063131313106E-4</v>
      </c>
      <c r="E1110" s="20">
        <v>1.1839751683501681E-3</v>
      </c>
      <c r="F1110" s="21">
        <v>2.7418372319688109E-3</v>
      </c>
      <c r="G1110" s="21">
        <v>5.7304398148148149E-3</v>
      </c>
      <c r="H1110" s="21">
        <v>4.8037155745489077E-3</v>
      </c>
      <c r="I1110" s="21">
        <v>1.0087802706552707E-2</v>
      </c>
      <c r="J1110" s="4" t="s">
        <v>5160</v>
      </c>
      <c r="K1110" s="4">
        <v>3.2697499999999997</v>
      </c>
      <c r="L1110" s="4">
        <v>4.51</v>
      </c>
      <c r="M1110" s="4">
        <v>7.077</v>
      </c>
      <c r="N1110" s="4">
        <v>5.52006</v>
      </c>
      <c r="O1110" s="4">
        <v>22.094999999999999</v>
      </c>
      <c r="P1110" s="4" t="s">
        <v>5160</v>
      </c>
      <c r="Q1110" s="4" t="s">
        <v>5160</v>
      </c>
      <c r="R1110" s="11">
        <v>9.9807852965747706E-4</v>
      </c>
      <c r="S1110" s="11">
        <v>1.2795878585352271E-3</v>
      </c>
      <c r="T1110" s="11">
        <v>2.9110623781676416E-3</v>
      </c>
      <c r="U1110" s="21">
        <v>4.8037155745489077E-3</v>
      </c>
      <c r="V1110" s="11">
        <v>1.1373495370370371E-2</v>
      </c>
      <c r="W1110" s="3" t="s">
        <v>5160</v>
      </c>
      <c r="X1110" s="4">
        <v>2.9868000000000001</v>
      </c>
      <c r="Y1110" s="3">
        <v>3.93</v>
      </c>
      <c r="Z1110" s="3">
        <v>5.6880000000000006</v>
      </c>
      <c r="AA1110" s="4">
        <v>4.4366400000000006</v>
      </c>
      <c r="AB1110" s="3">
        <v>15.112499999999999</v>
      </c>
    </row>
    <row r="1111" spans="1:28" x14ac:dyDescent="0.3">
      <c r="A1111">
        <v>291</v>
      </c>
      <c r="B1111" s="81" t="s">
        <v>5160</v>
      </c>
      <c r="C1111" s="4" t="s">
        <v>5160</v>
      </c>
      <c r="D1111" s="20">
        <v>9.2407512626262623E-4</v>
      </c>
      <c r="E1111" s="20">
        <v>1.1847117003367003E-3</v>
      </c>
      <c r="F1111" s="21">
        <v>2.7435428849902537E-3</v>
      </c>
      <c r="G1111" s="21">
        <v>5.7340046296296297E-3</v>
      </c>
      <c r="H1111" s="21">
        <v>4.807692307692308E-3</v>
      </c>
      <c r="I1111" s="21">
        <v>1.0096153846153847E-2</v>
      </c>
      <c r="J1111" s="4" t="s">
        <v>5160</v>
      </c>
      <c r="K1111" s="4" t="s">
        <v>0</v>
      </c>
      <c r="L1111" s="4" t="s">
        <v>0</v>
      </c>
      <c r="M1111" s="4">
        <v>7.056</v>
      </c>
      <c r="N1111" s="4">
        <v>5.5036800000000001</v>
      </c>
      <c r="O1111" s="4">
        <v>22.0425</v>
      </c>
      <c r="P1111" s="4" t="s">
        <v>5160</v>
      </c>
      <c r="Q1111" s="4" t="s">
        <v>5160</v>
      </c>
      <c r="R1111" s="11">
        <v>9.9891395154553067E-4</v>
      </c>
      <c r="S1111" s="11">
        <v>1.2806589122378597E-3</v>
      </c>
      <c r="T1111" s="11">
        <v>2.9134990253411306E-3</v>
      </c>
      <c r="U1111" s="21">
        <v>4.807692307692308E-3</v>
      </c>
      <c r="V1111" s="11">
        <v>1.1381134259259261E-2</v>
      </c>
      <c r="W1111" s="3" t="s">
        <v>5160</v>
      </c>
      <c r="X1111" s="4" t="s">
        <v>0</v>
      </c>
      <c r="Z1111" s="3">
        <v>5.6789999999999994</v>
      </c>
      <c r="AA1111" s="4">
        <v>4.4296199999999999</v>
      </c>
      <c r="AB1111" s="3">
        <v>15.067499999999999</v>
      </c>
    </row>
    <row r="1112" spans="1:28" x14ac:dyDescent="0.3">
      <c r="A1112">
        <v>290</v>
      </c>
      <c r="B1112" s="81">
        <v>8.67</v>
      </c>
      <c r="C1112" s="4">
        <v>10.14</v>
      </c>
      <c r="D1112" s="20">
        <v>9.2469065656565659E-4</v>
      </c>
      <c r="E1112" s="20">
        <v>1.1855008417508417E-3</v>
      </c>
      <c r="F1112" s="21">
        <v>2.7453703703703707E-3</v>
      </c>
      <c r="G1112" s="21">
        <v>5.7378240740740749E-3</v>
      </c>
      <c r="H1112" s="21">
        <v>4.8116690408357074E-3</v>
      </c>
      <c r="I1112" s="21">
        <v>1.0104504985754987E-2</v>
      </c>
      <c r="K1112" s="4">
        <v>3.2625000000000002</v>
      </c>
      <c r="L1112" s="4">
        <v>4.5</v>
      </c>
      <c r="M1112" s="4">
        <v>7.0350000000000001</v>
      </c>
      <c r="N1112" s="4">
        <v>5.4873000000000003</v>
      </c>
      <c r="O1112" s="4">
        <v>21.982499999999998</v>
      </c>
      <c r="P1112" s="4">
        <v>8.9599999999999991</v>
      </c>
      <c r="Q1112" s="4">
        <v>10.47</v>
      </c>
      <c r="R1112" s="11">
        <v>9.9974937343358383E-4</v>
      </c>
      <c r="S1112" s="11">
        <v>1.2817299659404922E-3</v>
      </c>
      <c r="T1112" s="11">
        <v>2.9159356725146197E-3</v>
      </c>
      <c r="U1112" s="21">
        <v>4.8116690408357074E-3</v>
      </c>
      <c r="V1112" s="11">
        <v>1.1377314814814816E-2</v>
      </c>
      <c r="W1112" s="3" t="s">
        <v>5160</v>
      </c>
      <c r="X1112" s="4">
        <v>2.9792000000000001</v>
      </c>
      <c r="Y1112" s="3">
        <v>3.92</v>
      </c>
      <c r="Z1112" s="3">
        <v>5.6609999999999996</v>
      </c>
      <c r="AA1112" s="4">
        <v>4.4155799999999994</v>
      </c>
      <c r="AB1112" s="3">
        <v>15.03</v>
      </c>
    </row>
    <row r="1113" spans="1:28" x14ac:dyDescent="0.3">
      <c r="A1113">
        <v>289</v>
      </c>
      <c r="C1113" s="4">
        <v>10.15</v>
      </c>
      <c r="D1113" s="20">
        <v>9.2530618686868663E-4</v>
      </c>
      <c r="E1113" s="20">
        <v>1.1862899831649829E-3</v>
      </c>
      <c r="F1113" s="21">
        <v>2.7471978557504872E-3</v>
      </c>
      <c r="G1113" s="21">
        <v>5.7416435185185183E-3</v>
      </c>
      <c r="H1113" s="21">
        <v>4.8155864197530866E-3</v>
      </c>
      <c r="I1113" s="21">
        <v>1.0112731481481483E-2</v>
      </c>
      <c r="J1113" s="4">
        <v>0.97240000000000015</v>
      </c>
      <c r="K1113" s="4" t="s">
        <v>0</v>
      </c>
      <c r="L1113" s="4" t="s">
        <v>0</v>
      </c>
      <c r="M1113" s="4">
        <v>7.0139999999999993</v>
      </c>
      <c r="N1113" s="4">
        <v>5.4709199999999996</v>
      </c>
      <c r="O1113" s="4">
        <v>21.93</v>
      </c>
      <c r="P1113" s="4">
        <v>8.9700000000000006</v>
      </c>
      <c r="Q1113" s="4">
        <v>10.48</v>
      </c>
      <c r="R1113" s="11">
        <v>1.0005847953216374E-3</v>
      </c>
      <c r="S1113" s="11">
        <v>1.2828010196431249E-3</v>
      </c>
      <c r="T1113" s="11">
        <v>2.9183723196881091E-3</v>
      </c>
      <c r="U1113" s="21">
        <v>4.8155864197530866E-3</v>
      </c>
      <c r="V1113" s="11">
        <v>1.1404282407407408E-2</v>
      </c>
      <c r="W1113" s="3">
        <v>0.97240000000000015</v>
      </c>
      <c r="X1113" s="4" t="s">
        <v>0</v>
      </c>
      <c r="Z1113" s="3">
        <v>5.6520000000000001</v>
      </c>
      <c r="AA1113" s="4">
        <v>4.4085600000000005</v>
      </c>
      <c r="AB1113" s="3">
        <v>14.984999999999999</v>
      </c>
    </row>
    <row r="1114" spans="1:28" x14ac:dyDescent="0.3">
      <c r="A1114">
        <v>288</v>
      </c>
      <c r="B1114" s="81">
        <v>8.68</v>
      </c>
      <c r="C1114" s="4" t="s">
        <v>5160</v>
      </c>
      <c r="D1114" s="20">
        <v>9.2592171717171699E-4</v>
      </c>
      <c r="E1114" s="20">
        <v>1.1870791245791243E-3</v>
      </c>
      <c r="F1114" s="21">
        <v>2.7490253411306042E-3</v>
      </c>
      <c r="G1114" s="21">
        <v>5.7454629629629626E-3</v>
      </c>
      <c r="H1114" s="21">
        <v>4.8195631528964861E-3</v>
      </c>
      <c r="I1114" s="21">
        <v>1.0121082621082621E-2</v>
      </c>
      <c r="J1114" s="4" t="s">
        <v>5160</v>
      </c>
      <c r="K1114" s="4">
        <v>3.2552500000000002</v>
      </c>
      <c r="L1114" s="4">
        <v>4.49</v>
      </c>
      <c r="M1114" s="4">
        <v>7.0034999999999998</v>
      </c>
      <c r="N1114" s="4">
        <v>5.4627299999999996</v>
      </c>
      <c r="O1114" s="4">
        <v>21.877500000000001</v>
      </c>
      <c r="P1114" s="4" t="s">
        <v>5160</v>
      </c>
      <c r="Q1114" s="4" t="s">
        <v>5160</v>
      </c>
      <c r="R1114" s="11">
        <v>1.001420217209691E-3</v>
      </c>
      <c r="S1114" s="11">
        <v>1.2838720733457578E-3</v>
      </c>
      <c r="T1114" s="11">
        <v>2.9208089668615986E-3</v>
      </c>
      <c r="U1114" s="21">
        <v>4.8195631528964861E-3</v>
      </c>
      <c r="V1114" s="11">
        <v>1.1412037037037038E-2</v>
      </c>
      <c r="W1114" s="3" t="s">
        <v>5160</v>
      </c>
      <c r="X1114" s="4" t="s">
        <v>0</v>
      </c>
      <c r="Z1114" s="3">
        <v>5.6339999999999995</v>
      </c>
      <c r="AA1114" s="4">
        <v>4.39452</v>
      </c>
      <c r="AB1114" s="3">
        <v>14.9475</v>
      </c>
    </row>
    <row r="1115" spans="1:28" x14ac:dyDescent="0.3">
      <c r="A1115">
        <v>287</v>
      </c>
      <c r="B1115" s="81" t="s">
        <v>5160</v>
      </c>
      <c r="C1115" s="4" t="s">
        <v>5160</v>
      </c>
      <c r="D1115" s="20">
        <v>9.2653724747474746E-4</v>
      </c>
      <c r="E1115" s="20">
        <v>1.187868265993266E-3</v>
      </c>
      <c r="F1115" s="21">
        <v>2.7508528265107212E-3</v>
      </c>
      <c r="G1115" s="21">
        <v>5.7492824074074078E-3</v>
      </c>
      <c r="H1115" s="21">
        <v>4.8235398860398855E-3</v>
      </c>
      <c r="I1115" s="21">
        <v>1.0129433760683759E-2</v>
      </c>
      <c r="J1115" s="4" t="s">
        <v>5160</v>
      </c>
      <c r="K1115" s="4">
        <v>3.2480000000000002</v>
      </c>
      <c r="L1115" s="4">
        <v>4.4800000000000004</v>
      </c>
      <c r="M1115" s="4">
        <v>6.9824999999999999</v>
      </c>
      <c r="N1115" s="4">
        <v>5.4463499999999998</v>
      </c>
      <c r="O1115" s="4">
        <v>21.825000000000003</v>
      </c>
      <c r="P1115" s="4">
        <v>8.98</v>
      </c>
      <c r="Q1115" s="4">
        <v>10.49</v>
      </c>
      <c r="R1115" s="11">
        <v>1.0022556390977442E-3</v>
      </c>
      <c r="S1115" s="11">
        <v>1.2849431270483902E-3</v>
      </c>
      <c r="T1115" s="11">
        <v>2.9232456140350876E-3</v>
      </c>
      <c r="U1115" s="21">
        <v>4.8235398860398855E-3</v>
      </c>
      <c r="V1115" s="11">
        <v>1.1419791666666668E-2</v>
      </c>
      <c r="W1115" s="3" t="s">
        <v>5160</v>
      </c>
      <c r="X1115" s="4">
        <v>2.9716</v>
      </c>
      <c r="Y1115" s="3">
        <v>3.91</v>
      </c>
      <c r="Z1115" s="3">
        <v>5.6159999999999997</v>
      </c>
      <c r="AA1115" s="4">
        <v>4.3804799999999995</v>
      </c>
      <c r="AB1115" s="3">
        <v>14.91</v>
      </c>
    </row>
    <row r="1116" spans="1:28" x14ac:dyDescent="0.3">
      <c r="A1116">
        <v>286</v>
      </c>
      <c r="B1116" s="81">
        <v>8.69</v>
      </c>
      <c r="C1116" s="4">
        <v>10.16</v>
      </c>
      <c r="D1116" s="20">
        <v>9.2715277777777772E-4</v>
      </c>
      <c r="E1116" s="20">
        <v>1.1886574074074074E-3</v>
      </c>
      <c r="F1116" s="21">
        <v>2.7526803118908382E-3</v>
      </c>
      <c r="G1116" s="21">
        <v>5.7531018518518521E-3</v>
      </c>
      <c r="H1116" s="21">
        <v>4.8274572649572656E-3</v>
      </c>
      <c r="I1116" s="21">
        <v>1.0137660256410257E-2</v>
      </c>
      <c r="J1116" s="4" t="s">
        <v>5160</v>
      </c>
      <c r="K1116" s="4" t="s">
        <v>0</v>
      </c>
      <c r="L1116" s="4" t="s">
        <v>0</v>
      </c>
      <c r="M1116" s="4">
        <v>6.9615</v>
      </c>
      <c r="N1116" s="4">
        <v>5.42997</v>
      </c>
      <c r="O1116" s="4">
        <v>21.772500000000001</v>
      </c>
      <c r="P1116" s="4">
        <v>8.99</v>
      </c>
      <c r="Q1116" s="4">
        <v>10.5</v>
      </c>
      <c r="R1116" s="11">
        <v>1.003091060985798E-3</v>
      </c>
      <c r="S1116" s="11">
        <v>1.2860141807510231E-3</v>
      </c>
      <c r="T1116" s="11">
        <v>2.9256822612085775E-3</v>
      </c>
      <c r="U1116" s="21">
        <v>4.8274572649572656E-3</v>
      </c>
      <c r="V1116" s="11">
        <v>1.1427430555555557E-2</v>
      </c>
      <c r="W1116" s="3" t="s">
        <v>5160</v>
      </c>
      <c r="X1116" s="4" t="s">
        <v>0</v>
      </c>
      <c r="Z1116" s="3">
        <v>5.6070000000000002</v>
      </c>
      <c r="AA1116" s="4">
        <v>4.3734600000000006</v>
      </c>
      <c r="AB1116" s="3">
        <v>14.865</v>
      </c>
    </row>
    <row r="1117" spans="1:28" x14ac:dyDescent="0.3">
      <c r="A1117">
        <v>285</v>
      </c>
      <c r="C1117" s="4">
        <v>10.17</v>
      </c>
      <c r="D1117" s="20">
        <v>9.2776830808080787E-4</v>
      </c>
      <c r="E1117" s="20">
        <v>1.1894465488215486E-3</v>
      </c>
      <c r="F1117" s="21">
        <v>2.7545077972709548E-3</v>
      </c>
      <c r="G1117" s="21">
        <v>5.7569212962962964E-3</v>
      </c>
      <c r="H1117" s="21">
        <v>4.8314339981006642E-3</v>
      </c>
      <c r="I1117" s="21">
        <v>1.0146011396011395E-2</v>
      </c>
      <c r="J1117" s="4" t="s">
        <v>5160</v>
      </c>
      <c r="K1117" s="4">
        <v>3.2407499999999998</v>
      </c>
      <c r="L1117" s="4">
        <v>4.47</v>
      </c>
      <c r="M1117" s="4">
        <v>6.9510000000000005</v>
      </c>
      <c r="N1117" s="4">
        <v>5.4217800000000009</v>
      </c>
      <c r="O1117" s="4">
        <v>21.72</v>
      </c>
      <c r="P1117" s="4" t="s">
        <v>5160</v>
      </c>
      <c r="Q1117" s="4" t="s">
        <v>5160</v>
      </c>
      <c r="R1117" s="11">
        <v>1.0039264828738514E-3</v>
      </c>
      <c r="S1117" s="11">
        <v>1.2870852344536556E-3</v>
      </c>
      <c r="T1117" s="11">
        <v>2.9281189083820661E-3</v>
      </c>
      <c r="U1117" s="21">
        <v>4.8314339981006642E-3</v>
      </c>
      <c r="V1117" s="11">
        <v>1.1442939814814816E-2</v>
      </c>
      <c r="W1117" s="3" t="s">
        <v>5160</v>
      </c>
      <c r="X1117" s="4">
        <v>2.964</v>
      </c>
      <c r="Y1117" s="3">
        <v>3.9</v>
      </c>
      <c r="Z1117" s="3">
        <v>5.5890000000000004</v>
      </c>
      <c r="AA1117" s="4">
        <v>4.3594200000000001</v>
      </c>
      <c r="AB1117" s="3">
        <v>14.827500000000001</v>
      </c>
    </row>
    <row r="1118" spans="1:28" x14ac:dyDescent="0.3">
      <c r="A1118">
        <v>284</v>
      </c>
      <c r="B1118" s="81">
        <v>8.6999999999999993</v>
      </c>
      <c r="C1118" s="4" t="s">
        <v>5160</v>
      </c>
      <c r="D1118" s="20">
        <v>9.2838383838383823E-4</v>
      </c>
      <c r="E1118" s="20">
        <v>1.19023569023569E-3</v>
      </c>
      <c r="F1118" s="21">
        <v>2.7563352826510722E-3</v>
      </c>
      <c r="G1118" s="21">
        <v>5.7607407407407408E-3</v>
      </c>
      <c r="H1118" s="21">
        <v>4.8354107312440645E-3</v>
      </c>
      <c r="I1118" s="21">
        <v>1.0154362535612535E-2</v>
      </c>
      <c r="J1118" s="4" t="s">
        <v>5160</v>
      </c>
      <c r="K1118" s="4" t="s">
        <v>0</v>
      </c>
      <c r="L1118" s="4" t="s">
        <v>0</v>
      </c>
      <c r="M1118" s="4">
        <v>6.93</v>
      </c>
      <c r="N1118" s="4">
        <v>5.4054000000000002</v>
      </c>
      <c r="O1118" s="4">
        <v>21.6675</v>
      </c>
      <c r="P1118" s="4" t="s">
        <v>5160</v>
      </c>
      <c r="Q1118" s="4" t="s">
        <v>5160</v>
      </c>
      <c r="R1118" s="11">
        <v>1.004761904761905E-3</v>
      </c>
      <c r="S1118" s="11">
        <v>1.2881562881562885E-3</v>
      </c>
      <c r="T1118" s="11">
        <v>2.930555555555556E-3</v>
      </c>
      <c r="U1118" s="21">
        <v>4.8354107312440645E-3</v>
      </c>
      <c r="V1118" s="11">
        <v>1.1450578703703704E-2</v>
      </c>
      <c r="W1118" s="3" t="s">
        <v>5160</v>
      </c>
      <c r="X1118" s="4" t="s">
        <v>0</v>
      </c>
      <c r="Z1118" s="3">
        <v>5.58</v>
      </c>
      <c r="AA1118" s="4">
        <v>4.3524000000000003</v>
      </c>
      <c r="AB1118" s="3">
        <v>14.782500000000001</v>
      </c>
    </row>
    <row r="1119" spans="1:28" x14ac:dyDescent="0.3">
      <c r="A1119">
        <v>283</v>
      </c>
      <c r="B1119" s="81" t="s">
        <v>5160</v>
      </c>
      <c r="C1119" s="4">
        <v>10.18</v>
      </c>
      <c r="D1119" s="20">
        <v>9.290404040404039E-4</v>
      </c>
      <c r="E1119" s="20">
        <v>1.1910774410774409E-3</v>
      </c>
      <c r="F1119" s="21">
        <v>2.7582846003898634E-3</v>
      </c>
      <c r="G1119" s="21">
        <v>5.7648148148148146E-3</v>
      </c>
      <c r="H1119" s="21">
        <v>4.8393281101614437E-3</v>
      </c>
      <c r="I1119" s="21">
        <v>1.0162589031339032E-2</v>
      </c>
      <c r="K1119" s="4">
        <v>3.2334999999999998</v>
      </c>
      <c r="L1119" s="4">
        <v>4.46</v>
      </c>
      <c r="M1119" s="4">
        <v>6.9089999999999998</v>
      </c>
      <c r="N1119" s="4">
        <v>5.3890200000000004</v>
      </c>
      <c r="O1119" s="4">
        <v>21.615000000000002</v>
      </c>
      <c r="P1119" s="4">
        <v>9</v>
      </c>
      <c r="Q1119" s="4">
        <v>10.51</v>
      </c>
      <c r="R1119" s="11">
        <v>1.0055973266499582E-3</v>
      </c>
      <c r="S1119" s="11">
        <v>1.2892273418589207E-3</v>
      </c>
      <c r="T1119" s="11">
        <v>2.9329922027290446E-3</v>
      </c>
      <c r="U1119" s="21">
        <v>4.8393281101614437E-3</v>
      </c>
      <c r="V1119" s="11">
        <v>1.1458333333333334E-2</v>
      </c>
      <c r="W1119" s="3" t="s">
        <v>5160</v>
      </c>
      <c r="X1119" s="4">
        <v>2.9564000000000004</v>
      </c>
      <c r="Y1119" s="3">
        <v>3.89</v>
      </c>
      <c r="Z1119" s="3">
        <v>5.5619999999999994</v>
      </c>
      <c r="AA1119" s="4">
        <v>4.3383599999999998</v>
      </c>
      <c r="AB1119" s="3">
        <v>14.745000000000001</v>
      </c>
    </row>
    <row r="1120" spans="1:28" x14ac:dyDescent="0.3">
      <c r="A1120">
        <v>282</v>
      </c>
      <c r="B1120" s="81">
        <v>8.7099999999999991</v>
      </c>
      <c r="C1120" s="4" t="s">
        <v>5160</v>
      </c>
      <c r="D1120" s="20">
        <v>9.2965593434343415E-4</v>
      </c>
      <c r="E1120" s="20">
        <v>1.1918665824915823E-3</v>
      </c>
      <c r="F1120" s="21">
        <v>2.7601120857699804E-3</v>
      </c>
      <c r="G1120" s="21">
        <v>5.7686342592592598E-3</v>
      </c>
      <c r="H1120" s="21">
        <v>4.8433048433048423E-3</v>
      </c>
      <c r="I1120" s="21">
        <v>1.017094017094017E-2</v>
      </c>
      <c r="J1120" s="4" t="s">
        <v>5160</v>
      </c>
      <c r="K1120" s="4" t="s">
        <v>0</v>
      </c>
      <c r="L1120" s="4" t="s">
        <v>0</v>
      </c>
      <c r="M1120" s="4">
        <v>6.8985000000000003</v>
      </c>
      <c r="N1120" s="4">
        <v>5.3808300000000004</v>
      </c>
      <c r="O1120" s="4">
        <v>21.555</v>
      </c>
      <c r="Q1120" s="4">
        <v>10.52</v>
      </c>
      <c r="R1120" s="11">
        <v>1.0064327485380118E-3</v>
      </c>
      <c r="S1120" s="11">
        <v>1.2902983955615534E-3</v>
      </c>
      <c r="T1120" s="11">
        <v>2.9354288499025337E-3</v>
      </c>
      <c r="U1120" s="21">
        <v>4.8433048433048423E-3</v>
      </c>
      <c r="V1120" s="11">
        <v>1.1473726851851853E-2</v>
      </c>
      <c r="W1120" s="3" t="s">
        <v>5160</v>
      </c>
      <c r="X1120" s="4" t="s">
        <v>0</v>
      </c>
      <c r="Z1120" s="3">
        <v>5.5529999999999999</v>
      </c>
      <c r="AA1120" s="4">
        <v>4.33134</v>
      </c>
      <c r="AB1120" s="3">
        <v>14.7075</v>
      </c>
    </row>
    <row r="1121" spans="1:28" x14ac:dyDescent="0.3">
      <c r="A1121">
        <v>281</v>
      </c>
      <c r="B1121" s="81" t="s">
        <v>5160</v>
      </c>
      <c r="C1121" s="4">
        <v>10.19</v>
      </c>
      <c r="D1121" s="20">
        <v>9.3027146464646452E-4</v>
      </c>
      <c r="E1121" s="20">
        <v>1.1926557239057237E-3</v>
      </c>
      <c r="F1121" s="21">
        <v>2.7619395711500974E-3</v>
      </c>
      <c r="G1121" s="21">
        <v>5.7724537037037041E-3</v>
      </c>
      <c r="H1121" s="21">
        <v>4.8472815764482426E-3</v>
      </c>
      <c r="I1121" s="21">
        <v>1.017929131054131E-2</v>
      </c>
      <c r="J1121" s="4" t="s">
        <v>5160</v>
      </c>
      <c r="K1121" s="4">
        <v>3.2262500000000003</v>
      </c>
      <c r="L1121" s="4">
        <v>4.45</v>
      </c>
      <c r="M1121" s="4">
        <v>6.8774999999999995</v>
      </c>
      <c r="N1121" s="4">
        <v>5.3644499999999997</v>
      </c>
      <c r="O1121" s="4">
        <v>21.502500000000001</v>
      </c>
      <c r="P1121" s="4">
        <v>9.01</v>
      </c>
      <c r="Q1121" s="4" t="s">
        <v>5160</v>
      </c>
      <c r="R1121" s="11">
        <v>1.0072681704260652E-3</v>
      </c>
      <c r="S1121" s="11">
        <v>1.2913694492641863E-3</v>
      </c>
      <c r="T1121" s="11">
        <v>2.9378654970760236E-3</v>
      </c>
      <c r="U1121" s="21">
        <v>4.8472815764482426E-3</v>
      </c>
      <c r="V1121" s="11">
        <v>1.1481481481481481E-2</v>
      </c>
      <c r="W1121" s="3" t="s">
        <v>5160</v>
      </c>
      <c r="X1121" s="4">
        <v>2.9487999999999999</v>
      </c>
      <c r="Y1121" s="3">
        <v>3.88</v>
      </c>
      <c r="Z1121" s="3">
        <v>5.5350000000000001</v>
      </c>
      <c r="AA1121" s="4">
        <v>4.3173000000000004</v>
      </c>
      <c r="AB1121" s="3">
        <v>14.662500000000001</v>
      </c>
    </row>
    <row r="1122" spans="1:28" x14ac:dyDescent="0.3">
      <c r="A1122">
        <v>280</v>
      </c>
      <c r="B1122" s="81">
        <v>8.7200000000000006</v>
      </c>
      <c r="C1122" s="4" t="s">
        <v>5160</v>
      </c>
      <c r="D1122" s="20">
        <v>9.3088699494949477E-4</v>
      </c>
      <c r="E1122" s="20">
        <v>1.1934448653198651E-3</v>
      </c>
      <c r="F1122" s="21">
        <v>2.763767056530214E-3</v>
      </c>
      <c r="G1122" s="21">
        <v>5.7762731481481476E-3</v>
      </c>
      <c r="H1122" s="21">
        <v>4.8511989553656227E-3</v>
      </c>
      <c r="I1122" s="21">
        <v>1.0187517806267808E-2</v>
      </c>
      <c r="J1122" s="4" t="s">
        <v>5160</v>
      </c>
      <c r="K1122" s="4">
        <v>3.2190000000000003</v>
      </c>
      <c r="L1122" s="4">
        <v>4.4400000000000004</v>
      </c>
      <c r="M1122" s="4">
        <v>6.8565000000000005</v>
      </c>
      <c r="N1122" s="4">
        <v>5.3480700000000008</v>
      </c>
      <c r="O1122" s="4">
        <v>21.450000000000003</v>
      </c>
      <c r="P1122" s="4" t="s">
        <v>5160</v>
      </c>
      <c r="Q1122" s="4" t="s">
        <v>5160</v>
      </c>
      <c r="R1122" s="11">
        <v>1.0081035923141185E-3</v>
      </c>
      <c r="S1122" s="11">
        <v>1.2924405029668188E-3</v>
      </c>
      <c r="T1122" s="11">
        <v>2.9403021442495126E-3</v>
      </c>
      <c r="U1122" s="21">
        <v>4.8511989553656227E-3</v>
      </c>
      <c r="V1122" s="11">
        <v>1.1489236111111112E-2</v>
      </c>
      <c r="W1122" s="3" t="s">
        <v>5160</v>
      </c>
      <c r="X1122" s="4" t="s">
        <v>0</v>
      </c>
      <c r="Z1122" s="3">
        <v>5.5169999999999995</v>
      </c>
      <c r="AA1122" s="4">
        <v>4.3032599999999999</v>
      </c>
      <c r="AB1122" s="3">
        <v>14.625</v>
      </c>
    </row>
    <row r="1123" spans="1:28" x14ac:dyDescent="0.3">
      <c r="A1123">
        <v>279</v>
      </c>
      <c r="B1123" s="81" t="s">
        <v>5160</v>
      </c>
      <c r="C1123" s="4">
        <v>10.199999999999999</v>
      </c>
      <c r="D1123" s="20">
        <v>9.3150252525252524E-4</v>
      </c>
      <c r="E1123" s="20">
        <v>1.1942340067340068E-3</v>
      </c>
      <c r="F1123" s="21">
        <v>2.7655945419103318E-3</v>
      </c>
      <c r="G1123" s="21">
        <v>5.7800925925925936E-3</v>
      </c>
      <c r="H1123" s="21" t="s">
        <v>0</v>
      </c>
      <c r="I1123" s="21" t="s">
        <v>0</v>
      </c>
      <c r="J1123" s="4">
        <v>0.95810000000000006</v>
      </c>
      <c r="K1123" s="4" t="s">
        <v>0</v>
      </c>
      <c r="L1123" s="4" t="s">
        <v>0</v>
      </c>
      <c r="M1123" s="4">
        <v>6.8354999999999997</v>
      </c>
      <c r="N1123" s="4">
        <v>5.33169</v>
      </c>
      <c r="O1123" s="4">
        <v>21.397500000000001</v>
      </c>
      <c r="Q1123" s="4">
        <v>10.53</v>
      </c>
      <c r="R1123" s="11">
        <v>1.0089390142021721E-3</v>
      </c>
      <c r="S1123" s="11">
        <v>1.2935115566694514E-3</v>
      </c>
      <c r="T1123" s="11">
        <v>2.9427387914230017E-3</v>
      </c>
      <c r="U1123" s="21" t="s">
        <v>0</v>
      </c>
      <c r="V1123" s="11">
        <v>1.150462962962963E-2</v>
      </c>
      <c r="W1123" s="3">
        <v>0.95810000000000006</v>
      </c>
      <c r="X1123" s="4">
        <v>2.9412000000000003</v>
      </c>
      <c r="Y1123" s="3">
        <v>3.87</v>
      </c>
      <c r="Z1123" s="3">
        <v>5.508</v>
      </c>
      <c r="AA1123" s="4">
        <v>4.2962400000000001</v>
      </c>
      <c r="AB1123" s="3">
        <v>14.587499999999999</v>
      </c>
    </row>
    <row r="1124" spans="1:28" x14ac:dyDescent="0.3">
      <c r="A1124">
        <v>278</v>
      </c>
      <c r="B1124" s="81">
        <v>8.73</v>
      </c>
      <c r="C1124" s="4">
        <v>10.220000000000001</v>
      </c>
      <c r="D1124" s="20">
        <v>9.3211805555555561E-4</v>
      </c>
      <c r="E1124" s="20">
        <v>1.1950231481481482E-3</v>
      </c>
      <c r="F1124" s="21">
        <v>2.7674220272904488E-3</v>
      </c>
      <c r="G1124" s="21">
        <v>5.7839120370370379E-3</v>
      </c>
      <c r="H1124" s="21">
        <v>4.8551756885090213E-3</v>
      </c>
      <c r="I1124" s="21">
        <v>1.0195868945868944E-2</v>
      </c>
      <c r="K1124" s="4">
        <v>3.2117499999999994</v>
      </c>
      <c r="L1124" s="4">
        <v>4.43</v>
      </c>
      <c r="M1124" s="4">
        <v>6.8250000000000002</v>
      </c>
      <c r="N1124" s="4">
        <v>5.3235000000000001</v>
      </c>
      <c r="O1124" s="4">
        <v>21.344999999999999</v>
      </c>
      <c r="P1124" s="4">
        <v>9.02</v>
      </c>
      <c r="Q1124" s="4">
        <v>10.549999999999999</v>
      </c>
      <c r="R1124" s="11">
        <v>1.0097744360902257E-3</v>
      </c>
      <c r="S1124" s="11">
        <v>1.2945826103720843E-3</v>
      </c>
      <c r="T1124" s="11">
        <v>2.9451754385964916E-3</v>
      </c>
      <c r="U1124" s="21">
        <v>4.8551756885090213E-3</v>
      </c>
      <c r="V1124" s="11">
        <v>1.151238425925926E-2</v>
      </c>
      <c r="W1124" s="3" t="s">
        <v>5160</v>
      </c>
      <c r="X1124" s="4" t="s">
        <v>0</v>
      </c>
      <c r="Z1124" s="3">
        <v>5.4899999999999993</v>
      </c>
      <c r="AA1124" s="4">
        <v>4.2821999999999996</v>
      </c>
      <c r="AB1124" s="3">
        <v>14.5425</v>
      </c>
    </row>
    <row r="1125" spans="1:28" x14ac:dyDescent="0.3">
      <c r="A1125">
        <v>277</v>
      </c>
      <c r="B1125" s="81" t="s">
        <v>5160</v>
      </c>
      <c r="C1125" s="4" t="s">
        <v>5160</v>
      </c>
      <c r="D1125" s="20">
        <v>9.3277462121212128E-4</v>
      </c>
      <c r="E1125" s="20">
        <v>1.1958648989898991E-3</v>
      </c>
      <c r="F1125" s="21">
        <v>2.7693713450292401E-3</v>
      </c>
      <c r="G1125" s="21">
        <v>5.7879861111111118E-3</v>
      </c>
      <c r="H1125" s="21">
        <v>4.8591524216524216E-3</v>
      </c>
      <c r="I1125" s="21">
        <v>1.0204220085470086E-2</v>
      </c>
      <c r="J1125" s="4" t="s">
        <v>5160</v>
      </c>
      <c r="K1125" s="4" t="s">
        <v>0</v>
      </c>
      <c r="L1125" s="4" t="s">
        <v>0</v>
      </c>
      <c r="M1125" s="4">
        <v>6.8040000000000003</v>
      </c>
      <c r="N1125" s="4">
        <v>5.3071200000000003</v>
      </c>
      <c r="O1125" s="4">
        <v>21.2925</v>
      </c>
      <c r="P1125" s="4" t="s">
        <v>5160</v>
      </c>
      <c r="Q1125" s="4" t="s">
        <v>5160</v>
      </c>
      <c r="R1125" s="11">
        <v>1.0106098579782791E-3</v>
      </c>
      <c r="S1125" s="11">
        <v>1.295653664074717E-3</v>
      </c>
      <c r="T1125" s="11">
        <v>2.947612085769981E-3</v>
      </c>
      <c r="U1125" s="21">
        <v>4.8591524216524216E-3</v>
      </c>
      <c r="V1125" s="11">
        <v>1.1520023148148149E-2</v>
      </c>
      <c r="W1125" s="3" t="s">
        <v>5160</v>
      </c>
      <c r="X1125" s="4" t="s">
        <v>0</v>
      </c>
      <c r="Z1125" s="3">
        <v>5.4809999999999999</v>
      </c>
      <c r="AA1125" s="4">
        <v>4.2751799999999998</v>
      </c>
      <c r="AB1125" s="3">
        <v>14.504999999999999</v>
      </c>
    </row>
    <row r="1126" spans="1:28" x14ac:dyDescent="0.3">
      <c r="A1126">
        <v>276</v>
      </c>
      <c r="B1126" s="81">
        <v>8.74</v>
      </c>
      <c r="C1126" s="4">
        <v>10.23</v>
      </c>
      <c r="D1126" s="20">
        <v>9.3339015151515164E-4</v>
      </c>
      <c r="E1126" s="20">
        <v>1.1966540404040405E-3</v>
      </c>
      <c r="F1126" s="21">
        <v>2.7711988304093571E-3</v>
      </c>
      <c r="G1126" s="21">
        <v>5.791805555555557E-3</v>
      </c>
      <c r="H1126" s="21">
        <v>4.8630698005697999E-3</v>
      </c>
      <c r="I1126" s="21">
        <v>1.021244658119658E-2</v>
      </c>
      <c r="K1126" s="4">
        <v>3.2044999999999999</v>
      </c>
      <c r="L1126" s="4">
        <v>4.42</v>
      </c>
      <c r="M1126" s="4">
        <v>6.7830000000000004</v>
      </c>
      <c r="N1126" s="4">
        <v>5.2907400000000004</v>
      </c>
      <c r="O1126" s="4">
        <v>21.240000000000002</v>
      </c>
      <c r="P1126" s="4">
        <v>9.0299999999999994</v>
      </c>
      <c r="Q1126" s="4">
        <v>10.56</v>
      </c>
      <c r="R1126" s="11">
        <v>1.0114452798663325E-3</v>
      </c>
      <c r="S1126" s="11">
        <v>1.2967247177773495E-3</v>
      </c>
      <c r="T1126" s="11">
        <v>2.9500487329434701E-3</v>
      </c>
      <c r="U1126" s="21">
        <v>4.8630698005697999E-3</v>
      </c>
      <c r="V1126" s="11">
        <v>1.1527777777777777E-2</v>
      </c>
      <c r="W1126" s="3" t="s">
        <v>5160</v>
      </c>
      <c r="X1126" s="4">
        <v>2.9336000000000002</v>
      </c>
      <c r="Y1126" s="3">
        <v>3.86</v>
      </c>
      <c r="Z1126" s="3">
        <v>5.4630000000000001</v>
      </c>
      <c r="AA1126" s="4">
        <v>4.2611400000000001</v>
      </c>
      <c r="AB1126" s="3">
        <v>14.46</v>
      </c>
    </row>
    <row r="1127" spans="1:28" x14ac:dyDescent="0.3">
      <c r="A1127">
        <v>275</v>
      </c>
      <c r="B1127" s="81" t="s">
        <v>5160</v>
      </c>
      <c r="C1127" s="4" t="s">
        <v>5160</v>
      </c>
      <c r="D1127" s="20">
        <v>9.3400568181818168E-4</v>
      </c>
      <c r="E1127" s="20">
        <v>1.1974431818181817E-3</v>
      </c>
      <c r="F1127" s="21">
        <v>2.7730263157894736E-3</v>
      </c>
      <c r="G1127" s="21">
        <v>5.7956250000000004E-3</v>
      </c>
      <c r="H1127" s="21">
        <v>4.8670465337132002E-3</v>
      </c>
      <c r="I1127" s="21">
        <v>1.022079772079772E-2</v>
      </c>
      <c r="J1127" s="4" t="s">
        <v>5160</v>
      </c>
      <c r="K1127" s="4" t="s">
        <v>0</v>
      </c>
      <c r="L1127" s="4" t="s">
        <v>0</v>
      </c>
      <c r="M1127" s="4">
        <v>6.7725</v>
      </c>
      <c r="N1127" s="4">
        <v>5.2825500000000005</v>
      </c>
      <c r="O1127" s="4">
        <v>21.18</v>
      </c>
      <c r="P1127" s="4" t="s">
        <v>5160</v>
      </c>
      <c r="Q1127" s="4" t="s">
        <v>5160</v>
      </c>
      <c r="R1127" s="11">
        <v>1.0122807017543861E-3</v>
      </c>
      <c r="S1127" s="11">
        <v>1.2977957714799821E-3</v>
      </c>
      <c r="T1127" s="11">
        <v>2.9524853801169591E-3</v>
      </c>
      <c r="U1127" s="21">
        <v>4.8670465337132002E-3</v>
      </c>
      <c r="V1127" s="11">
        <v>1.1543171296296298E-2</v>
      </c>
      <c r="W1127" s="3" t="s">
        <v>5160</v>
      </c>
      <c r="X1127" s="4" t="s">
        <v>0</v>
      </c>
      <c r="Z1127" s="3">
        <v>5.4539999999999997</v>
      </c>
      <c r="AA1127" s="4">
        <v>4.2541200000000003</v>
      </c>
      <c r="AB1127" s="3">
        <v>14.422499999999999</v>
      </c>
    </row>
    <row r="1128" spans="1:28" x14ac:dyDescent="0.3">
      <c r="A1128">
        <v>274</v>
      </c>
      <c r="B1128" s="81">
        <v>8.75</v>
      </c>
      <c r="C1128" s="4">
        <v>10.24</v>
      </c>
      <c r="D1128" s="20">
        <v>9.3466224747474735E-4</v>
      </c>
      <c r="E1128" s="20">
        <v>1.1982849326599326E-3</v>
      </c>
      <c r="F1128" s="21">
        <v>2.7749756335282653E-3</v>
      </c>
      <c r="G1128" s="21">
        <v>5.7996990740740743E-3</v>
      </c>
      <c r="H1128" s="21">
        <v>4.8710232668566006E-3</v>
      </c>
      <c r="I1128" s="21">
        <v>1.0229148860398862E-2</v>
      </c>
      <c r="J1128" s="4" t="s">
        <v>5160</v>
      </c>
      <c r="K1128" s="4">
        <v>3.1972499999999999</v>
      </c>
      <c r="L1128" s="4">
        <v>4.41</v>
      </c>
      <c r="M1128" s="4">
        <v>6.7515000000000001</v>
      </c>
      <c r="N1128" s="4">
        <v>5.2661699999999998</v>
      </c>
      <c r="O1128" s="4">
        <v>21.127500000000001</v>
      </c>
      <c r="P1128" s="4">
        <v>9.0399999999999991</v>
      </c>
      <c r="Q1128" s="4">
        <v>10.57</v>
      </c>
      <c r="R1128" s="11">
        <v>1.0131161236424395E-3</v>
      </c>
      <c r="S1128" s="11">
        <v>1.2988668251826148E-3</v>
      </c>
      <c r="T1128" s="11">
        <v>2.9549220272904486E-3</v>
      </c>
      <c r="U1128" s="21">
        <v>4.8710232668566006E-3</v>
      </c>
      <c r="V1128" s="11">
        <v>1.1550925925925926E-2</v>
      </c>
      <c r="W1128" s="3" t="s">
        <v>5160</v>
      </c>
      <c r="X1128" s="4">
        <v>2.9260000000000002</v>
      </c>
      <c r="Y1128" s="3">
        <v>3.85</v>
      </c>
      <c r="Z1128" s="3">
        <v>5.4359999999999999</v>
      </c>
      <c r="AA1128" s="4">
        <v>4.2400799999999998</v>
      </c>
      <c r="AB1128" s="3">
        <v>14.385</v>
      </c>
    </row>
    <row r="1129" spans="1:28" x14ac:dyDescent="0.3">
      <c r="A1129">
        <v>273</v>
      </c>
      <c r="B1129" s="81" t="s">
        <v>5160</v>
      </c>
      <c r="C1129" s="4" t="s">
        <v>5160</v>
      </c>
      <c r="D1129" s="20">
        <v>9.3527777777777771E-4</v>
      </c>
      <c r="E1129" s="20">
        <v>1.199074074074074E-3</v>
      </c>
      <c r="F1129" s="21">
        <v>2.7768031189083823E-3</v>
      </c>
      <c r="G1129" s="21">
        <v>5.8035185185185195E-3</v>
      </c>
      <c r="H1129" s="21">
        <v>4.8749406457739789E-3</v>
      </c>
      <c r="I1129" s="21">
        <v>1.0237375356125357E-2</v>
      </c>
      <c r="J1129" s="4" t="s">
        <v>5160</v>
      </c>
      <c r="K1129" s="4">
        <v>3.1900000000000004</v>
      </c>
      <c r="L1129" s="4">
        <v>4.4000000000000004</v>
      </c>
      <c r="M1129" s="4">
        <v>6.7305000000000001</v>
      </c>
      <c r="N1129" s="4">
        <v>5.24979</v>
      </c>
      <c r="O1129" s="4">
        <v>21.075000000000003</v>
      </c>
      <c r="P1129" s="4" t="s">
        <v>5160</v>
      </c>
      <c r="Q1129" s="4" t="s">
        <v>5160</v>
      </c>
      <c r="R1129" s="11">
        <v>1.0139515455304931E-3</v>
      </c>
      <c r="S1129" s="11">
        <v>1.2999378788852475E-3</v>
      </c>
      <c r="T1129" s="11">
        <v>2.957358674463938E-3</v>
      </c>
      <c r="U1129" s="21">
        <v>4.8749406457739789E-3</v>
      </c>
      <c r="V1129" s="11">
        <v>1.1558680555555556E-2</v>
      </c>
      <c r="W1129" s="3" t="s">
        <v>5160</v>
      </c>
      <c r="X1129" s="4" t="s">
        <v>0</v>
      </c>
      <c r="Z1129" s="3">
        <v>5.4179999999999993</v>
      </c>
      <c r="AA1129" s="4">
        <v>4.2260399999999994</v>
      </c>
      <c r="AB1129" s="3">
        <v>14.34</v>
      </c>
    </row>
    <row r="1130" spans="1:28" x14ac:dyDescent="0.3">
      <c r="A1130">
        <v>272</v>
      </c>
      <c r="B1130" s="81">
        <v>8.76</v>
      </c>
      <c r="C1130" s="4">
        <v>10.25</v>
      </c>
      <c r="D1130" s="20">
        <v>9.3589330808080808E-4</v>
      </c>
      <c r="E1130" s="20">
        <v>1.1998632154882154E-3</v>
      </c>
      <c r="F1130" s="21">
        <v>2.7786306042884993E-3</v>
      </c>
      <c r="G1130" s="21">
        <v>5.8073379629629638E-3</v>
      </c>
      <c r="H1130" s="21">
        <v>4.8789173789173784E-3</v>
      </c>
      <c r="I1130" s="21">
        <v>1.0245726495726495E-2</v>
      </c>
      <c r="J1130" s="4" t="s">
        <v>5160</v>
      </c>
      <c r="K1130" s="4" t="s">
        <v>0</v>
      </c>
      <c r="L1130" s="4" t="s">
        <v>0</v>
      </c>
      <c r="M1130" s="4">
        <v>6.7094999999999994</v>
      </c>
      <c r="N1130" s="4">
        <v>5.2334100000000001</v>
      </c>
      <c r="O1130" s="4">
        <v>21.022500000000001</v>
      </c>
      <c r="P1130" s="4">
        <v>9.0499999999999989</v>
      </c>
      <c r="Q1130" s="4">
        <v>10.58</v>
      </c>
      <c r="R1130" s="11">
        <v>1.0147869674185467E-3</v>
      </c>
      <c r="S1130" s="11">
        <v>1.3010089325878802E-3</v>
      </c>
      <c r="T1130" s="11">
        <v>2.9597953216374271E-3</v>
      </c>
      <c r="U1130" s="21">
        <v>4.8789173789173784E-3</v>
      </c>
      <c r="V1130" s="11">
        <v>1.1574074074074075E-2</v>
      </c>
      <c r="W1130" s="3" t="s">
        <v>5160</v>
      </c>
      <c r="X1130" s="4">
        <v>2.9184000000000001</v>
      </c>
      <c r="Y1130" s="3">
        <v>3.84</v>
      </c>
      <c r="Z1130" s="3">
        <v>5.4089999999999998</v>
      </c>
      <c r="AA1130" s="4">
        <v>4.2190200000000004</v>
      </c>
      <c r="AB1130" s="3">
        <v>14.3025</v>
      </c>
    </row>
    <row r="1131" spans="1:28" x14ac:dyDescent="0.3">
      <c r="A1131">
        <v>271</v>
      </c>
      <c r="B1131" s="81" t="s">
        <v>5160</v>
      </c>
      <c r="C1131" s="4" t="s">
        <v>5160</v>
      </c>
      <c r="D1131" s="20">
        <v>9.3654987373737364E-4</v>
      </c>
      <c r="E1131" s="20">
        <v>1.2007049663299663E-3</v>
      </c>
      <c r="F1131" s="21">
        <v>2.7805799220272909E-3</v>
      </c>
      <c r="G1131" s="21">
        <v>5.8114120370370377E-3</v>
      </c>
      <c r="H1131" s="21">
        <v>4.8828941120607787E-3</v>
      </c>
      <c r="I1131" s="21">
        <v>1.0254077635327636E-2</v>
      </c>
      <c r="J1131" s="4" t="s">
        <v>5160</v>
      </c>
      <c r="K1131" s="4">
        <v>3.1827499999999995</v>
      </c>
      <c r="L1131" s="4">
        <v>4.3899999999999997</v>
      </c>
      <c r="M1131" s="4">
        <v>6.6989999999999998</v>
      </c>
      <c r="N1131" s="4">
        <v>5.2252200000000002</v>
      </c>
      <c r="O1131" s="4">
        <v>20.97</v>
      </c>
      <c r="P1131" s="4">
        <v>9.06</v>
      </c>
      <c r="Q1131" s="4">
        <v>10.59</v>
      </c>
      <c r="R1131" s="11">
        <v>1.0156223893065999E-3</v>
      </c>
      <c r="S1131" s="11">
        <v>1.3020799862905126E-3</v>
      </c>
      <c r="T1131" s="11">
        <v>2.9622319688109161E-3</v>
      </c>
      <c r="U1131" s="21">
        <v>4.8828941120607787E-3</v>
      </c>
      <c r="V1131" s="11">
        <v>1.1581828703703705E-2</v>
      </c>
      <c r="W1131" s="3" t="s">
        <v>5160</v>
      </c>
      <c r="X1131" s="4" t="s">
        <v>0</v>
      </c>
      <c r="Z1131" s="3">
        <v>5.391</v>
      </c>
      <c r="AA1131" s="4">
        <v>4.2049799999999999</v>
      </c>
      <c r="AB1131" s="3">
        <v>14.2575</v>
      </c>
    </row>
    <row r="1132" spans="1:28" x14ac:dyDescent="0.3">
      <c r="A1132">
        <v>270</v>
      </c>
      <c r="B1132" s="81">
        <v>8.77</v>
      </c>
      <c r="C1132" s="4" t="s">
        <v>5160</v>
      </c>
      <c r="D1132" s="20">
        <v>9.37165404040404E-4</v>
      </c>
      <c r="E1132" s="20">
        <v>1.2014941077441077E-3</v>
      </c>
      <c r="F1132" s="21">
        <v>2.7824074074074079E-3</v>
      </c>
      <c r="G1132" s="21">
        <v>5.8152314814814829E-3</v>
      </c>
      <c r="H1132" s="21">
        <v>4.886811490978157E-3</v>
      </c>
      <c r="I1132" s="21">
        <v>1.0262304131054131E-2</v>
      </c>
      <c r="J1132" s="4">
        <v>0.95095000000000007</v>
      </c>
      <c r="K1132" s="4" t="s">
        <v>0</v>
      </c>
      <c r="L1132" s="4" t="s">
        <v>0</v>
      </c>
      <c r="M1132" s="4">
        <v>6.6780000000000008</v>
      </c>
      <c r="N1132" s="4">
        <v>5.2088400000000012</v>
      </c>
      <c r="O1132" s="4">
        <v>20.9175</v>
      </c>
      <c r="P1132" s="4" t="s">
        <v>5160</v>
      </c>
      <c r="Q1132" s="4" t="s">
        <v>5160</v>
      </c>
      <c r="R1132" s="11">
        <v>1.0164578111946532E-3</v>
      </c>
      <c r="S1132" s="11">
        <v>1.3031510399931453E-3</v>
      </c>
      <c r="T1132" s="11">
        <v>2.9646686159844056E-3</v>
      </c>
      <c r="U1132" s="21">
        <v>4.886811490978157E-3</v>
      </c>
      <c r="V1132" s="11">
        <v>1.1589467592592594E-2</v>
      </c>
      <c r="W1132" s="3">
        <v>0.95095000000000007</v>
      </c>
      <c r="X1132" s="4">
        <v>2.9108000000000001</v>
      </c>
      <c r="Y1132" s="3">
        <v>3.83</v>
      </c>
      <c r="Z1132" s="3">
        <v>5.3820000000000006</v>
      </c>
      <c r="AA1132" s="4">
        <v>4.197960000000001</v>
      </c>
      <c r="AB1132" s="3">
        <v>14.22</v>
      </c>
    </row>
    <row r="1133" spans="1:28" x14ac:dyDescent="0.3">
      <c r="A1133">
        <v>269</v>
      </c>
      <c r="C1133" s="4">
        <v>10.26</v>
      </c>
      <c r="D1133" s="20">
        <v>9.3782196969696967E-4</v>
      </c>
      <c r="E1133" s="20">
        <v>1.2023358585858586E-3</v>
      </c>
      <c r="F1133" s="21">
        <v>2.7843567251461991E-3</v>
      </c>
      <c r="G1133" s="21">
        <v>5.8193055555555567E-3</v>
      </c>
      <c r="H1133" s="21">
        <v>4.8907882241215573E-3</v>
      </c>
      <c r="I1133" s="21">
        <v>1.0270655270655271E-2</v>
      </c>
      <c r="J1133" s="4" t="s">
        <v>5160</v>
      </c>
      <c r="K1133" s="4">
        <v>3.1754999999999995</v>
      </c>
      <c r="L1133" s="4">
        <v>4.38</v>
      </c>
      <c r="M1133" s="4">
        <v>6.657</v>
      </c>
      <c r="N1133" s="4">
        <v>5.1924600000000005</v>
      </c>
      <c r="O1133" s="4">
        <v>20.857499999999998</v>
      </c>
      <c r="P1133" s="4">
        <v>9.07</v>
      </c>
      <c r="Q1133" s="4">
        <v>10.6</v>
      </c>
      <c r="R1133" s="11">
        <v>1.0172932330827071E-3</v>
      </c>
      <c r="S1133" s="11">
        <v>1.3042220936957782E-3</v>
      </c>
      <c r="T1133" s="11">
        <v>2.967105263157895E-3</v>
      </c>
      <c r="U1133" s="21">
        <v>4.8907882241215573E-3</v>
      </c>
      <c r="V1133" s="11">
        <v>1.1604976851851852E-2</v>
      </c>
      <c r="W1133" s="3" t="s">
        <v>5160</v>
      </c>
      <c r="X1133" s="4" t="s">
        <v>0</v>
      </c>
      <c r="Z1133" s="3">
        <v>5.3639999999999999</v>
      </c>
      <c r="AA1133" s="4">
        <v>4.1839199999999996</v>
      </c>
      <c r="AB1133" s="3">
        <v>14.182500000000001</v>
      </c>
    </row>
    <row r="1134" spans="1:28" x14ac:dyDescent="0.3">
      <c r="A1134">
        <v>268</v>
      </c>
      <c r="B1134" s="81">
        <v>8.7799999999999994</v>
      </c>
      <c r="C1134" s="4">
        <v>10.27</v>
      </c>
      <c r="D1134" s="20">
        <v>9.3843749999999982E-4</v>
      </c>
      <c r="E1134" s="20">
        <v>1.2031249999999998E-3</v>
      </c>
      <c r="F1134" s="21">
        <v>2.7861842105263157E-3</v>
      </c>
      <c r="G1134" s="21">
        <v>5.8231250000000002E-3</v>
      </c>
      <c r="H1134" s="21">
        <v>4.8947649572649576E-3</v>
      </c>
      <c r="I1134" s="21">
        <v>1.0279006410256411E-2</v>
      </c>
      <c r="J1134" s="4" t="s">
        <v>5160</v>
      </c>
      <c r="K1134" s="4" t="s">
        <v>0</v>
      </c>
      <c r="L1134" s="4" t="s">
        <v>0</v>
      </c>
      <c r="M1134" s="4">
        <v>6.6464999999999996</v>
      </c>
      <c r="N1134" s="4">
        <v>5.1842699999999997</v>
      </c>
      <c r="O1134" s="4">
        <v>20.805</v>
      </c>
      <c r="P1134" s="4" t="s">
        <v>5160</v>
      </c>
      <c r="Q1134" s="4" t="s">
        <v>5160</v>
      </c>
      <c r="R1134" s="11">
        <v>1.01812865497076E-3</v>
      </c>
      <c r="S1134" s="11">
        <v>1.3052931473984104E-3</v>
      </c>
      <c r="T1134" s="11">
        <v>2.9695419103313836E-3</v>
      </c>
      <c r="U1134" s="21">
        <v>4.8947649572649576E-3</v>
      </c>
      <c r="V1134" s="11">
        <v>1.1612615740740743E-2</v>
      </c>
      <c r="W1134" s="3" t="s">
        <v>5160</v>
      </c>
      <c r="X1134" s="4" t="s">
        <v>0</v>
      </c>
      <c r="Z1134" s="3">
        <v>5.3550000000000004</v>
      </c>
      <c r="AA1134" s="4">
        <v>4.1769000000000007</v>
      </c>
      <c r="AB1134" s="3">
        <v>14.137500000000001</v>
      </c>
    </row>
    <row r="1135" spans="1:28" x14ac:dyDescent="0.3">
      <c r="A1135">
        <v>267</v>
      </c>
      <c r="B1135" s="81" t="s">
        <v>5160</v>
      </c>
      <c r="C1135" s="4" t="s">
        <v>5160</v>
      </c>
      <c r="D1135" s="20">
        <v>9.3909406565656549E-4</v>
      </c>
      <c r="E1135" s="20">
        <v>1.2039667508417506E-3</v>
      </c>
      <c r="F1135" s="21">
        <v>2.7881335282651074E-3</v>
      </c>
      <c r="G1135" s="21">
        <v>5.8271990740740741E-3</v>
      </c>
      <c r="H1135" s="21">
        <v>4.898682336182336E-3</v>
      </c>
      <c r="I1135" s="21">
        <v>1.0287232905982905E-2</v>
      </c>
      <c r="J1135" s="4" t="s">
        <v>5160</v>
      </c>
      <c r="K1135" s="4">
        <v>3.16825</v>
      </c>
      <c r="L1135" s="4">
        <v>4.37</v>
      </c>
      <c r="M1135" s="4">
        <v>6.6254999999999997</v>
      </c>
      <c r="N1135" s="4">
        <v>5.1678899999999999</v>
      </c>
      <c r="O1135" s="4">
        <v>20.752500000000001</v>
      </c>
      <c r="P1135" s="4">
        <v>9.08</v>
      </c>
      <c r="Q1135" s="4">
        <v>10.61</v>
      </c>
      <c r="R1135" s="11">
        <v>1.018964076858814E-3</v>
      </c>
      <c r="S1135" s="11">
        <v>1.3063642011010435E-3</v>
      </c>
      <c r="T1135" s="11">
        <v>2.971978557504874E-3</v>
      </c>
      <c r="U1135" s="21">
        <v>4.898682336182336E-3</v>
      </c>
      <c r="V1135" s="11">
        <v>1.1620370370370371E-2</v>
      </c>
      <c r="W1135" s="3" t="s">
        <v>5160</v>
      </c>
      <c r="X1135" s="4">
        <v>2.9032</v>
      </c>
      <c r="Y1135" s="3">
        <v>3.82</v>
      </c>
      <c r="Z1135" s="3">
        <v>5.3369999999999997</v>
      </c>
      <c r="AA1135" s="4">
        <v>4.1628600000000002</v>
      </c>
      <c r="AB1135" s="3">
        <v>14.100000000000001</v>
      </c>
    </row>
    <row r="1136" spans="1:28" x14ac:dyDescent="0.3">
      <c r="A1136">
        <v>266</v>
      </c>
      <c r="B1136" s="81">
        <v>8.7899999999999991</v>
      </c>
      <c r="C1136" s="4">
        <v>10.28</v>
      </c>
      <c r="D1136" s="20">
        <v>9.3970959595959574E-4</v>
      </c>
      <c r="E1136" s="20">
        <v>1.2047558922558921E-3</v>
      </c>
      <c r="F1136" s="21">
        <v>2.7899610136452244E-3</v>
      </c>
      <c r="G1136" s="21">
        <v>5.8310185185185192E-3</v>
      </c>
      <c r="H1136" s="21">
        <v>4.9026590693257354E-3</v>
      </c>
      <c r="I1136" s="21">
        <v>1.0295584045584045E-2</v>
      </c>
      <c r="J1136" s="4" t="s">
        <v>5160</v>
      </c>
      <c r="K1136" s="4">
        <v>3.161</v>
      </c>
      <c r="L1136" s="4">
        <v>4.3600000000000003</v>
      </c>
      <c r="M1136" s="4">
        <v>6.6044999999999998</v>
      </c>
      <c r="N1136" s="4">
        <v>5.15151</v>
      </c>
      <c r="O1136" s="4">
        <v>20.700000000000003</v>
      </c>
      <c r="P1136" s="4" t="s">
        <v>5160</v>
      </c>
      <c r="Q1136" s="4" t="s">
        <v>5160</v>
      </c>
      <c r="R1136" s="11">
        <v>1.0197994987468674E-3</v>
      </c>
      <c r="S1136" s="11">
        <v>1.307435254803676E-3</v>
      </c>
      <c r="T1136" s="11">
        <v>2.9744152046783626E-3</v>
      </c>
      <c r="U1136" s="21">
        <v>4.9026590693257354E-3</v>
      </c>
      <c r="V1136" s="11">
        <v>1.163576388888889E-2</v>
      </c>
      <c r="W1136" s="3" t="s">
        <v>5160</v>
      </c>
      <c r="X1136" s="4" t="s">
        <v>0</v>
      </c>
      <c r="Z1136" s="3">
        <v>5.319</v>
      </c>
      <c r="AA1136" s="4">
        <v>4.1488199999999997</v>
      </c>
      <c r="AB1136" s="3">
        <v>14.055</v>
      </c>
    </row>
    <row r="1137" spans="1:28" x14ac:dyDescent="0.3">
      <c r="A1137">
        <v>265</v>
      </c>
      <c r="B1137" s="81">
        <v>8.7999999999999989</v>
      </c>
      <c r="C1137" s="4">
        <v>10.29</v>
      </c>
      <c r="D1137" s="20">
        <v>9.4036616161616141E-4</v>
      </c>
      <c r="E1137" s="20">
        <v>1.2055976430976429E-3</v>
      </c>
      <c r="F1137" s="21">
        <v>2.7919103313840156E-3</v>
      </c>
      <c r="G1137" s="21">
        <v>5.8350925925925931E-3</v>
      </c>
      <c r="H1137" s="21">
        <v>4.9066358024691357E-3</v>
      </c>
      <c r="I1137" s="21">
        <v>1.0303935185185185E-2</v>
      </c>
      <c r="J1137" s="4" t="s">
        <v>5160</v>
      </c>
      <c r="K1137" s="4" t="s">
        <v>0</v>
      </c>
      <c r="L1137" s="4" t="s">
        <v>0</v>
      </c>
      <c r="M1137" s="4">
        <v>6.5834999999999999</v>
      </c>
      <c r="N1137" s="4">
        <v>5.1351300000000002</v>
      </c>
      <c r="O1137" s="4">
        <v>20.647500000000001</v>
      </c>
      <c r="P1137" s="4">
        <v>9.09</v>
      </c>
      <c r="Q1137" s="4">
        <v>10.62</v>
      </c>
      <c r="R1137" s="11">
        <v>1.0206349206349206E-3</v>
      </c>
      <c r="S1137" s="11">
        <v>1.3085063085063085E-3</v>
      </c>
      <c r="T1137" s="11">
        <v>2.9768518518518516E-3</v>
      </c>
      <c r="U1137" s="21">
        <v>4.9066358024691357E-3</v>
      </c>
      <c r="V1137" s="11">
        <v>1.1631944444444445E-2</v>
      </c>
      <c r="W1137" s="3" t="s">
        <v>5160</v>
      </c>
      <c r="X1137" s="4">
        <v>2.8956</v>
      </c>
      <c r="Y1137" s="3">
        <v>3.81</v>
      </c>
      <c r="Z1137" s="3">
        <v>5.3100000000000005</v>
      </c>
      <c r="AA1137" s="4">
        <v>4.1418000000000008</v>
      </c>
      <c r="AB1137" s="3">
        <v>14.017500000000002</v>
      </c>
    </row>
    <row r="1138" spans="1:28" x14ac:dyDescent="0.3">
      <c r="A1138">
        <v>264</v>
      </c>
      <c r="B1138" s="81" t="s">
        <v>5160</v>
      </c>
      <c r="C1138" s="4" t="s">
        <v>5160</v>
      </c>
      <c r="D1138" s="20">
        <v>9.4098169191919178E-4</v>
      </c>
      <c r="E1138" s="20">
        <v>1.2063867845117844E-3</v>
      </c>
      <c r="F1138" s="21">
        <v>2.7937378167641326E-3</v>
      </c>
      <c r="G1138" s="21">
        <v>5.8389120370370374E-3</v>
      </c>
      <c r="H1138" s="21">
        <v>4.910553181386515E-3</v>
      </c>
      <c r="I1138" s="21">
        <v>1.0312161680911681E-2</v>
      </c>
      <c r="J1138" s="4" t="s">
        <v>5160</v>
      </c>
      <c r="K1138" s="4">
        <v>3.1537499999999996</v>
      </c>
      <c r="L1138" s="4">
        <v>4.3499999999999996</v>
      </c>
      <c r="M1138" s="4">
        <v>6.5729999999999995</v>
      </c>
      <c r="N1138" s="4">
        <v>5.1269399999999994</v>
      </c>
      <c r="O1138" s="4">
        <v>20.594999999999999</v>
      </c>
      <c r="P1138" s="4" t="s">
        <v>5160</v>
      </c>
      <c r="Q1138" s="4" t="s">
        <v>5160</v>
      </c>
      <c r="R1138" s="11">
        <v>1.021470342522974E-3</v>
      </c>
      <c r="S1138" s="11">
        <v>1.3095773622089411E-3</v>
      </c>
      <c r="T1138" s="11">
        <v>2.9792884990253411E-3</v>
      </c>
      <c r="U1138" s="21">
        <v>4.910553181386515E-3</v>
      </c>
      <c r="V1138" s="11">
        <v>1.1651273148148148E-2</v>
      </c>
      <c r="W1138" s="3" t="s">
        <v>5160</v>
      </c>
      <c r="X1138" s="4" t="s">
        <v>0</v>
      </c>
      <c r="Z1138" s="3">
        <v>5.2919999999999998</v>
      </c>
      <c r="AA1138" s="4">
        <v>4.1277600000000003</v>
      </c>
      <c r="AB1138" s="3">
        <v>13.98</v>
      </c>
    </row>
    <row r="1139" spans="1:28" x14ac:dyDescent="0.3">
      <c r="A1139">
        <v>263</v>
      </c>
      <c r="B1139" s="81">
        <v>8.81</v>
      </c>
      <c r="C1139" s="4">
        <v>10.3</v>
      </c>
      <c r="D1139" s="20">
        <v>9.4163825757575745E-4</v>
      </c>
      <c r="E1139" s="20">
        <v>1.2072285353535352E-3</v>
      </c>
      <c r="F1139" s="21">
        <v>2.7956871345029242E-3</v>
      </c>
      <c r="G1139" s="21">
        <v>5.8429861111111122E-3</v>
      </c>
      <c r="H1139" s="21">
        <v>4.9145299145299144E-3</v>
      </c>
      <c r="I1139" s="21">
        <v>1.0320512820512821E-2</v>
      </c>
      <c r="K1139" s="4" t="s">
        <v>0</v>
      </c>
      <c r="L1139" s="4" t="s">
        <v>0</v>
      </c>
      <c r="M1139" s="4">
        <v>6.5520000000000005</v>
      </c>
      <c r="N1139" s="4">
        <v>5.1105600000000004</v>
      </c>
      <c r="O1139" s="4">
        <v>20.535</v>
      </c>
      <c r="P1139" s="4" t="s">
        <v>5160</v>
      </c>
      <c r="Q1139" s="4" t="s">
        <v>5160</v>
      </c>
      <c r="R1139" s="11">
        <v>1.0223057644110276E-3</v>
      </c>
      <c r="S1139" s="11">
        <v>1.3106484159115738E-3</v>
      </c>
      <c r="T1139" s="11">
        <v>2.9817251461988301E-3</v>
      </c>
      <c r="U1139" s="21">
        <v>4.9145299145299144E-3</v>
      </c>
      <c r="V1139" s="11">
        <v>1.1666666666666667E-2</v>
      </c>
      <c r="W1139" s="3" t="s">
        <v>5160</v>
      </c>
      <c r="X1139" s="4">
        <v>2.8879999999999999</v>
      </c>
      <c r="Y1139" s="3">
        <v>3.8</v>
      </c>
      <c r="Z1139" s="3">
        <v>5.2830000000000004</v>
      </c>
      <c r="AA1139" s="4">
        <v>4.1207400000000005</v>
      </c>
      <c r="AB1139" s="3">
        <v>13.934999999999999</v>
      </c>
    </row>
    <row r="1140" spans="1:28" x14ac:dyDescent="0.3">
      <c r="A1140">
        <v>262</v>
      </c>
      <c r="B1140" s="81" t="s">
        <v>5160</v>
      </c>
      <c r="C1140" s="4" t="s">
        <v>5160</v>
      </c>
      <c r="D1140" s="20">
        <v>9.4225378787878781E-4</v>
      </c>
      <c r="E1140" s="20">
        <v>1.2080176767676767E-3</v>
      </c>
      <c r="F1140" s="21">
        <v>2.7975146198830412E-3</v>
      </c>
      <c r="G1140" s="21">
        <v>5.8468055555555565E-3</v>
      </c>
      <c r="H1140" s="21">
        <v>4.9185066476733147E-3</v>
      </c>
      <c r="I1140" s="21">
        <v>1.0328863960113961E-2</v>
      </c>
      <c r="J1140" s="4" t="s">
        <v>5160</v>
      </c>
      <c r="K1140" s="4">
        <v>3.1464999999999996</v>
      </c>
      <c r="L1140" s="4">
        <v>4.34</v>
      </c>
      <c r="M1140" s="4">
        <v>6.5309999999999997</v>
      </c>
      <c r="N1140" s="4">
        <v>5.0941799999999997</v>
      </c>
      <c r="O1140" s="4">
        <v>20.482499999999998</v>
      </c>
      <c r="P1140" s="4">
        <v>9.1</v>
      </c>
      <c r="Q1140" s="4">
        <v>10.629999999999999</v>
      </c>
      <c r="R1140" s="11">
        <v>1.0231411862990814E-3</v>
      </c>
      <c r="S1140" s="11">
        <v>1.3117194696142069E-3</v>
      </c>
      <c r="T1140" s="11">
        <v>2.9841617933723205E-3</v>
      </c>
      <c r="U1140" s="21">
        <v>4.9185066476733147E-3</v>
      </c>
      <c r="V1140" s="11">
        <v>1.1674421296296297E-2</v>
      </c>
      <c r="W1140" s="3" t="s">
        <v>5160</v>
      </c>
      <c r="X1140" s="4" t="s">
        <v>0</v>
      </c>
      <c r="Z1140" s="3">
        <v>5.2649999999999997</v>
      </c>
      <c r="AA1140" s="4">
        <v>4.1067</v>
      </c>
      <c r="AB1140" s="3">
        <v>13.897500000000001</v>
      </c>
    </row>
    <row r="1141" spans="1:28" x14ac:dyDescent="0.3">
      <c r="A1141">
        <v>261</v>
      </c>
      <c r="B1141" s="81">
        <v>8.82</v>
      </c>
      <c r="C1141" s="4">
        <v>10.32</v>
      </c>
      <c r="D1141" s="20">
        <v>9.4291035353535348E-4</v>
      </c>
      <c r="E1141" s="20">
        <v>1.2088594276094275E-3</v>
      </c>
      <c r="F1141" s="21">
        <v>2.7994639376218325E-3</v>
      </c>
      <c r="G1141" s="21">
        <v>5.8508796296296304E-3</v>
      </c>
      <c r="H1141" s="21">
        <v>4.9224240265906931E-3</v>
      </c>
      <c r="I1141" s="21">
        <v>1.0337090455840456E-2</v>
      </c>
      <c r="K1141" s="4">
        <v>3.1392499999999997</v>
      </c>
      <c r="L1141" s="4">
        <v>4.33</v>
      </c>
      <c r="M1141" s="4">
        <v>6.5205000000000002</v>
      </c>
      <c r="N1141" s="4">
        <v>5.0859900000000007</v>
      </c>
      <c r="O1141" s="4">
        <v>20.43</v>
      </c>
      <c r="P1141" s="4">
        <v>9.11</v>
      </c>
      <c r="Q1141" s="4">
        <v>10.64</v>
      </c>
      <c r="R1141" s="11">
        <v>1.0239766081871346E-3</v>
      </c>
      <c r="S1141" s="11">
        <v>1.3127905233168392E-3</v>
      </c>
      <c r="T1141" s="11">
        <v>2.9865984405458091E-3</v>
      </c>
      <c r="U1141" s="21">
        <v>4.9224240265906931E-3</v>
      </c>
      <c r="V1141" s="11">
        <v>1.1682060185185186E-2</v>
      </c>
      <c r="W1141" s="3" t="s">
        <v>5160</v>
      </c>
      <c r="X1141" s="4">
        <v>2.8803999999999998</v>
      </c>
      <c r="Y1141" s="3">
        <v>3.79</v>
      </c>
      <c r="Z1141" s="3">
        <v>5.2469999999999999</v>
      </c>
      <c r="AA1141" s="4">
        <v>4.0926600000000004</v>
      </c>
      <c r="AB1141" s="3">
        <v>13.852499999999999</v>
      </c>
    </row>
    <row r="1142" spans="1:28" x14ac:dyDescent="0.3">
      <c r="A1142">
        <v>260</v>
      </c>
      <c r="B1142" s="81" t="s">
        <v>5160</v>
      </c>
      <c r="C1142" s="4" t="s">
        <v>5160</v>
      </c>
      <c r="D1142" s="20">
        <v>9.4356691919191904E-4</v>
      </c>
      <c r="E1142" s="20">
        <v>1.2097011784511784E-3</v>
      </c>
      <c r="F1142" s="21">
        <v>2.8014132553606241E-3</v>
      </c>
      <c r="G1142" s="21">
        <v>5.8549537037037042E-3</v>
      </c>
      <c r="H1142" s="21">
        <v>4.9264007597340925E-3</v>
      </c>
      <c r="I1142" s="21">
        <v>1.0345441595441594E-2</v>
      </c>
      <c r="J1142" s="4">
        <v>0.94380000000000008</v>
      </c>
      <c r="K1142" s="4" t="s">
        <v>0</v>
      </c>
      <c r="L1142" s="4" t="s">
        <v>0</v>
      </c>
      <c r="M1142" s="4">
        <v>6.4995000000000003</v>
      </c>
      <c r="N1142" s="4">
        <v>5.0696099999999999</v>
      </c>
      <c r="O1142" s="4">
        <v>20.377500000000001</v>
      </c>
      <c r="P1142" s="4" t="s">
        <v>5160</v>
      </c>
      <c r="Q1142" s="4" t="s">
        <v>5160</v>
      </c>
      <c r="R1142" s="11">
        <v>1.0248120300751882E-3</v>
      </c>
      <c r="S1142" s="11">
        <v>1.3138615770194719E-3</v>
      </c>
      <c r="T1142" s="11">
        <v>2.9890350877192985E-3</v>
      </c>
      <c r="U1142" s="21">
        <v>4.9264007597340925E-3</v>
      </c>
      <c r="V1142" s="11">
        <v>1.1697569444444446E-2</v>
      </c>
      <c r="W1142" s="3">
        <v>0.94380000000000008</v>
      </c>
      <c r="X1142" s="4" t="s">
        <v>0</v>
      </c>
      <c r="Z1142" s="3">
        <v>5.2380000000000004</v>
      </c>
      <c r="AA1142" s="4">
        <v>4.0856400000000006</v>
      </c>
      <c r="AB1142" s="3">
        <v>13.815000000000001</v>
      </c>
    </row>
    <row r="1143" spans="1:28" x14ac:dyDescent="0.3">
      <c r="A1143">
        <v>259</v>
      </c>
      <c r="B1143" s="81">
        <v>8.83</v>
      </c>
      <c r="C1143" s="4">
        <v>10.33</v>
      </c>
      <c r="D1143" s="20">
        <v>9.4422348484848482E-4</v>
      </c>
      <c r="E1143" s="20">
        <v>1.2105429292929293E-3</v>
      </c>
      <c r="F1143" s="21">
        <v>2.8033625730994154E-3</v>
      </c>
      <c r="G1143" s="21">
        <v>5.859027777777779E-3</v>
      </c>
      <c r="H1143" s="21">
        <v>4.930377492877492E-3</v>
      </c>
      <c r="I1143" s="21">
        <v>1.0353792735042734E-2</v>
      </c>
      <c r="J1143" s="4" t="s">
        <v>5160</v>
      </c>
      <c r="K1143" s="4">
        <v>3.1320000000000001</v>
      </c>
      <c r="L1143" s="4">
        <v>4.32</v>
      </c>
      <c r="M1143" s="4">
        <v>6.4785000000000004</v>
      </c>
      <c r="N1143" s="4">
        <v>5.0532300000000001</v>
      </c>
      <c r="O1143" s="4">
        <v>20.325000000000003</v>
      </c>
      <c r="P1143" s="4">
        <v>9.1199999999999992</v>
      </c>
      <c r="Q1143" s="4">
        <v>10.65</v>
      </c>
      <c r="R1143" s="11">
        <v>1.0256474519632415E-3</v>
      </c>
      <c r="S1143" s="11">
        <v>1.3149326307221047E-3</v>
      </c>
      <c r="T1143" s="11">
        <v>2.991471734892788E-3</v>
      </c>
      <c r="U1143" s="21">
        <v>4.930377492877492E-3</v>
      </c>
      <c r="V1143" s="11">
        <v>1.1705208333333335E-2</v>
      </c>
      <c r="W1143" s="3" t="s">
        <v>5160</v>
      </c>
      <c r="X1143" s="4">
        <v>2.8727999999999998</v>
      </c>
      <c r="Y1143" s="3">
        <v>3.78</v>
      </c>
      <c r="Z1143" s="3">
        <v>5.22</v>
      </c>
      <c r="AA1143" s="4">
        <v>4.0716000000000001</v>
      </c>
      <c r="AB1143" s="3">
        <v>13.7775</v>
      </c>
    </row>
    <row r="1144" spans="1:28" x14ac:dyDescent="0.3">
      <c r="A1144">
        <v>258</v>
      </c>
      <c r="B1144" s="81" t="s">
        <v>5160</v>
      </c>
      <c r="C1144" s="4" t="s">
        <v>5160</v>
      </c>
      <c r="D1144" s="20">
        <v>9.4483901515151497E-4</v>
      </c>
      <c r="E1144" s="20">
        <v>1.2113320707070705E-3</v>
      </c>
      <c r="F1144" s="21">
        <v>2.8051900584795319E-3</v>
      </c>
      <c r="G1144" s="21">
        <v>5.8628472222222224E-3</v>
      </c>
      <c r="H1144" s="21">
        <v>4.9342948717948721E-3</v>
      </c>
      <c r="I1144" s="21">
        <v>1.0362019230769232E-2</v>
      </c>
      <c r="J1144" s="4" t="s">
        <v>5160</v>
      </c>
      <c r="K1144" s="4" t="s">
        <v>0</v>
      </c>
      <c r="L1144" s="4" t="s">
        <v>0</v>
      </c>
      <c r="M1144" s="4">
        <v>6.4575000000000005</v>
      </c>
      <c r="N1144" s="4">
        <v>5.0368500000000003</v>
      </c>
      <c r="O1144" s="4">
        <v>20.272500000000001</v>
      </c>
      <c r="Q1144" s="4">
        <v>10.66</v>
      </c>
      <c r="R1144" s="11">
        <v>1.0264828738512949E-3</v>
      </c>
      <c r="S1144" s="11">
        <v>1.3160036844247372E-3</v>
      </c>
      <c r="T1144" s="11">
        <v>2.993908382066277E-3</v>
      </c>
      <c r="U1144" s="21">
        <v>4.9342948717948721E-3</v>
      </c>
      <c r="V1144" s="11">
        <v>1.1712962962962963E-2</v>
      </c>
      <c r="W1144" s="3" t="s">
        <v>5160</v>
      </c>
      <c r="X1144" s="4" t="s">
        <v>0</v>
      </c>
      <c r="Z1144" s="3">
        <v>5.2110000000000003</v>
      </c>
      <c r="AA1144" s="4">
        <v>4.0645800000000003</v>
      </c>
      <c r="AB1144" s="3">
        <v>13.732499999999998</v>
      </c>
    </row>
    <row r="1145" spans="1:28" x14ac:dyDescent="0.3">
      <c r="A1145">
        <v>257</v>
      </c>
      <c r="B1145" s="81">
        <v>8.84</v>
      </c>
      <c r="C1145" s="4">
        <v>10.34</v>
      </c>
      <c r="D1145" s="20">
        <v>9.4549558080808064E-4</v>
      </c>
      <c r="E1145" s="20">
        <v>1.2121738215488214E-3</v>
      </c>
      <c r="F1145" s="21">
        <v>2.8071393762183236E-3</v>
      </c>
      <c r="G1145" s="21">
        <v>5.8669212962962963E-3</v>
      </c>
      <c r="H1145" s="21">
        <v>4.9382716049382715E-3</v>
      </c>
      <c r="I1145" s="21">
        <v>1.037037037037037E-2</v>
      </c>
      <c r="K1145" s="4">
        <v>3.1247499999999997</v>
      </c>
      <c r="L1145" s="4">
        <v>4.3099999999999996</v>
      </c>
      <c r="M1145" s="4">
        <v>6.4470000000000001</v>
      </c>
      <c r="N1145" s="4">
        <v>5.0286600000000004</v>
      </c>
      <c r="O1145" s="4">
        <v>20.212499999999999</v>
      </c>
      <c r="P1145" s="4">
        <v>9.1300000000000008</v>
      </c>
      <c r="Q1145" s="4" t="s">
        <v>5160</v>
      </c>
      <c r="R1145" s="11">
        <v>1.0273182957393483E-3</v>
      </c>
      <c r="S1145" s="11">
        <v>1.3170747381273697E-3</v>
      </c>
      <c r="T1145" s="11">
        <v>2.9963450292397661E-3</v>
      </c>
      <c r="U1145" s="21">
        <v>4.9382716049382715E-3</v>
      </c>
      <c r="V1145" s="11">
        <v>1.1728356481481482E-2</v>
      </c>
      <c r="W1145" s="3" t="s">
        <v>5160</v>
      </c>
      <c r="X1145" s="4">
        <v>2.8652000000000002</v>
      </c>
      <c r="Y1145" s="3">
        <v>3.77</v>
      </c>
      <c r="Z1145" s="3">
        <v>5.1929999999999996</v>
      </c>
      <c r="AA1145" s="4">
        <v>4.0505399999999998</v>
      </c>
      <c r="AB1145" s="3">
        <v>13.695</v>
      </c>
    </row>
    <row r="1146" spans="1:28" x14ac:dyDescent="0.3">
      <c r="A1146">
        <v>256</v>
      </c>
      <c r="C1146" s="4">
        <v>10.35</v>
      </c>
      <c r="D1146" s="20">
        <v>9.4615214646464631E-4</v>
      </c>
      <c r="E1146" s="20">
        <v>1.2130155723905722E-3</v>
      </c>
      <c r="F1146" s="21">
        <v>2.8090886939571148E-3</v>
      </c>
      <c r="G1146" s="21">
        <v>5.8709953703703702E-3</v>
      </c>
      <c r="H1146" s="21">
        <v>4.9422483380816709E-3</v>
      </c>
      <c r="I1146" s="21">
        <v>1.037872150997151E-2</v>
      </c>
      <c r="J1146" s="4" t="s">
        <v>5160</v>
      </c>
      <c r="K1146" s="4" t="s">
        <v>0</v>
      </c>
      <c r="L1146" s="4" t="s">
        <v>0</v>
      </c>
      <c r="M1146" s="4">
        <v>6.4260000000000002</v>
      </c>
      <c r="N1146" s="4">
        <v>5.0122800000000005</v>
      </c>
      <c r="O1146" s="4">
        <v>20.16</v>
      </c>
      <c r="P1146" s="4" t="s">
        <v>5160</v>
      </c>
      <c r="Q1146" s="4" t="s">
        <v>5160</v>
      </c>
      <c r="R1146" s="11">
        <v>1.0281537176274019E-3</v>
      </c>
      <c r="S1146" s="11">
        <v>1.3181457918300026E-3</v>
      </c>
      <c r="T1146" s="11">
        <v>2.9987816764132555E-3</v>
      </c>
      <c r="U1146" s="21">
        <v>4.9422483380816709E-3</v>
      </c>
      <c r="V1146" s="11">
        <v>1.1724537037037037E-2</v>
      </c>
      <c r="W1146" s="3" t="s">
        <v>5160</v>
      </c>
      <c r="X1146" s="4" t="s">
        <v>0</v>
      </c>
      <c r="Z1146" s="3">
        <v>5.1840000000000002</v>
      </c>
      <c r="AA1146" s="4">
        <v>4.04352</v>
      </c>
      <c r="AB1146" s="3">
        <v>13.649999999999999</v>
      </c>
    </row>
    <row r="1147" spans="1:28" x14ac:dyDescent="0.3">
      <c r="A1147">
        <v>255</v>
      </c>
      <c r="B1147" s="81">
        <v>8.85</v>
      </c>
      <c r="C1147" s="4" t="s">
        <v>5160</v>
      </c>
      <c r="D1147" s="20">
        <v>9.4680871212121198E-4</v>
      </c>
      <c r="E1147" s="20">
        <v>1.2138573232323231E-3</v>
      </c>
      <c r="F1147" s="21">
        <v>2.8110380116959065E-3</v>
      </c>
      <c r="G1147" s="21">
        <v>5.875069444444444E-3</v>
      </c>
      <c r="H1147" s="21">
        <v>4.9461657169990502E-3</v>
      </c>
      <c r="I1147" s="21">
        <v>1.0386948005698006E-2</v>
      </c>
      <c r="J1147" s="4" t="s">
        <v>5160</v>
      </c>
      <c r="K1147" s="4">
        <v>3.1174999999999997</v>
      </c>
      <c r="L1147" s="4">
        <v>4.3</v>
      </c>
      <c r="M1147" s="4">
        <v>6.4049999999999994</v>
      </c>
      <c r="N1147" s="4">
        <v>4.9958999999999998</v>
      </c>
      <c r="O1147" s="4">
        <v>20.107499999999998</v>
      </c>
      <c r="Q1147" s="4">
        <v>10.68</v>
      </c>
      <c r="R1147" s="11">
        <v>1.0289891395154555E-3</v>
      </c>
      <c r="S1147" s="11">
        <v>1.3192168455326352E-3</v>
      </c>
      <c r="T1147" s="11">
        <v>3.001218323586745E-3</v>
      </c>
      <c r="U1147" s="21">
        <v>4.9461657169990502E-3</v>
      </c>
      <c r="V1147" s="11">
        <v>1.1751504629629631E-2</v>
      </c>
      <c r="W1147" s="3" t="s">
        <v>5160</v>
      </c>
      <c r="X1147" s="4" t="s">
        <v>0</v>
      </c>
      <c r="Z1147" s="3">
        <v>5.1660000000000004</v>
      </c>
      <c r="AA1147" s="4">
        <v>4.0294800000000004</v>
      </c>
      <c r="AB1147" s="3">
        <v>13.612499999999999</v>
      </c>
    </row>
    <row r="1148" spans="1:28" x14ac:dyDescent="0.3">
      <c r="A1148">
        <v>254</v>
      </c>
      <c r="B1148" s="81" t="s">
        <v>5160</v>
      </c>
      <c r="C1148" s="4" t="s">
        <v>5160</v>
      </c>
      <c r="D1148" s="20">
        <v>9.4746527777777754E-4</v>
      </c>
      <c r="E1148" s="20">
        <v>1.2146990740740738E-3</v>
      </c>
      <c r="F1148" s="21">
        <v>2.8129873294346977E-3</v>
      </c>
      <c r="G1148" s="21">
        <v>5.8791435185185188E-3</v>
      </c>
      <c r="H1148" s="21">
        <v>4.9501424501424505E-3</v>
      </c>
      <c r="I1148" s="21">
        <v>1.0395299145299146E-2</v>
      </c>
      <c r="J1148" s="4" t="s">
        <v>5160</v>
      </c>
      <c r="K1148" s="4">
        <v>3.1102499999999997</v>
      </c>
      <c r="L1148" s="4">
        <v>4.29</v>
      </c>
      <c r="M1148" s="4">
        <v>6.3944999999999999</v>
      </c>
      <c r="N1148" s="4">
        <v>4.9877099999999999</v>
      </c>
      <c r="O1148" s="4">
        <v>20.055</v>
      </c>
      <c r="P1148" s="4">
        <v>9.14</v>
      </c>
      <c r="Q1148" s="4">
        <v>10.69</v>
      </c>
      <c r="R1148" s="11">
        <v>1.0298245614035089E-3</v>
      </c>
      <c r="S1148" s="11">
        <v>1.3202878992352677E-3</v>
      </c>
      <c r="T1148" s="11">
        <v>3.003654970760234E-3</v>
      </c>
      <c r="U1148" s="21">
        <v>4.9501424501424505E-3</v>
      </c>
      <c r="V1148" s="11">
        <v>1.1759259259259259E-2</v>
      </c>
      <c r="W1148" s="3" t="s">
        <v>5160</v>
      </c>
      <c r="X1148" s="4">
        <v>2.8575999999999997</v>
      </c>
      <c r="Y1148" s="3">
        <v>3.76</v>
      </c>
      <c r="Z1148" s="3">
        <v>5.1479999999999997</v>
      </c>
      <c r="AA1148" s="4">
        <v>4.0154399999999999</v>
      </c>
      <c r="AB1148" s="3">
        <v>13.575000000000001</v>
      </c>
    </row>
    <row r="1149" spans="1:28" x14ac:dyDescent="0.3">
      <c r="A1149">
        <v>253</v>
      </c>
      <c r="B1149" s="81">
        <v>8.86</v>
      </c>
      <c r="C1149" s="4">
        <v>10.36</v>
      </c>
      <c r="D1149" s="20">
        <v>9.4808080808080791E-4</v>
      </c>
      <c r="E1149" s="20">
        <v>1.2154882154882154E-3</v>
      </c>
      <c r="F1149" s="21">
        <v>2.8148148148148147E-3</v>
      </c>
      <c r="G1149" s="21">
        <v>5.8829629629629631E-3</v>
      </c>
      <c r="H1149" s="21">
        <v>4.9541191832858499E-3</v>
      </c>
      <c r="I1149" s="21">
        <v>1.0403650284900286E-2</v>
      </c>
      <c r="J1149" s="4" t="s">
        <v>5160</v>
      </c>
      <c r="K1149" s="4" t="s">
        <v>0</v>
      </c>
      <c r="L1149" s="4" t="s">
        <v>0</v>
      </c>
      <c r="M1149" s="4">
        <v>6.3734999999999999</v>
      </c>
      <c r="N1149" s="4">
        <v>4.97133</v>
      </c>
      <c r="O1149" s="4">
        <v>20.002500000000001</v>
      </c>
      <c r="P1149" s="4" t="s">
        <v>5160</v>
      </c>
      <c r="Q1149" s="4" t="s">
        <v>5160</v>
      </c>
      <c r="R1149" s="11">
        <v>1.0306599832915623E-3</v>
      </c>
      <c r="S1149" s="11">
        <v>1.3213589529379004E-3</v>
      </c>
      <c r="T1149" s="11">
        <v>3.0060916179337231E-3</v>
      </c>
      <c r="U1149" s="21">
        <v>4.9541191832858499E-3</v>
      </c>
      <c r="V1149" s="11">
        <v>1.1767013888888889E-2</v>
      </c>
      <c r="W1149" s="3" t="s">
        <v>5160</v>
      </c>
      <c r="X1149" s="4" t="s">
        <v>0</v>
      </c>
      <c r="Z1149" s="3">
        <v>5.1390000000000002</v>
      </c>
      <c r="AA1149" s="4">
        <v>4.0084200000000001</v>
      </c>
      <c r="AB1149" s="3">
        <v>13.53</v>
      </c>
    </row>
    <row r="1150" spans="1:28" x14ac:dyDescent="0.3">
      <c r="A1150">
        <v>252</v>
      </c>
      <c r="B1150" s="81">
        <v>8.8699999999999992</v>
      </c>
      <c r="C1150" s="4">
        <v>10.37</v>
      </c>
      <c r="D1150" s="20">
        <v>9.4873737373737347E-4</v>
      </c>
      <c r="E1150" s="20">
        <v>1.2163299663299661E-3</v>
      </c>
      <c r="F1150" s="21">
        <v>2.8167641325536064E-3</v>
      </c>
      <c r="G1150" s="21">
        <v>5.887037037037037E-3</v>
      </c>
      <c r="H1150" s="21">
        <v>4.9580365622032292E-3</v>
      </c>
      <c r="I1150" s="21">
        <v>1.0411876780626782E-2</v>
      </c>
      <c r="J1150" s="4" t="s">
        <v>5160</v>
      </c>
      <c r="K1150" s="4">
        <v>3.1029999999999998</v>
      </c>
      <c r="L1150" s="4">
        <v>4.28</v>
      </c>
      <c r="M1150" s="4">
        <v>6.3525</v>
      </c>
      <c r="N1150" s="4">
        <v>4.9549500000000002</v>
      </c>
      <c r="O1150" s="4">
        <v>19.942499999999999</v>
      </c>
      <c r="P1150" s="4">
        <v>9.15</v>
      </c>
      <c r="Q1150" s="4" t="s">
        <v>5160</v>
      </c>
      <c r="R1150" s="11">
        <v>1.0314954051796157E-3</v>
      </c>
      <c r="S1150" s="11">
        <v>1.322430006640533E-3</v>
      </c>
      <c r="T1150" s="11">
        <v>3.0085282651072126E-3</v>
      </c>
      <c r="U1150" s="21">
        <v>4.9580365622032292E-3</v>
      </c>
      <c r="V1150" s="11">
        <v>1.1770833333333335E-2</v>
      </c>
      <c r="W1150" s="3" t="s">
        <v>5160</v>
      </c>
      <c r="X1150" s="4">
        <v>2.85</v>
      </c>
      <c r="Y1150" s="3">
        <v>3.75</v>
      </c>
      <c r="Z1150" s="3">
        <v>5.1210000000000004</v>
      </c>
      <c r="AA1150" s="4">
        <v>3.9943800000000005</v>
      </c>
      <c r="AB1150" s="3">
        <v>13.4925</v>
      </c>
    </row>
    <row r="1151" spans="1:28" x14ac:dyDescent="0.3">
      <c r="A1151">
        <v>251</v>
      </c>
      <c r="C1151" s="4">
        <v>10.379999999999999</v>
      </c>
      <c r="D1151" s="20">
        <v>9.4939393939393914E-4</v>
      </c>
      <c r="E1151" s="20">
        <v>1.2171717171717169E-3</v>
      </c>
      <c r="F1151" s="21">
        <v>2.8187134502923976E-3</v>
      </c>
      <c r="G1151" s="21">
        <v>5.8911111111111109E-3</v>
      </c>
      <c r="H1151" s="21">
        <v>4.9620132953466277E-3</v>
      </c>
      <c r="I1151" s="21">
        <v>1.0420227920227919E-2</v>
      </c>
      <c r="K1151" s="4" t="s">
        <v>0</v>
      </c>
      <c r="L1151" s="4" t="s">
        <v>0</v>
      </c>
      <c r="M1151" s="4">
        <v>6.3315000000000001</v>
      </c>
      <c r="N1151" s="4">
        <v>4.9385700000000003</v>
      </c>
      <c r="O1151" s="4">
        <v>19.89</v>
      </c>
      <c r="Q1151" s="4">
        <v>10.7</v>
      </c>
      <c r="R1151" s="11">
        <v>1.0323308270676693E-3</v>
      </c>
      <c r="S1151" s="11">
        <v>1.3235010603431657E-3</v>
      </c>
      <c r="T1151" s="11">
        <v>3.010964912280702E-3</v>
      </c>
      <c r="U1151" s="21">
        <v>4.9620132953466277E-3</v>
      </c>
      <c r="V1151" s="11">
        <v>1.1790162037037038E-2</v>
      </c>
      <c r="W1151" s="3" t="s">
        <v>5160</v>
      </c>
      <c r="X1151" s="4" t="s">
        <v>0</v>
      </c>
      <c r="Z1151" s="3">
        <v>5.1120000000000001</v>
      </c>
      <c r="AA1151" s="4">
        <v>3.9873600000000002</v>
      </c>
      <c r="AB1151" s="3">
        <v>13.4475</v>
      </c>
    </row>
    <row r="1152" spans="1:28" x14ac:dyDescent="0.3">
      <c r="A1152">
        <v>250</v>
      </c>
      <c r="B1152" s="81">
        <v>8.879999999999999</v>
      </c>
      <c r="C1152" s="4" t="s">
        <v>5160</v>
      </c>
      <c r="D1152" s="20">
        <v>9.5005050505050481E-4</v>
      </c>
      <c r="E1152" s="20">
        <v>1.2180134680134678E-3</v>
      </c>
      <c r="F1152" s="21">
        <v>2.8206627680311892E-3</v>
      </c>
      <c r="G1152" s="21">
        <v>5.8951851851851856E-3</v>
      </c>
      <c r="H1152" s="21">
        <v>4.965990028490028E-3</v>
      </c>
      <c r="I1152" s="21">
        <v>1.0428579059829059E-2</v>
      </c>
      <c r="J1152" s="4">
        <v>0.92949999999999999</v>
      </c>
      <c r="K1152" s="4">
        <v>3.0957499999999998</v>
      </c>
      <c r="L1152" s="4">
        <v>4.2699999999999996</v>
      </c>
      <c r="M1152" s="4">
        <v>6.3209999999999997</v>
      </c>
      <c r="N1152" s="4">
        <v>4.9303799999999995</v>
      </c>
      <c r="O1152" s="4">
        <v>19.837499999999999</v>
      </c>
      <c r="P1152" s="4">
        <v>9.16</v>
      </c>
      <c r="Q1152" s="4">
        <v>10.709999999999999</v>
      </c>
      <c r="R1152" s="11">
        <v>1.0331662489557231E-3</v>
      </c>
      <c r="S1152" s="11">
        <v>1.3245721140457986E-3</v>
      </c>
      <c r="T1152" s="11">
        <v>3.0134015594541915E-3</v>
      </c>
      <c r="U1152" s="21">
        <v>4.965990028490028E-3</v>
      </c>
      <c r="V1152" s="11">
        <v>1.1797800925925927E-2</v>
      </c>
      <c r="W1152" s="3">
        <v>0.92949999999999999</v>
      </c>
      <c r="X1152" s="4">
        <v>2.8424</v>
      </c>
      <c r="Y1152" s="3">
        <v>3.74</v>
      </c>
      <c r="Z1152" s="3">
        <v>5.0940000000000003</v>
      </c>
      <c r="AA1152" s="4">
        <v>3.9733200000000002</v>
      </c>
      <c r="AB1152" s="3">
        <v>13.41</v>
      </c>
    </row>
    <row r="1153" spans="1:28" x14ac:dyDescent="0.3">
      <c r="A1153">
        <v>249</v>
      </c>
      <c r="B1153" s="81" t="s">
        <v>5160</v>
      </c>
      <c r="C1153" s="4" t="s">
        <v>5160</v>
      </c>
      <c r="D1153" s="20">
        <v>9.5070707070707059E-4</v>
      </c>
      <c r="E1153" s="20">
        <v>1.2188552188552187E-3</v>
      </c>
      <c r="F1153" s="21">
        <v>2.8226120857699805E-3</v>
      </c>
      <c r="G1153" s="21">
        <v>5.8992592592592595E-3</v>
      </c>
      <c r="H1153" s="21">
        <v>4.9699074074074081E-3</v>
      </c>
      <c r="I1153" s="21">
        <v>1.0436805555555557E-2</v>
      </c>
      <c r="J1153" s="4" t="s">
        <v>5160</v>
      </c>
      <c r="K1153" s="4">
        <v>3.0884999999999998</v>
      </c>
      <c r="L1153" s="4">
        <v>4.26</v>
      </c>
      <c r="M1153" s="4">
        <v>6.3</v>
      </c>
      <c r="N1153" s="4">
        <v>4.9139999999999997</v>
      </c>
      <c r="O1153" s="4">
        <v>19.785</v>
      </c>
      <c r="P1153" s="4" t="s">
        <v>5160</v>
      </c>
      <c r="Q1153" s="4" t="s">
        <v>5160</v>
      </c>
      <c r="R1153" s="11">
        <v>1.034001670843776E-3</v>
      </c>
      <c r="S1153" s="11">
        <v>1.3256431677484309E-3</v>
      </c>
      <c r="T1153" s="11">
        <v>3.0158382066276801E-3</v>
      </c>
      <c r="U1153" s="21">
        <v>4.9699074074074081E-3</v>
      </c>
      <c r="V1153" s="11">
        <v>1.1813310185185185E-2</v>
      </c>
      <c r="W1153" s="3" t="s">
        <v>5160</v>
      </c>
      <c r="X1153" s="4" t="s">
        <v>0</v>
      </c>
      <c r="Z1153" s="3">
        <v>5.0759999999999996</v>
      </c>
      <c r="AA1153" s="4">
        <v>3.9592799999999997</v>
      </c>
      <c r="AB1153" s="3">
        <v>13.365</v>
      </c>
    </row>
    <row r="1154" spans="1:28" x14ac:dyDescent="0.3">
      <c r="A1154">
        <v>248</v>
      </c>
      <c r="B1154" s="81">
        <v>8.89</v>
      </c>
      <c r="C1154" s="4">
        <v>10.39</v>
      </c>
      <c r="D1154" s="20">
        <v>9.5136363636363626E-4</v>
      </c>
      <c r="E1154" s="20">
        <v>1.2196969696969696E-3</v>
      </c>
      <c r="F1154" s="21">
        <v>2.8245614035087717E-3</v>
      </c>
      <c r="G1154" s="21">
        <v>5.9033333333333333E-3</v>
      </c>
      <c r="H1154" s="21">
        <v>4.9738841405508067E-3</v>
      </c>
      <c r="I1154" s="21">
        <v>1.0445156695156695E-2</v>
      </c>
      <c r="J1154" s="4" t="s">
        <v>5160</v>
      </c>
      <c r="K1154" s="4" t="s">
        <v>0</v>
      </c>
      <c r="L1154" s="4" t="s">
        <v>0</v>
      </c>
      <c r="M1154" s="4">
        <v>6.2790000000000008</v>
      </c>
      <c r="N1154" s="4">
        <v>4.8976200000000008</v>
      </c>
      <c r="O1154" s="4">
        <v>19.732499999999998</v>
      </c>
      <c r="P1154" s="4">
        <v>9.17</v>
      </c>
      <c r="Q1154" s="4">
        <v>10.72</v>
      </c>
      <c r="R1154" s="11">
        <v>1.0348370927318296E-3</v>
      </c>
      <c r="S1154" s="11">
        <v>1.3267142214510635E-3</v>
      </c>
      <c r="T1154" s="11">
        <v>3.0182748538011696E-3</v>
      </c>
      <c r="U1154" s="21">
        <v>4.9738841405508067E-3</v>
      </c>
      <c r="V1154" s="11">
        <v>1.1820949074074074E-2</v>
      </c>
      <c r="W1154" s="3" t="s">
        <v>5160</v>
      </c>
      <c r="X1154" s="4">
        <v>2.8348</v>
      </c>
      <c r="Y1154" s="3">
        <v>3.73</v>
      </c>
      <c r="Z1154" s="3">
        <v>5.0670000000000002</v>
      </c>
      <c r="AA1154" s="4">
        <v>3.9522600000000003</v>
      </c>
      <c r="AB1154" s="3">
        <v>13.327500000000001</v>
      </c>
    </row>
    <row r="1155" spans="1:28" x14ac:dyDescent="0.3">
      <c r="A1155">
        <v>247</v>
      </c>
      <c r="C1155" s="4">
        <v>10.4</v>
      </c>
      <c r="D1155" s="20">
        <v>9.5202020202020193E-4</v>
      </c>
      <c r="E1155" s="20">
        <v>1.2205387205387204E-3</v>
      </c>
      <c r="F1155" s="21">
        <v>2.8265107212475638E-3</v>
      </c>
      <c r="G1155" s="21">
        <v>5.9074074074074081E-3</v>
      </c>
      <c r="H1155" s="21">
        <v>4.977860873694207E-3</v>
      </c>
      <c r="I1155" s="21">
        <v>1.0453507834757835E-2</v>
      </c>
      <c r="J1155" s="4" t="s">
        <v>5160</v>
      </c>
      <c r="K1155" s="4">
        <v>3.0812499999999998</v>
      </c>
      <c r="L1155" s="4">
        <v>4.25</v>
      </c>
      <c r="M1155" s="4">
        <v>6.2684999999999995</v>
      </c>
      <c r="N1155" s="4">
        <v>4.8894299999999999</v>
      </c>
      <c r="O1155" s="4">
        <v>19.672499999999999</v>
      </c>
      <c r="P1155" s="4" t="s">
        <v>5160</v>
      </c>
      <c r="Q1155" s="4" t="s">
        <v>5160</v>
      </c>
      <c r="R1155" s="11">
        <v>1.0356725146198832E-3</v>
      </c>
      <c r="S1155" s="11">
        <v>1.3277852751536964E-3</v>
      </c>
      <c r="T1155" s="11">
        <v>3.020711500974659E-3</v>
      </c>
      <c r="U1155" s="21">
        <v>4.977860873694207E-3</v>
      </c>
      <c r="V1155" s="11">
        <v>1.1836458333333334E-2</v>
      </c>
      <c r="W1155" s="3" t="s">
        <v>5160</v>
      </c>
      <c r="X1155" s="4" t="s">
        <v>0</v>
      </c>
      <c r="Z1155" s="3">
        <v>5.0490000000000004</v>
      </c>
      <c r="AA1155" s="4">
        <v>3.9382200000000003</v>
      </c>
      <c r="AB1155" s="3">
        <v>13.29</v>
      </c>
    </row>
    <row r="1156" spans="1:28" x14ac:dyDescent="0.3">
      <c r="A1156">
        <v>246</v>
      </c>
      <c r="B1156" s="81">
        <v>8.9</v>
      </c>
      <c r="C1156" s="4" t="s">
        <v>5160</v>
      </c>
      <c r="D1156" s="20">
        <v>9.5271780303030301E-4</v>
      </c>
      <c r="E1156" s="20">
        <v>1.2214330808080808E-3</v>
      </c>
      <c r="F1156" s="21">
        <v>2.8285818713450297E-3</v>
      </c>
      <c r="G1156" s="21">
        <v>5.9117361111111115E-3</v>
      </c>
      <c r="H1156" s="21">
        <v>4.9817782526115862E-3</v>
      </c>
      <c r="I1156" s="21">
        <v>1.0461734330484331E-2</v>
      </c>
      <c r="J1156" s="4" t="s">
        <v>5160</v>
      </c>
      <c r="K1156" s="4" t="s">
        <v>0</v>
      </c>
      <c r="L1156" s="4" t="s">
        <v>0</v>
      </c>
      <c r="M1156" s="4">
        <v>6.2475000000000005</v>
      </c>
      <c r="N1156" s="4">
        <v>4.873050000000001</v>
      </c>
      <c r="O1156" s="4">
        <v>19.62</v>
      </c>
      <c r="P1156" s="4">
        <v>9.18</v>
      </c>
      <c r="Q1156" s="4">
        <v>10.73</v>
      </c>
      <c r="R1156" s="11">
        <v>1.0369256474519633E-3</v>
      </c>
      <c r="S1156" s="11">
        <v>1.3293918557076454E-3</v>
      </c>
      <c r="T1156" s="11">
        <v>3.0243664717348935E-3</v>
      </c>
      <c r="U1156" s="21">
        <v>4.9817782526115862E-3</v>
      </c>
      <c r="V1156" s="11">
        <v>1.1844097222222223E-2</v>
      </c>
      <c r="W1156" s="3" t="s">
        <v>5160</v>
      </c>
      <c r="X1156" s="4">
        <v>2.8272000000000004</v>
      </c>
      <c r="Y1156" s="3">
        <v>3.72</v>
      </c>
      <c r="Z1156" s="3">
        <v>5.04</v>
      </c>
      <c r="AA1156" s="4">
        <v>3.9312</v>
      </c>
      <c r="AB1156" s="3">
        <v>13.245000000000001</v>
      </c>
    </row>
    <row r="1157" spans="1:28" x14ac:dyDescent="0.3">
      <c r="A1157">
        <v>245</v>
      </c>
      <c r="B1157" s="81" t="s">
        <v>5160</v>
      </c>
      <c r="C1157" s="4">
        <v>10.42</v>
      </c>
      <c r="D1157" s="20">
        <v>9.5337436868686857E-4</v>
      </c>
      <c r="E1157" s="20">
        <v>1.2222748316498317E-3</v>
      </c>
      <c r="F1157" s="21">
        <v>2.8305311890838209E-3</v>
      </c>
      <c r="G1157" s="21">
        <v>5.9158101851851863E-3</v>
      </c>
      <c r="H1157" s="21">
        <v>4.9857549857549857E-3</v>
      </c>
      <c r="I1157" s="21">
        <v>1.0470085470085471E-2</v>
      </c>
      <c r="J1157" s="4" t="s">
        <v>5160</v>
      </c>
      <c r="K1157" s="4">
        <v>3.0739999999999998</v>
      </c>
      <c r="L1157" s="4">
        <v>4.24</v>
      </c>
      <c r="M1157" s="4">
        <v>6.2264999999999997</v>
      </c>
      <c r="N1157" s="4">
        <v>4.8566700000000003</v>
      </c>
      <c r="O1157" s="4">
        <v>19.567499999999999</v>
      </c>
      <c r="P1157" s="4" t="s">
        <v>5160</v>
      </c>
      <c r="Q1157" s="4" t="s">
        <v>5160</v>
      </c>
      <c r="R1157" s="11">
        <v>1.0377610693400167E-3</v>
      </c>
      <c r="S1157" s="11">
        <v>1.3304629094102779E-3</v>
      </c>
      <c r="T1157" s="11">
        <v>3.0268031189083821E-3</v>
      </c>
      <c r="U1157" s="21">
        <v>4.9857549857549857E-3</v>
      </c>
      <c r="V1157" s="11">
        <v>1.1851851851851851E-2</v>
      </c>
      <c r="W1157" s="3" t="s">
        <v>5160</v>
      </c>
      <c r="X1157" s="4" t="s">
        <v>0</v>
      </c>
      <c r="Z1157" s="3">
        <v>5.0220000000000002</v>
      </c>
      <c r="AA1157" s="4">
        <v>3.9171600000000004</v>
      </c>
      <c r="AB1157" s="3">
        <v>13.2075</v>
      </c>
    </row>
    <row r="1158" spans="1:28" x14ac:dyDescent="0.3">
      <c r="A1158">
        <v>244</v>
      </c>
      <c r="B1158" s="81">
        <v>8.91</v>
      </c>
      <c r="C1158" s="4">
        <v>10.43</v>
      </c>
      <c r="D1158" s="20">
        <v>9.5403093434343435E-4</v>
      </c>
      <c r="E1158" s="20">
        <v>1.2231165824915825E-3</v>
      </c>
      <c r="F1158" s="21">
        <v>2.8324805068226122E-3</v>
      </c>
      <c r="G1158" s="21">
        <v>5.9198842592592602E-3</v>
      </c>
      <c r="H1158" s="21">
        <v>4.989731718898386E-3</v>
      </c>
      <c r="I1158" s="21">
        <v>1.0478436609686611E-2</v>
      </c>
      <c r="K1158" s="4">
        <v>3.0667500000000003</v>
      </c>
      <c r="L1158" s="4">
        <v>4.2300000000000004</v>
      </c>
      <c r="M1158" s="4">
        <v>6.2054999999999998</v>
      </c>
      <c r="N1158" s="4">
        <v>4.8402900000000004</v>
      </c>
      <c r="O1158" s="4">
        <v>19.515000000000001</v>
      </c>
      <c r="P1158" s="4">
        <v>9.19</v>
      </c>
      <c r="Q1158" s="4">
        <v>10.74</v>
      </c>
      <c r="R1158" s="11">
        <v>1.0385964912280703E-3</v>
      </c>
      <c r="S1158" s="11">
        <v>1.3315339631129106E-3</v>
      </c>
      <c r="T1158" s="11">
        <v>3.0292397660818715E-3</v>
      </c>
      <c r="U1158" s="21">
        <v>4.989731718898386E-3</v>
      </c>
      <c r="V1158" s="11">
        <v>1.186724537037037E-2</v>
      </c>
      <c r="W1158" s="3" t="s">
        <v>5160</v>
      </c>
      <c r="X1158" s="4">
        <v>2.8195999999999999</v>
      </c>
      <c r="Y1158" s="3">
        <v>3.71</v>
      </c>
      <c r="Z1158" s="3">
        <v>5.0129999999999999</v>
      </c>
      <c r="AA1158" s="4">
        <v>3.9101400000000002</v>
      </c>
      <c r="AB1158" s="3">
        <v>13.162500000000001</v>
      </c>
    </row>
    <row r="1159" spans="1:28" x14ac:dyDescent="0.3">
      <c r="A1159">
        <v>243</v>
      </c>
      <c r="C1159" s="4" t="s">
        <v>5160</v>
      </c>
      <c r="D1159" s="20">
        <v>9.5468749999999992E-4</v>
      </c>
      <c r="E1159" s="20">
        <v>1.2239583333333332E-3</v>
      </c>
      <c r="F1159" s="21">
        <v>2.8344298245614038E-3</v>
      </c>
      <c r="G1159" s="21">
        <v>5.923958333333334E-3</v>
      </c>
      <c r="H1159" s="21">
        <v>4.9936490978157652E-3</v>
      </c>
      <c r="I1159" s="21">
        <v>1.0486663105413107E-2</v>
      </c>
      <c r="J1159" s="4" t="s">
        <v>5160</v>
      </c>
      <c r="K1159" s="4" t="s">
        <v>0</v>
      </c>
      <c r="L1159" s="4" t="s">
        <v>0</v>
      </c>
      <c r="M1159" s="4">
        <v>6.1950000000000003</v>
      </c>
      <c r="N1159" s="4">
        <v>4.8321000000000005</v>
      </c>
      <c r="O1159" s="4">
        <v>19.455000000000002</v>
      </c>
      <c r="P1159" s="4">
        <v>9.1999999999999993</v>
      </c>
      <c r="Q1159" s="4">
        <v>10.75</v>
      </c>
      <c r="R1159" s="11">
        <v>1.0394319131161237E-3</v>
      </c>
      <c r="S1159" s="11">
        <v>1.3326050168155433E-3</v>
      </c>
      <c r="T1159" s="11">
        <v>3.0316764132553606E-3</v>
      </c>
      <c r="U1159" s="21">
        <v>4.9936490978157652E-3</v>
      </c>
      <c r="V1159" s="11">
        <v>1.1875E-2</v>
      </c>
      <c r="W1159" s="3" t="s">
        <v>5160</v>
      </c>
      <c r="X1159" s="4" t="s">
        <v>0</v>
      </c>
      <c r="Z1159" s="3">
        <v>4.9950000000000001</v>
      </c>
      <c r="AA1159" s="4">
        <v>3.8961000000000001</v>
      </c>
      <c r="AB1159" s="3">
        <v>13.125</v>
      </c>
    </row>
    <row r="1160" spans="1:28" x14ac:dyDescent="0.3">
      <c r="A1160">
        <v>242</v>
      </c>
      <c r="B1160" s="81">
        <v>8.92</v>
      </c>
      <c r="C1160" s="4">
        <v>10.44</v>
      </c>
      <c r="D1160" s="20">
        <v>9.5534406565656548E-4</v>
      </c>
      <c r="E1160" s="20">
        <v>1.2248000841750841E-3</v>
      </c>
      <c r="F1160" s="21">
        <v>2.836379142300195E-3</v>
      </c>
      <c r="G1160" s="21">
        <v>5.9280324074074079E-3</v>
      </c>
      <c r="H1160" s="21">
        <v>4.9976258309591647E-3</v>
      </c>
      <c r="I1160" s="21">
        <v>1.0495014245014245E-2</v>
      </c>
      <c r="J1160" s="4" t="s">
        <v>5160</v>
      </c>
      <c r="K1160" s="4">
        <v>3.0594999999999999</v>
      </c>
      <c r="L1160" s="4">
        <v>4.22</v>
      </c>
      <c r="M1160" s="4">
        <v>6.1739999999999995</v>
      </c>
      <c r="N1160" s="4">
        <v>4.8157199999999998</v>
      </c>
      <c r="O1160" s="4">
        <v>19.4025</v>
      </c>
      <c r="P1160" s="4" t="s">
        <v>5160</v>
      </c>
      <c r="Q1160" s="4" t="s">
        <v>5160</v>
      </c>
      <c r="R1160" s="11">
        <v>1.0402673350041775E-3</v>
      </c>
      <c r="S1160" s="11">
        <v>1.3336760705181762E-3</v>
      </c>
      <c r="T1160" s="11">
        <v>3.0341130604288505E-3</v>
      </c>
      <c r="U1160" s="21">
        <v>4.9976258309591647E-3</v>
      </c>
      <c r="V1160" s="11">
        <v>1.1890393518518519E-2</v>
      </c>
      <c r="W1160" s="3" t="s">
        <v>5160</v>
      </c>
      <c r="X1160" s="4">
        <v>2.8120000000000003</v>
      </c>
      <c r="Y1160" s="3">
        <v>3.7</v>
      </c>
      <c r="Z1160" s="3">
        <v>4.9770000000000003</v>
      </c>
      <c r="AA1160" s="4">
        <v>3.8820600000000005</v>
      </c>
      <c r="AB1160" s="3">
        <v>13.087499999999999</v>
      </c>
    </row>
    <row r="1161" spans="1:28" x14ac:dyDescent="0.3">
      <c r="A1161">
        <v>241</v>
      </c>
      <c r="B1161" s="81" t="s">
        <v>5160</v>
      </c>
      <c r="C1161" s="4" t="s">
        <v>5160</v>
      </c>
      <c r="D1161" s="20">
        <v>9.5600063131313126E-4</v>
      </c>
      <c r="E1161" s="20">
        <v>1.2256418350168349E-3</v>
      </c>
      <c r="F1161" s="21">
        <v>2.8383284600389867E-3</v>
      </c>
      <c r="G1161" s="21">
        <v>5.9321064814814818E-3</v>
      </c>
      <c r="H1161" s="21">
        <v>5.001602564102565E-3</v>
      </c>
      <c r="I1161" s="21">
        <v>1.0503365384615387E-2</v>
      </c>
      <c r="J1161" s="4" t="s">
        <v>5160</v>
      </c>
      <c r="K1161" s="4" t="s">
        <v>0</v>
      </c>
      <c r="L1161" s="4" t="s">
        <v>0</v>
      </c>
      <c r="M1161" s="4">
        <v>6.1530000000000005</v>
      </c>
      <c r="N1161" s="4">
        <v>4.7993400000000008</v>
      </c>
      <c r="O1161" s="4">
        <v>19.350000000000001</v>
      </c>
      <c r="P1161" s="4">
        <v>9.2099999999999991</v>
      </c>
      <c r="Q1161" s="4">
        <v>10.76</v>
      </c>
      <c r="R1161" s="11">
        <v>1.0411027568922307E-3</v>
      </c>
      <c r="S1161" s="11">
        <v>1.3347471242208084E-3</v>
      </c>
      <c r="T1161" s="11">
        <v>3.0365497076023391E-3</v>
      </c>
      <c r="U1161" s="21">
        <v>5.001602564102565E-3</v>
      </c>
      <c r="V1161" s="11">
        <v>1.1898148148148147E-2</v>
      </c>
      <c r="W1161" s="3" t="s">
        <v>5160</v>
      </c>
      <c r="X1161" s="4" t="s">
        <v>0</v>
      </c>
      <c r="Z1161" s="3">
        <v>4.968</v>
      </c>
      <c r="AA1161" s="4">
        <v>3.8750400000000003</v>
      </c>
      <c r="AB1161" s="3">
        <v>13.0425</v>
      </c>
    </row>
    <row r="1162" spans="1:28" x14ac:dyDescent="0.3">
      <c r="A1162">
        <v>240</v>
      </c>
      <c r="B1162" s="81">
        <v>8.93</v>
      </c>
      <c r="C1162" s="4">
        <v>10.45</v>
      </c>
      <c r="D1162" s="20">
        <v>9.5669823232323213E-4</v>
      </c>
      <c r="E1162" s="20">
        <v>1.2265361952861951E-3</v>
      </c>
      <c r="F1162" s="21">
        <v>2.8403996101364522E-3</v>
      </c>
      <c r="G1162" s="21">
        <v>5.9364351851851852E-3</v>
      </c>
      <c r="H1162" s="21">
        <v>5.0055199430199433E-3</v>
      </c>
      <c r="I1162" s="21">
        <v>1.0511591880341882E-2</v>
      </c>
      <c r="J1162" s="4">
        <v>0.91520000000000001</v>
      </c>
      <c r="K1162" s="4">
        <v>3.0522499999999999</v>
      </c>
      <c r="L1162" s="4">
        <v>4.21</v>
      </c>
      <c r="M1162" s="4">
        <v>6.1319999999999997</v>
      </c>
      <c r="N1162" s="4">
        <v>4.7829600000000001</v>
      </c>
      <c r="O1162" s="4">
        <v>19.297499999999999</v>
      </c>
      <c r="P1162" s="4" t="s">
        <v>5160</v>
      </c>
      <c r="Q1162" s="4" t="s">
        <v>5160</v>
      </c>
      <c r="R1162" s="11">
        <v>1.042355889724311E-3</v>
      </c>
      <c r="S1162" s="11">
        <v>1.3363537047747576E-3</v>
      </c>
      <c r="T1162" s="11">
        <v>3.0402046783625735E-3</v>
      </c>
      <c r="U1162" s="21">
        <v>5.0055199430199433E-3</v>
      </c>
      <c r="V1162" s="11">
        <v>1.1905902777777777E-2</v>
      </c>
      <c r="W1162" s="3">
        <v>0.91520000000000001</v>
      </c>
      <c r="X1162" s="4" t="s">
        <v>0</v>
      </c>
      <c r="Z1162" s="3">
        <v>4.95</v>
      </c>
      <c r="AA1162" s="4">
        <v>3.8610000000000002</v>
      </c>
      <c r="AB1162" s="3">
        <v>13.004999999999999</v>
      </c>
    </row>
    <row r="1163" spans="1:28" x14ac:dyDescent="0.3">
      <c r="A1163">
        <v>239</v>
      </c>
      <c r="B1163" s="81">
        <v>8.94</v>
      </c>
      <c r="C1163" s="4">
        <v>10.459999999999999</v>
      </c>
      <c r="D1163" s="20">
        <v>9.573547979797979E-4</v>
      </c>
      <c r="E1163" s="20">
        <v>1.2273779461279459E-3</v>
      </c>
      <c r="F1163" s="21">
        <v>2.8423489278752438E-3</v>
      </c>
      <c r="G1163" s="21">
        <v>5.94050925925926E-3</v>
      </c>
      <c r="H1163" s="21">
        <v>5.0094966761633428E-3</v>
      </c>
      <c r="I1163" s="21">
        <v>1.051994301994302E-2</v>
      </c>
      <c r="J1163" s="4" t="s">
        <v>5160</v>
      </c>
      <c r="K1163" s="4">
        <v>3.0449999999999999</v>
      </c>
      <c r="L1163" s="4">
        <v>4.2</v>
      </c>
      <c r="M1163" s="4">
        <v>6.1215000000000002</v>
      </c>
      <c r="N1163" s="4">
        <v>4.7747700000000002</v>
      </c>
      <c r="O1163" s="4">
        <v>19.245000000000001</v>
      </c>
      <c r="P1163" s="4">
        <v>9.2200000000000006</v>
      </c>
      <c r="Q1163" s="4">
        <v>10.77</v>
      </c>
      <c r="R1163" s="11">
        <v>1.0431913116123643E-3</v>
      </c>
      <c r="S1163" s="11">
        <v>1.3374247584773901E-3</v>
      </c>
      <c r="T1163" s="11">
        <v>3.0426413255360625E-3</v>
      </c>
      <c r="U1163" s="21">
        <v>5.0094966761633428E-3</v>
      </c>
      <c r="V1163" s="11">
        <v>1.1921296296296296E-2</v>
      </c>
      <c r="W1163" s="3" t="s">
        <v>5160</v>
      </c>
      <c r="X1163" s="4">
        <v>2.8044000000000002</v>
      </c>
      <c r="Y1163" s="3">
        <v>3.69</v>
      </c>
      <c r="Z1163" s="3">
        <v>4.9409999999999998</v>
      </c>
      <c r="AA1163" s="4">
        <v>3.85398</v>
      </c>
      <c r="AB1163" s="3">
        <v>12.96</v>
      </c>
    </row>
    <row r="1164" spans="1:28" x14ac:dyDescent="0.3">
      <c r="A1164">
        <v>238</v>
      </c>
      <c r="B1164" s="81" t="s">
        <v>5160</v>
      </c>
      <c r="C1164" s="4" t="s">
        <v>5160</v>
      </c>
      <c r="D1164" s="20">
        <v>9.5801136363636347E-4</v>
      </c>
      <c r="E1164" s="20">
        <v>1.2282196969696968E-3</v>
      </c>
      <c r="F1164" s="21">
        <v>2.8442982456140351E-3</v>
      </c>
      <c r="G1164" s="21">
        <v>5.9445833333333338E-3</v>
      </c>
      <c r="H1164" s="21">
        <v>5.0134734093067431E-3</v>
      </c>
      <c r="I1164" s="21">
        <v>1.0528294159544161E-2</v>
      </c>
      <c r="J1164" s="4" t="s">
        <v>5160</v>
      </c>
      <c r="K1164" s="4" t="s">
        <v>0</v>
      </c>
      <c r="L1164" s="4" t="s">
        <v>0</v>
      </c>
      <c r="M1164" s="4">
        <v>6.1004999999999994</v>
      </c>
      <c r="N1164" s="4">
        <v>4.7583899999999995</v>
      </c>
      <c r="O1164" s="4">
        <v>19.184999999999999</v>
      </c>
      <c r="P1164" s="4" t="s">
        <v>5160</v>
      </c>
      <c r="Q1164" s="4" t="s">
        <v>5160</v>
      </c>
      <c r="R1164" s="11">
        <v>1.0440267335004177E-3</v>
      </c>
      <c r="S1164" s="11">
        <v>1.338495812180023E-3</v>
      </c>
      <c r="T1164" s="11">
        <v>3.045077972709552E-3</v>
      </c>
      <c r="U1164" s="21">
        <v>5.0134734093067431E-3</v>
      </c>
      <c r="V1164" s="11">
        <v>1.1929050925925926E-2</v>
      </c>
      <c r="W1164" s="3" t="s">
        <v>5160</v>
      </c>
      <c r="X1164" s="4" t="s">
        <v>0</v>
      </c>
      <c r="Z1164" s="3">
        <v>4.923</v>
      </c>
      <c r="AA1164" s="4">
        <v>3.8399400000000004</v>
      </c>
      <c r="AB1164" s="3">
        <v>12.922499999999999</v>
      </c>
    </row>
    <row r="1165" spans="1:28" x14ac:dyDescent="0.3">
      <c r="A1165">
        <v>237</v>
      </c>
      <c r="B1165" s="81">
        <v>8.9499999999999993</v>
      </c>
      <c r="C1165" s="4">
        <v>10.47</v>
      </c>
      <c r="D1165" s="20">
        <v>9.5870896464646455E-4</v>
      </c>
      <c r="E1165" s="20">
        <v>1.2291140572390571E-3</v>
      </c>
      <c r="F1165" s="21">
        <v>2.846369395711501E-3</v>
      </c>
      <c r="G1165" s="21">
        <v>5.9489120370370373E-3</v>
      </c>
      <c r="H1165" s="21">
        <v>5.0173907882241214E-3</v>
      </c>
      <c r="I1165" s="21">
        <v>1.0536520655270656E-2</v>
      </c>
      <c r="K1165" s="4">
        <v>3.03775</v>
      </c>
      <c r="L1165" s="4">
        <v>4.1900000000000004</v>
      </c>
      <c r="M1165" s="4">
        <v>6.0795000000000003</v>
      </c>
      <c r="N1165" s="4">
        <v>4.7420100000000005</v>
      </c>
      <c r="O1165" s="4">
        <v>19.1325</v>
      </c>
      <c r="P1165" s="4">
        <v>9.23</v>
      </c>
      <c r="Q1165" s="4">
        <v>10.78</v>
      </c>
      <c r="R1165" s="11">
        <v>1.0448621553884711E-3</v>
      </c>
      <c r="S1165" s="11">
        <v>1.3395668658826552E-3</v>
      </c>
      <c r="T1165" s="11">
        <v>3.0475146198830406E-3</v>
      </c>
      <c r="U1165" s="21">
        <v>5.0173907882241214E-3</v>
      </c>
      <c r="V1165" s="11">
        <v>1.1944444444444443E-2</v>
      </c>
      <c r="W1165" s="3" t="s">
        <v>5160</v>
      </c>
      <c r="X1165" s="4">
        <v>2.7968000000000002</v>
      </c>
      <c r="Y1165" s="3">
        <v>3.68</v>
      </c>
      <c r="Z1165" s="3">
        <v>4.9050000000000002</v>
      </c>
      <c r="AA1165" s="4">
        <v>3.8259000000000003</v>
      </c>
      <c r="AB1165" s="3">
        <v>12.877500000000001</v>
      </c>
    </row>
    <row r="1166" spans="1:28" x14ac:dyDescent="0.3">
      <c r="A1166">
        <v>236</v>
      </c>
      <c r="B1166" s="81" t="s">
        <v>5160</v>
      </c>
      <c r="C1166" s="4" t="s">
        <v>5160</v>
      </c>
      <c r="D1166" s="20">
        <v>9.5936553030303011E-4</v>
      </c>
      <c r="E1166" s="20">
        <v>1.2299558080808078E-3</v>
      </c>
      <c r="F1166" s="21">
        <v>2.8483187134502922E-3</v>
      </c>
      <c r="G1166" s="21">
        <v>5.9529861111111112E-3</v>
      </c>
      <c r="H1166" s="21">
        <v>5.0213675213675217E-3</v>
      </c>
      <c r="I1166" s="21">
        <v>1.0544871794871796E-2</v>
      </c>
      <c r="J1166" s="4" t="s">
        <v>5160</v>
      </c>
      <c r="K1166" s="4" t="s">
        <v>0</v>
      </c>
      <c r="L1166" s="4" t="s">
        <v>0</v>
      </c>
      <c r="M1166" s="4">
        <v>6.069</v>
      </c>
      <c r="N1166" s="4">
        <v>4.7338199999999997</v>
      </c>
      <c r="O1166" s="4">
        <v>19.080000000000002</v>
      </c>
      <c r="P1166" s="4" t="s">
        <v>5160</v>
      </c>
      <c r="Q1166" s="4" t="s">
        <v>5160</v>
      </c>
      <c r="R1166" s="11">
        <v>1.0461152882205518E-3</v>
      </c>
      <c r="S1166" s="11">
        <v>1.3411734464366049E-3</v>
      </c>
      <c r="T1166" s="11">
        <v>3.0511695906432759E-3</v>
      </c>
      <c r="U1166" s="21">
        <v>5.0213675213675217E-3</v>
      </c>
      <c r="V1166" s="11">
        <v>1.1952199074074073E-2</v>
      </c>
      <c r="W1166" s="3" t="s">
        <v>5160</v>
      </c>
      <c r="X1166" s="4" t="s">
        <v>0</v>
      </c>
      <c r="Z1166" s="3">
        <v>4.8960000000000008</v>
      </c>
      <c r="AA1166" s="4">
        <v>3.8188800000000009</v>
      </c>
      <c r="AB1166" s="3">
        <v>12.84</v>
      </c>
    </row>
    <row r="1167" spans="1:28" x14ac:dyDescent="0.3">
      <c r="A1167">
        <v>235</v>
      </c>
      <c r="B1167" s="81">
        <v>8.9599999999999991</v>
      </c>
      <c r="C1167" s="4">
        <v>10.48</v>
      </c>
      <c r="D1167" s="20">
        <v>9.600631313131312E-4</v>
      </c>
      <c r="E1167" s="20">
        <v>1.2308501683501681E-3</v>
      </c>
      <c r="F1167" s="21">
        <v>2.8503898635477581E-3</v>
      </c>
      <c r="G1167" s="21">
        <v>5.9573148148148146E-3</v>
      </c>
      <c r="H1167" s="21">
        <v>5.0253442545109221E-3</v>
      </c>
      <c r="I1167" s="21">
        <v>1.0553222934472938E-2</v>
      </c>
      <c r="J1167" s="4" t="s">
        <v>5160</v>
      </c>
      <c r="K1167" s="4">
        <v>3.0305</v>
      </c>
      <c r="L1167" s="4">
        <v>4.18</v>
      </c>
      <c r="M1167" s="4">
        <v>6.048</v>
      </c>
      <c r="N1167" s="4">
        <v>4.7174399999999999</v>
      </c>
      <c r="O1167" s="4">
        <v>19.0275</v>
      </c>
      <c r="P1167" s="4" t="s">
        <v>5160</v>
      </c>
      <c r="Q1167" s="4" t="s">
        <v>5160</v>
      </c>
      <c r="R1167" s="11">
        <v>1.0469507101086048E-3</v>
      </c>
      <c r="S1167" s="11">
        <v>1.3422445001392371E-3</v>
      </c>
      <c r="T1167" s="11">
        <v>3.0536062378167645E-3</v>
      </c>
      <c r="U1167" s="21">
        <v>5.0253442545109221E-3</v>
      </c>
      <c r="V1167" s="11">
        <v>1.1959837962962964E-2</v>
      </c>
      <c r="W1167" s="3" t="s">
        <v>5160</v>
      </c>
      <c r="X1167" s="4">
        <v>2.7892000000000001</v>
      </c>
      <c r="Y1167" s="3">
        <v>3.67</v>
      </c>
      <c r="Z1167" s="3">
        <v>4.8780000000000001</v>
      </c>
      <c r="AA1167" s="4">
        <v>3.80484</v>
      </c>
      <c r="AB1167" s="3">
        <v>12.8025</v>
      </c>
    </row>
    <row r="1168" spans="1:28" x14ac:dyDescent="0.3">
      <c r="A1168">
        <v>234</v>
      </c>
      <c r="B1168" s="81" t="s">
        <v>5160</v>
      </c>
      <c r="C1168" s="4" t="s">
        <v>5160</v>
      </c>
      <c r="D1168" s="20">
        <v>9.6071969696969698E-4</v>
      </c>
      <c r="E1168" s="20">
        <v>1.2316919191919192E-3</v>
      </c>
      <c r="F1168" s="21">
        <v>2.8523391812865498E-3</v>
      </c>
      <c r="G1168" s="21">
        <v>5.9613888888888893E-3</v>
      </c>
      <c r="H1168" s="21">
        <v>5.0292616334283004E-3</v>
      </c>
      <c r="I1168" s="21">
        <v>1.0561449430199432E-2</v>
      </c>
      <c r="J1168" s="4" t="s">
        <v>5160</v>
      </c>
      <c r="K1168" s="4">
        <v>3.02325</v>
      </c>
      <c r="L1168" s="4">
        <v>4.17</v>
      </c>
      <c r="M1168" s="4">
        <v>6.0270000000000001</v>
      </c>
      <c r="N1168" s="4">
        <v>4.70106</v>
      </c>
      <c r="O1168" s="4">
        <v>18.967500000000001</v>
      </c>
      <c r="P1168" s="4">
        <v>9.24</v>
      </c>
      <c r="Q1168" s="4">
        <v>10.79</v>
      </c>
      <c r="R1168" s="11">
        <v>1.0477861319966584E-3</v>
      </c>
      <c r="S1168" s="11">
        <v>1.3433155538418698E-3</v>
      </c>
      <c r="T1168" s="11">
        <v>3.0560428849902535E-3</v>
      </c>
      <c r="U1168" s="21">
        <v>5.0292616334283004E-3</v>
      </c>
      <c r="V1168" s="11">
        <v>1.1975347222222222E-2</v>
      </c>
      <c r="W1168" s="3" t="s">
        <v>5160</v>
      </c>
      <c r="X1168" s="4" t="s">
        <v>0</v>
      </c>
      <c r="Z1168" s="3">
        <v>4.8689999999999998</v>
      </c>
      <c r="AA1168" s="4">
        <v>3.7978199999999998</v>
      </c>
      <c r="AB1168" s="3">
        <v>12.7575</v>
      </c>
    </row>
    <row r="1169" spans="1:28" x14ac:dyDescent="0.3">
      <c r="A1169">
        <v>233</v>
      </c>
      <c r="B1169" s="81">
        <v>8.9700000000000006</v>
      </c>
      <c r="C1169" s="4">
        <v>10.49</v>
      </c>
      <c r="D1169" s="20">
        <v>9.6141729797979785E-4</v>
      </c>
      <c r="E1169" s="20">
        <v>1.2325862794612793E-3</v>
      </c>
      <c r="F1169" s="21">
        <v>2.8544103313840156E-3</v>
      </c>
      <c r="G1169" s="21">
        <v>5.9657175925925928E-3</v>
      </c>
      <c r="H1169" s="21">
        <v>5.0332383665716999E-3</v>
      </c>
      <c r="I1169" s="21">
        <v>1.056980056980057E-2</v>
      </c>
      <c r="J1169" s="4" t="s">
        <v>5160</v>
      </c>
      <c r="K1169" s="4" t="s">
        <v>0</v>
      </c>
      <c r="L1169" s="4" t="s">
        <v>0</v>
      </c>
      <c r="M1169" s="4">
        <v>6.0059999999999993</v>
      </c>
      <c r="N1169" s="4">
        <v>4.6846799999999993</v>
      </c>
      <c r="O1169" s="4">
        <v>18.914999999999999</v>
      </c>
      <c r="Q1169" s="4">
        <v>10.8</v>
      </c>
      <c r="R1169" s="11">
        <v>1.048621553884712E-3</v>
      </c>
      <c r="S1169" s="11">
        <v>1.3443866075445025E-3</v>
      </c>
      <c r="T1169" s="11">
        <v>3.058479532163743E-3</v>
      </c>
      <c r="U1169" s="21">
        <v>5.0332383665716999E-3</v>
      </c>
      <c r="V1169" s="11">
        <v>1.1982986111111111E-2</v>
      </c>
      <c r="W1169" s="3" t="s">
        <v>5160</v>
      </c>
      <c r="X1169" s="4">
        <v>2.7816000000000001</v>
      </c>
      <c r="Y1169" s="3">
        <v>3.66</v>
      </c>
      <c r="Z1169" s="3">
        <v>4.851</v>
      </c>
      <c r="AA1169" s="4">
        <v>3.7837800000000001</v>
      </c>
      <c r="AB1169" s="3">
        <v>12.72</v>
      </c>
    </row>
    <row r="1170" spans="1:28" x14ac:dyDescent="0.3">
      <c r="A1170">
        <v>232</v>
      </c>
      <c r="B1170" s="81" t="s">
        <v>5160</v>
      </c>
      <c r="C1170" s="4" t="s">
        <v>5160</v>
      </c>
      <c r="D1170" s="20">
        <v>9.6207386363636363E-4</v>
      </c>
      <c r="E1170" s="20">
        <v>1.2334280303030302E-3</v>
      </c>
      <c r="F1170" s="21">
        <v>2.8563596491228073E-3</v>
      </c>
      <c r="G1170" s="21">
        <v>5.9697916666666666E-3</v>
      </c>
      <c r="H1170" s="21">
        <v>5.0372150997151002E-3</v>
      </c>
      <c r="I1170" s="21">
        <v>1.057815170940171E-2</v>
      </c>
      <c r="J1170" s="4" t="s">
        <v>5160</v>
      </c>
      <c r="K1170" s="4">
        <v>3.016</v>
      </c>
      <c r="L1170" s="4">
        <v>4.16</v>
      </c>
      <c r="M1170" s="4">
        <v>5.9954999999999998</v>
      </c>
      <c r="N1170" s="4">
        <v>4.6764900000000003</v>
      </c>
      <c r="O1170" s="4">
        <v>18.862499999999997</v>
      </c>
      <c r="P1170" s="4">
        <v>9.25</v>
      </c>
      <c r="Q1170" s="4" t="s">
        <v>5160</v>
      </c>
      <c r="R1170" s="11">
        <v>1.0494569757727651E-3</v>
      </c>
      <c r="S1170" s="11">
        <v>1.3454576612471349E-3</v>
      </c>
      <c r="T1170" s="11">
        <v>3.060916179337232E-3</v>
      </c>
      <c r="U1170" s="21">
        <v>5.0372150997151002E-3</v>
      </c>
      <c r="V1170" s="11">
        <v>1.1998495370370371E-2</v>
      </c>
      <c r="W1170" s="3" t="s">
        <v>5160</v>
      </c>
      <c r="X1170" s="4" t="s">
        <v>0</v>
      </c>
      <c r="Z1170" s="3">
        <v>4.8419999999999996</v>
      </c>
      <c r="AA1170" s="4">
        <v>3.7767599999999999</v>
      </c>
      <c r="AB1170" s="3">
        <v>12.674999999999999</v>
      </c>
    </row>
    <row r="1171" spans="1:28" x14ac:dyDescent="0.3">
      <c r="A1171">
        <v>231</v>
      </c>
      <c r="B1171" s="81">
        <v>8.98</v>
      </c>
      <c r="C1171" s="4">
        <v>10.5</v>
      </c>
      <c r="D1171" s="20">
        <v>9.6277146464646449E-4</v>
      </c>
      <c r="E1171" s="20">
        <v>1.2343223905723906E-3</v>
      </c>
      <c r="F1171" s="21">
        <v>2.8584307992202732E-3</v>
      </c>
      <c r="G1171" s="21">
        <v>5.9741203703703718E-3</v>
      </c>
      <c r="H1171" s="21">
        <v>5.0411324786324794E-3</v>
      </c>
      <c r="I1171" s="21">
        <v>1.0586378205128207E-2</v>
      </c>
      <c r="J1171" s="4">
        <v>0.90805000000000002</v>
      </c>
      <c r="K1171" s="4" t="s">
        <v>0</v>
      </c>
      <c r="L1171" s="4" t="s">
        <v>0</v>
      </c>
      <c r="M1171" s="4">
        <v>5.9745000000000008</v>
      </c>
      <c r="N1171" s="4">
        <v>4.6601100000000004</v>
      </c>
      <c r="O1171" s="4">
        <v>18.809999999999999</v>
      </c>
      <c r="Q1171" s="4">
        <v>10.82</v>
      </c>
      <c r="R1171" s="11">
        <v>1.0507101086048452E-3</v>
      </c>
      <c r="S1171" s="11">
        <v>1.3470642418010837E-3</v>
      </c>
      <c r="T1171" s="11">
        <v>3.0645711500974656E-3</v>
      </c>
      <c r="U1171" s="21">
        <v>5.0411324786324794E-3</v>
      </c>
      <c r="V1171" s="11">
        <v>1.200613425925926E-2</v>
      </c>
      <c r="W1171" s="3">
        <v>0.90805000000000002</v>
      </c>
      <c r="X1171" s="4">
        <v>2.774</v>
      </c>
      <c r="Y1171" s="3">
        <v>3.65</v>
      </c>
      <c r="Z1171" s="3">
        <v>4.8239999999999998</v>
      </c>
      <c r="AA1171" s="4">
        <v>3.7627199999999998</v>
      </c>
      <c r="AB1171" s="3">
        <v>12.637500000000001</v>
      </c>
    </row>
    <row r="1172" spans="1:28" x14ac:dyDescent="0.3">
      <c r="A1172">
        <v>230</v>
      </c>
      <c r="C1172" s="4">
        <v>10.52</v>
      </c>
      <c r="D1172" s="20">
        <v>9.6342803030303027E-4</v>
      </c>
      <c r="E1172" s="20">
        <v>1.2351641414141414E-3</v>
      </c>
      <c r="F1172" s="21">
        <v>2.8603801169590649E-3</v>
      </c>
      <c r="G1172" s="21">
        <v>5.9781944444444457E-3</v>
      </c>
      <c r="H1172" s="21">
        <v>5.0451092117758788E-3</v>
      </c>
      <c r="I1172" s="21">
        <v>1.0594729344729346E-2</v>
      </c>
      <c r="J1172" s="4" t="s">
        <v>5160</v>
      </c>
      <c r="K1172" s="4">
        <v>3.00875</v>
      </c>
      <c r="L1172" s="4">
        <v>4.1500000000000004</v>
      </c>
      <c r="M1172" s="4">
        <v>5.9535</v>
      </c>
      <c r="N1172" s="4">
        <v>4.6437300000000006</v>
      </c>
      <c r="O1172" s="4">
        <v>18.75</v>
      </c>
      <c r="P1172" s="4">
        <v>9.26</v>
      </c>
      <c r="Q1172" s="4">
        <v>10.83</v>
      </c>
      <c r="R1172" s="11">
        <v>1.0515455304928993E-3</v>
      </c>
      <c r="S1172" s="11">
        <v>1.3481352955037169E-3</v>
      </c>
      <c r="T1172" s="11">
        <v>3.0670077972709555E-3</v>
      </c>
      <c r="U1172" s="21">
        <v>5.0451092117758788E-3</v>
      </c>
      <c r="V1172" s="11">
        <v>1.2021643518518518E-2</v>
      </c>
      <c r="W1172" s="3" t="s">
        <v>5160</v>
      </c>
      <c r="X1172" s="4" t="s">
        <v>0</v>
      </c>
      <c r="Z1172" s="3">
        <v>4.806</v>
      </c>
      <c r="AA1172" s="4">
        <v>3.7486800000000002</v>
      </c>
      <c r="AB1172" s="3">
        <v>12.592499999999999</v>
      </c>
    </row>
    <row r="1173" spans="1:28" x14ac:dyDescent="0.3">
      <c r="A1173">
        <v>229</v>
      </c>
      <c r="B1173" s="81">
        <v>8.99</v>
      </c>
      <c r="C1173" s="4" t="s">
        <v>5160</v>
      </c>
      <c r="D1173" s="20">
        <v>9.6412563131313114E-4</v>
      </c>
      <c r="E1173" s="20">
        <v>1.2360585016835015E-3</v>
      </c>
      <c r="F1173" s="21">
        <v>2.8624512670565303E-3</v>
      </c>
      <c r="G1173" s="21">
        <v>5.9825231481481491E-3</v>
      </c>
      <c r="H1173" s="21">
        <v>5.0550213675213682E-3</v>
      </c>
      <c r="I1173" s="21">
        <v>1.0615544871794873E-2</v>
      </c>
      <c r="J1173" s="4" t="s">
        <v>5160</v>
      </c>
      <c r="K1173" s="4">
        <v>3.0014999999999996</v>
      </c>
      <c r="L1173" s="4">
        <v>4.1399999999999997</v>
      </c>
      <c r="M1173" s="4">
        <v>5.9430000000000005</v>
      </c>
      <c r="N1173" s="4">
        <v>4.6355400000000007</v>
      </c>
      <c r="O1173" s="4">
        <v>18.697499999999998</v>
      </c>
      <c r="P1173" s="4" t="s">
        <v>5160</v>
      </c>
      <c r="Q1173" s="4" t="s">
        <v>5160</v>
      </c>
      <c r="R1173" s="11">
        <v>1.0523809523809524E-3</v>
      </c>
      <c r="S1173" s="11">
        <v>1.3492063492063493E-3</v>
      </c>
      <c r="T1173" s="11">
        <v>3.0694444444444445E-3</v>
      </c>
      <c r="U1173" s="21">
        <v>5.0550213675213682E-3</v>
      </c>
      <c r="V1173" s="11">
        <v>1.2029282407407409E-2</v>
      </c>
      <c r="W1173" s="3" t="s">
        <v>5160</v>
      </c>
      <c r="X1173" s="4">
        <v>2.7664</v>
      </c>
      <c r="Y1173" s="3">
        <v>3.64</v>
      </c>
      <c r="Z1173" s="3">
        <v>4.7969999999999997</v>
      </c>
      <c r="AA1173" s="4">
        <v>3.74166</v>
      </c>
      <c r="AB1173" s="3">
        <v>12.555</v>
      </c>
    </row>
    <row r="1174" spans="1:28" x14ac:dyDescent="0.3">
      <c r="A1174">
        <v>228</v>
      </c>
      <c r="B1174" s="81" t="s">
        <v>5160</v>
      </c>
      <c r="C1174" s="4" t="s">
        <v>5160</v>
      </c>
      <c r="D1174" s="20">
        <v>9.6482323232323234E-4</v>
      </c>
      <c r="E1174" s="20">
        <v>1.2369528619528619E-3</v>
      </c>
      <c r="F1174" s="21">
        <v>2.8645224171539962E-3</v>
      </c>
      <c r="G1174" s="21">
        <v>5.9868518518518526E-3</v>
      </c>
      <c r="H1174" s="21">
        <v>5.0589387464387466E-3</v>
      </c>
      <c r="I1174" s="21">
        <v>1.0623771367521368E-2</v>
      </c>
      <c r="J1174" s="4" t="s">
        <v>5160</v>
      </c>
      <c r="K1174" s="4" t="s">
        <v>0</v>
      </c>
      <c r="L1174" s="4" t="s">
        <v>0</v>
      </c>
      <c r="M1174" s="4">
        <v>5.9219999999999997</v>
      </c>
      <c r="N1174" s="4">
        <v>4.6191599999999999</v>
      </c>
      <c r="O1174" s="4">
        <v>18.645</v>
      </c>
      <c r="P1174" s="4">
        <v>9.27</v>
      </c>
      <c r="Q1174" s="4" t="s">
        <v>5160</v>
      </c>
      <c r="R1174" s="11">
        <v>1.0536340852130327E-3</v>
      </c>
      <c r="S1174" s="11">
        <v>1.3508129297602983E-3</v>
      </c>
      <c r="T1174" s="11">
        <v>3.0730994152046785E-3</v>
      </c>
      <c r="U1174" s="21">
        <v>5.0589387464387466E-3</v>
      </c>
      <c r="V1174" s="11">
        <v>1.2025462962962963E-2</v>
      </c>
      <c r="W1174" s="3" t="s">
        <v>5160</v>
      </c>
      <c r="X1174" s="4" t="s">
        <v>0</v>
      </c>
      <c r="Z1174" s="3">
        <v>4.7789999999999999</v>
      </c>
      <c r="AA1174" s="4">
        <v>3.7276199999999999</v>
      </c>
      <c r="AB1174" s="3">
        <v>12.517500000000002</v>
      </c>
    </row>
    <row r="1175" spans="1:28" x14ac:dyDescent="0.3">
      <c r="A1175">
        <v>227</v>
      </c>
      <c r="B1175" s="81">
        <v>9</v>
      </c>
      <c r="C1175" s="4">
        <v>10.53</v>
      </c>
      <c r="D1175" s="20">
        <v>9.6547979797979779E-4</v>
      </c>
      <c r="E1175" s="20">
        <v>1.2377946127946128E-3</v>
      </c>
      <c r="F1175" s="21">
        <v>2.8664717348927875E-3</v>
      </c>
      <c r="G1175" s="21">
        <v>5.9909259259259265E-3</v>
      </c>
      <c r="H1175" s="21">
        <v>5.0569800569800569E-3</v>
      </c>
      <c r="I1175" s="21">
        <v>1.0619658119658121E-2</v>
      </c>
      <c r="J1175" s="4" t="s">
        <v>5160</v>
      </c>
      <c r="K1175" s="4">
        <v>2.9942500000000001</v>
      </c>
      <c r="L1175" s="4">
        <v>4.13</v>
      </c>
      <c r="M1175" s="4">
        <v>5.9009999999999998</v>
      </c>
      <c r="N1175" s="4">
        <v>4.6027800000000001</v>
      </c>
      <c r="O1175" s="4">
        <v>18.592500000000001</v>
      </c>
      <c r="Q1175" s="4">
        <v>10.84</v>
      </c>
      <c r="R1175" s="11">
        <v>1.0544695071010861E-3</v>
      </c>
      <c r="S1175" s="11">
        <v>1.351883983462931E-3</v>
      </c>
      <c r="T1175" s="11">
        <v>3.075536062378168E-3</v>
      </c>
      <c r="U1175" s="21">
        <v>5.0569800569800569E-3</v>
      </c>
      <c r="V1175" s="11">
        <v>1.2052430555555556E-2</v>
      </c>
      <c r="W1175" s="3" t="s">
        <v>5160</v>
      </c>
      <c r="X1175" s="4">
        <v>2.7587999999999999</v>
      </c>
      <c r="Y1175" s="3">
        <v>3.63</v>
      </c>
      <c r="Z1175" s="3">
        <v>4.7699999999999996</v>
      </c>
      <c r="AA1175" s="4">
        <v>3.7205999999999997</v>
      </c>
      <c r="AB1175" s="3">
        <v>12.4725</v>
      </c>
    </row>
    <row r="1176" spans="1:28" x14ac:dyDescent="0.3">
      <c r="A1176">
        <v>226</v>
      </c>
      <c r="B1176" s="81">
        <v>9.01</v>
      </c>
      <c r="C1176" s="4">
        <v>10.54</v>
      </c>
      <c r="D1176" s="20">
        <v>9.6617739898989877E-4</v>
      </c>
      <c r="E1176" s="20">
        <v>1.2386889730639729E-3</v>
      </c>
      <c r="F1176" s="21">
        <v>2.8685428849902534E-3</v>
      </c>
      <c r="G1176" s="21">
        <v>5.9952546296296299E-3</v>
      </c>
      <c r="H1176" s="21">
        <v>5.0668922127255463E-3</v>
      </c>
      <c r="I1176" s="21">
        <v>1.0640473646723648E-2</v>
      </c>
      <c r="J1176" s="4" t="s">
        <v>5160</v>
      </c>
      <c r="K1176" s="4" t="s">
        <v>0</v>
      </c>
      <c r="L1176" s="4" t="s">
        <v>0</v>
      </c>
      <c r="M1176" s="4">
        <v>5.88</v>
      </c>
      <c r="N1176" s="4">
        <v>4.5864000000000003</v>
      </c>
      <c r="O1176" s="4">
        <v>18.532499999999999</v>
      </c>
      <c r="P1176" s="4">
        <v>9.2799999999999994</v>
      </c>
      <c r="Q1176" s="4">
        <v>10.85</v>
      </c>
      <c r="R1176" s="11">
        <v>1.0553049289891395E-3</v>
      </c>
      <c r="S1176" s="11">
        <v>1.3529550371655635E-3</v>
      </c>
      <c r="T1176" s="11">
        <v>3.0779727095516566E-3</v>
      </c>
      <c r="U1176" s="21">
        <v>5.0668922127255463E-3</v>
      </c>
      <c r="V1176" s="11">
        <v>1.2060185185185184E-2</v>
      </c>
      <c r="W1176" s="3" t="s">
        <v>5160</v>
      </c>
      <c r="X1176" s="4" t="s">
        <v>0</v>
      </c>
      <c r="Z1176" s="3">
        <v>4.7520000000000007</v>
      </c>
      <c r="AA1176" s="4">
        <v>3.7065600000000005</v>
      </c>
      <c r="AB1176" s="3">
        <v>12.434999999999999</v>
      </c>
    </row>
    <row r="1177" spans="1:28" x14ac:dyDescent="0.3">
      <c r="A1177">
        <v>225</v>
      </c>
      <c r="C1177" s="4">
        <v>10.549999999999999</v>
      </c>
      <c r="D1177" s="20">
        <v>9.6687500000000007E-4</v>
      </c>
      <c r="E1177" s="20">
        <v>1.2395833333333334E-3</v>
      </c>
      <c r="F1177" s="21">
        <v>2.8706140350877197E-3</v>
      </c>
      <c r="G1177" s="21">
        <v>5.9995833333333342E-3</v>
      </c>
      <c r="H1177" s="21">
        <v>5.0708095916429255E-3</v>
      </c>
      <c r="I1177" s="21">
        <v>1.0648700142450144E-2</v>
      </c>
      <c r="K1177" s="4">
        <v>2.9870000000000001</v>
      </c>
      <c r="L1177" s="4">
        <v>4.12</v>
      </c>
      <c r="M1177" s="4">
        <v>5.8694999999999995</v>
      </c>
      <c r="N1177" s="4">
        <v>4.5782099999999994</v>
      </c>
      <c r="O1177" s="4">
        <v>18.48</v>
      </c>
      <c r="P1177" s="4" t="s">
        <v>5160</v>
      </c>
      <c r="Q1177" s="4" t="s">
        <v>5160</v>
      </c>
      <c r="R1177" s="11">
        <v>1.0565580618212198E-3</v>
      </c>
      <c r="S1177" s="11">
        <v>1.3545616177195125E-3</v>
      </c>
      <c r="T1177" s="11">
        <v>3.081627680311891E-3</v>
      </c>
      <c r="U1177" s="21">
        <v>5.0708095916429255E-3</v>
      </c>
      <c r="V1177" s="11">
        <v>1.2075578703703705E-2</v>
      </c>
      <c r="W1177" s="3" t="s">
        <v>5160</v>
      </c>
      <c r="X1177" s="4">
        <v>2.7511999999999999</v>
      </c>
      <c r="Y1177" s="3">
        <v>3.62</v>
      </c>
      <c r="Z1177" s="3">
        <v>4.734</v>
      </c>
      <c r="AA1177" s="4">
        <v>3.69252</v>
      </c>
      <c r="AB1177" s="3">
        <v>12.39</v>
      </c>
    </row>
    <row r="1178" spans="1:28" x14ac:dyDescent="0.3">
      <c r="A1178">
        <v>224</v>
      </c>
      <c r="B1178" s="81">
        <v>9.02</v>
      </c>
      <c r="C1178" s="4" t="s">
        <v>5160</v>
      </c>
      <c r="D1178" s="20">
        <v>9.6757260101010094E-4</v>
      </c>
      <c r="E1178" s="20">
        <v>1.2404776936026935E-3</v>
      </c>
      <c r="F1178" s="21">
        <v>2.8726851851851856E-3</v>
      </c>
      <c r="G1178" s="21">
        <v>6.0039120370370376E-3</v>
      </c>
      <c r="H1178" s="21">
        <v>5.0688509021842359E-3</v>
      </c>
      <c r="I1178" s="21">
        <v>1.0644586894586895E-2</v>
      </c>
      <c r="J1178" s="4" t="s">
        <v>5160</v>
      </c>
      <c r="K1178" s="4">
        <v>2.9797500000000001</v>
      </c>
      <c r="L1178" s="4">
        <v>4.1100000000000003</v>
      </c>
      <c r="M1178" s="4">
        <v>5.8485000000000005</v>
      </c>
      <c r="N1178" s="4">
        <v>4.5618300000000005</v>
      </c>
      <c r="O1178" s="4">
        <v>18.427500000000002</v>
      </c>
      <c r="P1178" s="4">
        <v>9.2899999999999991</v>
      </c>
      <c r="Q1178" s="4">
        <v>10.86</v>
      </c>
      <c r="R1178" s="11">
        <v>1.0573934837092732E-3</v>
      </c>
      <c r="S1178" s="11">
        <v>1.3556326714221452E-3</v>
      </c>
      <c r="T1178" s="11">
        <v>3.08406432748538E-3</v>
      </c>
      <c r="U1178" s="21">
        <v>5.0688509021842359E-3</v>
      </c>
      <c r="V1178" s="11">
        <v>1.207175925925926E-2</v>
      </c>
      <c r="W1178" s="3" t="s">
        <v>5160</v>
      </c>
      <c r="X1178" s="4" t="s">
        <v>0</v>
      </c>
      <c r="Z1178" s="3">
        <v>4.7249999999999996</v>
      </c>
      <c r="AA1178" s="4">
        <v>3.6854999999999998</v>
      </c>
      <c r="AB1178" s="3">
        <v>12.352499999999999</v>
      </c>
    </row>
    <row r="1179" spans="1:28" x14ac:dyDescent="0.3">
      <c r="A1179">
        <v>223</v>
      </c>
      <c r="B1179" s="81" t="s">
        <v>5160</v>
      </c>
      <c r="C1179" s="4" t="s">
        <v>5160</v>
      </c>
      <c r="D1179" s="20">
        <v>9.6822916666666672E-4</v>
      </c>
      <c r="E1179" s="20">
        <v>1.2413194444444444E-3</v>
      </c>
      <c r="F1179" s="21">
        <v>2.8746345029239768E-3</v>
      </c>
      <c r="G1179" s="21">
        <v>6.0079861111111115E-3</v>
      </c>
      <c r="H1179" s="21">
        <v>5.0787630579297244E-3</v>
      </c>
      <c r="I1179" s="21">
        <v>1.0665402421652422E-2</v>
      </c>
      <c r="J1179" s="4">
        <v>0.90090000000000003</v>
      </c>
      <c r="K1179" s="4" t="s">
        <v>0</v>
      </c>
      <c r="L1179" s="4" t="s">
        <v>0</v>
      </c>
      <c r="M1179" s="4">
        <v>5.8274999999999997</v>
      </c>
      <c r="N1179" s="4">
        <v>4.5454499999999998</v>
      </c>
      <c r="O1179" s="4">
        <v>18.375</v>
      </c>
      <c r="P1179" s="4" t="s">
        <v>5160</v>
      </c>
      <c r="Q1179" s="4" t="s">
        <v>5160</v>
      </c>
      <c r="R1179" s="11">
        <v>1.0582289055973268E-3</v>
      </c>
      <c r="S1179" s="11">
        <v>1.3567037251247781E-3</v>
      </c>
      <c r="T1179" s="11">
        <v>3.0865009746588699E-3</v>
      </c>
      <c r="U1179" s="21">
        <v>5.0787630579297244E-3</v>
      </c>
      <c r="V1179" s="11">
        <v>1.2098726851851852E-2</v>
      </c>
      <c r="W1179" s="3">
        <v>0.90090000000000003</v>
      </c>
      <c r="X1179" s="4">
        <v>2.7435999999999998</v>
      </c>
      <c r="Y1179" s="3">
        <v>3.61</v>
      </c>
      <c r="Z1179" s="3">
        <v>4.7070000000000007</v>
      </c>
      <c r="AA1179" s="4">
        <v>3.6714600000000006</v>
      </c>
      <c r="AB1179" s="3">
        <v>12.307500000000001</v>
      </c>
    </row>
    <row r="1180" spans="1:28" x14ac:dyDescent="0.3">
      <c r="A1180">
        <v>222</v>
      </c>
      <c r="B1180" s="81">
        <v>9.0299999999999994</v>
      </c>
      <c r="C1180" s="4">
        <v>10.56</v>
      </c>
      <c r="D1180" s="20">
        <v>9.6892676767676759E-4</v>
      </c>
      <c r="E1180" s="20">
        <v>1.2422138047138045E-3</v>
      </c>
      <c r="F1180" s="21">
        <v>2.8767056530214427E-3</v>
      </c>
      <c r="G1180" s="21">
        <v>6.012314814814815E-3</v>
      </c>
      <c r="H1180" s="21">
        <v>5.0826804368471045E-3</v>
      </c>
      <c r="I1180" s="21">
        <v>1.067362891737892E-2</v>
      </c>
      <c r="J1180" s="4" t="s">
        <v>5160</v>
      </c>
      <c r="K1180" s="4">
        <v>2.9724999999999997</v>
      </c>
      <c r="L1180" s="4">
        <v>4.0999999999999996</v>
      </c>
      <c r="M1180" s="4">
        <v>5.8065000000000007</v>
      </c>
      <c r="N1180" s="4">
        <v>4.5290700000000008</v>
      </c>
      <c r="O1180" s="4">
        <v>18.315000000000001</v>
      </c>
      <c r="P1180" s="4">
        <v>9.2999999999999989</v>
      </c>
      <c r="Q1180" s="4" t="s">
        <v>5160</v>
      </c>
      <c r="R1180" s="11">
        <v>1.0590643274853801E-3</v>
      </c>
      <c r="S1180" s="11">
        <v>1.3577747788274103E-3</v>
      </c>
      <c r="T1180" s="11">
        <v>3.0889376218323585E-3</v>
      </c>
      <c r="U1180" s="21">
        <v>5.0826804368471045E-3</v>
      </c>
      <c r="V1180" s="11">
        <v>1.2106481481481482E-2</v>
      </c>
      <c r="W1180" s="3" t="s">
        <v>5160</v>
      </c>
      <c r="X1180" s="4" t="s">
        <v>0</v>
      </c>
      <c r="Z1180" s="3">
        <v>4.6979999999999995</v>
      </c>
      <c r="AA1180" s="4">
        <v>3.6644399999999999</v>
      </c>
      <c r="AB1180" s="3">
        <v>12.27</v>
      </c>
    </row>
    <row r="1181" spans="1:28" x14ac:dyDescent="0.3">
      <c r="A1181">
        <v>221</v>
      </c>
      <c r="B1181" s="81">
        <v>9.0399999999999991</v>
      </c>
      <c r="C1181" s="4">
        <v>10.57</v>
      </c>
      <c r="D1181" s="20">
        <v>9.6962436868686845E-4</v>
      </c>
      <c r="E1181" s="20">
        <v>1.2431081649831649E-3</v>
      </c>
      <c r="F1181" s="21">
        <v>2.8787768031189082E-3</v>
      </c>
      <c r="G1181" s="21">
        <v>6.0166435185185184E-3</v>
      </c>
      <c r="H1181" s="21">
        <v>5.0807217473884149E-3</v>
      </c>
      <c r="I1181" s="21">
        <v>1.0669515669515671E-2</v>
      </c>
      <c r="J1181" s="4" t="s">
        <v>5160</v>
      </c>
      <c r="K1181" s="4" t="s">
        <v>0</v>
      </c>
      <c r="L1181" s="4" t="s">
        <v>0</v>
      </c>
      <c r="M1181" s="4">
        <v>5.7959999999999994</v>
      </c>
      <c r="N1181" s="4">
        <v>4.52088</v>
      </c>
      <c r="O1181" s="4">
        <v>18.262500000000003</v>
      </c>
      <c r="Q1181" s="4">
        <v>10.87</v>
      </c>
      <c r="R1181" s="11">
        <v>1.0603174603174604E-3</v>
      </c>
      <c r="S1181" s="11">
        <v>1.3593813593813597E-3</v>
      </c>
      <c r="T1181" s="11">
        <v>3.0925925925925934E-3</v>
      </c>
      <c r="U1181" s="21">
        <v>5.0807217473884149E-3</v>
      </c>
      <c r="V1181" s="11">
        <v>1.2121875000000001E-2</v>
      </c>
      <c r="W1181" s="3" t="s">
        <v>5160</v>
      </c>
      <c r="X1181" s="4" t="s">
        <v>0</v>
      </c>
      <c r="Z1181" s="3">
        <v>4.68</v>
      </c>
      <c r="AA1181" s="4">
        <v>3.6503999999999999</v>
      </c>
      <c r="AB1181" s="3">
        <v>12.232499999999998</v>
      </c>
    </row>
    <row r="1182" spans="1:28" x14ac:dyDescent="0.3">
      <c r="A1182">
        <v>220</v>
      </c>
      <c r="B1182" s="81" t="s">
        <v>5160</v>
      </c>
      <c r="C1182" s="4" t="s">
        <v>5160</v>
      </c>
      <c r="D1182" s="20">
        <v>9.7032196969696954E-4</v>
      </c>
      <c r="E1182" s="20">
        <v>1.2440025252525252E-3</v>
      </c>
      <c r="F1182" s="21">
        <v>2.8808479532163745E-3</v>
      </c>
      <c r="G1182" s="21">
        <v>6.0209722222222227E-3</v>
      </c>
      <c r="H1182" s="21">
        <v>5.0906339031339034E-3</v>
      </c>
      <c r="I1182" s="21">
        <v>1.0690331196581198E-2</v>
      </c>
      <c r="J1182" s="4" t="s">
        <v>5160</v>
      </c>
      <c r="K1182" s="4">
        <v>2.9652499999999997</v>
      </c>
      <c r="L1182" s="4">
        <v>4.09</v>
      </c>
      <c r="M1182" s="4">
        <v>5.7750000000000004</v>
      </c>
      <c r="N1182" s="4">
        <v>4.5045000000000002</v>
      </c>
      <c r="O1182" s="4">
        <v>18.21</v>
      </c>
      <c r="P1182" s="4">
        <v>9.31</v>
      </c>
      <c r="Q1182" s="4">
        <v>10.879999999999999</v>
      </c>
      <c r="R1182" s="11">
        <v>1.0611528822055138E-3</v>
      </c>
      <c r="S1182" s="11">
        <v>1.3604524130839922E-3</v>
      </c>
      <c r="T1182" s="11">
        <v>3.095029239766082E-3</v>
      </c>
      <c r="U1182" s="21">
        <v>5.0906339031339034E-3</v>
      </c>
      <c r="V1182" s="11">
        <v>1.2118055555555556E-2</v>
      </c>
      <c r="W1182" s="3" t="s">
        <v>5160</v>
      </c>
      <c r="X1182" s="4">
        <v>2.7360000000000002</v>
      </c>
      <c r="Y1182" s="3">
        <v>3.6</v>
      </c>
      <c r="Z1182" s="3">
        <v>4.6619999999999999</v>
      </c>
      <c r="AA1182" s="4">
        <v>3.6363600000000003</v>
      </c>
      <c r="AB1182" s="3">
        <v>12.1875</v>
      </c>
    </row>
    <row r="1183" spans="1:28" x14ac:dyDescent="0.3">
      <c r="A1183">
        <v>219</v>
      </c>
      <c r="B1183" s="81">
        <v>9.0499999999999989</v>
      </c>
      <c r="C1183" s="4">
        <v>10.58</v>
      </c>
      <c r="D1183" s="20">
        <v>9.7101957070707073E-4</v>
      </c>
      <c r="E1183" s="20">
        <v>1.2448968855218855E-3</v>
      </c>
      <c r="F1183" s="21">
        <v>2.8829191033138404E-3</v>
      </c>
      <c r="G1183" s="21">
        <v>6.0253009259259261E-3</v>
      </c>
      <c r="H1183" s="21">
        <v>5.0945512820512826E-3</v>
      </c>
      <c r="I1183" s="21">
        <v>1.0698557692307695E-2</v>
      </c>
      <c r="J1183" s="4" t="s">
        <v>5160</v>
      </c>
      <c r="K1183" s="4">
        <v>2.9580000000000002</v>
      </c>
      <c r="L1183" s="4">
        <v>4.08</v>
      </c>
      <c r="M1183" s="4">
        <v>5.7540000000000004</v>
      </c>
      <c r="N1183" s="4">
        <v>4.4881200000000003</v>
      </c>
      <c r="O1183" s="4">
        <v>18.157499999999999</v>
      </c>
      <c r="P1183" s="4" t="s">
        <v>5160</v>
      </c>
      <c r="Q1183" s="4" t="s">
        <v>5160</v>
      </c>
      <c r="R1183" s="11">
        <v>1.0619883040935672E-3</v>
      </c>
      <c r="S1183" s="11">
        <v>1.3615234667866244E-3</v>
      </c>
      <c r="T1183" s="11">
        <v>3.0974658869395706E-3</v>
      </c>
      <c r="U1183" s="21">
        <v>5.0945512820512826E-3</v>
      </c>
      <c r="V1183" s="11">
        <v>1.2145023148148148E-2</v>
      </c>
      <c r="W1183" s="3" t="s">
        <v>5160</v>
      </c>
      <c r="X1183" s="4" t="s">
        <v>0</v>
      </c>
      <c r="Z1183" s="3">
        <v>4.6529999999999996</v>
      </c>
      <c r="AA1183" s="4">
        <v>3.62934</v>
      </c>
      <c r="AB1183" s="3">
        <v>12.149999999999999</v>
      </c>
    </row>
    <row r="1184" spans="1:28" x14ac:dyDescent="0.3">
      <c r="A1184">
        <v>218</v>
      </c>
      <c r="B1184" s="81">
        <v>9.06</v>
      </c>
      <c r="C1184" s="4">
        <v>10.59</v>
      </c>
      <c r="D1184" s="20">
        <v>9.717171717171716E-4</v>
      </c>
      <c r="E1184" s="20">
        <v>1.2457912457912456E-3</v>
      </c>
      <c r="F1184" s="21">
        <v>2.8849902534113059E-3</v>
      </c>
      <c r="G1184" s="21">
        <v>6.0296296296296296E-3</v>
      </c>
      <c r="H1184" s="21">
        <v>5.092592592592593E-3</v>
      </c>
      <c r="I1184" s="21">
        <v>1.0694444444444446E-2</v>
      </c>
      <c r="K1184" s="4" t="s">
        <v>0</v>
      </c>
      <c r="L1184" s="4" t="s">
        <v>0</v>
      </c>
      <c r="M1184" s="4">
        <v>5.7329999999999997</v>
      </c>
      <c r="N1184" s="4">
        <v>4.4717399999999996</v>
      </c>
      <c r="O1184" s="4">
        <v>18.0975</v>
      </c>
      <c r="P1184" s="4">
        <v>9.32</v>
      </c>
      <c r="Q1184" s="4">
        <v>10.89</v>
      </c>
      <c r="R1184" s="11">
        <v>1.0628237259816208E-3</v>
      </c>
      <c r="S1184" s="11">
        <v>1.3625945204892576E-3</v>
      </c>
      <c r="T1184" s="11">
        <v>3.0999025341130609E-3</v>
      </c>
      <c r="U1184" s="21">
        <v>5.092592592592593E-3</v>
      </c>
      <c r="V1184" s="11">
        <v>1.2152777777777778E-2</v>
      </c>
      <c r="W1184" s="3" t="s">
        <v>5160</v>
      </c>
      <c r="X1184" s="4">
        <v>2.7283999999999997</v>
      </c>
      <c r="Y1184" s="3">
        <v>3.59</v>
      </c>
      <c r="Z1184" s="3">
        <v>4.6350000000000007</v>
      </c>
      <c r="AA1184" s="4">
        <v>3.6153000000000008</v>
      </c>
      <c r="AB1184" s="3">
        <v>12.105</v>
      </c>
    </row>
    <row r="1185" spans="1:28" x14ac:dyDescent="0.3">
      <c r="A1185">
        <v>217</v>
      </c>
      <c r="B1185" s="81" t="s">
        <v>5160</v>
      </c>
      <c r="C1185" s="4" t="s">
        <v>5160</v>
      </c>
      <c r="D1185" s="20">
        <v>9.7241477272727247E-4</v>
      </c>
      <c r="E1185" s="20">
        <v>1.2466856060606058E-3</v>
      </c>
      <c r="F1185" s="21">
        <v>2.8870614035087718E-3</v>
      </c>
      <c r="G1185" s="21">
        <v>6.033958333333333E-3</v>
      </c>
      <c r="H1185" s="21">
        <v>5.1025047483380824E-3</v>
      </c>
      <c r="I1185" s="21">
        <v>1.0715259971509973E-2</v>
      </c>
      <c r="J1185" s="4" t="s">
        <v>5160</v>
      </c>
      <c r="K1185" s="4">
        <v>2.9507500000000002</v>
      </c>
      <c r="L1185" s="4">
        <v>4.07</v>
      </c>
      <c r="M1185" s="4">
        <v>5.7225000000000001</v>
      </c>
      <c r="N1185" s="4">
        <v>4.4635500000000006</v>
      </c>
      <c r="O1185" s="4">
        <v>18.044999999999998</v>
      </c>
      <c r="P1185" s="4" t="s">
        <v>5160</v>
      </c>
      <c r="Q1185" s="4" t="s">
        <v>5160</v>
      </c>
      <c r="R1185" s="11">
        <v>1.0640768588137009E-3</v>
      </c>
      <c r="S1185" s="11">
        <v>1.3642011010432061E-3</v>
      </c>
      <c r="T1185" s="11">
        <v>3.1035575048732941E-3</v>
      </c>
      <c r="U1185" s="21">
        <v>5.1025047483380824E-3</v>
      </c>
      <c r="V1185" s="11">
        <v>1.2168171296296297E-2</v>
      </c>
      <c r="W1185" s="3" t="s">
        <v>5160</v>
      </c>
      <c r="X1185" s="4" t="s">
        <v>0</v>
      </c>
      <c r="Z1185" s="3">
        <v>4.6259999999999994</v>
      </c>
      <c r="AA1185" s="4">
        <v>3.6082799999999997</v>
      </c>
      <c r="AB1185" s="3">
        <v>12.067499999999999</v>
      </c>
    </row>
    <row r="1186" spans="1:28" x14ac:dyDescent="0.3">
      <c r="A1186">
        <v>216</v>
      </c>
      <c r="B1186" s="81">
        <v>9.07</v>
      </c>
      <c r="C1186" s="4">
        <v>10.6</v>
      </c>
      <c r="D1186" s="20">
        <v>9.7311237373737378E-4</v>
      </c>
      <c r="E1186" s="20">
        <v>1.2475799663299663E-3</v>
      </c>
      <c r="F1186" s="21">
        <v>2.8891325536062381E-3</v>
      </c>
      <c r="G1186" s="21">
        <v>6.0382870370370373E-3</v>
      </c>
      <c r="H1186" s="21">
        <v>5.1064221272554616E-3</v>
      </c>
      <c r="I1186" s="21">
        <v>1.0723486467236469E-2</v>
      </c>
      <c r="J1186" s="4" t="s">
        <v>5160</v>
      </c>
      <c r="K1186" s="4" t="s">
        <v>0</v>
      </c>
      <c r="L1186" s="4" t="s">
        <v>0</v>
      </c>
      <c r="M1186" s="4">
        <v>5.7014999999999993</v>
      </c>
      <c r="N1186" s="4">
        <v>4.4471699999999998</v>
      </c>
      <c r="O1186" s="4">
        <v>17.9925</v>
      </c>
      <c r="P1186" s="4">
        <v>9.33</v>
      </c>
      <c r="Q1186" s="4" t="s">
        <v>5160</v>
      </c>
      <c r="R1186" s="11">
        <v>1.0649122807017545E-3</v>
      </c>
      <c r="S1186" s="11">
        <v>1.3652721547458392E-3</v>
      </c>
      <c r="T1186" s="11">
        <v>3.105994152046784E-3</v>
      </c>
      <c r="U1186" s="21">
        <v>5.1064221272554616E-3</v>
      </c>
      <c r="V1186" s="11">
        <v>1.2175925925925925E-2</v>
      </c>
      <c r="W1186" s="3" t="s">
        <v>5160</v>
      </c>
      <c r="X1186" s="4">
        <v>2.7208000000000001</v>
      </c>
      <c r="Y1186" s="3">
        <v>3.58</v>
      </c>
      <c r="Z1186" s="3">
        <v>4.6080000000000005</v>
      </c>
      <c r="AA1186" s="4">
        <v>3.5942400000000005</v>
      </c>
      <c r="AB1186" s="3">
        <v>12.022500000000001</v>
      </c>
    </row>
    <row r="1187" spans="1:28" x14ac:dyDescent="0.3">
      <c r="A1187">
        <v>215</v>
      </c>
      <c r="B1187" s="81" t="s">
        <v>5160</v>
      </c>
      <c r="C1187" s="4" t="s">
        <v>5160</v>
      </c>
      <c r="D1187" s="20">
        <v>9.7380997474747464E-4</v>
      </c>
      <c r="E1187" s="20">
        <v>1.2484743265993264E-3</v>
      </c>
      <c r="F1187" s="21">
        <v>2.891203703703704E-3</v>
      </c>
      <c r="G1187" s="21">
        <v>6.0426157407407408E-3</v>
      </c>
      <c r="H1187" s="21">
        <v>5.1103988603988602E-3</v>
      </c>
      <c r="I1187" s="21">
        <v>1.0731837606837607E-2</v>
      </c>
      <c r="J1187" s="4">
        <v>0.88660000000000005</v>
      </c>
      <c r="K1187" s="4">
        <v>2.9434999999999993</v>
      </c>
      <c r="L1187" s="4">
        <v>4.0599999999999996</v>
      </c>
      <c r="M1187" s="4">
        <v>5.6805000000000003</v>
      </c>
      <c r="N1187" s="4">
        <v>4.43079</v>
      </c>
      <c r="O1187" s="4">
        <v>17.940000000000001</v>
      </c>
      <c r="Q1187" s="4">
        <v>10.9</v>
      </c>
      <c r="R1187" s="11">
        <v>1.0661654135338346E-3</v>
      </c>
      <c r="S1187" s="11">
        <v>1.3668787352997878E-3</v>
      </c>
      <c r="T1187" s="11">
        <v>3.1096491228070171E-3</v>
      </c>
      <c r="U1187" s="21">
        <v>5.1103988603988602E-3</v>
      </c>
      <c r="V1187" s="11">
        <v>1.2191319444444446E-2</v>
      </c>
      <c r="W1187" s="3">
        <v>0.88660000000000005</v>
      </c>
      <c r="X1187" s="4" t="s">
        <v>0</v>
      </c>
      <c r="Z1187" s="3">
        <v>4.59</v>
      </c>
      <c r="AA1187" s="4">
        <v>3.5802</v>
      </c>
      <c r="AB1187" s="3">
        <v>11.984999999999999</v>
      </c>
    </row>
    <row r="1188" spans="1:28" x14ac:dyDescent="0.3">
      <c r="A1188">
        <v>214</v>
      </c>
      <c r="B1188" s="81">
        <v>9.08</v>
      </c>
      <c r="C1188" s="4">
        <v>10.62</v>
      </c>
      <c r="D1188" s="20">
        <v>9.7454861111111093E-4</v>
      </c>
      <c r="E1188" s="20">
        <v>1.249421296296296E-3</v>
      </c>
      <c r="F1188" s="21">
        <v>2.8933966861598441E-3</v>
      </c>
      <c r="G1188" s="21">
        <v>6.0471990740740738E-3</v>
      </c>
      <c r="H1188" s="21">
        <v>5.1203110161443495E-3</v>
      </c>
      <c r="I1188" s="21">
        <v>1.0752653133903134E-2</v>
      </c>
      <c r="J1188" s="4" t="s">
        <v>5160</v>
      </c>
      <c r="K1188" s="4">
        <v>2.9362499999999998</v>
      </c>
      <c r="L1188" s="4">
        <v>4.05</v>
      </c>
      <c r="M1188" s="4">
        <v>5.67</v>
      </c>
      <c r="N1188" s="4">
        <v>4.4226000000000001</v>
      </c>
      <c r="O1188" s="4">
        <v>17.88</v>
      </c>
      <c r="P1188" s="4">
        <v>9.34</v>
      </c>
      <c r="Q1188" s="4">
        <v>10.91</v>
      </c>
      <c r="R1188" s="11">
        <v>1.0670008354218884E-3</v>
      </c>
      <c r="S1188" s="11">
        <v>1.3679497890024209E-3</v>
      </c>
      <c r="T1188" s="11">
        <v>3.1120857699805074E-3</v>
      </c>
      <c r="U1188" s="21">
        <v>5.1203110161443495E-3</v>
      </c>
      <c r="V1188" s="11">
        <v>1.2199074074074074E-2</v>
      </c>
      <c r="W1188" s="3" t="s">
        <v>5160</v>
      </c>
      <c r="X1188" s="4">
        <v>2.7132000000000001</v>
      </c>
      <c r="Y1188" s="3">
        <v>3.57</v>
      </c>
      <c r="Z1188" s="3">
        <v>4.5809999999999995</v>
      </c>
      <c r="AA1188" s="4">
        <v>3.5731799999999998</v>
      </c>
      <c r="AB1188" s="3">
        <v>11.94</v>
      </c>
    </row>
    <row r="1189" spans="1:28" x14ac:dyDescent="0.3">
      <c r="A1189">
        <v>213</v>
      </c>
      <c r="B1189" s="81">
        <v>9.09</v>
      </c>
      <c r="C1189" s="4">
        <v>10.629999999999999</v>
      </c>
      <c r="D1189" s="20">
        <v>9.7524621212121201E-4</v>
      </c>
      <c r="E1189" s="20">
        <v>1.2503156565656566E-3</v>
      </c>
      <c r="F1189" s="21">
        <v>2.89546783625731E-3</v>
      </c>
      <c r="G1189" s="21">
        <v>6.0515277777777781E-3</v>
      </c>
      <c r="H1189" s="21">
        <v>5.1182929724596397E-3</v>
      </c>
      <c r="I1189" s="21">
        <v>1.0748415242165243E-2</v>
      </c>
      <c r="J1189" s="4" t="s">
        <v>5160</v>
      </c>
      <c r="K1189" s="4" t="s">
        <v>0</v>
      </c>
      <c r="L1189" s="4" t="s">
        <v>0</v>
      </c>
      <c r="M1189" s="4">
        <v>5.649</v>
      </c>
      <c r="N1189" s="4">
        <v>4.4062200000000002</v>
      </c>
      <c r="O1189" s="4">
        <v>17.827500000000001</v>
      </c>
      <c r="P1189" s="4" t="s">
        <v>5160</v>
      </c>
      <c r="Q1189" s="4" t="s">
        <v>5160</v>
      </c>
      <c r="R1189" s="11">
        <v>1.0678362573099413E-3</v>
      </c>
      <c r="S1189" s="11">
        <v>1.3690208427050532E-3</v>
      </c>
      <c r="T1189" s="11">
        <v>3.114522417153996E-3</v>
      </c>
      <c r="U1189" s="21">
        <v>5.1182929724596397E-3</v>
      </c>
      <c r="V1189" s="11">
        <v>1.2214467592592593E-2</v>
      </c>
      <c r="W1189" s="3" t="s">
        <v>5160</v>
      </c>
      <c r="X1189" s="4" t="s">
        <v>0</v>
      </c>
      <c r="Z1189" s="3">
        <v>4.5630000000000006</v>
      </c>
      <c r="AA1189" s="4">
        <v>3.5591400000000006</v>
      </c>
      <c r="AB1189" s="3">
        <v>11.9025</v>
      </c>
    </row>
    <row r="1190" spans="1:28" x14ac:dyDescent="0.3">
      <c r="A1190">
        <v>212</v>
      </c>
      <c r="B1190" s="81" t="s">
        <v>5160</v>
      </c>
      <c r="C1190" s="4" t="s">
        <v>5160</v>
      </c>
      <c r="D1190" s="20">
        <v>9.7594381313131288E-4</v>
      </c>
      <c r="E1190" s="20">
        <v>1.2512100168350167E-3</v>
      </c>
      <c r="F1190" s="21">
        <v>2.8975389863547759E-3</v>
      </c>
      <c r="G1190" s="21">
        <v>6.0558564814814815E-3</v>
      </c>
      <c r="H1190" s="21">
        <v>5.1222697056030391E-3</v>
      </c>
      <c r="I1190" s="21">
        <v>1.0756766381766383E-2</v>
      </c>
      <c r="K1190" s="4">
        <v>2.9289999999999998</v>
      </c>
      <c r="L1190" s="4">
        <v>4.04</v>
      </c>
      <c r="M1190" s="4">
        <v>5.6280000000000001</v>
      </c>
      <c r="N1190" s="4">
        <v>4.3898400000000004</v>
      </c>
      <c r="O1190" s="4">
        <v>17.774999999999999</v>
      </c>
      <c r="P1190" s="4">
        <v>9.35</v>
      </c>
      <c r="Q1190" s="4">
        <v>10.92</v>
      </c>
      <c r="R1190" s="11">
        <v>1.0690893901420216E-3</v>
      </c>
      <c r="S1190" s="11">
        <v>1.370627423259002E-3</v>
      </c>
      <c r="T1190" s="11">
        <v>3.1181773879142296E-3</v>
      </c>
      <c r="U1190" s="21">
        <v>5.1222697056030391E-3</v>
      </c>
      <c r="V1190" s="11">
        <v>1.2222222222222221E-2</v>
      </c>
      <c r="W1190" s="3" t="s">
        <v>5160</v>
      </c>
      <c r="X1190" s="4">
        <v>2.7056</v>
      </c>
      <c r="Y1190" s="3">
        <v>3.56</v>
      </c>
      <c r="Z1190" s="3">
        <v>4.5539999999999994</v>
      </c>
      <c r="AA1190" s="4">
        <v>3.5521199999999995</v>
      </c>
      <c r="AB1190" s="3">
        <v>11.865</v>
      </c>
    </row>
    <row r="1191" spans="1:28" x14ac:dyDescent="0.3">
      <c r="A1191">
        <v>211</v>
      </c>
      <c r="B1191" s="81">
        <v>9.1</v>
      </c>
      <c r="C1191" s="4">
        <v>10.64</v>
      </c>
      <c r="D1191" s="20">
        <v>9.7664141414141397E-4</v>
      </c>
      <c r="E1191" s="20">
        <v>1.252104377104377E-3</v>
      </c>
      <c r="F1191" s="21">
        <v>2.8996101364522418E-3</v>
      </c>
      <c r="G1191" s="21">
        <v>6.0601851851851849E-3</v>
      </c>
      <c r="H1191" s="21">
        <v>5.1321818613485285E-3</v>
      </c>
      <c r="I1191" s="21">
        <v>1.077758190883191E-2</v>
      </c>
      <c r="J1191" s="4" t="s">
        <v>5160</v>
      </c>
      <c r="K1191" s="4">
        <v>2.9217500000000003</v>
      </c>
      <c r="L1191" s="4">
        <v>4.03</v>
      </c>
      <c r="M1191" s="4">
        <v>5.6070000000000002</v>
      </c>
      <c r="N1191" s="4">
        <v>4.3734600000000006</v>
      </c>
      <c r="O1191" s="4">
        <v>17.715</v>
      </c>
      <c r="P1191" s="4" t="s">
        <v>5160</v>
      </c>
      <c r="Q1191" s="4" t="s">
        <v>5160</v>
      </c>
      <c r="R1191" s="11">
        <v>1.0699248120300754E-3</v>
      </c>
      <c r="S1191" s="11">
        <v>1.3716984769616351E-3</v>
      </c>
      <c r="T1191" s="11">
        <v>3.1206140350877195E-3</v>
      </c>
      <c r="U1191" s="21">
        <v>5.1321818613485285E-3</v>
      </c>
      <c r="V1191" s="11">
        <v>1.2237615740740742E-2</v>
      </c>
      <c r="W1191" s="3" t="s">
        <v>5160</v>
      </c>
      <c r="X1191" s="4" t="s">
        <v>0</v>
      </c>
      <c r="Z1191" s="3">
        <v>4.5359999999999996</v>
      </c>
      <c r="AA1191" s="4">
        <v>3.5380799999999999</v>
      </c>
      <c r="AB1191" s="3">
        <v>11.82</v>
      </c>
    </row>
    <row r="1192" spans="1:28" x14ac:dyDescent="0.3">
      <c r="A1192">
        <v>210</v>
      </c>
      <c r="B1192" s="81" t="s">
        <v>5160</v>
      </c>
      <c r="C1192" s="4" t="s">
        <v>5160</v>
      </c>
      <c r="D1192" s="20">
        <v>9.7738005050505036E-4</v>
      </c>
      <c r="E1192" s="20">
        <v>1.2530513468013468E-3</v>
      </c>
      <c r="F1192" s="21">
        <v>2.9018031189083824E-3</v>
      </c>
      <c r="G1192" s="21">
        <v>6.0647685185185188E-3</v>
      </c>
      <c r="H1192" s="21">
        <v>5.1301638176638187E-3</v>
      </c>
      <c r="I1192" s="21">
        <v>1.077334401709402E-2</v>
      </c>
      <c r="J1192" s="4" t="s">
        <v>5160</v>
      </c>
      <c r="K1192" s="4" t="s">
        <v>0</v>
      </c>
      <c r="L1192" s="4" t="s">
        <v>0</v>
      </c>
      <c r="M1192" s="4">
        <v>5.5964999999999998</v>
      </c>
      <c r="N1192" s="4">
        <v>4.3652699999999998</v>
      </c>
      <c r="O1192" s="4">
        <v>17.662500000000001</v>
      </c>
      <c r="P1192" s="4">
        <v>9.36</v>
      </c>
      <c r="Q1192" s="4" t="s">
        <v>5160</v>
      </c>
      <c r="R1192" s="11">
        <v>1.0707602339181286E-3</v>
      </c>
      <c r="S1192" s="11">
        <v>1.3727695306642675E-3</v>
      </c>
      <c r="T1192" s="11">
        <v>3.1230506822612085E-3</v>
      </c>
      <c r="U1192" s="21">
        <v>5.1301638176638187E-3</v>
      </c>
      <c r="V1192" s="11">
        <v>1.224537037037037E-2</v>
      </c>
      <c r="W1192" s="3" t="s">
        <v>5160</v>
      </c>
      <c r="X1192" s="4">
        <v>2.698</v>
      </c>
      <c r="Y1192" s="3">
        <v>3.55</v>
      </c>
      <c r="Z1192" s="3">
        <v>4.5179999999999998</v>
      </c>
      <c r="AA1192" s="4">
        <v>3.5240399999999998</v>
      </c>
      <c r="AB1192" s="3">
        <v>11.782500000000001</v>
      </c>
    </row>
    <row r="1193" spans="1:28" x14ac:dyDescent="0.3">
      <c r="A1193">
        <v>209</v>
      </c>
      <c r="B1193" s="81">
        <v>9.11</v>
      </c>
      <c r="C1193" s="4">
        <v>10.65</v>
      </c>
      <c r="D1193" s="20">
        <v>9.7807765151515123E-4</v>
      </c>
      <c r="E1193" s="20">
        <v>1.2539457070707069E-3</v>
      </c>
      <c r="F1193" s="21">
        <v>2.9038742690058478E-3</v>
      </c>
      <c r="G1193" s="21">
        <v>6.0690972222222223E-3</v>
      </c>
      <c r="H1193" s="21">
        <v>5.1341405508072173E-3</v>
      </c>
      <c r="I1193" s="21">
        <v>1.0781695156695156E-2</v>
      </c>
      <c r="J1193" s="4" t="s">
        <v>5160</v>
      </c>
      <c r="K1193" s="4">
        <v>2.9144999999999994</v>
      </c>
      <c r="L1193" s="4">
        <v>4.0199999999999996</v>
      </c>
      <c r="M1193" s="4">
        <v>5.5754999999999999</v>
      </c>
      <c r="N1193" s="4">
        <v>4.3488899999999999</v>
      </c>
      <c r="O1193" s="4">
        <v>17.61</v>
      </c>
      <c r="Q1193" s="4">
        <v>10.93</v>
      </c>
      <c r="R1193" s="11">
        <v>1.0715956558061824E-3</v>
      </c>
      <c r="S1193" s="11">
        <v>1.3738405843669004E-3</v>
      </c>
      <c r="T1193" s="11">
        <v>3.1254873294346984E-3</v>
      </c>
      <c r="U1193" s="21">
        <v>5.1341405508072173E-3</v>
      </c>
      <c r="V1193" s="11">
        <v>1.2260763888888889E-2</v>
      </c>
      <c r="W1193" s="3" t="s">
        <v>5160</v>
      </c>
      <c r="X1193" s="4" t="s">
        <v>0</v>
      </c>
      <c r="Z1193" s="3">
        <v>4.5089999999999995</v>
      </c>
      <c r="AA1193" s="4">
        <v>3.5170199999999996</v>
      </c>
      <c r="AB1193" s="3">
        <v>11.737500000000001</v>
      </c>
    </row>
    <row r="1194" spans="1:28" x14ac:dyDescent="0.3">
      <c r="A1194">
        <v>208</v>
      </c>
      <c r="C1194" s="4">
        <v>10.66</v>
      </c>
      <c r="D1194" s="20">
        <v>9.7877525252525232E-4</v>
      </c>
      <c r="E1194" s="20">
        <v>1.2548400673400672E-3</v>
      </c>
      <c r="F1194" s="21">
        <v>2.9059454191033137E-3</v>
      </c>
      <c r="G1194" s="21">
        <v>6.0734259259259257E-3</v>
      </c>
      <c r="H1194" s="21">
        <v>5.1440527065527075E-3</v>
      </c>
      <c r="I1194" s="21">
        <v>1.0802510683760687E-2</v>
      </c>
      <c r="J1194" s="4" t="s">
        <v>5160</v>
      </c>
      <c r="K1194" s="4" t="s">
        <v>0</v>
      </c>
      <c r="L1194" s="4" t="s">
        <v>0</v>
      </c>
      <c r="M1194" s="4">
        <v>5.5545</v>
      </c>
      <c r="N1194" s="4">
        <v>4.3325100000000001</v>
      </c>
      <c r="O1194" s="4">
        <v>17.549999999999997</v>
      </c>
      <c r="P1194" s="4">
        <v>9.3699999999999992</v>
      </c>
      <c r="Q1194" s="4">
        <v>10.95</v>
      </c>
      <c r="R1194" s="11">
        <v>1.0724310776942358E-3</v>
      </c>
      <c r="S1194" s="11">
        <v>1.3749116380695329E-3</v>
      </c>
      <c r="T1194" s="11">
        <v>3.1279239766081875E-3</v>
      </c>
      <c r="U1194" s="21">
        <v>5.1440527065527075E-3</v>
      </c>
      <c r="V1194" s="11">
        <v>1.2268518518518519E-2</v>
      </c>
      <c r="W1194" s="3" t="s">
        <v>5160</v>
      </c>
      <c r="X1194" s="4">
        <v>2.6903999999999999</v>
      </c>
      <c r="Y1194" s="3">
        <v>3.54</v>
      </c>
      <c r="Z1194" s="3">
        <v>4.4910000000000005</v>
      </c>
      <c r="AA1194" s="4">
        <v>3.5029800000000004</v>
      </c>
      <c r="AB1194" s="3">
        <v>11.7</v>
      </c>
    </row>
    <row r="1195" spans="1:28" x14ac:dyDescent="0.3">
      <c r="A1195">
        <v>207</v>
      </c>
      <c r="B1195" s="81">
        <v>9.1199999999999992</v>
      </c>
      <c r="C1195" s="4" t="s">
        <v>5160</v>
      </c>
      <c r="D1195" s="20">
        <v>9.7951388888888893E-4</v>
      </c>
      <c r="E1195" s="20">
        <v>1.255787037037037E-3</v>
      </c>
      <c r="F1195" s="21">
        <v>2.9081384015594543E-3</v>
      </c>
      <c r="G1195" s="21">
        <v>6.0780092592592596E-3</v>
      </c>
      <c r="H1195" s="21">
        <v>5.1420346628679968E-3</v>
      </c>
      <c r="I1195" s="21">
        <v>1.0798272792022794E-2</v>
      </c>
      <c r="J1195" s="4" t="s">
        <v>5160</v>
      </c>
      <c r="K1195" s="4">
        <v>2.9072499999999994</v>
      </c>
      <c r="L1195" s="4">
        <v>4.01</v>
      </c>
      <c r="M1195" s="4">
        <v>5.5334999999999992</v>
      </c>
      <c r="N1195" s="4">
        <v>4.3161299999999994</v>
      </c>
      <c r="O1195" s="4">
        <v>17.497499999999999</v>
      </c>
      <c r="P1195" s="4" t="s">
        <v>5160</v>
      </c>
      <c r="Q1195" s="4" t="s">
        <v>5160</v>
      </c>
      <c r="R1195" s="11">
        <v>1.0736842105263159E-3</v>
      </c>
      <c r="S1195" s="11">
        <v>1.3765182186234819E-3</v>
      </c>
      <c r="T1195" s="11">
        <v>3.131578947368421E-3</v>
      </c>
      <c r="U1195" s="21">
        <v>5.1420346628679968E-3</v>
      </c>
      <c r="V1195" s="11">
        <v>1.2283912037037038E-2</v>
      </c>
      <c r="W1195" s="3" t="s">
        <v>5160</v>
      </c>
      <c r="X1195" s="4" t="s">
        <v>0</v>
      </c>
      <c r="Z1195" s="3">
        <v>4.4820000000000002</v>
      </c>
      <c r="AA1195" s="4">
        <v>3.4959600000000002</v>
      </c>
      <c r="AB1195" s="3">
        <v>11.654999999999999</v>
      </c>
    </row>
    <row r="1196" spans="1:28" x14ac:dyDescent="0.3">
      <c r="A1196">
        <v>206</v>
      </c>
      <c r="B1196" s="81"/>
      <c r="C1196" s="4">
        <v>10.67</v>
      </c>
      <c r="D1196" s="20">
        <v>9.8021148989898979E-4</v>
      </c>
      <c r="E1196" s="20">
        <v>1.2566813973063971E-3</v>
      </c>
      <c r="F1196" s="21">
        <v>2.9102095516569202E-3</v>
      </c>
      <c r="G1196" s="21">
        <v>6.082337962962963E-3</v>
      </c>
      <c r="H1196" s="21">
        <v>5.1460113960113962E-3</v>
      </c>
      <c r="I1196" s="21">
        <v>1.0806623931623932E-2</v>
      </c>
      <c r="J1196" s="4">
        <v>0.87945000000000007</v>
      </c>
      <c r="K1196" s="4">
        <v>2.9</v>
      </c>
      <c r="L1196" s="4">
        <v>4</v>
      </c>
      <c r="M1196" s="4">
        <v>5.5229999999999997</v>
      </c>
      <c r="N1196" s="4">
        <v>4.3079400000000003</v>
      </c>
      <c r="O1196" s="4">
        <v>17.445</v>
      </c>
      <c r="Q1196" s="4">
        <v>10.959999999999999</v>
      </c>
      <c r="R1196" s="11">
        <v>1.0745196324143695E-3</v>
      </c>
      <c r="S1196" s="11">
        <v>1.3775892723261146E-3</v>
      </c>
      <c r="T1196" s="11">
        <v>3.1340155945419105E-3</v>
      </c>
      <c r="U1196" s="21">
        <v>5.1460113960113962E-3</v>
      </c>
      <c r="V1196" s="11">
        <v>1.2291666666666666E-2</v>
      </c>
      <c r="W1196" s="3">
        <v>0.87945000000000007</v>
      </c>
      <c r="X1196" s="4">
        <v>2.6827999999999999</v>
      </c>
      <c r="Y1196" s="3">
        <v>3.53</v>
      </c>
      <c r="Z1196" s="3">
        <v>4.4640000000000004</v>
      </c>
      <c r="AA1196" s="4">
        <v>3.4819200000000006</v>
      </c>
      <c r="AB1196" s="3">
        <v>11.6175</v>
      </c>
    </row>
    <row r="1197" spans="1:28" x14ac:dyDescent="0.3">
      <c r="A1197">
        <v>205</v>
      </c>
      <c r="B1197" s="81">
        <v>9.129999999999999</v>
      </c>
      <c r="C1197" s="4">
        <v>10.68</v>
      </c>
      <c r="D1197" s="20">
        <v>9.8095012626262619E-4</v>
      </c>
      <c r="E1197" s="20">
        <v>1.2576283670033669E-3</v>
      </c>
      <c r="F1197" s="21">
        <v>2.9124025341130608E-3</v>
      </c>
      <c r="G1197" s="21">
        <v>6.0869212962962969E-3</v>
      </c>
      <c r="H1197" s="21">
        <v>5.1559235517568856E-3</v>
      </c>
      <c r="I1197" s="21">
        <v>1.0827439458689461E-2</v>
      </c>
      <c r="J1197" s="4" t="s">
        <v>5160</v>
      </c>
      <c r="K1197" s="4" t="s">
        <v>0</v>
      </c>
      <c r="L1197" s="4" t="s">
        <v>0</v>
      </c>
      <c r="M1197" s="4">
        <v>5.5020000000000007</v>
      </c>
      <c r="N1197" s="4">
        <v>4.2915600000000005</v>
      </c>
      <c r="O1197" s="4">
        <v>17.392500000000002</v>
      </c>
      <c r="P1197" s="4">
        <v>9.3800000000000008</v>
      </c>
      <c r="Q1197" s="4" t="s">
        <v>5160</v>
      </c>
      <c r="R1197" s="11">
        <v>1.0753550543024229E-3</v>
      </c>
      <c r="S1197" s="11">
        <v>1.3786603260287471E-3</v>
      </c>
      <c r="T1197" s="11">
        <v>3.1364522417153995E-3</v>
      </c>
      <c r="U1197" s="21">
        <v>5.1559235517568856E-3</v>
      </c>
      <c r="V1197" s="11">
        <v>1.2307060185185185E-2</v>
      </c>
      <c r="W1197" s="3" t="s">
        <v>5160</v>
      </c>
      <c r="X1197" s="4" t="s">
        <v>0</v>
      </c>
      <c r="Z1197" s="3">
        <v>4.4550000000000001</v>
      </c>
      <c r="AA1197" s="4">
        <v>3.4749000000000003</v>
      </c>
      <c r="AB1197" s="3">
        <v>11.5725</v>
      </c>
    </row>
    <row r="1198" spans="1:28" x14ac:dyDescent="0.3">
      <c r="A1198">
        <v>204</v>
      </c>
      <c r="B1198" s="81" t="s">
        <v>5160</v>
      </c>
      <c r="C1198" s="4" t="s">
        <v>5160</v>
      </c>
      <c r="D1198" s="20">
        <v>9.8164772727272727E-4</v>
      </c>
      <c r="E1198" s="20">
        <v>1.2585227272727273E-3</v>
      </c>
      <c r="F1198" s="21">
        <v>2.9144736842105267E-3</v>
      </c>
      <c r="G1198" s="21">
        <v>6.0912500000000012E-3</v>
      </c>
      <c r="H1198" s="21">
        <v>5.159840930674264E-3</v>
      </c>
      <c r="I1198" s="21">
        <v>1.0835665954415956E-2</v>
      </c>
      <c r="J1198" s="4" t="s">
        <v>5160</v>
      </c>
      <c r="K1198" s="4">
        <v>2.8927500000000004</v>
      </c>
      <c r="L1198" s="4">
        <v>3.99</v>
      </c>
      <c r="M1198" s="4">
        <v>5.4809999999999999</v>
      </c>
      <c r="N1198" s="4">
        <v>4.2751799999999998</v>
      </c>
      <c r="O1198" s="4">
        <v>17.3325</v>
      </c>
      <c r="P1198" s="4" t="s">
        <v>5160</v>
      </c>
      <c r="Q1198" s="4" t="s">
        <v>5160</v>
      </c>
      <c r="R1198" s="11">
        <v>1.076190476190476E-3</v>
      </c>
      <c r="S1198" s="11">
        <v>1.3797313797313795E-3</v>
      </c>
      <c r="T1198" s="11">
        <v>3.1388888888888881E-3</v>
      </c>
      <c r="U1198" s="21">
        <v>5.159840930674264E-3</v>
      </c>
      <c r="V1198" s="11">
        <v>1.2314814814814815E-2</v>
      </c>
      <c r="W1198" s="3" t="s">
        <v>5160</v>
      </c>
      <c r="X1198" s="4">
        <v>2.6752000000000002</v>
      </c>
      <c r="Y1198" s="3">
        <v>3.52</v>
      </c>
      <c r="Z1198" s="3">
        <v>4.4369999999999994</v>
      </c>
      <c r="AA1198" s="4">
        <v>3.4608599999999998</v>
      </c>
      <c r="AB1198" s="3">
        <v>11.535</v>
      </c>
    </row>
    <row r="1199" spans="1:28" x14ac:dyDescent="0.3">
      <c r="A1199">
        <v>203</v>
      </c>
      <c r="B1199" s="81">
        <v>9.14</v>
      </c>
      <c r="C1199" s="4" t="s">
        <v>5160</v>
      </c>
      <c r="D1199" s="20">
        <v>9.8238636363636345E-4</v>
      </c>
      <c r="E1199" s="20">
        <v>1.2594696969696968E-3</v>
      </c>
      <c r="F1199" s="21">
        <v>2.9166666666666668E-3</v>
      </c>
      <c r="G1199" s="21">
        <v>6.0958333333333342E-3</v>
      </c>
      <c r="H1199" s="21">
        <v>5.1638176638176643E-3</v>
      </c>
      <c r="I1199" s="21">
        <v>1.0844017094017095E-2</v>
      </c>
      <c r="J1199" s="4" t="s">
        <v>5160</v>
      </c>
      <c r="K1199" s="4">
        <v>2.8855</v>
      </c>
      <c r="L1199" s="4">
        <v>3.98</v>
      </c>
      <c r="M1199" s="4">
        <v>5.4705000000000004</v>
      </c>
      <c r="N1199" s="4">
        <v>4.2669900000000007</v>
      </c>
      <c r="O1199" s="4">
        <v>17.28</v>
      </c>
      <c r="Q1199" s="4">
        <v>10.97</v>
      </c>
      <c r="R1199" s="11">
        <v>1.0770258980785298E-3</v>
      </c>
      <c r="S1199" s="11">
        <v>1.3808024334340126E-3</v>
      </c>
      <c r="T1199" s="11">
        <v>3.1413255360623784E-3</v>
      </c>
      <c r="U1199" s="21">
        <v>5.1638176638176643E-3</v>
      </c>
      <c r="V1199" s="11">
        <v>1.2330208333333334E-2</v>
      </c>
      <c r="W1199" s="3" t="s">
        <v>5160</v>
      </c>
      <c r="X1199" s="4" t="s">
        <v>0</v>
      </c>
      <c r="Z1199" s="3">
        <v>4.4190000000000005</v>
      </c>
      <c r="AA1199" s="4">
        <v>3.4468200000000007</v>
      </c>
      <c r="AB1199" s="3">
        <v>11.4975</v>
      </c>
    </row>
    <row r="1200" spans="1:28" x14ac:dyDescent="0.3">
      <c r="A1200">
        <v>202</v>
      </c>
      <c r="C1200" s="4">
        <v>10.69</v>
      </c>
      <c r="D1200" s="20">
        <v>9.8308396464646453E-4</v>
      </c>
      <c r="E1200" s="20">
        <v>1.2603640572390572E-3</v>
      </c>
      <c r="F1200" s="21">
        <v>2.9187378167641327E-3</v>
      </c>
      <c r="G1200" s="21">
        <v>6.1001620370370376E-3</v>
      </c>
      <c r="H1200" s="21">
        <v>5.1677943969610646E-3</v>
      </c>
      <c r="I1200" s="21">
        <v>1.0852368233618235E-2</v>
      </c>
      <c r="J1200" s="4" t="s">
        <v>5160</v>
      </c>
      <c r="K1200" s="4" t="s">
        <v>0</v>
      </c>
      <c r="L1200" s="4" t="s">
        <v>0</v>
      </c>
      <c r="M1200" s="4">
        <v>5.4495000000000005</v>
      </c>
      <c r="N1200" s="4">
        <v>4.2506100000000009</v>
      </c>
      <c r="O1200" s="4">
        <v>17.227499999999999</v>
      </c>
      <c r="P1200" s="4">
        <v>9.39</v>
      </c>
      <c r="Q1200" s="4">
        <v>10.98</v>
      </c>
      <c r="R1200" s="11">
        <v>1.0782790309106097E-3</v>
      </c>
      <c r="S1200" s="11">
        <v>1.3824090139879614E-3</v>
      </c>
      <c r="T1200" s="11">
        <v>3.144980506822612E-3</v>
      </c>
      <c r="U1200" s="21">
        <v>5.1677943969610646E-3</v>
      </c>
      <c r="V1200" s="11">
        <v>1.2326388888888888E-2</v>
      </c>
      <c r="W1200" s="3" t="s">
        <v>5160</v>
      </c>
      <c r="X1200" s="4">
        <v>2.6675999999999997</v>
      </c>
      <c r="Y1200" s="3">
        <v>3.51</v>
      </c>
      <c r="Z1200" s="3">
        <v>4.41</v>
      </c>
      <c r="AA1200" s="4">
        <v>3.4398000000000004</v>
      </c>
      <c r="AB1200" s="3">
        <v>11.452500000000001</v>
      </c>
    </row>
    <row r="1201" spans="1:28" x14ac:dyDescent="0.3">
      <c r="A1201">
        <v>201</v>
      </c>
      <c r="B1201" s="81">
        <v>9.15</v>
      </c>
      <c r="C1201" s="4">
        <v>10.7</v>
      </c>
      <c r="D1201" s="20">
        <v>9.8382260101010114E-4</v>
      </c>
      <c r="E1201" s="20">
        <v>1.261311026936027E-3</v>
      </c>
      <c r="F1201" s="21">
        <v>2.9209307992202733E-3</v>
      </c>
      <c r="G1201" s="21">
        <v>6.1047453703703715E-3</v>
      </c>
      <c r="H1201" s="21">
        <v>5.1717117758784429E-3</v>
      </c>
      <c r="I1201" s="21">
        <v>1.086059472934473E-2</v>
      </c>
      <c r="J1201" s="4" t="s">
        <v>5160</v>
      </c>
      <c r="K1201" s="4">
        <v>2.87825</v>
      </c>
      <c r="L1201" s="4">
        <v>3.97</v>
      </c>
      <c r="M1201" s="4">
        <v>5.4284999999999997</v>
      </c>
      <c r="N1201" s="4">
        <v>4.2342300000000002</v>
      </c>
      <c r="O1201" s="4">
        <v>17.1675</v>
      </c>
      <c r="P1201" s="4" t="s">
        <v>5160</v>
      </c>
      <c r="Q1201" s="4" t="s">
        <v>5160</v>
      </c>
      <c r="R1201" s="11">
        <v>1.0791144527986633E-3</v>
      </c>
      <c r="S1201" s="11">
        <v>1.3834800676905941E-3</v>
      </c>
      <c r="T1201" s="11">
        <v>3.1474171539961015E-3</v>
      </c>
      <c r="U1201" s="21">
        <v>5.1717117758784429E-3</v>
      </c>
      <c r="V1201" s="11">
        <v>1.2353356481481483E-2</v>
      </c>
      <c r="W1201" s="3" t="s">
        <v>5160</v>
      </c>
      <c r="X1201" s="4" t="s">
        <v>0</v>
      </c>
      <c r="Z1201" s="3">
        <v>4.3919999999999995</v>
      </c>
      <c r="AA1201" s="4">
        <v>3.4257599999999999</v>
      </c>
      <c r="AB1201" s="3">
        <v>11.415000000000001</v>
      </c>
    </row>
    <row r="1202" spans="1:28" x14ac:dyDescent="0.3">
      <c r="A1202">
        <v>200</v>
      </c>
      <c r="B1202" s="81">
        <v>9.16</v>
      </c>
      <c r="C1202" s="4">
        <v>10.72</v>
      </c>
      <c r="D1202" s="20">
        <v>9.8456123737373732E-4</v>
      </c>
      <c r="E1202" s="20">
        <v>1.2622579966329965E-3</v>
      </c>
      <c r="F1202" s="21">
        <v>2.9231237816764134E-3</v>
      </c>
      <c r="G1202" s="21">
        <v>6.1093287037037045E-3</v>
      </c>
      <c r="H1202" s="21">
        <v>5.1756885090218424E-3</v>
      </c>
      <c r="I1202" s="21">
        <v>1.086894586894587E-2</v>
      </c>
      <c r="K1202" s="4" t="s">
        <v>0</v>
      </c>
      <c r="L1202" s="4" t="s">
        <v>0</v>
      </c>
      <c r="M1202" s="4">
        <v>5.4075000000000006</v>
      </c>
      <c r="N1202" s="4">
        <v>4.2178500000000003</v>
      </c>
      <c r="O1202" s="4">
        <v>17.115000000000002</v>
      </c>
      <c r="P1202" s="4">
        <v>9.4</v>
      </c>
      <c r="Q1202" s="4">
        <v>10.99</v>
      </c>
      <c r="R1202" s="11">
        <v>1.0799498746867167E-3</v>
      </c>
      <c r="S1202" s="11">
        <v>1.3845511213932266E-3</v>
      </c>
      <c r="T1202" s="11">
        <v>3.1498538011695905E-3</v>
      </c>
      <c r="U1202" s="21">
        <v>5.1756885090218424E-3</v>
      </c>
      <c r="V1202" s="11">
        <v>1.2361111111111111E-2</v>
      </c>
      <c r="W1202" s="3" t="s">
        <v>5160</v>
      </c>
      <c r="X1202" s="4">
        <v>2.66</v>
      </c>
      <c r="Y1202" s="3">
        <v>3.5</v>
      </c>
      <c r="Z1202" s="3">
        <v>4.383</v>
      </c>
      <c r="AA1202" s="4">
        <v>3.4187400000000001</v>
      </c>
      <c r="AB1202" s="3">
        <v>11.370000000000001</v>
      </c>
    </row>
    <row r="1203" spans="1:28" x14ac:dyDescent="0.3">
      <c r="A1203">
        <v>199</v>
      </c>
      <c r="B1203" s="81" t="s">
        <v>5160</v>
      </c>
      <c r="C1203" s="4" t="s">
        <v>5160</v>
      </c>
      <c r="D1203" s="20">
        <v>9.8529987373737371E-4</v>
      </c>
      <c r="E1203" s="20">
        <v>1.2632049663299663E-3</v>
      </c>
      <c r="F1203" s="21">
        <v>2.925316764132554E-3</v>
      </c>
      <c r="G1203" s="21">
        <v>6.1139120370370384E-3</v>
      </c>
      <c r="H1203" s="21">
        <v>5.1796652421652427E-3</v>
      </c>
      <c r="I1203" s="21">
        <v>1.087729700854701E-2</v>
      </c>
      <c r="J1203" s="4" t="s">
        <v>5160</v>
      </c>
      <c r="K1203" s="4">
        <v>2.871</v>
      </c>
      <c r="L1203" s="4">
        <v>3.96</v>
      </c>
      <c r="M1203" s="4">
        <v>5.3969999999999994</v>
      </c>
      <c r="N1203" s="4">
        <v>4.2096599999999995</v>
      </c>
      <c r="O1203" s="4">
        <v>17.0625</v>
      </c>
      <c r="P1203" s="4" t="s">
        <v>5160</v>
      </c>
      <c r="Q1203" s="4" t="s">
        <v>5160</v>
      </c>
      <c r="R1203" s="11">
        <v>1.081203007518797E-3</v>
      </c>
      <c r="S1203" s="11">
        <v>1.3861577019471758E-3</v>
      </c>
      <c r="T1203" s="11">
        <v>3.1535087719298249E-3</v>
      </c>
      <c r="U1203" s="21">
        <v>5.1796652421652427E-3</v>
      </c>
      <c r="V1203" s="11">
        <v>1.237650462962963E-2</v>
      </c>
      <c r="W1203" s="3" t="s">
        <v>5160</v>
      </c>
      <c r="X1203" s="4" t="s">
        <v>0</v>
      </c>
      <c r="Z1203" s="3">
        <v>4.3649999999999993</v>
      </c>
      <c r="AA1203" s="4">
        <v>3.4046999999999996</v>
      </c>
      <c r="AB1203" s="3">
        <v>11.3325</v>
      </c>
    </row>
    <row r="1204" spans="1:28" x14ac:dyDescent="0.3">
      <c r="A1204">
        <v>198</v>
      </c>
      <c r="B1204" s="81">
        <v>9.17</v>
      </c>
      <c r="C1204" s="4">
        <v>10.73</v>
      </c>
      <c r="D1204" s="20">
        <v>9.8599747474747458E-4</v>
      </c>
      <c r="E1204" s="20">
        <v>1.2640993265993264E-3</v>
      </c>
      <c r="F1204" s="21">
        <v>2.9273879142300199E-3</v>
      </c>
      <c r="G1204" s="21">
        <v>6.1182407407407418E-3</v>
      </c>
      <c r="H1204" s="21">
        <v>5.1835826210826219E-3</v>
      </c>
      <c r="I1204" s="21">
        <v>1.0885523504273506E-2</v>
      </c>
      <c r="J1204" s="4" t="s">
        <v>5160</v>
      </c>
      <c r="K1204" s="4">
        <v>2.86375</v>
      </c>
      <c r="L1204" s="4">
        <v>3.95</v>
      </c>
      <c r="M1204" s="4">
        <v>5.3760000000000003</v>
      </c>
      <c r="N1204" s="4">
        <v>4.1932800000000006</v>
      </c>
      <c r="O1204" s="4">
        <v>17.002500000000001</v>
      </c>
      <c r="P1204" s="4">
        <v>9.41</v>
      </c>
      <c r="Q1204" s="4" t="s">
        <v>5160</v>
      </c>
      <c r="R1204" s="11">
        <v>1.0820384294068504E-3</v>
      </c>
      <c r="S1204" s="11">
        <v>1.3872287556498082E-3</v>
      </c>
      <c r="T1204" s="11">
        <v>3.1559454191033135E-3</v>
      </c>
      <c r="U1204" s="21">
        <v>5.1835826210826219E-3</v>
      </c>
      <c r="V1204" s="11">
        <v>1.2372685185185184E-2</v>
      </c>
      <c r="W1204" s="3" t="s">
        <v>5160</v>
      </c>
      <c r="X1204" s="4">
        <v>2.6524000000000001</v>
      </c>
      <c r="Y1204" s="3">
        <v>3.49</v>
      </c>
      <c r="Z1204" s="3">
        <v>4.3470000000000004</v>
      </c>
      <c r="AA1204" s="4">
        <v>3.3906600000000005</v>
      </c>
      <c r="AB1204" s="3">
        <v>11.287500000000001</v>
      </c>
    </row>
    <row r="1205" spans="1:28" x14ac:dyDescent="0.3">
      <c r="A1205">
        <v>197</v>
      </c>
      <c r="B1205" s="81" t="s">
        <v>5160</v>
      </c>
      <c r="C1205" s="4" t="s">
        <v>5160</v>
      </c>
      <c r="D1205" s="20">
        <v>9.8673611111111097E-4</v>
      </c>
      <c r="E1205" s="20">
        <v>1.2650462962962962E-3</v>
      </c>
      <c r="F1205" s="21">
        <v>2.9295808966861604E-3</v>
      </c>
      <c r="G1205" s="21">
        <v>6.1228240740740748E-3</v>
      </c>
      <c r="H1205" s="21">
        <v>5.1875593542260214E-3</v>
      </c>
      <c r="I1205" s="21">
        <v>1.0893874643874646E-2</v>
      </c>
      <c r="J1205" s="4">
        <v>0.87230000000000008</v>
      </c>
      <c r="K1205" s="4" t="s">
        <v>0</v>
      </c>
      <c r="L1205" s="4" t="s">
        <v>0</v>
      </c>
      <c r="M1205" s="4">
        <v>5.3549999999999995</v>
      </c>
      <c r="N1205" s="4">
        <v>4.1768999999999998</v>
      </c>
      <c r="O1205" s="4">
        <v>16.950000000000003</v>
      </c>
      <c r="Q1205" s="4">
        <v>11</v>
      </c>
      <c r="R1205" s="11">
        <v>1.0828738512949042E-3</v>
      </c>
      <c r="S1205" s="11">
        <v>1.3882998093524411E-3</v>
      </c>
      <c r="T1205" s="11">
        <v>3.1583820662768034E-3</v>
      </c>
      <c r="U1205" s="21">
        <v>5.1875593542260214E-3</v>
      </c>
      <c r="V1205" s="11">
        <v>1.2399652777777779E-2</v>
      </c>
      <c r="W1205" s="3">
        <v>0.87230000000000008</v>
      </c>
      <c r="X1205" s="4" t="s">
        <v>0</v>
      </c>
      <c r="Z1205" s="3">
        <v>4.3380000000000001</v>
      </c>
      <c r="AA1205" s="4">
        <v>3.3836400000000002</v>
      </c>
      <c r="AB1205" s="3">
        <v>11.25</v>
      </c>
    </row>
    <row r="1206" spans="1:28" x14ac:dyDescent="0.3">
      <c r="A1206">
        <v>196</v>
      </c>
      <c r="B1206" s="81">
        <v>9.18</v>
      </c>
      <c r="C1206" s="4">
        <v>10.74</v>
      </c>
      <c r="D1206" s="20">
        <v>9.8747474747474737E-4</v>
      </c>
      <c r="E1206" s="20">
        <v>1.265993265993266E-3</v>
      </c>
      <c r="F1206" s="21">
        <v>2.9317738791423006E-3</v>
      </c>
      <c r="G1206" s="21">
        <v>6.1274074074074078E-3</v>
      </c>
      <c r="H1206" s="21">
        <v>5.1974715099715098E-3</v>
      </c>
      <c r="I1206" s="21">
        <v>1.0914690170940171E-2</v>
      </c>
      <c r="J1206" s="4" t="s">
        <v>5160</v>
      </c>
      <c r="K1206" s="4">
        <v>2.8564999999999996</v>
      </c>
      <c r="L1206" s="4">
        <v>3.94</v>
      </c>
      <c r="M1206" s="4">
        <v>5.3339999999999996</v>
      </c>
      <c r="N1206" s="4">
        <v>4.16052</v>
      </c>
      <c r="O1206" s="4">
        <v>16.897500000000001</v>
      </c>
      <c r="P1206" s="4">
        <v>9.42</v>
      </c>
      <c r="Q1206" s="4">
        <v>11.01</v>
      </c>
      <c r="R1206" s="11">
        <v>1.0841269841269843E-3</v>
      </c>
      <c r="S1206" s="11">
        <v>1.3899063899063902E-3</v>
      </c>
      <c r="T1206" s="11">
        <v>3.1620370370370374E-3</v>
      </c>
      <c r="U1206" s="21">
        <v>5.1974715099715098E-3</v>
      </c>
      <c r="V1206" s="11">
        <v>1.2407407407407407E-2</v>
      </c>
      <c r="W1206" s="3" t="s">
        <v>5160</v>
      </c>
      <c r="X1206" s="4">
        <v>2.6448</v>
      </c>
      <c r="Y1206" s="3">
        <v>3.48</v>
      </c>
      <c r="Z1206" s="3">
        <v>4.32</v>
      </c>
      <c r="AA1206" s="4">
        <v>3.3696000000000002</v>
      </c>
      <c r="AB1206" s="3">
        <v>11.205</v>
      </c>
    </row>
    <row r="1207" spans="1:28" x14ac:dyDescent="0.3">
      <c r="A1207">
        <v>195</v>
      </c>
      <c r="B1207" s="81">
        <v>9.19</v>
      </c>
      <c r="C1207" s="4">
        <v>10.75</v>
      </c>
      <c r="D1207" s="20">
        <v>9.8821338383838398E-4</v>
      </c>
      <c r="E1207" s="20">
        <v>1.2669402356902358E-3</v>
      </c>
      <c r="F1207" s="21">
        <v>2.9339668615984411E-3</v>
      </c>
      <c r="G1207" s="21">
        <v>6.1319907407407417E-3</v>
      </c>
      <c r="H1207" s="21">
        <v>5.2013888888888891E-3</v>
      </c>
      <c r="I1207" s="21">
        <v>1.0922916666666668E-2</v>
      </c>
      <c r="J1207" s="4" t="s">
        <v>5160</v>
      </c>
      <c r="K1207" s="4">
        <v>2.8492500000000001</v>
      </c>
      <c r="L1207" s="4">
        <v>3.93</v>
      </c>
      <c r="M1207" s="4">
        <v>5.3235000000000001</v>
      </c>
      <c r="N1207" s="4">
        <v>4.1523300000000001</v>
      </c>
      <c r="O1207" s="4">
        <v>16.837499999999999</v>
      </c>
      <c r="P1207" s="4" t="s">
        <v>5160</v>
      </c>
      <c r="Q1207" s="4" t="s">
        <v>5160</v>
      </c>
      <c r="R1207" s="11">
        <v>1.0849624060150376E-3</v>
      </c>
      <c r="S1207" s="11">
        <v>1.3909774436090226E-3</v>
      </c>
      <c r="T1207" s="11">
        <v>3.1644736842105265E-3</v>
      </c>
      <c r="U1207" s="21">
        <v>5.2013888888888891E-3</v>
      </c>
      <c r="V1207" s="11">
        <v>1.2422800925925926E-2</v>
      </c>
      <c r="W1207" s="3" t="s">
        <v>5160</v>
      </c>
      <c r="X1207" s="4" t="s">
        <v>0</v>
      </c>
      <c r="Z1207" s="3">
        <v>4.3109999999999999</v>
      </c>
      <c r="AA1207" s="4">
        <v>3.3625799999999999</v>
      </c>
      <c r="AB1207" s="3">
        <v>11.1675</v>
      </c>
    </row>
    <row r="1208" spans="1:28" x14ac:dyDescent="0.3">
      <c r="A1208">
        <v>194</v>
      </c>
      <c r="B1208" s="81" t="s">
        <v>5160</v>
      </c>
      <c r="C1208" s="4" t="s">
        <v>5160</v>
      </c>
      <c r="D1208" s="20">
        <v>9.8895202020202015E-4</v>
      </c>
      <c r="E1208" s="20">
        <v>1.2678872053872054E-3</v>
      </c>
      <c r="F1208" s="21">
        <v>2.9361598440545813E-3</v>
      </c>
      <c r="G1208" s="21">
        <v>6.1365740740740747E-3</v>
      </c>
      <c r="H1208" s="21">
        <v>5.1994301994301995E-3</v>
      </c>
      <c r="I1208" s="21">
        <v>1.0918803418803419E-2</v>
      </c>
      <c r="K1208" s="4" t="s">
        <v>0</v>
      </c>
      <c r="L1208" s="4" t="s">
        <v>0</v>
      </c>
      <c r="M1208" s="4">
        <v>5.3025000000000002</v>
      </c>
      <c r="N1208" s="4">
        <v>4.1359500000000002</v>
      </c>
      <c r="O1208" s="4">
        <v>16.785</v>
      </c>
      <c r="P1208" s="4">
        <v>9.43</v>
      </c>
      <c r="Q1208" s="4" t="s">
        <v>5160</v>
      </c>
      <c r="R1208" s="11">
        <v>1.0857978279030915E-3</v>
      </c>
      <c r="S1208" s="11">
        <v>1.3920484973116555E-3</v>
      </c>
      <c r="T1208" s="11">
        <v>3.1669103313840159E-3</v>
      </c>
      <c r="U1208" s="21">
        <v>5.1994301994301995E-3</v>
      </c>
      <c r="V1208" s="11">
        <v>1.2438310185185186E-2</v>
      </c>
      <c r="W1208" s="3" t="s">
        <v>5160</v>
      </c>
      <c r="X1208" s="4">
        <v>2.6372</v>
      </c>
      <c r="Y1208" s="3">
        <v>3.47</v>
      </c>
      <c r="Z1208" s="3">
        <v>4.2929999999999993</v>
      </c>
      <c r="AA1208" s="4">
        <v>3.3485399999999994</v>
      </c>
      <c r="AB1208" s="3">
        <v>11.1225</v>
      </c>
    </row>
    <row r="1209" spans="1:28" x14ac:dyDescent="0.3">
      <c r="A1209">
        <v>193</v>
      </c>
      <c r="B1209" s="81">
        <v>9.1999999999999993</v>
      </c>
      <c r="C1209" s="4">
        <v>10.76</v>
      </c>
      <c r="D1209" s="20">
        <v>9.8969065656565654E-4</v>
      </c>
      <c r="E1209" s="20">
        <v>1.2688341750841752E-3</v>
      </c>
      <c r="F1209" s="21">
        <v>2.9383528265107218E-3</v>
      </c>
      <c r="G1209" s="21">
        <v>6.1411574074074085E-3</v>
      </c>
      <c r="H1209" s="21">
        <v>5.2093423551756888E-3</v>
      </c>
      <c r="I1209" s="21">
        <v>1.0939618945868947E-2</v>
      </c>
      <c r="J1209" s="4" t="s">
        <v>5160</v>
      </c>
      <c r="K1209" s="4">
        <v>2.8419999999999996</v>
      </c>
      <c r="L1209" s="4">
        <v>3.92</v>
      </c>
      <c r="M1209" s="4">
        <v>5.2815000000000003</v>
      </c>
      <c r="N1209" s="4">
        <v>4.1195700000000004</v>
      </c>
      <c r="O1209" s="4">
        <v>16.732499999999998</v>
      </c>
      <c r="Q1209" s="4">
        <v>11.02</v>
      </c>
      <c r="R1209" s="11">
        <v>1.0866332497911446E-3</v>
      </c>
      <c r="S1209" s="11">
        <v>1.393119551014288E-3</v>
      </c>
      <c r="T1209" s="11">
        <v>3.169346978557505E-3</v>
      </c>
      <c r="U1209" s="21">
        <v>5.2093423551756888E-3</v>
      </c>
      <c r="V1209" s="11">
        <v>1.2445949074074075E-2</v>
      </c>
      <c r="W1209" s="3" t="s">
        <v>5160</v>
      </c>
      <c r="X1209" s="4" t="s">
        <v>0</v>
      </c>
      <c r="Z1209" s="3">
        <v>4.2750000000000004</v>
      </c>
      <c r="AA1209" s="4">
        <v>3.3345000000000002</v>
      </c>
      <c r="AB1209" s="3">
        <v>11.084999999999999</v>
      </c>
    </row>
    <row r="1210" spans="1:28" x14ac:dyDescent="0.3">
      <c r="A1210">
        <v>192</v>
      </c>
      <c r="B1210" s="81">
        <v>9.2099999999999991</v>
      </c>
      <c r="C1210" s="4">
        <v>10.77</v>
      </c>
      <c r="D1210" s="20">
        <v>9.9042929292929272E-4</v>
      </c>
      <c r="E1210" s="20">
        <v>1.2697811447811447E-3</v>
      </c>
      <c r="F1210" s="21">
        <v>2.940545808966862E-3</v>
      </c>
      <c r="G1210" s="21">
        <v>6.1457407407407415E-3</v>
      </c>
      <c r="H1210" s="21">
        <v>5.2132597340930681E-3</v>
      </c>
      <c r="I1210" s="21">
        <v>1.0947845441595444E-2</v>
      </c>
      <c r="J1210" s="4" t="s">
        <v>5160</v>
      </c>
      <c r="K1210" s="4" t="s">
        <v>0</v>
      </c>
      <c r="L1210" s="4" t="s">
        <v>0</v>
      </c>
      <c r="M1210" s="4">
        <v>5.2604999999999995</v>
      </c>
      <c r="N1210" s="4">
        <v>4.1031899999999997</v>
      </c>
      <c r="O1210" s="4">
        <v>16.672499999999999</v>
      </c>
      <c r="P1210" s="4">
        <v>9.44</v>
      </c>
      <c r="Q1210" s="4">
        <v>11.03</v>
      </c>
      <c r="R1210" s="11">
        <v>1.0878863826232249E-3</v>
      </c>
      <c r="S1210" s="11">
        <v>1.394726131568237E-3</v>
      </c>
      <c r="T1210" s="11">
        <v>3.1730019493177389E-3</v>
      </c>
      <c r="U1210" s="21">
        <v>5.2132597340930681E-3</v>
      </c>
      <c r="V1210" s="11">
        <v>1.2461458333333333E-2</v>
      </c>
      <c r="W1210" s="3" t="s">
        <v>5160</v>
      </c>
      <c r="X1210" s="4">
        <v>2.6295999999999999</v>
      </c>
      <c r="Y1210" s="3">
        <v>3.46</v>
      </c>
      <c r="Z1210" s="3">
        <v>4.266</v>
      </c>
      <c r="AA1210" s="4">
        <v>3.32748</v>
      </c>
      <c r="AB1210" s="3">
        <v>11.040000000000001</v>
      </c>
    </row>
    <row r="1211" spans="1:28" x14ac:dyDescent="0.3">
      <c r="A1211">
        <v>191</v>
      </c>
      <c r="B1211" s="81" t="s">
        <v>5160</v>
      </c>
      <c r="C1211" s="4" t="s">
        <v>5160</v>
      </c>
      <c r="D1211" s="20">
        <v>9.9116792929292933E-4</v>
      </c>
      <c r="E1211" s="20">
        <v>1.2707281144781145E-3</v>
      </c>
      <c r="F1211" s="21">
        <v>2.9427387914230025E-3</v>
      </c>
      <c r="G1211" s="21">
        <v>6.1503240740740754E-3</v>
      </c>
      <c r="H1211" s="21">
        <v>5.2113010446343784E-3</v>
      </c>
      <c r="I1211" s="21">
        <v>1.0943732193732195E-2</v>
      </c>
      <c r="J1211" s="4" t="s">
        <v>5160</v>
      </c>
      <c r="K1211" s="4">
        <v>2.8347500000000001</v>
      </c>
      <c r="L1211" s="4">
        <v>3.91</v>
      </c>
      <c r="M1211" s="4">
        <v>5.25</v>
      </c>
      <c r="N1211" s="4">
        <v>4.0949999999999998</v>
      </c>
      <c r="O1211" s="4">
        <v>16.62</v>
      </c>
      <c r="P1211" s="4" t="s">
        <v>5160</v>
      </c>
      <c r="Q1211" s="4" t="s">
        <v>5160</v>
      </c>
      <c r="R1211" s="11">
        <v>1.0891395154553048E-3</v>
      </c>
      <c r="S1211" s="11">
        <v>1.3963327121221858E-3</v>
      </c>
      <c r="T1211" s="11">
        <v>3.1766569200779725E-3</v>
      </c>
      <c r="U1211" s="21">
        <v>5.2113010446343784E-3</v>
      </c>
      <c r="V1211" s="11">
        <v>1.2469097222222223E-2</v>
      </c>
      <c r="W1211" s="3" t="s">
        <v>5160</v>
      </c>
      <c r="X1211" s="4" t="s">
        <v>0</v>
      </c>
      <c r="Z1211" s="3">
        <v>4.2479999999999993</v>
      </c>
      <c r="AA1211" s="4">
        <v>3.3134399999999995</v>
      </c>
      <c r="AB1211" s="3">
        <v>11.0025</v>
      </c>
    </row>
    <row r="1212" spans="1:28" x14ac:dyDescent="0.3">
      <c r="A1212">
        <v>190</v>
      </c>
      <c r="B1212" s="81">
        <v>9.2200000000000006</v>
      </c>
      <c r="C1212" s="4">
        <v>10.78</v>
      </c>
      <c r="D1212" s="20">
        <v>9.9190656565656572E-4</v>
      </c>
      <c r="E1212" s="20">
        <v>1.2716750841750841E-3</v>
      </c>
      <c r="F1212" s="21">
        <v>2.9449317738791422E-3</v>
      </c>
      <c r="G1212" s="21">
        <v>6.1549074074074075E-3</v>
      </c>
      <c r="H1212" s="21">
        <v>5.2271486229819569E-3</v>
      </c>
      <c r="I1212" s="21">
        <v>1.0977012108262111E-2</v>
      </c>
      <c r="J1212" s="4" t="s">
        <v>5160</v>
      </c>
      <c r="K1212" s="4">
        <v>2.8274999999999997</v>
      </c>
      <c r="L1212" s="4">
        <v>3.9</v>
      </c>
      <c r="M1212" s="4">
        <v>5.2290000000000001</v>
      </c>
      <c r="N1212" s="4">
        <v>4.0786199999999999</v>
      </c>
      <c r="O1212" s="4">
        <v>16.567499999999999</v>
      </c>
      <c r="P1212" s="4">
        <v>9.4499999999999993</v>
      </c>
      <c r="Q1212" s="4">
        <v>11.04</v>
      </c>
      <c r="R1212" s="11">
        <v>1.0903926482873853E-3</v>
      </c>
      <c r="S1212" s="11">
        <v>1.397939292676135E-3</v>
      </c>
      <c r="T1212" s="11">
        <v>3.1803118908382069E-3</v>
      </c>
      <c r="U1212" s="21">
        <v>5.2271486229819569E-3</v>
      </c>
      <c r="V1212" s="11">
        <v>1.2484606481481482E-2</v>
      </c>
      <c r="W1212" s="3" t="s">
        <v>5160</v>
      </c>
      <c r="X1212" s="4">
        <v>2.6220000000000003</v>
      </c>
      <c r="Y1212" s="3">
        <v>3.45</v>
      </c>
      <c r="Z1212" s="3">
        <v>4.2300000000000004</v>
      </c>
      <c r="AA1212" s="4">
        <v>3.2994000000000003</v>
      </c>
      <c r="AB1212" s="3">
        <v>10.9575</v>
      </c>
    </row>
    <row r="1213" spans="1:28" x14ac:dyDescent="0.3">
      <c r="A1213">
        <v>189</v>
      </c>
      <c r="B1213" s="81">
        <v>9.23</v>
      </c>
      <c r="C1213" s="4">
        <v>10.79</v>
      </c>
      <c r="D1213" s="20">
        <v>9.9264520202020212E-4</v>
      </c>
      <c r="E1213" s="20">
        <v>1.2726220538720539E-3</v>
      </c>
      <c r="F1213" s="21">
        <v>2.9471247563352828E-3</v>
      </c>
      <c r="G1213" s="21">
        <v>6.1594907407407414E-3</v>
      </c>
      <c r="H1213" s="21">
        <v>5.225130579297247E-3</v>
      </c>
      <c r="I1213" s="21">
        <v>1.097277421652422E-2</v>
      </c>
      <c r="J1213" s="4" t="s">
        <v>5160</v>
      </c>
      <c r="K1213" s="4" t="s">
        <v>0</v>
      </c>
      <c r="L1213" s="4" t="s">
        <v>0</v>
      </c>
      <c r="M1213" s="4">
        <v>5.2080000000000002</v>
      </c>
      <c r="N1213" s="4">
        <v>4.0622400000000001</v>
      </c>
      <c r="O1213" s="4">
        <v>16.5075</v>
      </c>
      <c r="P1213" s="4" t="s">
        <v>5160</v>
      </c>
      <c r="Q1213" s="4" t="s">
        <v>5160</v>
      </c>
      <c r="R1213" s="11">
        <v>1.0912280701754387E-3</v>
      </c>
      <c r="S1213" s="11">
        <v>1.3990103463787675E-3</v>
      </c>
      <c r="T1213" s="11">
        <v>3.182748538011696E-3</v>
      </c>
      <c r="U1213" s="21">
        <v>5.225130579297247E-3</v>
      </c>
      <c r="V1213" s="11">
        <v>1.2500000000000001E-2</v>
      </c>
      <c r="W1213" s="3" t="s">
        <v>5160</v>
      </c>
      <c r="X1213" s="4" t="s">
        <v>0</v>
      </c>
      <c r="Z1213" s="3">
        <v>4.2210000000000001</v>
      </c>
      <c r="AA1213" s="4">
        <v>3.2923800000000001</v>
      </c>
      <c r="AB1213" s="3">
        <v>10.92</v>
      </c>
    </row>
    <row r="1214" spans="1:28" x14ac:dyDescent="0.3">
      <c r="A1214">
        <v>188</v>
      </c>
      <c r="B1214" s="81" t="s">
        <v>5160</v>
      </c>
      <c r="C1214" s="4" t="s">
        <v>5160</v>
      </c>
      <c r="D1214" s="20">
        <v>9.934248737373736E-4</v>
      </c>
      <c r="E1214" s="20">
        <v>1.2736216329966329E-3</v>
      </c>
      <c r="F1214" s="21">
        <v>2.9494395711500976E-3</v>
      </c>
      <c r="G1214" s="21">
        <v>6.164328703703704E-3</v>
      </c>
      <c r="H1214" s="21">
        <v>5.2291073124406465E-3</v>
      </c>
      <c r="I1214" s="21">
        <v>1.0981125356125358E-2</v>
      </c>
      <c r="J1214" s="4">
        <v>0.85799999999999998</v>
      </c>
      <c r="K1214" s="4">
        <v>2.8202499999999997</v>
      </c>
      <c r="L1214" s="4">
        <v>3.89</v>
      </c>
      <c r="M1214" s="4">
        <v>5.1870000000000003</v>
      </c>
      <c r="N1214" s="4">
        <v>4.0458600000000002</v>
      </c>
      <c r="O1214" s="4">
        <v>16.455000000000002</v>
      </c>
      <c r="P1214" s="4">
        <v>9.4599999999999991</v>
      </c>
      <c r="Q1214" s="4">
        <v>11.049999999999999</v>
      </c>
      <c r="R1214" s="11">
        <v>1.0924812030075187E-3</v>
      </c>
      <c r="S1214" s="11">
        <v>1.4006169269327165E-3</v>
      </c>
      <c r="T1214" s="11">
        <v>3.1864035087719299E-3</v>
      </c>
      <c r="U1214" s="21">
        <v>5.2291073124406465E-3</v>
      </c>
      <c r="V1214" s="11">
        <v>1.2507754629629631E-2</v>
      </c>
      <c r="W1214" s="3">
        <v>0.85799999999999998</v>
      </c>
      <c r="X1214" s="4">
        <v>2.6143999999999998</v>
      </c>
      <c r="Y1214" s="3">
        <v>3.44</v>
      </c>
      <c r="Z1214" s="3">
        <v>4.2030000000000003</v>
      </c>
      <c r="AA1214" s="4">
        <v>3.2783400000000005</v>
      </c>
      <c r="AB1214" s="3">
        <v>10.8825</v>
      </c>
    </row>
    <row r="1215" spans="1:28" x14ac:dyDescent="0.3">
      <c r="A1215">
        <v>187</v>
      </c>
      <c r="B1215" s="81">
        <v>9.24</v>
      </c>
      <c r="C1215" s="4">
        <v>10.8</v>
      </c>
      <c r="D1215" s="20">
        <v>9.9416351010100999E-4</v>
      </c>
      <c r="E1215" s="20">
        <v>1.2745686026936027E-3</v>
      </c>
      <c r="F1215" s="21">
        <v>2.9516325536062381E-3</v>
      </c>
      <c r="G1215" s="21">
        <v>6.1689120370370379E-3</v>
      </c>
      <c r="H1215" s="21">
        <v>5.239019468186135E-3</v>
      </c>
      <c r="I1215" s="21">
        <v>1.1001940883190883E-2</v>
      </c>
      <c r="J1215" s="4" t="s">
        <v>5160</v>
      </c>
      <c r="K1215" s="4">
        <v>2.8129999999999997</v>
      </c>
      <c r="L1215" s="4">
        <v>3.88</v>
      </c>
      <c r="M1215" s="4">
        <v>5.1764999999999999</v>
      </c>
      <c r="N1215" s="4">
        <v>4.0376700000000003</v>
      </c>
      <c r="O1215" s="4">
        <v>16.4025</v>
      </c>
      <c r="P1215" s="4" t="s">
        <v>5160</v>
      </c>
      <c r="Q1215" s="4" t="s">
        <v>5160</v>
      </c>
      <c r="R1215" s="11">
        <v>1.0937343358395993E-3</v>
      </c>
      <c r="S1215" s="11">
        <v>1.4022235074866655E-3</v>
      </c>
      <c r="T1215" s="11">
        <v>3.1900584795321639E-3</v>
      </c>
      <c r="U1215" s="21">
        <v>5.239019468186135E-3</v>
      </c>
      <c r="V1215" s="11">
        <v>1.252314814814815E-2</v>
      </c>
      <c r="W1215" s="3" t="s">
        <v>5160</v>
      </c>
      <c r="X1215" s="4" t="s">
        <v>0</v>
      </c>
      <c r="Z1215" s="3">
        <v>4.194</v>
      </c>
      <c r="AA1215" s="4">
        <v>3.2713200000000002</v>
      </c>
      <c r="AB1215" s="3">
        <v>10.837499999999999</v>
      </c>
    </row>
    <row r="1216" spans="1:28" x14ac:dyDescent="0.3">
      <c r="A1216">
        <v>186</v>
      </c>
      <c r="B1216" s="81">
        <v>9.25</v>
      </c>
      <c r="C1216" s="4">
        <v>10.82</v>
      </c>
      <c r="D1216" s="20">
        <v>9.9490214646464638E-4</v>
      </c>
      <c r="E1216" s="20">
        <v>1.2755155723905723E-3</v>
      </c>
      <c r="F1216" s="21">
        <v>2.9538255360623783E-3</v>
      </c>
      <c r="G1216" s="21">
        <v>6.1734953703703709E-3</v>
      </c>
      <c r="H1216" s="21">
        <v>5.2370014245014251E-3</v>
      </c>
      <c r="I1216" s="21">
        <v>1.0997702991452992E-2</v>
      </c>
      <c r="J1216" s="4" t="s">
        <v>5160</v>
      </c>
      <c r="K1216" s="4" t="s">
        <v>0</v>
      </c>
      <c r="L1216" s="4" t="s">
        <v>0</v>
      </c>
      <c r="M1216" s="4">
        <v>5.1555</v>
      </c>
      <c r="N1216" s="4">
        <v>4.0212900000000005</v>
      </c>
      <c r="O1216" s="4">
        <v>16.342500000000001</v>
      </c>
      <c r="P1216" s="4">
        <v>9.4700000000000006</v>
      </c>
      <c r="Q1216" s="4">
        <v>11.06</v>
      </c>
      <c r="R1216" s="11">
        <v>1.0945697577276524E-3</v>
      </c>
      <c r="S1216" s="11">
        <v>1.403294561189298E-3</v>
      </c>
      <c r="T1216" s="11">
        <v>3.192495126705653E-3</v>
      </c>
      <c r="U1216" s="21">
        <v>5.2370014245014251E-3</v>
      </c>
      <c r="V1216" s="11">
        <v>1.253090277777778E-2</v>
      </c>
      <c r="W1216" s="3" t="s">
        <v>5160</v>
      </c>
      <c r="X1216" s="4">
        <v>2.6068000000000002</v>
      </c>
      <c r="Y1216" s="3">
        <v>3.43</v>
      </c>
      <c r="Z1216" s="3">
        <v>4.1760000000000002</v>
      </c>
      <c r="AA1216" s="4">
        <v>3.2572800000000002</v>
      </c>
      <c r="AB1216" s="3">
        <v>10.8</v>
      </c>
    </row>
    <row r="1217" spans="1:28" x14ac:dyDescent="0.3">
      <c r="A1217">
        <v>185</v>
      </c>
      <c r="B1217" s="81" t="s">
        <v>5160</v>
      </c>
      <c r="C1217" s="4" t="s">
        <v>5160</v>
      </c>
      <c r="D1217" s="20">
        <v>9.9564078282828278E-4</v>
      </c>
      <c r="E1217" s="20">
        <v>1.2764625420875421E-3</v>
      </c>
      <c r="F1217" s="21">
        <v>2.9560185185185188E-3</v>
      </c>
      <c r="G1217" s="21">
        <v>6.1780787037037039E-3</v>
      </c>
      <c r="H1217" s="21">
        <v>5.2409781576448237E-3</v>
      </c>
      <c r="I1217" s="21">
        <v>1.1006054131054131E-2</v>
      </c>
      <c r="J1217" s="4" t="s">
        <v>5160</v>
      </c>
      <c r="K1217" s="4">
        <v>2.8057499999999997</v>
      </c>
      <c r="L1217" s="4">
        <v>3.87</v>
      </c>
      <c r="M1217" s="4">
        <v>5.1345000000000001</v>
      </c>
      <c r="N1217" s="4">
        <v>4.0049099999999997</v>
      </c>
      <c r="O1217" s="4">
        <v>16.29</v>
      </c>
      <c r="P1217" s="4">
        <v>9.48</v>
      </c>
      <c r="Q1217" s="4">
        <v>11.08</v>
      </c>
      <c r="R1217" s="11">
        <v>1.0954051796157062E-3</v>
      </c>
      <c r="S1217" s="11">
        <v>1.4043656148919311E-3</v>
      </c>
      <c r="T1217" s="11">
        <v>3.1949317738791429E-3</v>
      </c>
      <c r="U1217" s="21">
        <v>5.2409781576448237E-3</v>
      </c>
      <c r="V1217" s="11">
        <v>1.2534722222222223E-2</v>
      </c>
      <c r="W1217" s="3" t="s">
        <v>5160</v>
      </c>
      <c r="X1217" s="4" t="s">
        <v>0</v>
      </c>
      <c r="Z1217" s="3">
        <v>4.1580000000000004</v>
      </c>
      <c r="AA1217" s="4">
        <v>3.2432400000000006</v>
      </c>
      <c r="AB1217" s="3">
        <v>10.754999999999999</v>
      </c>
    </row>
    <row r="1218" spans="1:28" x14ac:dyDescent="0.3">
      <c r="A1218">
        <v>184</v>
      </c>
      <c r="B1218" s="81">
        <v>9.26</v>
      </c>
      <c r="C1218" s="4">
        <v>10.83</v>
      </c>
      <c r="D1218" s="20">
        <v>9.9642045454545448E-4</v>
      </c>
      <c r="E1218" s="20">
        <v>1.2774621212121211E-3</v>
      </c>
      <c r="F1218" s="21">
        <v>2.9583333333333336E-3</v>
      </c>
      <c r="G1218" s="21">
        <v>6.1829166666666673E-3</v>
      </c>
      <c r="H1218" s="21">
        <v>5.2508903133903139E-3</v>
      </c>
      <c r="I1218" s="21">
        <v>1.1026869658119659E-2</v>
      </c>
      <c r="J1218" s="4" t="s">
        <v>5160</v>
      </c>
      <c r="K1218" s="4">
        <v>2.7984999999999998</v>
      </c>
      <c r="L1218" s="4">
        <v>3.86</v>
      </c>
      <c r="M1218" s="4">
        <v>5.1135000000000002</v>
      </c>
      <c r="N1218" s="4">
        <v>3.9885300000000004</v>
      </c>
      <c r="O1218" s="4">
        <v>16.23</v>
      </c>
      <c r="P1218" s="4" t="s">
        <v>5160</v>
      </c>
      <c r="Q1218" s="4" t="s">
        <v>5160</v>
      </c>
      <c r="R1218" s="11">
        <v>1.0966583124477861E-3</v>
      </c>
      <c r="S1218" s="11">
        <v>1.4059721954458797E-3</v>
      </c>
      <c r="T1218" s="11">
        <v>3.198586744639376E-3</v>
      </c>
      <c r="U1218" s="21">
        <v>5.2508903133903139E-3</v>
      </c>
      <c r="V1218" s="11">
        <v>1.2554050925925927E-2</v>
      </c>
      <c r="W1218" s="3" t="s">
        <v>5160</v>
      </c>
      <c r="X1218" s="4">
        <v>2.5991999999999997</v>
      </c>
      <c r="Y1218" s="3">
        <v>3.42</v>
      </c>
      <c r="Z1218" s="3">
        <v>4.149</v>
      </c>
      <c r="AA1218" s="4">
        <v>3.2362200000000003</v>
      </c>
      <c r="AB1218" s="3">
        <v>10.717499999999999</v>
      </c>
    </row>
    <row r="1219" spans="1:28" x14ac:dyDescent="0.3">
      <c r="A1219">
        <v>183</v>
      </c>
      <c r="B1219" s="81" t="s">
        <v>5160</v>
      </c>
      <c r="C1219" s="4" t="s">
        <v>5160</v>
      </c>
      <c r="D1219" s="20">
        <v>9.9715909090909065E-4</v>
      </c>
      <c r="E1219" s="20">
        <v>1.2784090909090907E-3</v>
      </c>
      <c r="F1219" s="21">
        <v>2.9605263157894738E-3</v>
      </c>
      <c r="G1219" s="21">
        <v>6.1875000000000003E-3</v>
      </c>
      <c r="H1219" s="21">
        <v>5.2548076923076932E-3</v>
      </c>
      <c r="I1219" s="21">
        <v>1.1035096153846156E-2</v>
      </c>
      <c r="J1219" s="4" t="s">
        <v>5160</v>
      </c>
      <c r="K1219" s="4" t="s">
        <v>0</v>
      </c>
      <c r="L1219" s="4" t="s">
        <v>0</v>
      </c>
      <c r="M1219" s="4">
        <v>5.1030000000000006</v>
      </c>
      <c r="N1219" s="4">
        <v>3.9803400000000004</v>
      </c>
      <c r="O1219" s="4">
        <v>16.177500000000002</v>
      </c>
      <c r="P1219" s="4">
        <v>9.49</v>
      </c>
      <c r="Q1219" s="4">
        <v>11.09</v>
      </c>
      <c r="R1219" s="11">
        <v>1.0974937343358397E-3</v>
      </c>
      <c r="S1219" s="11">
        <v>1.4070432491485126E-3</v>
      </c>
      <c r="T1219" s="11">
        <v>3.2010233918128659E-3</v>
      </c>
      <c r="U1219" s="21">
        <v>5.2548076923076932E-3</v>
      </c>
      <c r="V1219" s="11">
        <v>1.2569444444444446E-2</v>
      </c>
      <c r="W1219" s="3" t="s">
        <v>5160</v>
      </c>
      <c r="X1219" s="4" t="s">
        <v>0</v>
      </c>
      <c r="Z1219" s="3">
        <v>4.1310000000000002</v>
      </c>
      <c r="AA1219" s="4">
        <v>3.2221800000000003</v>
      </c>
      <c r="AB1219" s="3">
        <v>10.672499999999999</v>
      </c>
    </row>
    <row r="1220" spans="1:28" x14ac:dyDescent="0.3">
      <c r="A1220">
        <v>182</v>
      </c>
      <c r="B1220" s="81">
        <v>9.27</v>
      </c>
      <c r="C1220" s="4">
        <v>10.84</v>
      </c>
      <c r="D1220" s="20">
        <v>9.9793876262626257E-4</v>
      </c>
      <c r="E1220" s="20">
        <v>1.2794086700336699E-3</v>
      </c>
      <c r="F1220" s="21">
        <v>2.9628411306042886E-3</v>
      </c>
      <c r="G1220" s="21">
        <v>6.1923379629629637E-3</v>
      </c>
      <c r="H1220" s="21">
        <v>5.2587844254510917E-3</v>
      </c>
      <c r="I1220" s="21">
        <v>1.1043447293447294E-2</v>
      </c>
      <c r="K1220" s="4">
        <v>2.7912499999999998</v>
      </c>
      <c r="L1220" s="4">
        <v>3.85</v>
      </c>
      <c r="M1220" s="4">
        <v>5.0819999999999999</v>
      </c>
      <c r="N1220" s="4">
        <v>3.9639600000000002</v>
      </c>
      <c r="O1220" s="4">
        <v>16.125</v>
      </c>
      <c r="P1220" s="4" t="s">
        <v>5160</v>
      </c>
      <c r="Q1220" s="4" t="s">
        <v>5160</v>
      </c>
      <c r="R1220" s="11">
        <v>1.09874686716792E-3</v>
      </c>
      <c r="S1220" s="11">
        <v>1.4086498297024616E-3</v>
      </c>
      <c r="T1220" s="11">
        <v>3.2046783625730999E-3</v>
      </c>
      <c r="U1220" s="21">
        <v>5.2587844254510917E-3</v>
      </c>
      <c r="V1220" s="11">
        <v>1.2584837962962964E-2</v>
      </c>
      <c r="W1220" s="3" t="s">
        <v>5160</v>
      </c>
      <c r="X1220" s="4">
        <v>2.5916000000000001</v>
      </c>
      <c r="Y1220" s="3">
        <v>3.41</v>
      </c>
      <c r="Z1220" s="3">
        <v>4.1219999999999999</v>
      </c>
      <c r="AA1220" s="4">
        <v>3.21516</v>
      </c>
      <c r="AB1220" s="3">
        <v>10.635</v>
      </c>
    </row>
    <row r="1221" spans="1:28" x14ac:dyDescent="0.3">
      <c r="A1221">
        <v>181</v>
      </c>
      <c r="B1221" s="81">
        <v>9.2799999999999994</v>
      </c>
      <c r="C1221" s="4">
        <v>10.85</v>
      </c>
      <c r="D1221" s="20">
        <v>9.9867739898989874E-4</v>
      </c>
      <c r="E1221" s="20">
        <v>1.2803556397306395E-3</v>
      </c>
      <c r="F1221" s="21">
        <v>2.9650341130604287E-3</v>
      </c>
      <c r="G1221" s="21">
        <v>6.1969212962962959E-3</v>
      </c>
      <c r="H1221" s="21">
        <v>5.2627611585944921E-3</v>
      </c>
      <c r="I1221" s="21">
        <v>1.1051798433048434E-2</v>
      </c>
      <c r="J1221" s="4" t="s">
        <v>5160</v>
      </c>
      <c r="K1221" s="4">
        <v>2.7839999999999998</v>
      </c>
      <c r="L1221" s="4">
        <v>3.84</v>
      </c>
      <c r="M1221" s="4">
        <v>5.0609999999999999</v>
      </c>
      <c r="N1221" s="4">
        <v>3.9475800000000003</v>
      </c>
      <c r="O1221" s="4">
        <v>16.065000000000001</v>
      </c>
      <c r="Q1221" s="4">
        <v>11.1</v>
      </c>
      <c r="R1221" s="11">
        <v>1.1000000000000003E-3</v>
      </c>
      <c r="S1221" s="11">
        <v>1.4102564102564106E-3</v>
      </c>
      <c r="T1221" s="11">
        <v>3.2083333333333339E-3</v>
      </c>
      <c r="U1221" s="21">
        <v>5.2627611585944921E-3</v>
      </c>
      <c r="V1221" s="11">
        <v>1.2592592592592593E-2</v>
      </c>
      <c r="W1221" s="3" t="s">
        <v>5160</v>
      </c>
      <c r="X1221" s="4" t="s">
        <v>0</v>
      </c>
      <c r="Z1221" s="3">
        <v>4.1039999999999992</v>
      </c>
      <c r="AA1221" s="4">
        <v>3.2011199999999995</v>
      </c>
      <c r="AB1221" s="3">
        <v>10.59</v>
      </c>
    </row>
    <row r="1222" spans="1:28" x14ac:dyDescent="0.3">
      <c r="A1222">
        <v>180</v>
      </c>
      <c r="B1222" s="81">
        <v>9.2899999999999991</v>
      </c>
      <c r="C1222" s="4">
        <v>10.86</v>
      </c>
      <c r="D1222" s="20">
        <v>9.9945707070707044E-4</v>
      </c>
      <c r="E1222" s="20">
        <v>1.2813552188552188E-3</v>
      </c>
      <c r="F1222" s="21">
        <v>2.9673489278752435E-3</v>
      </c>
      <c r="G1222" s="21">
        <v>6.2017592592592593E-3</v>
      </c>
      <c r="H1222" s="21">
        <v>5.2666785375118721E-3</v>
      </c>
      <c r="I1222" s="21">
        <v>1.1060024928774932E-2</v>
      </c>
      <c r="J1222" s="4">
        <v>0.85085</v>
      </c>
      <c r="K1222" s="4" t="s">
        <v>0</v>
      </c>
      <c r="L1222" s="4" t="s">
        <v>0</v>
      </c>
      <c r="M1222" s="4">
        <v>5.04</v>
      </c>
      <c r="N1222" s="4">
        <v>3.9312</v>
      </c>
      <c r="O1222" s="4">
        <v>16.012500000000003</v>
      </c>
      <c r="P1222" s="4">
        <v>9.5</v>
      </c>
      <c r="Q1222" s="4" t="s">
        <v>5160</v>
      </c>
      <c r="R1222" s="11">
        <v>1.1012531328320801E-3</v>
      </c>
      <c r="S1222" s="11">
        <v>1.4118629908103592E-3</v>
      </c>
      <c r="T1222" s="11">
        <v>3.211988304093567E-3</v>
      </c>
      <c r="U1222" s="21">
        <v>5.2666785375118721E-3</v>
      </c>
      <c r="V1222" s="11">
        <v>1.2607986111111113E-2</v>
      </c>
      <c r="W1222" s="3">
        <v>0.85085</v>
      </c>
      <c r="X1222" s="4">
        <v>2.5840000000000001</v>
      </c>
      <c r="Y1222" s="3">
        <v>3.4</v>
      </c>
      <c r="Z1222" s="3">
        <v>4.0860000000000003</v>
      </c>
      <c r="AA1222" s="4">
        <v>3.1870800000000004</v>
      </c>
      <c r="AB1222" s="3">
        <v>10.5525</v>
      </c>
    </row>
    <row r="1223" spans="1:28" x14ac:dyDescent="0.3">
      <c r="A1223">
        <v>179</v>
      </c>
      <c r="B1223" s="81" t="s">
        <v>5160</v>
      </c>
      <c r="C1223" s="4" t="s">
        <v>5160</v>
      </c>
      <c r="D1223" s="20">
        <v>1.0001957070707071E-3</v>
      </c>
      <c r="E1223" s="20">
        <v>1.2823021885521885E-3</v>
      </c>
      <c r="F1223" s="21">
        <v>2.9695419103313841E-3</v>
      </c>
      <c r="G1223" s="21">
        <v>6.2063425925925932E-3</v>
      </c>
      <c r="H1223" s="21">
        <v>5.2706552706552707E-3</v>
      </c>
      <c r="I1223" s="21">
        <v>1.1068376068376068E-2</v>
      </c>
      <c r="J1223" s="4" t="s">
        <v>5160</v>
      </c>
      <c r="K1223" s="4">
        <v>2.7767499999999998</v>
      </c>
      <c r="L1223" s="4">
        <v>3.83</v>
      </c>
      <c r="M1223" s="4">
        <v>5.0294999999999996</v>
      </c>
      <c r="N1223" s="4">
        <v>3.9230099999999997</v>
      </c>
      <c r="O1223" s="4">
        <v>15.96</v>
      </c>
      <c r="Q1223" s="4">
        <v>11.11</v>
      </c>
      <c r="R1223" s="11">
        <v>1.1020885547201337E-3</v>
      </c>
      <c r="S1223" s="11">
        <v>1.4129340445129921E-3</v>
      </c>
      <c r="T1223" s="11">
        <v>3.2144249512670569E-3</v>
      </c>
      <c r="U1223" s="21">
        <v>5.2706552706552707E-3</v>
      </c>
      <c r="V1223" s="11">
        <v>1.2623495370370372E-2</v>
      </c>
      <c r="W1223" s="3" t="s">
        <v>5160</v>
      </c>
      <c r="X1223" s="4" t="s">
        <v>0</v>
      </c>
      <c r="Z1223" s="3">
        <v>4.077</v>
      </c>
      <c r="AA1223" s="4">
        <v>3.1800600000000001</v>
      </c>
      <c r="AB1223" s="3">
        <v>10.5075</v>
      </c>
    </row>
    <row r="1224" spans="1:28" x14ac:dyDescent="0.3">
      <c r="A1224">
        <v>178</v>
      </c>
      <c r="B1224" s="81">
        <v>9.2999999999999989</v>
      </c>
      <c r="C1224" s="4">
        <v>10.87</v>
      </c>
      <c r="D1224" s="20">
        <v>1.0009753787878785E-3</v>
      </c>
      <c r="E1224" s="20">
        <v>1.2833017676767674E-3</v>
      </c>
      <c r="F1224" s="21">
        <v>2.9718567251461989E-3</v>
      </c>
      <c r="G1224" s="21">
        <v>6.2111805555555557E-3</v>
      </c>
      <c r="H1224" s="21">
        <v>5.2805674264007601E-3</v>
      </c>
      <c r="I1224" s="21">
        <v>1.1089191595441597E-2</v>
      </c>
      <c r="J1224" s="4" t="s">
        <v>5160</v>
      </c>
      <c r="K1224" s="4" t="s">
        <v>0</v>
      </c>
      <c r="L1224" s="4" t="s">
        <v>0</v>
      </c>
      <c r="M1224" s="4">
        <v>5.0084999999999997</v>
      </c>
      <c r="N1224" s="4">
        <v>3.9066299999999998</v>
      </c>
      <c r="O1224" s="4">
        <v>15.899999999999999</v>
      </c>
      <c r="P1224" s="4" t="s">
        <v>5160</v>
      </c>
      <c r="Q1224" s="4" t="s">
        <v>5160</v>
      </c>
      <c r="R1224" s="11">
        <v>1.1033416875522136E-3</v>
      </c>
      <c r="S1224" s="11">
        <v>1.4145406250669406E-3</v>
      </c>
      <c r="T1224" s="11">
        <v>3.21807992202729E-3</v>
      </c>
      <c r="U1224" s="21">
        <v>5.2805674264007601E-3</v>
      </c>
      <c r="V1224" s="11">
        <v>1.263113425925926E-2</v>
      </c>
      <c r="W1224" s="3" t="s">
        <v>5160</v>
      </c>
      <c r="X1224" s="4">
        <v>2.5764</v>
      </c>
      <c r="Y1224" s="3">
        <v>3.39</v>
      </c>
      <c r="Z1224" s="3">
        <v>4.0590000000000002</v>
      </c>
      <c r="AA1224" s="4">
        <v>3.1660200000000001</v>
      </c>
      <c r="AB1224" s="3">
        <v>10.47</v>
      </c>
    </row>
    <row r="1225" spans="1:28" x14ac:dyDescent="0.3">
      <c r="A1225">
        <v>177</v>
      </c>
      <c r="B1225" s="81"/>
      <c r="C1225" s="4">
        <v>10.879999999999999</v>
      </c>
      <c r="D1225" s="20">
        <v>1.0017550505050505E-3</v>
      </c>
      <c r="E1225" s="20">
        <v>1.2843013468013468E-3</v>
      </c>
      <c r="F1225" s="21">
        <v>2.9741715399610141E-3</v>
      </c>
      <c r="G1225" s="21">
        <v>6.2160185185185192E-3</v>
      </c>
      <c r="H1225" s="21">
        <v>5.2844848053181384E-3</v>
      </c>
      <c r="I1225" s="21">
        <v>1.1097418091168092E-2</v>
      </c>
      <c r="J1225" s="4" t="s">
        <v>5160</v>
      </c>
      <c r="K1225" s="4">
        <v>2.7694999999999999</v>
      </c>
      <c r="L1225" s="4">
        <v>3.82</v>
      </c>
      <c r="M1225" s="4">
        <v>4.9874999999999998</v>
      </c>
      <c r="N1225" s="4">
        <v>3.89025</v>
      </c>
      <c r="O1225" s="4">
        <v>15.8475</v>
      </c>
      <c r="P1225" s="4">
        <v>9.51</v>
      </c>
      <c r="Q1225" s="4" t="s">
        <v>5160</v>
      </c>
      <c r="R1225" s="11">
        <v>1.1045948203842943E-3</v>
      </c>
      <c r="S1225" s="11">
        <v>1.4161472056208903E-3</v>
      </c>
      <c r="T1225" s="11">
        <v>3.2217348927875253E-3</v>
      </c>
      <c r="U1225" s="21">
        <v>5.2844848053181384E-3</v>
      </c>
      <c r="V1225" s="11">
        <v>1.2646643518518519E-2</v>
      </c>
      <c r="W1225" s="3" t="s">
        <v>5160</v>
      </c>
      <c r="X1225" s="4" t="s">
        <v>0</v>
      </c>
      <c r="Z1225" s="3">
        <v>4.05</v>
      </c>
      <c r="AA1225" s="4">
        <v>3.1589999999999998</v>
      </c>
      <c r="AB1225" s="3">
        <v>10.425000000000001</v>
      </c>
    </row>
    <row r="1226" spans="1:28" x14ac:dyDescent="0.3">
      <c r="A1226">
        <v>176</v>
      </c>
      <c r="B1226" s="81">
        <v>9.31</v>
      </c>
      <c r="C1226" s="4" t="s">
        <v>5160</v>
      </c>
      <c r="D1226" s="20">
        <v>1.0025347222222224E-3</v>
      </c>
      <c r="E1226" s="20">
        <v>1.2853009259259261E-3</v>
      </c>
      <c r="F1226" s="21">
        <v>2.9764863547758289E-3</v>
      </c>
      <c r="G1226" s="21">
        <v>6.2208564814814826E-3</v>
      </c>
      <c r="H1226" s="21">
        <v>5.2825261158594488E-3</v>
      </c>
      <c r="I1226" s="21">
        <v>1.1093304843304843E-2</v>
      </c>
      <c r="K1226" s="4">
        <v>2.7622499999999999</v>
      </c>
      <c r="L1226" s="4">
        <v>3.81</v>
      </c>
      <c r="M1226" s="4">
        <v>4.9665000000000008</v>
      </c>
      <c r="N1226" s="4">
        <v>3.8738700000000006</v>
      </c>
      <c r="O1226" s="4">
        <v>15.787500000000001</v>
      </c>
      <c r="Q1226" s="4">
        <v>11.12</v>
      </c>
      <c r="R1226" s="11">
        <v>1.1054302422723475E-3</v>
      </c>
      <c r="S1226" s="11">
        <v>1.4172182593235225E-3</v>
      </c>
      <c r="T1226" s="11">
        <v>3.2241715399610139E-3</v>
      </c>
      <c r="U1226" s="21">
        <v>5.2825261158594488E-3</v>
      </c>
      <c r="V1226" s="11">
        <v>1.2662037037037038E-2</v>
      </c>
      <c r="W1226" s="3" t="s">
        <v>5160</v>
      </c>
      <c r="X1226" s="4">
        <v>2.5688</v>
      </c>
      <c r="Y1226" s="3">
        <v>3.38</v>
      </c>
      <c r="Z1226" s="3">
        <v>4.032</v>
      </c>
      <c r="AA1226" s="4">
        <v>3.1449600000000002</v>
      </c>
      <c r="AB1226" s="3">
        <v>10.387499999999999</v>
      </c>
    </row>
    <row r="1227" spans="1:28" x14ac:dyDescent="0.3">
      <c r="A1227">
        <v>175</v>
      </c>
      <c r="B1227" s="81"/>
      <c r="C1227" s="4">
        <v>10.89</v>
      </c>
      <c r="D1227" s="20">
        <v>1.0032733585858585E-3</v>
      </c>
      <c r="E1227" s="20">
        <v>1.2862478956228956E-3</v>
      </c>
      <c r="F1227" s="21">
        <v>2.978679337231969E-3</v>
      </c>
      <c r="G1227" s="21">
        <v>6.2254398148148156E-3</v>
      </c>
      <c r="H1227" s="21">
        <v>5.2924382716049391E-3</v>
      </c>
      <c r="I1227" s="21">
        <v>1.1114120370370373E-2</v>
      </c>
      <c r="J1227" s="4" t="s">
        <v>5160</v>
      </c>
      <c r="K1227" s="4" t="s">
        <v>0</v>
      </c>
      <c r="L1227" s="4" t="s">
        <v>0</v>
      </c>
      <c r="M1227" s="4">
        <v>4.9559999999999995</v>
      </c>
      <c r="N1227" s="4">
        <v>3.8656799999999998</v>
      </c>
      <c r="O1227" s="4">
        <v>15.734999999999999</v>
      </c>
      <c r="P1227" s="4">
        <v>9.52</v>
      </c>
      <c r="Q1227" s="4">
        <v>11.129999999999999</v>
      </c>
      <c r="R1227" s="11">
        <v>1.1062656641604011E-3</v>
      </c>
      <c r="S1227" s="11">
        <v>1.4182893130261552E-3</v>
      </c>
      <c r="T1227" s="11">
        <v>3.2266081871345029E-3</v>
      </c>
      <c r="U1227" s="21">
        <v>5.2924382716049391E-3</v>
      </c>
      <c r="V1227" s="11">
        <v>1.2669791666666668E-2</v>
      </c>
      <c r="W1227" s="3" t="s">
        <v>5160</v>
      </c>
      <c r="X1227" s="4" t="s">
        <v>0</v>
      </c>
      <c r="Z1227" s="3">
        <v>4.0140000000000002</v>
      </c>
      <c r="AA1227" s="4">
        <v>3.1309200000000001</v>
      </c>
      <c r="AB1227" s="3">
        <v>10.342499999999999</v>
      </c>
    </row>
    <row r="1228" spans="1:28" x14ac:dyDescent="0.3">
      <c r="A1228">
        <v>174</v>
      </c>
      <c r="B1228" s="81">
        <v>9.32</v>
      </c>
      <c r="C1228" s="4">
        <v>10.9</v>
      </c>
      <c r="D1228" s="20">
        <v>1.0040530303030302E-3</v>
      </c>
      <c r="E1228" s="20">
        <v>1.2872474747474747E-3</v>
      </c>
      <c r="F1228" s="21">
        <v>2.9809941520467838E-3</v>
      </c>
      <c r="G1228" s="21">
        <v>6.230277777777779E-3</v>
      </c>
      <c r="H1228" s="21">
        <v>5.2963556505223174E-3</v>
      </c>
      <c r="I1228" s="21">
        <v>1.1122346866096868E-2</v>
      </c>
      <c r="J1228" s="4" t="s">
        <v>5160</v>
      </c>
      <c r="K1228" s="4">
        <v>2.7549999999999999</v>
      </c>
      <c r="L1228" s="4">
        <v>3.8</v>
      </c>
      <c r="M1228" s="4">
        <v>4.9350000000000005</v>
      </c>
      <c r="N1228" s="4">
        <v>3.8493000000000004</v>
      </c>
      <c r="O1228" s="4">
        <v>15.682500000000001</v>
      </c>
      <c r="P1228" s="4" t="s">
        <v>5160</v>
      </c>
      <c r="Q1228" s="4" t="s">
        <v>5160</v>
      </c>
      <c r="R1228" s="11">
        <v>1.1075187969924812E-3</v>
      </c>
      <c r="S1228" s="11">
        <v>1.4198958935801042E-3</v>
      </c>
      <c r="T1228" s="11">
        <v>3.2302631578947369E-3</v>
      </c>
      <c r="U1228" s="21">
        <v>5.2963556505223174E-3</v>
      </c>
      <c r="V1228" s="11">
        <v>1.2673611111111111E-2</v>
      </c>
      <c r="W1228" s="3" t="s">
        <v>5160</v>
      </c>
      <c r="X1228" s="4">
        <v>2.5612000000000004</v>
      </c>
      <c r="Y1228" s="3">
        <v>3.37</v>
      </c>
      <c r="Z1228" s="3">
        <v>4.0049999999999999</v>
      </c>
      <c r="AA1228" s="4">
        <v>3.1238999999999999</v>
      </c>
      <c r="AB1228" s="3">
        <v>10.305</v>
      </c>
    </row>
    <row r="1229" spans="1:28" x14ac:dyDescent="0.3">
      <c r="A1229">
        <v>173</v>
      </c>
      <c r="B1229" s="81" t="s">
        <v>5160</v>
      </c>
      <c r="C1229" s="4" t="s">
        <v>5160</v>
      </c>
      <c r="D1229" s="20">
        <v>1.0048327020202019E-3</v>
      </c>
      <c r="E1229" s="20">
        <v>1.2882470538720539E-3</v>
      </c>
      <c r="F1229" s="21">
        <v>2.9833089668615991E-3</v>
      </c>
      <c r="G1229" s="21">
        <v>6.2351157407407416E-3</v>
      </c>
      <c r="H1229" s="21">
        <v>5.3003323836657169E-3</v>
      </c>
      <c r="I1229" s="21">
        <v>1.1130698005698006E-2</v>
      </c>
      <c r="J1229" s="4">
        <v>0.84370000000000001</v>
      </c>
      <c r="K1229" s="4">
        <v>2.7477499999999999</v>
      </c>
      <c r="L1229" s="4">
        <v>3.79</v>
      </c>
      <c r="M1229" s="4">
        <v>4.9139999999999997</v>
      </c>
      <c r="N1229" s="4">
        <v>3.8329200000000001</v>
      </c>
      <c r="O1229" s="4">
        <v>15.622499999999999</v>
      </c>
      <c r="P1229" s="4">
        <v>9.5299999999999994</v>
      </c>
      <c r="Q1229" s="4">
        <v>11.14</v>
      </c>
      <c r="R1229" s="11">
        <v>1.1087719298245617E-3</v>
      </c>
      <c r="S1229" s="11">
        <v>1.4215024741340535E-3</v>
      </c>
      <c r="T1229" s="11">
        <v>3.2339181286549713E-3</v>
      </c>
      <c r="U1229" s="21">
        <v>5.3003323836657169E-3</v>
      </c>
      <c r="V1229" s="11">
        <v>1.2692939814814817E-2</v>
      </c>
      <c r="W1229" s="3">
        <v>0.84370000000000001</v>
      </c>
      <c r="X1229" s="4" t="s">
        <v>0</v>
      </c>
      <c r="Z1229" s="3">
        <v>3.9869999999999997</v>
      </c>
      <c r="AA1229" s="4">
        <v>3.1098599999999998</v>
      </c>
      <c r="AB1229" s="3">
        <v>10.26</v>
      </c>
    </row>
    <row r="1230" spans="1:28" x14ac:dyDescent="0.3">
      <c r="A1230">
        <v>172</v>
      </c>
      <c r="B1230" s="81">
        <v>9.33</v>
      </c>
      <c r="C1230" s="4">
        <v>10.92</v>
      </c>
      <c r="D1230" s="20">
        <v>1.0056123737373739E-3</v>
      </c>
      <c r="E1230" s="20">
        <v>1.2892466329966332E-3</v>
      </c>
      <c r="F1230" s="21">
        <v>2.9856237816764139E-3</v>
      </c>
      <c r="G1230" s="21">
        <v>6.239953703703705E-3</v>
      </c>
      <c r="H1230" s="21">
        <v>5.3102445394112071E-3</v>
      </c>
      <c r="I1230" s="21">
        <v>1.1151513532763535E-2</v>
      </c>
      <c r="J1230" s="4" t="s">
        <v>5160</v>
      </c>
      <c r="K1230" s="4" t="s">
        <v>0</v>
      </c>
      <c r="L1230" s="4" t="s">
        <v>0</v>
      </c>
      <c r="M1230" s="4">
        <v>4.8929999999999998</v>
      </c>
      <c r="N1230" s="4">
        <v>3.8165399999999998</v>
      </c>
      <c r="O1230" s="4">
        <v>15.57</v>
      </c>
      <c r="P1230" s="4">
        <v>9.5399999999999991</v>
      </c>
      <c r="Q1230" s="4">
        <v>11.15</v>
      </c>
      <c r="R1230" s="11">
        <v>1.1100250626566418E-3</v>
      </c>
      <c r="S1230" s="11">
        <v>1.4231090546880023E-3</v>
      </c>
      <c r="T1230" s="11">
        <v>3.2375730994152049E-3</v>
      </c>
      <c r="U1230" s="21">
        <v>5.3102445394112071E-3</v>
      </c>
      <c r="V1230" s="11">
        <v>1.2708333333333334E-2</v>
      </c>
      <c r="W1230" s="3" t="s">
        <v>5160</v>
      </c>
      <c r="X1230" s="4">
        <v>2.5535999999999999</v>
      </c>
      <c r="Y1230" s="3">
        <v>3.36</v>
      </c>
      <c r="Z1230" s="3">
        <v>3.9779999999999998</v>
      </c>
      <c r="AA1230" s="4">
        <v>3.10284</v>
      </c>
      <c r="AB1230" s="3">
        <v>10.2225</v>
      </c>
    </row>
    <row r="1231" spans="1:28" x14ac:dyDescent="0.3">
      <c r="A1231">
        <v>171</v>
      </c>
      <c r="B1231" s="81">
        <v>9.34</v>
      </c>
      <c r="C1231" s="4">
        <v>10.93</v>
      </c>
      <c r="D1231" s="20">
        <v>1.0063920454545453E-3</v>
      </c>
      <c r="E1231" s="20">
        <v>1.290246212121212E-3</v>
      </c>
      <c r="F1231" s="21">
        <v>2.9879385964912283E-3</v>
      </c>
      <c r="G1231" s="21">
        <v>6.2447916666666676E-3</v>
      </c>
      <c r="H1231" s="21">
        <v>5.3082264957264964E-3</v>
      </c>
      <c r="I1231" s="21">
        <v>1.1147275641025642E-2</v>
      </c>
      <c r="J1231" s="4" t="s">
        <v>5160</v>
      </c>
      <c r="K1231" s="4">
        <v>2.7404999999999999</v>
      </c>
      <c r="L1231" s="4">
        <v>3.78</v>
      </c>
      <c r="M1231" s="4">
        <v>4.8825000000000003</v>
      </c>
      <c r="N1231" s="4">
        <v>3.8083500000000003</v>
      </c>
      <c r="O1231" s="4">
        <v>15.51</v>
      </c>
      <c r="P1231" s="4" t="s">
        <v>5160</v>
      </c>
      <c r="Q1231" s="4" t="s">
        <v>5160</v>
      </c>
      <c r="R1231" s="11">
        <v>1.1108604845446951E-3</v>
      </c>
      <c r="S1231" s="11">
        <v>1.4241801083906347E-3</v>
      </c>
      <c r="T1231" s="11">
        <v>3.2400097465886939E-3</v>
      </c>
      <c r="U1231" s="21">
        <v>5.3082264957264964E-3</v>
      </c>
      <c r="V1231" s="11">
        <v>1.2723726851851854E-2</v>
      </c>
      <c r="W1231" s="3" t="s">
        <v>5160</v>
      </c>
      <c r="X1231" s="4" t="s">
        <v>0</v>
      </c>
      <c r="Z1231" s="3">
        <v>3.9600000000000004</v>
      </c>
      <c r="AA1231" s="4">
        <v>3.0888000000000004</v>
      </c>
      <c r="AB1231" s="3">
        <v>10.1775</v>
      </c>
    </row>
    <row r="1232" spans="1:28" x14ac:dyDescent="0.3">
      <c r="A1232">
        <v>170</v>
      </c>
      <c r="B1232" s="81" t="s">
        <v>5160</v>
      </c>
      <c r="C1232" s="4" t="s">
        <v>5160</v>
      </c>
      <c r="D1232" s="20">
        <v>1.007171717171717E-3</v>
      </c>
      <c r="E1232" s="20">
        <v>1.2912457912457912E-3</v>
      </c>
      <c r="F1232" s="21">
        <v>2.9902534113060431E-3</v>
      </c>
      <c r="G1232" s="21">
        <v>6.2496296296296302E-3</v>
      </c>
      <c r="H1232" s="21">
        <v>5.3122032288698958E-3</v>
      </c>
      <c r="I1232" s="21">
        <v>1.1155626780626782E-2</v>
      </c>
      <c r="K1232" s="4">
        <v>2.73325</v>
      </c>
      <c r="L1232" s="4">
        <v>3.77</v>
      </c>
      <c r="M1232" s="4">
        <v>4.8614999999999995</v>
      </c>
      <c r="N1232" s="4">
        <v>3.7919699999999996</v>
      </c>
      <c r="O1232" s="4">
        <v>15.4575</v>
      </c>
      <c r="P1232" s="4">
        <v>9.5499999999999989</v>
      </c>
      <c r="Q1232" s="4" t="s">
        <v>5160</v>
      </c>
      <c r="R1232" s="11">
        <v>1.1116959064327487E-3</v>
      </c>
      <c r="S1232" s="11">
        <v>1.4252511620932676E-3</v>
      </c>
      <c r="T1232" s="11">
        <v>3.2424463937621838E-3</v>
      </c>
      <c r="U1232" s="21">
        <v>5.3122032288698958E-3</v>
      </c>
      <c r="V1232" s="11">
        <v>1.2719907407407409E-2</v>
      </c>
      <c r="W1232" s="3" t="s">
        <v>5160</v>
      </c>
      <c r="X1232" s="4">
        <v>2.5460000000000003</v>
      </c>
      <c r="Y1232" s="3">
        <v>3.35</v>
      </c>
      <c r="Z1232" s="3">
        <v>3.9419999999999997</v>
      </c>
      <c r="AA1232" s="4">
        <v>3.0747599999999999</v>
      </c>
      <c r="AB1232" s="3">
        <v>10.14</v>
      </c>
    </row>
    <row r="1233" spans="1:28" x14ac:dyDescent="0.3">
      <c r="A1233">
        <v>169</v>
      </c>
      <c r="B1233" s="81">
        <v>9.35</v>
      </c>
      <c r="C1233" s="4">
        <v>10.94</v>
      </c>
      <c r="D1233" s="20">
        <v>1.007951388888889E-3</v>
      </c>
      <c r="E1233" s="20">
        <v>1.2922453703703705E-3</v>
      </c>
      <c r="F1233" s="21">
        <v>2.9925682261208583E-3</v>
      </c>
      <c r="G1233" s="21">
        <v>6.2544675925925936E-3</v>
      </c>
      <c r="H1233" s="21">
        <v>5.3221153846153852E-3</v>
      </c>
      <c r="I1233" s="21">
        <v>1.1176442307692309E-2</v>
      </c>
      <c r="J1233" s="4" t="s">
        <v>5160</v>
      </c>
      <c r="K1233" s="4" t="s">
        <v>0</v>
      </c>
      <c r="L1233" s="4" t="s">
        <v>0</v>
      </c>
      <c r="M1233" s="4">
        <v>4.8405000000000005</v>
      </c>
      <c r="N1233" s="4">
        <v>3.7755900000000007</v>
      </c>
      <c r="O1233" s="4">
        <v>15.404999999999999</v>
      </c>
      <c r="Q1233" s="4">
        <v>11.16</v>
      </c>
      <c r="R1233" s="11">
        <v>1.1129490392648288E-3</v>
      </c>
      <c r="S1233" s="11">
        <v>1.4268577426472164E-3</v>
      </c>
      <c r="T1233" s="11">
        <v>3.2461013645224174E-3</v>
      </c>
      <c r="U1233" s="21">
        <v>5.3221153846153852E-3</v>
      </c>
      <c r="V1233" s="11">
        <v>1.2746875000000001E-2</v>
      </c>
      <c r="W1233" s="3" t="s">
        <v>5160</v>
      </c>
      <c r="X1233" s="4" t="s">
        <v>0</v>
      </c>
      <c r="Z1233" s="3">
        <v>3.9329999999999998</v>
      </c>
      <c r="AA1233" s="4">
        <v>3.0677400000000001</v>
      </c>
      <c r="AB1233" s="3">
        <v>10.095000000000001</v>
      </c>
    </row>
    <row r="1234" spans="1:28" x14ac:dyDescent="0.3">
      <c r="A1234">
        <v>168</v>
      </c>
      <c r="B1234" s="81">
        <v>9.36</v>
      </c>
      <c r="C1234" s="4">
        <v>10.95</v>
      </c>
      <c r="D1234" s="20">
        <v>1.008772095959596E-3</v>
      </c>
      <c r="E1234" s="20">
        <v>1.293297558922559E-3</v>
      </c>
      <c r="F1234" s="21">
        <v>2.9950048732943473E-3</v>
      </c>
      <c r="G1234" s="21">
        <v>6.2595601851851866E-3</v>
      </c>
      <c r="H1234" s="21">
        <v>5.3260327635327644E-3</v>
      </c>
      <c r="I1234" s="21">
        <v>1.1184668803418805E-2</v>
      </c>
      <c r="J1234" s="4" t="s">
        <v>5160</v>
      </c>
      <c r="K1234" s="4">
        <v>2.726</v>
      </c>
      <c r="L1234" s="4">
        <v>3.76</v>
      </c>
      <c r="M1234" s="4">
        <v>4.8194999999999997</v>
      </c>
      <c r="N1234" s="4">
        <v>3.7592099999999999</v>
      </c>
      <c r="O1234" s="4">
        <v>15.345000000000001</v>
      </c>
      <c r="P1234" s="4">
        <v>9.56</v>
      </c>
      <c r="Q1234" s="4">
        <v>11.17</v>
      </c>
      <c r="R1234" s="11">
        <v>1.1137844611528822E-3</v>
      </c>
      <c r="S1234" s="11">
        <v>1.4279287963498491E-3</v>
      </c>
      <c r="T1234" s="11">
        <v>3.2485380116959064E-3</v>
      </c>
      <c r="U1234" s="21">
        <v>5.3260327635327644E-3</v>
      </c>
      <c r="V1234" s="11">
        <v>1.276238425925926E-2</v>
      </c>
      <c r="W1234" s="3" t="s">
        <v>5160</v>
      </c>
      <c r="X1234" s="4">
        <v>2.5383999999999998</v>
      </c>
      <c r="Y1234" s="3">
        <v>3.34</v>
      </c>
      <c r="Z1234" s="3">
        <v>3.9149999999999996</v>
      </c>
      <c r="AA1234" s="4">
        <v>3.0536999999999996</v>
      </c>
      <c r="AB1234" s="3">
        <v>10.057500000000001</v>
      </c>
    </row>
    <row r="1235" spans="1:28" x14ac:dyDescent="0.3">
      <c r="A1235">
        <v>167</v>
      </c>
      <c r="B1235" s="81">
        <v>9.3699999999999992</v>
      </c>
      <c r="C1235" s="4">
        <v>10.959999999999999</v>
      </c>
      <c r="D1235" s="20">
        <v>1.0095517676767677E-3</v>
      </c>
      <c r="E1235" s="20">
        <v>1.2942971380471382E-3</v>
      </c>
      <c r="F1235" s="21">
        <v>2.9973196881091621E-3</v>
      </c>
      <c r="G1235" s="21">
        <v>6.2643981481481491E-3</v>
      </c>
      <c r="H1235" s="21">
        <v>5.3300094966761639E-3</v>
      </c>
      <c r="I1235" s="21">
        <v>1.1193019943019945E-2</v>
      </c>
      <c r="J1235" s="4" t="s">
        <v>5160</v>
      </c>
      <c r="K1235" s="4">
        <v>2.71875</v>
      </c>
      <c r="L1235" s="4">
        <v>3.75</v>
      </c>
      <c r="M1235" s="4">
        <v>4.8090000000000002</v>
      </c>
      <c r="N1235" s="4">
        <v>3.7510200000000005</v>
      </c>
      <c r="O1235" s="4">
        <v>15.2925</v>
      </c>
      <c r="P1235" s="4" t="s">
        <v>5160</v>
      </c>
      <c r="Q1235" s="4" t="s">
        <v>5160</v>
      </c>
      <c r="R1235" s="11">
        <v>1.1150375939849625E-3</v>
      </c>
      <c r="S1235" s="11">
        <v>1.4295353769037981E-3</v>
      </c>
      <c r="T1235" s="11">
        <v>3.2521929824561404E-3</v>
      </c>
      <c r="U1235" s="21">
        <v>5.3300094966761639E-3</v>
      </c>
      <c r="V1235" s="11">
        <v>1.2766203703703705E-2</v>
      </c>
      <c r="W1235" s="3" t="s">
        <v>5160</v>
      </c>
      <c r="X1235" s="4">
        <v>2.5308000000000002</v>
      </c>
      <c r="Y1235" s="3">
        <v>3.33</v>
      </c>
      <c r="Z1235" s="3">
        <v>3.8970000000000002</v>
      </c>
      <c r="AA1235" s="4">
        <v>3.0396600000000005</v>
      </c>
      <c r="AB1235" s="3">
        <v>10.012499999999999</v>
      </c>
    </row>
    <row r="1236" spans="1:28" x14ac:dyDescent="0.3">
      <c r="A1236">
        <v>166</v>
      </c>
      <c r="B1236" s="81" t="s">
        <v>5160</v>
      </c>
      <c r="C1236" s="4" t="s">
        <v>5160</v>
      </c>
      <c r="D1236" s="20">
        <v>1.0103314393939394E-3</v>
      </c>
      <c r="E1236" s="20">
        <v>1.295296717171717E-3</v>
      </c>
      <c r="F1236" s="21">
        <v>2.9996345029239769E-3</v>
      </c>
      <c r="G1236" s="21">
        <v>6.2692361111111117E-3</v>
      </c>
      <c r="H1236" s="21">
        <v>5.3339862298195633E-3</v>
      </c>
      <c r="I1236" s="21">
        <v>1.1201371082621083E-2</v>
      </c>
      <c r="J1236" s="4" t="s">
        <v>5160</v>
      </c>
      <c r="K1236" s="4" t="s">
        <v>0</v>
      </c>
      <c r="L1236" s="4" t="s">
        <v>0</v>
      </c>
      <c r="M1236" s="4">
        <v>4.7880000000000003</v>
      </c>
      <c r="N1236" s="4">
        <v>3.7346400000000002</v>
      </c>
      <c r="O1236" s="4">
        <v>15.232499999999998</v>
      </c>
      <c r="P1236" s="4">
        <v>9.57</v>
      </c>
      <c r="Q1236" s="4" t="s">
        <v>5160</v>
      </c>
      <c r="R1236" s="11">
        <v>1.1158730158730161E-3</v>
      </c>
      <c r="S1236" s="11">
        <v>1.430606430606431E-3</v>
      </c>
      <c r="T1236" s="11">
        <v>3.2546296296296303E-3</v>
      </c>
      <c r="U1236" s="21">
        <v>5.3339862298195633E-3</v>
      </c>
      <c r="V1236" s="11">
        <v>1.2785532407407409E-2</v>
      </c>
      <c r="W1236" s="3" t="s">
        <v>5160</v>
      </c>
      <c r="X1236" s="4" t="s">
        <v>0</v>
      </c>
      <c r="Z1236" s="3">
        <v>3.8880000000000003</v>
      </c>
      <c r="AA1236" s="4">
        <v>3.0326400000000002</v>
      </c>
      <c r="AB1236" s="3">
        <v>9.9750000000000014</v>
      </c>
    </row>
    <row r="1237" spans="1:28" x14ac:dyDescent="0.3">
      <c r="A1237">
        <v>165</v>
      </c>
      <c r="B1237" s="81">
        <v>9.379999999999999</v>
      </c>
      <c r="C1237" s="4">
        <v>10.97</v>
      </c>
      <c r="D1237" s="20">
        <v>1.0111111111111111E-3</v>
      </c>
      <c r="E1237" s="20">
        <v>1.2962962962962963E-3</v>
      </c>
      <c r="F1237" s="21">
        <v>3.0019493177387917E-3</v>
      </c>
      <c r="G1237" s="21">
        <v>6.2740740740740751E-3</v>
      </c>
      <c r="H1237" s="21">
        <v>5.3438390313390316E-3</v>
      </c>
      <c r="I1237" s="21">
        <v>1.1222061965811967E-2</v>
      </c>
      <c r="J1237" s="4">
        <v>0.82939999999999992</v>
      </c>
      <c r="K1237" s="4">
        <v>2.7115</v>
      </c>
      <c r="L1237" s="4">
        <v>3.74</v>
      </c>
      <c r="M1237" s="4">
        <v>4.7670000000000003</v>
      </c>
      <c r="N1237" s="4">
        <v>3.7182600000000003</v>
      </c>
      <c r="O1237" s="4">
        <v>15.18</v>
      </c>
      <c r="Q1237" s="4">
        <v>11.18</v>
      </c>
      <c r="R1237" s="11">
        <v>1.1167084377610695E-3</v>
      </c>
      <c r="S1237" s="11">
        <v>1.4316774843090635E-3</v>
      </c>
      <c r="T1237" s="11">
        <v>3.2570662768031194E-3</v>
      </c>
      <c r="U1237" s="21">
        <v>5.3438390313390316E-3</v>
      </c>
      <c r="V1237" s="11">
        <v>1.2800925925925927E-2</v>
      </c>
      <c r="W1237" s="3">
        <v>0.82939999999999992</v>
      </c>
      <c r="X1237" s="4">
        <v>2.5232000000000001</v>
      </c>
      <c r="Y1237" s="3">
        <v>3.32</v>
      </c>
      <c r="Z1237" s="3">
        <v>3.8699999999999997</v>
      </c>
      <c r="AA1237" s="4">
        <v>3.0185999999999997</v>
      </c>
      <c r="AB1237" s="3">
        <v>9.93</v>
      </c>
    </row>
    <row r="1238" spans="1:28" x14ac:dyDescent="0.3">
      <c r="A1238">
        <v>164</v>
      </c>
      <c r="B1238" s="81">
        <v>9.39</v>
      </c>
      <c r="C1238" s="4">
        <v>10.98</v>
      </c>
      <c r="D1238" s="20">
        <v>1.0119318181818181E-3</v>
      </c>
      <c r="E1238" s="20">
        <v>1.2973484848484847E-3</v>
      </c>
      <c r="F1238" s="21">
        <v>3.0043859649122808E-3</v>
      </c>
      <c r="G1238" s="21">
        <v>6.2791666666666673E-3</v>
      </c>
      <c r="H1238" s="21">
        <v>5.341880341880342E-3</v>
      </c>
      <c r="I1238" s="21">
        <v>1.1217948717948718E-2</v>
      </c>
      <c r="J1238" s="4" t="s">
        <v>5160</v>
      </c>
      <c r="K1238" s="4">
        <v>2.70425</v>
      </c>
      <c r="L1238" s="4">
        <v>3.73</v>
      </c>
      <c r="M1238" s="4">
        <v>4.7459999999999996</v>
      </c>
      <c r="N1238" s="4">
        <v>3.7018799999999996</v>
      </c>
      <c r="O1238" s="4">
        <v>15.127500000000001</v>
      </c>
      <c r="P1238" s="4">
        <v>9.58</v>
      </c>
      <c r="Q1238" s="4">
        <v>11.19</v>
      </c>
      <c r="R1238" s="11">
        <v>1.1179615705931496E-3</v>
      </c>
      <c r="S1238" s="11">
        <v>1.4332840648630125E-3</v>
      </c>
      <c r="T1238" s="11">
        <v>3.2607212475633533E-3</v>
      </c>
      <c r="U1238" s="21">
        <v>5.341880341880342E-3</v>
      </c>
      <c r="V1238" s="11">
        <v>1.2816319444444446E-2</v>
      </c>
      <c r="W1238" s="3" t="s">
        <v>5160</v>
      </c>
      <c r="X1238" s="4" t="s">
        <v>0</v>
      </c>
      <c r="Z1238" s="3">
        <v>3.8609999999999998</v>
      </c>
      <c r="AA1238" s="4">
        <v>3.0115799999999999</v>
      </c>
      <c r="AB1238" s="3">
        <v>9.8925000000000001</v>
      </c>
    </row>
    <row r="1239" spans="1:28" x14ac:dyDescent="0.3">
      <c r="A1239">
        <v>163</v>
      </c>
      <c r="B1239" s="81">
        <v>9.4</v>
      </c>
      <c r="C1239" s="4">
        <v>10.99</v>
      </c>
      <c r="D1239" s="20">
        <v>1.01271148989899E-3</v>
      </c>
      <c r="E1239" s="20">
        <v>1.298348063973064E-3</v>
      </c>
      <c r="F1239" s="21">
        <v>3.006700779727096E-3</v>
      </c>
      <c r="G1239" s="21">
        <v>6.2840046296296307E-3</v>
      </c>
      <c r="H1239" s="21">
        <v>5.3517924976258305E-3</v>
      </c>
      <c r="I1239" s="21">
        <v>1.1238764245014245E-2</v>
      </c>
      <c r="J1239" s="4" t="s">
        <v>5160</v>
      </c>
      <c r="K1239" s="4" t="s">
        <v>0</v>
      </c>
      <c r="L1239" s="4" t="s">
        <v>0</v>
      </c>
      <c r="M1239" s="4">
        <v>4.7355</v>
      </c>
      <c r="N1239" s="4">
        <v>3.6936900000000001</v>
      </c>
      <c r="O1239" s="4">
        <v>15.067499999999999</v>
      </c>
      <c r="P1239" s="4" t="s">
        <v>5160</v>
      </c>
      <c r="Q1239" s="4" t="s">
        <v>5160</v>
      </c>
      <c r="R1239" s="11">
        <v>1.1187969924812032E-3</v>
      </c>
      <c r="S1239" s="11">
        <v>1.4343551185656452E-3</v>
      </c>
      <c r="T1239" s="11">
        <v>3.2631578947368428E-3</v>
      </c>
      <c r="U1239" s="21">
        <v>5.3517924976258305E-3</v>
      </c>
      <c r="V1239" s="11">
        <v>1.2812500000000001E-2</v>
      </c>
      <c r="W1239" s="3" t="s">
        <v>5160</v>
      </c>
      <c r="X1239" s="4">
        <v>2.5156000000000001</v>
      </c>
      <c r="Y1239" s="3">
        <v>3.31</v>
      </c>
      <c r="Z1239" s="3">
        <v>3.8429999999999995</v>
      </c>
      <c r="AA1239" s="4">
        <v>2.9975399999999999</v>
      </c>
      <c r="AB1239" s="3">
        <v>9.8475000000000001</v>
      </c>
    </row>
    <row r="1240" spans="1:28" x14ac:dyDescent="0.3">
      <c r="A1240">
        <v>162</v>
      </c>
      <c r="B1240" s="81" t="s">
        <v>5160</v>
      </c>
      <c r="C1240" s="4" t="s">
        <v>5160</v>
      </c>
      <c r="D1240" s="20">
        <v>1.0135321969696968E-3</v>
      </c>
      <c r="E1240" s="20">
        <v>1.2994002525252525E-3</v>
      </c>
      <c r="F1240" s="21">
        <v>3.009137426900585E-3</v>
      </c>
      <c r="G1240" s="21">
        <v>6.2890972222222228E-3</v>
      </c>
      <c r="H1240" s="21">
        <v>5.353751187084521E-3</v>
      </c>
      <c r="I1240" s="21">
        <v>1.1242877492877494E-2</v>
      </c>
      <c r="J1240" s="4" t="s">
        <v>5160</v>
      </c>
      <c r="K1240" s="4">
        <v>2.6970000000000001</v>
      </c>
      <c r="L1240" s="4">
        <v>3.72</v>
      </c>
      <c r="M1240" s="4">
        <v>4.7145000000000001</v>
      </c>
      <c r="N1240" s="4">
        <v>3.6773100000000003</v>
      </c>
      <c r="O1240" s="4">
        <v>15.015000000000001</v>
      </c>
      <c r="P1240" s="4">
        <v>9.59</v>
      </c>
      <c r="Q1240" s="4">
        <v>11.2</v>
      </c>
      <c r="R1240" s="11">
        <v>1.1196324143692565E-3</v>
      </c>
      <c r="S1240" s="11">
        <v>1.4354261722682776E-3</v>
      </c>
      <c r="T1240" s="11">
        <v>3.2655945419103314E-3</v>
      </c>
      <c r="U1240" s="21">
        <v>5.353751187084521E-3</v>
      </c>
      <c r="V1240" s="11">
        <v>1.2839467592592593E-2</v>
      </c>
      <c r="W1240" s="3" t="s">
        <v>5160</v>
      </c>
      <c r="X1240" s="4" t="s">
        <v>0</v>
      </c>
      <c r="Z1240" s="3">
        <v>3.8250000000000002</v>
      </c>
      <c r="AA1240" s="4">
        <v>2.9835000000000003</v>
      </c>
      <c r="AB1240" s="3">
        <v>9.81</v>
      </c>
    </row>
    <row r="1241" spans="1:28" x14ac:dyDescent="0.3">
      <c r="A1241">
        <v>161</v>
      </c>
      <c r="B1241" s="81">
        <v>9.41</v>
      </c>
      <c r="C1241" s="4">
        <v>11</v>
      </c>
      <c r="D1241" s="20">
        <v>1.0143118686868687E-3</v>
      </c>
      <c r="E1241" s="20">
        <v>1.3003998316498317E-3</v>
      </c>
      <c r="F1241" s="21">
        <v>3.0114522417153998E-3</v>
      </c>
      <c r="G1241" s="21">
        <v>6.2939351851851863E-3</v>
      </c>
      <c r="H1241" s="21">
        <v>5.35968660968661E-3</v>
      </c>
      <c r="I1241" s="21">
        <v>1.1255341880341881E-2</v>
      </c>
      <c r="J1241" s="4" t="s">
        <v>5160</v>
      </c>
      <c r="K1241" s="4">
        <v>2.6897500000000001</v>
      </c>
      <c r="L1241" s="4">
        <v>3.71</v>
      </c>
      <c r="M1241" s="4">
        <v>4.6934999999999993</v>
      </c>
      <c r="N1241" s="4">
        <v>3.6609299999999996</v>
      </c>
      <c r="O1241" s="4">
        <v>14.955000000000002</v>
      </c>
      <c r="P1241" s="4" t="s">
        <v>5160</v>
      </c>
      <c r="Q1241" s="4" t="s">
        <v>5160</v>
      </c>
      <c r="R1241" s="11">
        <v>1.1208855472013366E-3</v>
      </c>
      <c r="S1241" s="11">
        <v>1.4370327528222266E-3</v>
      </c>
      <c r="T1241" s="11">
        <v>3.2692495126705654E-3</v>
      </c>
      <c r="U1241" s="21">
        <v>5.35968660968661E-3</v>
      </c>
      <c r="V1241" s="11">
        <v>1.2854976851851854E-2</v>
      </c>
      <c r="W1241" s="3" t="s">
        <v>5160</v>
      </c>
      <c r="X1241" s="4">
        <v>2.508</v>
      </c>
      <c r="Y1241" s="3">
        <v>3.3</v>
      </c>
      <c r="Z1241" s="3">
        <v>3.8160000000000003</v>
      </c>
      <c r="AA1241" s="4">
        <v>2.9764800000000005</v>
      </c>
      <c r="AB1241" s="3">
        <v>9.7650000000000006</v>
      </c>
    </row>
    <row r="1242" spans="1:28" x14ac:dyDescent="0.3">
      <c r="A1242">
        <v>160</v>
      </c>
      <c r="B1242" s="81">
        <v>9.42</v>
      </c>
      <c r="C1242" s="4">
        <v>11.02</v>
      </c>
      <c r="D1242" s="20">
        <v>1.0151325757575757E-3</v>
      </c>
      <c r="E1242" s="20">
        <v>1.3014520202020202E-3</v>
      </c>
      <c r="F1242" s="21">
        <v>3.0138888888888893E-3</v>
      </c>
      <c r="G1242" s="21">
        <v>6.2990277777777784E-3</v>
      </c>
      <c r="H1242" s="21">
        <v>5.3636633428300095E-3</v>
      </c>
      <c r="I1242" s="21">
        <v>1.1263693019943021E-2</v>
      </c>
      <c r="J1242" s="4" t="s">
        <v>5160</v>
      </c>
      <c r="K1242" s="4" t="s">
        <v>0</v>
      </c>
      <c r="L1242" s="4" t="s">
        <v>0</v>
      </c>
      <c r="M1242" s="4">
        <v>4.6725000000000003</v>
      </c>
      <c r="N1242" s="4">
        <v>3.6445500000000002</v>
      </c>
      <c r="O1242" s="4">
        <v>14.9025</v>
      </c>
      <c r="P1242" s="4">
        <v>9.6</v>
      </c>
      <c r="Q1242" s="4">
        <v>11.22</v>
      </c>
      <c r="R1242" s="11">
        <v>1.1221386800334171E-3</v>
      </c>
      <c r="S1242" s="11">
        <v>1.4386393333761756E-3</v>
      </c>
      <c r="T1242" s="11">
        <v>3.2729044834307994E-3</v>
      </c>
      <c r="U1242" s="21">
        <v>5.3636633428300095E-3</v>
      </c>
      <c r="V1242" s="11">
        <v>1.2862615740740742E-2</v>
      </c>
      <c r="W1242" s="3" t="s">
        <v>5160</v>
      </c>
      <c r="X1242" s="4" t="s">
        <v>0</v>
      </c>
      <c r="Z1242" s="3">
        <v>3.7979999999999996</v>
      </c>
      <c r="AA1242" s="4">
        <v>2.96244</v>
      </c>
      <c r="AB1242" s="3">
        <v>9.7275000000000009</v>
      </c>
    </row>
    <row r="1243" spans="1:28" x14ac:dyDescent="0.3">
      <c r="A1243">
        <v>159</v>
      </c>
      <c r="B1243" s="81">
        <v>9.43</v>
      </c>
      <c r="C1243" s="4">
        <v>11.03</v>
      </c>
      <c r="D1243" s="20">
        <v>1.0159532828282829E-3</v>
      </c>
      <c r="E1243" s="20">
        <v>1.3025042087542087E-3</v>
      </c>
      <c r="F1243" s="21">
        <v>3.0163255360623783E-3</v>
      </c>
      <c r="G1243" s="21">
        <v>6.3041203703703714E-3</v>
      </c>
      <c r="H1243" s="21">
        <v>5.3675807217473887E-3</v>
      </c>
      <c r="I1243" s="21">
        <v>1.1271919515669518E-2</v>
      </c>
      <c r="K1243" s="4">
        <v>2.6825000000000001</v>
      </c>
      <c r="L1243" s="4">
        <v>3.7</v>
      </c>
      <c r="M1243" s="4">
        <v>4.6620000000000008</v>
      </c>
      <c r="N1243" s="4">
        <v>3.6363600000000007</v>
      </c>
      <c r="O1243" s="4">
        <v>14.842499999999999</v>
      </c>
      <c r="P1243" s="4" t="s">
        <v>5160</v>
      </c>
      <c r="Q1243" s="4" t="s">
        <v>5160</v>
      </c>
      <c r="R1243" s="11">
        <v>1.1229741019214703E-3</v>
      </c>
      <c r="S1243" s="11">
        <v>1.4397103870788083E-3</v>
      </c>
      <c r="T1243" s="11">
        <v>3.2753411306042889E-3</v>
      </c>
      <c r="U1243" s="21">
        <v>5.3675807217473887E-3</v>
      </c>
      <c r="V1243" s="11">
        <v>1.2878125000000001E-2</v>
      </c>
      <c r="W1243" s="3" t="s">
        <v>5160</v>
      </c>
      <c r="X1243" s="4">
        <v>2.5004</v>
      </c>
      <c r="Y1243" s="3">
        <v>3.29</v>
      </c>
      <c r="Z1243" s="3">
        <v>3.7889999999999997</v>
      </c>
      <c r="AA1243" s="4">
        <v>2.9554199999999997</v>
      </c>
      <c r="AB1243" s="3">
        <v>9.682500000000001</v>
      </c>
    </row>
    <row r="1244" spans="1:28" x14ac:dyDescent="0.3">
      <c r="A1244">
        <v>158</v>
      </c>
      <c r="B1244" s="81" t="s">
        <v>5160</v>
      </c>
      <c r="C1244" s="4" t="s">
        <v>5160</v>
      </c>
      <c r="D1244" s="20">
        <v>1.0167329545454544E-3</v>
      </c>
      <c r="E1244" s="20">
        <v>1.3035037878787877E-3</v>
      </c>
      <c r="F1244" s="21">
        <v>3.0186403508771931E-3</v>
      </c>
      <c r="G1244" s="21">
        <v>6.308958333333334E-3</v>
      </c>
      <c r="H1244" s="21">
        <v>5.3715574548907873E-3</v>
      </c>
      <c r="I1244" s="21">
        <v>1.1280270655270654E-2</v>
      </c>
      <c r="J1244" s="4" t="s">
        <v>5160</v>
      </c>
      <c r="K1244" s="4">
        <v>2.6752500000000001</v>
      </c>
      <c r="L1244" s="4">
        <v>3.69</v>
      </c>
      <c r="M1244" s="4">
        <v>4.641</v>
      </c>
      <c r="N1244" s="4">
        <v>3.61998</v>
      </c>
      <c r="O1244" s="4">
        <v>14.79</v>
      </c>
      <c r="P1244" s="4">
        <v>9.61</v>
      </c>
      <c r="Q1244" s="4">
        <v>11.23</v>
      </c>
      <c r="R1244" s="11">
        <v>1.1242272347535506E-3</v>
      </c>
      <c r="S1244" s="11">
        <v>1.4413169676327571E-3</v>
      </c>
      <c r="T1244" s="11">
        <v>3.2789961013645224E-3</v>
      </c>
      <c r="U1244" s="21">
        <v>5.3715574548907873E-3</v>
      </c>
      <c r="V1244" s="11">
        <v>1.2893518518518519E-2</v>
      </c>
      <c r="W1244" s="3" t="s">
        <v>5160</v>
      </c>
      <c r="X1244" s="4" t="s">
        <v>0</v>
      </c>
      <c r="Z1244" s="3">
        <v>3.7710000000000004</v>
      </c>
      <c r="AA1244" s="4">
        <v>2.9413800000000005</v>
      </c>
      <c r="AB1244" s="3">
        <v>9.6449999999999996</v>
      </c>
    </row>
    <row r="1245" spans="1:28" x14ac:dyDescent="0.3">
      <c r="A1245">
        <v>157</v>
      </c>
      <c r="B1245" s="81">
        <v>9.44</v>
      </c>
      <c r="C1245" s="4">
        <v>11.04</v>
      </c>
      <c r="D1245" s="20">
        <v>1.0175536616161614E-3</v>
      </c>
      <c r="E1245" s="20">
        <v>1.3045559764309762E-3</v>
      </c>
      <c r="F1245" s="21">
        <v>3.0210769980506822E-3</v>
      </c>
      <c r="G1245" s="21">
        <v>6.3140509259259261E-3</v>
      </c>
      <c r="H1245" s="21">
        <v>5.3814696106362775E-3</v>
      </c>
      <c r="I1245" s="21">
        <v>1.1301086182336183E-2</v>
      </c>
      <c r="J1245" s="4" t="s">
        <v>5160</v>
      </c>
      <c r="K1245" s="4" t="s">
        <v>0</v>
      </c>
      <c r="L1245" s="4" t="s">
        <v>0</v>
      </c>
      <c r="M1245" s="4">
        <v>4.62</v>
      </c>
      <c r="N1245" s="4">
        <v>3.6036000000000001</v>
      </c>
      <c r="O1245" s="4">
        <v>14.73</v>
      </c>
      <c r="Q1245" s="4">
        <v>11.24</v>
      </c>
      <c r="R1245" s="11">
        <v>1.1250626566416042E-3</v>
      </c>
      <c r="S1245" s="11">
        <v>1.4423880213353898E-3</v>
      </c>
      <c r="T1245" s="11">
        <v>3.2814327485380119E-3</v>
      </c>
      <c r="U1245" s="21">
        <v>5.3814696106362775E-3</v>
      </c>
      <c r="V1245" s="11">
        <v>1.2908912037037038E-2</v>
      </c>
      <c r="W1245" s="3" t="s">
        <v>5160</v>
      </c>
      <c r="X1245" s="4">
        <v>2.4927999999999999</v>
      </c>
      <c r="Y1245" s="3">
        <v>3.28</v>
      </c>
      <c r="Z1245" s="3">
        <v>3.7530000000000001</v>
      </c>
      <c r="AA1245" s="4">
        <v>2.9273400000000001</v>
      </c>
      <c r="AB1245" s="3">
        <v>9.6000000000000014</v>
      </c>
    </row>
    <row r="1246" spans="1:28" x14ac:dyDescent="0.3">
      <c r="A1246">
        <v>156</v>
      </c>
      <c r="B1246" s="81">
        <v>9.4499999999999993</v>
      </c>
      <c r="C1246" s="4">
        <v>11.049999999999999</v>
      </c>
      <c r="D1246" s="20">
        <v>1.0183743686868686E-3</v>
      </c>
      <c r="E1246" s="20">
        <v>1.3056081649831649E-3</v>
      </c>
      <c r="F1246" s="21">
        <v>3.0235136452241716E-3</v>
      </c>
      <c r="G1246" s="21">
        <v>6.3191435185185191E-3</v>
      </c>
      <c r="H1246" s="21">
        <v>5.3853869895536567E-3</v>
      </c>
      <c r="I1246" s="21">
        <v>1.1309312678062679E-2</v>
      </c>
      <c r="J1246" s="4">
        <v>0.81509999999999994</v>
      </c>
      <c r="K1246" s="4">
        <v>2.6680000000000001</v>
      </c>
      <c r="L1246" s="4">
        <v>3.68</v>
      </c>
      <c r="M1246" s="4">
        <v>4.5990000000000002</v>
      </c>
      <c r="N1246" s="4">
        <v>3.5872200000000003</v>
      </c>
      <c r="O1246" s="4">
        <v>14.6775</v>
      </c>
      <c r="P1246" s="4" t="s">
        <v>5160</v>
      </c>
      <c r="Q1246" s="4" t="s">
        <v>5160</v>
      </c>
      <c r="R1246" s="11">
        <v>1.1258980785296578E-3</v>
      </c>
      <c r="S1246" s="11">
        <v>1.4434590750380229E-3</v>
      </c>
      <c r="T1246" s="11">
        <v>3.2838693957115018E-3</v>
      </c>
      <c r="U1246" s="21">
        <v>5.3853869895536567E-3</v>
      </c>
      <c r="V1246" s="11">
        <v>1.2916666666666667E-2</v>
      </c>
      <c r="W1246" s="3">
        <v>0.81509999999999994</v>
      </c>
      <c r="X1246" s="4" t="s">
        <v>0</v>
      </c>
      <c r="Z1246" s="3">
        <v>3.7440000000000002</v>
      </c>
      <c r="AA1246" s="4">
        <v>2.9203200000000002</v>
      </c>
      <c r="AB1246" s="3">
        <v>9.5625</v>
      </c>
    </row>
    <row r="1247" spans="1:28" x14ac:dyDescent="0.3">
      <c r="A1247">
        <v>155</v>
      </c>
      <c r="B1247" s="81">
        <v>9.4599999999999991</v>
      </c>
      <c r="C1247" s="4">
        <v>11.06</v>
      </c>
      <c r="D1247" s="20">
        <v>1.0191950757575756E-3</v>
      </c>
      <c r="E1247" s="20">
        <v>1.3066603535353534E-3</v>
      </c>
      <c r="F1247" s="21">
        <v>3.0259502923976607E-3</v>
      </c>
      <c r="G1247" s="21">
        <v>6.3242361111111112E-3</v>
      </c>
      <c r="H1247" s="21">
        <v>5.3893637226970553E-3</v>
      </c>
      <c r="I1247" s="21">
        <v>1.1317663817663817E-2</v>
      </c>
      <c r="J1247" s="4" t="s">
        <v>5160</v>
      </c>
      <c r="K1247" s="4">
        <v>2.6607500000000002</v>
      </c>
      <c r="L1247" s="4">
        <v>3.67</v>
      </c>
      <c r="M1247" s="4">
        <v>4.5884999999999998</v>
      </c>
      <c r="N1247" s="4">
        <v>3.5790299999999999</v>
      </c>
      <c r="O1247" s="4">
        <v>14.625</v>
      </c>
      <c r="P1247" s="4">
        <v>9.6199999999999992</v>
      </c>
      <c r="Q1247" s="4">
        <v>11.25</v>
      </c>
      <c r="R1247" s="11">
        <v>1.1271512113617381E-3</v>
      </c>
      <c r="S1247" s="11">
        <v>1.4450656555919719E-3</v>
      </c>
      <c r="T1247" s="11">
        <v>3.2875243664717358E-3</v>
      </c>
      <c r="U1247" s="21">
        <v>5.3893637226970553E-3</v>
      </c>
      <c r="V1247" s="11">
        <v>1.2932060185185187E-2</v>
      </c>
      <c r="W1247" s="3" t="s">
        <v>5160</v>
      </c>
      <c r="X1247" s="4">
        <v>2.4851999999999999</v>
      </c>
      <c r="Y1247" s="3">
        <v>3.27</v>
      </c>
      <c r="Z1247" s="3">
        <v>3.7259999999999995</v>
      </c>
      <c r="AA1247" s="4">
        <v>2.9062799999999998</v>
      </c>
      <c r="AB1247" s="3">
        <v>9.5175000000000001</v>
      </c>
    </row>
    <row r="1248" spans="1:28" x14ac:dyDescent="0.3">
      <c r="A1248">
        <v>154</v>
      </c>
      <c r="B1248" s="81" t="s">
        <v>5160</v>
      </c>
      <c r="C1248" s="4" t="s">
        <v>5160</v>
      </c>
      <c r="D1248" s="20">
        <v>1.0200157828282827E-3</v>
      </c>
      <c r="E1248" s="20">
        <v>1.3077125420875419E-3</v>
      </c>
      <c r="F1248" s="21">
        <v>3.0283869395711501E-3</v>
      </c>
      <c r="G1248" s="21">
        <v>6.3293287037037042E-3</v>
      </c>
      <c r="H1248" s="21">
        <v>5.3933404558404556E-3</v>
      </c>
      <c r="I1248" s="21">
        <v>1.1326014957264957E-2</v>
      </c>
      <c r="J1248" s="4" t="s">
        <v>5160</v>
      </c>
      <c r="K1248" s="4" t="s">
        <v>0</v>
      </c>
      <c r="L1248" s="4" t="s">
        <v>0</v>
      </c>
      <c r="M1248" s="4">
        <v>4.5674999999999999</v>
      </c>
      <c r="N1248" s="4">
        <v>3.5626500000000001</v>
      </c>
      <c r="O1248" s="4">
        <v>14.565000000000001</v>
      </c>
      <c r="P1248" s="4" t="s">
        <v>5160</v>
      </c>
      <c r="Q1248" s="4" t="s">
        <v>5160</v>
      </c>
      <c r="R1248" s="11">
        <v>1.1284043441938179E-3</v>
      </c>
      <c r="S1248" s="11">
        <v>1.4466722361459205E-3</v>
      </c>
      <c r="T1248" s="11">
        <v>3.2911793372319689E-3</v>
      </c>
      <c r="U1248" s="21">
        <v>5.3933404558404556E-3</v>
      </c>
      <c r="V1248" s="11">
        <v>1.2947569444444446E-2</v>
      </c>
      <c r="W1248" s="3" t="s">
        <v>5160</v>
      </c>
      <c r="X1248" s="4" t="s">
        <v>0</v>
      </c>
      <c r="Z1248" s="3">
        <v>3.7080000000000002</v>
      </c>
      <c r="AA1248" s="4">
        <v>2.8922400000000001</v>
      </c>
      <c r="AB1248" s="3">
        <v>9.48</v>
      </c>
    </row>
    <row r="1249" spans="1:28" x14ac:dyDescent="0.3">
      <c r="A1249">
        <v>153</v>
      </c>
      <c r="B1249" s="81">
        <v>9.4700000000000006</v>
      </c>
      <c r="C1249" s="4">
        <v>11.07</v>
      </c>
      <c r="D1249" s="20">
        <v>1.0208364898989897E-3</v>
      </c>
      <c r="E1249" s="20">
        <v>1.3087647306397304E-3</v>
      </c>
      <c r="F1249" s="21">
        <v>3.0308235867446392E-3</v>
      </c>
      <c r="G1249" s="21">
        <v>6.3344212962962963E-3</v>
      </c>
      <c r="H1249" s="21">
        <v>5.3972578347578357E-3</v>
      </c>
      <c r="I1249" s="21">
        <v>1.1334241452991455E-2</v>
      </c>
      <c r="K1249" s="4">
        <v>2.6535000000000002</v>
      </c>
      <c r="L1249" s="4">
        <v>3.66</v>
      </c>
      <c r="M1249" s="4">
        <v>4.5465</v>
      </c>
      <c r="N1249" s="4">
        <v>3.5462700000000003</v>
      </c>
      <c r="O1249" s="4">
        <v>14.512500000000001</v>
      </c>
      <c r="P1249" s="4">
        <v>9.629999999999999</v>
      </c>
      <c r="Q1249" s="4">
        <v>11.26</v>
      </c>
      <c r="R1249" s="11">
        <v>1.1292397660818713E-3</v>
      </c>
      <c r="S1249" s="11">
        <v>1.447743289848553E-3</v>
      </c>
      <c r="T1249" s="11">
        <v>3.2936159844054579E-3</v>
      </c>
      <c r="U1249" s="21">
        <v>5.3972578347578357E-3</v>
      </c>
      <c r="V1249" s="11">
        <v>1.2962962962962964E-2</v>
      </c>
      <c r="W1249" s="3" t="s">
        <v>5160</v>
      </c>
      <c r="X1249" s="4">
        <v>2.4775999999999998</v>
      </c>
      <c r="Y1249" s="3">
        <v>3.26</v>
      </c>
      <c r="Z1249" s="3">
        <v>3.6990000000000003</v>
      </c>
      <c r="AA1249" s="4">
        <v>2.8852200000000003</v>
      </c>
      <c r="AB1249" s="3">
        <v>9.4350000000000005</v>
      </c>
    </row>
    <row r="1250" spans="1:28" x14ac:dyDescent="0.3">
      <c r="A1250">
        <v>152</v>
      </c>
      <c r="B1250" s="81">
        <v>9.48</v>
      </c>
      <c r="C1250" s="4">
        <v>11.08</v>
      </c>
      <c r="D1250" s="20">
        <v>1.0216571969696969E-3</v>
      </c>
      <c r="E1250" s="20">
        <v>1.3098169191919191E-3</v>
      </c>
      <c r="F1250" s="21">
        <v>3.0332602339181287E-3</v>
      </c>
      <c r="G1250" s="21">
        <v>6.3395138888888893E-3</v>
      </c>
      <c r="H1250" s="21">
        <v>5.4012345679012343E-3</v>
      </c>
      <c r="I1250" s="21">
        <v>1.1342592592592592E-2</v>
      </c>
      <c r="J1250" s="4" t="s">
        <v>5160</v>
      </c>
      <c r="K1250" s="4">
        <v>2.6462499999999998</v>
      </c>
      <c r="L1250" s="4">
        <v>3.65</v>
      </c>
      <c r="M1250" s="4">
        <v>4.5254999999999992</v>
      </c>
      <c r="N1250" s="4">
        <v>3.5298899999999995</v>
      </c>
      <c r="O1250" s="4">
        <v>14.452500000000001</v>
      </c>
      <c r="P1250" s="4" t="s">
        <v>5160</v>
      </c>
      <c r="Q1250" s="4" t="s">
        <v>5160</v>
      </c>
      <c r="R1250" s="11">
        <v>1.1304928989139516E-3</v>
      </c>
      <c r="S1250" s="11">
        <v>1.449349870402502E-3</v>
      </c>
      <c r="T1250" s="11">
        <v>3.2972709551656919E-3</v>
      </c>
      <c r="U1250" s="21">
        <v>5.4012345679012343E-3</v>
      </c>
      <c r="V1250" s="11">
        <v>1.2970717592592594E-2</v>
      </c>
      <c r="W1250" s="3" t="s">
        <v>5160</v>
      </c>
      <c r="X1250" s="4" t="s">
        <v>0</v>
      </c>
      <c r="Z1250" s="3">
        <v>3.681</v>
      </c>
      <c r="AA1250" s="4">
        <v>2.8711800000000003</v>
      </c>
      <c r="AB1250" s="3">
        <v>9.3974999999999991</v>
      </c>
    </row>
    <row r="1251" spans="1:28" x14ac:dyDescent="0.3">
      <c r="A1251">
        <v>151</v>
      </c>
      <c r="B1251" s="81">
        <v>9.49</v>
      </c>
      <c r="C1251" s="4">
        <v>11.09</v>
      </c>
      <c r="D1251" s="20">
        <v>1.0224779040404039E-3</v>
      </c>
      <c r="E1251" s="20">
        <v>1.3108691077441076E-3</v>
      </c>
      <c r="F1251" s="21">
        <v>3.0356968810916177E-3</v>
      </c>
      <c r="G1251" s="21">
        <v>6.3446064814814815E-3</v>
      </c>
      <c r="H1251" s="21">
        <v>5.4111467236467236E-3</v>
      </c>
      <c r="I1251" s="21">
        <v>1.136340811965812E-2</v>
      </c>
      <c r="J1251" s="4" t="s">
        <v>5160</v>
      </c>
      <c r="K1251" s="4" t="s">
        <v>0</v>
      </c>
      <c r="L1251" s="4" t="s">
        <v>0</v>
      </c>
      <c r="M1251" s="4">
        <v>4.5149999999999997</v>
      </c>
      <c r="N1251" s="4">
        <v>3.5217000000000001</v>
      </c>
      <c r="O1251" s="4">
        <v>14.399999999999999</v>
      </c>
      <c r="P1251" s="4">
        <v>9.64</v>
      </c>
      <c r="Q1251" s="4">
        <v>11.27</v>
      </c>
      <c r="R1251" s="11">
        <v>1.131328320802005E-3</v>
      </c>
      <c r="S1251" s="11">
        <v>1.4504209241051347E-3</v>
      </c>
      <c r="T1251" s="11">
        <v>3.2997076023391814E-3</v>
      </c>
      <c r="U1251" s="21">
        <v>5.4111467236467236E-3</v>
      </c>
      <c r="V1251" s="11">
        <v>1.2986111111111111E-2</v>
      </c>
      <c r="W1251" s="3" t="s">
        <v>5160</v>
      </c>
      <c r="X1251" s="4">
        <v>2.4699999999999998</v>
      </c>
      <c r="Y1251" s="3">
        <v>3.25</v>
      </c>
      <c r="Z1251" s="3">
        <v>3.6720000000000002</v>
      </c>
      <c r="AA1251" s="4">
        <v>2.86416</v>
      </c>
      <c r="AB1251" s="3">
        <v>9.3525000000000009</v>
      </c>
    </row>
    <row r="1252" spans="1:28" x14ac:dyDescent="0.3">
      <c r="A1252">
        <v>150</v>
      </c>
      <c r="B1252" s="81" t="s">
        <v>5160</v>
      </c>
      <c r="C1252" s="4" t="s">
        <v>5160</v>
      </c>
      <c r="D1252" s="20">
        <v>1.0232986111111109E-3</v>
      </c>
      <c r="E1252" s="20">
        <v>1.3119212962962961E-3</v>
      </c>
      <c r="F1252" s="21">
        <v>3.0381335282651072E-3</v>
      </c>
      <c r="G1252" s="21">
        <v>6.3496990740740744E-3</v>
      </c>
      <c r="H1252" s="21">
        <v>5.415064102564102E-3</v>
      </c>
      <c r="I1252" s="21">
        <v>1.1371634615384615E-2</v>
      </c>
      <c r="J1252" s="4" t="s">
        <v>5160</v>
      </c>
      <c r="K1252" s="4">
        <v>2.6390000000000002</v>
      </c>
      <c r="L1252" s="4">
        <v>3.64</v>
      </c>
      <c r="M1252" s="4">
        <v>4.4940000000000007</v>
      </c>
      <c r="N1252" s="4">
        <v>3.5053200000000007</v>
      </c>
      <c r="O1252" s="4">
        <v>14.34</v>
      </c>
      <c r="P1252" s="4" t="s">
        <v>5160</v>
      </c>
      <c r="Q1252" s="4" t="s">
        <v>5160</v>
      </c>
      <c r="R1252" s="11">
        <v>1.1321637426900586E-3</v>
      </c>
      <c r="S1252" s="11">
        <v>1.4514919778077675E-3</v>
      </c>
      <c r="T1252" s="11">
        <v>3.3021442495126709E-3</v>
      </c>
      <c r="U1252" s="21">
        <v>5.415064102564102E-3</v>
      </c>
      <c r="V1252" s="11">
        <v>1.300150462962963E-2</v>
      </c>
      <c r="W1252" s="3" t="s">
        <v>5160</v>
      </c>
      <c r="X1252" s="4">
        <v>2.4624000000000001</v>
      </c>
      <c r="Y1252" s="3">
        <v>3.24</v>
      </c>
      <c r="Z1252" s="3">
        <v>3.6539999999999995</v>
      </c>
      <c r="AA1252" s="4">
        <v>2.8501199999999995</v>
      </c>
      <c r="AB1252" s="3">
        <v>9.3149999999999995</v>
      </c>
    </row>
    <row r="1253" spans="1:28" x14ac:dyDescent="0.3">
      <c r="A1253">
        <v>149</v>
      </c>
      <c r="B1253" s="81">
        <v>9.5</v>
      </c>
      <c r="C1253" s="4">
        <v>11.1</v>
      </c>
      <c r="D1253" s="20">
        <v>1.0241193181818179E-3</v>
      </c>
      <c r="E1253" s="20">
        <v>1.3129734848484845E-3</v>
      </c>
      <c r="F1253" s="21">
        <v>3.0405701754385962E-3</v>
      </c>
      <c r="G1253" s="21">
        <v>6.3547916666666666E-3</v>
      </c>
      <c r="H1253" s="21">
        <v>5.4190408357075023E-3</v>
      </c>
      <c r="I1253" s="21">
        <v>1.1379985754985755E-2</v>
      </c>
      <c r="J1253" s="4" t="s">
        <v>5160</v>
      </c>
      <c r="K1253" s="4">
        <v>2.6317499999999998</v>
      </c>
      <c r="L1253" s="4">
        <v>3.63</v>
      </c>
      <c r="M1253" s="4">
        <v>4.4729999999999999</v>
      </c>
      <c r="N1253" s="4">
        <v>3.4889399999999999</v>
      </c>
      <c r="O1253" s="4">
        <v>14.287500000000001</v>
      </c>
      <c r="P1253" s="4">
        <v>9.65</v>
      </c>
      <c r="Q1253" s="4">
        <v>11.28</v>
      </c>
      <c r="R1253" s="11">
        <v>1.1334168755221387E-3</v>
      </c>
      <c r="S1253" s="11">
        <v>1.4530985583617163E-3</v>
      </c>
      <c r="T1253" s="11">
        <v>3.3057992202729044E-3</v>
      </c>
      <c r="U1253" s="21">
        <v>5.4190408357075023E-3</v>
      </c>
      <c r="V1253" s="11">
        <v>1.301701388888889E-2</v>
      </c>
      <c r="W1253" s="3" t="s">
        <v>5160</v>
      </c>
      <c r="X1253" s="4" t="s">
        <v>0</v>
      </c>
      <c r="Z1253" s="3">
        <v>3.6360000000000001</v>
      </c>
      <c r="AA1253" s="4">
        <v>2.8360800000000004</v>
      </c>
      <c r="AB1253" s="3">
        <v>9.27</v>
      </c>
    </row>
    <row r="1254" spans="1:28" x14ac:dyDescent="0.3">
      <c r="A1254">
        <v>148</v>
      </c>
      <c r="B1254" s="81"/>
      <c r="C1254" s="4">
        <v>11.12</v>
      </c>
      <c r="D1254" s="20">
        <v>1.0249810606060606E-3</v>
      </c>
      <c r="E1254" s="20">
        <v>1.3140782828282827E-3</v>
      </c>
      <c r="F1254" s="21">
        <v>3.0431286549707603E-3</v>
      </c>
      <c r="G1254" s="21">
        <v>6.3601388888888891E-3</v>
      </c>
      <c r="H1254" s="21">
        <v>5.4289529914529917E-3</v>
      </c>
      <c r="I1254" s="21">
        <v>1.1400801282051284E-2</v>
      </c>
      <c r="J1254" s="4">
        <v>0.80794999999999995</v>
      </c>
      <c r="K1254" s="4" t="s">
        <v>0</v>
      </c>
      <c r="L1254" s="4" t="s">
        <v>0</v>
      </c>
      <c r="M1254" s="4">
        <v>4.452</v>
      </c>
      <c r="N1254" s="4">
        <v>3.4725600000000001</v>
      </c>
      <c r="O1254" s="4">
        <v>14.227499999999999</v>
      </c>
      <c r="P1254" s="4" t="s">
        <v>5160</v>
      </c>
      <c r="Q1254" s="4" t="s">
        <v>5160</v>
      </c>
      <c r="R1254" s="11">
        <v>1.1342522974101923E-3</v>
      </c>
      <c r="S1254" s="11">
        <v>1.4541696120643492E-3</v>
      </c>
      <c r="T1254" s="11">
        <v>3.3082358674463943E-3</v>
      </c>
      <c r="U1254" s="21">
        <v>5.4289529914529917E-3</v>
      </c>
      <c r="V1254" s="11">
        <v>1.3020833333333334E-2</v>
      </c>
      <c r="W1254" s="3">
        <v>0.80794999999999995</v>
      </c>
      <c r="X1254" s="4">
        <v>2.4548000000000001</v>
      </c>
      <c r="Y1254" s="3">
        <v>3.23</v>
      </c>
      <c r="Z1254" s="3">
        <v>3.6270000000000002</v>
      </c>
      <c r="AA1254" s="4">
        <v>2.8290600000000001</v>
      </c>
      <c r="AB1254" s="3">
        <v>9.2324999999999999</v>
      </c>
    </row>
    <row r="1255" spans="1:28" x14ac:dyDescent="0.3">
      <c r="A1255">
        <v>147</v>
      </c>
      <c r="B1255" s="81">
        <v>9.51</v>
      </c>
      <c r="C1255" s="4">
        <v>11.129999999999999</v>
      </c>
      <c r="D1255" s="20">
        <v>1.0258017676767677E-3</v>
      </c>
      <c r="E1255" s="20">
        <v>1.3151304713804714E-3</v>
      </c>
      <c r="F1255" s="21">
        <v>3.0455653021442498E-3</v>
      </c>
      <c r="G1255" s="21">
        <v>6.3652314814814821E-3</v>
      </c>
      <c r="H1255" s="21">
        <v>5.43287037037037E-3</v>
      </c>
      <c r="I1255" s="21">
        <v>1.1409027777777778E-2</v>
      </c>
      <c r="J1255" s="4" t="s">
        <v>5160</v>
      </c>
      <c r="K1255" s="4">
        <v>2.6244999999999998</v>
      </c>
      <c r="L1255" s="4">
        <v>3.62</v>
      </c>
      <c r="M1255" s="4">
        <v>4.4415000000000004</v>
      </c>
      <c r="N1255" s="4">
        <v>3.4643700000000006</v>
      </c>
      <c r="O1255" s="4">
        <v>14.174999999999999</v>
      </c>
      <c r="P1255" s="4">
        <v>9.66</v>
      </c>
      <c r="Q1255" s="4" t="s">
        <v>5160</v>
      </c>
      <c r="R1255" s="11">
        <v>1.1350877192982457E-3</v>
      </c>
      <c r="S1255" s="11">
        <v>1.4552406657669815E-3</v>
      </c>
      <c r="T1255" s="11">
        <v>3.3106725146198829E-3</v>
      </c>
      <c r="U1255" s="21">
        <v>5.43287037037037E-3</v>
      </c>
      <c r="V1255" s="11">
        <v>1.3040162037037038E-2</v>
      </c>
      <c r="W1255" s="3" t="s">
        <v>5160</v>
      </c>
      <c r="X1255" s="4" t="s">
        <v>0</v>
      </c>
      <c r="Z1255" s="3">
        <v>3.609</v>
      </c>
      <c r="AA1255" s="4">
        <v>2.8150200000000001</v>
      </c>
      <c r="AB1255" s="3">
        <v>9.1875</v>
      </c>
    </row>
    <row r="1256" spans="1:28" x14ac:dyDescent="0.3">
      <c r="A1256">
        <v>146</v>
      </c>
      <c r="B1256" s="81" t="s">
        <v>5160</v>
      </c>
      <c r="C1256" s="4" t="s">
        <v>5160</v>
      </c>
      <c r="D1256" s="20">
        <v>1.0266635101010102E-3</v>
      </c>
      <c r="E1256" s="20">
        <v>1.3162352693602694E-3</v>
      </c>
      <c r="F1256" s="21">
        <v>3.0481237816764139E-3</v>
      </c>
      <c r="G1256" s="21">
        <v>6.3705787037037047E-3</v>
      </c>
      <c r="H1256" s="21">
        <v>5.4368471035137703E-3</v>
      </c>
      <c r="I1256" s="21">
        <v>1.1417378917378918E-2</v>
      </c>
      <c r="J1256" s="4" t="s">
        <v>5160</v>
      </c>
      <c r="K1256" s="4">
        <v>2.6172499999999999</v>
      </c>
      <c r="L1256" s="4">
        <v>3.61</v>
      </c>
      <c r="M1256" s="4">
        <v>4.4204999999999997</v>
      </c>
      <c r="N1256" s="4">
        <v>3.4479899999999999</v>
      </c>
      <c r="O1256" s="4">
        <v>14.115</v>
      </c>
      <c r="Q1256" s="4">
        <v>11.29</v>
      </c>
      <c r="R1256" s="11">
        <v>1.1359231411862993E-3</v>
      </c>
      <c r="S1256" s="11">
        <v>1.4563117194696144E-3</v>
      </c>
      <c r="T1256" s="11">
        <v>3.3131091617933728E-3</v>
      </c>
      <c r="U1256" s="21">
        <v>5.4368471035137703E-3</v>
      </c>
      <c r="V1256" s="11">
        <v>1.3055555555555556E-2</v>
      </c>
      <c r="W1256" s="3" t="s">
        <v>5160</v>
      </c>
      <c r="X1256" s="4">
        <v>2.4472</v>
      </c>
      <c r="Y1256" s="3">
        <v>3.22</v>
      </c>
      <c r="Z1256" s="3">
        <v>3.5910000000000002</v>
      </c>
      <c r="AA1256" s="4">
        <v>2.80098</v>
      </c>
      <c r="AB1256" s="3">
        <v>9.1499999999999986</v>
      </c>
    </row>
    <row r="1257" spans="1:28" x14ac:dyDescent="0.3">
      <c r="A1257">
        <v>145</v>
      </c>
      <c r="B1257" s="81">
        <v>9.52</v>
      </c>
      <c r="C1257" s="4">
        <v>11.14</v>
      </c>
      <c r="D1257" s="20">
        <v>1.0274842171717172E-3</v>
      </c>
      <c r="E1257" s="20">
        <v>1.3172874579124581E-3</v>
      </c>
      <c r="F1257" s="21">
        <v>3.050560428849903E-3</v>
      </c>
      <c r="G1257" s="21">
        <v>6.3756712962962977E-3</v>
      </c>
      <c r="H1257" s="21">
        <v>5.4408238366571706E-3</v>
      </c>
      <c r="I1257" s="21">
        <v>1.1425730056980058E-2</v>
      </c>
      <c r="J1257" s="4" t="s">
        <v>5160</v>
      </c>
      <c r="K1257" s="4">
        <v>2.61</v>
      </c>
      <c r="L1257" s="4">
        <v>3.6</v>
      </c>
      <c r="M1257" s="4">
        <v>4.3995000000000006</v>
      </c>
      <c r="N1257" s="4">
        <v>3.4316100000000005</v>
      </c>
      <c r="O1257" s="4">
        <v>14.0625</v>
      </c>
      <c r="P1257" s="4">
        <v>9.67</v>
      </c>
      <c r="Q1257" s="4">
        <v>11.299999999999999</v>
      </c>
      <c r="R1257" s="11">
        <v>1.1367585630743526E-3</v>
      </c>
      <c r="S1257" s="11">
        <v>1.4573827731722471E-3</v>
      </c>
      <c r="T1257" s="11">
        <v>3.3155458089668619E-3</v>
      </c>
      <c r="U1257" s="21">
        <v>5.4408238366571706E-3</v>
      </c>
      <c r="V1257" s="11">
        <v>1.3070949074074075E-2</v>
      </c>
      <c r="W1257" s="3" t="s">
        <v>5160</v>
      </c>
      <c r="X1257" s="4" t="s">
        <v>0</v>
      </c>
      <c r="Z1257" s="3">
        <v>3.5819999999999999</v>
      </c>
      <c r="AA1257" s="4">
        <v>2.7939599999999998</v>
      </c>
      <c r="AB1257" s="3">
        <v>9.1050000000000004</v>
      </c>
    </row>
    <row r="1258" spans="1:28" x14ac:dyDescent="0.3">
      <c r="A1258">
        <v>144</v>
      </c>
      <c r="B1258" s="81">
        <v>9.5299999999999994</v>
      </c>
      <c r="C1258" s="4">
        <v>11.15</v>
      </c>
      <c r="D1258" s="20">
        <v>1.0283459595959597E-3</v>
      </c>
      <c r="E1258" s="20">
        <v>1.318392255892256E-3</v>
      </c>
      <c r="F1258" s="21">
        <v>3.0531189083820667E-3</v>
      </c>
      <c r="G1258" s="21">
        <v>6.3810185185185194E-3</v>
      </c>
      <c r="H1258" s="21">
        <v>5.4506766381766381E-3</v>
      </c>
      <c r="I1258" s="21">
        <v>1.144642094017094E-2</v>
      </c>
      <c r="J1258" s="4" t="s">
        <v>5160</v>
      </c>
      <c r="K1258" s="4" t="s">
        <v>0</v>
      </c>
      <c r="L1258" s="4" t="s">
        <v>0</v>
      </c>
      <c r="M1258" s="4">
        <v>4.3784999999999998</v>
      </c>
      <c r="N1258" s="4">
        <v>3.4152300000000002</v>
      </c>
      <c r="O1258" s="4">
        <v>14.002500000000001</v>
      </c>
      <c r="P1258" s="4" t="s">
        <v>5160</v>
      </c>
      <c r="Q1258" s="4" t="s">
        <v>5160</v>
      </c>
      <c r="R1258" s="11">
        <v>1.137593984962406E-3</v>
      </c>
      <c r="S1258" s="11">
        <v>1.4584538268748795E-3</v>
      </c>
      <c r="T1258" s="11">
        <v>3.3179824561403509E-3</v>
      </c>
      <c r="U1258" s="21">
        <v>5.4506766381766381E-3</v>
      </c>
      <c r="V1258" s="11">
        <v>1.3086458333333334E-2</v>
      </c>
      <c r="W1258" s="3" t="s">
        <v>5160</v>
      </c>
      <c r="X1258" s="4">
        <v>2.4396</v>
      </c>
      <c r="Y1258" s="3">
        <v>3.21</v>
      </c>
      <c r="Z1258" s="3">
        <v>3.5640000000000001</v>
      </c>
      <c r="AA1258" s="4">
        <v>2.7799200000000002</v>
      </c>
      <c r="AB1258" s="3">
        <v>9.067499999999999</v>
      </c>
    </row>
    <row r="1259" spans="1:28" x14ac:dyDescent="0.3">
      <c r="A1259">
        <v>143</v>
      </c>
      <c r="B1259" s="81">
        <v>9.5399999999999991</v>
      </c>
      <c r="C1259" s="4">
        <v>11.16</v>
      </c>
      <c r="D1259" s="20">
        <v>1.0291666666666667E-3</v>
      </c>
      <c r="E1259" s="20">
        <v>1.3194444444444445E-3</v>
      </c>
      <c r="F1259" s="21">
        <v>3.0555555555555557E-3</v>
      </c>
      <c r="G1259" s="21">
        <v>6.3861111111111124E-3</v>
      </c>
      <c r="H1259" s="21">
        <v>5.4487179487179484E-3</v>
      </c>
      <c r="I1259" s="21">
        <v>1.1442307692307693E-2</v>
      </c>
      <c r="J1259" s="4" t="s">
        <v>5160</v>
      </c>
      <c r="K1259" s="4">
        <v>2.6027499999999999</v>
      </c>
      <c r="L1259" s="4">
        <v>3.59</v>
      </c>
      <c r="M1259" s="4">
        <v>4.3680000000000003</v>
      </c>
      <c r="N1259" s="4">
        <v>3.4070400000000003</v>
      </c>
      <c r="O1259" s="4">
        <v>13.950000000000001</v>
      </c>
      <c r="P1259" s="4">
        <v>9.68</v>
      </c>
      <c r="Q1259" s="4">
        <v>11.31</v>
      </c>
      <c r="R1259" s="11">
        <v>1.1384294068504596E-3</v>
      </c>
      <c r="S1259" s="11">
        <v>1.4595248805775122E-3</v>
      </c>
      <c r="T1259" s="11">
        <v>3.3204191033138399E-3</v>
      </c>
      <c r="U1259" s="21">
        <v>5.4487179487179484E-3</v>
      </c>
      <c r="V1259" s="11">
        <v>1.3101851851851852E-2</v>
      </c>
      <c r="W1259" s="3" t="s">
        <v>5160</v>
      </c>
      <c r="X1259" s="4" t="s">
        <v>0</v>
      </c>
      <c r="Z1259" s="3">
        <v>3.5550000000000002</v>
      </c>
      <c r="AA1259" s="4">
        <v>2.7729000000000004</v>
      </c>
      <c r="AB1259" s="3">
        <v>9.0224999999999991</v>
      </c>
    </row>
    <row r="1260" spans="1:28" x14ac:dyDescent="0.3">
      <c r="A1260">
        <v>142</v>
      </c>
      <c r="B1260" s="81">
        <v>9.5499999999999989</v>
      </c>
      <c r="C1260" s="4">
        <v>11.17</v>
      </c>
      <c r="D1260" s="20">
        <v>1.030028409090909E-3</v>
      </c>
      <c r="E1260" s="20">
        <v>1.3205492424242424E-3</v>
      </c>
      <c r="F1260" s="21">
        <v>3.0581140350877194E-3</v>
      </c>
      <c r="G1260" s="21">
        <v>6.3914583333333341E-3</v>
      </c>
      <c r="H1260" s="21">
        <v>5.4586301044634387E-3</v>
      </c>
      <c r="I1260" s="21">
        <v>1.1463123219373221E-2</v>
      </c>
      <c r="J1260" s="4">
        <v>0.80080000000000018</v>
      </c>
      <c r="K1260" s="4">
        <v>2.5954999999999999</v>
      </c>
      <c r="L1260" s="4">
        <v>3.58</v>
      </c>
      <c r="M1260" s="4">
        <v>4.3469999999999995</v>
      </c>
      <c r="N1260" s="4">
        <v>3.3906599999999996</v>
      </c>
      <c r="O1260" s="4">
        <v>13.89</v>
      </c>
      <c r="P1260" s="4" t="s">
        <v>5160</v>
      </c>
      <c r="Q1260" s="4" t="s">
        <v>5160</v>
      </c>
      <c r="R1260" s="11">
        <v>1.139264828738513E-3</v>
      </c>
      <c r="S1260" s="11">
        <v>1.4605959342801451E-3</v>
      </c>
      <c r="T1260" s="11">
        <v>3.3228557504873298E-3</v>
      </c>
      <c r="U1260" s="21">
        <v>5.4586301044634387E-3</v>
      </c>
      <c r="V1260" s="11">
        <v>1.3109606481481482E-2</v>
      </c>
      <c r="W1260" s="3">
        <v>0.80080000000000018</v>
      </c>
      <c r="X1260" s="4">
        <v>2.4320000000000004</v>
      </c>
      <c r="Y1260" s="3">
        <v>3.2</v>
      </c>
      <c r="Z1260" s="3">
        <v>3.5369999999999999</v>
      </c>
      <c r="AA1260" s="4">
        <v>2.7588599999999999</v>
      </c>
      <c r="AB1260" s="3">
        <v>8.9775000000000009</v>
      </c>
    </row>
    <row r="1261" spans="1:28" x14ac:dyDescent="0.3">
      <c r="A1261">
        <v>141</v>
      </c>
      <c r="B1261" s="81">
        <v>9.56</v>
      </c>
      <c r="C1261" s="4">
        <v>11.18</v>
      </c>
      <c r="D1261" s="20">
        <v>1.0308901515151516E-3</v>
      </c>
      <c r="E1261" s="20">
        <v>1.3216540404040406E-3</v>
      </c>
      <c r="F1261" s="21">
        <v>3.0606725146198836E-3</v>
      </c>
      <c r="G1261" s="21">
        <v>6.3968055555555566E-3</v>
      </c>
      <c r="H1261" s="21">
        <v>5.462547483380817E-3</v>
      </c>
      <c r="I1261" s="21">
        <v>1.1471349715099716E-2</v>
      </c>
      <c r="J1261" s="4" t="s">
        <v>5160</v>
      </c>
      <c r="K1261" s="4" t="s">
        <v>0</v>
      </c>
      <c r="L1261" s="4" t="s">
        <v>0</v>
      </c>
      <c r="M1261" s="4">
        <v>4.3260000000000005</v>
      </c>
      <c r="N1261" s="4">
        <v>3.3742800000000006</v>
      </c>
      <c r="O1261" s="4">
        <v>13.837499999999999</v>
      </c>
      <c r="P1261" s="4">
        <v>9.69</v>
      </c>
      <c r="Q1261" s="4" t="s">
        <v>5160</v>
      </c>
      <c r="R1261" s="11">
        <v>1.1401002506265664E-3</v>
      </c>
      <c r="S1261" s="11">
        <v>1.4616669879827773E-3</v>
      </c>
      <c r="T1261" s="11">
        <v>3.3252923976608184E-3</v>
      </c>
      <c r="U1261" s="21">
        <v>5.462547483380817E-3</v>
      </c>
      <c r="V1261" s="11">
        <v>1.3113425925925926E-2</v>
      </c>
      <c r="W1261" s="3" t="s">
        <v>5160</v>
      </c>
      <c r="X1261" s="4" t="s">
        <v>0</v>
      </c>
      <c r="Z1261" s="3">
        <v>3.5190000000000001</v>
      </c>
      <c r="AA1261" s="4">
        <v>2.7448200000000003</v>
      </c>
      <c r="AB1261" s="3">
        <v>8.94</v>
      </c>
    </row>
    <row r="1262" spans="1:28" x14ac:dyDescent="0.3">
      <c r="A1262">
        <v>140</v>
      </c>
      <c r="B1262" s="81" t="s">
        <v>5160</v>
      </c>
      <c r="C1262" s="4" t="s">
        <v>5160</v>
      </c>
      <c r="D1262" s="20">
        <v>1.0317518939393939E-3</v>
      </c>
      <c r="E1262" s="20">
        <v>1.3227588383838383E-3</v>
      </c>
      <c r="F1262" s="21">
        <v>3.0632309941520473E-3</v>
      </c>
      <c r="G1262" s="21">
        <v>6.4021527777777792E-3</v>
      </c>
      <c r="H1262" s="21">
        <v>5.4665242165242165E-3</v>
      </c>
      <c r="I1262" s="21">
        <v>1.1479700854700856E-2</v>
      </c>
      <c r="J1262" s="4" t="s">
        <v>5160</v>
      </c>
      <c r="K1262" s="4">
        <v>2.5882499999999999</v>
      </c>
      <c r="L1262" s="4">
        <v>3.57</v>
      </c>
      <c r="M1262" s="4">
        <v>4.3049999999999997</v>
      </c>
      <c r="N1262" s="4">
        <v>3.3578999999999999</v>
      </c>
      <c r="O1262" s="4">
        <v>13.7775</v>
      </c>
      <c r="Q1262" s="4">
        <v>11.32</v>
      </c>
      <c r="R1262" s="11">
        <v>1.14093567251462E-3</v>
      </c>
      <c r="S1262" s="11">
        <v>1.4627380416854102E-3</v>
      </c>
      <c r="T1262" s="11">
        <v>3.3277290448343079E-3</v>
      </c>
      <c r="U1262" s="21">
        <v>5.4665242165242165E-3</v>
      </c>
      <c r="V1262" s="11">
        <v>1.314039351851852E-2</v>
      </c>
      <c r="W1262" s="3" t="s">
        <v>5160</v>
      </c>
      <c r="X1262" s="4">
        <v>2.4243999999999999</v>
      </c>
      <c r="Y1262" s="3">
        <v>3.19</v>
      </c>
      <c r="Z1262" s="3">
        <v>3.51</v>
      </c>
      <c r="AA1262" s="4">
        <v>2.7378</v>
      </c>
      <c r="AB1262" s="3">
        <v>8.8949999999999996</v>
      </c>
    </row>
    <row r="1263" spans="1:28" x14ac:dyDescent="0.3">
      <c r="A1263">
        <v>139</v>
      </c>
      <c r="B1263" s="81">
        <v>9.57</v>
      </c>
      <c r="C1263" s="4">
        <v>11.19</v>
      </c>
      <c r="D1263" s="20">
        <v>1.0325726010101009E-3</v>
      </c>
      <c r="E1263" s="20">
        <v>1.323811026936027E-3</v>
      </c>
      <c r="F1263" s="21">
        <v>3.0656676413255363E-3</v>
      </c>
      <c r="G1263" s="21">
        <v>6.4072453703703713E-3</v>
      </c>
      <c r="H1263" s="21">
        <v>5.476436372269705E-3</v>
      </c>
      <c r="I1263" s="21">
        <v>1.1500516381766381E-2</v>
      </c>
      <c r="J1263" s="4" t="s">
        <v>5160</v>
      </c>
      <c r="K1263" s="4">
        <v>2.581</v>
      </c>
      <c r="L1263" s="4">
        <v>3.56</v>
      </c>
      <c r="M1263" s="4">
        <v>4.2839999999999998</v>
      </c>
      <c r="N1263" s="4">
        <v>3.34152</v>
      </c>
      <c r="O1263" s="4">
        <v>13.725000000000001</v>
      </c>
      <c r="P1263" s="4">
        <v>9.6999999999999993</v>
      </c>
      <c r="Q1263" s="4">
        <v>11.33</v>
      </c>
      <c r="R1263" s="11">
        <v>1.1417710944026738E-3</v>
      </c>
      <c r="S1263" s="11">
        <v>1.4638090953880433E-3</v>
      </c>
      <c r="T1263" s="11">
        <v>3.3301656920077982E-3</v>
      </c>
      <c r="U1263" s="21">
        <v>5.476436372269705E-3</v>
      </c>
      <c r="V1263" s="11">
        <v>1.3155902777777779E-2</v>
      </c>
      <c r="W1263" s="3" t="s">
        <v>5160</v>
      </c>
      <c r="X1263" s="4">
        <v>2.4168000000000003</v>
      </c>
      <c r="Y1263" s="3">
        <v>3.18</v>
      </c>
      <c r="Z1263" s="3">
        <v>3.492</v>
      </c>
      <c r="AA1263" s="4">
        <v>2.72376</v>
      </c>
      <c r="AB1263" s="3">
        <v>8.8574999999999999</v>
      </c>
    </row>
    <row r="1264" spans="1:28" x14ac:dyDescent="0.3">
      <c r="A1264">
        <v>138</v>
      </c>
      <c r="B1264" s="81">
        <v>9.58</v>
      </c>
      <c r="C1264" s="4">
        <v>11.2</v>
      </c>
      <c r="D1264" s="20">
        <v>1.0334343434343434E-3</v>
      </c>
      <c r="E1264" s="20">
        <v>1.324915824915825E-3</v>
      </c>
      <c r="F1264" s="21">
        <v>3.0682261208577E-3</v>
      </c>
      <c r="G1264" s="21">
        <v>6.412592592592593E-3</v>
      </c>
      <c r="H1264" s="21">
        <v>5.4803537511870851E-3</v>
      </c>
      <c r="I1264" s="21">
        <v>1.1508742877492879E-2</v>
      </c>
      <c r="J1264" s="4" t="s">
        <v>5160</v>
      </c>
      <c r="K1264" s="4" t="s">
        <v>0</v>
      </c>
      <c r="L1264" s="4" t="s">
        <v>0</v>
      </c>
      <c r="M1264" s="4">
        <v>4.2735000000000003</v>
      </c>
      <c r="N1264" s="4">
        <v>3.3333300000000001</v>
      </c>
      <c r="O1264" s="4">
        <v>13.664999999999999</v>
      </c>
      <c r="P1264" s="4" t="s">
        <v>5160</v>
      </c>
      <c r="Q1264" s="4" t="s">
        <v>5160</v>
      </c>
      <c r="R1264" s="11">
        <v>1.142606516290727E-3</v>
      </c>
      <c r="S1264" s="11">
        <v>1.4648801490906756E-3</v>
      </c>
      <c r="T1264" s="11">
        <v>3.3326023391812868E-3</v>
      </c>
      <c r="U1264" s="21">
        <v>5.4803537511870851E-3</v>
      </c>
      <c r="V1264" s="11">
        <v>1.3159722222222224E-2</v>
      </c>
      <c r="W1264" s="3" t="s">
        <v>5160</v>
      </c>
      <c r="X1264" s="4" t="s">
        <v>0</v>
      </c>
      <c r="Z1264" s="3">
        <v>3.4739999999999998</v>
      </c>
      <c r="AA1264" s="4">
        <v>2.7097199999999999</v>
      </c>
      <c r="AB1264" s="3">
        <v>8.8125</v>
      </c>
    </row>
    <row r="1265" spans="1:28" x14ac:dyDescent="0.3">
      <c r="A1265">
        <v>137</v>
      </c>
      <c r="B1265" s="81">
        <v>9.59</v>
      </c>
      <c r="C1265" s="4">
        <v>11.22</v>
      </c>
      <c r="D1265" s="20">
        <v>1.0343371212121213E-3</v>
      </c>
      <c r="E1265" s="20">
        <v>1.3260732323232324E-3</v>
      </c>
      <c r="F1265" s="21">
        <v>3.0709064327485384E-3</v>
      </c>
      <c r="G1265" s="21">
        <v>6.418194444444446E-3</v>
      </c>
      <c r="H1265" s="21">
        <v>5.4843304843304845E-3</v>
      </c>
      <c r="I1265" s="21">
        <v>1.1517094017094017E-2</v>
      </c>
      <c r="K1265" s="4">
        <v>2.5737499999999995</v>
      </c>
      <c r="L1265" s="4">
        <v>3.55</v>
      </c>
      <c r="M1265" s="4">
        <v>4.2524999999999995</v>
      </c>
      <c r="N1265" s="4">
        <v>3.3169499999999998</v>
      </c>
      <c r="O1265" s="4">
        <v>13.612499999999999</v>
      </c>
      <c r="P1265" s="4">
        <v>9.7099999999999991</v>
      </c>
      <c r="Q1265" s="4" t="s">
        <v>5160</v>
      </c>
      <c r="R1265" s="11">
        <v>1.1434419381787806E-3</v>
      </c>
      <c r="S1265" s="11">
        <v>1.4659512027933082E-3</v>
      </c>
      <c r="T1265" s="11">
        <v>3.3350389863547763E-3</v>
      </c>
      <c r="U1265" s="21">
        <v>5.4843304843304845E-3</v>
      </c>
      <c r="V1265" s="11">
        <v>1.3186689814814816E-2</v>
      </c>
      <c r="W1265" s="3" t="s">
        <v>5160</v>
      </c>
      <c r="X1265" s="4">
        <v>2.4092000000000002</v>
      </c>
      <c r="Y1265" s="3">
        <v>3.17</v>
      </c>
      <c r="Z1265" s="3">
        <v>3.4649999999999999</v>
      </c>
      <c r="AA1265" s="4">
        <v>2.7027000000000001</v>
      </c>
      <c r="AB1265" s="3">
        <v>8.7749999999999986</v>
      </c>
    </row>
    <row r="1266" spans="1:28" x14ac:dyDescent="0.3">
      <c r="A1266">
        <v>136</v>
      </c>
      <c r="B1266" s="81">
        <v>9.6</v>
      </c>
      <c r="C1266" s="4">
        <v>11.23</v>
      </c>
      <c r="D1266" s="20">
        <v>1.0351988636363636E-3</v>
      </c>
      <c r="E1266" s="20">
        <v>1.3271780303030303E-3</v>
      </c>
      <c r="F1266" s="21">
        <v>3.0734649122807021E-3</v>
      </c>
      <c r="G1266" s="21">
        <v>6.4235416666666677E-3</v>
      </c>
      <c r="H1266" s="21">
        <v>5.4883072174738839E-3</v>
      </c>
      <c r="I1266" s="21">
        <v>1.1525445156695157E-2</v>
      </c>
      <c r="J1266" s="4" t="s">
        <v>5160</v>
      </c>
      <c r="K1266" s="4">
        <v>2.5665</v>
      </c>
      <c r="L1266" s="4">
        <v>3.54</v>
      </c>
      <c r="M1266" s="4">
        <v>4.2315000000000005</v>
      </c>
      <c r="N1266" s="4">
        <v>3.3005700000000004</v>
      </c>
      <c r="O1266" s="4">
        <v>13.5525</v>
      </c>
      <c r="Q1266" s="4">
        <v>11.35</v>
      </c>
      <c r="R1266" s="11">
        <v>1.1442773600668337E-3</v>
      </c>
      <c r="S1266" s="11">
        <v>1.4670222564959409E-3</v>
      </c>
      <c r="T1266" s="11">
        <v>3.3374756335282653E-3</v>
      </c>
      <c r="U1266" s="21">
        <v>5.4883072174738839E-3</v>
      </c>
      <c r="V1266" s="11">
        <v>1.3202199074074075E-2</v>
      </c>
      <c r="W1266" s="3" t="s">
        <v>5160</v>
      </c>
      <c r="X1266" s="4" t="s">
        <v>0</v>
      </c>
      <c r="Z1266" s="3">
        <v>3.4470000000000001</v>
      </c>
      <c r="AA1266" s="4">
        <v>2.68866</v>
      </c>
      <c r="AB1266" s="3">
        <v>8.73</v>
      </c>
    </row>
    <row r="1267" spans="1:28" x14ac:dyDescent="0.3">
      <c r="A1267">
        <v>135</v>
      </c>
      <c r="B1267" s="81">
        <v>9.61</v>
      </c>
      <c r="C1267" s="4">
        <v>11.24</v>
      </c>
      <c r="D1267" s="20">
        <v>1.0360606060606061E-3</v>
      </c>
      <c r="E1267" s="20">
        <v>1.3282828282828282E-3</v>
      </c>
      <c r="F1267" s="21">
        <v>3.0760233918128658E-3</v>
      </c>
      <c r="G1267" s="21">
        <v>6.4288888888888894E-3</v>
      </c>
      <c r="H1267" s="21">
        <v>5.4981600189933531E-3</v>
      </c>
      <c r="I1267" s="21">
        <v>1.1546136039886043E-2</v>
      </c>
      <c r="J1267" s="4" t="s">
        <v>5160</v>
      </c>
      <c r="K1267" s="4">
        <v>2.5592499999999996</v>
      </c>
      <c r="L1267" s="4">
        <v>3.53</v>
      </c>
      <c r="M1267" s="4">
        <v>4.2104999999999997</v>
      </c>
      <c r="N1267" s="4">
        <v>3.2841899999999997</v>
      </c>
      <c r="O1267" s="4">
        <v>13.5</v>
      </c>
      <c r="P1267" s="4">
        <v>9.7200000000000006</v>
      </c>
      <c r="Q1267" s="4">
        <v>11.36</v>
      </c>
      <c r="R1267" s="11">
        <v>1.1451127819548871E-3</v>
      </c>
      <c r="S1267" s="11">
        <v>1.4680933101985734E-3</v>
      </c>
      <c r="T1267" s="11">
        <v>3.3399122807017544E-3</v>
      </c>
      <c r="U1267" s="21">
        <v>5.4981600189933531E-3</v>
      </c>
      <c r="V1267" s="11">
        <v>1.3209837962962963E-2</v>
      </c>
      <c r="W1267" s="3" t="s">
        <v>5160</v>
      </c>
      <c r="X1267" s="4">
        <v>2.4016000000000002</v>
      </c>
      <c r="Y1267" s="3">
        <v>3.16</v>
      </c>
      <c r="Z1267" s="3">
        <v>3.4379999999999997</v>
      </c>
      <c r="AA1267" s="4">
        <v>2.6816399999999998</v>
      </c>
      <c r="AB1267" s="3">
        <v>8.692499999999999</v>
      </c>
    </row>
    <row r="1268" spans="1:28" x14ac:dyDescent="0.3">
      <c r="A1268">
        <v>134</v>
      </c>
      <c r="B1268" s="81" t="s">
        <v>5160</v>
      </c>
      <c r="C1268" s="4" t="s">
        <v>5160</v>
      </c>
      <c r="D1268" s="20">
        <v>1.0369223484848484E-3</v>
      </c>
      <c r="E1268" s="20">
        <v>1.3293876262626262E-3</v>
      </c>
      <c r="F1268" s="21">
        <v>3.0785818713450295E-3</v>
      </c>
      <c r="G1268" s="21">
        <v>6.4342361111111119E-3</v>
      </c>
      <c r="H1268" s="21">
        <v>5.4962013295346635E-3</v>
      </c>
      <c r="I1268" s="21">
        <v>1.1542022792022794E-2</v>
      </c>
      <c r="J1268" s="4">
        <v>0.79365000000000008</v>
      </c>
      <c r="K1268" s="4" t="s">
        <v>0</v>
      </c>
      <c r="L1268" s="4" t="s">
        <v>0</v>
      </c>
      <c r="M1268" s="4">
        <v>4.2</v>
      </c>
      <c r="N1268" s="4">
        <v>3.2760000000000002</v>
      </c>
      <c r="O1268" s="4">
        <v>13.440000000000001</v>
      </c>
      <c r="P1268" s="4" t="s">
        <v>5160</v>
      </c>
      <c r="Q1268" s="4" t="s">
        <v>5160</v>
      </c>
      <c r="R1268" s="11">
        <v>1.1459482038429407E-3</v>
      </c>
      <c r="S1268" s="11">
        <v>1.4691643639012061E-3</v>
      </c>
      <c r="T1268" s="11">
        <v>3.3423489278752438E-3</v>
      </c>
      <c r="U1268" s="21">
        <v>5.4962013295346635E-3</v>
      </c>
      <c r="V1268" s="11">
        <v>1.3225347222222223E-2</v>
      </c>
      <c r="W1268" s="3">
        <v>0.79365000000000008</v>
      </c>
      <c r="X1268" s="4" t="s">
        <v>0</v>
      </c>
      <c r="Z1268" s="3">
        <v>3.42</v>
      </c>
      <c r="AA1268" s="4">
        <v>2.6676000000000002</v>
      </c>
      <c r="AB1268" s="3">
        <v>8.6474999999999991</v>
      </c>
    </row>
    <row r="1269" spans="1:28" x14ac:dyDescent="0.3">
      <c r="A1269">
        <v>133</v>
      </c>
      <c r="B1269" s="81">
        <v>9.6199999999999992</v>
      </c>
      <c r="C1269" s="4">
        <v>11.25</v>
      </c>
      <c r="D1269" s="20">
        <v>1.0377840909090909E-3</v>
      </c>
      <c r="E1269" s="20">
        <v>1.3304924242424244E-3</v>
      </c>
      <c r="F1269" s="21">
        <v>3.0811403508771936E-3</v>
      </c>
      <c r="G1269" s="21">
        <v>6.4395833333333345E-3</v>
      </c>
      <c r="H1269" s="21">
        <v>5.506113485280152E-3</v>
      </c>
      <c r="I1269" s="21">
        <v>1.1562838319088319E-2</v>
      </c>
      <c r="J1269" s="4" t="s">
        <v>5160</v>
      </c>
      <c r="K1269" s="4">
        <v>2.552</v>
      </c>
      <c r="L1269" s="4">
        <v>3.52</v>
      </c>
      <c r="M1269" s="4">
        <v>4.1790000000000003</v>
      </c>
      <c r="N1269" s="4">
        <v>3.2596200000000004</v>
      </c>
      <c r="O1269" s="4">
        <v>13.379999999999999</v>
      </c>
      <c r="P1269" s="4">
        <v>9.73</v>
      </c>
      <c r="Q1269" s="4">
        <v>11.37</v>
      </c>
      <c r="R1269" s="11">
        <v>1.1467836257309943E-3</v>
      </c>
      <c r="S1269" s="11">
        <v>1.470235417603839E-3</v>
      </c>
      <c r="T1269" s="11">
        <v>3.3447855750487333E-3</v>
      </c>
      <c r="U1269" s="21">
        <v>5.506113485280152E-3</v>
      </c>
      <c r="V1269" s="11">
        <v>1.3229166666666667E-2</v>
      </c>
      <c r="W1269" s="3" t="s">
        <v>5160</v>
      </c>
      <c r="X1269" s="4">
        <v>2.3940000000000001</v>
      </c>
      <c r="Y1269" s="3">
        <v>3.15</v>
      </c>
      <c r="Z1269" s="3">
        <v>3.4019999999999997</v>
      </c>
      <c r="AA1269" s="4">
        <v>2.6535599999999997</v>
      </c>
      <c r="AB1269" s="3">
        <v>8.61</v>
      </c>
    </row>
    <row r="1270" spans="1:28" x14ac:dyDescent="0.3">
      <c r="A1270">
        <v>132</v>
      </c>
      <c r="B1270" s="81">
        <v>9.629999999999999</v>
      </c>
      <c r="C1270" s="4">
        <v>11.26</v>
      </c>
      <c r="D1270" s="20">
        <v>1.0386868686868686E-3</v>
      </c>
      <c r="E1270" s="20">
        <v>1.3316498316498315E-3</v>
      </c>
      <c r="F1270" s="21">
        <v>3.0838206627680316E-3</v>
      </c>
      <c r="G1270" s="21">
        <v>6.4451851851851857E-3</v>
      </c>
      <c r="H1270" s="21">
        <v>5.5100308641975312E-3</v>
      </c>
      <c r="I1270" s="21">
        <v>1.1571064814814815E-2</v>
      </c>
      <c r="J1270" s="4" t="s">
        <v>5160</v>
      </c>
      <c r="K1270" s="4">
        <v>2.5447499999999996</v>
      </c>
      <c r="L1270" s="4">
        <v>3.51</v>
      </c>
      <c r="M1270" s="4">
        <v>4.1580000000000004</v>
      </c>
      <c r="N1270" s="4">
        <v>3.2432400000000006</v>
      </c>
      <c r="O1270" s="4">
        <v>13.327500000000001</v>
      </c>
      <c r="P1270" s="4" t="s">
        <v>5160</v>
      </c>
      <c r="Q1270" s="4" t="s">
        <v>5160</v>
      </c>
      <c r="R1270" s="11">
        <v>1.1476190476190475E-3</v>
      </c>
      <c r="S1270" s="11">
        <v>1.4713064713064712E-3</v>
      </c>
      <c r="T1270" s="11">
        <v>3.3472222222222219E-3</v>
      </c>
      <c r="U1270" s="21">
        <v>5.5100308641975312E-3</v>
      </c>
      <c r="V1270" s="11">
        <v>1.3256134259259259E-2</v>
      </c>
      <c r="W1270" s="3" t="s">
        <v>5160</v>
      </c>
      <c r="X1270" s="4" t="s">
        <v>0</v>
      </c>
      <c r="Z1270" s="3">
        <v>3.3929999999999998</v>
      </c>
      <c r="AA1270" s="4">
        <v>2.6465399999999999</v>
      </c>
      <c r="AB1270" s="3">
        <v>8.5649999999999995</v>
      </c>
    </row>
    <row r="1271" spans="1:28" x14ac:dyDescent="0.3">
      <c r="A1271">
        <v>131</v>
      </c>
      <c r="B1271" s="81">
        <v>9.64</v>
      </c>
      <c r="C1271" s="4">
        <v>11.27</v>
      </c>
      <c r="D1271" s="20">
        <v>1.0395486111111109E-3</v>
      </c>
      <c r="E1271" s="20">
        <v>1.3327546296296295E-3</v>
      </c>
      <c r="F1271" s="21">
        <v>3.0863791423001948E-3</v>
      </c>
      <c r="G1271" s="21">
        <v>6.4505324074074074E-3</v>
      </c>
      <c r="H1271" s="21">
        <v>5.5140075973409298E-3</v>
      </c>
      <c r="I1271" s="21">
        <v>1.1579415954415953E-2</v>
      </c>
      <c r="K1271" s="4" t="s">
        <v>0</v>
      </c>
      <c r="L1271" s="4" t="s">
        <v>0</v>
      </c>
      <c r="M1271" s="4">
        <v>4.1369999999999996</v>
      </c>
      <c r="N1271" s="4">
        <v>3.2268599999999998</v>
      </c>
      <c r="O1271" s="4">
        <v>13.267500000000002</v>
      </c>
      <c r="P1271" s="4">
        <v>9.74</v>
      </c>
      <c r="Q1271" s="4">
        <v>11.379999999999999</v>
      </c>
      <c r="R1271" s="11">
        <v>1.1484544695071013E-3</v>
      </c>
      <c r="S1271" s="11">
        <v>1.4723775250091043E-3</v>
      </c>
      <c r="T1271" s="11">
        <v>3.3496588693957123E-3</v>
      </c>
      <c r="U1271" s="21">
        <v>5.5140075973409298E-3</v>
      </c>
      <c r="V1271" s="11">
        <v>1.3271643518518519E-2</v>
      </c>
      <c r="W1271" s="3" t="s">
        <v>5160</v>
      </c>
      <c r="X1271" s="4">
        <v>2.3864000000000001</v>
      </c>
      <c r="Y1271" s="3">
        <v>3.14</v>
      </c>
      <c r="Z1271" s="3">
        <v>3.375</v>
      </c>
      <c r="AA1271" s="4">
        <v>2.6325000000000003</v>
      </c>
      <c r="AB1271" s="3">
        <v>8.5274999999999999</v>
      </c>
    </row>
    <row r="1272" spans="1:28" x14ac:dyDescent="0.3">
      <c r="A1272">
        <v>130</v>
      </c>
      <c r="B1272" s="81">
        <v>9.65</v>
      </c>
      <c r="C1272" s="4">
        <v>11.28</v>
      </c>
      <c r="D1272" s="20">
        <v>1.0404513888888889E-3</v>
      </c>
      <c r="E1272" s="20">
        <v>1.3339120370370371E-3</v>
      </c>
      <c r="F1272" s="21">
        <v>3.0890594541910332E-3</v>
      </c>
      <c r="G1272" s="21">
        <v>6.4561342592592604E-3</v>
      </c>
      <c r="H1272" s="21">
        <v>5.52391975308642E-3</v>
      </c>
      <c r="I1272" s="21">
        <v>1.1600231481481482E-2</v>
      </c>
      <c r="J1272" s="4" t="s">
        <v>5160</v>
      </c>
      <c r="K1272" s="4">
        <v>2.5374999999999996</v>
      </c>
      <c r="L1272" s="4">
        <v>3.5</v>
      </c>
      <c r="M1272" s="4">
        <v>4.1265000000000001</v>
      </c>
      <c r="N1272" s="4">
        <v>3.2186700000000004</v>
      </c>
      <c r="O1272" s="4">
        <v>13.215</v>
      </c>
      <c r="P1272" s="4" t="s">
        <v>5160</v>
      </c>
      <c r="Q1272" s="4" t="s">
        <v>5160</v>
      </c>
      <c r="R1272" s="11">
        <v>1.1492898913951545E-3</v>
      </c>
      <c r="S1272" s="11">
        <v>1.4734485787117368E-3</v>
      </c>
      <c r="T1272" s="11">
        <v>3.3520955165692009E-3</v>
      </c>
      <c r="U1272" s="21">
        <v>5.52391975308642E-3</v>
      </c>
      <c r="V1272" s="11">
        <v>1.3275462962962963E-2</v>
      </c>
      <c r="W1272" s="3" t="s">
        <v>5160</v>
      </c>
      <c r="X1272" s="4">
        <v>2.3788</v>
      </c>
      <c r="Y1272" s="3">
        <v>3.13</v>
      </c>
      <c r="Z1272" s="3">
        <v>3.3570000000000002</v>
      </c>
      <c r="AA1272" s="4">
        <v>2.6184600000000002</v>
      </c>
      <c r="AB1272" s="3">
        <v>8.4824999999999999</v>
      </c>
    </row>
    <row r="1273" spans="1:28" x14ac:dyDescent="0.3">
      <c r="A1273">
        <v>129</v>
      </c>
      <c r="B1273" s="81">
        <v>9.66</v>
      </c>
      <c r="C1273" s="4">
        <v>11.29</v>
      </c>
      <c r="D1273" s="20">
        <v>1.0413541666666666E-3</v>
      </c>
      <c r="E1273" s="20">
        <v>1.3350694444444443E-3</v>
      </c>
      <c r="F1273" s="21">
        <v>3.0917397660818716E-3</v>
      </c>
      <c r="G1273" s="21">
        <v>6.4617361111111117E-3</v>
      </c>
      <c r="H1273" s="21">
        <v>5.5278371320037992E-3</v>
      </c>
      <c r="I1273" s="21">
        <v>1.1608457977207979E-2</v>
      </c>
      <c r="J1273" s="4" t="s">
        <v>5160</v>
      </c>
      <c r="K1273" s="4">
        <v>2.5302500000000001</v>
      </c>
      <c r="L1273" s="4">
        <v>3.49</v>
      </c>
      <c r="M1273" s="4">
        <v>4.1055000000000001</v>
      </c>
      <c r="N1273" s="4">
        <v>3.2022900000000001</v>
      </c>
      <c r="O1273" s="4">
        <v>13.154999999999999</v>
      </c>
      <c r="P1273" s="4">
        <v>9.75</v>
      </c>
      <c r="Q1273" s="4">
        <v>11.39</v>
      </c>
      <c r="R1273" s="11">
        <v>1.1501253132832081E-3</v>
      </c>
      <c r="S1273" s="11">
        <v>1.4745196324143694E-3</v>
      </c>
      <c r="T1273" s="11">
        <v>3.3545321637426903E-3</v>
      </c>
      <c r="U1273" s="21">
        <v>5.5278371320037992E-3</v>
      </c>
      <c r="V1273" s="11">
        <v>1.3302430555555557E-2</v>
      </c>
      <c r="W1273" s="3" t="s">
        <v>5160</v>
      </c>
      <c r="X1273" s="4" t="s">
        <v>0</v>
      </c>
      <c r="Z1273" s="3">
        <v>3.3480000000000003</v>
      </c>
      <c r="AA1273" s="4">
        <v>2.6114400000000004</v>
      </c>
      <c r="AB1273" s="3">
        <v>8.4375</v>
      </c>
    </row>
    <row r="1274" spans="1:28" x14ac:dyDescent="0.3">
      <c r="A1274">
        <v>128</v>
      </c>
      <c r="B1274" s="81" t="s">
        <v>5160</v>
      </c>
      <c r="C1274" s="4" t="s">
        <v>5160</v>
      </c>
      <c r="D1274" s="20">
        <v>1.0422159090909091E-3</v>
      </c>
      <c r="E1274" s="20">
        <v>1.3361742424242424E-3</v>
      </c>
      <c r="F1274" s="21">
        <v>3.0942982456140353E-3</v>
      </c>
      <c r="G1274" s="21">
        <v>6.4670833333333342E-3</v>
      </c>
      <c r="H1274" s="21">
        <v>5.5318138651471978E-3</v>
      </c>
      <c r="I1274" s="21">
        <v>1.1616809116809117E-2</v>
      </c>
      <c r="J1274" s="4" t="s">
        <v>5160</v>
      </c>
      <c r="K1274" s="4" t="s">
        <v>0</v>
      </c>
      <c r="L1274" s="4" t="s">
        <v>0</v>
      </c>
      <c r="M1274" s="4">
        <v>4.0845000000000002</v>
      </c>
      <c r="N1274" s="4">
        <v>3.1859100000000002</v>
      </c>
      <c r="O1274" s="4">
        <v>13.102499999999999</v>
      </c>
      <c r="Q1274" s="4">
        <v>11.4</v>
      </c>
      <c r="R1274" s="11">
        <v>1.1509607351712615E-3</v>
      </c>
      <c r="S1274" s="11">
        <v>1.4755906861170019E-3</v>
      </c>
      <c r="T1274" s="11">
        <v>3.3569688109161794E-3</v>
      </c>
      <c r="U1274" s="21">
        <v>5.5318138651471978E-3</v>
      </c>
      <c r="V1274" s="11">
        <v>1.3317939814814815E-2</v>
      </c>
      <c r="W1274" s="3" t="s">
        <v>5160</v>
      </c>
      <c r="X1274" s="4">
        <v>2.3712</v>
      </c>
      <c r="Y1274" s="3">
        <v>3.12</v>
      </c>
      <c r="Z1274" s="3">
        <v>3.33</v>
      </c>
      <c r="AA1274" s="4">
        <v>2.5973999999999999</v>
      </c>
      <c r="AB1274" s="3">
        <v>8.3999999999999986</v>
      </c>
    </row>
    <row r="1275" spans="1:28" x14ac:dyDescent="0.3">
      <c r="A1275">
        <v>127</v>
      </c>
      <c r="B1275" s="81">
        <v>9.67</v>
      </c>
      <c r="C1275" s="4">
        <v>11.3</v>
      </c>
      <c r="D1275" s="20">
        <v>1.0431186868686867E-3</v>
      </c>
      <c r="E1275" s="20">
        <v>1.3373316498316496E-3</v>
      </c>
      <c r="F1275" s="21">
        <v>3.0969785575048732E-3</v>
      </c>
      <c r="G1275" s="21">
        <v>6.4726851851851855E-3</v>
      </c>
      <c r="H1275" s="21">
        <v>5.541726020892688E-3</v>
      </c>
      <c r="I1275" s="21">
        <v>1.1637624643874645E-2</v>
      </c>
      <c r="J1275" s="4">
        <v>0.7793500000000001</v>
      </c>
      <c r="K1275" s="4">
        <v>2.5229999999999997</v>
      </c>
      <c r="L1275" s="4">
        <v>3.48</v>
      </c>
      <c r="M1275" s="4">
        <v>4.0635000000000003</v>
      </c>
      <c r="N1275" s="4">
        <v>3.1695300000000004</v>
      </c>
      <c r="O1275" s="4">
        <v>13.0425</v>
      </c>
      <c r="P1275" s="4" t="s">
        <v>5160</v>
      </c>
      <c r="Q1275" s="4" t="s">
        <v>5160</v>
      </c>
      <c r="R1275" s="11">
        <v>1.1517961570593148E-3</v>
      </c>
      <c r="S1275" s="11">
        <v>1.4766617398196346E-3</v>
      </c>
      <c r="T1275" s="11">
        <v>3.3594054580896684E-3</v>
      </c>
      <c r="U1275" s="21">
        <v>5.541726020892688E-3</v>
      </c>
      <c r="V1275" s="11">
        <v>1.3333333333333332E-2</v>
      </c>
      <c r="W1275" s="3">
        <v>0.7793500000000001</v>
      </c>
      <c r="X1275" s="4" t="s">
        <v>0</v>
      </c>
      <c r="Z1275" s="3">
        <v>3.3209999999999997</v>
      </c>
      <c r="AA1275" s="4">
        <v>2.5903799999999997</v>
      </c>
      <c r="AB1275" s="3">
        <v>8.3550000000000004</v>
      </c>
    </row>
    <row r="1276" spans="1:28" x14ac:dyDescent="0.3">
      <c r="A1276">
        <v>126</v>
      </c>
      <c r="B1276" s="81">
        <v>9.68</v>
      </c>
      <c r="C1276" s="4">
        <v>11.32</v>
      </c>
      <c r="D1276" s="20">
        <v>1.0440214646464648E-3</v>
      </c>
      <c r="E1276" s="20">
        <v>1.3384890572390572E-3</v>
      </c>
      <c r="F1276" s="21">
        <v>3.099658869395712E-3</v>
      </c>
      <c r="G1276" s="21">
        <v>6.4782870370370376E-3</v>
      </c>
      <c r="H1276" s="21">
        <v>5.5456433998100664E-3</v>
      </c>
      <c r="I1276" s="21">
        <v>1.164585113960114E-2</v>
      </c>
      <c r="K1276" s="4">
        <v>2.5157500000000002</v>
      </c>
      <c r="L1276" s="4">
        <v>3.47</v>
      </c>
      <c r="M1276" s="4">
        <v>4.0425000000000004</v>
      </c>
      <c r="N1276" s="4">
        <v>3.1531500000000006</v>
      </c>
      <c r="O1276" s="4">
        <v>12.99</v>
      </c>
      <c r="P1276" s="4">
        <v>9.76</v>
      </c>
      <c r="Q1276" s="4">
        <v>11.41</v>
      </c>
      <c r="R1276" s="11">
        <v>1.1526315789473687E-3</v>
      </c>
      <c r="S1276" s="11">
        <v>1.4777327935222675E-3</v>
      </c>
      <c r="T1276" s="11">
        <v>3.3618421052631583E-3</v>
      </c>
      <c r="U1276" s="21">
        <v>5.5456433998100664E-3</v>
      </c>
      <c r="V1276" s="11">
        <v>1.3348726851851853E-2</v>
      </c>
      <c r="W1276" s="3" t="s">
        <v>5160</v>
      </c>
      <c r="X1276" s="4">
        <v>2.3635999999999999</v>
      </c>
      <c r="Y1276" s="3">
        <v>3.11</v>
      </c>
      <c r="Z1276" s="3">
        <v>3.3029999999999999</v>
      </c>
      <c r="AA1276" s="4">
        <v>2.5763400000000001</v>
      </c>
      <c r="AB1276" s="3">
        <v>8.317499999999999</v>
      </c>
    </row>
    <row r="1277" spans="1:28" x14ac:dyDescent="0.3">
      <c r="A1277">
        <v>125</v>
      </c>
      <c r="B1277" s="81"/>
      <c r="C1277" s="4">
        <v>11.33</v>
      </c>
      <c r="D1277" s="20">
        <v>1.0449242424242422E-3</v>
      </c>
      <c r="E1277" s="20">
        <v>1.3396464646464644E-3</v>
      </c>
      <c r="F1277" s="21">
        <v>3.10233918128655E-3</v>
      </c>
      <c r="G1277" s="21">
        <v>6.4838888888888897E-3</v>
      </c>
      <c r="H1277" s="21">
        <v>5.5496201329534658E-3</v>
      </c>
      <c r="I1277" s="21">
        <v>1.1654202279202278E-2</v>
      </c>
      <c r="J1277" s="4" t="s">
        <v>5160</v>
      </c>
      <c r="K1277" s="4">
        <v>2.5084999999999997</v>
      </c>
      <c r="L1277" s="4">
        <v>3.46</v>
      </c>
      <c r="M1277" s="4">
        <v>4.032</v>
      </c>
      <c r="N1277" s="4">
        <v>3.1449600000000002</v>
      </c>
      <c r="O1277" s="4">
        <v>12.93</v>
      </c>
      <c r="P1277" s="4" t="s">
        <v>5160</v>
      </c>
      <c r="Q1277" s="4" t="s">
        <v>5160</v>
      </c>
      <c r="R1277" s="11">
        <v>1.153884711779449E-3</v>
      </c>
      <c r="S1277" s="11">
        <v>1.4793393740762165E-3</v>
      </c>
      <c r="T1277" s="11">
        <v>3.3654970760233923E-3</v>
      </c>
      <c r="U1277" s="21">
        <v>5.5496201329534658E-3</v>
      </c>
      <c r="V1277" s="11">
        <v>1.3364236111111111E-2</v>
      </c>
      <c r="W1277" s="3" t="s">
        <v>5160</v>
      </c>
      <c r="X1277" s="4" t="s">
        <v>0</v>
      </c>
      <c r="Z1277" s="3">
        <v>3.2850000000000001</v>
      </c>
      <c r="AA1277" s="4">
        <v>2.5623</v>
      </c>
      <c r="AB1277" s="3">
        <v>8.2724999999999991</v>
      </c>
    </row>
    <row r="1278" spans="1:28" x14ac:dyDescent="0.3">
      <c r="A1278">
        <v>124</v>
      </c>
      <c r="B1278" s="81">
        <v>9.69</v>
      </c>
      <c r="C1278" s="4">
        <v>11.34</v>
      </c>
      <c r="D1278" s="20">
        <v>1.0458270202020202E-3</v>
      </c>
      <c r="E1278" s="20">
        <v>1.340803872053872E-3</v>
      </c>
      <c r="F1278" s="21">
        <v>3.1050194931773883E-3</v>
      </c>
      <c r="G1278" s="21">
        <v>6.4894907407407419E-3</v>
      </c>
      <c r="H1278" s="21">
        <v>5.5595322886989552E-3</v>
      </c>
      <c r="I1278" s="21">
        <v>1.1675017806267807E-2</v>
      </c>
      <c r="J1278" s="4" t="s">
        <v>5160</v>
      </c>
      <c r="K1278" s="4" t="s">
        <v>0</v>
      </c>
      <c r="L1278" s="4" t="s">
        <v>0</v>
      </c>
      <c r="M1278" s="4">
        <v>4.0110000000000001</v>
      </c>
      <c r="N1278" s="4">
        <v>3.1285800000000004</v>
      </c>
      <c r="O1278" s="4">
        <v>12.870000000000001</v>
      </c>
      <c r="P1278" s="4">
        <v>9.77</v>
      </c>
      <c r="Q1278" s="4">
        <v>11.42</v>
      </c>
      <c r="R1278" s="11">
        <v>1.1547201336675019E-3</v>
      </c>
      <c r="S1278" s="11">
        <v>1.4804104277788487E-3</v>
      </c>
      <c r="T1278" s="11">
        <v>3.3679337231968809E-3</v>
      </c>
      <c r="U1278" s="21">
        <v>5.5595322886989552E-3</v>
      </c>
      <c r="V1278" s="11">
        <v>1.3368055555555555E-2</v>
      </c>
      <c r="W1278" s="3" t="s">
        <v>5160</v>
      </c>
      <c r="X1278" s="4">
        <v>2.3559999999999999</v>
      </c>
      <c r="Y1278" s="3">
        <v>3.1</v>
      </c>
      <c r="Z1278" s="3">
        <v>3.2760000000000002</v>
      </c>
      <c r="AA1278" s="4">
        <v>2.5552800000000002</v>
      </c>
      <c r="AB1278" s="3">
        <v>8.2349999999999994</v>
      </c>
    </row>
    <row r="1279" spans="1:28" x14ac:dyDescent="0.3">
      <c r="A1279">
        <v>123</v>
      </c>
      <c r="B1279" s="81">
        <v>9.6999999999999993</v>
      </c>
      <c r="C1279" s="4">
        <v>11.35</v>
      </c>
      <c r="D1279" s="20">
        <v>1.0467297979797978E-3</v>
      </c>
      <c r="E1279" s="20">
        <v>1.3419612794612792E-3</v>
      </c>
      <c r="F1279" s="21">
        <v>3.1076998050682263E-3</v>
      </c>
      <c r="G1279" s="21">
        <v>6.4950925925925931E-3</v>
      </c>
      <c r="H1279" s="21">
        <v>5.5634496676163344E-3</v>
      </c>
      <c r="I1279" s="21">
        <v>1.1683244301994303E-2</v>
      </c>
      <c r="J1279" s="4" t="s">
        <v>5160</v>
      </c>
      <c r="K1279" s="4">
        <v>2.5012500000000002</v>
      </c>
      <c r="L1279" s="4">
        <v>3.45</v>
      </c>
      <c r="M1279" s="4">
        <v>3.9899999999999998</v>
      </c>
      <c r="N1279" s="4">
        <v>3.1122000000000001</v>
      </c>
      <c r="O1279" s="4">
        <v>12.817499999999999</v>
      </c>
      <c r="P1279" s="4" t="s">
        <v>5160</v>
      </c>
      <c r="Q1279" s="4" t="s">
        <v>5160</v>
      </c>
      <c r="R1279" s="11">
        <v>1.1555555555555557E-3</v>
      </c>
      <c r="S1279" s="11">
        <v>1.4814814814814816E-3</v>
      </c>
      <c r="T1279" s="11">
        <v>3.3703703703703708E-3</v>
      </c>
      <c r="U1279" s="21">
        <v>5.5634496676163344E-3</v>
      </c>
      <c r="V1279" s="11">
        <v>1.338738425925926E-2</v>
      </c>
      <c r="W1279" s="3" t="s">
        <v>5160</v>
      </c>
      <c r="X1279" s="4" t="s">
        <v>0</v>
      </c>
      <c r="Z1279" s="3">
        <v>3.258</v>
      </c>
      <c r="AA1279" s="4">
        <v>2.5412400000000002</v>
      </c>
      <c r="AB1279" s="3">
        <v>8.19</v>
      </c>
    </row>
    <row r="1280" spans="1:28" x14ac:dyDescent="0.3">
      <c r="A1280">
        <v>122</v>
      </c>
      <c r="B1280" s="81" t="s">
        <v>5160</v>
      </c>
      <c r="C1280" s="4" t="s">
        <v>5160</v>
      </c>
      <c r="D1280" s="20">
        <v>1.0476325757575757E-3</v>
      </c>
      <c r="E1280" s="20">
        <v>1.3431186868686868E-3</v>
      </c>
      <c r="F1280" s="21">
        <v>3.1103801169590647E-3</v>
      </c>
      <c r="G1280" s="21">
        <v>6.5006944444444452E-3</v>
      </c>
      <c r="H1280" s="21">
        <v>5.5674264007597339E-3</v>
      </c>
      <c r="I1280" s="21">
        <v>1.1691595441595442E-2</v>
      </c>
      <c r="J1280" s="4" t="s">
        <v>5160</v>
      </c>
      <c r="K1280" s="4">
        <v>2.4939999999999998</v>
      </c>
      <c r="L1280" s="4">
        <v>3.44</v>
      </c>
      <c r="M1280" s="4">
        <v>3.9689999999999999</v>
      </c>
      <c r="N1280" s="4">
        <v>3.0958199999999998</v>
      </c>
      <c r="O1280" s="4">
        <v>12.7575</v>
      </c>
      <c r="P1280" s="4">
        <v>9.7799999999999994</v>
      </c>
      <c r="Q1280" s="4">
        <v>11.43</v>
      </c>
      <c r="R1280" s="11">
        <v>1.1563909774436091E-3</v>
      </c>
      <c r="S1280" s="11">
        <v>1.4825525351841141E-3</v>
      </c>
      <c r="T1280" s="11">
        <v>3.3728070175438594E-3</v>
      </c>
      <c r="U1280" s="21">
        <v>5.5674264007597339E-3</v>
      </c>
      <c r="V1280" s="11">
        <v>1.3402777777777777E-2</v>
      </c>
      <c r="W1280" s="3" t="s">
        <v>5160</v>
      </c>
      <c r="X1280" s="4">
        <v>2.3483999999999998</v>
      </c>
      <c r="Y1280" s="3">
        <v>3.09</v>
      </c>
      <c r="Z1280" s="3">
        <v>3.24</v>
      </c>
      <c r="AA1280" s="4">
        <v>2.5272000000000001</v>
      </c>
      <c r="AB1280" s="3">
        <v>8.1524999999999999</v>
      </c>
    </row>
    <row r="1281" spans="1:28" x14ac:dyDescent="0.3">
      <c r="A1281">
        <v>121</v>
      </c>
      <c r="B1281" s="81">
        <v>9.7099999999999991</v>
      </c>
      <c r="C1281" s="4">
        <v>11.36</v>
      </c>
      <c r="D1281" s="20">
        <v>1.0485353535353533E-3</v>
      </c>
      <c r="E1281" s="20">
        <v>1.344276094276094E-3</v>
      </c>
      <c r="F1281" s="21">
        <v>3.1130604288499026E-3</v>
      </c>
      <c r="G1281" s="21">
        <v>6.5062962962962965E-3</v>
      </c>
      <c r="H1281" s="21">
        <v>5.5714031339031342E-3</v>
      </c>
      <c r="I1281" s="21">
        <v>1.1699946581196581E-2</v>
      </c>
      <c r="J1281" s="4">
        <v>0.7722</v>
      </c>
      <c r="K1281" s="4">
        <v>2.4867499999999998</v>
      </c>
      <c r="L1281" s="4">
        <v>3.43</v>
      </c>
      <c r="M1281" s="4">
        <v>3.9584999999999999</v>
      </c>
      <c r="N1281" s="4">
        <v>3.0876299999999999</v>
      </c>
      <c r="O1281" s="4">
        <v>12.705000000000002</v>
      </c>
      <c r="P1281" s="4" t="s">
        <v>5160</v>
      </c>
      <c r="Q1281" s="4" t="s">
        <v>5160</v>
      </c>
      <c r="R1281" s="11">
        <v>1.1572263993316623E-3</v>
      </c>
      <c r="S1281" s="11">
        <v>1.4836235888867465E-3</v>
      </c>
      <c r="T1281" s="11">
        <v>3.3752436647173484E-3</v>
      </c>
      <c r="U1281" s="21">
        <v>5.5714031339031342E-3</v>
      </c>
      <c r="V1281" s="11">
        <v>1.3418171296296298E-2</v>
      </c>
      <c r="W1281" s="3">
        <v>0.7722</v>
      </c>
      <c r="X1281" s="4">
        <v>2.3408000000000002</v>
      </c>
      <c r="Y1281" s="3">
        <v>3.08</v>
      </c>
      <c r="Z1281" s="3">
        <v>3.2309999999999999</v>
      </c>
      <c r="AA1281" s="4">
        <v>2.5201799999999999</v>
      </c>
      <c r="AB1281" s="3">
        <v>8.1074999999999999</v>
      </c>
    </row>
    <row r="1282" spans="1:28" x14ac:dyDescent="0.3">
      <c r="A1282">
        <v>120</v>
      </c>
      <c r="B1282" s="81">
        <v>9.7200000000000006</v>
      </c>
      <c r="C1282" s="4">
        <v>11.37</v>
      </c>
      <c r="D1282" s="20">
        <v>1.0494791666666664E-3</v>
      </c>
      <c r="E1282" s="20">
        <v>1.3454861111111109E-3</v>
      </c>
      <c r="F1282" s="21">
        <v>3.1158625730994152E-3</v>
      </c>
      <c r="G1282" s="21">
        <v>6.5121527777777782E-3</v>
      </c>
      <c r="H1282" s="21">
        <v>5.5812559354226025E-3</v>
      </c>
      <c r="I1282" s="21">
        <v>1.1720637464387465E-2</v>
      </c>
      <c r="J1282" s="4" t="s">
        <v>5160</v>
      </c>
      <c r="K1282" s="4" t="s">
        <v>0</v>
      </c>
      <c r="L1282" s="4" t="s">
        <v>0</v>
      </c>
      <c r="M1282" s="4">
        <v>3.9375</v>
      </c>
      <c r="N1282" s="4">
        <v>3.07125</v>
      </c>
      <c r="O1282" s="4">
        <v>12.645</v>
      </c>
      <c r="P1282" s="4">
        <v>9.7899999999999991</v>
      </c>
      <c r="Q1282" s="4" t="s">
        <v>5160</v>
      </c>
      <c r="R1282" s="11">
        <v>1.1580618212197159E-3</v>
      </c>
      <c r="S1282" s="11">
        <v>1.4846946425893794E-3</v>
      </c>
      <c r="T1282" s="11">
        <v>3.3776803118908383E-3</v>
      </c>
      <c r="U1282" s="21">
        <v>5.5812559354226025E-3</v>
      </c>
      <c r="V1282" s="11">
        <v>1.3433680555555556E-2</v>
      </c>
      <c r="W1282" s="3" t="s">
        <v>5160</v>
      </c>
      <c r="X1282" s="4" t="s">
        <v>0</v>
      </c>
      <c r="Z1282" s="3">
        <v>3.2130000000000001</v>
      </c>
      <c r="AA1282" s="4">
        <v>2.5061400000000003</v>
      </c>
      <c r="AB1282" s="3">
        <v>8.0625</v>
      </c>
    </row>
    <row r="1283" spans="1:28" x14ac:dyDescent="0.3">
      <c r="A1283">
        <v>119</v>
      </c>
      <c r="B1283" s="81">
        <v>9.73</v>
      </c>
      <c r="C1283" s="4">
        <v>11.379999999999999</v>
      </c>
      <c r="D1283" s="20">
        <v>1.0503819444444443E-3</v>
      </c>
      <c r="E1283" s="20">
        <v>1.3466435185185183E-3</v>
      </c>
      <c r="F1283" s="21">
        <v>3.1185428849902531E-3</v>
      </c>
      <c r="G1283" s="21">
        <v>6.5177546296296294E-3</v>
      </c>
      <c r="H1283" s="21">
        <v>5.5792972459639129E-3</v>
      </c>
      <c r="I1283" s="21">
        <v>1.1716524216524218E-2</v>
      </c>
      <c r="J1283" s="4" t="s">
        <v>5160</v>
      </c>
      <c r="K1283" s="4">
        <v>2.4794999999999998</v>
      </c>
      <c r="L1283" s="4">
        <v>3.42</v>
      </c>
      <c r="M1283" s="4">
        <v>3.9165000000000001</v>
      </c>
      <c r="N1283" s="4">
        <v>3.0548700000000002</v>
      </c>
      <c r="O1283" s="4">
        <v>12.585000000000001</v>
      </c>
      <c r="Q1283" s="4">
        <v>11.44</v>
      </c>
      <c r="R1283" s="11">
        <v>1.1588972431077695E-3</v>
      </c>
      <c r="S1283" s="11">
        <v>1.4857656962920121E-3</v>
      </c>
      <c r="T1283" s="11">
        <v>3.3801169590643274E-3</v>
      </c>
      <c r="U1283" s="21">
        <v>5.5792972459639129E-3</v>
      </c>
      <c r="V1283" s="11">
        <v>1.3449074074074073E-2</v>
      </c>
      <c r="W1283" s="3" t="s">
        <v>5160</v>
      </c>
      <c r="X1283" s="4">
        <v>2.3331999999999997</v>
      </c>
      <c r="Y1283" s="3">
        <v>3.07</v>
      </c>
      <c r="Z1283" s="3">
        <v>3.1949999999999998</v>
      </c>
      <c r="AA1283" s="4">
        <v>2.4920999999999998</v>
      </c>
      <c r="AB1283" s="3">
        <v>8.0249999999999986</v>
      </c>
    </row>
    <row r="1284" spans="1:28" x14ac:dyDescent="0.3">
      <c r="A1284">
        <v>118</v>
      </c>
      <c r="B1284" s="81">
        <v>9.74</v>
      </c>
      <c r="C1284" s="4">
        <v>11.39</v>
      </c>
      <c r="D1284" s="20">
        <v>1.0513257575757574E-3</v>
      </c>
      <c r="E1284" s="20">
        <v>1.3478535353535354E-3</v>
      </c>
      <c r="F1284" s="21">
        <v>3.1213450292397666E-3</v>
      </c>
      <c r="G1284" s="21">
        <v>6.523611111111112E-3</v>
      </c>
      <c r="H1284" s="21">
        <v>5.5951448243114913E-3</v>
      </c>
      <c r="I1284" s="21">
        <v>1.1749804131054132E-2</v>
      </c>
      <c r="J1284" s="4" t="s">
        <v>5160</v>
      </c>
      <c r="K1284" s="4">
        <v>2.4722499999999998</v>
      </c>
      <c r="L1284" s="4">
        <v>3.41</v>
      </c>
      <c r="M1284" s="4">
        <v>3.8955000000000002</v>
      </c>
      <c r="N1284" s="4">
        <v>3.0384900000000004</v>
      </c>
      <c r="O1284" s="4">
        <v>12.532500000000001</v>
      </c>
      <c r="P1284" s="4">
        <v>9.7999999999999989</v>
      </c>
      <c r="Q1284" s="4">
        <v>11.45</v>
      </c>
      <c r="R1284" s="11">
        <v>1.1597326649958231E-3</v>
      </c>
      <c r="S1284" s="11">
        <v>1.486836749994645E-3</v>
      </c>
      <c r="T1284" s="11">
        <v>3.3825536062378173E-3</v>
      </c>
      <c r="U1284" s="21">
        <v>5.5951448243114913E-3</v>
      </c>
      <c r="V1284" s="11">
        <v>1.3464467592592594E-2</v>
      </c>
      <c r="W1284" s="3" t="s">
        <v>5160</v>
      </c>
      <c r="X1284" s="4" t="s">
        <v>0</v>
      </c>
      <c r="Z1284" s="3">
        <v>3.1859999999999999</v>
      </c>
      <c r="AA1284" s="4">
        <v>2.48508</v>
      </c>
      <c r="AB1284" s="3">
        <v>7.98</v>
      </c>
    </row>
    <row r="1285" spans="1:28" x14ac:dyDescent="0.3">
      <c r="A1285">
        <v>117</v>
      </c>
      <c r="B1285" s="81">
        <v>9.75</v>
      </c>
      <c r="C1285" s="4">
        <v>11.4</v>
      </c>
      <c r="D1285" s="20">
        <v>1.0522285353535353E-3</v>
      </c>
      <c r="E1285" s="20">
        <v>1.3490109427609428E-3</v>
      </c>
      <c r="F1285" s="21">
        <v>3.124025341130605E-3</v>
      </c>
      <c r="G1285" s="21">
        <v>6.529212962962965E-3</v>
      </c>
      <c r="H1285" s="21">
        <v>5.5931267806267806E-3</v>
      </c>
      <c r="I1285" s="21">
        <v>1.1745566239316239E-2</v>
      </c>
      <c r="J1285" s="4" t="s">
        <v>5160</v>
      </c>
      <c r="K1285" s="4" t="s">
        <v>0</v>
      </c>
      <c r="L1285" s="4" t="s">
        <v>0</v>
      </c>
      <c r="M1285" s="4">
        <v>3.8744999999999998</v>
      </c>
      <c r="N1285" s="4">
        <v>3.0221100000000001</v>
      </c>
      <c r="O1285" s="4">
        <v>12.4725</v>
      </c>
      <c r="P1285" s="4" t="s">
        <v>5160</v>
      </c>
      <c r="Q1285" s="4" t="s">
        <v>5160</v>
      </c>
      <c r="R1285" s="11">
        <v>1.1605680868838765E-3</v>
      </c>
      <c r="S1285" s="11">
        <v>1.4879078036972775E-3</v>
      </c>
      <c r="T1285" s="11">
        <v>3.3849902534113063E-3</v>
      </c>
      <c r="U1285" s="21">
        <v>5.5931267806267806E-3</v>
      </c>
      <c r="V1285" s="11">
        <v>1.3479976851851852E-2</v>
      </c>
      <c r="W1285" s="3" t="s">
        <v>5160</v>
      </c>
      <c r="X1285" s="4">
        <v>2.3256000000000001</v>
      </c>
      <c r="Y1285" s="3">
        <v>3.06</v>
      </c>
      <c r="Z1285" s="3">
        <v>3.1680000000000001</v>
      </c>
      <c r="AA1285" s="4">
        <v>2.4710400000000003</v>
      </c>
      <c r="AB1285" s="3">
        <v>7.9424999999999999</v>
      </c>
    </row>
    <row r="1286" spans="1:28" x14ac:dyDescent="0.3">
      <c r="A1286">
        <v>116</v>
      </c>
      <c r="B1286" s="81" t="s">
        <v>5160</v>
      </c>
      <c r="C1286" s="4" t="s">
        <v>5160</v>
      </c>
      <c r="D1286" s="20">
        <v>1.0531723484848484E-3</v>
      </c>
      <c r="E1286" s="20">
        <v>1.3502209595959596E-3</v>
      </c>
      <c r="F1286" s="21">
        <v>3.1268274853801172E-3</v>
      </c>
      <c r="G1286" s="21">
        <v>6.5350694444444449E-3</v>
      </c>
      <c r="H1286" s="21">
        <v>5.6030389363722699E-3</v>
      </c>
      <c r="I1286" s="21">
        <v>1.1766381766381768E-2</v>
      </c>
      <c r="K1286" s="4">
        <v>2.4649999999999999</v>
      </c>
      <c r="L1286" s="4">
        <v>3.4</v>
      </c>
      <c r="M1286" s="4">
        <v>3.8640000000000003</v>
      </c>
      <c r="N1286" s="4">
        <v>3.0139200000000002</v>
      </c>
      <c r="O1286" s="4">
        <v>12.419999999999998</v>
      </c>
      <c r="P1286" s="4">
        <v>9.81</v>
      </c>
      <c r="Q1286" s="4" t="s">
        <v>5160</v>
      </c>
      <c r="R1286" s="11">
        <v>1.1614035087719298E-3</v>
      </c>
      <c r="S1286" s="11">
        <v>1.4889788573999101E-3</v>
      </c>
      <c r="T1286" s="11">
        <v>3.3874269005847953E-3</v>
      </c>
      <c r="U1286" s="21">
        <v>5.6030389363722699E-3</v>
      </c>
      <c r="V1286" s="11">
        <v>1.3495370370370371E-2</v>
      </c>
      <c r="W1286" s="3" t="s">
        <v>5160</v>
      </c>
      <c r="X1286" s="4">
        <v>2.3179999999999996</v>
      </c>
      <c r="Y1286" s="3">
        <v>3.05</v>
      </c>
      <c r="Z1286" s="3">
        <v>3.1589999999999998</v>
      </c>
      <c r="AA1286" s="4">
        <v>2.4640200000000001</v>
      </c>
      <c r="AB1286" s="3">
        <v>7.8974999999999991</v>
      </c>
    </row>
    <row r="1287" spans="1:28" x14ac:dyDescent="0.3">
      <c r="A1287">
        <v>115</v>
      </c>
      <c r="B1287" s="81">
        <v>9.76</v>
      </c>
      <c r="C1287" s="4">
        <v>11.42</v>
      </c>
      <c r="D1287" s="20">
        <v>1.0541161616161618E-3</v>
      </c>
      <c r="E1287" s="20">
        <v>1.3514309764309765E-3</v>
      </c>
      <c r="F1287" s="21">
        <v>3.1296296296296302E-3</v>
      </c>
      <c r="G1287" s="21">
        <v>6.5409259259259266E-3</v>
      </c>
      <c r="H1287" s="21">
        <v>5.6070156695156694E-3</v>
      </c>
      <c r="I1287" s="21">
        <v>1.1774732905982906E-2</v>
      </c>
      <c r="J1287" s="4" t="s">
        <v>5160</v>
      </c>
      <c r="K1287" s="4">
        <v>2.4577499999999999</v>
      </c>
      <c r="L1287" s="4">
        <v>3.39</v>
      </c>
      <c r="M1287" s="4">
        <v>3.843</v>
      </c>
      <c r="N1287" s="4">
        <v>2.9975399999999999</v>
      </c>
      <c r="O1287" s="4">
        <v>12.36</v>
      </c>
      <c r="Q1287" s="4">
        <v>11.48</v>
      </c>
      <c r="R1287" s="11">
        <v>1.1622389306599834E-3</v>
      </c>
      <c r="S1287" s="11">
        <v>1.4900499111025428E-3</v>
      </c>
      <c r="T1287" s="11">
        <v>3.3898635477582848E-3</v>
      </c>
      <c r="U1287" s="21">
        <v>5.6070156695156694E-3</v>
      </c>
      <c r="V1287" s="11">
        <v>1.351076388888889E-2</v>
      </c>
      <c r="W1287" s="3" t="s">
        <v>5160</v>
      </c>
      <c r="X1287" s="4" t="s">
        <v>0</v>
      </c>
      <c r="Z1287" s="3">
        <v>3.141</v>
      </c>
      <c r="AA1287" s="4">
        <v>2.44998</v>
      </c>
      <c r="AB1287" s="3">
        <v>7.86</v>
      </c>
    </row>
    <row r="1288" spans="1:28" x14ac:dyDescent="0.3">
      <c r="A1288">
        <v>114</v>
      </c>
      <c r="B1288" s="81">
        <v>9.77</v>
      </c>
      <c r="C1288" s="4">
        <v>11.43</v>
      </c>
      <c r="D1288" s="20">
        <v>1.0550599747474749E-3</v>
      </c>
      <c r="E1288" s="20">
        <v>1.3526409932659933E-3</v>
      </c>
      <c r="F1288" s="21">
        <v>3.1324317738791428E-3</v>
      </c>
      <c r="G1288" s="21">
        <v>6.5467824074074083E-3</v>
      </c>
      <c r="H1288" s="21">
        <v>5.6168684710351377E-3</v>
      </c>
      <c r="I1288" s="21">
        <v>1.179542378917379E-2</v>
      </c>
      <c r="J1288" s="4">
        <v>0.75790000000000002</v>
      </c>
      <c r="K1288" s="4">
        <v>2.4504999999999999</v>
      </c>
      <c r="L1288" s="4">
        <v>3.38</v>
      </c>
      <c r="M1288" s="4">
        <v>3.8220000000000001</v>
      </c>
      <c r="N1288" s="4">
        <v>2.98116</v>
      </c>
      <c r="O1288" s="4">
        <v>12.299999999999999</v>
      </c>
      <c r="P1288" s="4">
        <v>9.82</v>
      </c>
      <c r="Q1288" s="4">
        <v>11.48</v>
      </c>
      <c r="R1288" s="11">
        <v>1.1630743525480366E-3</v>
      </c>
      <c r="S1288" s="11">
        <v>1.4911209648051753E-3</v>
      </c>
      <c r="T1288" s="11">
        <v>3.3923001949317734E-3</v>
      </c>
      <c r="U1288" s="21">
        <v>5.6168684710351377E-3</v>
      </c>
      <c r="V1288" s="11">
        <v>1.3533912037037037E-2</v>
      </c>
      <c r="W1288" s="3">
        <v>0.75790000000000002</v>
      </c>
      <c r="X1288" s="4">
        <v>2.3104</v>
      </c>
      <c r="Y1288" s="3">
        <v>3.04</v>
      </c>
      <c r="Z1288" s="3">
        <v>3.1230000000000002</v>
      </c>
      <c r="AA1288" s="4">
        <v>2.4359400000000004</v>
      </c>
      <c r="AB1288" s="3">
        <v>7.8149999999999995</v>
      </c>
    </row>
    <row r="1289" spans="1:28" x14ac:dyDescent="0.3">
      <c r="A1289">
        <v>113</v>
      </c>
      <c r="B1289" s="81">
        <v>9.7799999999999994</v>
      </c>
      <c r="C1289" s="4">
        <v>11.44</v>
      </c>
      <c r="D1289" s="20">
        <v>1.0560037878787878E-3</v>
      </c>
      <c r="E1289" s="20">
        <v>1.3538510101010102E-3</v>
      </c>
      <c r="F1289" s="21">
        <v>3.1352339181286554E-3</v>
      </c>
      <c r="G1289" s="21">
        <v>6.55263888888889E-3</v>
      </c>
      <c r="H1289" s="21">
        <v>5.6149097815764481E-3</v>
      </c>
      <c r="I1289" s="21">
        <v>1.1791310541310541E-2</v>
      </c>
      <c r="J1289" s="4" t="s">
        <v>5160</v>
      </c>
      <c r="K1289" s="4" t="s">
        <v>0</v>
      </c>
      <c r="L1289" s="4" t="s">
        <v>0</v>
      </c>
      <c r="M1289" s="4">
        <v>3.8010000000000002</v>
      </c>
      <c r="N1289" s="4">
        <v>2.9647800000000002</v>
      </c>
      <c r="O1289" s="4">
        <v>12.247499999999999</v>
      </c>
      <c r="P1289" s="4" t="s">
        <v>5160</v>
      </c>
      <c r="Q1289" s="4" t="s">
        <v>5160</v>
      </c>
      <c r="R1289" s="11">
        <v>1.1639097744360904E-3</v>
      </c>
      <c r="S1289" s="11">
        <v>1.4921920185078082E-3</v>
      </c>
      <c r="T1289" s="11">
        <v>3.3947368421052633E-3</v>
      </c>
      <c r="U1289" s="21">
        <v>5.6149097815764481E-3</v>
      </c>
      <c r="V1289" s="11">
        <v>1.3549421296296297E-2</v>
      </c>
      <c r="W1289" s="3" t="s">
        <v>5160</v>
      </c>
      <c r="X1289" s="4" t="s">
        <v>0</v>
      </c>
      <c r="Z1289" s="3">
        <v>3.1139999999999999</v>
      </c>
      <c r="AA1289" s="4">
        <v>2.4289200000000002</v>
      </c>
      <c r="AB1289" s="3">
        <v>7.77</v>
      </c>
    </row>
    <row r="1290" spans="1:28" x14ac:dyDescent="0.3">
      <c r="A1290">
        <v>112</v>
      </c>
      <c r="B1290" s="81">
        <v>9.7899999999999991</v>
      </c>
      <c r="C1290" s="4">
        <v>11.45</v>
      </c>
      <c r="D1290" s="20">
        <v>1.0569476010101008E-3</v>
      </c>
      <c r="E1290" s="20">
        <v>1.3550610269360268E-3</v>
      </c>
      <c r="F1290" s="21">
        <v>3.138036062378168E-3</v>
      </c>
      <c r="G1290" s="21">
        <v>6.5584953703703708E-3</v>
      </c>
      <c r="H1290" s="21">
        <v>5.6307573599240265E-3</v>
      </c>
      <c r="I1290" s="21">
        <v>1.1824590455840457E-2</v>
      </c>
      <c r="J1290" s="4" t="s">
        <v>5160</v>
      </c>
      <c r="K1290" s="4">
        <v>2.4432499999999999</v>
      </c>
      <c r="L1290" s="4">
        <v>3.37</v>
      </c>
      <c r="M1290" s="4">
        <v>3.7904999999999998</v>
      </c>
      <c r="N1290" s="4">
        <v>2.9565899999999998</v>
      </c>
      <c r="O1290" s="4">
        <v>12.1875</v>
      </c>
      <c r="P1290" s="4">
        <v>9.83</v>
      </c>
      <c r="Q1290" s="4">
        <v>11.49</v>
      </c>
      <c r="R1290" s="11">
        <v>1.164745196324144E-3</v>
      </c>
      <c r="S1290" s="11">
        <v>1.4932630722104409E-3</v>
      </c>
      <c r="T1290" s="11">
        <v>3.3971734892787528E-3</v>
      </c>
      <c r="U1290" s="21">
        <v>5.6307573599240265E-3</v>
      </c>
      <c r="V1290" s="11">
        <v>1.3564814814814814E-2</v>
      </c>
      <c r="W1290" s="3" t="s">
        <v>5160</v>
      </c>
      <c r="X1290" s="4">
        <v>2.3028</v>
      </c>
      <c r="Y1290" s="3">
        <v>3.03</v>
      </c>
      <c r="Z1290" s="3">
        <v>3.0960000000000001</v>
      </c>
      <c r="AA1290" s="4">
        <v>2.4148800000000001</v>
      </c>
      <c r="AB1290" s="3">
        <v>7.7324999999999999</v>
      </c>
    </row>
    <row r="1291" spans="1:28" x14ac:dyDescent="0.3">
      <c r="A1291">
        <v>111</v>
      </c>
      <c r="B1291" s="81">
        <v>9.7999999999999989</v>
      </c>
      <c r="C1291" s="4">
        <v>11.459999999999999</v>
      </c>
      <c r="D1291" s="20">
        <v>1.0578914141414141E-3</v>
      </c>
      <c r="E1291" s="20">
        <v>1.3562710437710437E-3</v>
      </c>
      <c r="F1291" s="21">
        <v>3.1408382066276806E-3</v>
      </c>
      <c r="G1291" s="21">
        <v>6.5643518518518525E-3</v>
      </c>
      <c r="H1291" s="21">
        <v>5.6287393162393166E-3</v>
      </c>
      <c r="I1291" s="21">
        <v>1.1820352564102566E-2</v>
      </c>
      <c r="K1291" s="4">
        <v>2.4359999999999999</v>
      </c>
      <c r="L1291" s="4">
        <v>3.36</v>
      </c>
      <c r="M1291" s="4">
        <v>3.7694999999999999</v>
      </c>
      <c r="N1291" s="4">
        <v>2.94021</v>
      </c>
      <c r="O1291" s="4">
        <v>12.127500000000001</v>
      </c>
      <c r="Q1291" s="4">
        <v>11.5</v>
      </c>
      <c r="R1291" s="11">
        <v>1.1655806182121972E-3</v>
      </c>
      <c r="S1291" s="11">
        <v>1.4943341259130733E-3</v>
      </c>
      <c r="T1291" s="11">
        <v>3.3996101364522418E-3</v>
      </c>
      <c r="U1291" s="21">
        <v>5.6287393162393166E-3</v>
      </c>
      <c r="V1291" s="11">
        <v>1.3580208333333335E-2</v>
      </c>
      <c r="W1291" s="3" t="s">
        <v>5160</v>
      </c>
      <c r="X1291" s="4" t="s">
        <v>0</v>
      </c>
      <c r="Z1291" s="3">
        <v>3.0779999999999998</v>
      </c>
      <c r="AA1291" s="4">
        <v>2.4008400000000001</v>
      </c>
      <c r="AB1291" s="3">
        <v>7.6875</v>
      </c>
    </row>
    <row r="1292" spans="1:28" x14ac:dyDescent="0.3">
      <c r="A1292">
        <v>110</v>
      </c>
      <c r="B1292" s="81" t="s">
        <v>5160</v>
      </c>
      <c r="C1292" s="4" t="s">
        <v>5160</v>
      </c>
      <c r="D1292" s="20">
        <v>1.0588352272727273E-3</v>
      </c>
      <c r="E1292" s="20">
        <v>1.3574810606060605E-3</v>
      </c>
      <c r="F1292" s="21">
        <v>3.1436403508771932E-3</v>
      </c>
      <c r="G1292" s="21">
        <v>6.5702083333333341E-3</v>
      </c>
      <c r="H1292" s="21">
        <v>5.638651471984806E-3</v>
      </c>
      <c r="I1292" s="21">
        <v>1.1841168091168093E-2</v>
      </c>
      <c r="J1292" s="4" t="s">
        <v>5160</v>
      </c>
      <c r="K1292" s="4">
        <v>2.42875</v>
      </c>
      <c r="L1292" s="4">
        <v>3.35</v>
      </c>
      <c r="M1292" s="4">
        <v>3.7484999999999999</v>
      </c>
      <c r="N1292" s="4">
        <v>2.9238300000000002</v>
      </c>
      <c r="O1292" s="4">
        <v>12.075000000000001</v>
      </c>
      <c r="P1292" s="4">
        <v>9.84</v>
      </c>
      <c r="Q1292" s="4" t="s">
        <v>5160</v>
      </c>
      <c r="R1292" s="11">
        <v>1.1664160401002506E-3</v>
      </c>
      <c r="S1292" s="11">
        <v>1.495405179615706E-3</v>
      </c>
      <c r="T1292" s="11">
        <v>3.4020467836257309E-3</v>
      </c>
      <c r="U1292" s="21">
        <v>5.638651471984806E-3</v>
      </c>
      <c r="V1292" s="11">
        <v>1.3595717592592593E-2</v>
      </c>
      <c r="W1292" s="3" t="s">
        <v>5160</v>
      </c>
      <c r="X1292" s="4">
        <v>2.2951999999999999</v>
      </c>
      <c r="Y1292" s="3">
        <v>3.02</v>
      </c>
      <c r="Z1292" s="3">
        <v>3.069</v>
      </c>
      <c r="AA1292" s="4">
        <v>2.3938199999999998</v>
      </c>
      <c r="AB1292" s="3">
        <v>7.6499999999999995</v>
      </c>
    </row>
    <row r="1293" spans="1:28" x14ac:dyDescent="0.3">
      <c r="A1293">
        <v>109</v>
      </c>
      <c r="B1293" s="81">
        <v>9.81</v>
      </c>
      <c r="C1293" s="4">
        <v>11.47</v>
      </c>
      <c r="D1293" s="20">
        <v>1.0598200757575757E-3</v>
      </c>
      <c r="E1293" s="20">
        <v>1.3587436868686869E-3</v>
      </c>
      <c r="F1293" s="21">
        <v>3.1465643274853805E-3</v>
      </c>
      <c r="G1293" s="21">
        <v>6.5763194444444454E-3</v>
      </c>
      <c r="H1293" s="21">
        <v>5.6426282051282054E-3</v>
      </c>
      <c r="I1293" s="21">
        <v>1.1849519230769231E-2</v>
      </c>
      <c r="J1293" s="4" t="s">
        <v>5160</v>
      </c>
      <c r="K1293" s="4" t="s">
        <v>0</v>
      </c>
      <c r="L1293" s="4" t="s">
        <v>0</v>
      </c>
      <c r="M1293" s="4">
        <v>3.7275</v>
      </c>
      <c r="N1293" s="4">
        <v>2.9074500000000003</v>
      </c>
      <c r="O1293" s="4">
        <v>12.015000000000001</v>
      </c>
      <c r="P1293" s="4" t="s">
        <v>5160</v>
      </c>
      <c r="Q1293" s="4" t="s">
        <v>5160</v>
      </c>
      <c r="R1293" s="11">
        <v>1.1672514619883044E-3</v>
      </c>
      <c r="S1293" s="11">
        <v>1.4964762333183389E-3</v>
      </c>
      <c r="T1293" s="11">
        <v>3.4044834307992208E-3</v>
      </c>
      <c r="U1293" s="21">
        <v>5.6426282051282054E-3</v>
      </c>
      <c r="V1293" s="11">
        <v>1.361111111111111E-2</v>
      </c>
      <c r="W1293" s="3" t="s">
        <v>5160</v>
      </c>
      <c r="X1293" s="4">
        <v>2.2875999999999999</v>
      </c>
      <c r="Y1293" s="3">
        <v>3.01</v>
      </c>
      <c r="Z1293" s="3">
        <v>3.0510000000000002</v>
      </c>
      <c r="AA1293" s="4">
        <v>2.3797800000000002</v>
      </c>
      <c r="AB1293" s="3">
        <v>7.6050000000000004</v>
      </c>
    </row>
    <row r="1294" spans="1:28" x14ac:dyDescent="0.3">
      <c r="A1294">
        <v>108</v>
      </c>
      <c r="B1294" s="81">
        <v>9.82</v>
      </c>
      <c r="C1294" s="4">
        <v>11.48</v>
      </c>
      <c r="D1294" s="20">
        <v>1.0607638888888889E-3</v>
      </c>
      <c r="E1294" s="20">
        <v>1.3599537037037037E-3</v>
      </c>
      <c r="F1294" s="21">
        <v>3.1493664717348931E-3</v>
      </c>
      <c r="G1294" s="21">
        <v>6.5821759259259271E-3</v>
      </c>
      <c r="H1294" s="21">
        <v>5.6524810066476737E-3</v>
      </c>
      <c r="I1294" s="21">
        <v>1.1870210113960115E-2</v>
      </c>
      <c r="J1294" s="4" t="s">
        <v>5160</v>
      </c>
      <c r="K1294" s="4">
        <v>2.4215</v>
      </c>
      <c r="L1294" s="4">
        <v>3.34</v>
      </c>
      <c r="M1294" s="4">
        <v>3.7064999999999997</v>
      </c>
      <c r="N1294" s="4">
        <v>2.89107</v>
      </c>
      <c r="O1294" s="4">
        <v>11.955</v>
      </c>
      <c r="P1294" s="4">
        <v>9.85</v>
      </c>
      <c r="Q1294" s="4">
        <v>11.51</v>
      </c>
      <c r="R1294" s="11">
        <v>1.1680868838763576E-3</v>
      </c>
      <c r="S1294" s="11">
        <v>1.4975472870209713E-3</v>
      </c>
      <c r="T1294" s="11">
        <v>3.4069200779727098E-3</v>
      </c>
      <c r="U1294" s="21">
        <v>5.6524810066476737E-3</v>
      </c>
      <c r="V1294" s="11">
        <v>1.3626504629629631E-2</v>
      </c>
      <c r="W1294" s="3" t="s">
        <v>5160</v>
      </c>
      <c r="X1294" s="4" t="s">
        <v>0</v>
      </c>
      <c r="Z1294" s="3">
        <v>3.0329999999999999</v>
      </c>
      <c r="AA1294" s="4">
        <v>2.3657400000000002</v>
      </c>
      <c r="AB1294" s="3">
        <v>7.5600000000000005</v>
      </c>
    </row>
    <row r="1295" spans="1:28" x14ac:dyDescent="0.3">
      <c r="A1295">
        <v>107</v>
      </c>
      <c r="B1295" s="81">
        <v>9.83</v>
      </c>
      <c r="C1295" s="4">
        <v>11.49</v>
      </c>
      <c r="D1295" s="20">
        <v>1.0617487373737375E-3</v>
      </c>
      <c r="E1295" s="20">
        <v>1.36121632996633E-3</v>
      </c>
      <c r="F1295" s="21">
        <v>3.1522904483430804E-3</v>
      </c>
      <c r="G1295" s="21">
        <v>6.5882870370370383E-3</v>
      </c>
      <c r="H1295" s="21">
        <v>5.6505223171889832E-3</v>
      </c>
      <c r="I1295" s="21">
        <v>1.1866096866096866E-2</v>
      </c>
      <c r="J1295" s="4">
        <v>0.75075000000000003</v>
      </c>
      <c r="K1295" s="4">
        <v>2.41425</v>
      </c>
      <c r="L1295" s="4">
        <v>3.33</v>
      </c>
      <c r="M1295" s="4">
        <v>3.6960000000000002</v>
      </c>
      <c r="N1295" s="4">
        <v>2.8828800000000001</v>
      </c>
      <c r="O1295" s="4">
        <v>11.9025</v>
      </c>
      <c r="Q1295" s="4">
        <v>11.52</v>
      </c>
      <c r="R1295" s="11">
        <v>1.1689223057644112E-3</v>
      </c>
      <c r="S1295" s="11">
        <v>1.498618340723604E-3</v>
      </c>
      <c r="T1295" s="11">
        <v>3.4093567251461988E-3</v>
      </c>
      <c r="U1295" s="21">
        <v>5.6505223171889832E-3</v>
      </c>
      <c r="V1295" s="11">
        <v>1.3642013888888889E-2</v>
      </c>
      <c r="W1295" s="3">
        <v>0.75075000000000003</v>
      </c>
      <c r="X1295" s="4">
        <v>2.2800000000000002</v>
      </c>
      <c r="Y1295" s="3">
        <v>3</v>
      </c>
      <c r="Z1295" s="3">
        <v>3.024</v>
      </c>
      <c r="AA1295" s="4">
        <v>2.3587199999999999</v>
      </c>
      <c r="AB1295" s="3">
        <v>7.5224999999999991</v>
      </c>
    </row>
    <row r="1296" spans="1:28" x14ac:dyDescent="0.3">
      <c r="A1296">
        <v>106</v>
      </c>
      <c r="B1296" s="81">
        <v>9.84</v>
      </c>
      <c r="C1296" s="4">
        <v>11.5</v>
      </c>
      <c r="D1296" s="20">
        <v>1.0626925505050502E-3</v>
      </c>
      <c r="E1296" s="20">
        <v>1.3624263468013467E-3</v>
      </c>
      <c r="F1296" s="21">
        <v>3.1550925925925926E-3</v>
      </c>
      <c r="G1296" s="21">
        <v>6.5941435185185191E-3</v>
      </c>
      <c r="H1296" s="21">
        <v>5.6663698955365625E-3</v>
      </c>
      <c r="I1296" s="21">
        <v>1.1899376780626782E-2</v>
      </c>
      <c r="J1296" s="4" t="s">
        <v>5160</v>
      </c>
      <c r="K1296" s="4">
        <v>2.407</v>
      </c>
      <c r="L1296" s="4">
        <v>3.32</v>
      </c>
      <c r="M1296" s="4">
        <v>3.6749999999999998</v>
      </c>
      <c r="N1296" s="4">
        <v>2.8664999999999998</v>
      </c>
      <c r="O1296" s="4">
        <v>11.842499999999999</v>
      </c>
      <c r="P1296" s="4">
        <v>9.86</v>
      </c>
      <c r="Q1296" s="4" t="s">
        <v>5160</v>
      </c>
      <c r="R1296" s="11">
        <v>1.1697577276524648E-3</v>
      </c>
      <c r="S1296" s="11">
        <v>1.4996893944262369E-3</v>
      </c>
      <c r="T1296" s="11">
        <v>3.4117933723196887E-3</v>
      </c>
      <c r="U1296" s="21">
        <v>5.6663698955365625E-3</v>
      </c>
      <c r="V1296" s="11">
        <v>1.3657407407407408E-2</v>
      </c>
      <c r="W1296" s="3" t="s">
        <v>5160</v>
      </c>
      <c r="X1296" s="4" t="s">
        <v>0</v>
      </c>
      <c r="Z1296" s="3">
        <v>3.0059999999999998</v>
      </c>
      <c r="AA1296" s="4">
        <v>2.3446799999999999</v>
      </c>
      <c r="AB1296" s="3">
        <v>7.4775000000000009</v>
      </c>
    </row>
    <row r="1297" spans="1:28" x14ac:dyDescent="0.3">
      <c r="A1297">
        <v>105</v>
      </c>
      <c r="B1297" s="81">
        <v>9.85</v>
      </c>
      <c r="C1297" s="4">
        <v>11.52</v>
      </c>
      <c r="D1297" s="20">
        <v>1.0636773989898989E-3</v>
      </c>
      <c r="E1297" s="20">
        <v>1.363688973063973E-3</v>
      </c>
      <c r="F1297" s="21">
        <v>3.1580165692007799E-3</v>
      </c>
      <c r="G1297" s="21">
        <v>6.6002546296296304E-3</v>
      </c>
      <c r="H1297" s="21">
        <v>5.6702872744539418E-3</v>
      </c>
      <c r="I1297" s="21">
        <v>1.1907603276353278E-2</v>
      </c>
      <c r="K1297" s="4" t="s">
        <v>0</v>
      </c>
      <c r="L1297" s="4" t="s">
        <v>0</v>
      </c>
      <c r="M1297" s="4">
        <v>3.6539999999999999</v>
      </c>
      <c r="N1297" s="4">
        <v>2.85012</v>
      </c>
      <c r="O1297" s="4">
        <v>11.782500000000001</v>
      </c>
      <c r="Q1297" s="4">
        <v>11.53</v>
      </c>
      <c r="R1297" s="11">
        <v>1.1705931495405179E-3</v>
      </c>
      <c r="S1297" s="11">
        <v>1.5007604481288692E-3</v>
      </c>
      <c r="T1297" s="11">
        <v>3.4142300194931773E-3</v>
      </c>
      <c r="U1297" s="21">
        <v>5.6702872744539418E-3</v>
      </c>
      <c r="V1297" s="11">
        <v>1.3672800925925927E-2</v>
      </c>
      <c r="W1297" s="3" t="s">
        <v>5160</v>
      </c>
      <c r="X1297" s="4">
        <v>2.2724000000000002</v>
      </c>
      <c r="Y1297" s="3">
        <v>2.99</v>
      </c>
      <c r="Z1297" s="3">
        <v>2.988</v>
      </c>
      <c r="AA1297" s="4">
        <v>2.3306400000000003</v>
      </c>
      <c r="AB1297" s="3">
        <v>7.4399999999999995</v>
      </c>
    </row>
    <row r="1298" spans="1:28" x14ac:dyDescent="0.3">
      <c r="A1298">
        <v>104</v>
      </c>
      <c r="B1298" s="81">
        <v>9.86</v>
      </c>
      <c r="C1298" s="4">
        <v>11.53</v>
      </c>
      <c r="D1298" s="20">
        <v>1.0646622474747471E-3</v>
      </c>
      <c r="E1298" s="20">
        <v>1.3649515993265991E-3</v>
      </c>
      <c r="F1298" s="21">
        <v>3.1609405458089671E-3</v>
      </c>
      <c r="G1298" s="21">
        <v>6.6063657407407408E-3</v>
      </c>
      <c r="H1298" s="21">
        <v>5.6742640075973403E-3</v>
      </c>
      <c r="I1298" s="21">
        <v>1.1915954415954414E-2</v>
      </c>
      <c r="J1298" s="4" t="s">
        <v>5160</v>
      </c>
      <c r="K1298" s="4">
        <v>2.39975</v>
      </c>
      <c r="L1298" s="4">
        <v>3.31</v>
      </c>
      <c r="M1298" s="4">
        <v>3.633</v>
      </c>
      <c r="N1298" s="4">
        <v>2.8337400000000001</v>
      </c>
      <c r="O1298" s="4">
        <v>11.73</v>
      </c>
      <c r="P1298" s="4">
        <v>9.8699999999999992</v>
      </c>
      <c r="Q1298" s="4" t="s">
        <v>5160</v>
      </c>
      <c r="R1298" s="11">
        <v>1.1714285714285715E-3</v>
      </c>
      <c r="S1298" s="11">
        <v>1.501831501831502E-3</v>
      </c>
      <c r="T1298" s="11">
        <v>3.4166666666666668E-3</v>
      </c>
      <c r="U1298" s="21">
        <v>5.6742640075973403E-3</v>
      </c>
      <c r="V1298" s="11">
        <v>1.3688310185185185E-2</v>
      </c>
      <c r="W1298" s="3" t="s">
        <v>5160</v>
      </c>
      <c r="X1298" s="4">
        <v>2.2648000000000001</v>
      </c>
      <c r="Y1298" s="3">
        <v>2.98</v>
      </c>
      <c r="Z1298" s="3">
        <v>2.9790000000000001</v>
      </c>
      <c r="AA1298" s="4">
        <v>2.32362</v>
      </c>
      <c r="AB1298" s="3">
        <v>7.3949999999999996</v>
      </c>
    </row>
    <row r="1299" spans="1:28" x14ac:dyDescent="0.3">
      <c r="A1299">
        <v>103</v>
      </c>
      <c r="B1299" s="81">
        <v>9.8699999999999992</v>
      </c>
      <c r="C1299" s="4">
        <v>11.54</v>
      </c>
      <c r="D1299" s="20">
        <v>1.0656470959595958E-3</v>
      </c>
      <c r="E1299" s="20">
        <v>1.3662142255892254E-3</v>
      </c>
      <c r="F1299" s="21">
        <v>3.163864522417154E-3</v>
      </c>
      <c r="G1299" s="21">
        <v>6.612476851851852E-3</v>
      </c>
      <c r="H1299" s="21">
        <v>5.6841761633428306E-3</v>
      </c>
      <c r="I1299" s="21">
        <v>1.1936769943019945E-2</v>
      </c>
      <c r="J1299" s="4" t="s">
        <v>5160</v>
      </c>
      <c r="K1299" s="4">
        <v>2.3925000000000001</v>
      </c>
      <c r="L1299" s="4">
        <v>3.3</v>
      </c>
      <c r="M1299" s="4">
        <v>3.6120000000000001</v>
      </c>
      <c r="N1299" s="4">
        <v>2.8173600000000003</v>
      </c>
      <c r="O1299" s="4">
        <v>11.67</v>
      </c>
      <c r="Q1299" s="4">
        <v>11.54</v>
      </c>
      <c r="R1299" s="11">
        <v>1.1722639933166249E-3</v>
      </c>
      <c r="S1299" s="11">
        <v>1.5029025555341345E-3</v>
      </c>
      <c r="T1299" s="11">
        <v>3.4191033138401558E-3</v>
      </c>
      <c r="U1299" s="21">
        <v>5.6841761633428306E-3</v>
      </c>
      <c r="V1299" s="11">
        <v>1.3711458333333334E-2</v>
      </c>
      <c r="W1299" s="3" t="s">
        <v>5160</v>
      </c>
      <c r="X1299" s="4" t="s">
        <v>0</v>
      </c>
      <c r="Z1299" s="3">
        <v>2.9609999999999999</v>
      </c>
      <c r="AA1299" s="4">
        <v>2.30958</v>
      </c>
      <c r="AB1299" s="3">
        <v>7.3500000000000005</v>
      </c>
    </row>
    <row r="1300" spans="1:28" x14ac:dyDescent="0.3">
      <c r="A1300">
        <v>102</v>
      </c>
      <c r="B1300" s="81"/>
      <c r="C1300" s="4">
        <v>11.549999999999999</v>
      </c>
      <c r="D1300" s="20">
        <v>1.0666319444444443E-3</v>
      </c>
      <c r="E1300" s="20">
        <v>1.3674768518518517E-3</v>
      </c>
      <c r="F1300" s="21">
        <v>3.1667884990253413E-3</v>
      </c>
      <c r="G1300" s="21">
        <v>6.6185879629629633E-3</v>
      </c>
      <c r="H1300" s="21">
        <v>5.6880935422602089E-3</v>
      </c>
      <c r="I1300" s="21">
        <v>1.194499643874644E-2</v>
      </c>
      <c r="J1300" s="4" t="s">
        <v>5160</v>
      </c>
      <c r="K1300" s="4">
        <v>2.3852500000000001</v>
      </c>
      <c r="L1300" s="4">
        <v>3.29</v>
      </c>
      <c r="M1300" s="4">
        <v>3.6015000000000001</v>
      </c>
      <c r="N1300" s="4">
        <v>2.8091700000000004</v>
      </c>
      <c r="O1300" s="4">
        <v>11.61</v>
      </c>
      <c r="P1300" s="4">
        <v>9.879999999999999</v>
      </c>
      <c r="Q1300" s="4" t="s">
        <v>5160</v>
      </c>
      <c r="R1300" s="11">
        <v>1.1730994152046785E-3</v>
      </c>
      <c r="S1300" s="11">
        <v>1.5039736092367674E-3</v>
      </c>
      <c r="T1300" s="11">
        <v>3.4215399610136457E-3</v>
      </c>
      <c r="U1300" s="21">
        <v>5.6880935422602089E-3</v>
      </c>
      <c r="V1300" s="11">
        <v>1.3715277777777778E-2</v>
      </c>
      <c r="W1300" s="3" t="s">
        <v>5160</v>
      </c>
      <c r="X1300" s="4">
        <v>2.2572000000000001</v>
      </c>
      <c r="Y1300" s="3">
        <v>2.97</v>
      </c>
      <c r="Z1300" s="3">
        <v>2.9430000000000001</v>
      </c>
      <c r="AA1300" s="4">
        <v>2.2955399999999999</v>
      </c>
      <c r="AB1300" s="3">
        <v>7.3125</v>
      </c>
    </row>
    <row r="1301" spans="1:28" x14ac:dyDescent="0.3">
      <c r="A1301">
        <v>101</v>
      </c>
      <c r="B1301" s="81">
        <v>9.8800000000000008</v>
      </c>
      <c r="C1301" s="4">
        <v>11.56</v>
      </c>
      <c r="D1301" s="20">
        <v>1.0676167929292927E-3</v>
      </c>
      <c r="E1301" s="20">
        <v>1.368739478114478E-3</v>
      </c>
      <c r="F1301" s="21">
        <v>3.1697124756335281E-3</v>
      </c>
      <c r="G1301" s="21">
        <v>6.6246990740740745E-3</v>
      </c>
      <c r="H1301" s="21">
        <v>5.6920702754036084E-3</v>
      </c>
      <c r="I1301" s="21">
        <v>1.1953347578347578E-2</v>
      </c>
      <c r="J1301" s="4" t="s">
        <v>5160</v>
      </c>
      <c r="K1301" s="4" t="s">
        <v>0</v>
      </c>
      <c r="L1301" s="4" t="s">
        <v>0</v>
      </c>
      <c r="M1301" s="4">
        <v>3.5805000000000002</v>
      </c>
      <c r="N1301" s="4">
        <v>2.7927900000000001</v>
      </c>
      <c r="O1301" s="4">
        <v>11.557500000000001</v>
      </c>
      <c r="Q1301" s="4">
        <v>11.549999999999999</v>
      </c>
      <c r="R1301" s="11">
        <v>1.1739348370927319E-3</v>
      </c>
      <c r="S1301" s="11">
        <v>1.5050446629393999E-3</v>
      </c>
      <c r="T1301" s="11">
        <v>3.4239766081871348E-3</v>
      </c>
      <c r="U1301" s="21">
        <v>5.6920702754036084E-3</v>
      </c>
      <c r="V1301" s="11">
        <v>1.3742245370370372E-2</v>
      </c>
      <c r="W1301" s="3" t="s">
        <v>5160</v>
      </c>
      <c r="X1301" s="4" t="s">
        <v>0</v>
      </c>
      <c r="Z1301" s="3">
        <v>2.9339999999999997</v>
      </c>
      <c r="AA1301" s="4">
        <v>2.2885199999999997</v>
      </c>
      <c r="AB1301" s="3">
        <v>7.2675000000000001</v>
      </c>
    </row>
    <row r="1302" spans="1:28" x14ac:dyDescent="0.3">
      <c r="A1302">
        <v>100</v>
      </c>
      <c r="B1302" s="81">
        <v>9.89</v>
      </c>
      <c r="C1302" s="4">
        <v>11.57</v>
      </c>
      <c r="D1302" s="20">
        <v>1.0686426767676767E-3</v>
      </c>
      <c r="E1302" s="20">
        <v>1.3700547138047138E-3</v>
      </c>
      <c r="F1302" s="21">
        <v>3.17275828460039E-3</v>
      </c>
      <c r="G1302" s="21">
        <v>6.6310648148148162E-3</v>
      </c>
      <c r="H1302" s="21">
        <v>5.7019824311490986E-3</v>
      </c>
      <c r="I1302" s="21">
        <v>1.1974163105413108E-2</v>
      </c>
      <c r="J1302" s="4">
        <v>0.74360000000000004</v>
      </c>
      <c r="K1302" s="4">
        <v>2.3779999999999997</v>
      </c>
      <c r="L1302" s="4">
        <v>3.28</v>
      </c>
      <c r="M1302" s="4">
        <v>3.5595000000000003</v>
      </c>
      <c r="N1302" s="4">
        <v>2.7764100000000003</v>
      </c>
      <c r="O1302" s="4">
        <v>11.4975</v>
      </c>
      <c r="P1302" s="4">
        <v>9.89</v>
      </c>
      <c r="Q1302" s="4">
        <v>11.56</v>
      </c>
      <c r="R1302" s="11">
        <v>1.1747702589807855E-3</v>
      </c>
      <c r="S1302" s="11">
        <v>1.5061157166420325E-3</v>
      </c>
      <c r="T1302" s="11">
        <v>3.4264132553606238E-3</v>
      </c>
      <c r="U1302" s="21">
        <v>5.7019824311490986E-3</v>
      </c>
      <c r="V1302" s="11">
        <v>1.375775462962963E-2</v>
      </c>
      <c r="W1302" s="3">
        <v>0.74360000000000004</v>
      </c>
      <c r="X1302" s="4">
        <v>2.2496</v>
      </c>
      <c r="Y1302" s="3">
        <v>2.96</v>
      </c>
      <c r="Z1302" s="3">
        <v>2.9160000000000004</v>
      </c>
      <c r="AA1302" s="4">
        <v>2.2744800000000005</v>
      </c>
      <c r="AB1302" s="3">
        <v>7.23</v>
      </c>
    </row>
    <row r="1303" spans="1:28" x14ac:dyDescent="0.3">
      <c r="A1303">
        <v>99</v>
      </c>
      <c r="B1303" s="81">
        <v>9.9</v>
      </c>
      <c r="C1303" s="4">
        <v>11.58</v>
      </c>
      <c r="D1303" s="20">
        <v>1.0696275252525251E-3</v>
      </c>
      <c r="E1303" s="20">
        <v>1.3713173400673401E-3</v>
      </c>
      <c r="F1303" s="21">
        <v>3.1756822612085773E-3</v>
      </c>
      <c r="G1303" s="21">
        <v>6.6371759259259266E-3</v>
      </c>
      <c r="H1303" s="21">
        <v>5.705899810066477E-3</v>
      </c>
      <c r="I1303" s="21">
        <v>1.1982389601139603E-2</v>
      </c>
      <c r="J1303" s="4" t="s">
        <v>5160</v>
      </c>
      <c r="K1303" s="4">
        <v>2.3707500000000001</v>
      </c>
      <c r="L1303" s="4">
        <v>3.27</v>
      </c>
      <c r="M1303" s="4">
        <v>3.5385</v>
      </c>
      <c r="N1303" s="4">
        <v>2.76003</v>
      </c>
      <c r="O1303" s="4">
        <v>11.4375</v>
      </c>
      <c r="P1303" s="4" t="s">
        <v>5160</v>
      </c>
      <c r="Q1303" s="4" t="s">
        <v>5160</v>
      </c>
      <c r="R1303" s="11">
        <v>1.1760233918128656E-3</v>
      </c>
      <c r="S1303" s="11">
        <v>1.5077222971959816E-3</v>
      </c>
      <c r="T1303" s="11">
        <v>3.4300682261208578E-3</v>
      </c>
      <c r="U1303" s="21">
        <v>5.705899810066477E-3</v>
      </c>
      <c r="V1303" s="11">
        <v>1.3761574074074074E-2</v>
      </c>
      <c r="W1303" s="3" t="s">
        <v>5160</v>
      </c>
      <c r="X1303" s="4">
        <v>2.242</v>
      </c>
      <c r="Y1303" s="3">
        <v>2.95</v>
      </c>
      <c r="Z1303" s="3">
        <v>2.8980000000000001</v>
      </c>
      <c r="AA1303" s="4">
        <v>2.26044</v>
      </c>
      <c r="AB1303" s="3">
        <v>7.1850000000000005</v>
      </c>
    </row>
    <row r="1304" spans="1:28" x14ac:dyDescent="0.3">
      <c r="A1304">
        <v>98</v>
      </c>
      <c r="B1304" s="81">
        <v>9.91</v>
      </c>
      <c r="C1304" s="4">
        <v>11.59</v>
      </c>
      <c r="D1304" s="20">
        <v>1.0706534090909089E-3</v>
      </c>
      <c r="E1304" s="20">
        <v>1.3726325757575757E-3</v>
      </c>
      <c r="F1304" s="21">
        <v>3.1787280701754388E-3</v>
      </c>
      <c r="G1304" s="21">
        <v>6.6435416666666674E-3</v>
      </c>
      <c r="H1304" s="21">
        <v>5.7098765432098773E-3</v>
      </c>
      <c r="I1304" s="21">
        <v>1.1990740740740743E-2</v>
      </c>
      <c r="J1304" s="4" t="s">
        <v>5160</v>
      </c>
      <c r="K1304" s="4">
        <v>2.3634999999999997</v>
      </c>
      <c r="L1304" s="4">
        <v>3.26</v>
      </c>
      <c r="M1304" s="4">
        <v>3.5175000000000001</v>
      </c>
      <c r="N1304" s="4">
        <v>2.7436500000000001</v>
      </c>
      <c r="O1304" s="4">
        <v>11.3775</v>
      </c>
      <c r="P1304" s="4">
        <v>9.9</v>
      </c>
      <c r="Q1304" s="4">
        <v>11.57</v>
      </c>
      <c r="R1304" s="11">
        <v>1.1768588137009192E-3</v>
      </c>
      <c r="S1304" s="11">
        <v>1.5087933508986142E-3</v>
      </c>
      <c r="T1304" s="11">
        <v>3.4325048732943473E-3</v>
      </c>
      <c r="U1304" s="21">
        <v>5.7098765432098773E-3</v>
      </c>
      <c r="V1304" s="11">
        <v>1.3788541666666668E-2</v>
      </c>
      <c r="W1304" s="3" t="s">
        <v>5160</v>
      </c>
      <c r="X1304" s="4" t="s">
        <v>0</v>
      </c>
      <c r="Z1304" s="3">
        <v>2.8889999999999998</v>
      </c>
      <c r="AA1304" s="4">
        <v>2.2534199999999998</v>
      </c>
      <c r="AB1304" s="3">
        <v>7.14</v>
      </c>
    </row>
    <row r="1305" spans="1:28" x14ac:dyDescent="0.3">
      <c r="A1305">
        <v>97</v>
      </c>
      <c r="B1305" s="81">
        <v>9.92</v>
      </c>
      <c r="C1305" s="4">
        <v>11.6</v>
      </c>
      <c r="D1305" s="20">
        <v>1.0716382575757576E-3</v>
      </c>
      <c r="E1305" s="20">
        <v>1.373895202020202E-3</v>
      </c>
      <c r="F1305" s="21">
        <v>3.1816520467836261E-3</v>
      </c>
      <c r="G1305" s="21">
        <v>6.6496527777777786E-3</v>
      </c>
      <c r="H1305" s="21">
        <v>5.7197886989553666E-3</v>
      </c>
      <c r="I1305" s="21">
        <v>1.201155626780627E-2</v>
      </c>
      <c r="J1305" s="4" t="s">
        <v>5160</v>
      </c>
      <c r="K1305" s="4" t="s">
        <v>0</v>
      </c>
      <c r="L1305" s="4" t="s">
        <v>0</v>
      </c>
      <c r="M1305" s="4">
        <v>3.5069999999999997</v>
      </c>
      <c r="N1305" s="4">
        <v>2.7354599999999998</v>
      </c>
      <c r="O1305" s="4">
        <v>11.324999999999999</v>
      </c>
      <c r="P1305" s="4" t="s">
        <v>5160</v>
      </c>
      <c r="Q1305" s="4" t="s">
        <v>5160</v>
      </c>
      <c r="R1305" s="11">
        <v>1.1776942355889726E-3</v>
      </c>
      <c r="S1305" s="11">
        <v>1.5098644046012467E-3</v>
      </c>
      <c r="T1305" s="11">
        <v>3.4349415204678359E-3</v>
      </c>
      <c r="U1305" s="21">
        <v>5.7197886989553666E-3</v>
      </c>
      <c r="V1305" s="11">
        <v>1.3811689814814815E-2</v>
      </c>
      <c r="W1305" s="3" t="s">
        <v>5160</v>
      </c>
      <c r="X1305" s="4">
        <v>2.2343999999999999</v>
      </c>
      <c r="Y1305" s="3">
        <v>2.94</v>
      </c>
      <c r="Z1305" s="3">
        <v>2.871</v>
      </c>
      <c r="AA1305" s="4">
        <v>2.2393800000000001</v>
      </c>
      <c r="AB1305" s="3">
        <v>7.1025000000000009</v>
      </c>
    </row>
    <row r="1306" spans="1:28" x14ac:dyDescent="0.3">
      <c r="A1306">
        <v>96</v>
      </c>
      <c r="B1306" s="81">
        <v>9.93</v>
      </c>
      <c r="C1306" s="4">
        <v>11.62</v>
      </c>
      <c r="D1306" s="20">
        <v>1.0726641414141411E-3</v>
      </c>
      <c r="E1306" s="20">
        <v>1.3752104377104375E-3</v>
      </c>
      <c r="F1306" s="21">
        <v>3.1846978557504872E-3</v>
      </c>
      <c r="G1306" s="21">
        <v>6.6560185185185186E-3</v>
      </c>
      <c r="H1306" s="21">
        <v>5.723706077872745E-3</v>
      </c>
      <c r="I1306" s="21">
        <v>1.2019782763532764E-2</v>
      </c>
      <c r="K1306" s="4">
        <v>2.3562500000000002</v>
      </c>
      <c r="L1306" s="4">
        <v>3.25</v>
      </c>
      <c r="M1306" s="4">
        <v>3.4859999999999998</v>
      </c>
      <c r="N1306" s="4">
        <v>2.7190799999999999</v>
      </c>
      <c r="O1306" s="4">
        <v>11.265000000000001</v>
      </c>
      <c r="P1306" s="4">
        <v>9.91</v>
      </c>
      <c r="Q1306" s="4">
        <v>11.58</v>
      </c>
      <c r="R1306" s="11">
        <v>1.1785296574770262E-3</v>
      </c>
      <c r="S1306" s="11">
        <v>1.5109354583038798E-3</v>
      </c>
      <c r="T1306" s="11">
        <v>3.4373781676413262E-3</v>
      </c>
      <c r="U1306" s="21">
        <v>5.723706077872745E-3</v>
      </c>
      <c r="V1306" s="11">
        <v>1.3827199074074075E-2</v>
      </c>
      <c r="W1306" s="3" t="s">
        <v>5160</v>
      </c>
      <c r="X1306" s="4" t="s">
        <v>0</v>
      </c>
      <c r="Z1306" s="3">
        <v>2.8620000000000001</v>
      </c>
      <c r="AA1306" s="4">
        <v>2.2323600000000003</v>
      </c>
      <c r="AB1306" s="3">
        <v>7.0575000000000001</v>
      </c>
    </row>
    <row r="1307" spans="1:28" x14ac:dyDescent="0.3">
      <c r="A1307">
        <v>95</v>
      </c>
      <c r="B1307" s="81">
        <v>9.94</v>
      </c>
      <c r="C1307" s="4">
        <v>11.629999999999999</v>
      </c>
      <c r="D1307" s="20">
        <v>1.0736900252525249E-3</v>
      </c>
      <c r="E1307" s="20">
        <v>1.3765256734006731E-3</v>
      </c>
      <c r="F1307" s="21">
        <v>3.1877436647173487E-3</v>
      </c>
      <c r="G1307" s="21">
        <v>6.6623842592592594E-3</v>
      </c>
      <c r="H1307" s="21">
        <v>5.7276828110161444E-3</v>
      </c>
      <c r="I1307" s="21">
        <v>1.2028133903133904E-2</v>
      </c>
      <c r="J1307" s="4" t="s">
        <v>5160</v>
      </c>
      <c r="K1307" s="4">
        <v>2.3490000000000002</v>
      </c>
      <c r="L1307" s="4">
        <v>3.24</v>
      </c>
      <c r="M1307" s="4">
        <v>3.4649999999999999</v>
      </c>
      <c r="N1307" s="4">
        <v>2.7027000000000001</v>
      </c>
      <c r="O1307" s="4">
        <v>11.205</v>
      </c>
      <c r="P1307" s="4" t="s">
        <v>5160</v>
      </c>
      <c r="Q1307" s="4" t="s">
        <v>5160</v>
      </c>
      <c r="R1307" s="11">
        <v>1.1793650793650793E-3</v>
      </c>
      <c r="S1307" s="11">
        <v>1.512006512006512E-3</v>
      </c>
      <c r="T1307" s="11">
        <v>3.4398148148148148E-3</v>
      </c>
      <c r="U1307" s="21">
        <v>5.7276828110161444E-3</v>
      </c>
      <c r="V1307" s="11">
        <v>1.3842592592592592E-2</v>
      </c>
      <c r="W1307" s="3" t="s">
        <v>5160</v>
      </c>
      <c r="X1307" s="4">
        <v>2.2267999999999999</v>
      </c>
      <c r="Y1307" s="3">
        <v>2.93</v>
      </c>
      <c r="Z1307" s="3">
        <v>2.8440000000000003</v>
      </c>
      <c r="AA1307" s="4">
        <v>2.2183200000000003</v>
      </c>
      <c r="AB1307" s="3">
        <v>7.02</v>
      </c>
    </row>
    <row r="1308" spans="1:28" x14ac:dyDescent="0.3">
      <c r="A1308">
        <v>94</v>
      </c>
      <c r="B1308" s="81">
        <v>9.9499999999999993</v>
      </c>
      <c r="C1308" s="4">
        <v>11.64</v>
      </c>
      <c r="D1308" s="20">
        <v>1.0747159090909091E-3</v>
      </c>
      <c r="E1308" s="20">
        <v>1.3778409090909091E-3</v>
      </c>
      <c r="F1308" s="21">
        <v>3.1907894736842106E-3</v>
      </c>
      <c r="G1308" s="21">
        <v>6.6687500000000011E-3</v>
      </c>
      <c r="H1308" s="21">
        <v>5.7375949667616347E-3</v>
      </c>
      <c r="I1308" s="21">
        <v>1.2048949430199433E-2</v>
      </c>
      <c r="J1308" s="4" t="s">
        <v>5160</v>
      </c>
      <c r="K1308" s="4">
        <v>2.3417499999999998</v>
      </c>
      <c r="L1308" s="4">
        <v>3.23</v>
      </c>
      <c r="M1308" s="4">
        <v>3.444</v>
      </c>
      <c r="N1308" s="4">
        <v>2.6863200000000003</v>
      </c>
      <c r="O1308" s="4">
        <v>11.1525</v>
      </c>
      <c r="P1308" s="4">
        <v>9.92</v>
      </c>
      <c r="Q1308" s="4">
        <v>11.59</v>
      </c>
      <c r="R1308" s="11">
        <v>1.1802005012531329E-3</v>
      </c>
      <c r="S1308" s="11">
        <v>1.5130775657091447E-3</v>
      </c>
      <c r="T1308" s="11">
        <v>3.4422514619883039E-3</v>
      </c>
      <c r="U1308" s="21">
        <v>5.7375949667616347E-3</v>
      </c>
      <c r="V1308" s="11">
        <v>1.3857986111111113E-2</v>
      </c>
      <c r="W1308" s="3" t="s">
        <v>5160</v>
      </c>
      <c r="X1308" s="4">
        <v>2.2191999999999998</v>
      </c>
      <c r="Y1308" s="3">
        <v>2.92</v>
      </c>
      <c r="Z1308" s="3">
        <v>2.8260000000000001</v>
      </c>
      <c r="AA1308" s="4">
        <v>2.2042800000000002</v>
      </c>
      <c r="AB1308" s="3">
        <v>6.9750000000000005</v>
      </c>
    </row>
    <row r="1309" spans="1:28" x14ac:dyDescent="0.3">
      <c r="A1309">
        <v>93</v>
      </c>
      <c r="B1309" s="81">
        <v>9.9599999999999991</v>
      </c>
      <c r="C1309" s="4">
        <v>11.65</v>
      </c>
      <c r="D1309" s="20">
        <v>1.0757417929292926E-3</v>
      </c>
      <c r="E1309" s="20">
        <v>1.3791561447811446E-3</v>
      </c>
      <c r="F1309" s="21">
        <v>3.1938352826510722E-3</v>
      </c>
      <c r="G1309" s="21">
        <v>6.675115740740741E-3</v>
      </c>
      <c r="H1309" s="21">
        <v>5.741512345679013E-3</v>
      </c>
      <c r="I1309" s="21">
        <v>1.2057175925925928E-2</v>
      </c>
      <c r="J1309" s="4">
        <v>0.72930000000000006</v>
      </c>
      <c r="K1309" s="4">
        <v>2.3345000000000002</v>
      </c>
      <c r="L1309" s="4">
        <v>3.22</v>
      </c>
      <c r="M1309" s="4">
        <v>3.4229999999999996</v>
      </c>
      <c r="N1309" s="4">
        <v>2.66994</v>
      </c>
      <c r="O1309" s="4">
        <v>11.092499999999999</v>
      </c>
      <c r="P1309" s="4" t="s">
        <v>5160</v>
      </c>
      <c r="Q1309" s="4" t="s">
        <v>5160</v>
      </c>
      <c r="R1309" s="11">
        <v>1.1810359231411865E-3</v>
      </c>
      <c r="S1309" s="11">
        <v>1.5141486194117776E-3</v>
      </c>
      <c r="T1309" s="11">
        <v>3.4446881091617938E-3</v>
      </c>
      <c r="U1309" s="21">
        <v>5.741512345679013E-3</v>
      </c>
      <c r="V1309" s="11">
        <v>1.388113425925926E-2</v>
      </c>
      <c r="W1309" s="3">
        <v>0.72930000000000006</v>
      </c>
      <c r="X1309" s="4" t="s">
        <v>0</v>
      </c>
      <c r="Z1309" s="3">
        <v>2.8169999999999997</v>
      </c>
      <c r="AA1309" s="4">
        <v>2.19726</v>
      </c>
      <c r="AB1309" s="3">
        <v>6.93</v>
      </c>
    </row>
    <row r="1310" spans="1:28" x14ac:dyDescent="0.3">
      <c r="A1310">
        <v>92</v>
      </c>
      <c r="B1310" s="81">
        <v>9.9700000000000006</v>
      </c>
      <c r="C1310" s="4">
        <v>11.66</v>
      </c>
      <c r="D1310" s="20">
        <v>1.0767676767676766E-3</v>
      </c>
      <c r="E1310" s="20">
        <v>1.3804713804713802E-3</v>
      </c>
      <c r="F1310" s="21">
        <v>3.1968810916179337E-3</v>
      </c>
      <c r="G1310" s="21">
        <v>6.6814814814814818E-3</v>
      </c>
      <c r="H1310" s="21">
        <v>5.7454890788224125E-3</v>
      </c>
      <c r="I1310" s="21">
        <v>1.2065527065527066E-2</v>
      </c>
      <c r="J1310" s="4" t="s">
        <v>5160</v>
      </c>
      <c r="K1310" s="4" t="s">
        <v>0</v>
      </c>
      <c r="L1310" s="4" t="s">
        <v>0</v>
      </c>
      <c r="M1310" s="4">
        <v>3.4125000000000001</v>
      </c>
      <c r="N1310" s="4">
        <v>2.6617500000000001</v>
      </c>
      <c r="O1310" s="4">
        <v>11.032500000000001</v>
      </c>
      <c r="P1310" s="4">
        <v>9.93</v>
      </c>
      <c r="Q1310" s="4" t="s">
        <v>5160</v>
      </c>
      <c r="R1310" s="11">
        <v>1.1818713450292399E-3</v>
      </c>
      <c r="S1310" s="11">
        <v>1.5152196731144101E-3</v>
      </c>
      <c r="T1310" s="11">
        <v>3.4471247563352828E-3</v>
      </c>
      <c r="U1310" s="21">
        <v>5.7454890788224125E-3</v>
      </c>
      <c r="V1310" s="11">
        <v>1.3896643518518518E-2</v>
      </c>
      <c r="W1310" s="3" t="s">
        <v>5160</v>
      </c>
      <c r="X1310" s="4">
        <v>2.2116000000000002</v>
      </c>
      <c r="Y1310" s="3">
        <v>2.91</v>
      </c>
      <c r="Z1310" s="3">
        <v>2.7989999999999999</v>
      </c>
      <c r="AA1310" s="4">
        <v>2.1832199999999999</v>
      </c>
      <c r="AB1310" s="3">
        <v>6.8925000000000001</v>
      </c>
    </row>
    <row r="1311" spans="1:28" x14ac:dyDescent="0.3">
      <c r="A1311">
        <v>91</v>
      </c>
      <c r="B1311" s="81">
        <v>9.98</v>
      </c>
      <c r="C1311" s="4">
        <v>11.67</v>
      </c>
      <c r="D1311" s="20">
        <v>1.0778345959595959E-3</v>
      </c>
      <c r="E1311" s="20">
        <v>1.3818392255892254E-3</v>
      </c>
      <c r="F1311" s="21">
        <v>3.2000487329434698E-3</v>
      </c>
      <c r="G1311" s="21">
        <v>6.6881018518518522E-3</v>
      </c>
      <c r="H1311" s="21">
        <v>5.7613366571699909E-3</v>
      </c>
      <c r="I1311" s="21">
        <v>1.2098806980056982E-2</v>
      </c>
      <c r="K1311" s="4">
        <v>2.3272499999999998</v>
      </c>
      <c r="L1311" s="4">
        <v>3.21</v>
      </c>
      <c r="M1311" s="4">
        <v>3.3915000000000002</v>
      </c>
      <c r="N1311" s="4">
        <v>2.6453700000000002</v>
      </c>
      <c r="O1311" s="4">
        <v>10.9725</v>
      </c>
      <c r="Q1311" s="4">
        <v>11.6</v>
      </c>
      <c r="R1311" s="11">
        <v>1.1827067669172933E-3</v>
      </c>
      <c r="S1311" s="11">
        <v>1.5162907268170427E-3</v>
      </c>
      <c r="T1311" s="11">
        <v>3.4495614035087723E-3</v>
      </c>
      <c r="U1311" s="21">
        <v>5.7613366571699909E-3</v>
      </c>
      <c r="V1311" s="11">
        <v>1.3912037037037037E-2</v>
      </c>
      <c r="W1311" s="3" t="s">
        <v>5160</v>
      </c>
      <c r="X1311" s="4">
        <v>2.2039999999999997</v>
      </c>
      <c r="Y1311" s="3">
        <v>2.9</v>
      </c>
      <c r="Z1311" s="3">
        <v>2.7809999999999997</v>
      </c>
      <c r="AA1311" s="4">
        <v>2.1691799999999999</v>
      </c>
      <c r="AB1311" s="3">
        <v>6.8475000000000001</v>
      </c>
    </row>
    <row r="1312" spans="1:28" x14ac:dyDescent="0.3">
      <c r="A1312">
        <v>90</v>
      </c>
      <c r="B1312" s="81">
        <v>9.99</v>
      </c>
      <c r="C1312" s="4">
        <v>11.68</v>
      </c>
      <c r="D1312" s="20">
        <v>1.0788604797979798E-3</v>
      </c>
      <c r="E1312" s="20">
        <v>1.3831544612794612E-3</v>
      </c>
      <c r="F1312" s="21">
        <v>3.2030945419103314E-3</v>
      </c>
      <c r="G1312" s="21">
        <v>6.694467592592593E-3</v>
      </c>
      <c r="H1312" s="21">
        <v>5.7652540360873701E-3</v>
      </c>
      <c r="I1312" s="21">
        <v>1.2107033475783478E-2</v>
      </c>
      <c r="J1312" s="4" t="s">
        <v>5160</v>
      </c>
      <c r="K1312" s="4">
        <v>2.3200000000000003</v>
      </c>
      <c r="L1312" s="4">
        <v>3.2</v>
      </c>
      <c r="M1312" s="4">
        <v>3.3704999999999998</v>
      </c>
      <c r="N1312" s="4">
        <v>2.6289899999999999</v>
      </c>
      <c r="O1312" s="4">
        <v>10.92</v>
      </c>
      <c r="P1312" s="4">
        <v>9.94</v>
      </c>
      <c r="Q1312" s="4">
        <v>11.62</v>
      </c>
      <c r="R1312" s="11">
        <v>1.1835421888053467E-3</v>
      </c>
      <c r="S1312" s="11">
        <v>1.5173617805196754E-3</v>
      </c>
      <c r="T1312" s="11">
        <v>3.4519980506822613E-3</v>
      </c>
      <c r="U1312" s="21">
        <v>5.7652540360873701E-3</v>
      </c>
      <c r="V1312" s="11">
        <v>1.3927430555555556E-2</v>
      </c>
      <c r="W1312" s="3" t="s">
        <v>5160</v>
      </c>
      <c r="X1312" s="4" t="s">
        <v>0</v>
      </c>
      <c r="Z1312" s="3">
        <v>2.7720000000000002</v>
      </c>
      <c r="AA1312" s="4">
        <v>2.1621600000000001</v>
      </c>
      <c r="AB1312" s="3">
        <v>6.8025000000000002</v>
      </c>
    </row>
    <row r="1313" spans="1:28" x14ac:dyDescent="0.3">
      <c r="A1313">
        <v>89</v>
      </c>
      <c r="B1313" s="81">
        <v>10</v>
      </c>
      <c r="C1313" s="4">
        <v>11.69</v>
      </c>
      <c r="D1313" s="20">
        <v>1.0799273989898989E-3</v>
      </c>
      <c r="E1313" s="20">
        <v>1.3845223063973064E-3</v>
      </c>
      <c r="F1313" s="21">
        <v>3.2062621832358675E-3</v>
      </c>
      <c r="G1313" s="21">
        <v>6.7010879629629634E-3</v>
      </c>
      <c r="H1313" s="21">
        <v>5.7692307692307696E-3</v>
      </c>
      <c r="I1313" s="21">
        <v>1.2115384615384616E-2</v>
      </c>
      <c r="J1313" s="4" t="s">
        <v>5160</v>
      </c>
      <c r="K1313" s="4">
        <v>2.3127499999999999</v>
      </c>
      <c r="L1313" s="4">
        <v>3.19</v>
      </c>
      <c r="M1313" s="4">
        <v>3.3494999999999999</v>
      </c>
      <c r="N1313" s="4">
        <v>2.6126100000000001</v>
      </c>
      <c r="O1313" s="4">
        <v>10.86</v>
      </c>
      <c r="P1313" s="4" t="s">
        <v>5160</v>
      </c>
      <c r="Q1313" s="4" t="s">
        <v>5160</v>
      </c>
      <c r="R1313" s="11">
        <v>1.1843776106934003E-3</v>
      </c>
      <c r="S1313" s="11">
        <v>1.5184328342223081E-3</v>
      </c>
      <c r="T1313" s="11">
        <v>3.4544346978557508E-3</v>
      </c>
      <c r="U1313" s="21">
        <v>5.7692307692307696E-3</v>
      </c>
      <c r="V1313" s="11">
        <v>1.3950578703703703E-2</v>
      </c>
      <c r="W1313" s="3" t="s">
        <v>5160</v>
      </c>
      <c r="X1313" s="4">
        <v>2.1964000000000001</v>
      </c>
      <c r="Y1313" s="3">
        <v>2.89</v>
      </c>
      <c r="Z1313" s="3">
        <v>2.754</v>
      </c>
      <c r="AA1313" s="4">
        <v>2.14812</v>
      </c>
      <c r="AB1313" s="3">
        <v>6.7649999999999997</v>
      </c>
    </row>
    <row r="1314" spans="1:28" x14ac:dyDescent="0.3">
      <c r="A1314">
        <v>88</v>
      </c>
      <c r="B1314" s="81">
        <v>10.01</v>
      </c>
      <c r="C1314" s="4">
        <v>11.7</v>
      </c>
      <c r="D1314" s="20">
        <v>1.0809943181818182E-3</v>
      </c>
      <c r="E1314" s="20">
        <v>1.3858901515151516E-3</v>
      </c>
      <c r="F1314" s="21">
        <v>3.2094298245614042E-3</v>
      </c>
      <c r="G1314" s="21">
        <v>6.7077083333333346E-3</v>
      </c>
      <c r="H1314" s="21">
        <v>5.7791429249762589E-3</v>
      </c>
      <c r="I1314" s="21">
        <v>1.2136200142450143E-2</v>
      </c>
      <c r="J1314" s="4" t="s">
        <v>5160</v>
      </c>
      <c r="K1314" s="4">
        <v>2.3054999999999999</v>
      </c>
      <c r="L1314" s="4">
        <v>3.18</v>
      </c>
      <c r="M1314" s="4">
        <v>3.3285</v>
      </c>
      <c r="N1314" s="4">
        <v>2.5962300000000003</v>
      </c>
      <c r="O1314" s="4">
        <v>10.8</v>
      </c>
      <c r="P1314" s="4">
        <v>9.9499999999999993</v>
      </c>
      <c r="Q1314" s="4" t="s">
        <v>5160</v>
      </c>
      <c r="R1314" s="11">
        <v>1.1852130325814539E-3</v>
      </c>
      <c r="S1314" s="11">
        <v>1.5195038879249408E-3</v>
      </c>
      <c r="T1314" s="11">
        <v>3.4568713450292402E-3</v>
      </c>
      <c r="U1314" s="21">
        <v>5.7791429249762589E-3</v>
      </c>
      <c r="V1314" s="11">
        <v>1.3966087962962963E-2</v>
      </c>
      <c r="W1314" s="3" t="s">
        <v>5160</v>
      </c>
      <c r="X1314" s="4" t="s">
        <v>0</v>
      </c>
      <c r="Z1314" s="3">
        <v>2.7359999999999998</v>
      </c>
      <c r="AA1314" s="4">
        <v>2.13408</v>
      </c>
      <c r="AB1314" s="3">
        <v>6.7200000000000006</v>
      </c>
    </row>
    <row r="1315" spans="1:28" x14ac:dyDescent="0.3">
      <c r="A1315">
        <v>87</v>
      </c>
      <c r="B1315" s="81">
        <v>10.02</v>
      </c>
      <c r="C1315" s="4">
        <v>11.72</v>
      </c>
      <c r="D1315" s="20">
        <v>1.0820612373737372E-3</v>
      </c>
      <c r="E1315" s="20">
        <v>1.3872579966329966E-3</v>
      </c>
      <c r="F1315" s="21">
        <v>3.2125974658869399E-3</v>
      </c>
      <c r="G1315" s="21">
        <v>6.7143287037037041E-3</v>
      </c>
      <c r="H1315" s="21">
        <v>5.7830603038936381E-3</v>
      </c>
      <c r="I1315" s="21">
        <v>1.214442663817664E-2</v>
      </c>
      <c r="J1315" s="4" t="s">
        <v>5160</v>
      </c>
      <c r="K1315" s="4" t="s">
        <v>0</v>
      </c>
      <c r="L1315" s="4" t="s">
        <v>0</v>
      </c>
      <c r="M1315" s="4">
        <v>3.3180000000000001</v>
      </c>
      <c r="N1315" s="4">
        <v>2.5880400000000003</v>
      </c>
      <c r="O1315" s="4">
        <v>10.74</v>
      </c>
      <c r="Q1315" s="4">
        <v>11.64</v>
      </c>
      <c r="R1315" s="11">
        <v>1.186048454469507E-3</v>
      </c>
      <c r="S1315" s="11">
        <v>1.5205749416275732E-3</v>
      </c>
      <c r="T1315" s="11">
        <v>3.4593079922027288E-3</v>
      </c>
      <c r="U1315" s="21">
        <v>5.7830603038936381E-3</v>
      </c>
      <c r="V1315" s="11">
        <v>1.3969907407407407E-2</v>
      </c>
      <c r="W1315" s="3" t="s">
        <v>5160</v>
      </c>
      <c r="X1315" s="4">
        <v>2.1888000000000001</v>
      </c>
      <c r="Y1315" s="3">
        <v>2.88</v>
      </c>
      <c r="Z1315" s="3">
        <v>2.7269999999999999</v>
      </c>
      <c r="AA1315" s="4">
        <v>2.1270600000000002</v>
      </c>
      <c r="AB1315" s="3">
        <v>6.6825000000000001</v>
      </c>
    </row>
    <row r="1316" spans="1:28" x14ac:dyDescent="0.3">
      <c r="A1316">
        <v>86</v>
      </c>
      <c r="B1316" s="81">
        <v>10.029999999999999</v>
      </c>
      <c r="C1316" s="4">
        <v>11.73</v>
      </c>
      <c r="D1316" s="20">
        <v>1.0831281565656565E-3</v>
      </c>
      <c r="E1316" s="20">
        <v>1.3886258417508417E-3</v>
      </c>
      <c r="F1316" s="21">
        <v>3.2157651072124761E-3</v>
      </c>
      <c r="G1316" s="21">
        <v>6.7209490740740754E-3</v>
      </c>
      <c r="H1316" s="21">
        <v>5.7870370370370367E-3</v>
      </c>
      <c r="I1316" s="21">
        <v>1.2152777777777778E-2</v>
      </c>
      <c r="K1316" s="4">
        <v>2.2982499999999999</v>
      </c>
      <c r="L1316" s="4">
        <v>3.17</v>
      </c>
      <c r="M1316" s="4">
        <v>3.2970000000000002</v>
      </c>
      <c r="N1316" s="4">
        <v>2.5716600000000001</v>
      </c>
      <c r="O1316" s="4">
        <v>10.68</v>
      </c>
      <c r="P1316" s="4">
        <v>9.9599999999999991</v>
      </c>
      <c r="Q1316" s="4" t="s">
        <v>5160</v>
      </c>
      <c r="R1316" s="11">
        <v>1.1868838763575606E-3</v>
      </c>
      <c r="S1316" s="11">
        <v>1.5216459953302059E-3</v>
      </c>
      <c r="T1316" s="11">
        <v>3.4617446393762183E-3</v>
      </c>
      <c r="U1316" s="21">
        <v>5.7870370370370367E-3</v>
      </c>
      <c r="V1316" s="11">
        <v>1.4004629629629629E-2</v>
      </c>
      <c r="W1316" s="3" t="s">
        <v>5160</v>
      </c>
      <c r="X1316" s="4">
        <v>2.1812</v>
      </c>
      <c r="Y1316" s="3">
        <v>2.87</v>
      </c>
      <c r="Z1316" s="3">
        <v>2.7089999999999996</v>
      </c>
      <c r="AA1316" s="4">
        <v>2.1130199999999997</v>
      </c>
      <c r="AB1316" s="3">
        <v>6.6374999999999993</v>
      </c>
    </row>
    <row r="1317" spans="1:28" x14ac:dyDescent="0.3">
      <c r="A1317">
        <v>85</v>
      </c>
      <c r="B1317" s="81">
        <v>10.039999999999999</v>
      </c>
      <c r="C1317" s="4">
        <v>11.74</v>
      </c>
      <c r="D1317" s="20">
        <v>1.0841950757575756E-3</v>
      </c>
      <c r="E1317" s="20">
        <v>1.3899936868686867E-3</v>
      </c>
      <c r="F1317" s="21">
        <v>3.2189327485380118E-3</v>
      </c>
      <c r="G1317" s="21">
        <v>6.7275694444444449E-3</v>
      </c>
      <c r="H1317" s="21">
        <v>5.7969491927825269E-3</v>
      </c>
      <c r="I1317" s="21">
        <v>1.2173593304843307E-2</v>
      </c>
      <c r="J1317" s="4">
        <v>0.72215000000000007</v>
      </c>
      <c r="K1317" s="4">
        <v>2.2909999999999999</v>
      </c>
      <c r="L1317" s="4">
        <v>3.16</v>
      </c>
      <c r="M1317" s="4">
        <v>3.2760000000000002</v>
      </c>
      <c r="N1317" s="4">
        <v>2.5552800000000002</v>
      </c>
      <c r="O1317" s="4">
        <v>10.6275</v>
      </c>
      <c r="P1317" s="4" t="s">
        <v>5160</v>
      </c>
      <c r="Q1317" s="4" t="s">
        <v>5160</v>
      </c>
      <c r="R1317" s="11">
        <v>1.1877192982456142E-3</v>
      </c>
      <c r="S1317" s="11">
        <v>1.5227170490328388E-3</v>
      </c>
      <c r="T1317" s="11">
        <v>3.4641812865497082E-3</v>
      </c>
      <c r="U1317" s="21">
        <v>5.7969491927825269E-3</v>
      </c>
      <c r="V1317" s="11">
        <v>1.4020023148148148E-2</v>
      </c>
      <c r="W1317" s="3">
        <v>0.72215000000000007</v>
      </c>
      <c r="X1317" s="4" t="s">
        <v>0</v>
      </c>
      <c r="Z1317" s="3">
        <v>2.6910000000000003</v>
      </c>
      <c r="AA1317" s="4">
        <v>2.0989800000000005</v>
      </c>
      <c r="AB1317" s="3">
        <v>6.5924999999999994</v>
      </c>
    </row>
    <row r="1318" spans="1:28" x14ac:dyDescent="0.3">
      <c r="A1318">
        <v>84</v>
      </c>
      <c r="B1318" s="81">
        <v>10.049999999999999</v>
      </c>
      <c r="C1318" s="4">
        <v>11.75</v>
      </c>
      <c r="D1318" s="20">
        <v>1.0852619949494949E-3</v>
      </c>
      <c r="E1318" s="20">
        <v>1.3913615319865319E-3</v>
      </c>
      <c r="F1318" s="21">
        <v>3.222100389863548E-3</v>
      </c>
      <c r="G1318" s="21">
        <v>6.7341898148148161E-3</v>
      </c>
      <c r="H1318" s="21">
        <v>5.8068019943019952E-3</v>
      </c>
      <c r="I1318" s="21">
        <v>1.219428418803419E-2</v>
      </c>
      <c r="J1318" s="4" t="s">
        <v>5160</v>
      </c>
      <c r="K1318" s="4">
        <v>2.2837499999999999</v>
      </c>
      <c r="L1318" s="4">
        <v>3.15</v>
      </c>
      <c r="M1318" s="4">
        <v>3.2549999999999999</v>
      </c>
      <c r="N1318" s="4">
        <v>2.5388999999999999</v>
      </c>
      <c r="O1318" s="4">
        <v>10.567499999999999</v>
      </c>
      <c r="P1318" s="4">
        <v>9.9700000000000006</v>
      </c>
      <c r="Q1318" s="4">
        <v>11.65</v>
      </c>
      <c r="R1318" s="11">
        <v>1.1885547201336676E-3</v>
      </c>
      <c r="S1318" s="11">
        <v>1.5237881027354713E-3</v>
      </c>
      <c r="T1318" s="11">
        <v>3.4666179337231968E-3</v>
      </c>
      <c r="U1318" s="21">
        <v>5.8068019943019952E-3</v>
      </c>
      <c r="V1318" s="11">
        <v>1.4043171296296297E-2</v>
      </c>
      <c r="W1318" s="3" t="s">
        <v>5160</v>
      </c>
      <c r="X1318" s="4">
        <v>2.1736</v>
      </c>
      <c r="Y1318" s="3">
        <v>2.86</v>
      </c>
      <c r="Z1318" s="3">
        <v>2.6819999999999999</v>
      </c>
      <c r="AA1318" s="4">
        <v>2.0919599999999998</v>
      </c>
      <c r="AB1318" s="3">
        <v>6.5549999999999997</v>
      </c>
    </row>
    <row r="1319" spans="1:28" x14ac:dyDescent="0.3">
      <c r="A1319">
        <v>83</v>
      </c>
      <c r="B1319" s="81">
        <v>10.06</v>
      </c>
      <c r="C1319" s="4">
        <v>11.76</v>
      </c>
      <c r="D1319" s="20">
        <v>1.0863699494949495E-3</v>
      </c>
      <c r="E1319" s="20">
        <v>1.3927819865319866E-3</v>
      </c>
      <c r="F1319" s="21">
        <v>3.2253898635477589E-3</v>
      </c>
      <c r="G1319" s="21">
        <v>6.7410648148148161E-3</v>
      </c>
      <c r="H1319" s="21">
        <v>5.8107787274453947E-3</v>
      </c>
      <c r="I1319" s="21">
        <v>1.2202635327635328E-2</v>
      </c>
      <c r="J1319" s="4" t="s">
        <v>5160</v>
      </c>
      <c r="K1319" s="4">
        <v>2.2765</v>
      </c>
      <c r="L1319" s="4">
        <v>3.14</v>
      </c>
      <c r="M1319" s="4">
        <v>3.234</v>
      </c>
      <c r="N1319" s="4">
        <v>2.5225200000000001</v>
      </c>
      <c r="O1319" s="4">
        <v>10.5075</v>
      </c>
      <c r="Q1319" s="4">
        <v>11.66</v>
      </c>
      <c r="R1319" s="11">
        <v>1.189390142021721E-3</v>
      </c>
      <c r="S1319" s="11">
        <v>1.5248591564381039E-3</v>
      </c>
      <c r="T1319" s="11">
        <v>3.4690545808966863E-3</v>
      </c>
      <c r="U1319" s="21">
        <v>5.8107787274453947E-3</v>
      </c>
      <c r="V1319" s="11">
        <v>1.4058680555555555E-2</v>
      </c>
      <c r="W1319" s="3" t="s">
        <v>5160</v>
      </c>
      <c r="X1319" s="4">
        <v>2.1660000000000004</v>
      </c>
      <c r="Y1319" s="3">
        <v>2.85</v>
      </c>
      <c r="Z1319" s="3">
        <v>2.6640000000000001</v>
      </c>
      <c r="AA1319" s="4">
        <v>2.0779200000000002</v>
      </c>
      <c r="AB1319" s="3">
        <v>6.51</v>
      </c>
    </row>
    <row r="1320" spans="1:28" x14ac:dyDescent="0.3">
      <c r="A1320">
        <v>82</v>
      </c>
      <c r="B1320" s="81">
        <v>10.07</v>
      </c>
      <c r="C1320" s="4">
        <v>11.77</v>
      </c>
      <c r="D1320" s="20">
        <v>1.0874368686868685E-3</v>
      </c>
      <c r="E1320" s="20">
        <v>1.3941498316498316E-3</v>
      </c>
      <c r="F1320" s="21">
        <v>3.2285575048732946E-3</v>
      </c>
      <c r="G1320" s="21">
        <v>6.7476851851851856E-3</v>
      </c>
      <c r="H1320" s="21">
        <v>5.820690883190884E-3</v>
      </c>
      <c r="I1320" s="21">
        <v>1.2223450854700857E-2</v>
      </c>
      <c r="J1320" s="4" t="s">
        <v>5160</v>
      </c>
      <c r="K1320" s="4" t="s">
        <v>0</v>
      </c>
      <c r="L1320" s="4" t="s">
        <v>0</v>
      </c>
      <c r="M1320" s="4">
        <v>3.2235</v>
      </c>
      <c r="N1320" s="4">
        <v>2.5143300000000002</v>
      </c>
      <c r="O1320" s="4">
        <v>10.4475</v>
      </c>
      <c r="P1320" s="4">
        <v>9.98</v>
      </c>
      <c r="Q1320" s="4" t="s">
        <v>5160</v>
      </c>
      <c r="R1320" s="11">
        <v>1.1902255639097744E-3</v>
      </c>
      <c r="S1320" s="11">
        <v>1.5259302101407364E-3</v>
      </c>
      <c r="T1320" s="11">
        <v>3.4714912280701753E-3</v>
      </c>
      <c r="U1320" s="21">
        <v>5.820690883190884E-3</v>
      </c>
      <c r="V1320" s="11">
        <v>1.4062499999999999E-2</v>
      </c>
      <c r="W1320" s="3" t="s">
        <v>5160</v>
      </c>
      <c r="X1320" s="4" t="s">
        <v>0</v>
      </c>
      <c r="Z1320" s="3">
        <v>2.6459999999999999</v>
      </c>
      <c r="AA1320" s="4">
        <v>2.0638800000000002</v>
      </c>
      <c r="AB1320" s="3">
        <v>6.4649999999999999</v>
      </c>
    </row>
    <row r="1321" spans="1:28" x14ac:dyDescent="0.3">
      <c r="A1321">
        <v>81</v>
      </c>
      <c r="B1321" s="81">
        <v>10.08</v>
      </c>
      <c r="C1321" s="4">
        <v>11.79</v>
      </c>
      <c r="D1321" s="20">
        <v>1.0885448232323231E-3</v>
      </c>
      <c r="E1321" s="20">
        <v>1.3955702861952861E-3</v>
      </c>
      <c r="F1321" s="21">
        <v>3.231846978557505E-3</v>
      </c>
      <c r="G1321" s="21">
        <v>6.7545601851851864E-3</v>
      </c>
      <c r="H1321" s="21">
        <v>5.8246082621082624E-3</v>
      </c>
      <c r="I1321" s="21">
        <v>1.2231677350427352E-2</v>
      </c>
      <c r="K1321" s="4">
        <v>2.26925</v>
      </c>
      <c r="L1321" s="4">
        <v>3.13</v>
      </c>
      <c r="M1321" s="4">
        <v>3.2024999999999997</v>
      </c>
      <c r="N1321" s="4">
        <v>2.4979499999999999</v>
      </c>
      <c r="O1321" s="4">
        <v>10.387499999999999</v>
      </c>
      <c r="P1321" s="4" t="s">
        <v>5160</v>
      </c>
      <c r="Q1321" s="4" t="s">
        <v>5160</v>
      </c>
      <c r="R1321" s="11">
        <v>1.1910609857978282E-3</v>
      </c>
      <c r="S1321" s="11">
        <v>1.5270012638433693E-3</v>
      </c>
      <c r="T1321" s="11">
        <v>3.4739278752436652E-3</v>
      </c>
      <c r="U1321" s="21">
        <v>5.8246082621082624E-3</v>
      </c>
      <c r="V1321" s="11">
        <v>1.4097222222222221E-2</v>
      </c>
      <c r="W1321" s="3" t="s">
        <v>5160</v>
      </c>
      <c r="X1321" s="4">
        <v>2.1583999999999999</v>
      </c>
      <c r="Y1321" s="3">
        <v>2.84</v>
      </c>
      <c r="Z1321" s="3">
        <v>2.637</v>
      </c>
      <c r="AA1321" s="4">
        <v>2.0568599999999999</v>
      </c>
      <c r="AB1321" s="3">
        <v>6.4275000000000002</v>
      </c>
    </row>
    <row r="1322" spans="1:28" x14ac:dyDescent="0.3">
      <c r="A1322">
        <v>80</v>
      </c>
      <c r="B1322" s="81">
        <v>10.09</v>
      </c>
      <c r="C1322" s="4">
        <v>11.8</v>
      </c>
      <c r="D1322" s="20">
        <v>1.0896527777777777E-3</v>
      </c>
      <c r="E1322" s="20">
        <v>1.3969907407407407E-3</v>
      </c>
      <c r="F1322" s="21">
        <v>3.2351364522417159E-3</v>
      </c>
      <c r="G1322" s="21">
        <v>6.7614351851851863E-3</v>
      </c>
      <c r="H1322" s="21">
        <v>5.8285849952516618E-3</v>
      </c>
      <c r="I1322" s="21">
        <v>1.224002849002849E-2</v>
      </c>
      <c r="J1322" s="4" t="s">
        <v>5160</v>
      </c>
      <c r="K1322" s="4">
        <v>2.262</v>
      </c>
      <c r="L1322" s="4">
        <v>3.12</v>
      </c>
      <c r="M1322" s="4">
        <v>3.1814999999999998</v>
      </c>
      <c r="N1322" s="4">
        <v>2.4815700000000001</v>
      </c>
      <c r="O1322" s="4">
        <v>10.334999999999999</v>
      </c>
      <c r="P1322" s="4">
        <v>9.99</v>
      </c>
      <c r="Q1322" s="4">
        <v>11.67</v>
      </c>
      <c r="R1322" s="11">
        <v>1.1918964076858814E-3</v>
      </c>
      <c r="S1322" s="11">
        <v>1.5280723175460018E-3</v>
      </c>
      <c r="T1322" s="11">
        <v>3.4763645224171538E-3</v>
      </c>
      <c r="U1322" s="21">
        <v>5.8285849952516618E-3</v>
      </c>
      <c r="V1322" s="11">
        <v>1.4112615740740742E-2</v>
      </c>
      <c r="W1322" s="3" t="s">
        <v>5160</v>
      </c>
      <c r="X1322" s="4">
        <v>2.1508000000000003</v>
      </c>
      <c r="Y1322" s="3">
        <v>2.83</v>
      </c>
      <c r="Z1322" s="3">
        <v>2.6190000000000002</v>
      </c>
      <c r="AA1322" s="4">
        <v>2.0428200000000003</v>
      </c>
      <c r="AB1322" s="3">
        <v>6.3825000000000003</v>
      </c>
    </row>
    <row r="1323" spans="1:28" x14ac:dyDescent="0.3">
      <c r="A1323">
        <v>79</v>
      </c>
      <c r="B1323" s="81">
        <v>10.1</v>
      </c>
      <c r="C1323" s="4">
        <v>11.82</v>
      </c>
      <c r="D1323" s="20">
        <v>1.0907607323232321E-3</v>
      </c>
      <c r="E1323" s="20">
        <v>1.3984111952861952E-3</v>
      </c>
      <c r="F1323" s="21">
        <v>3.2384259259259258E-3</v>
      </c>
      <c r="G1323" s="21">
        <v>6.7683101851851854E-3</v>
      </c>
      <c r="H1323" s="21">
        <v>5.8384971509971521E-3</v>
      </c>
      <c r="I1323" s="21">
        <v>1.2260844017094021E-2</v>
      </c>
      <c r="J1323" s="4" t="s">
        <v>5160</v>
      </c>
      <c r="K1323" s="4">
        <v>2.2547499999999996</v>
      </c>
      <c r="L1323" s="4">
        <v>3.11</v>
      </c>
      <c r="M1323" s="4">
        <v>3.1604999999999999</v>
      </c>
      <c r="N1323" s="4">
        <v>2.4651899999999998</v>
      </c>
      <c r="O1323" s="4">
        <v>10.274999999999999</v>
      </c>
      <c r="Q1323" s="4">
        <v>11.68</v>
      </c>
      <c r="R1323" s="11">
        <v>1.192731829573935E-3</v>
      </c>
      <c r="S1323" s="11">
        <v>1.5291433712486347E-3</v>
      </c>
      <c r="T1323" s="11">
        <v>3.4788011695906437E-3</v>
      </c>
      <c r="U1323" s="21">
        <v>5.8384971509971521E-3</v>
      </c>
      <c r="V1323" s="11">
        <v>1.4135763888888889E-2</v>
      </c>
      <c r="W1323" s="3" t="s">
        <v>5160</v>
      </c>
      <c r="X1323" s="4" t="s">
        <v>0</v>
      </c>
      <c r="Z1323" s="3">
        <v>2.601</v>
      </c>
      <c r="AA1323" s="4">
        <v>2.0287800000000002</v>
      </c>
      <c r="AB1323" s="3">
        <v>6.3374999999999995</v>
      </c>
    </row>
    <row r="1324" spans="1:28" x14ac:dyDescent="0.3">
      <c r="A1324">
        <v>78</v>
      </c>
      <c r="B1324" s="81">
        <v>10.11</v>
      </c>
      <c r="C1324" s="4">
        <v>11.83</v>
      </c>
      <c r="D1324" s="20">
        <v>1.0918686868686869E-3</v>
      </c>
      <c r="E1324" s="20">
        <v>1.3998316498316497E-3</v>
      </c>
      <c r="F1324" s="21">
        <v>3.2417153996101367E-3</v>
      </c>
      <c r="G1324" s="21">
        <v>6.7751851851851862E-3</v>
      </c>
      <c r="H1324" s="21">
        <v>5.8483499525166195E-3</v>
      </c>
      <c r="I1324" s="21">
        <v>1.2281534900284901E-2</v>
      </c>
      <c r="J1324" s="4">
        <v>0.70785000000000009</v>
      </c>
      <c r="K1324" s="4">
        <v>2.2475000000000001</v>
      </c>
      <c r="L1324" s="4">
        <v>3.1</v>
      </c>
      <c r="M1324" s="4">
        <v>3.1395000000000004</v>
      </c>
      <c r="N1324" s="4">
        <v>2.4488100000000004</v>
      </c>
      <c r="O1324" s="4">
        <v>10.215</v>
      </c>
      <c r="P1324" s="4">
        <v>10</v>
      </c>
      <c r="Q1324" s="4" t="s">
        <v>5160</v>
      </c>
      <c r="R1324" s="11">
        <v>1.1935672514619884E-3</v>
      </c>
      <c r="S1324" s="11">
        <v>1.5302144249512671E-3</v>
      </c>
      <c r="T1324" s="11">
        <v>3.4812378167641323E-3</v>
      </c>
      <c r="U1324" s="21">
        <v>5.8483499525166195E-3</v>
      </c>
      <c r="V1324" s="11">
        <v>1.4151273148148147E-2</v>
      </c>
      <c r="W1324" s="3">
        <v>0.70785000000000009</v>
      </c>
      <c r="X1324" s="4">
        <v>2.1431999999999998</v>
      </c>
      <c r="Y1324" s="3">
        <v>2.82</v>
      </c>
      <c r="Z1324" s="3">
        <v>2.5920000000000001</v>
      </c>
      <c r="AA1324" s="4">
        <v>2.02176</v>
      </c>
      <c r="AB1324" s="3">
        <v>6.3000000000000007</v>
      </c>
    </row>
    <row r="1325" spans="1:28" x14ac:dyDescent="0.3">
      <c r="A1325">
        <v>77</v>
      </c>
      <c r="B1325" s="81">
        <v>10.119999999999999</v>
      </c>
      <c r="C1325" s="4">
        <v>11.84</v>
      </c>
      <c r="D1325" s="20">
        <v>1.0930176767676766E-3</v>
      </c>
      <c r="E1325" s="20">
        <v>1.4013047138047136E-3</v>
      </c>
      <c r="F1325" s="21">
        <v>3.2451267056530218E-3</v>
      </c>
      <c r="G1325" s="21">
        <v>6.7823148148148157E-3</v>
      </c>
      <c r="H1325" s="21">
        <v>5.8523266856600198E-3</v>
      </c>
      <c r="I1325" s="21">
        <v>1.2289886039886042E-2</v>
      </c>
      <c r="K1325" s="4" t="s">
        <v>0</v>
      </c>
      <c r="L1325" s="4" t="s">
        <v>0</v>
      </c>
      <c r="M1325" s="4">
        <v>3.1185</v>
      </c>
      <c r="N1325" s="4">
        <v>2.4324300000000001</v>
      </c>
      <c r="O1325" s="4">
        <v>10.154999999999999</v>
      </c>
      <c r="P1325" s="4" t="s">
        <v>5160</v>
      </c>
      <c r="Q1325" s="4">
        <v>11.69</v>
      </c>
      <c r="R1325" s="11">
        <v>1.194402673350042E-3</v>
      </c>
      <c r="S1325" s="11">
        <v>1.5312854786539E-3</v>
      </c>
      <c r="T1325" s="11">
        <v>3.4836744639376222E-3</v>
      </c>
      <c r="U1325" s="21">
        <v>5.8523266856600198E-3</v>
      </c>
      <c r="V1325" s="11">
        <v>1.4174421296296296E-2</v>
      </c>
      <c r="W1325" s="3" t="s">
        <v>5160</v>
      </c>
      <c r="X1325" s="4" t="s">
        <v>0</v>
      </c>
      <c r="Z1325" s="3">
        <v>2.5739999999999998</v>
      </c>
      <c r="AA1325" s="4">
        <v>2.0077199999999999</v>
      </c>
      <c r="AB1325" s="3">
        <v>6.2549999999999999</v>
      </c>
    </row>
    <row r="1326" spans="1:28" x14ac:dyDescent="0.3">
      <c r="A1326">
        <v>76</v>
      </c>
      <c r="B1326" s="81">
        <v>10.129999999999999</v>
      </c>
      <c r="C1326" s="4">
        <v>11.85</v>
      </c>
      <c r="D1326" s="20">
        <v>1.0941256313131312E-3</v>
      </c>
      <c r="E1326" s="20">
        <v>1.4027251683501683E-3</v>
      </c>
      <c r="F1326" s="21">
        <v>3.2484161793372322E-3</v>
      </c>
      <c r="G1326" s="21">
        <v>6.7891898148148156E-3</v>
      </c>
      <c r="H1326" s="21">
        <v>5.8622388414055092E-3</v>
      </c>
      <c r="I1326" s="21">
        <v>1.2310701566951569E-2</v>
      </c>
      <c r="J1326" s="4" t="s">
        <v>5160</v>
      </c>
      <c r="K1326" s="4">
        <v>2.2402499999999996</v>
      </c>
      <c r="L1326" s="4">
        <v>3.09</v>
      </c>
      <c r="M1326" s="4">
        <v>3.1080000000000001</v>
      </c>
      <c r="N1326" s="4">
        <v>2.4242400000000002</v>
      </c>
      <c r="O1326" s="4">
        <v>10.095000000000001</v>
      </c>
      <c r="P1326" s="4">
        <v>10.01</v>
      </c>
      <c r="Q1326" s="4" t="s">
        <v>5160</v>
      </c>
      <c r="R1326" s="11">
        <v>1.1952380952380953E-3</v>
      </c>
      <c r="S1326" s="11">
        <v>1.5323565323565325E-3</v>
      </c>
      <c r="T1326" s="11">
        <v>3.4861111111111113E-3</v>
      </c>
      <c r="U1326" s="21">
        <v>5.8622388414055092E-3</v>
      </c>
      <c r="V1326" s="11">
        <v>1.4189814814814815E-2</v>
      </c>
      <c r="W1326" s="3" t="s">
        <v>5160</v>
      </c>
      <c r="X1326" s="4">
        <v>2.1356000000000002</v>
      </c>
      <c r="Y1326" s="3">
        <v>2.81</v>
      </c>
      <c r="Z1326" s="3">
        <v>2.556</v>
      </c>
      <c r="AA1326" s="4">
        <v>1.9936800000000001</v>
      </c>
      <c r="AB1326" s="3">
        <v>6.2099999999999991</v>
      </c>
    </row>
    <row r="1327" spans="1:28" x14ac:dyDescent="0.3">
      <c r="A1327">
        <v>75</v>
      </c>
      <c r="B1327" s="81">
        <v>10.14</v>
      </c>
      <c r="C1327" s="4">
        <v>11.86</v>
      </c>
      <c r="D1327" s="20">
        <v>1.0952746212121211E-3</v>
      </c>
      <c r="E1327" s="20">
        <v>1.4041982323232322E-3</v>
      </c>
      <c r="F1327" s="21">
        <v>3.2518274853801173E-3</v>
      </c>
      <c r="G1327" s="21">
        <v>6.7963194444444451E-3</v>
      </c>
      <c r="H1327" s="21">
        <v>5.8661562203228875E-3</v>
      </c>
      <c r="I1327" s="21">
        <v>1.2318928062678064E-2</v>
      </c>
      <c r="J1327" s="4" t="s">
        <v>5160</v>
      </c>
      <c r="K1327" s="4">
        <v>2.2330000000000001</v>
      </c>
      <c r="L1327" s="4">
        <v>3.08</v>
      </c>
      <c r="M1327" s="4">
        <v>3.0869999999999997</v>
      </c>
      <c r="N1327" s="4">
        <v>2.4078599999999999</v>
      </c>
      <c r="O1327" s="4">
        <v>10.035</v>
      </c>
      <c r="Q1327" s="4">
        <v>11.7</v>
      </c>
      <c r="R1327" s="11">
        <v>1.1960735171261487E-3</v>
      </c>
      <c r="S1327" s="11">
        <v>1.5334275860591649E-3</v>
      </c>
      <c r="T1327" s="11">
        <v>3.4885477582846003E-3</v>
      </c>
      <c r="U1327" s="21">
        <v>5.8661562203228875E-3</v>
      </c>
      <c r="V1327" s="11">
        <v>1.4201388888888888E-2</v>
      </c>
      <c r="W1327" s="3" t="s">
        <v>5160</v>
      </c>
      <c r="X1327" s="4">
        <v>2.1280000000000001</v>
      </c>
      <c r="Y1327" s="3">
        <v>2.8</v>
      </c>
      <c r="Z1327" s="3">
        <v>2.5470000000000002</v>
      </c>
      <c r="AA1327" s="4">
        <v>1.9866600000000001</v>
      </c>
      <c r="AB1327" s="3">
        <v>6.1725000000000003</v>
      </c>
    </row>
    <row r="1328" spans="1:28" x14ac:dyDescent="0.3">
      <c r="A1328">
        <v>74</v>
      </c>
      <c r="B1328" s="81">
        <v>10.15</v>
      </c>
      <c r="C1328" s="4">
        <v>11.87</v>
      </c>
      <c r="D1328" s="20">
        <v>1.0964236111111109E-3</v>
      </c>
      <c r="E1328" s="20">
        <v>1.4056712962962961E-3</v>
      </c>
      <c r="F1328" s="21">
        <v>3.2552387914230024E-3</v>
      </c>
      <c r="G1328" s="21">
        <v>6.8034490740740746E-3</v>
      </c>
      <c r="H1328" s="21">
        <v>5.8760683760683769E-3</v>
      </c>
      <c r="I1328" s="21">
        <v>1.2339743589743593E-2</v>
      </c>
      <c r="J1328" s="4" t="s">
        <v>5160</v>
      </c>
      <c r="K1328" s="4">
        <v>2.2257499999999997</v>
      </c>
      <c r="L1328" s="4">
        <v>3.07</v>
      </c>
      <c r="M1328" s="4">
        <v>3.0659999999999998</v>
      </c>
      <c r="N1328" s="4">
        <v>2.3914800000000001</v>
      </c>
      <c r="O1328" s="4">
        <v>9.9750000000000014</v>
      </c>
      <c r="P1328" s="4">
        <v>10.02</v>
      </c>
      <c r="Q1328" s="4" t="s">
        <v>5160</v>
      </c>
      <c r="R1328" s="11">
        <v>1.1969089390142023E-3</v>
      </c>
      <c r="S1328" s="11">
        <v>1.534498639761798E-3</v>
      </c>
      <c r="T1328" s="11">
        <v>3.4909844054580902E-3</v>
      </c>
      <c r="U1328" s="21">
        <v>5.8760683760683769E-3</v>
      </c>
      <c r="V1328" s="11">
        <v>1.4228356481481481E-2</v>
      </c>
      <c r="W1328" s="3" t="s">
        <v>5160</v>
      </c>
      <c r="X1328" s="4" t="s">
        <v>0</v>
      </c>
      <c r="Z1328" s="3">
        <v>2.5289999999999999</v>
      </c>
      <c r="AA1328" s="4">
        <v>1.97262</v>
      </c>
      <c r="AB1328" s="3">
        <v>6.1274999999999995</v>
      </c>
    </row>
    <row r="1329" spans="1:28" x14ac:dyDescent="0.3">
      <c r="A1329">
        <v>73</v>
      </c>
      <c r="B1329" s="81">
        <v>10.16</v>
      </c>
      <c r="C1329" s="4">
        <v>11.879999999999999</v>
      </c>
      <c r="D1329" s="20">
        <v>1.0975726010101008E-3</v>
      </c>
      <c r="E1329" s="20">
        <v>1.4071443602693601E-3</v>
      </c>
      <c r="F1329" s="21">
        <v>3.258650097465887E-3</v>
      </c>
      <c r="G1329" s="21">
        <v>6.8105787037037041E-3</v>
      </c>
      <c r="H1329" s="21">
        <v>5.8859805318138654E-3</v>
      </c>
      <c r="I1329" s="21">
        <v>1.2360559116809118E-2</v>
      </c>
      <c r="J1329" s="4" t="s">
        <v>5160</v>
      </c>
      <c r="K1329" s="4">
        <v>2.2184999999999997</v>
      </c>
      <c r="L1329" s="4">
        <v>3.06</v>
      </c>
      <c r="M1329" s="4">
        <v>3.0449999999999999</v>
      </c>
      <c r="N1329" s="4">
        <v>2.3751000000000002</v>
      </c>
      <c r="O1329" s="4">
        <v>9.9150000000000009</v>
      </c>
      <c r="Q1329" s="4">
        <v>11.709999999999999</v>
      </c>
      <c r="R1329" s="11">
        <v>1.1977443609022557E-3</v>
      </c>
      <c r="S1329" s="11">
        <v>1.5355696934644305E-3</v>
      </c>
      <c r="T1329" s="11">
        <v>3.4934210526315792E-3</v>
      </c>
      <c r="U1329" s="21">
        <v>5.8859805318138654E-3</v>
      </c>
      <c r="V1329" s="11">
        <v>1.425150462962963E-2</v>
      </c>
      <c r="W1329" s="3" t="s">
        <v>5160</v>
      </c>
      <c r="X1329" s="4">
        <v>2.1204000000000001</v>
      </c>
      <c r="Y1329" s="3">
        <v>2.79</v>
      </c>
      <c r="Z1329" s="3">
        <v>2.5110000000000001</v>
      </c>
      <c r="AA1329" s="4">
        <v>1.9585800000000002</v>
      </c>
      <c r="AB1329" s="3">
        <v>6.0824999999999996</v>
      </c>
    </row>
    <row r="1330" spans="1:28" x14ac:dyDescent="0.3">
      <c r="A1330">
        <v>72</v>
      </c>
      <c r="B1330" s="81">
        <v>10.18</v>
      </c>
      <c r="C1330" s="4">
        <v>11.9</v>
      </c>
      <c r="D1330" s="20">
        <v>1.0987215909090907E-3</v>
      </c>
      <c r="E1330" s="20">
        <v>1.4086174242424242E-3</v>
      </c>
      <c r="F1330" s="21">
        <v>3.2620614035087721E-3</v>
      </c>
      <c r="G1330" s="21">
        <v>6.8177083333333336E-3</v>
      </c>
      <c r="H1330" s="21">
        <v>5.8898979107312446E-3</v>
      </c>
      <c r="I1330" s="21">
        <v>1.2368785612535614E-2</v>
      </c>
      <c r="J1330" s="4">
        <v>0.70069999999999999</v>
      </c>
      <c r="K1330" s="4">
        <v>2.2112499999999997</v>
      </c>
      <c r="L1330" s="4">
        <v>3.05</v>
      </c>
      <c r="M1330" s="4">
        <v>3.024</v>
      </c>
      <c r="N1330" s="4">
        <v>2.3587199999999999</v>
      </c>
      <c r="O1330" s="4">
        <v>9.8625000000000007</v>
      </c>
      <c r="P1330" s="4">
        <v>10.029999999999999</v>
      </c>
      <c r="Q1330" s="4">
        <v>11.72</v>
      </c>
      <c r="R1330" s="11">
        <v>1.1985797827903091E-3</v>
      </c>
      <c r="S1330" s="11">
        <v>1.536640747167063E-3</v>
      </c>
      <c r="T1330" s="11">
        <v>3.4958576998050683E-3</v>
      </c>
      <c r="U1330" s="21">
        <v>5.8898979107312446E-3</v>
      </c>
      <c r="V1330" s="11">
        <v>1.4267013888888888E-2</v>
      </c>
      <c r="W1330" s="3">
        <v>0.70069999999999999</v>
      </c>
      <c r="X1330" s="4">
        <v>2.1128</v>
      </c>
      <c r="Y1330" s="3">
        <v>2.78</v>
      </c>
      <c r="Z1330" s="3">
        <v>2.4929999999999999</v>
      </c>
      <c r="AA1330" s="4">
        <v>1.9445399999999999</v>
      </c>
      <c r="AB1330" s="3">
        <v>6.0449999999999999</v>
      </c>
    </row>
    <row r="1331" spans="1:28" x14ac:dyDescent="0.3">
      <c r="A1331">
        <v>71</v>
      </c>
      <c r="B1331" s="81">
        <v>10.19</v>
      </c>
      <c r="C1331" s="4">
        <v>11.92</v>
      </c>
      <c r="D1331" s="20">
        <v>1.0999116161616162E-3</v>
      </c>
      <c r="E1331" s="20">
        <v>1.4101430976430976E-3</v>
      </c>
      <c r="F1331" s="21">
        <v>3.2655945419103318E-3</v>
      </c>
      <c r="G1331" s="21">
        <v>6.8250925925925935E-3</v>
      </c>
      <c r="H1331" s="21">
        <v>5.899810066476734E-3</v>
      </c>
      <c r="I1331" s="21">
        <v>1.2389601139601141E-2</v>
      </c>
      <c r="J1331" s="4" t="s">
        <v>5160</v>
      </c>
      <c r="K1331" s="4" t="s">
        <v>0</v>
      </c>
      <c r="L1331" s="4" t="s">
        <v>0</v>
      </c>
      <c r="M1331" s="4">
        <v>3.0135000000000001</v>
      </c>
      <c r="N1331" s="4">
        <v>2.35053</v>
      </c>
      <c r="O1331" s="4">
        <v>9.8025000000000002</v>
      </c>
      <c r="P1331" s="4" t="s">
        <v>5160</v>
      </c>
      <c r="Q1331" s="4" t="s">
        <v>5160</v>
      </c>
      <c r="R1331" s="11">
        <v>1.1994152046783627E-3</v>
      </c>
      <c r="S1331" s="11">
        <v>1.5377118008696958E-3</v>
      </c>
      <c r="T1331" s="11">
        <v>3.4982943469785577E-3</v>
      </c>
      <c r="U1331" s="21">
        <v>5.899810066476734E-3</v>
      </c>
      <c r="V1331" s="11">
        <v>1.4290162037037037E-2</v>
      </c>
      <c r="W1331" s="3" t="s">
        <v>5160</v>
      </c>
      <c r="X1331" s="4" t="s">
        <v>0</v>
      </c>
      <c r="Z1331" s="3">
        <v>2.484</v>
      </c>
      <c r="AA1331" s="4">
        <v>1.9375200000000001</v>
      </c>
      <c r="AB1331" s="3">
        <v>6</v>
      </c>
    </row>
    <row r="1332" spans="1:28" x14ac:dyDescent="0.3">
      <c r="A1332">
        <v>70</v>
      </c>
      <c r="B1332" s="81">
        <v>10.199999999999999</v>
      </c>
      <c r="C1332" s="4">
        <v>11.93</v>
      </c>
      <c r="D1332" s="20">
        <v>1.1010606060606061E-3</v>
      </c>
      <c r="E1332" s="20">
        <v>1.4116161616161617E-3</v>
      </c>
      <c r="F1332" s="21">
        <v>3.2690058479532169E-3</v>
      </c>
      <c r="G1332" s="21">
        <v>6.832222222222223E-3</v>
      </c>
      <c r="H1332" s="21">
        <v>5.9097222222222225E-3</v>
      </c>
      <c r="I1332" s="21">
        <v>1.2410416666666669E-2</v>
      </c>
      <c r="J1332" s="4" t="s">
        <v>5160</v>
      </c>
      <c r="K1332" s="4">
        <v>2.2039999999999997</v>
      </c>
      <c r="L1332" s="4">
        <v>3.04</v>
      </c>
      <c r="M1332" s="4">
        <v>2.9925000000000002</v>
      </c>
      <c r="N1332" s="4">
        <v>2.3341500000000002</v>
      </c>
      <c r="O1332" s="4">
        <v>9.7424999999999997</v>
      </c>
      <c r="P1332" s="4">
        <v>10.039999999999999</v>
      </c>
      <c r="Q1332" s="4">
        <v>11.73</v>
      </c>
      <c r="R1332" s="11">
        <v>1.2002506265664159E-3</v>
      </c>
      <c r="S1332" s="11">
        <v>1.5387828545723281E-3</v>
      </c>
      <c r="T1332" s="11">
        <v>3.5007309941520463E-3</v>
      </c>
      <c r="U1332" s="21">
        <v>5.9097222222222225E-3</v>
      </c>
      <c r="V1332" s="11">
        <v>1.4305555555555554E-2</v>
      </c>
      <c r="W1332" s="3" t="s">
        <v>5160</v>
      </c>
      <c r="X1332" s="4">
        <v>2.1052</v>
      </c>
      <c r="Y1332" s="3">
        <v>2.77</v>
      </c>
      <c r="Z1332" s="3">
        <v>2.4660000000000002</v>
      </c>
      <c r="AA1332" s="4">
        <v>1.9234800000000003</v>
      </c>
      <c r="AB1332" s="3">
        <v>5.9550000000000001</v>
      </c>
    </row>
    <row r="1333" spans="1:28" x14ac:dyDescent="0.3">
      <c r="A1333">
        <v>69</v>
      </c>
      <c r="B1333" s="81">
        <v>10.209999999999999</v>
      </c>
      <c r="C1333" s="4">
        <v>11.94</v>
      </c>
      <c r="D1333" s="20">
        <v>1.1022506313131313E-3</v>
      </c>
      <c r="E1333" s="20">
        <v>1.4131418350168349E-3</v>
      </c>
      <c r="F1333" s="21">
        <v>3.2725389863547763E-3</v>
      </c>
      <c r="G1333" s="21">
        <v>6.8396064814814821E-3</v>
      </c>
      <c r="H1333" s="21">
        <v>5.9136396011396017E-3</v>
      </c>
      <c r="I1333" s="21">
        <v>1.2418643162393165E-2</v>
      </c>
      <c r="J1333" s="4" t="s">
        <v>5160</v>
      </c>
      <c r="K1333" s="4">
        <v>2.1967499999999998</v>
      </c>
      <c r="L1333" s="4">
        <v>3.03</v>
      </c>
      <c r="M1333" s="4">
        <v>2.9715000000000003</v>
      </c>
      <c r="N1333" s="4">
        <v>2.3177700000000003</v>
      </c>
      <c r="O1333" s="4">
        <v>9.682500000000001</v>
      </c>
      <c r="P1333" s="4" t="s">
        <v>5160</v>
      </c>
      <c r="Q1333" s="4" t="s">
        <v>5160</v>
      </c>
      <c r="R1333" s="11">
        <v>1.2010860484544697E-3</v>
      </c>
      <c r="S1333" s="11">
        <v>1.539853908274961E-3</v>
      </c>
      <c r="T1333" s="11">
        <v>3.5031676413255363E-3</v>
      </c>
      <c r="U1333" s="21">
        <v>5.9136396011396017E-3</v>
      </c>
      <c r="V1333" s="11">
        <v>1.4328703703703703E-2</v>
      </c>
      <c r="W1333" s="3" t="s">
        <v>5160</v>
      </c>
      <c r="X1333" s="4">
        <v>2.0975999999999999</v>
      </c>
      <c r="Y1333" s="3">
        <v>2.76</v>
      </c>
      <c r="Z1333" s="3">
        <v>2.4480000000000004</v>
      </c>
      <c r="AA1333" s="4">
        <v>1.9094400000000005</v>
      </c>
      <c r="AB1333" s="3">
        <v>5.9174999999999995</v>
      </c>
    </row>
    <row r="1334" spans="1:28" x14ac:dyDescent="0.3">
      <c r="A1334">
        <v>68</v>
      </c>
      <c r="B1334" s="81">
        <v>10.23</v>
      </c>
      <c r="C1334" s="4">
        <v>11.959999999999999</v>
      </c>
      <c r="D1334" s="20">
        <v>1.1034406565656565E-3</v>
      </c>
      <c r="E1334" s="20">
        <v>1.4146675084175085E-3</v>
      </c>
      <c r="F1334" s="21">
        <v>3.276072124756336E-3</v>
      </c>
      <c r="G1334" s="21">
        <v>6.846990740740742E-3</v>
      </c>
      <c r="H1334" s="21">
        <v>5.9176163342830011E-3</v>
      </c>
      <c r="I1334" s="21">
        <v>1.2426994301994303E-2</v>
      </c>
      <c r="K1334" s="4">
        <v>2.1894999999999998</v>
      </c>
      <c r="L1334" s="4">
        <v>3.02</v>
      </c>
      <c r="M1334" s="4">
        <v>2.9504999999999999</v>
      </c>
      <c r="N1334" s="4">
        <v>2.30139</v>
      </c>
      <c r="O1334" s="4">
        <v>9.6225000000000005</v>
      </c>
      <c r="P1334" s="4">
        <v>10.049999999999999</v>
      </c>
      <c r="Q1334" s="4">
        <v>11.75</v>
      </c>
      <c r="R1334" s="11">
        <v>1.2019214703425231E-3</v>
      </c>
      <c r="S1334" s="11">
        <v>1.5409249619775939E-3</v>
      </c>
      <c r="T1334" s="11">
        <v>3.5056042884990257E-3</v>
      </c>
      <c r="U1334" s="21">
        <v>5.9176163342830011E-3</v>
      </c>
      <c r="V1334" s="11">
        <v>1.4351851851851852E-2</v>
      </c>
      <c r="W1334" s="3" t="s">
        <v>5160</v>
      </c>
      <c r="X1334" s="4" t="s">
        <v>0</v>
      </c>
      <c r="Z1334" s="3">
        <v>2.4390000000000001</v>
      </c>
      <c r="AA1334" s="4">
        <v>1.90242</v>
      </c>
      <c r="AB1334" s="3">
        <v>5.8725000000000005</v>
      </c>
    </row>
    <row r="1335" spans="1:28" x14ac:dyDescent="0.3">
      <c r="A1335">
        <v>67</v>
      </c>
      <c r="B1335" s="81">
        <v>10.24</v>
      </c>
      <c r="C1335" s="4">
        <v>11.97</v>
      </c>
      <c r="D1335" s="20">
        <v>1.1046306818181819E-3</v>
      </c>
      <c r="E1335" s="20">
        <v>1.4161931818181819E-3</v>
      </c>
      <c r="F1335" s="21">
        <v>3.2796052631578953E-3</v>
      </c>
      <c r="G1335" s="21">
        <v>6.8543750000000011E-3</v>
      </c>
      <c r="H1335" s="21">
        <v>5.9275284900284905E-3</v>
      </c>
      <c r="I1335" s="21">
        <v>1.244780982905983E-2</v>
      </c>
      <c r="J1335" s="4" t="s">
        <v>5160</v>
      </c>
      <c r="K1335" s="4">
        <v>2.1822499999999998</v>
      </c>
      <c r="L1335" s="4">
        <v>3.01</v>
      </c>
      <c r="M1335" s="4">
        <v>2.9295</v>
      </c>
      <c r="N1335" s="4">
        <v>2.2850100000000002</v>
      </c>
      <c r="O1335" s="4">
        <v>9.5625</v>
      </c>
      <c r="P1335" s="4" t="s">
        <v>5160</v>
      </c>
      <c r="Q1335" s="4" t="s">
        <v>5160</v>
      </c>
      <c r="R1335" s="11">
        <v>1.2027568922305762E-3</v>
      </c>
      <c r="S1335" s="11">
        <v>1.5419960156802261E-3</v>
      </c>
      <c r="T1335" s="11">
        <v>3.5080409356725143E-3</v>
      </c>
      <c r="U1335" s="21">
        <v>5.9275284900284905E-3</v>
      </c>
      <c r="V1335" s="11">
        <v>1.436724537037037E-2</v>
      </c>
      <c r="W1335" s="3" t="s">
        <v>5160</v>
      </c>
      <c r="X1335" s="4">
        <v>2.09</v>
      </c>
      <c r="Y1335" s="3">
        <v>2.75</v>
      </c>
      <c r="Z1335" s="3">
        <v>2.4209999999999998</v>
      </c>
      <c r="AA1335" s="4">
        <v>1.8883799999999999</v>
      </c>
      <c r="AB1335" s="3">
        <v>5.8274999999999997</v>
      </c>
    </row>
    <row r="1336" spans="1:28" x14ac:dyDescent="0.3">
      <c r="A1336">
        <v>66</v>
      </c>
      <c r="B1336" s="81">
        <v>10.25</v>
      </c>
      <c r="C1336" s="4">
        <v>11.99</v>
      </c>
      <c r="D1336" s="20">
        <v>1.1058617424242422E-3</v>
      </c>
      <c r="E1336" s="20">
        <v>1.4177714646464645E-3</v>
      </c>
      <c r="F1336" s="21">
        <v>3.2832602339181289E-3</v>
      </c>
      <c r="G1336" s="21">
        <v>6.8620138888888897E-3</v>
      </c>
      <c r="H1336" s="21">
        <v>5.9373812915479596E-3</v>
      </c>
      <c r="I1336" s="21">
        <v>1.2468500712250715E-2</v>
      </c>
      <c r="J1336" s="4">
        <v>0.68640000000000001</v>
      </c>
      <c r="K1336" s="4">
        <v>2.1749999999999998</v>
      </c>
      <c r="L1336" s="4">
        <v>3</v>
      </c>
      <c r="M1336" s="4">
        <v>2.9085000000000001</v>
      </c>
      <c r="N1336" s="4">
        <v>2.2686299999999999</v>
      </c>
      <c r="O1336" s="4">
        <v>9.5024999999999995</v>
      </c>
      <c r="P1336" s="4">
        <v>10.06</v>
      </c>
      <c r="Q1336" s="4">
        <v>11.76</v>
      </c>
      <c r="R1336" s="11">
        <v>1.2035923141186303E-3</v>
      </c>
      <c r="S1336" s="11">
        <v>1.5430670693828592E-3</v>
      </c>
      <c r="T1336" s="11">
        <v>3.5104775828460047E-3</v>
      </c>
      <c r="U1336" s="21">
        <v>5.9373812915479596E-3</v>
      </c>
      <c r="V1336" s="11">
        <v>1.4390393518518518E-2</v>
      </c>
      <c r="W1336" s="3">
        <v>0.68640000000000001</v>
      </c>
      <c r="X1336" s="4">
        <v>2.0824000000000003</v>
      </c>
      <c r="Y1336" s="3">
        <v>2.74</v>
      </c>
      <c r="Z1336" s="3">
        <v>2.403</v>
      </c>
      <c r="AA1336" s="4">
        <v>1.8743400000000001</v>
      </c>
      <c r="AB1336" s="3">
        <v>5.79</v>
      </c>
    </row>
    <row r="1337" spans="1:28" x14ac:dyDescent="0.3">
      <c r="A1337">
        <v>65</v>
      </c>
      <c r="B1337" s="81">
        <v>10.26</v>
      </c>
      <c r="C1337" s="4">
        <v>12</v>
      </c>
      <c r="D1337" s="20">
        <v>1.1070517676767676E-3</v>
      </c>
      <c r="E1337" s="20">
        <v>1.4192971380471381E-3</v>
      </c>
      <c r="F1337" s="21">
        <v>3.2867933723196886E-3</v>
      </c>
      <c r="G1337" s="21">
        <v>6.8693981481481496E-3</v>
      </c>
      <c r="H1337" s="21">
        <v>5.9413580246913582E-3</v>
      </c>
      <c r="I1337" s="21">
        <v>1.2476851851851854E-2</v>
      </c>
      <c r="K1337" s="4">
        <v>2.1677499999999998</v>
      </c>
      <c r="L1337" s="4">
        <v>2.99</v>
      </c>
      <c r="M1337" s="4">
        <v>2.8979999999999997</v>
      </c>
      <c r="N1337" s="4">
        <v>2.26044</v>
      </c>
      <c r="O1337" s="4">
        <v>9.442499999999999</v>
      </c>
      <c r="P1337" s="4" t="s">
        <v>5160</v>
      </c>
      <c r="Q1337" s="4" t="s">
        <v>5160</v>
      </c>
      <c r="R1337" s="11">
        <v>1.2044277360066834E-3</v>
      </c>
      <c r="S1337" s="11">
        <v>1.5441381230854917E-3</v>
      </c>
      <c r="T1337" s="11">
        <v>3.5129142300194937E-3</v>
      </c>
      <c r="U1337" s="21">
        <v>5.9413580246913582E-3</v>
      </c>
      <c r="V1337" s="11">
        <v>1.4413541666666667E-2</v>
      </c>
      <c r="W1337" s="3" t="s">
        <v>5160</v>
      </c>
      <c r="X1337" s="4">
        <v>2.0747999999999998</v>
      </c>
      <c r="Y1337" s="3">
        <v>2.73</v>
      </c>
      <c r="Z1337" s="3">
        <v>2.3940000000000001</v>
      </c>
      <c r="AA1337" s="4">
        <v>1.8673200000000001</v>
      </c>
      <c r="AB1337" s="3">
        <v>5.7450000000000001</v>
      </c>
    </row>
    <row r="1338" spans="1:28" x14ac:dyDescent="0.3">
      <c r="A1338">
        <v>64</v>
      </c>
      <c r="B1338" s="81">
        <v>10.28</v>
      </c>
      <c r="C1338" s="4">
        <v>12.03</v>
      </c>
      <c r="D1338" s="20">
        <v>1.1082828282828283E-3</v>
      </c>
      <c r="E1338" s="20">
        <v>1.4208754208754209E-3</v>
      </c>
      <c r="F1338" s="21">
        <v>3.2904483430799222E-3</v>
      </c>
      <c r="G1338" s="21">
        <v>6.8770370370370383E-3</v>
      </c>
      <c r="H1338" s="21">
        <v>5.9512701804368476E-3</v>
      </c>
      <c r="I1338" s="21">
        <v>1.2497667378917381E-2</v>
      </c>
      <c r="J1338" s="4" t="s">
        <v>5160</v>
      </c>
      <c r="K1338" s="4" t="s">
        <v>0</v>
      </c>
      <c r="L1338" s="4" t="s">
        <v>0</v>
      </c>
      <c r="M1338" s="4">
        <v>2.8770000000000002</v>
      </c>
      <c r="N1338" s="4">
        <v>2.2440600000000002</v>
      </c>
      <c r="O1338" s="4">
        <v>9.3825000000000003</v>
      </c>
      <c r="P1338" s="4">
        <v>10.07</v>
      </c>
      <c r="Q1338" s="4" t="s">
        <v>5160</v>
      </c>
      <c r="R1338" s="11">
        <v>1.205263157894737E-3</v>
      </c>
      <c r="S1338" s="11">
        <v>1.5452091767881244E-3</v>
      </c>
      <c r="T1338" s="11">
        <v>3.5153508771929827E-3</v>
      </c>
      <c r="U1338" s="21">
        <v>5.9512701804368476E-3</v>
      </c>
      <c r="V1338" s="11">
        <v>1.4429050925925925E-2</v>
      </c>
      <c r="W1338" s="3" t="s">
        <v>5160</v>
      </c>
      <c r="X1338" s="4" t="s">
        <v>0</v>
      </c>
      <c r="Z1338" s="3">
        <v>2.3760000000000003</v>
      </c>
      <c r="AA1338" s="4">
        <v>1.8532800000000003</v>
      </c>
      <c r="AB1338" s="3">
        <v>5.6999999999999993</v>
      </c>
    </row>
    <row r="1339" spans="1:28" x14ac:dyDescent="0.3">
      <c r="A1339">
        <v>63</v>
      </c>
      <c r="B1339" s="81">
        <v>10.29</v>
      </c>
      <c r="C1339" s="4">
        <v>12.04</v>
      </c>
      <c r="D1339" s="20">
        <v>1.1095138888888888E-3</v>
      </c>
      <c r="E1339" s="20">
        <v>1.4224537037037038E-3</v>
      </c>
      <c r="F1339" s="21">
        <v>3.2941033138401566E-3</v>
      </c>
      <c r="G1339" s="21">
        <v>6.8846759259259269E-3</v>
      </c>
      <c r="H1339" s="21">
        <v>5.9611229819563159E-3</v>
      </c>
      <c r="I1339" s="21">
        <v>1.2518358262108264E-2</v>
      </c>
      <c r="K1339" s="4">
        <v>2.1604999999999999</v>
      </c>
      <c r="L1339" s="4">
        <v>2.98</v>
      </c>
      <c r="M1339" s="4">
        <v>2.8560000000000003</v>
      </c>
      <c r="N1339" s="4">
        <v>2.2276800000000003</v>
      </c>
      <c r="O1339" s="4">
        <v>9.3224999999999998</v>
      </c>
      <c r="Q1339" s="4">
        <v>11.77</v>
      </c>
      <c r="R1339" s="11">
        <v>1.2060985797827904E-3</v>
      </c>
      <c r="S1339" s="11">
        <v>1.5462802304907568E-3</v>
      </c>
      <c r="T1339" s="11">
        <v>3.5177875243664718E-3</v>
      </c>
      <c r="U1339" s="21">
        <v>5.9611229819563159E-3</v>
      </c>
      <c r="V1339" s="11">
        <v>1.4452199074074074E-2</v>
      </c>
      <c r="W1339" s="3" t="s">
        <v>5160</v>
      </c>
      <c r="X1339" s="4">
        <v>2.0672000000000001</v>
      </c>
      <c r="Y1339" s="3">
        <v>2.72</v>
      </c>
      <c r="Z1339" s="3">
        <v>2.3580000000000001</v>
      </c>
      <c r="AA1339" s="4">
        <v>1.8392400000000002</v>
      </c>
      <c r="AB1339" s="3">
        <v>5.6550000000000002</v>
      </c>
    </row>
    <row r="1340" spans="1:28" x14ac:dyDescent="0.3">
      <c r="A1340">
        <v>62</v>
      </c>
      <c r="B1340" s="81">
        <v>10.31</v>
      </c>
      <c r="C1340" s="4">
        <v>12.06</v>
      </c>
      <c r="D1340" s="20">
        <v>1.1107449494949493E-3</v>
      </c>
      <c r="E1340" s="20">
        <v>1.4240319865319864E-3</v>
      </c>
      <c r="F1340" s="21">
        <v>3.2977582846003902E-3</v>
      </c>
      <c r="G1340" s="21">
        <v>6.8923148148148155E-3</v>
      </c>
      <c r="H1340" s="21">
        <v>5.9650997150997153E-3</v>
      </c>
      <c r="I1340" s="21">
        <v>1.2526709401709402E-2</v>
      </c>
      <c r="J1340" s="4" t="s">
        <v>5160</v>
      </c>
      <c r="K1340" s="4">
        <v>2.1532499999999999</v>
      </c>
      <c r="L1340" s="4">
        <v>2.97</v>
      </c>
      <c r="M1340" s="4">
        <v>2.835</v>
      </c>
      <c r="N1340" s="4">
        <v>2.2113</v>
      </c>
      <c r="O1340" s="4">
        <v>9.2624999999999993</v>
      </c>
      <c r="P1340" s="4">
        <v>10.08</v>
      </c>
      <c r="Q1340" s="4">
        <v>11.78</v>
      </c>
      <c r="R1340" s="11">
        <v>1.2069340016708438E-3</v>
      </c>
      <c r="S1340" s="11">
        <v>1.5473512841933897E-3</v>
      </c>
      <c r="T1340" s="11">
        <v>3.5202241715399617E-3</v>
      </c>
      <c r="U1340" s="21">
        <v>5.9650997150997153E-3</v>
      </c>
      <c r="V1340" s="11">
        <v>1.4475347222222221E-2</v>
      </c>
      <c r="W1340" s="3" t="s">
        <v>5160</v>
      </c>
      <c r="X1340" s="4">
        <v>2.0596000000000001</v>
      </c>
      <c r="Y1340" s="3">
        <v>2.71</v>
      </c>
      <c r="Z1340" s="3">
        <v>2.3489999999999998</v>
      </c>
      <c r="AA1340" s="4">
        <v>1.83222</v>
      </c>
      <c r="AB1340" s="3">
        <v>5.6174999999999997</v>
      </c>
    </row>
    <row r="1341" spans="1:28" x14ac:dyDescent="0.3">
      <c r="A1341">
        <v>61</v>
      </c>
      <c r="B1341" s="81">
        <v>10.33</v>
      </c>
      <c r="C1341" s="4">
        <v>12.08</v>
      </c>
      <c r="D1341" s="20">
        <v>1.1120170454545454E-3</v>
      </c>
      <c r="E1341" s="20">
        <v>1.4256628787878787E-3</v>
      </c>
      <c r="F1341" s="21">
        <v>3.3015350877192988E-3</v>
      </c>
      <c r="G1341" s="21">
        <v>6.9002083333333346E-3</v>
      </c>
      <c r="H1341" s="21">
        <v>5.9750118708452047E-3</v>
      </c>
      <c r="I1341" s="21">
        <v>1.2547524928774931E-2</v>
      </c>
      <c r="J1341" s="4" t="s">
        <v>5160</v>
      </c>
      <c r="K1341" s="4">
        <v>2.1459999999999999</v>
      </c>
      <c r="L1341" s="4">
        <v>2.96</v>
      </c>
      <c r="M1341" s="4">
        <v>2.8140000000000001</v>
      </c>
      <c r="N1341" s="4">
        <v>2.1949200000000002</v>
      </c>
      <c r="O1341" s="4">
        <v>9.2025000000000006</v>
      </c>
      <c r="P1341" s="4" t="s">
        <v>5160</v>
      </c>
      <c r="Q1341" s="4" t="s">
        <v>5160</v>
      </c>
      <c r="R1341" s="11">
        <v>1.2077694235588972E-3</v>
      </c>
      <c r="S1341" s="11">
        <v>1.5484223378960222E-3</v>
      </c>
      <c r="T1341" s="11">
        <v>3.5226608187134503E-3</v>
      </c>
      <c r="U1341" s="21">
        <v>5.9750118708452047E-3</v>
      </c>
      <c r="V1341" s="11">
        <v>1.449849537037037E-2</v>
      </c>
      <c r="W1341" s="3" t="s">
        <v>5160</v>
      </c>
      <c r="X1341" s="4" t="s">
        <v>0</v>
      </c>
      <c r="Z1341" s="3">
        <v>2.331</v>
      </c>
      <c r="AA1341" s="4">
        <v>1.8181800000000001</v>
      </c>
      <c r="AB1341" s="3">
        <v>5.5724999999999998</v>
      </c>
    </row>
    <row r="1342" spans="1:28" x14ac:dyDescent="0.3">
      <c r="A1342">
        <v>60</v>
      </c>
      <c r="B1342" s="81">
        <v>10.35</v>
      </c>
      <c r="C1342" s="4">
        <v>12.1</v>
      </c>
      <c r="D1342" s="20">
        <v>1.1132481060606061E-3</v>
      </c>
      <c r="E1342" s="20">
        <v>1.4272411616161615E-3</v>
      </c>
      <c r="F1342" s="21">
        <v>3.3051900584795324E-3</v>
      </c>
      <c r="G1342" s="21">
        <v>6.9078472222222223E-3</v>
      </c>
      <c r="H1342" s="21">
        <v>5.9848646723646729E-3</v>
      </c>
      <c r="I1342" s="21">
        <v>1.2568215811965813E-2</v>
      </c>
      <c r="J1342" s="4">
        <v>0.67924999999999991</v>
      </c>
      <c r="K1342" s="4">
        <v>2.1387499999999999</v>
      </c>
      <c r="L1342" s="4">
        <v>2.95</v>
      </c>
      <c r="M1342" s="4">
        <v>2.7930000000000001</v>
      </c>
      <c r="N1342" s="4">
        <v>2.1785400000000004</v>
      </c>
      <c r="O1342" s="4">
        <v>9.1425000000000001</v>
      </c>
      <c r="P1342" s="4">
        <v>10.09</v>
      </c>
      <c r="Q1342" s="4" t="s">
        <v>5160</v>
      </c>
      <c r="R1342" s="11">
        <v>1.2086048454469508E-3</v>
      </c>
      <c r="S1342" s="11">
        <v>1.5494933915986549E-3</v>
      </c>
      <c r="T1342" s="11">
        <v>3.5250974658869397E-3</v>
      </c>
      <c r="U1342" s="21">
        <v>5.9848646723646729E-3</v>
      </c>
      <c r="V1342" s="11">
        <v>1.4502314814814813E-2</v>
      </c>
      <c r="W1342" s="3">
        <v>0.67924999999999991</v>
      </c>
      <c r="X1342" s="4">
        <v>2.052</v>
      </c>
      <c r="Y1342" s="3">
        <v>2.7</v>
      </c>
      <c r="Z1342" s="3">
        <v>2.3129999999999997</v>
      </c>
      <c r="AA1342" s="4">
        <v>1.8041399999999999</v>
      </c>
      <c r="AB1342" s="3">
        <v>5.5274999999999999</v>
      </c>
    </row>
    <row r="1343" spans="1:28" x14ac:dyDescent="0.3">
      <c r="A1343">
        <v>59</v>
      </c>
      <c r="B1343" s="81">
        <v>10.37</v>
      </c>
      <c r="C1343" s="4">
        <v>12.129999999999999</v>
      </c>
      <c r="D1343" s="20">
        <v>1.1145202020202019E-3</v>
      </c>
      <c r="E1343" s="20">
        <v>1.4288720538720538E-3</v>
      </c>
      <c r="F1343" s="21">
        <v>3.3089668615984406E-3</v>
      </c>
      <c r="G1343" s="21">
        <v>6.9157407407407414E-3</v>
      </c>
      <c r="H1343" s="21">
        <v>5.9888414055080724E-3</v>
      </c>
      <c r="I1343" s="21">
        <v>1.2576566951566953E-2</v>
      </c>
      <c r="K1343" s="4">
        <v>2.1315</v>
      </c>
      <c r="L1343" s="4">
        <v>2.94</v>
      </c>
      <c r="M1343" s="4">
        <v>2.7824999999999998</v>
      </c>
      <c r="N1343" s="4">
        <v>2.17035</v>
      </c>
      <c r="O1343" s="4">
        <v>9.0824999999999996</v>
      </c>
      <c r="P1343" s="4">
        <v>10.1</v>
      </c>
      <c r="Q1343" s="4">
        <v>11.799999999999999</v>
      </c>
      <c r="R1343" s="11">
        <v>1.2094402673350044E-3</v>
      </c>
      <c r="S1343" s="11">
        <v>1.5505644453012875E-3</v>
      </c>
      <c r="T1343" s="11">
        <v>3.5275341130604288E-3</v>
      </c>
      <c r="U1343" s="21">
        <v>5.9888414055080724E-3</v>
      </c>
      <c r="V1343" s="11">
        <v>1.4537037037037036E-2</v>
      </c>
      <c r="W1343" s="3" t="s">
        <v>5160</v>
      </c>
      <c r="X1343" s="4">
        <v>2.0444</v>
      </c>
      <c r="Y1343" s="3">
        <v>2.69</v>
      </c>
      <c r="Z1343" s="3">
        <v>2.3040000000000003</v>
      </c>
      <c r="AA1343" s="4">
        <v>1.7971200000000003</v>
      </c>
      <c r="AB1343" s="3">
        <v>5.49</v>
      </c>
    </row>
    <row r="1344" spans="1:28" x14ac:dyDescent="0.3">
      <c r="A1344">
        <v>58</v>
      </c>
      <c r="B1344" s="81">
        <v>10.379999999999999</v>
      </c>
      <c r="C1344" s="4">
        <v>12.14</v>
      </c>
      <c r="D1344" s="20">
        <v>1.115792297979798E-3</v>
      </c>
      <c r="E1344" s="20">
        <v>1.4305029461279461E-3</v>
      </c>
      <c r="F1344" s="21">
        <v>3.3127436647173492E-3</v>
      </c>
      <c r="G1344" s="21">
        <v>6.9236342592592605E-3</v>
      </c>
      <c r="H1344" s="21">
        <v>5.9987535612535626E-3</v>
      </c>
      <c r="I1344" s="21">
        <v>1.2597382478632482E-2</v>
      </c>
      <c r="J1344" s="4" t="s">
        <v>5160</v>
      </c>
      <c r="K1344" s="4">
        <v>2.12425</v>
      </c>
      <c r="L1344" s="4">
        <v>2.93</v>
      </c>
      <c r="M1344" s="4">
        <v>2.7614999999999998</v>
      </c>
      <c r="N1344" s="4">
        <v>2.1539700000000002</v>
      </c>
      <c r="O1344" s="4">
        <v>9.0224999999999991</v>
      </c>
      <c r="P1344" s="4">
        <v>10.11</v>
      </c>
      <c r="Q1344" s="4">
        <v>11.81</v>
      </c>
      <c r="R1344" s="11">
        <v>1.2102756892230576E-3</v>
      </c>
      <c r="S1344" s="11">
        <v>1.55163549900392E-3</v>
      </c>
      <c r="T1344" s="11">
        <v>3.5299707602339178E-3</v>
      </c>
      <c r="U1344" s="21">
        <v>5.9987535612535626E-3</v>
      </c>
      <c r="V1344" s="11">
        <v>1.4548611111111111E-2</v>
      </c>
      <c r="W1344" s="3" t="s">
        <v>5160</v>
      </c>
      <c r="X1344" s="4" t="s">
        <v>0</v>
      </c>
      <c r="Z1344" s="3">
        <v>2.286</v>
      </c>
      <c r="AA1344" s="4">
        <v>1.78308</v>
      </c>
      <c r="AB1344" s="3">
        <v>5.4450000000000003</v>
      </c>
    </row>
    <row r="1345" spans="1:28" x14ac:dyDescent="0.3">
      <c r="A1345">
        <v>57</v>
      </c>
      <c r="B1345" s="81">
        <v>10.4</v>
      </c>
      <c r="C1345" s="4">
        <v>12.16</v>
      </c>
      <c r="D1345" s="20">
        <v>1.1171054292929291E-3</v>
      </c>
      <c r="E1345" s="20">
        <v>1.4321864478114477E-3</v>
      </c>
      <c r="F1345" s="21">
        <v>3.3166423001949321E-3</v>
      </c>
      <c r="G1345" s="21">
        <v>6.9317824074074082E-3</v>
      </c>
      <c r="H1345" s="21">
        <v>6.00860636277303E-3</v>
      </c>
      <c r="I1345" s="21">
        <v>1.2618073361823363E-2</v>
      </c>
      <c r="J1345" s="4" t="s">
        <v>5160</v>
      </c>
      <c r="K1345" s="4">
        <v>2.117</v>
      </c>
      <c r="L1345" s="4">
        <v>2.92</v>
      </c>
      <c r="M1345" s="4">
        <v>2.7404999999999999</v>
      </c>
      <c r="N1345" s="4">
        <v>2.1375899999999999</v>
      </c>
      <c r="O1345" s="4">
        <v>8.9624999999999986</v>
      </c>
      <c r="P1345" s="4">
        <v>10.119999999999999</v>
      </c>
      <c r="Q1345" s="4">
        <v>11.83</v>
      </c>
      <c r="R1345" s="11">
        <v>1.2111111111111112E-3</v>
      </c>
      <c r="S1345" s="11">
        <v>1.5527065527065529E-3</v>
      </c>
      <c r="T1345" s="11">
        <v>3.5324074074074077E-3</v>
      </c>
      <c r="U1345" s="21">
        <v>6.00860636277303E-3</v>
      </c>
      <c r="V1345" s="11">
        <v>1.4583333333333334E-2</v>
      </c>
      <c r="W1345" s="3" t="s">
        <v>5160</v>
      </c>
      <c r="X1345" s="4">
        <v>2.0368000000000004</v>
      </c>
      <c r="Y1345" s="3">
        <v>2.68</v>
      </c>
      <c r="Z1345" s="3">
        <v>2.2679999999999998</v>
      </c>
      <c r="AA1345" s="4">
        <v>1.7690399999999999</v>
      </c>
      <c r="AB1345" s="3">
        <v>5.4</v>
      </c>
    </row>
    <row r="1346" spans="1:28" x14ac:dyDescent="0.3">
      <c r="A1346">
        <v>56</v>
      </c>
      <c r="B1346" s="81">
        <v>10.42</v>
      </c>
      <c r="C1346" s="4">
        <v>12.18</v>
      </c>
      <c r="D1346" s="20">
        <v>1.1184185606060604E-3</v>
      </c>
      <c r="E1346" s="20">
        <v>1.4338699494949494E-3</v>
      </c>
      <c r="F1346" s="21">
        <v>3.320540935672515E-3</v>
      </c>
      <c r="G1346" s="21">
        <v>6.939930555555556E-3</v>
      </c>
      <c r="H1346" s="21">
        <v>6.0125830959164295E-3</v>
      </c>
      <c r="I1346" s="21">
        <v>1.2626424501424503E-2</v>
      </c>
      <c r="J1346" s="4" t="s">
        <v>5160</v>
      </c>
      <c r="K1346" s="4">
        <v>2.10975</v>
      </c>
      <c r="L1346" s="4">
        <v>2.91</v>
      </c>
      <c r="M1346" s="4">
        <v>2.7195</v>
      </c>
      <c r="N1346" s="4">
        <v>2.12121</v>
      </c>
      <c r="O1346" s="4">
        <v>8.9024999999999999</v>
      </c>
      <c r="P1346" s="4">
        <v>10.14</v>
      </c>
      <c r="Q1346" s="4">
        <v>11.85</v>
      </c>
      <c r="R1346" s="11">
        <v>1.2119465329991645E-3</v>
      </c>
      <c r="S1346" s="11">
        <v>1.5537776064091853E-3</v>
      </c>
      <c r="T1346" s="11">
        <v>3.5348440545808968E-3</v>
      </c>
      <c r="U1346" s="21">
        <v>6.0125830959164295E-3</v>
      </c>
      <c r="V1346" s="11">
        <v>1.4606481481481482E-2</v>
      </c>
      <c r="W1346" s="3" t="s">
        <v>5160</v>
      </c>
      <c r="X1346" s="4">
        <v>2.0291999999999999</v>
      </c>
      <c r="Y1346" s="3">
        <v>2.67</v>
      </c>
      <c r="Z1346" s="3">
        <v>2.25</v>
      </c>
      <c r="AA1346" s="4">
        <v>1.7550000000000001</v>
      </c>
      <c r="AB1346" s="3">
        <v>5.3549999999999995</v>
      </c>
    </row>
    <row r="1347" spans="1:28" x14ac:dyDescent="0.3">
      <c r="A1347">
        <v>55</v>
      </c>
      <c r="B1347" s="81">
        <v>10.44</v>
      </c>
      <c r="C1347" s="4">
        <v>12.2</v>
      </c>
      <c r="D1347" s="20">
        <v>1.1196906565656565E-3</v>
      </c>
      <c r="E1347" s="20">
        <v>1.4355008417508417E-3</v>
      </c>
      <c r="F1347" s="21">
        <v>3.3243177387914232E-3</v>
      </c>
      <c r="G1347" s="21">
        <v>6.947824074074075E-3</v>
      </c>
      <c r="H1347" s="21">
        <v>6.0284306742640079E-3</v>
      </c>
      <c r="I1347" s="21">
        <v>1.2659704415954418E-2</v>
      </c>
      <c r="J1347" s="4">
        <v>0.67209999999999992</v>
      </c>
      <c r="K1347" s="4" t="s">
        <v>0</v>
      </c>
      <c r="L1347" s="4" t="s">
        <v>0</v>
      </c>
      <c r="M1347" s="4">
        <v>2.6984999999999997</v>
      </c>
      <c r="N1347" s="4">
        <v>2.1048299999999998</v>
      </c>
      <c r="O1347" s="4">
        <v>8.8424999999999994</v>
      </c>
      <c r="P1347" s="4">
        <v>10.16</v>
      </c>
      <c r="Q1347" s="4">
        <v>11.879999999999999</v>
      </c>
      <c r="R1347" s="11">
        <v>1.2127819548872184E-3</v>
      </c>
      <c r="S1347" s="11">
        <v>1.5548486601118185E-3</v>
      </c>
      <c r="T1347" s="11">
        <v>3.5372807017543867E-3</v>
      </c>
      <c r="U1347" s="21">
        <v>6.0284306742640079E-3</v>
      </c>
      <c r="V1347" s="11">
        <v>1.4618055555555556E-2</v>
      </c>
      <c r="W1347" s="3">
        <v>0.67209999999999992</v>
      </c>
      <c r="X1347" s="4">
        <v>2.0216000000000003</v>
      </c>
      <c r="Y1347" s="3">
        <v>2.66</v>
      </c>
      <c r="Z1347" s="3">
        <v>2.2410000000000001</v>
      </c>
      <c r="AA1347" s="4">
        <v>1.7479800000000001</v>
      </c>
      <c r="AB1347" s="3">
        <v>5.3174999999999999</v>
      </c>
    </row>
    <row r="1348" spans="1:28" x14ac:dyDescent="0.3">
      <c r="A1348">
        <v>54</v>
      </c>
      <c r="B1348" s="81">
        <v>10.45</v>
      </c>
      <c r="C1348" s="4">
        <v>12.23</v>
      </c>
      <c r="D1348" s="20">
        <v>1.1210448232323231E-3</v>
      </c>
      <c r="E1348" s="20">
        <v>1.4372369528619527E-3</v>
      </c>
      <c r="F1348" s="21">
        <v>3.3283382066276804E-3</v>
      </c>
      <c r="G1348" s="21">
        <v>6.9562268518518523E-3</v>
      </c>
      <c r="H1348" s="21">
        <v>6.0323480531813871E-3</v>
      </c>
      <c r="I1348" s="21">
        <v>1.2667930911680914E-2</v>
      </c>
      <c r="J1348" s="4" t="s">
        <v>5160</v>
      </c>
      <c r="K1348" s="4">
        <v>2.1025</v>
      </c>
      <c r="L1348" s="4">
        <v>2.9</v>
      </c>
      <c r="M1348" s="4">
        <v>2.6774999999999998</v>
      </c>
      <c r="N1348" s="4">
        <v>2.0884499999999999</v>
      </c>
      <c r="O1348" s="4">
        <v>8.7825000000000006</v>
      </c>
      <c r="P1348" s="4">
        <v>10.18</v>
      </c>
      <c r="Q1348" s="4">
        <v>11.9</v>
      </c>
      <c r="R1348" s="11">
        <v>1.2136173767752717E-3</v>
      </c>
      <c r="S1348" s="11">
        <v>1.5559197138144509E-3</v>
      </c>
      <c r="T1348" s="11">
        <v>3.5397173489278757E-3</v>
      </c>
      <c r="U1348" s="21">
        <v>6.0323480531813871E-3</v>
      </c>
      <c r="V1348" s="11">
        <v>1.4652777777777778E-2</v>
      </c>
      <c r="W1348" s="3" t="s">
        <v>5160</v>
      </c>
      <c r="X1348" s="4" t="s">
        <v>0</v>
      </c>
      <c r="Z1348" s="3">
        <v>2.2230000000000003</v>
      </c>
      <c r="AA1348" s="4">
        <v>1.7339400000000003</v>
      </c>
      <c r="AB1348" s="3">
        <v>5.2725</v>
      </c>
    </row>
    <row r="1349" spans="1:28" x14ac:dyDescent="0.3">
      <c r="A1349">
        <v>53</v>
      </c>
      <c r="B1349" s="81">
        <v>10.47</v>
      </c>
      <c r="C1349" s="4">
        <v>12.25</v>
      </c>
      <c r="D1349" s="20">
        <v>1.1223579545454544E-3</v>
      </c>
      <c r="E1349" s="20">
        <v>1.4389204545454544E-3</v>
      </c>
      <c r="F1349" s="21">
        <v>3.3322368421052633E-3</v>
      </c>
      <c r="G1349" s="21">
        <v>6.9643750000000009E-3</v>
      </c>
      <c r="H1349" s="21">
        <v>6.0363247863247874E-3</v>
      </c>
      <c r="I1349" s="21">
        <v>1.2676282051282054E-2</v>
      </c>
      <c r="J1349" s="4" t="s">
        <v>5160</v>
      </c>
      <c r="K1349" s="4">
        <v>2.0952500000000001</v>
      </c>
      <c r="L1349" s="4">
        <v>2.89</v>
      </c>
      <c r="M1349" s="4">
        <v>2.6565000000000003</v>
      </c>
      <c r="N1349" s="4">
        <v>2.0720700000000005</v>
      </c>
      <c r="O1349" s="4">
        <v>8.7225000000000001</v>
      </c>
      <c r="P1349" s="4">
        <v>10.199999999999999</v>
      </c>
      <c r="Q1349" s="4">
        <v>11.92</v>
      </c>
      <c r="R1349" s="11">
        <v>1.2144527986633249E-3</v>
      </c>
      <c r="S1349" s="11">
        <v>1.5569907675170832E-3</v>
      </c>
      <c r="T1349" s="11">
        <v>3.5421539961013643E-3</v>
      </c>
      <c r="U1349" s="21">
        <v>6.0363247863247874E-3</v>
      </c>
      <c r="V1349" s="11">
        <v>1.4664351851851852E-2</v>
      </c>
      <c r="W1349" s="3" t="s">
        <v>5160</v>
      </c>
      <c r="X1349" s="4">
        <v>2.0139999999999998</v>
      </c>
      <c r="Y1349" s="3">
        <v>2.65</v>
      </c>
      <c r="Z1349" s="3">
        <v>2.2050000000000001</v>
      </c>
      <c r="AA1349" s="4">
        <v>1.7199000000000002</v>
      </c>
      <c r="AB1349" s="3">
        <v>5.2275</v>
      </c>
    </row>
    <row r="1350" spans="1:28" x14ac:dyDescent="0.3">
      <c r="A1350">
        <v>52</v>
      </c>
      <c r="B1350" s="81">
        <v>10.49</v>
      </c>
      <c r="C1350" s="4">
        <v>12.27</v>
      </c>
      <c r="D1350" s="20">
        <v>1.1237121212121211E-3</v>
      </c>
      <c r="E1350" s="20">
        <v>1.4406565656565654E-3</v>
      </c>
      <c r="F1350" s="21">
        <v>3.3362573099415204E-3</v>
      </c>
      <c r="G1350" s="21">
        <v>6.9727777777777783E-3</v>
      </c>
      <c r="H1350" s="21">
        <v>6.052172364672365E-3</v>
      </c>
      <c r="I1350" s="21">
        <v>1.2709561965811966E-2</v>
      </c>
      <c r="J1350" s="4" t="s">
        <v>5160</v>
      </c>
      <c r="K1350" s="4">
        <v>2.0880000000000001</v>
      </c>
      <c r="L1350" s="4">
        <v>2.88</v>
      </c>
      <c r="M1350" s="4">
        <v>2.6459999999999999</v>
      </c>
      <c r="N1350" s="4">
        <v>2.0638800000000002</v>
      </c>
      <c r="O1350" s="4">
        <v>8.6625000000000014</v>
      </c>
      <c r="P1350" s="4">
        <v>10.220000000000001</v>
      </c>
      <c r="Q1350" s="4">
        <v>11.94</v>
      </c>
      <c r="R1350" s="11">
        <v>1.2152882205513785E-3</v>
      </c>
      <c r="S1350" s="11">
        <v>1.5580618212197163E-3</v>
      </c>
      <c r="T1350" s="11">
        <v>3.5445906432748542E-3</v>
      </c>
      <c r="U1350" s="21">
        <v>6.052172364672365E-3</v>
      </c>
      <c r="V1350" s="11">
        <v>1.4699074074074074E-2</v>
      </c>
      <c r="W1350" s="3" t="s">
        <v>5160</v>
      </c>
      <c r="X1350" s="4">
        <v>2.0064000000000002</v>
      </c>
      <c r="Y1350" s="3">
        <v>2.64</v>
      </c>
      <c r="Z1350" s="3">
        <v>2.1959999999999997</v>
      </c>
      <c r="AA1350" s="4">
        <v>1.71288</v>
      </c>
      <c r="AB1350" s="3">
        <v>5.1825000000000001</v>
      </c>
    </row>
    <row r="1351" spans="1:28" x14ac:dyDescent="0.3">
      <c r="A1351">
        <v>51</v>
      </c>
      <c r="B1351" s="81">
        <v>10.51</v>
      </c>
      <c r="C1351" s="4">
        <v>12.29</v>
      </c>
      <c r="D1351" s="20">
        <v>1.1250662878787877E-3</v>
      </c>
      <c r="E1351" s="20">
        <v>1.4423926767676766E-3</v>
      </c>
      <c r="F1351" s="21">
        <v>3.3402777777777775E-3</v>
      </c>
      <c r="G1351" s="21">
        <v>6.9811805555555556E-3</v>
      </c>
      <c r="H1351" s="21">
        <v>6.0620251661918333E-3</v>
      </c>
      <c r="I1351" s="21">
        <v>1.273025284900285E-2</v>
      </c>
      <c r="K1351" s="4">
        <v>2.0807500000000001</v>
      </c>
      <c r="L1351" s="4">
        <v>2.87</v>
      </c>
      <c r="M1351" s="4">
        <v>2.625</v>
      </c>
      <c r="N1351" s="4">
        <v>2.0474999999999999</v>
      </c>
      <c r="O1351" s="4">
        <v>8.6025000000000009</v>
      </c>
      <c r="P1351" s="4">
        <v>10.24</v>
      </c>
      <c r="Q1351" s="4">
        <v>11.959999999999999</v>
      </c>
      <c r="R1351" s="11">
        <v>1.2161236424394319E-3</v>
      </c>
      <c r="S1351" s="11">
        <v>1.5591328749223485E-3</v>
      </c>
      <c r="T1351" s="11">
        <v>3.5470272904483428E-3</v>
      </c>
      <c r="U1351" s="21">
        <v>6.0620251661918333E-3</v>
      </c>
      <c r="V1351" s="11">
        <v>1.4722222222222222E-2</v>
      </c>
      <c r="W1351" s="3" t="s">
        <v>5160</v>
      </c>
      <c r="X1351" s="4" t="s">
        <v>0</v>
      </c>
      <c r="Z1351" s="3">
        <v>2.1779999999999999</v>
      </c>
      <c r="AA1351" s="4">
        <v>1.6988399999999999</v>
      </c>
      <c r="AB1351" s="3">
        <v>5.1450000000000005</v>
      </c>
    </row>
    <row r="1352" spans="1:28" x14ac:dyDescent="0.3">
      <c r="A1352">
        <v>50</v>
      </c>
      <c r="B1352" s="81">
        <v>10.52</v>
      </c>
      <c r="C1352" s="4">
        <v>12.3</v>
      </c>
      <c r="D1352" s="20">
        <v>1.1264204545454546E-3</v>
      </c>
      <c r="E1352" s="20">
        <v>1.4441287878787879E-3</v>
      </c>
      <c r="F1352" s="21">
        <v>3.3442982456140355E-3</v>
      </c>
      <c r="G1352" s="21">
        <v>6.9895833333333338E-3</v>
      </c>
      <c r="H1352" s="21">
        <v>6.0660018993352327E-3</v>
      </c>
      <c r="I1352" s="21">
        <v>1.273860398860399E-2</v>
      </c>
      <c r="J1352" s="4" t="s">
        <v>5160</v>
      </c>
      <c r="K1352" s="4">
        <v>2.0735000000000001</v>
      </c>
      <c r="L1352" s="4">
        <v>2.86</v>
      </c>
      <c r="M1352" s="4">
        <v>2.6040000000000001</v>
      </c>
      <c r="N1352" s="4">
        <v>2.03112</v>
      </c>
      <c r="O1352" s="4">
        <v>8.5425000000000004</v>
      </c>
      <c r="P1352" s="4">
        <v>10.26</v>
      </c>
      <c r="Q1352" s="4">
        <v>11.97</v>
      </c>
      <c r="R1352" s="11">
        <v>1.2169590643274855E-3</v>
      </c>
      <c r="S1352" s="11">
        <v>1.5602039286249814E-3</v>
      </c>
      <c r="T1352" s="11">
        <v>3.5494639376218327E-3</v>
      </c>
      <c r="U1352" s="21">
        <v>6.0660018993352327E-3</v>
      </c>
      <c r="V1352" s="11">
        <v>1.474537037037037E-2</v>
      </c>
      <c r="W1352" s="3" t="s">
        <v>5160</v>
      </c>
      <c r="X1352" s="4">
        <v>1.9987999999999999</v>
      </c>
      <c r="Y1352" s="3">
        <v>2.63</v>
      </c>
      <c r="Z1352" s="3">
        <v>2.16</v>
      </c>
      <c r="AA1352" s="4">
        <v>1.6848000000000001</v>
      </c>
      <c r="AB1352" s="3">
        <v>5.0999999999999996</v>
      </c>
    </row>
    <row r="1353" spans="1:28" x14ac:dyDescent="0.3">
      <c r="A1353">
        <v>49</v>
      </c>
      <c r="B1353" s="81">
        <v>10.54</v>
      </c>
      <c r="C1353" s="4">
        <v>12.33</v>
      </c>
      <c r="D1353" s="20">
        <v>1.1278156565656563E-3</v>
      </c>
      <c r="E1353" s="20">
        <v>1.4459175084175083E-3</v>
      </c>
      <c r="F1353" s="21">
        <v>3.3484405458089669E-3</v>
      </c>
      <c r="G1353" s="21">
        <v>6.9982407407407406E-3</v>
      </c>
      <c r="H1353" s="21">
        <v>6.0759140550807221E-3</v>
      </c>
      <c r="I1353" s="21">
        <v>1.2759419515669517E-2</v>
      </c>
      <c r="J1353" s="4">
        <v>0.66495000000000004</v>
      </c>
      <c r="K1353" s="4">
        <v>2.0662500000000001</v>
      </c>
      <c r="L1353" s="4">
        <v>2.85</v>
      </c>
      <c r="M1353" s="4">
        <v>2.5830000000000002</v>
      </c>
      <c r="N1353" s="4">
        <v>2.0147400000000002</v>
      </c>
      <c r="O1353" s="4">
        <v>8.4824999999999999</v>
      </c>
      <c r="P1353" s="4">
        <v>10.28</v>
      </c>
      <c r="Q1353" s="4">
        <v>11.99</v>
      </c>
      <c r="R1353" s="11">
        <v>1.2182121971595656E-3</v>
      </c>
      <c r="S1353" s="11">
        <v>1.5618105091789304E-3</v>
      </c>
      <c r="T1353" s="11">
        <v>3.5531189083820667E-3</v>
      </c>
      <c r="U1353" s="21">
        <v>6.0759140550807221E-3</v>
      </c>
      <c r="V1353" s="11">
        <v>1.4756944444444444E-2</v>
      </c>
      <c r="W1353" s="3">
        <v>0.66495000000000004</v>
      </c>
      <c r="X1353" s="4">
        <v>1.9912000000000001</v>
      </c>
      <c r="Y1353" s="3">
        <v>2.62</v>
      </c>
      <c r="Z1353" s="3">
        <v>2.1510000000000002</v>
      </c>
      <c r="AA1353" s="4">
        <v>1.6777800000000003</v>
      </c>
      <c r="AB1353" s="3">
        <v>5.0549999999999997</v>
      </c>
    </row>
    <row r="1354" spans="1:28" x14ac:dyDescent="0.3">
      <c r="A1354">
        <v>48</v>
      </c>
      <c r="B1354" s="81">
        <v>10.56</v>
      </c>
      <c r="C1354" s="4">
        <v>12.35</v>
      </c>
      <c r="D1354" s="20">
        <v>1.1292108585858585E-3</v>
      </c>
      <c r="E1354" s="20">
        <v>1.447706228956229E-3</v>
      </c>
      <c r="F1354" s="21">
        <v>3.3525828460038991E-3</v>
      </c>
      <c r="G1354" s="21">
        <v>7.0068981481481501E-3</v>
      </c>
      <c r="H1354" s="21">
        <v>6.0857668566001895E-3</v>
      </c>
      <c r="I1354" s="21">
        <v>1.2780110398860399E-2</v>
      </c>
      <c r="K1354" s="4">
        <v>2.0589999999999997</v>
      </c>
      <c r="L1354" s="4">
        <v>2.84</v>
      </c>
      <c r="M1354" s="4">
        <v>2.5619999999999998</v>
      </c>
      <c r="N1354" s="4">
        <v>1.9983599999999999</v>
      </c>
      <c r="O1354" s="4">
        <v>8.4150000000000009</v>
      </c>
      <c r="P1354" s="4">
        <v>10.3</v>
      </c>
      <c r="Q1354" s="4">
        <v>12.02</v>
      </c>
      <c r="R1354" s="11">
        <v>1.2190476190476192E-3</v>
      </c>
      <c r="S1354" s="11">
        <v>1.5628815628815631E-3</v>
      </c>
      <c r="T1354" s="11">
        <v>3.5555555555555557E-3</v>
      </c>
      <c r="U1354" s="21">
        <v>6.0857668566001895E-3</v>
      </c>
      <c r="V1354" s="11">
        <v>1.4791666666666667E-2</v>
      </c>
      <c r="W1354" s="3" t="s">
        <v>5160</v>
      </c>
      <c r="X1354" s="4">
        <v>1.9836</v>
      </c>
      <c r="Y1354" s="3">
        <v>2.61</v>
      </c>
      <c r="Z1354" s="3">
        <v>2.133</v>
      </c>
      <c r="AA1354" s="4">
        <v>1.66374</v>
      </c>
      <c r="AB1354" s="3">
        <v>5.01</v>
      </c>
    </row>
    <row r="1355" spans="1:28" x14ac:dyDescent="0.3">
      <c r="A1355">
        <v>47</v>
      </c>
      <c r="B1355" s="81">
        <v>10.58</v>
      </c>
      <c r="C1355" s="4">
        <v>12.37</v>
      </c>
      <c r="D1355" s="20">
        <v>1.1306060606060605E-3</v>
      </c>
      <c r="E1355" s="20">
        <v>1.4494949494949494E-3</v>
      </c>
      <c r="F1355" s="21">
        <v>3.3567251461988309E-3</v>
      </c>
      <c r="G1355" s="21">
        <v>7.015555555555557E-3</v>
      </c>
      <c r="H1355" s="21">
        <v>6.0956790123456788E-3</v>
      </c>
      <c r="I1355" s="21">
        <v>1.2800925925925926E-2</v>
      </c>
      <c r="K1355" s="4">
        <v>2.0517500000000002</v>
      </c>
      <c r="L1355" s="4">
        <v>2.83</v>
      </c>
      <c r="M1355" s="4">
        <v>2.5409999999999999</v>
      </c>
      <c r="N1355" s="4">
        <v>1.9819800000000001</v>
      </c>
      <c r="O1355" s="4">
        <v>8.3550000000000004</v>
      </c>
      <c r="P1355" s="4">
        <v>10.32</v>
      </c>
      <c r="Q1355" s="4">
        <v>12.04</v>
      </c>
      <c r="R1355" s="11">
        <v>1.2198830409356726E-3</v>
      </c>
      <c r="S1355" s="11">
        <v>1.5639526165841956E-3</v>
      </c>
      <c r="T1355" s="11">
        <v>3.5579922027290448E-3</v>
      </c>
      <c r="U1355" s="21">
        <v>6.0956790123456788E-3</v>
      </c>
      <c r="V1355" s="11">
        <v>1.4803240740740742E-2</v>
      </c>
      <c r="W1355" s="3" t="s">
        <v>5160</v>
      </c>
      <c r="X1355" s="4" t="s">
        <v>0</v>
      </c>
      <c r="Z1355" s="3">
        <v>2.1150000000000002</v>
      </c>
      <c r="AA1355" s="4">
        <v>1.6497000000000002</v>
      </c>
      <c r="AB1355" s="3">
        <v>4.9725000000000001</v>
      </c>
    </row>
    <row r="1356" spans="1:28" x14ac:dyDescent="0.3">
      <c r="A1356">
        <v>46</v>
      </c>
      <c r="B1356" s="81">
        <v>10.61</v>
      </c>
      <c r="C1356" s="4">
        <v>12.4</v>
      </c>
      <c r="D1356" s="20">
        <v>1.1320422979797982E-3</v>
      </c>
      <c r="E1356" s="20">
        <v>1.4513362794612795E-3</v>
      </c>
      <c r="F1356" s="21">
        <v>3.3609892787524369E-3</v>
      </c>
      <c r="G1356" s="21">
        <v>7.0244675925925934E-3</v>
      </c>
      <c r="H1356" s="21">
        <v>6.1055911680911682E-3</v>
      </c>
      <c r="I1356" s="21">
        <v>1.2821741452991454E-2</v>
      </c>
      <c r="J1356" s="4" t="s">
        <v>5160</v>
      </c>
      <c r="K1356" s="4">
        <v>2.0444999999999998</v>
      </c>
      <c r="L1356" s="4">
        <v>2.82</v>
      </c>
      <c r="M1356" s="4">
        <v>2.52</v>
      </c>
      <c r="N1356" s="4">
        <v>1.9656</v>
      </c>
      <c r="O1356" s="4">
        <v>8.2949999999999999</v>
      </c>
      <c r="P1356" s="4">
        <v>10.34</v>
      </c>
      <c r="Q1356" s="4">
        <v>12.07</v>
      </c>
      <c r="R1356" s="11">
        <v>1.2207184628237259E-3</v>
      </c>
      <c r="S1356" s="11">
        <v>1.5650236702868282E-3</v>
      </c>
      <c r="T1356" s="11">
        <v>3.5604288499025342E-3</v>
      </c>
      <c r="U1356" s="21">
        <v>6.1055911680911682E-3</v>
      </c>
      <c r="V1356" s="11">
        <v>1.4837962962962963E-2</v>
      </c>
      <c r="W1356" s="3" t="s">
        <v>5160</v>
      </c>
      <c r="X1356" s="4">
        <v>1.976</v>
      </c>
      <c r="Y1356" s="3">
        <v>2.6</v>
      </c>
      <c r="Z1356" s="3">
        <v>2.097</v>
      </c>
      <c r="AA1356" s="4">
        <v>1.6356600000000001</v>
      </c>
      <c r="AB1356" s="3">
        <v>4.9275000000000002</v>
      </c>
    </row>
    <row r="1357" spans="1:28" x14ac:dyDescent="0.3">
      <c r="A1357">
        <v>45</v>
      </c>
      <c r="B1357" s="81">
        <v>10.629999999999999</v>
      </c>
      <c r="C1357" s="4">
        <v>12.43</v>
      </c>
      <c r="D1357" s="20">
        <v>1.1334785353535354E-3</v>
      </c>
      <c r="E1357" s="20">
        <v>1.4531776094276094E-3</v>
      </c>
      <c r="F1357" s="21">
        <v>3.3652534113060434E-3</v>
      </c>
      <c r="G1357" s="21">
        <v>7.0333796296296307E-3</v>
      </c>
      <c r="H1357" s="21">
        <v>6.1154439696106365E-3</v>
      </c>
      <c r="I1357" s="21">
        <v>1.2842432336182338E-2</v>
      </c>
      <c r="J1357" s="4" t="s">
        <v>5160</v>
      </c>
      <c r="K1357" s="4">
        <v>2.0372500000000002</v>
      </c>
      <c r="L1357" s="4">
        <v>2.81</v>
      </c>
      <c r="M1357" s="4">
        <v>2.5095000000000001</v>
      </c>
      <c r="N1357" s="4">
        <v>1.9574100000000001</v>
      </c>
      <c r="O1357" s="4">
        <v>8.2349999999999994</v>
      </c>
      <c r="P1357" s="4">
        <v>10.36</v>
      </c>
      <c r="Q1357" s="4">
        <v>12.09</v>
      </c>
      <c r="R1357" s="11">
        <v>1.221971595655806E-3</v>
      </c>
      <c r="S1357" s="11">
        <v>1.566630250840777E-3</v>
      </c>
      <c r="T1357" s="11">
        <v>3.5640838206627678E-3</v>
      </c>
      <c r="U1357" s="21">
        <v>6.1154439696106365E-3</v>
      </c>
      <c r="V1357" s="11">
        <v>1.4868865740740742E-2</v>
      </c>
      <c r="W1357" s="3" t="s">
        <v>5160</v>
      </c>
      <c r="X1357" s="4">
        <v>1.9683999999999999</v>
      </c>
      <c r="Y1357" s="3">
        <v>2.59</v>
      </c>
      <c r="Z1357" s="3">
        <v>2.0880000000000001</v>
      </c>
      <c r="AA1357" s="4">
        <v>1.6286400000000001</v>
      </c>
      <c r="AB1357" s="3">
        <v>4.8825000000000003</v>
      </c>
    </row>
    <row r="1358" spans="1:28" x14ac:dyDescent="0.3">
      <c r="A1358">
        <v>44</v>
      </c>
      <c r="B1358" s="81">
        <v>10.65</v>
      </c>
      <c r="C1358" s="4">
        <v>12.459999999999999</v>
      </c>
      <c r="D1358" s="20">
        <v>1.1349147727272727E-3</v>
      </c>
      <c r="E1358" s="20">
        <v>1.4550189393939394E-3</v>
      </c>
      <c r="F1358" s="21">
        <v>3.3695175438596494E-3</v>
      </c>
      <c r="G1358" s="21">
        <v>7.0422916666666672E-3</v>
      </c>
      <c r="H1358" s="21">
        <v>6.125356125356125E-3</v>
      </c>
      <c r="I1358" s="21">
        <v>1.2863247863247863E-2</v>
      </c>
      <c r="J1358" s="4" t="s">
        <v>5160</v>
      </c>
      <c r="K1358" s="4">
        <v>2.0299999999999998</v>
      </c>
      <c r="L1358" s="4">
        <v>2.8</v>
      </c>
      <c r="M1358" s="4">
        <v>2.4885000000000002</v>
      </c>
      <c r="N1358" s="4">
        <v>1.9410300000000003</v>
      </c>
      <c r="O1358" s="4">
        <v>8.1750000000000007</v>
      </c>
      <c r="P1358" s="4">
        <v>10.38</v>
      </c>
      <c r="Q1358" s="4">
        <v>12.12</v>
      </c>
      <c r="R1358" s="11">
        <v>1.2228070175438596E-3</v>
      </c>
      <c r="S1358" s="11">
        <v>1.5677013045434099E-3</v>
      </c>
      <c r="T1358" s="11">
        <v>3.5665204678362573E-3</v>
      </c>
      <c r="U1358" s="21">
        <v>6.125356125356125E-3</v>
      </c>
      <c r="V1358" s="11">
        <v>1.489201388888889E-2</v>
      </c>
      <c r="W1358" s="3" t="s">
        <v>5160</v>
      </c>
      <c r="X1358" s="4">
        <v>1.9608000000000001</v>
      </c>
      <c r="Y1358" s="3">
        <v>2.58</v>
      </c>
      <c r="Z1358" s="3">
        <v>2.0699999999999998</v>
      </c>
      <c r="AA1358" s="4">
        <v>1.6146</v>
      </c>
      <c r="AB1358" s="3">
        <v>4.8375000000000004</v>
      </c>
    </row>
    <row r="1359" spans="1:28" x14ac:dyDescent="0.3">
      <c r="A1359">
        <v>43</v>
      </c>
      <c r="B1359" s="81">
        <v>10.67</v>
      </c>
      <c r="C1359" s="4">
        <v>12.48</v>
      </c>
      <c r="D1359" s="20">
        <v>1.1363920454545455E-3</v>
      </c>
      <c r="E1359" s="20">
        <v>1.4569128787878787E-3</v>
      </c>
      <c r="F1359" s="21">
        <v>3.3739035087719301E-3</v>
      </c>
      <c r="G1359" s="21">
        <v>7.0514583333333341E-3</v>
      </c>
      <c r="H1359" s="21">
        <v>6.1352682811016152E-3</v>
      </c>
      <c r="I1359" s="21">
        <v>1.2884063390313392E-2</v>
      </c>
      <c r="J1359" s="4">
        <v>0.65065000000000006</v>
      </c>
      <c r="K1359" s="4">
        <v>2.0227499999999998</v>
      </c>
      <c r="L1359" s="4">
        <v>2.79</v>
      </c>
      <c r="M1359" s="4">
        <v>2.4675000000000002</v>
      </c>
      <c r="N1359" s="4">
        <v>1.9246500000000002</v>
      </c>
      <c r="O1359" s="4">
        <v>8.1150000000000002</v>
      </c>
      <c r="P1359" s="4">
        <v>10.4</v>
      </c>
      <c r="Q1359" s="4">
        <v>12.15</v>
      </c>
      <c r="R1359" s="11">
        <v>1.2236424394319132E-3</v>
      </c>
      <c r="S1359" s="11">
        <v>1.5687723582460426E-3</v>
      </c>
      <c r="T1359" s="11">
        <v>3.5689571150097467E-3</v>
      </c>
      <c r="U1359" s="21">
        <v>6.1352682811016152E-3</v>
      </c>
      <c r="V1359" s="11">
        <v>1.4915162037037038E-2</v>
      </c>
      <c r="W1359" s="3">
        <v>0.65065000000000006</v>
      </c>
      <c r="X1359" s="4">
        <v>1.9531999999999998</v>
      </c>
      <c r="Y1359" s="3">
        <v>2.57</v>
      </c>
      <c r="Z1359" s="3">
        <v>2.0519999999999996</v>
      </c>
      <c r="AA1359" s="4">
        <v>1.6005599999999998</v>
      </c>
      <c r="AB1359" s="3">
        <v>4.8000000000000007</v>
      </c>
    </row>
    <row r="1360" spans="1:28" x14ac:dyDescent="0.3">
      <c r="A1360">
        <v>42</v>
      </c>
      <c r="B1360" s="81">
        <v>10.7</v>
      </c>
      <c r="C1360" s="4">
        <v>12.52</v>
      </c>
      <c r="D1360" s="20">
        <v>1.137869318181818E-3</v>
      </c>
      <c r="E1360" s="20">
        <v>1.4588068181818181E-3</v>
      </c>
      <c r="F1360" s="21">
        <v>3.3782894736842108E-3</v>
      </c>
      <c r="G1360" s="21">
        <v>7.0606250000000009E-3</v>
      </c>
      <c r="H1360" s="21">
        <v>6.1451210826210826E-3</v>
      </c>
      <c r="I1360" s="21">
        <v>1.2904754273504274E-2</v>
      </c>
      <c r="J1360" s="4" t="s">
        <v>5160</v>
      </c>
      <c r="K1360" s="4">
        <v>2.0154999999999998</v>
      </c>
      <c r="L1360" s="4">
        <v>2.78</v>
      </c>
      <c r="M1360" s="4">
        <v>2.4464999999999999</v>
      </c>
      <c r="N1360" s="4">
        <v>1.9082699999999999</v>
      </c>
      <c r="O1360" s="4">
        <v>8.0474999999999994</v>
      </c>
      <c r="P1360" s="4">
        <v>10.42</v>
      </c>
      <c r="Q1360" s="4">
        <v>12.18</v>
      </c>
      <c r="R1360" s="11">
        <v>1.2248955722639937E-3</v>
      </c>
      <c r="S1360" s="11">
        <v>1.5703789387999918E-3</v>
      </c>
      <c r="T1360" s="11">
        <v>3.5726120857699811E-3</v>
      </c>
      <c r="U1360" s="21">
        <v>6.1451210826210826E-3</v>
      </c>
      <c r="V1360" s="11">
        <v>1.4945949074074075E-2</v>
      </c>
      <c r="W1360" s="3" t="s">
        <v>5160</v>
      </c>
      <c r="X1360" s="4" t="s">
        <v>0</v>
      </c>
      <c r="Z1360" s="3">
        <v>2.0430000000000001</v>
      </c>
      <c r="AA1360" s="4">
        <v>1.5935400000000002</v>
      </c>
      <c r="AB1360" s="3">
        <v>4.7549999999999999</v>
      </c>
    </row>
    <row r="1361" spans="1:28" x14ac:dyDescent="0.3">
      <c r="A1361">
        <v>41</v>
      </c>
      <c r="B1361" s="81">
        <v>10.72</v>
      </c>
      <c r="C1361" s="4">
        <v>12.54</v>
      </c>
      <c r="D1361" s="20">
        <v>1.1393876262626263E-3</v>
      </c>
      <c r="E1361" s="20">
        <v>1.4607533670033671E-3</v>
      </c>
      <c r="F1361" s="21">
        <v>3.3827972709551662E-3</v>
      </c>
      <c r="G1361" s="21">
        <v>7.0700462962962974E-3</v>
      </c>
      <c r="H1361" s="21">
        <v>6.1490978157644829E-3</v>
      </c>
      <c r="I1361" s="21">
        <v>1.2913105413105416E-2</v>
      </c>
      <c r="J1361" s="4" t="s">
        <v>5160</v>
      </c>
      <c r="K1361" s="4">
        <v>2.0082499999999999</v>
      </c>
      <c r="L1361" s="4">
        <v>2.77</v>
      </c>
      <c r="M1361" s="4">
        <v>2.4255</v>
      </c>
      <c r="N1361" s="4">
        <v>1.8918900000000001</v>
      </c>
      <c r="O1361" s="4">
        <v>7.9875000000000007</v>
      </c>
      <c r="P1361" s="4">
        <v>10.44</v>
      </c>
      <c r="Q1361" s="4">
        <v>12.2</v>
      </c>
      <c r="R1361" s="11">
        <v>1.2257309941520467E-3</v>
      </c>
      <c r="S1361" s="11">
        <v>1.5714499925026241E-3</v>
      </c>
      <c r="T1361" s="11">
        <v>3.5750487329434697E-3</v>
      </c>
      <c r="U1361" s="21">
        <v>6.1490978157644829E-3</v>
      </c>
      <c r="V1361" s="11">
        <v>1.4969097222222224E-2</v>
      </c>
      <c r="W1361" s="3" t="s">
        <v>5160</v>
      </c>
      <c r="X1361" s="4">
        <v>1.9456000000000002</v>
      </c>
      <c r="Y1361" s="3">
        <v>2.56</v>
      </c>
      <c r="Z1361" s="3">
        <v>2.0249999999999999</v>
      </c>
      <c r="AA1361" s="4">
        <v>1.5794999999999999</v>
      </c>
      <c r="AB1361" s="3">
        <v>4.71</v>
      </c>
    </row>
    <row r="1362" spans="1:28" x14ac:dyDescent="0.3">
      <c r="A1362">
        <v>40</v>
      </c>
      <c r="B1362" s="81">
        <v>10.75</v>
      </c>
      <c r="C1362" s="4">
        <v>12.57</v>
      </c>
      <c r="D1362" s="20">
        <v>1.1408648989898989E-3</v>
      </c>
      <c r="E1362" s="20">
        <v>1.4626473063973065E-3</v>
      </c>
      <c r="F1362" s="21">
        <v>3.3871832358674469E-3</v>
      </c>
      <c r="G1362" s="21">
        <v>7.0792129629629642E-3</v>
      </c>
      <c r="H1362" s="21">
        <v>6.1649453941120605E-3</v>
      </c>
      <c r="I1362" s="21">
        <v>1.2946385327635328E-2</v>
      </c>
      <c r="J1362" s="4" t="s">
        <v>5160</v>
      </c>
      <c r="K1362" s="4">
        <v>2.0009999999999999</v>
      </c>
      <c r="L1362" s="4">
        <v>2.76</v>
      </c>
      <c r="M1362" s="4">
        <v>2.4045000000000001</v>
      </c>
      <c r="N1362" s="4">
        <v>1.8755100000000002</v>
      </c>
      <c r="O1362" s="4">
        <v>7.9275000000000002</v>
      </c>
      <c r="P1362" s="4">
        <v>10.47</v>
      </c>
      <c r="Q1362" s="4">
        <v>12.23</v>
      </c>
      <c r="R1362" s="11">
        <v>1.2269841269841272E-3</v>
      </c>
      <c r="S1362" s="11">
        <v>1.5730565730565733E-3</v>
      </c>
      <c r="T1362" s="11">
        <v>3.5787037037037042E-3</v>
      </c>
      <c r="U1362" s="21">
        <v>6.1649453941120605E-3</v>
      </c>
      <c r="V1362" s="11">
        <v>1.4992245370370371E-2</v>
      </c>
      <c r="W1362" s="3" t="s">
        <v>5160</v>
      </c>
      <c r="X1362" s="4">
        <v>1.9379999999999997</v>
      </c>
      <c r="Y1362" s="3">
        <v>2.5499999999999998</v>
      </c>
      <c r="Z1362" s="3">
        <v>2.0070000000000001</v>
      </c>
      <c r="AA1362" s="4">
        <v>1.5654600000000001</v>
      </c>
      <c r="AB1362" s="3">
        <v>4.665</v>
      </c>
    </row>
    <row r="1363" spans="1:28" x14ac:dyDescent="0.3">
      <c r="A1363">
        <v>39</v>
      </c>
      <c r="B1363" s="81">
        <v>10.77</v>
      </c>
      <c r="C1363" s="4">
        <v>12.59</v>
      </c>
      <c r="D1363" s="20">
        <v>1.1424242424242423E-3</v>
      </c>
      <c r="E1363" s="20">
        <v>1.4646464646464645E-3</v>
      </c>
      <c r="F1363" s="21">
        <v>3.391812865497076E-3</v>
      </c>
      <c r="G1363" s="21">
        <v>7.0888888888888894E-3</v>
      </c>
      <c r="H1363" s="21">
        <v>6.1688627730294406E-3</v>
      </c>
      <c r="I1363" s="21">
        <v>1.2954611823361826E-2</v>
      </c>
      <c r="K1363" s="4">
        <v>1.9937499999999999</v>
      </c>
      <c r="L1363" s="4">
        <v>2.75</v>
      </c>
      <c r="M1363" s="4">
        <v>2.3835000000000002</v>
      </c>
      <c r="N1363" s="4">
        <v>1.8591300000000002</v>
      </c>
      <c r="O1363" s="4">
        <v>7.8674999999999997</v>
      </c>
      <c r="P1363" s="4">
        <v>10.49</v>
      </c>
      <c r="Q1363" s="4">
        <v>12.25</v>
      </c>
      <c r="R1363" s="11">
        <v>1.2278195488721806E-3</v>
      </c>
      <c r="S1363" s="11">
        <v>1.5741276267592058E-3</v>
      </c>
      <c r="T1363" s="11">
        <v>3.5811403508771932E-3</v>
      </c>
      <c r="U1363" s="21">
        <v>6.1688627730294406E-3</v>
      </c>
      <c r="V1363" s="11">
        <v>1.5023148148148148E-2</v>
      </c>
      <c r="W1363" s="3" t="s">
        <v>5160</v>
      </c>
      <c r="X1363" s="4">
        <v>1.9304000000000001</v>
      </c>
      <c r="Y1363" s="3">
        <v>2.54</v>
      </c>
      <c r="Z1363" s="3">
        <v>1.9889999999999999</v>
      </c>
      <c r="AA1363" s="4">
        <v>1.55142</v>
      </c>
      <c r="AB1363" s="3">
        <v>4.62</v>
      </c>
    </row>
    <row r="1364" spans="1:28" x14ac:dyDescent="0.3">
      <c r="A1364">
        <v>38</v>
      </c>
      <c r="B1364" s="81">
        <v>10.799999999999999</v>
      </c>
      <c r="C1364" s="4">
        <v>12.629999999999999</v>
      </c>
      <c r="D1364" s="20">
        <v>1.1439835858585857E-3</v>
      </c>
      <c r="E1364" s="20">
        <v>1.4666456228956228E-3</v>
      </c>
      <c r="F1364" s="21">
        <v>3.3964424951267061E-3</v>
      </c>
      <c r="G1364" s="21">
        <v>7.0985648148148162E-3</v>
      </c>
      <c r="H1364" s="21">
        <v>6.1847103513770173E-3</v>
      </c>
      <c r="I1364" s="21">
        <v>1.2987891737891737E-2</v>
      </c>
      <c r="J1364" s="4" t="s">
        <v>5160</v>
      </c>
      <c r="K1364" s="4">
        <v>1.9864999999999999</v>
      </c>
      <c r="L1364" s="4">
        <v>2.74</v>
      </c>
      <c r="M1364" s="4">
        <v>2.3729999999999998</v>
      </c>
      <c r="N1364" s="4">
        <v>1.8509399999999998</v>
      </c>
      <c r="O1364" s="4">
        <v>7.8000000000000007</v>
      </c>
      <c r="P1364" s="4">
        <v>10.51</v>
      </c>
      <c r="Q1364" s="4">
        <v>12.29</v>
      </c>
      <c r="R1364" s="11">
        <v>1.2290726817042606E-3</v>
      </c>
      <c r="S1364" s="11">
        <v>1.5757342073131548E-3</v>
      </c>
      <c r="T1364" s="11">
        <v>3.5847953216374272E-3</v>
      </c>
      <c r="U1364" s="21">
        <v>6.1847103513770173E-3</v>
      </c>
      <c r="V1364" s="11">
        <v>1.5046296296296297E-2</v>
      </c>
      <c r="W1364" s="3" t="s">
        <v>5160</v>
      </c>
      <c r="X1364" s="4" t="s">
        <v>0</v>
      </c>
      <c r="Z1364" s="3">
        <v>1.9800000000000002</v>
      </c>
      <c r="AA1364" s="4">
        <v>1.5444000000000002</v>
      </c>
      <c r="AB1364" s="3">
        <v>4.5825000000000005</v>
      </c>
    </row>
    <row r="1365" spans="1:28" x14ac:dyDescent="0.3">
      <c r="A1365">
        <v>37</v>
      </c>
      <c r="B1365" s="81">
        <v>10.82</v>
      </c>
      <c r="C1365" s="4">
        <v>12.65</v>
      </c>
      <c r="D1365" s="20">
        <v>1.1455429292929291E-3</v>
      </c>
      <c r="E1365" s="20">
        <v>1.4686447811447811E-3</v>
      </c>
      <c r="F1365" s="21">
        <v>3.4010721247563352E-3</v>
      </c>
      <c r="G1365" s="21">
        <v>7.1082407407407414E-3</v>
      </c>
      <c r="H1365" s="21">
        <v>6.1946225071225075E-3</v>
      </c>
      <c r="I1365" s="21">
        <v>1.3008707264957266E-2</v>
      </c>
      <c r="J1365" s="4">
        <v>0.64349999999999996</v>
      </c>
      <c r="K1365" s="4">
        <v>1.97925</v>
      </c>
      <c r="L1365" s="4">
        <v>2.73</v>
      </c>
      <c r="M1365" s="4">
        <v>2.3520000000000003</v>
      </c>
      <c r="N1365" s="4">
        <v>1.8345600000000004</v>
      </c>
      <c r="O1365" s="4">
        <v>7.74</v>
      </c>
      <c r="P1365" s="4">
        <v>10.53</v>
      </c>
      <c r="Q1365" s="4">
        <v>12.31</v>
      </c>
      <c r="R1365" s="11">
        <v>1.2299081035923145E-3</v>
      </c>
      <c r="S1365" s="11">
        <v>1.5768052610157877E-3</v>
      </c>
      <c r="T1365" s="11">
        <v>3.5872319688109167E-3</v>
      </c>
      <c r="U1365" s="21">
        <v>6.1946225071225075E-3</v>
      </c>
      <c r="V1365" s="11">
        <v>1.5077199074074074E-2</v>
      </c>
      <c r="W1365" s="3">
        <v>0.64349999999999996</v>
      </c>
      <c r="X1365" s="4">
        <v>1.9228000000000001</v>
      </c>
      <c r="Y1365" s="3">
        <v>2.5300000000000002</v>
      </c>
      <c r="Z1365" s="3">
        <v>1.9620000000000002</v>
      </c>
      <c r="AA1365" s="4">
        <v>1.5303600000000002</v>
      </c>
      <c r="AB1365" s="3">
        <v>4.5374999999999996</v>
      </c>
    </row>
    <row r="1366" spans="1:28" x14ac:dyDescent="0.3">
      <c r="A1366">
        <v>36</v>
      </c>
      <c r="B1366" s="81">
        <v>10.84</v>
      </c>
      <c r="C1366" s="4">
        <v>12.68</v>
      </c>
      <c r="D1366" s="20">
        <v>1.147143308080808E-3</v>
      </c>
      <c r="E1366" s="20">
        <v>1.4706965488215488E-3</v>
      </c>
      <c r="F1366" s="21">
        <v>3.4058235867446395E-3</v>
      </c>
      <c r="G1366" s="21">
        <v>7.1181712962962969E-3</v>
      </c>
      <c r="H1366" s="21">
        <v>6.2044753086419758E-3</v>
      </c>
      <c r="I1366" s="21">
        <v>1.3029398148148149E-2</v>
      </c>
      <c r="J1366" s="4" t="s">
        <v>5160</v>
      </c>
      <c r="K1366" s="4">
        <v>1.972</v>
      </c>
      <c r="L1366" s="4">
        <v>2.72</v>
      </c>
      <c r="M1366" s="4">
        <v>2.3310000000000004</v>
      </c>
      <c r="N1366" s="4">
        <v>1.8181800000000004</v>
      </c>
      <c r="O1366" s="4">
        <v>7.68</v>
      </c>
      <c r="P1366" s="4">
        <v>10.56</v>
      </c>
      <c r="Q1366" s="4">
        <v>12.34</v>
      </c>
      <c r="R1366" s="11">
        <v>1.2307435254803674E-3</v>
      </c>
      <c r="S1366" s="11">
        <v>1.5778763147184199E-3</v>
      </c>
      <c r="T1366" s="11">
        <v>3.5896686159844053E-3</v>
      </c>
      <c r="U1366" s="21">
        <v>6.2044753086419758E-3</v>
      </c>
      <c r="V1366" s="11">
        <v>1.5107986111111112E-2</v>
      </c>
      <c r="W1366" s="3" t="s">
        <v>5160</v>
      </c>
      <c r="X1366" s="4">
        <v>1.9152</v>
      </c>
      <c r="Y1366" s="3">
        <v>2.52</v>
      </c>
      <c r="Z1366" s="3">
        <v>1.9440000000000002</v>
      </c>
      <c r="AA1366" s="4">
        <v>1.5163200000000001</v>
      </c>
      <c r="AB1366" s="3">
        <v>4.4924999999999997</v>
      </c>
    </row>
    <row r="1367" spans="1:28" x14ac:dyDescent="0.3">
      <c r="A1367">
        <v>35</v>
      </c>
      <c r="B1367" s="81">
        <v>10.86</v>
      </c>
      <c r="C1367" s="4">
        <v>12.7</v>
      </c>
      <c r="D1367" s="20">
        <v>1.1487436868686867E-3</v>
      </c>
      <c r="E1367" s="20">
        <v>1.4727483164983163E-3</v>
      </c>
      <c r="F1367" s="21">
        <v>3.4105750487329438E-3</v>
      </c>
      <c r="G1367" s="21">
        <v>7.1281018518518525E-3</v>
      </c>
      <c r="H1367" s="21">
        <v>6.2143874643874643E-3</v>
      </c>
      <c r="I1367" s="21">
        <v>1.3050213675213676E-2</v>
      </c>
      <c r="K1367" s="4">
        <v>1.96475</v>
      </c>
      <c r="L1367" s="4">
        <v>2.71</v>
      </c>
      <c r="M1367" s="4">
        <v>2.31</v>
      </c>
      <c r="N1367" s="4">
        <v>1.8018000000000001</v>
      </c>
      <c r="O1367" s="4">
        <v>7.6125000000000007</v>
      </c>
      <c r="P1367" s="4">
        <v>10.58</v>
      </c>
      <c r="Q1367" s="4">
        <v>12.36</v>
      </c>
      <c r="R1367" s="11">
        <v>1.2319966583124479E-3</v>
      </c>
      <c r="S1367" s="11">
        <v>1.5794828952723692E-3</v>
      </c>
      <c r="T1367" s="11">
        <v>3.5933235867446397E-3</v>
      </c>
      <c r="U1367" s="21">
        <v>6.2143874643874643E-3</v>
      </c>
      <c r="V1367" s="11">
        <v>1.5131134259259261E-2</v>
      </c>
      <c r="W1367" s="3" t="s">
        <v>5160</v>
      </c>
      <c r="X1367" s="4">
        <v>1.9076</v>
      </c>
      <c r="Y1367" s="3">
        <v>2.5099999999999998</v>
      </c>
      <c r="Z1367" s="3">
        <v>1.9260000000000002</v>
      </c>
      <c r="AA1367" s="4">
        <v>1.5022800000000003</v>
      </c>
      <c r="AB1367" s="3">
        <v>4.4474999999999998</v>
      </c>
    </row>
    <row r="1368" spans="1:28" x14ac:dyDescent="0.3">
      <c r="A1368">
        <v>34</v>
      </c>
      <c r="B1368" s="81">
        <v>10.9</v>
      </c>
      <c r="C1368" s="4">
        <v>12.75</v>
      </c>
      <c r="D1368" s="20">
        <v>1.1503851010101012E-3</v>
      </c>
      <c r="E1368" s="20">
        <v>1.4748526936026937E-3</v>
      </c>
      <c r="F1368" s="21">
        <v>3.4154483430799227E-3</v>
      </c>
      <c r="G1368" s="21">
        <v>7.1382870370370385E-3</v>
      </c>
      <c r="H1368" s="21">
        <v>6.2242996201329536E-3</v>
      </c>
      <c r="I1368" s="21">
        <v>1.3071029202279203E-2</v>
      </c>
      <c r="J1368" s="4" t="s">
        <v>5160</v>
      </c>
      <c r="K1368" s="4">
        <v>1.9575</v>
      </c>
      <c r="L1368" s="4">
        <v>2.7</v>
      </c>
      <c r="M1368" s="4">
        <v>2.2890000000000001</v>
      </c>
      <c r="N1368" s="4">
        <v>1.7854200000000002</v>
      </c>
      <c r="O1368" s="4">
        <v>7.5525000000000002</v>
      </c>
      <c r="P1368" s="4">
        <v>10.61</v>
      </c>
      <c r="Q1368" s="4">
        <v>12.4</v>
      </c>
      <c r="R1368" s="11">
        <v>1.233249791144528E-3</v>
      </c>
      <c r="S1368" s="11">
        <v>1.5810894758263179E-3</v>
      </c>
      <c r="T1368" s="11">
        <v>3.5969785575048732E-3</v>
      </c>
      <c r="U1368" s="21">
        <v>6.2242996201329536E-3</v>
      </c>
      <c r="V1368" s="11">
        <v>1.5150462962962963E-2</v>
      </c>
      <c r="W1368" s="3" t="s">
        <v>5160</v>
      </c>
      <c r="X1368" s="4">
        <v>1.9</v>
      </c>
      <c r="Y1368" s="3">
        <v>2.5</v>
      </c>
      <c r="Z1368" s="3">
        <v>1.9169999999999998</v>
      </c>
      <c r="AA1368" s="4">
        <v>1.4952599999999998</v>
      </c>
      <c r="AB1368" s="3">
        <v>4.4024999999999999</v>
      </c>
    </row>
    <row r="1369" spans="1:28" x14ac:dyDescent="0.3">
      <c r="A1369">
        <v>33</v>
      </c>
      <c r="B1369" s="81">
        <v>10.94</v>
      </c>
      <c r="C1369" s="4">
        <v>12.79</v>
      </c>
      <c r="D1369" s="20">
        <v>1.1520265151515152E-3</v>
      </c>
      <c r="E1369" s="20">
        <v>1.4769570707070707E-3</v>
      </c>
      <c r="F1369" s="21">
        <v>3.4203216374269012E-3</v>
      </c>
      <c r="G1369" s="21">
        <v>7.1484722222222236E-3</v>
      </c>
      <c r="H1369" s="21">
        <v>6.2341524216524219E-3</v>
      </c>
      <c r="I1369" s="21">
        <v>1.3091720085470087E-2</v>
      </c>
      <c r="J1369" s="4" t="s">
        <v>5160</v>
      </c>
      <c r="K1369" s="4">
        <v>1.95025</v>
      </c>
      <c r="L1369" s="4">
        <v>2.69</v>
      </c>
      <c r="M1369" s="4">
        <v>2.2680000000000002</v>
      </c>
      <c r="N1369" s="4">
        <v>1.7690400000000002</v>
      </c>
      <c r="O1369" s="4">
        <v>7.4924999999999997</v>
      </c>
      <c r="P1369" s="4">
        <v>10.65</v>
      </c>
      <c r="Q1369" s="4">
        <v>12.45</v>
      </c>
      <c r="R1369" s="11">
        <v>1.2340852130325812E-3</v>
      </c>
      <c r="S1369" s="11">
        <v>1.5821605295289504E-3</v>
      </c>
      <c r="T1369" s="11">
        <v>3.5994152046783623E-3</v>
      </c>
      <c r="U1369" s="21">
        <v>6.2341524216524219E-3</v>
      </c>
      <c r="V1369" s="11">
        <v>1.5192939814814815E-2</v>
      </c>
      <c r="W1369" s="3" t="s">
        <v>5160</v>
      </c>
      <c r="X1369" s="4">
        <v>1.8924000000000003</v>
      </c>
      <c r="Y1369" s="3">
        <v>2.4900000000000002</v>
      </c>
      <c r="Z1369" s="3">
        <v>1.8989999999999998</v>
      </c>
      <c r="AA1369" s="4">
        <v>1.48122</v>
      </c>
      <c r="AB1369" s="3">
        <v>4.3574999999999999</v>
      </c>
    </row>
    <row r="1370" spans="1:28" x14ac:dyDescent="0.3">
      <c r="A1370">
        <v>32</v>
      </c>
      <c r="B1370" s="81">
        <v>10.97</v>
      </c>
      <c r="C1370" s="4">
        <v>12.83</v>
      </c>
      <c r="D1370" s="20">
        <v>1.1537089646464647E-3</v>
      </c>
      <c r="E1370" s="20">
        <v>1.4791140572390574E-3</v>
      </c>
      <c r="F1370" s="21">
        <v>3.425316764132554E-3</v>
      </c>
      <c r="G1370" s="21">
        <v>7.1589120370370383E-3</v>
      </c>
      <c r="H1370" s="21">
        <v>6.2440645773979104E-3</v>
      </c>
      <c r="I1370" s="21">
        <v>1.3112535612535612E-2</v>
      </c>
      <c r="J1370" s="4">
        <v>0.62919999999999998</v>
      </c>
      <c r="K1370" s="4">
        <v>1.9430000000000001</v>
      </c>
      <c r="L1370" s="4">
        <v>2.68</v>
      </c>
      <c r="M1370" s="4">
        <v>2.2470000000000003</v>
      </c>
      <c r="N1370" s="4">
        <v>1.7526600000000003</v>
      </c>
      <c r="O1370" s="4">
        <v>7.4250000000000007</v>
      </c>
      <c r="P1370" s="4">
        <v>10.68</v>
      </c>
      <c r="Q1370" s="4">
        <v>12.48</v>
      </c>
      <c r="R1370" s="11">
        <v>1.2349206349206352E-3</v>
      </c>
      <c r="S1370" s="11">
        <v>1.5832315832315835E-3</v>
      </c>
      <c r="T1370" s="11">
        <v>3.6018518518518522E-3</v>
      </c>
      <c r="U1370" s="21">
        <v>6.2440645773979104E-3</v>
      </c>
      <c r="V1370" s="11">
        <v>1.5223726851851853E-2</v>
      </c>
      <c r="W1370" s="3">
        <v>0.62919999999999998</v>
      </c>
      <c r="X1370" s="4" t="s">
        <v>0</v>
      </c>
      <c r="Z1370" s="3">
        <v>1.8809999999999998</v>
      </c>
      <c r="AA1370" s="4">
        <v>1.4671799999999999</v>
      </c>
      <c r="AB1370" s="3">
        <v>4.3125</v>
      </c>
    </row>
    <row r="1371" spans="1:28" x14ac:dyDescent="0.3">
      <c r="A1371">
        <v>31</v>
      </c>
      <c r="B1371" s="81">
        <v>11.01</v>
      </c>
      <c r="C1371" s="4">
        <v>12.87</v>
      </c>
      <c r="D1371" s="20">
        <v>1.1553914141414143E-3</v>
      </c>
      <c r="E1371" s="20">
        <v>1.4812710437710438E-3</v>
      </c>
      <c r="F1371" s="21">
        <v>3.4303118908382071E-3</v>
      </c>
      <c r="G1371" s="21">
        <v>7.169351851851853E-3</v>
      </c>
      <c r="H1371" s="21">
        <v>6.2599121557454897E-3</v>
      </c>
      <c r="I1371" s="21">
        <v>1.3145815527065528E-2</v>
      </c>
      <c r="J1371" s="4" t="s">
        <v>5160</v>
      </c>
      <c r="K1371" s="4">
        <v>1.9357499999999999</v>
      </c>
      <c r="L1371" s="4">
        <v>2.67</v>
      </c>
      <c r="M1371" s="4">
        <v>2.226</v>
      </c>
      <c r="N1371" s="4">
        <v>1.73628</v>
      </c>
      <c r="O1371" s="4">
        <v>7.3650000000000002</v>
      </c>
      <c r="P1371" s="4">
        <v>10.72</v>
      </c>
      <c r="Q1371" s="4">
        <v>12.52</v>
      </c>
      <c r="R1371" s="11">
        <v>1.2357560568086886E-3</v>
      </c>
      <c r="S1371" s="11">
        <v>1.584302636934216E-3</v>
      </c>
      <c r="T1371" s="11">
        <v>3.6042884990253412E-3</v>
      </c>
      <c r="U1371" s="21">
        <v>6.2599121557454897E-3</v>
      </c>
      <c r="V1371" s="11">
        <v>1.5243055555555557E-2</v>
      </c>
      <c r="W1371" s="3" t="s">
        <v>5160</v>
      </c>
      <c r="X1371" s="4">
        <v>1.8848</v>
      </c>
      <c r="Y1371" s="3">
        <v>2.48</v>
      </c>
      <c r="Z1371" s="3">
        <v>1.8629999999999998</v>
      </c>
      <c r="AA1371" s="4">
        <v>1.4531399999999999</v>
      </c>
      <c r="AB1371" s="3">
        <v>4.2750000000000004</v>
      </c>
    </row>
    <row r="1372" spans="1:28" x14ac:dyDescent="0.3">
      <c r="A1372">
        <v>30</v>
      </c>
      <c r="B1372" s="81">
        <v>11.04</v>
      </c>
      <c r="C1372" s="4">
        <v>12.92</v>
      </c>
      <c r="D1372" s="20">
        <v>1.1571148989898991E-3</v>
      </c>
      <c r="E1372" s="20">
        <v>1.4834806397306399E-3</v>
      </c>
      <c r="F1372" s="21">
        <v>3.4354288499025346E-3</v>
      </c>
      <c r="G1372" s="21">
        <v>7.1800462962962981E-3</v>
      </c>
      <c r="H1372" s="21">
        <v>6.2697649572649571E-3</v>
      </c>
      <c r="I1372" s="21">
        <v>1.316650641025641E-2</v>
      </c>
      <c r="J1372" s="4" t="s">
        <v>5160</v>
      </c>
      <c r="K1372" s="4">
        <v>1.9285000000000001</v>
      </c>
      <c r="L1372" s="4">
        <v>2.66</v>
      </c>
      <c r="M1372" s="4">
        <v>2.2050000000000001</v>
      </c>
      <c r="N1372" s="4">
        <v>1.7199000000000002</v>
      </c>
      <c r="O1372" s="4">
        <v>7.3049999999999997</v>
      </c>
      <c r="P1372" s="4">
        <v>10.75</v>
      </c>
      <c r="Q1372" s="4">
        <v>12.57</v>
      </c>
      <c r="R1372" s="11">
        <v>1.2370091896407687E-3</v>
      </c>
      <c r="S1372" s="11">
        <v>1.585909217488165E-3</v>
      </c>
      <c r="T1372" s="11">
        <v>3.6079434697855752E-3</v>
      </c>
      <c r="U1372" s="21">
        <v>6.2697649572649571E-3</v>
      </c>
      <c r="V1372" s="11">
        <v>1.5277777777777777E-2</v>
      </c>
      <c r="W1372" s="3" t="s">
        <v>5160</v>
      </c>
      <c r="X1372" s="4">
        <v>1.8772000000000002</v>
      </c>
      <c r="Y1372" s="3">
        <v>2.4700000000000002</v>
      </c>
      <c r="Z1372" s="3">
        <v>1.8540000000000001</v>
      </c>
      <c r="AA1372" s="4">
        <v>1.4461200000000001</v>
      </c>
      <c r="AB1372" s="3">
        <v>4.2299999999999995</v>
      </c>
    </row>
    <row r="1373" spans="1:28" x14ac:dyDescent="0.3">
      <c r="A1373">
        <v>29</v>
      </c>
      <c r="B1373" s="81">
        <v>11.08</v>
      </c>
      <c r="C1373" s="4">
        <v>12.959999999999999</v>
      </c>
      <c r="D1373" s="20">
        <v>1.1588794191919191E-3</v>
      </c>
      <c r="E1373" s="20">
        <v>1.485742845117845E-3</v>
      </c>
      <c r="F1373" s="21">
        <v>3.4406676413255362E-3</v>
      </c>
      <c r="G1373" s="21">
        <v>7.190995370370371E-3</v>
      </c>
      <c r="H1373" s="21">
        <v>6.2796771130104465E-3</v>
      </c>
      <c r="I1373" s="21">
        <v>1.3187321937321939E-2</v>
      </c>
      <c r="J1373" s="4" t="s">
        <v>5160</v>
      </c>
      <c r="K1373" s="4">
        <v>1.9212499999999999</v>
      </c>
      <c r="L1373" s="4">
        <v>2.65</v>
      </c>
      <c r="M1373" s="4">
        <v>2.1840000000000002</v>
      </c>
      <c r="N1373" s="4">
        <v>1.7035200000000001</v>
      </c>
      <c r="O1373" s="4">
        <v>7.2375000000000007</v>
      </c>
      <c r="P1373" s="4">
        <v>10.79</v>
      </c>
      <c r="Q1373" s="4">
        <v>12.61</v>
      </c>
      <c r="R1373" s="11">
        <v>1.237844611528822E-3</v>
      </c>
      <c r="S1373" s="11">
        <v>1.5869802711907975E-3</v>
      </c>
      <c r="T1373" s="11">
        <v>3.6103801169590642E-3</v>
      </c>
      <c r="U1373" s="21">
        <v>6.2796771130104465E-3</v>
      </c>
      <c r="V1373" s="11">
        <v>1.5308680555555556E-2</v>
      </c>
      <c r="W1373" s="3" t="s">
        <v>5160</v>
      </c>
      <c r="X1373" s="4">
        <v>1.8696000000000002</v>
      </c>
      <c r="Y1373" s="3">
        <v>2.46</v>
      </c>
      <c r="Z1373" s="3">
        <v>1.8360000000000001</v>
      </c>
      <c r="AA1373" s="4">
        <v>1.43208</v>
      </c>
      <c r="AB1373" s="3">
        <v>4.1850000000000005</v>
      </c>
    </row>
    <row r="1374" spans="1:28" x14ac:dyDescent="0.3">
      <c r="A1374">
        <v>28</v>
      </c>
      <c r="B1374" s="81">
        <v>11.11</v>
      </c>
      <c r="C1374" s="4">
        <v>12.99</v>
      </c>
      <c r="D1374" s="20">
        <v>1.1606439393939392E-3</v>
      </c>
      <c r="E1374" s="20">
        <v>1.4880050505050504E-3</v>
      </c>
      <c r="F1374" s="21">
        <v>3.4459064327485383E-3</v>
      </c>
      <c r="G1374" s="21">
        <v>7.2019444444444457E-3</v>
      </c>
      <c r="H1374" s="21">
        <v>6.2955246913580249E-3</v>
      </c>
      <c r="I1374" s="21">
        <v>1.3220601851851853E-2</v>
      </c>
      <c r="J1374" s="4">
        <v>0.62204999999999999</v>
      </c>
      <c r="K1374" s="4">
        <v>1.9140000000000001</v>
      </c>
      <c r="L1374" s="4">
        <v>2.64</v>
      </c>
      <c r="M1374" s="4">
        <v>2.1734999999999998</v>
      </c>
      <c r="N1374" s="4">
        <v>1.6953299999999998</v>
      </c>
      <c r="O1374" s="4">
        <v>7.1775000000000002</v>
      </c>
      <c r="P1374" s="4">
        <v>10.82</v>
      </c>
      <c r="Q1374" s="4">
        <v>12.64</v>
      </c>
      <c r="R1374" s="11">
        <v>1.2390977443609023E-3</v>
      </c>
      <c r="S1374" s="11">
        <v>1.5885868517447467E-3</v>
      </c>
      <c r="T1374" s="11">
        <v>3.6140350877192987E-3</v>
      </c>
      <c r="U1374" s="21">
        <v>6.2955246913580249E-3</v>
      </c>
      <c r="V1374" s="11">
        <v>1.5347222222222222E-2</v>
      </c>
      <c r="W1374" s="3">
        <v>0.62204999999999999</v>
      </c>
      <c r="X1374" s="4">
        <v>1.8620000000000001</v>
      </c>
      <c r="Y1374" s="3">
        <v>2.4500000000000002</v>
      </c>
      <c r="Z1374" s="3">
        <v>1.8180000000000001</v>
      </c>
      <c r="AA1374" s="4">
        <v>1.4180400000000002</v>
      </c>
      <c r="AB1374" s="3">
        <v>4.1399999999999997</v>
      </c>
    </row>
    <row r="1375" spans="1:28" x14ac:dyDescent="0.3">
      <c r="A1375">
        <v>27</v>
      </c>
      <c r="B1375" s="81">
        <v>11.15</v>
      </c>
      <c r="C1375" s="4">
        <v>13.04</v>
      </c>
      <c r="D1375" s="20">
        <v>1.1624494949494949E-3</v>
      </c>
      <c r="E1375" s="20">
        <v>1.4903198653198652E-3</v>
      </c>
      <c r="F1375" s="21">
        <v>3.4512670565302146E-3</v>
      </c>
      <c r="G1375" s="21">
        <v>7.2131481481481491E-3</v>
      </c>
      <c r="H1375" s="21">
        <v>6.3053774928774932E-3</v>
      </c>
      <c r="I1375" s="21">
        <v>1.3241292735042737E-2</v>
      </c>
      <c r="J1375" s="4" t="s">
        <v>5160</v>
      </c>
      <c r="K1375" s="4">
        <v>1.9067499999999997</v>
      </c>
      <c r="L1375" s="4">
        <v>2.63</v>
      </c>
      <c r="M1375" s="4">
        <v>2.1524999999999999</v>
      </c>
      <c r="N1375" s="4">
        <v>1.6789499999999999</v>
      </c>
      <c r="O1375" s="4">
        <v>7.11</v>
      </c>
      <c r="P1375" s="4">
        <v>10.86</v>
      </c>
      <c r="Q1375" s="4">
        <v>12.69</v>
      </c>
      <c r="R1375" s="11">
        <v>1.2399331662489557E-3</v>
      </c>
      <c r="S1375" s="11">
        <v>1.5896579054473791E-3</v>
      </c>
      <c r="T1375" s="11">
        <v>3.6164717348927873E-3</v>
      </c>
      <c r="U1375" s="21">
        <v>6.3053774928774932E-3</v>
      </c>
      <c r="V1375" s="11">
        <v>1.5378124999999999E-2</v>
      </c>
      <c r="W1375" s="3" t="s">
        <v>5160</v>
      </c>
      <c r="X1375" s="4">
        <v>1.8544</v>
      </c>
      <c r="Y1375" s="3">
        <v>2.44</v>
      </c>
      <c r="Z1375" s="3">
        <v>1.8</v>
      </c>
      <c r="AA1375" s="4">
        <v>1.4040000000000001</v>
      </c>
      <c r="AB1375" s="3">
        <v>4.0949999999999998</v>
      </c>
    </row>
    <row r="1376" spans="1:28" x14ac:dyDescent="0.3">
      <c r="A1376">
        <v>26</v>
      </c>
      <c r="B1376" s="81">
        <v>11.19</v>
      </c>
      <c r="C1376" s="4">
        <v>13.08</v>
      </c>
      <c r="D1376" s="20">
        <v>1.1642960858585856E-3</v>
      </c>
      <c r="E1376" s="20">
        <v>1.4926872895622894E-3</v>
      </c>
      <c r="F1376" s="21">
        <v>3.4567495126705656E-3</v>
      </c>
      <c r="G1376" s="21">
        <v>7.224606481481482E-3</v>
      </c>
      <c r="H1376" s="21">
        <v>6.3152896486229826E-3</v>
      </c>
      <c r="I1376" s="21">
        <v>1.3262108262108264E-2</v>
      </c>
      <c r="J1376" s="4" t="s">
        <v>5160</v>
      </c>
      <c r="K1376" s="4">
        <v>1.8995</v>
      </c>
      <c r="L1376" s="4">
        <v>2.62</v>
      </c>
      <c r="M1376" s="4">
        <v>2.1315</v>
      </c>
      <c r="N1376" s="4">
        <v>1.6625700000000001</v>
      </c>
      <c r="O1376" s="4">
        <v>7.0500000000000007</v>
      </c>
      <c r="P1376" s="4">
        <v>10.89</v>
      </c>
      <c r="Q1376" s="4">
        <v>12.73</v>
      </c>
      <c r="R1376" s="11">
        <v>1.2453634085213036E-3</v>
      </c>
      <c r="S1376" s="11">
        <v>1.5966197545144918E-3</v>
      </c>
      <c r="T1376" s="11">
        <v>3.6323099415204686E-3</v>
      </c>
      <c r="U1376" s="21">
        <v>6.3152896486229826E-3</v>
      </c>
      <c r="V1376" s="11">
        <v>1.5408912037037037E-2</v>
      </c>
      <c r="W1376" s="3" t="s">
        <v>5160</v>
      </c>
      <c r="X1376" s="4">
        <v>1.8468</v>
      </c>
      <c r="Y1376" s="3">
        <v>2.4300000000000002</v>
      </c>
      <c r="Z1376" s="3">
        <v>1.7909999999999999</v>
      </c>
      <c r="AA1376" s="4">
        <v>1.3969799999999999</v>
      </c>
      <c r="AB1376" s="3">
        <v>4.0500000000000007</v>
      </c>
    </row>
    <row r="1377" spans="1:28" x14ac:dyDescent="0.3">
      <c r="A1377">
        <v>25</v>
      </c>
      <c r="B1377" s="81">
        <v>11.22</v>
      </c>
      <c r="C1377" s="4">
        <v>13.129999999999999</v>
      </c>
      <c r="D1377" s="20">
        <v>1.1661837121212121E-3</v>
      </c>
      <c r="E1377" s="20">
        <v>1.4951073232323231E-3</v>
      </c>
      <c r="F1377" s="21">
        <v>3.4623538011695908E-3</v>
      </c>
      <c r="G1377" s="21">
        <v>7.2363194444444454E-3</v>
      </c>
      <c r="H1377" s="21">
        <v>6.3311372269705601E-3</v>
      </c>
      <c r="I1377" s="21">
        <v>1.3295388176638176E-2</v>
      </c>
      <c r="K1377" s="4">
        <v>1.885</v>
      </c>
      <c r="L1377" s="4">
        <v>2.6</v>
      </c>
      <c r="M1377" s="4">
        <v>2.1104999999999996</v>
      </c>
      <c r="N1377" s="4">
        <v>1.6461899999999998</v>
      </c>
      <c r="O1377" s="4">
        <v>6.9824999999999999</v>
      </c>
      <c r="P1377" s="4">
        <v>10.93</v>
      </c>
      <c r="Q1377" s="4">
        <v>12.77</v>
      </c>
      <c r="R1377" s="11">
        <v>1.2420217209690894E-3</v>
      </c>
      <c r="S1377" s="11">
        <v>1.5923355397039608E-3</v>
      </c>
      <c r="T1377" s="11">
        <v>3.6225633528265107E-3</v>
      </c>
      <c r="U1377" s="21">
        <v>6.3311372269705601E-3</v>
      </c>
      <c r="V1377" s="11">
        <v>1.5439814814814814E-2</v>
      </c>
      <c r="W1377" s="3" t="s">
        <v>5160</v>
      </c>
      <c r="X1377" s="4">
        <v>1.8391999999999999</v>
      </c>
      <c r="Y1377" s="3">
        <v>2.42</v>
      </c>
      <c r="Z1377" s="3">
        <v>1.7729999999999999</v>
      </c>
      <c r="AA1377" s="4">
        <v>1.3829400000000001</v>
      </c>
      <c r="AB1377" s="3">
        <v>4.0049999999999999</v>
      </c>
    </row>
    <row r="1378" spans="1:28" x14ac:dyDescent="0.3">
      <c r="A1378">
        <v>24</v>
      </c>
      <c r="B1378" s="81">
        <v>11.25</v>
      </c>
      <c r="C1378" s="4">
        <v>13.16</v>
      </c>
      <c r="D1378" s="20">
        <v>1.1680713383838382E-3</v>
      </c>
      <c r="E1378" s="20">
        <v>1.4975273569023566E-3</v>
      </c>
      <c r="F1378" s="21">
        <v>3.467958089668616E-3</v>
      </c>
      <c r="G1378" s="21">
        <v>7.2480324074074079E-3</v>
      </c>
      <c r="H1378" s="21">
        <v>6.3409900284900293E-3</v>
      </c>
      <c r="I1378" s="21">
        <v>1.3316079059829062E-2</v>
      </c>
      <c r="J1378" s="4" t="s">
        <v>5160</v>
      </c>
      <c r="K1378" s="4">
        <v>1.8777499999999998</v>
      </c>
      <c r="L1378" s="4">
        <v>2.59</v>
      </c>
      <c r="M1378" s="4">
        <v>2.0895000000000001</v>
      </c>
      <c r="N1378" s="4">
        <v>1.6298100000000002</v>
      </c>
      <c r="O1378" s="4">
        <v>6.9225000000000003</v>
      </c>
      <c r="P1378" s="4">
        <v>10.959999999999999</v>
      </c>
      <c r="Q1378" s="4">
        <v>12.8</v>
      </c>
      <c r="R1378" s="11">
        <v>1.2428571428571426E-3</v>
      </c>
      <c r="S1378" s="11">
        <v>1.5934065934065931E-3</v>
      </c>
      <c r="T1378" s="11">
        <v>3.6249999999999993E-3</v>
      </c>
      <c r="U1378" s="21">
        <v>6.3409900284900293E-3</v>
      </c>
      <c r="V1378" s="11">
        <v>1.5478356481481482E-2</v>
      </c>
      <c r="W1378" s="3" t="s">
        <v>5160</v>
      </c>
      <c r="X1378" s="4" t="s">
        <v>0</v>
      </c>
      <c r="Z1378" s="3">
        <v>1.7549999999999999</v>
      </c>
      <c r="AA1378" s="4">
        <v>1.3689</v>
      </c>
      <c r="AB1378" s="3">
        <v>3.96</v>
      </c>
    </row>
    <row r="1379" spans="1:28" x14ac:dyDescent="0.3">
      <c r="A1379">
        <v>23</v>
      </c>
      <c r="B1379" s="81">
        <v>11.29</v>
      </c>
      <c r="C1379" s="4">
        <v>13.2</v>
      </c>
      <c r="D1379" s="20">
        <v>1.1700410353535351E-3</v>
      </c>
      <c r="E1379" s="20">
        <v>1.5000526094276093E-3</v>
      </c>
      <c r="F1379" s="21">
        <v>3.4738060428849901E-3</v>
      </c>
      <c r="G1379" s="21">
        <v>7.2602546296296295E-3</v>
      </c>
      <c r="H1379" s="21">
        <v>6.3509021842355169E-3</v>
      </c>
      <c r="I1379" s="21">
        <v>1.3336894586894585E-2</v>
      </c>
      <c r="J1379" s="4">
        <v>0.6149</v>
      </c>
      <c r="K1379" s="4">
        <v>1.8704999999999998</v>
      </c>
      <c r="L1379" s="4">
        <v>2.58</v>
      </c>
      <c r="M1379" s="4">
        <v>2.0684999999999998</v>
      </c>
      <c r="N1379" s="4">
        <v>1.6134299999999999</v>
      </c>
      <c r="O1379" s="4">
        <v>6.8550000000000004</v>
      </c>
      <c r="P1379" s="4">
        <v>10.99</v>
      </c>
      <c r="Q1379" s="4">
        <v>12.85</v>
      </c>
      <c r="R1379" s="11">
        <v>1.2441102756892233E-3</v>
      </c>
      <c r="S1379" s="11">
        <v>1.5950131739605427E-3</v>
      </c>
      <c r="T1379" s="11">
        <v>3.6286549707602346E-3</v>
      </c>
      <c r="U1379" s="21">
        <v>6.3509021842355169E-3</v>
      </c>
      <c r="V1379" s="11">
        <v>1.5497685185185186E-2</v>
      </c>
      <c r="W1379" s="3">
        <v>0.6149</v>
      </c>
      <c r="X1379" s="4">
        <v>1.8316000000000001</v>
      </c>
      <c r="Y1379" s="3">
        <v>2.41</v>
      </c>
      <c r="Z1379" s="3">
        <v>1.7369999999999999</v>
      </c>
      <c r="AA1379" s="4">
        <v>1.35486</v>
      </c>
      <c r="AB1379" s="3">
        <v>3.915</v>
      </c>
    </row>
    <row r="1380" spans="1:28" x14ac:dyDescent="0.3">
      <c r="A1380">
        <v>22</v>
      </c>
      <c r="B1380" s="81">
        <v>11.33</v>
      </c>
      <c r="C1380" s="4">
        <v>13.25</v>
      </c>
      <c r="D1380" s="20">
        <v>1.172010732323232E-3</v>
      </c>
      <c r="E1380" s="20">
        <v>1.5025778619528617E-3</v>
      </c>
      <c r="F1380" s="21">
        <v>3.4796539961013647E-3</v>
      </c>
      <c r="G1380" s="21">
        <v>7.272476851851852E-3</v>
      </c>
      <c r="H1380" s="21">
        <v>6.3726851851851852E-3</v>
      </c>
      <c r="I1380" s="21">
        <v>1.338263888888889E-2</v>
      </c>
      <c r="K1380" s="4">
        <v>1.8632499999999999</v>
      </c>
      <c r="L1380" s="4">
        <v>2.57</v>
      </c>
      <c r="M1380" s="4">
        <v>2.0475000000000003</v>
      </c>
      <c r="N1380" s="4">
        <v>1.5970500000000003</v>
      </c>
      <c r="O1380" s="4">
        <v>6.7875000000000005</v>
      </c>
      <c r="P1380" s="4">
        <v>11.03</v>
      </c>
      <c r="Q1380" s="4">
        <v>12.89</v>
      </c>
      <c r="R1380" s="11">
        <v>1.2449456975772767E-3</v>
      </c>
      <c r="S1380" s="11">
        <v>1.5960842276631752E-3</v>
      </c>
      <c r="T1380" s="11">
        <v>3.6310916179337232E-3</v>
      </c>
      <c r="U1380" s="21">
        <v>6.3726851851851852E-3</v>
      </c>
      <c r="V1380" s="11">
        <v>1.5547800925925927E-2</v>
      </c>
      <c r="W1380" s="3" t="s">
        <v>5160</v>
      </c>
      <c r="X1380" s="4">
        <v>1.8239999999999998</v>
      </c>
      <c r="Y1380" s="3">
        <v>2.4</v>
      </c>
      <c r="Z1380" s="3">
        <v>1.728</v>
      </c>
      <c r="AA1380" s="4">
        <v>1.3478399999999999</v>
      </c>
      <c r="AB1380" s="3">
        <v>3.87</v>
      </c>
    </row>
    <row r="1381" spans="1:28" x14ac:dyDescent="0.3">
      <c r="A1381">
        <v>21</v>
      </c>
      <c r="B1381" s="81">
        <v>11.37</v>
      </c>
      <c r="C1381" s="4">
        <v>13.29</v>
      </c>
      <c r="D1381" s="20">
        <v>1.1740214646464645E-3</v>
      </c>
      <c r="E1381" s="20">
        <v>1.5051557239057238E-3</v>
      </c>
      <c r="F1381" s="21">
        <v>3.4856237816764135E-3</v>
      </c>
      <c r="G1381" s="21">
        <v>7.2849537037037049E-3</v>
      </c>
      <c r="H1381" s="21">
        <v>6.3825379867046535E-3</v>
      </c>
      <c r="I1381" s="21">
        <v>1.3403329772079774E-2</v>
      </c>
      <c r="J1381" s="4" t="s">
        <v>5160</v>
      </c>
      <c r="K1381" s="4">
        <v>1.8559999999999999</v>
      </c>
      <c r="L1381" s="4">
        <v>2.56</v>
      </c>
      <c r="M1381" s="4">
        <v>2.0265</v>
      </c>
      <c r="N1381" s="4">
        <v>1.58067</v>
      </c>
      <c r="O1381" s="4">
        <v>6.7275000000000009</v>
      </c>
      <c r="P1381" s="4">
        <v>11.07</v>
      </c>
      <c r="Q1381" s="4">
        <v>12.93</v>
      </c>
      <c r="R1381" s="11">
        <v>1.2457811194653303E-3</v>
      </c>
      <c r="S1381" s="11">
        <v>1.5971552813658079E-3</v>
      </c>
      <c r="T1381" s="11">
        <v>3.6335282651072127E-3</v>
      </c>
      <c r="U1381" s="21">
        <v>6.3825379867046535E-3</v>
      </c>
      <c r="V1381" s="11">
        <v>1.5586458333333334E-2</v>
      </c>
      <c r="W1381" s="3" t="s">
        <v>5160</v>
      </c>
      <c r="X1381" s="4">
        <v>1.8164000000000002</v>
      </c>
      <c r="Y1381" s="3">
        <v>2.39</v>
      </c>
      <c r="Z1381" s="3">
        <v>1.71</v>
      </c>
      <c r="AA1381" s="4">
        <v>1.3338000000000001</v>
      </c>
      <c r="AB1381" s="3">
        <v>3.8325000000000005</v>
      </c>
    </row>
    <row r="1382" spans="1:28" x14ac:dyDescent="0.3">
      <c r="A1382">
        <v>20</v>
      </c>
      <c r="B1382" s="81">
        <v>11.4</v>
      </c>
      <c r="C1382" s="4">
        <v>13.33</v>
      </c>
      <c r="D1382" s="20">
        <v>1.1761142676767677E-3</v>
      </c>
      <c r="E1382" s="20">
        <v>1.5078388047138045E-3</v>
      </c>
      <c r="F1382" s="21">
        <v>3.4918372319688107E-3</v>
      </c>
      <c r="G1382" s="21">
        <v>7.2979398148148153E-3</v>
      </c>
      <c r="H1382" s="21">
        <v>6.3924501424501429E-3</v>
      </c>
      <c r="I1382" s="21">
        <v>1.3424145299145301E-2</v>
      </c>
      <c r="J1382" s="4" t="s">
        <v>5160</v>
      </c>
      <c r="K1382" s="4">
        <v>1.8414999999999999</v>
      </c>
      <c r="L1382" s="4">
        <v>2.54</v>
      </c>
      <c r="M1382" s="4">
        <v>2.0055000000000001</v>
      </c>
      <c r="N1382" s="4">
        <v>1.5642900000000002</v>
      </c>
      <c r="O1382" s="4">
        <v>6.66</v>
      </c>
      <c r="P1382" s="4">
        <v>11.1</v>
      </c>
      <c r="Q1382" s="4">
        <v>12.97</v>
      </c>
      <c r="R1382" s="11">
        <v>1.2470342522974103E-3</v>
      </c>
      <c r="S1382" s="11">
        <v>1.5987618619197569E-3</v>
      </c>
      <c r="T1382" s="11">
        <v>3.6371832358674467E-3</v>
      </c>
      <c r="U1382" s="21">
        <v>6.3924501424501429E-3</v>
      </c>
      <c r="V1382" s="11">
        <v>1.561724537037037E-2</v>
      </c>
      <c r="W1382" s="3" t="s">
        <v>5160</v>
      </c>
      <c r="X1382" s="4">
        <v>1.8088</v>
      </c>
      <c r="Y1382" s="3">
        <v>2.38</v>
      </c>
      <c r="Z1382" s="3">
        <v>1.6919999999999999</v>
      </c>
      <c r="AA1382" s="4">
        <v>1.31976</v>
      </c>
      <c r="AB1382" s="3">
        <v>3.7874999999999996</v>
      </c>
    </row>
    <row r="1383" spans="1:28" x14ac:dyDescent="0.3">
      <c r="A1383">
        <v>19</v>
      </c>
      <c r="B1383" s="81">
        <v>11.43</v>
      </c>
      <c r="C1383" s="4">
        <v>13.37</v>
      </c>
      <c r="D1383" s="20">
        <v>1.1782481060606061E-3</v>
      </c>
      <c r="E1383" s="20">
        <v>1.510574494949495E-3</v>
      </c>
      <c r="F1383" s="21">
        <v>3.4981725146198835E-3</v>
      </c>
      <c r="G1383" s="21">
        <v>7.3111805555555569E-3</v>
      </c>
      <c r="H1383" s="21">
        <v>6.4142331433998112E-3</v>
      </c>
      <c r="I1383" s="21">
        <v>1.3469889601139604E-2</v>
      </c>
      <c r="J1383" s="4">
        <v>0.60060000000000002</v>
      </c>
      <c r="K1383" s="4">
        <v>1.8342500000000002</v>
      </c>
      <c r="L1383" s="4">
        <v>2.5300000000000002</v>
      </c>
      <c r="M1383" s="4">
        <v>1.9844999999999999</v>
      </c>
      <c r="N1383" s="4">
        <v>1.5479099999999999</v>
      </c>
      <c r="O1383" s="4">
        <v>6.5924999999999994</v>
      </c>
      <c r="P1383" s="4">
        <v>11.129999999999999</v>
      </c>
      <c r="Q1383" s="4">
        <v>13.01</v>
      </c>
      <c r="R1383" s="11">
        <v>1.2478696741854639E-3</v>
      </c>
      <c r="S1383" s="11">
        <v>1.5998329156223896E-3</v>
      </c>
      <c r="T1383" s="11">
        <v>3.6396198830409361E-3</v>
      </c>
      <c r="U1383" s="21">
        <v>6.4142331433998112E-3</v>
      </c>
      <c r="V1383" s="11">
        <v>1.5655902777777776E-2</v>
      </c>
      <c r="W1383" s="3">
        <v>0.60060000000000002</v>
      </c>
      <c r="X1383" s="4">
        <v>1.8012000000000001</v>
      </c>
      <c r="Y1383" s="3">
        <v>2.37</v>
      </c>
      <c r="Z1383" s="3">
        <v>1.6740000000000002</v>
      </c>
      <c r="AA1383" s="4">
        <v>1.3057200000000002</v>
      </c>
      <c r="AB1383" s="3">
        <v>3.7425000000000002</v>
      </c>
    </row>
    <row r="1384" spans="1:28" x14ac:dyDescent="0.3">
      <c r="A1384">
        <v>18</v>
      </c>
      <c r="B1384" s="81">
        <v>11.47</v>
      </c>
      <c r="C1384" s="4">
        <v>13.42</v>
      </c>
      <c r="D1384" s="20">
        <v>1.1803819444444442E-3</v>
      </c>
      <c r="E1384" s="20">
        <v>1.513310185185185E-3</v>
      </c>
      <c r="F1384" s="21">
        <v>3.5045077972709554E-3</v>
      </c>
      <c r="G1384" s="21">
        <v>7.3244212962962968E-3</v>
      </c>
      <c r="H1384" s="21">
        <v>6.4240859449192795E-3</v>
      </c>
      <c r="I1384" s="21">
        <v>1.3490580484330487E-2</v>
      </c>
      <c r="J1384" s="4" t="s">
        <v>5160</v>
      </c>
      <c r="K1384" s="4">
        <v>1.827</v>
      </c>
      <c r="L1384" s="4">
        <v>2.52</v>
      </c>
      <c r="M1384" s="4">
        <v>1.9635</v>
      </c>
      <c r="N1384" s="4">
        <v>1.5315300000000001</v>
      </c>
      <c r="O1384" s="4">
        <v>6.5325000000000006</v>
      </c>
      <c r="P1384" s="4">
        <v>11.17</v>
      </c>
      <c r="Q1384" s="4">
        <v>13.049999999999999</v>
      </c>
      <c r="R1384" s="11">
        <v>1.2487050960735171E-3</v>
      </c>
      <c r="S1384" s="11">
        <v>1.6009039693250218E-3</v>
      </c>
      <c r="T1384" s="11">
        <v>3.6420565302144247E-3</v>
      </c>
      <c r="U1384" s="21">
        <v>6.4240859449192795E-3</v>
      </c>
      <c r="V1384" s="11">
        <v>1.5694444444444445E-2</v>
      </c>
      <c r="W1384" s="3" t="s">
        <v>5160</v>
      </c>
      <c r="X1384" s="4">
        <v>1.7936000000000001</v>
      </c>
      <c r="Y1384" s="3">
        <v>2.36</v>
      </c>
      <c r="Z1384" s="3">
        <v>1.6560000000000001</v>
      </c>
      <c r="AA1384" s="4">
        <v>1.2916800000000002</v>
      </c>
      <c r="AB1384" s="3">
        <v>3.6974999999999998</v>
      </c>
    </row>
    <row r="1385" spans="1:28" x14ac:dyDescent="0.3">
      <c r="A1385">
        <v>17</v>
      </c>
      <c r="B1385" s="81">
        <v>11.51</v>
      </c>
      <c r="C1385" s="4">
        <v>13.459999999999999</v>
      </c>
      <c r="D1385" s="20">
        <v>1.1826388888888889E-3</v>
      </c>
      <c r="E1385" s="20">
        <v>1.5162037037037036E-3</v>
      </c>
      <c r="F1385" s="21">
        <v>3.5112085769980509E-3</v>
      </c>
      <c r="G1385" s="21">
        <v>7.3384259259259271E-3</v>
      </c>
      <c r="H1385" s="21">
        <v>6.439933523266857E-3</v>
      </c>
      <c r="I1385" s="21">
        <v>1.35238603988604E-2</v>
      </c>
      <c r="J1385" s="4" t="s">
        <v>5160</v>
      </c>
      <c r="K1385" s="4">
        <v>1.8197499999999998</v>
      </c>
      <c r="L1385" s="4">
        <v>2.5099999999999998</v>
      </c>
      <c r="M1385" s="4">
        <v>1.9425000000000001</v>
      </c>
      <c r="N1385" s="4">
        <v>1.5151500000000002</v>
      </c>
      <c r="O1385" s="4">
        <v>6.4649999999999999</v>
      </c>
      <c r="P1385" s="4">
        <v>11.209999999999999</v>
      </c>
      <c r="Q1385" s="4">
        <v>13.1</v>
      </c>
      <c r="R1385" s="11">
        <v>1.2499582289055976E-3</v>
      </c>
      <c r="S1385" s="11">
        <v>1.6025105498789713E-3</v>
      </c>
      <c r="T1385" s="11">
        <v>3.6457115009746596E-3</v>
      </c>
      <c r="U1385" s="21">
        <v>6.439933523266857E-3</v>
      </c>
      <c r="V1385" s="11">
        <v>1.5740740740740739E-2</v>
      </c>
      <c r="W1385" s="3" t="s">
        <v>5160</v>
      </c>
      <c r="X1385" s="4">
        <v>1.786</v>
      </c>
      <c r="Y1385" s="3">
        <v>2.35</v>
      </c>
      <c r="Z1385" s="3">
        <v>1.647</v>
      </c>
      <c r="AA1385" s="4">
        <v>1.2846600000000001</v>
      </c>
      <c r="AB1385" s="3">
        <v>3.6524999999999999</v>
      </c>
    </row>
    <row r="1386" spans="1:28" x14ac:dyDescent="0.3">
      <c r="A1386">
        <v>16</v>
      </c>
      <c r="B1386" s="81">
        <v>11.54</v>
      </c>
      <c r="C1386" s="4">
        <v>13.49</v>
      </c>
      <c r="D1386" s="20">
        <v>1.1848958333333334E-3</v>
      </c>
      <c r="E1386" s="20">
        <v>1.5190972222222222E-3</v>
      </c>
      <c r="F1386" s="21">
        <v>3.5179093567251464E-3</v>
      </c>
      <c r="G1386" s="21">
        <v>7.3524305555555565E-3</v>
      </c>
      <c r="H1386" s="21">
        <v>6.4557811016144355E-3</v>
      </c>
      <c r="I1386" s="21">
        <v>1.3557140313390314E-2</v>
      </c>
      <c r="K1386" s="4">
        <v>1.80525</v>
      </c>
      <c r="L1386" s="4">
        <v>2.4900000000000002</v>
      </c>
      <c r="M1386" s="4">
        <v>1.9215</v>
      </c>
      <c r="N1386" s="4">
        <v>1.4987699999999999</v>
      </c>
      <c r="O1386" s="4">
        <v>6.3974999999999991</v>
      </c>
      <c r="P1386" s="4">
        <v>11.23</v>
      </c>
      <c r="Q1386" s="4">
        <v>13.129999999999999</v>
      </c>
      <c r="R1386" s="11">
        <v>1.2512113617376775E-3</v>
      </c>
      <c r="S1386" s="11">
        <v>1.6041171304329198E-3</v>
      </c>
      <c r="T1386" s="11">
        <v>3.6493664717348927E-3</v>
      </c>
      <c r="U1386" s="21">
        <v>6.4557811016144355E-3</v>
      </c>
      <c r="V1386" s="11">
        <v>1.5779282407407409E-2</v>
      </c>
      <c r="W1386" s="3" t="s">
        <v>5160</v>
      </c>
      <c r="X1386" s="4">
        <v>1.7784</v>
      </c>
      <c r="Y1386" s="3">
        <v>2.34</v>
      </c>
      <c r="Z1386" s="3">
        <v>1.629</v>
      </c>
      <c r="AA1386" s="4">
        <v>1.2706200000000001</v>
      </c>
      <c r="AB1386" s="3">
        <v>3.6074999999999999</v>
      </c>
    </row>
    <row r="1387" spans="1:28" x14ac:dyDescent="0.3">
      <c r="A1387">
        <v>15</v>
      </c>
      <c r="B1387" s="81">
        <v>11.58</v>
      </c>
      <c r="C1387" s="4">
        <v>13.54</v>
      </c>
      <c r="D1387" s="20">
        <v>1.1872758838383838E-3</v>
      </c>
      <c r="E1387" s="20">
        <v>1.522148569023569E-3</v>
      </c>
      <c r="F1387" s="21">
        <v>3.5249756335282651E-3</v>
      </c>
      <c r="G1387" s="21">
        <v>7.3671990740740746E-3</v>
      </c>
      <c r="H1387" s="21">
        <v>6.4715693257359937E-3</v>
      </c>
      <c r="I1387" s="21">
        <v>1.3590295584045587E-2</v>
      </c>
      <c r="J1387" s="4" t="s">
        <v>5160</v>
      </c>
      <c r="K1387" s="4">
        <v>1.798</v>
      </c>
      <c r="L1387" s="4">
        <v>2.48</v>
      </c>
      <c r="M1387" s="4">
        <v>1.9005000000000001</v>
      </c>
      <c r="N1387" s="4">
        <v>1.4823900000000001</v>
      </c>
      <c r="O1387" s="4">
        <v>6.33</v>
      </c>
      <c r="P1387" s="4">
        <v>11.27</v>
      </c>
      <c r="Q1387" s="4">
        <v>13.17</v>
      </c>
      <c r="R1387" s="11">
        <v>1.2482873851294906E-3</v>
      </c>
      <c r="S1387" s="11">
        <v>1.6003684424737059E-3</v>
      </c>
      <c r="T1387" s="11">
        <v>3.6408382066276807E-3</v>
      </c>
      <c r="U1387" s="21">
        <v>6.4715693257359937E-3</v>
      </c>
      <c r="V1387" s="11">
        <v>1.5817939814814812E-2</v>
      </c>
      <c r="W1387" s="3" t="s">
        <v>5160</v>
      </c>
      <c r="X1387" s="4">
        <v>1.7707999999999999</v>
      </c>
      <c r="Y1387" s="3">
        <v>2.33</v>
      </c>
      <c r="Z1387" s="3">
        <v>1.611</v>
      </c>
      <c r="AA1387" s="4">
        <v>1.25658</v>
      </c>
      <c r="AB1387" s="3">
        <v>3.5625</v>
      </c>
    </row>
    <row r="1388" spans="1:28" x14ac:dyDescent="0.3">
      <c r="A1388">
        <v>14</v>
      </c>
      <c r="B1388" s="81">
        <v>11.61</v>
      </c>
      <c r="C1388" s="4">
        <v>13.58</v>
      </c>
      <c r="D1388" s="20">
        <v>1.1896969696969697E-3</v>
      </c>
      <c r="E1388" s="20">
        <v>1.5252525252525252E-3</v>
      </c>
      <c r="F1388" s="21">
        <v>3.5321637426900588E-3</v>
      </c>
      <c r="G1388" s="21">
        <v>7.3822222222222232E-3</v>
      </c>
      <c r="H1388" s="21">
        <v>6.4874169040835712E-3</v>
      </c>
      <c r="I1388" s="21">
        <v>1.3623575498575501E-2</v>
      </c>
      <c r="J1388" s="4">
        <v>0.59345000000000003</v>
      </c>
      <c r="K1388" s="4">
        <v>1.7907500000000001</v>
      </c>
      <c r="L1388" s="4">
        <v>2.4700000000000002</v>
      </c>
      <c r="M1388" s="4">
        <v>1.8794999999999999</v>
      </c>
      <c r="N1388" s="4">
        <v>1.46601</v>
      </c>
      <c r="O1388" s="4">
        <v>6.2624999999999993</v>
      </c>
      <c r="P1388" s="4">
        <v>11.31</v>
      </c>
      <c r="Q1388" s="4">
        <v>13.22</v>
      </c>
      <c r="R1388" s="11">
        <v>1.2495405179615707E-3</v>
      </c>
      <c r="S1388" s="11">
        <v>1.6019750230276549E-3</v>
      </c>
      <c r="T1388" s="11">
        <v>3.6444931773879146E-3</v>
      </c>
      <c r="U1388" s="21">
        <v>6.4874169040835712E-3</v>
      </c>
      <c r="V1388" s="11">
        <v>1.586423611111111E-2</v>
      </c>
      <c r="W1388" s="3">
        <v>0.59345000000000003</v>
      </c>
      <c r="X1388" s="4">
        <v>1.7631999999999999</v>
      </c>
      <c r="Y1388" s="3">
        <v>2.3199999999999998</v>
      </c>
      <c r="Z1388" s="3">
        <v>1.593</v>
      </c>
      <c r="AA1388" s="4">
        <v>1.24254</v>
      </c>
      <c r="AB1388" s="3">
        <v>3.5175000000000001</v>
      </c>
    </row>
    <row r="1389" spans="1:28" x14ac:dyDescent="0.3">
      <c r="A1389">
        <v>13</v>
      </c>
      <c r="B1389" s="81">
        <v>11.65</v>
      </c>
      <c r="C1389" s="4">
        <v>13.629999999999999</v>
      </c>
      <c r="D1389" s="20">
        <v>1.1922001262626263E-3</v>
      </c>
      <c r="E1389" s="20">
        <v>1.5284617003367001E-3</v>
      </c>
      <c r="F1389" s="21">
        <v>3.539595516569201E-3</v>
      </c>
      <c r="G1389" s="21">
        <v>7.39775462962963E-3</v>
      </c>
      <c r="H1389" s="21">
        <v>6.5032644824311496E-3</v>
      </c>
      <c r="I1389" s="21">
        <v>1.3656855413105415E-2</v>
      </c>
      <c r="K1389" s="4">
        <v>1.7762500000000001</v>
      </c>
      <c r="L1389" s="4">
        <v>2.4500000000000002</v>
      </c>
      <c r="M1389" s="4">
        <v>1.869</v>
      </c>
      <c r="N1389" s="4">
        <v>1.4578200000000001</v>
      </c>
      <c r="O1389" s="4">
        <v>6.1950000000000003</v>
      </c>
      <c r="P1389" s="4">
        <v>11.35</v>
      </c>
      <c r="Q1389" s="4">
        <v>13.26</v>
      </c>
      <c r="R1389" s="11">
        <v>1.2541353383458645E-3</v>
      </c>
      <c r="S1389" s="11">
        <v>1.607865818392134E-3</v>
      </c>
      <c r="T1389" s="11">
        <v>3.6578947368421048E-3</v>
      </c>
      <c r="U1389" s="21">
        <v>6.5032644824311496E-3</v>
      </c>
      <c r="V1389" s="11">
        <v>1.5910532407407404E-2</v>
      </c>
      <c r="W1389" s="3" t="s">
        <v>5160</v>
      </c>
      <c r="X1389" s="4">
        <v>1.7556</v>
      </c>
      <c r="Y1389" s="3">
        <v>2.31</v>
      </c>
      <c r="Z1389" s="3">
        <v>1.575</v>
      </c>
      <c r="AA1389" s="4">
        <v>1.2284999999999999</v>
      </c>
      <c r="AB1389" s="3">
        <v>3.4649999999999999</v>
      </c>
    </row>
    <row r="1390" spans="1:28" x14ac:dyDescent="0.3">
      <c r="A1390">
        <v>12</v>
      </c>
      <c r="B1390" s="81">
        <v>11.68</v>
      </c>
      <c r="C1390" s="4">
        <v>13.66</v>
      </c>
      <c r="D1390" s="20">
        <v>1.1948263888888885E-3</v>
      </c>
      <c r="E1390" s="20">
        <v>1.5318287037037034E-3</v>
      </c>
      <c r="F1390" s="21">
        <v>3.5473927875243664E-3</v>
      </c>
      <c r="G1390" s="21">
        <v>7.4140509259259264E-3</v>
      </c>
      <c r="H1390" s="21">
        <v>6.5249881291547969E-3</v>
      </c>
      <c r="I1390" s="21">
        <v>1.3702475071225075E-2</v>
      </c>
      <c r="J1390" s="4" t="s">
        <v>5160</v>
      </c>
      <c r="K1390" s="4">
        <v>1.7689999999999999</v>
      </c>
      <c r="L1390" s="4">
        <v>2.44</v>
      </c>
      <c r="M1390" s="4">
        <v>1.8480000000000001</v>
      </c>
      <c r="N1390" s="4">
        <v>1.4414400000000001</v>
      </c>
      <c r="O1390" s="4">
        <v>6.1274999999999995</v>
      </c>
      <c r="P1390" s="4">
        <v>11.37</v>
      </c>
      <c r="Q1390" s="4">
        <v>13.29</v>
      </c>
      <c r="R1390" s="11">
        <v>1.255388471177945E-3</v>
      </c>
      <c r="S1390" s="11">
        <v>1.6094723989460834E-3</v>
      </c>
      <c r="T1390" s="11">
        <v>3.6615497076023396E-3</v>
      </c>
      <c r="U1390" s="21">
        <v>6.5249881291547969E-3</v>
      </c>
      <c r="V1390" s="11">
        <v>1.5956828703703702E-2</v>
      </c>
      <c r="W1390" s="3" t="s">
        <v>5160</v>
      </c>
      <c r="X1390" s="4">
        <v>1.7479999999999998</v>
      </c>
      <c r="Y1390" s="3">
        <v>2.2999999999999998</v>
      </c>
      <c r="Z1390" s="3">
        <v>1.5660000000000001</v>
      </c>
      <c r="AA1390" s="4">
        <v>1.2214800000000001</v>
      </c>
      <c r="AB1390" s="3">
        <v>3.42</v>
      </c>
    </row>
    <row r="1391" spans="1:28" x14ac:dyDescent="0.3">
      <c r="A1391">
        <v>11</v>
      </c>
      <c r="B1391" s="81">
        <v>11.72</v>
      </c>
      <c r="C1391" s="4">
        <v>13.7</v>
      </c>
      <c r="D1391" s="20">
        <v>1.1974936868686867E-3</v>
      </c>
      <c r="E1391" s="20">
        <v>1.5352483164983164E-3</v>
      </c>
      <c r="F1391" s="21">
        <v>3.5553118908382068E-3</v>
      </c>
      <c r="G1391" s="21">
        <v>7.4306018518518532E-3</v>
      </c>
      <c r="H1391" s="21">
        <v>6.5408357075023744E-3</v>
      </c>
      <c r="I1391" s="21">
        <v>1.3735754985754987E-2</v>
      </c>
      <c r="J1391" s="4" t="s">
        <v>5160</v>
      </c>
      <c r="K1391" s="4">
        <v>1.7617500000000001</v>
      </c>
      <c r="L1391" s="4">
        <v>2.4300000000000002</v>
      </c>
      <c r="M1391" s="4">
        <v>1.827</v>
      </c>
      <c r="N1391" s="4">
        <v>1.42506</v>
      </c>
      <c r="O1391" s="4">
        <v>6.0600000000000005</v>
      </c>
      <c r="P1391" s="4">
        <v>11.41</v>
      </c>
      <c r="Q1391" s="4">
        <v>13.33</v>
      </c>
      <c r="R1391" s="11">
        <v>1.2566416040100251E-3</v>
      </c>
      <c r="S1391" s="11">
        <v>1.6110789795000322E-3</v>
      </c>
      <c r="T1391" s="11">
        <v>3.6652046783625732E-3</v>
      </c>
      <c r="U1391" s="21">
        <v>6.5408357075023744E-3</v>
      </c>
      <c r="V1391" s="11">
        <v>1.6010763888888887E-2</v>
      </c>
      <c r="W1391" s="3" t="s">
        <v>5160</v>
      </c>
      <c r="X1391" s="4">
        <v>1.7328000000000001</v>
      </c>
      <c r="Y1391" s="3">
        <v>2.2800000000000002</v>
      </c>
      <c r="Z1391" s="3">
        <v>1.548</v>
      </c>
      <c r="AA1391" s="4">
        <v>1.2074400000000001</v>
      </c>
      <c r="AB1391" s="3">
        <v>3.375</v>
      </c>
    </row>
    <row r="1392" spans="1:28" x14ac:dyDescent="0.3">
      <c r="A1392">
        <v>10</v>
      </c>
      <c r="B1392" s="81">
        <v>11.76</v>
      </c>
      <c r="C1392" s="4">
        <v>13.75</v>
      </c>
      <c r="D1392" s="20">
        <v>1.2003251262626264E-3</v>
      </c>
      <c r="E1392" s="20">
        <v>1.5388783670033672E-3</v>
      </c>
      <c r="F1392" s="21">
        <v>3.5637183235867451E-3</v>
      </c>
      <c r="G1392" s="21">
        <v>7.4481712962962982E-3</v>
      </c>
      <c r="H1392" s="21">
        <v>6.5685541310541318E-3</v>
      </c>
      <c r="I1392" s="21">
        <v>1.3793963675213678E-2</v>
      </c>
      <c r="J1392" s="4">
        <v>0.57915000000000005</v>
      </c>
      <c r="K1392" s="4">
        <v>1.7472500000000002</v>
      </c>
      <c r="L1392" s="4">
        <v>2.41</v>
      </c>
      <c r="M1392" s="4">
        <v>1.806</v>
      </c>
      <c r="N1392" s="4">
        <v>1.4086800000000002</v>
      </c>
      <c r="O1392" s="4">
        <v>5.9924999999999997</v>
      </c>
      <c r="P1392" s="4">
        <v>11.45</v>
      </c>
      <c r="Q1392" s="4">
        <v>13.379999999999999</v>
      </c>
      <c r="R1392" s="11">
        <v>1.2578947368421054E-3</v>
      </c>
      <c r="S1392" s="11">
        <v>1.6126855600539813E-3</v>
      </c>
      <c r="T1392" s="11">
        <v>3.6688596491228072E-3</v>
      </c>
      <c r="U1392" s="21">
        <v>6.5685541310541318E-3</v>
      </c>
      <c r="V1392" s="11">
        <v>1.6057060185185185E-2</v>
      </c>
      <c r="W1392" s="3">
        <v>0.57915000000000005</v>
      </c>
      <c r="X1392" s="4">
        <v>1.7252000000000001</v>
      </c>
      <c r="Y1392" s="3">
        <v>2.27</v>
      </c>
      <c r="Z1392" s="3">
        <v>1.53</v>
      </c>
      <c r="AA1392" s="4">
        <v>1.1934</v>
      </c>
      <c r="AB1392" s="3">
        <v>3.33</v>
      </c>
    </row>
    <row r="1393" spans="1:28" x14ac:dyDescent="0.3">
      <c r="A1393">
        <v>9</v>
      </c>
      <c r="B1393" s="81">
        <v>11.79</v>
      </c>
      <c r="C1393" s="4">
        <v>13.79</v>
      </c>
      <c r="D1393" s="20">
        <v>1.2032796717171717E-3</v>
      </c>
      <c r="E1393" s="20">
        <v>1.5426662457912457E-3</v>
      </c>
      <c r="F1393" s="21">
        <v>3.572490253411306E-3</v>
      </c>
      <c r="G1393" s="21">
        <v>7.4665046296296302E-3</v>
      </c>
      <c r="H1393" s="21">
        <v>6.5843423551756892E-3</v>
      </c>
      <c r="I1393" s="21">
        <v>1.3827118945868948E-2</v>
      </c>
      <c r="J1393" s="4" t="s">
        <v>5160</v>
      </c>
      <c r="K1393" s="4">
        <v>1.7399999999999998</v>
      </c>
      <c r="L1393" s="4">
        <v>2.4</v>
      </c>
      <c r="M1393" s="4">
        <v>1.7850000000000001</v>
      </c>
      <c r="N1393" s="4">
        <v>1.3923000000000001</v>
      </c>
      <c r="O1393" s="4">
        <v>5.9250000000000007</v>
      </c>
      <c r="P1393" s="4">
        <v>11.48</v>
      </c>
      <c r="Q1393" s="4">
        <v>13.42</v>
      </c>
      <c r="R1393" s="11">
        <v>1.2587301587301586E-3</v>
      </c>
      <c r="S1393" s="11">
        <v>1.6137566137566135E-3</v>
      </c>
      <c r="T1393" s="11">
        <v>3.6712962962962958E-3</v>
      </c>
      <c r="U1393" s="21">
        <v>6.5843423551756892E-3</v>
      </c>
      <c r="V1393" s="11">
        <v>1.6118865740740739E-2</v>
      </c>
      <c r="W1393" s="3" t="s">
        <v>5160</v>
      </c>
      <c r="X1393" s="4">
        <v>1.7176</v>
      </c>
      <c r="Y1393" s="3">
        <v>2.2599999999999998</v>
      </c>
      <c r="Z1393" s="3">
        <v>1.512</v>
      </c>
      <c r="AA1393" s="4">
        <v>1.17936</v>
      </c>
      <c r="AB1393" s="3">
        <v>3.2850000000000001</v>
      </c>
    </row>
    <row r="1394" spans="1:28" x14ac:dyDescent="0.3">
      <c r="A1394">
        <v>8</v>
      </c>
      <c r="B1394" s="81">
        <v>11.82</v>
      </c>
      <c r="C1394" s="4">
        <v>13.83</v>
      </c>
      <c r="D1394" s="20">
        <v>1.2063983585858583E-3</v>
      </c>
      <c r="E1394" s="20">
        <v>1.546664562289562E-3</v>
      </c>
      <c r="F1394" s="21">
        <v>3.5817495126705652E-3</v>
      </c>
      <c r="G1394" s="21">
        <v>7.4858564814814822E-3</v>
      </c>
      <c r="H1394" s="21">
        <v>6.6001899335232667E-3</v>
      </c>
      <c r="I1394" s="21">
        <v>1.3860398860398861E-2</v>
      </c>
      <c r="J1394" s="4">
        <v>0.57200000000000006</v>
      </c>
      <c r="K1394" s="4">
        <v>1.7254999999999998</v>
      </c>
      <c r="L1394" s="4">
        <v>2.38</v>
      </c>
      <c r="M1394" s="4">
        <v>1.7640000000000002</v>
      </c>
      <c r="N1394" s="4">
        <v>1.3759200000000003</v>
      </c>
      <c r="O1394" s="4">
        <v>5.8574999999999999</v>
      </c>
      <c r="P1394" s="4">
        <v>11.51</v>
      </c>
      <c r="Q1394" s="4">
        <v>13.45</v>
      </c>
      <c r="R1394" s="11">
        <v>1.2595655806182122E-3</v>
      </c>
      <c r="S1394" s="11">
        <v>1.6148276674592466E-3</v>
      </c>
      <c r="T1394" s="11">
        <v>3.6737329434697861E-3</v>
      </c>
      <c r="U1394" s="21">
        <v>6.6001899335232667E-3</v>
      </c>
      <c r="V1394" s="11">
        <v>1.6172800925925924E-2</v>
      </c>
      <c r="W1394" s="3">
        <v>0.57200000000000006</v>
      </c>
      <c r="X1394" s="4">
        <v>1.71</v>
      </c>
      <c r="Y1394" s="3">
        <v>2.25</v>
      </c>
      <c r="Z1394" s="3">
        <v>1.494</v>
      </c>
      <c r="AA1394" s="4">
        <v>1.1653200000000001</v>
      </c>
      <c r="AB1394" s="3">
        <v>3.24</v>
      </c>
    </row>
    <row r="1395" spans="1:28" x14ac:dyDescent="0.3">
      <c r="A1395">
        <v>7</v>
      </c>
      <c r="B1395" s="81">
        <v>11.86</v>
      </c>
      <c r="C1395" s="4">
        <v>13.87</v>
      </c>
      <c r="D1395" s="20">
        <v>1.2096811868686868E-3</v>
      </c>
      <c r="E1395" s="20">
        <v>1.5508733164983164E-3</v>
      </c>
      <c r="F1395" s="21">
        <v>3.5914961013645227E-3</v>
      </c>
      <c r="G1395" s="21">
        <v>7.5062268518518533E-3</v>
      </c>
      <c r="H1395" s="21">
        <v>6.6279083570750241E-3</v>
      </c>
      <c r="I1395" s="21">
        <v>1.3918607549857551E-2</v>
      </c>
      <c r="J1395" s="4" t="s">
        <v>5160</v>
      </c>
      <c r="K1395" s="4">
        <v>1.7182500000000001</v>
      </c>
      <c r="L1395" s="4">
        <v>2.37</v>
      </c>
      <c r="M1395" s="4">
        <v>1.7324999999999999</v>
      </c>
      <c r="N1395" s="4">
        <v>1.3513500000000001</v>
      </c>
      <c r="O1395" s="4">
        <v>5.7824999999999998</v>
      </c>
      <c r="P1395" s="4">
        <v>11.549999999999999</v>
      </c>
      <c r="Q1395" s="4">
        <v>13.5</v>
      </c>
      <c r="R1395" s="11">
        <v>1.2608187134502925E-3</v>
      </c>
      <c r="S1395" s="11">
        <v>1.6164342480131954E-3</v>
      </c>
      <c r="T1395" s="11">
        <v>3.6773879142300197E-3</v>
      </c>
      <c r="U1395" s="21">
        <v>6.6279083570750241E-3</v>
      </c>
      <c r="V1395" s="11">
        <v>1.6234606481481478E-2</v>
      </c>
      <c r="W1395" s="3" t="s">
        <v>5160</v>
      </c>
      <c r="X1395" s="4">
        <v>1.6947999999999999</v>
      </c>
      <c r="Y1395" s="3">
        <v>2.23</v>
      </c>
      <c r="Z1395" s="3">
        <v>1.476</v>
      </c>
      <c r="AA1395" s="4">
        <v>1.1512800000000001</v>
      </c>
      <c r="AB1395" s="3">
        <v>3.1949999999999998</v>
      </c>
    </row>
    <row r="1396" spans="1:28" x14ac:dyDescent="0.3">
      <c r="A1396">
        <v>6</v>
      </c>
      <c r="B1396" s="81">
        <v>11.94</v>
      </c>
      <c r="C1396" s="4">
        <v>13.959999999999999</v>
      </c>
      <c r="D1396" s="20">
        <v>1.2131691919191917E-3</v>
      </c>
      <c r="E1396" s="20">
        <v>1.5553451178451179E-3</v>
      </c>
      <c r="F1396" s="21">
        <v>3.6018518518518522E-3</v>
      </c>
      <c r="G1396" s="21">
        <v>7.5278703703703714E-3</v>
      </c>
      <c r="H1396" s="21">
        <v>6.6496320037986714E-3</v>
      </c>
      <c r="I1396" s="21">
        <v>1.3964227207977211E-2</v>
      </c>
      <c r="J1396" s="4">
        <v>0.56485000000000007</v>
      </c>
      <c r="K1396" s="4">
        <v>1.7037499999999999</v>
      </c>
      <c r="L1396" s="4">
        <v>2.35</v>
      </c>
      <c r="M1396" s="4">
        <v>1.7114999999999998</v>
      </c>
      <c r="N1396" s="4">
        <v>1.33497</v>
      </c>
      <c r="O1396" s="4">
        <v>5.7149999999999999</v>
      </c>
      <c r="P1396" s="4">
        <v>11.62</v>
      </c>
      <c r="Q1396" s="4">
        <v>13.58</v>
      </c>
      <c r="R1396" s="11">
        <v>1.262071846282373E-3</v>
      </c>
      <c r="S1396" s="11">
        <v>1.6180408285671446E-3</v>
      </c>
      <c r="T1396" s="11">
        <v>3.6810428849902541E-3</v>
      </c>
      <c r="U1396" s="21">
        <v>6.6496320037986714E-3</v>
      </c>
      <c r="V1396" s="11">
        <v>1.6304050925925923E-2</v>
      </c>
      <c r="W1396" s="3">
        <v>0.56485000000000007</v>
      </c>
      <c r="X1396" s="4">
        <v>1.6872000000000003</v>
      </c>
      <c r="Y1396" s="3">
        <v>2.2200000000000002</v>
      </c>
      <c r="Z1396" s="3">
        <v>1.4580000000000002</v>
      </c>
      <c r="AA1396" s="4">
        <v>1.1372400000000003</v>
      </c>
      <c r="AB1396" s="3">
        <v>3.1425000000000001</v>
      </c>
    </row>
    <row r="1397" spans="1:28" x14ac:dyDescent="0.3">
      <c r="A1397">
        <v>5</v>
      </c>
      <c r="B1397" s="81">
        <v>12</v>
      </c>
      <c r="C1397" s="4">
        <v>14.04</v>
      </c>
      <c r="D1397" s="20">
        <v>1.2169854797979798E-3</v>
      </c>
      <c r="E1397" s="20">
        <v>1.5602377946127945E-3</v>
      </c>
      <c r="F1397" s="21">
        <v>3.6131822612085773E-3</v>
      </c>
      <c r="G1397" s="21">
        <v>7.5515509259259268E-3</v>
      </c>
      <c r="H1397" s="21">
        <v>6.6773504273504279E-3</v>
      </c>
      <c r="I1397" s="21">
        <v>1.40224358974359E-2</v>
      </c>
      <c r="J1397" s="4" t="s">
        <v>5160</v>
      </c>
      <c r="K1397" s="4">
        <v>1.6892499999999999</v>
      </c>
      <c r="L1397" s="4">
        <v>2.33</v>
      </c>
      <c r="M1397" s="4">
        <v>1.6905000000000001</v>
      </c>
      <c r="N1397" s="4">
        <v>1.3185900000000002</v>
      </c>
      <c r="O1397" s="4">
        <v>5.64</v>
      </c>
      <c r="P1397" s="4">
        <v>11.69</v>
      </c>
      <c r="Q1397" s="4">
        <v>13.66</v>
      </c>
      <c r="R1397" s="11">
        <v>1.2633249791144528E-3</v>
      </c>
      <c r="S1397" s="11">
        <v>1.6196474091210934E-3</v>
      </c>
      <c r="T1397" s="11">
        <v>3.6846978557504872E-3</v>
      </c>
      <c r="U1397" s="21">
        <v>6.6773504273504279E-3</v>
      </c>
      <c r="V1397" s="11">
        <v>1.6373495370370368E-2</v>
      </c>
      <c r="W1397" s="3" t="s">
        <v>5160</v>
      </c>
      <c r="X1397" s="4">
        <v>1.6796</v>
      </c>
      <c r="Y1397" s="3">
        <v>2.21</v>
      </c>
      <c r="Z1397" s="3">
        <v>1.4490000000000001</v>
      </c>
      <c r="AA1397" s="4">
        <v>1.13022</v>
      </c>
      <c r="AB1397" s="3">
        <v>3.0975000000000001</v>
      </c>
    </row>
    <row r="1398" spans="1:28" x14ac:dyDescent="0.3">
      <c r="A1398">
        <v>4</v>
      </c>
      <c r="B1398" s="81">
        <v>12.08</v>
      </c>
      <c r="C1398" s="4">
        <v>14.129999999999999</v>
      </c>
      <c r="D1398" s="20">
        <v>1.2211300505050504E-3</v>
      </c>
      <c r="E1398" s="20">
        <v>1.5655513468013468E-3</v>
      </c>
      <c r="F1398" s="21">
        <v>3.6254873294346984E-3</v>
      </c>
      <c r="G1398" s="21">
        <v>7.5772685185185196E-3</v>
      </c>
      <c r="H1398" s="21">
        <v>6.7110042735042735E-3</v>
      </c>
      <c r="I1398" s="21">
        <v>1.4093108974358975E-2</v>
      </c>
      <c r="J1398" s="4">
        <v>0.55770000000000008</v>
      </c>
      <c r="K1398" s="4">
        <v>1.67475</v>
      </c>
      <c r="L1398" s="4">
        <v>2.31</v>
      </c>
      <c r="M1398" s="4">
        <v>1.6695000000000002</v>
      </c>
      <c r="N1398" s="4">
        <v>1.3022100000000003</v>
      </c>
      <c r="O1398" s="4">
        <v>5.5724999999999998</v>
      </c>
      <c r="P1398" s="4">
        <v>11.76</v>
      </c>
      <c r="Q1398" s="4">
        <v>13.75</v>
      </c>
      <c r="R1398" s="11">
        <v>1.2645781119465329E-3</v>
      </c>
      <c r="S1398" s="11">
        <v>1.6212539896750422E-3</v>
      </c>
      <c r="T1398" s="11">
        <v>3.6883528265107212E-3</v>
      </c>
      <c r="U1398" s="21">
        <v>6.7110042735042735E-3</v>
      </c>
      <c r="V1398" s="11">
        <v>1.6450578703703703E-2</v>
      </c>
      <c r="W1398" s="3">
        <v>0.55770000000000008</v>
      </c>
      <c r="X1398" s="4">
        <v>1.6644000000000001</v>
      </c>
      <c r="Y1398" s="3">
        <v>2.19</v>
      </c>
      <c r="Z1398" s="3">
        <v>1.431</v>
      </c>
      <c r="AA1398" s="4">
        <v>1.1161800000000002</v>
      </c>
      <c r="AB1398" s="3">
        <v>3.0525000000000002</v>
      </c>
    </row>
    <row r="1399" spans="1:28" x14ac:dyDescent="0.3">
      <c r="A1399">
        <v>3</v>
      </c>
      <c r="B1399" s="81">
        <v>12.15</v>
      </c>
      <c r="C1399" s="4">
        <v>14.2</v>
      </c>
      <c r="D1399" s="20">
        <v>1.2258080808080806E-3</v>
      </c>
      <c r="E1399" s="20">
        <v>1.5715488215488215E-3</v>
      </c>
      <c r="F1399" s="21">
        <v>3.6393762183235868E-3</v>
      </c>
      <c r="G1399" s="21">
        <v>7.6062962962962968E-3</v>
      </c>
      <c r="H1399" s="21">
        <v>6.7445987654320997E-3</v>
      </c>
      <c r="I1399" s="21">
        <v>1.416365740740741E-2</v>
      </c>
      <c r="J1399" s="4" t="s">
        <v>5160</v>
      </c>
      <c r="K1399" s="4">
        <v>1.66025</v>
      </c>
      <c r="L1399" s="4">
        <v>2.29</v>
      </c>
      <c r="M1399" s="4">
        <v>1.6485000000000001</v>
      </c>
      <c r="N1399" s="4">
        <v>1.28583</v>
      </c>
      <c r="O1399" s="4">
        <v>5.4975000000000005</v>
      </c>
      <c r="P1399" s="4">
        <v>11.83</v>
      </c>
      <c r="Q1399" s="4">
        <v>13.82</v>
      </c>
      <c r="R1399" s="11">
        <v>1.2658312447786132E-3</v>
      </c>
      <c r="S1399" s="11">
        <v>1.6228605702289913E-3</v>
      </c>
      <c r="T1399" s="11">
        <v>3.6920077972709547E-3</v>
      </c>
      <c r="U1399" s="21">
        <v>6.7445987654320997E-3</v>
      </c>
      <c r="V1399" s="11">
        <v>1.6543171296296295E-2</v>
      </c>
      <c r="W1399" s="3" t="s">
        <v>5160</v>
      </c>
      <c r="X1399" s="4">
        <v>1.6568000000000001</v>
      </c>
      <c r="Y1399" s="3">
        <v>2.1800000000000002</v>
      </c>
      <c r="Z1399" s="3">
        <v>1.413</v>
      </c>
      <c r="AA1399" s="4">
        <v>1.1021400000000001</v>
      </c>
      <c r="AB1399" s="3">
        <v>3.0074999999999998</v>
      </c>
    </row>
    <row r="1400" spans="1:28" x14ac:dyDescent="0.3">
      <c r="A1400">
        <v>2</v>
      </c>
      <c r="B1400" s="81">
        <v>12.22</v>
      </c>
      <c r="C1400" s="4">
        <v>14.29</v>
      </c>
      <c r="D1400" s="20">
        <v>1.2312657828282827E-3</v>
      </c>
      <c r="E1400" s="20">
        <v>1.5785458754208753E-3</v>
      </c>
      <c r="F1400" s="21">
        <v>3.6555799220272908E-3</v>
      </c>
      <c r="G1400" s="21">
        <v>7.6401620370370382E-3</v>
      </c>
      <c r="H1400" s="21">
        <v>6.7782526115859453E-3</v>
      </c>
      <c r="I1400" s="21">
        <v>1.4234330484330485E-2</v>
      </c>
      <c r="J1400" s="4">
        <v>0.55055000000000009</v>
      </c>
      <c r="K1400" s="4">
        <v>1.64575</v>
      </c>
      <c r="L1400" s="4">
        <v>2.27</v>
      </c>
      <c r="M1400" s="4">
        <v>1.6274999999999999</v>
      </c>
      <c r="N1400" s="4">
        <v>1.26945</v>
      </c>
      <c r="O1400" s="4">
        <v>5.4225000000000003</v>
      </c>
      <c r="P1400" s="4">
        <v>11.9</v>
      </c>
      <c r="Q1400" s="4">
        <v>13.91</v>
      </c>
      <c r="R1400" s="11">
        <v>1.2670843776106935E-3</v>
      </c>
      <c r="S1400" s="11">
        <v>1.6244671507829403E-3</v>
      </c>
      <c r="T1400" s="11">
        <v>3.6956627680311892E-3</v>
      </c>
      <c r="U1400" s="21">
        <v>6.7782526115859453E-3</v>
      </c>
      <c r="V1400" s="11">
        <v>1.6651273148148144E-2</v>
      </c>
      <c r="W1400" s="3">
        <v>0.55055000000000009</v>
      </c>
      <c r="X1400" s="4">
        <v>1.6416000000000002</v>
      </c>
      <c r="Y1400" s="3">
        <v>2.16</v>
      </c>
      <c r="Z1400" s="3">
        <v>1.395</v>
      </c>
      <c r="AA1400" s="4">
        <v>1.0881000000000001</v>
      </c>
      <c r="AB1400" s="3">
        <v>2.9550000000000001</v>
      </c>
    </row>
    <row r="1401" spans="1:28" x14ac:dyDescent="0.3">
      <c r="A1401">
        <v>1</v>
      </c>
      <c r="B1401" s="81">
        <v>12.29</v>
      </c>
      <c r="C1401" s="4">
        <v>14.37</v>
      </c>
      <c r="D1401" s="20">
        <v>1.2382417929292927E-3</v>
      </c>
      <c r="E1401" s="20">
        <v>1.587489478114478E-3</v>
      </c>
      <c r="F1401" s="21">
        <v>3.6762914230019498E-3</v>
      </c>
      <c r="G1401" s="21">
        <v>7.6834490740740752E-3</v>
      </c>
      <c r="H1401" s="21">
        <v>6.841583570750237E-3</v>
      </c>
      <c r="I1401" s="21">
        <v>1.4367325498575499E-2</v>
      </c>
      <c r="J1401" s="4" t="s">
        <v>5160</v>
      </c>
      <c r="K1401" s="4">
        <v>1.6312500000000001</v>
      </c>
      <c r="L1401" s="4">
        <v>2.25</v>
      </c>
      <c r="M1401" s="4">
        <v>1.6065</v>
      </c>
      <c r="N1401" s="4">
        <v>1.2530700000000001</v>
      </c>
      <c r="O1401" s="4">
        <v>5.34</v>
      </c>
      <c r="P1401" s="4">
        <v>11.97</v>
      </c>
      <c r="Q1401" s="4">
        <v>13.98</v>
      </c>
      <c r="R1401" s="11">
        <v>1.2687552213868005E-3</v>
      </c>
      <c r="S1401" s="11">
        <v>1.6266092581882058E-3</v>
      </c>
      <c r="T1401" s="11">
        <v>3.7005360623781681E-3</v>
      </c>
      <c r="U1401" s="21">
        <v>6.841583570750237E-3</v>
      </c>
      <c r="V1401" s="11">
        <v>1.6790162037037034E-2</v>
      </c>
      <c r="W1401" s="3" t="s">
        <v>5160</v>
      </c>
      <c r="X1401" s="4">
        <v>1.6264000000000001</v>
      </c>
      <c r="Y1401" s="3">
        <v>2.14</v>
      </c>
      <c r="Z1401" s="3">
        <v>1.377</v>
      </c>
      <c r="AA1401" s="4">
        <v>1.07406</v>
      </c>
      <c r="AB1401" s="3">
        <v>2.9024999999999999</v>
      </c>
    </row>
  </sheetData>
  <sheetProtection password="C7DC" sheet="1" objects="1" scenarios="1" selectLockedCells="1" selectUnlockedCells="1"/>
  <conditionalFormatting sqref="P1:Q402 P496:P498 P615:P628 P815:P841 P843:P844 P1284:P1290 P1292:P1294 P1312:P1314 P1316:P1318 P1330:P1338 P1328 P1320:P1326 P1302:P1310 P1300 P1296:P1298 P1267:P1282 P1263:P1265 P1257:P1261 P1238:P1255 P1234:P1236 P1210:P1232 P1206:P1208 P1194:P1204 P1188:P1192 P1182:P1186 P1176:P1180 P1152:P1174 P1103:P1150 P1091:P1101 P846:P1089 P793:P813 P778:P791 P715:P775 P665:P713 P645:P663 P630:P643 P515:P613 P500:P513 P477:P494 P1402:Q65536 P1340:P1401 P403:P475 Q403:Q1401">
    <cfRule type="duplicateValues" dxfId="27" priority="7" stopIfTrue="1"/>
  </conditionalFormatting>
  <conditionalFormatting sqref="B1122 B1092 B995 B950 B916 B868 B832 B809 B769 B753 B729 B713 B606 B562 B508 B499 B445:B450 B433:B443 B460 B452:B458 B462:B475 B418:B430 B411:B416 B402:B409 B477 B479 B482 B486 B491 B493 B495 B502 B505 B511 B514:B515 B517 B520 B523 B525 B528 B532 B534 B538 B541 B543 B547 B550 B552 B556 B558 B565 B567 B569 B572 B576 B578 B582 B585 B587 B591 B594 B596 B600 B602 B609 B611 B614 B618 B620 B622 B626 B628 B630 B634 B637 B639 B643 B645 B647 B651 B1287:B1291 B1293:B1401 B1281:B1285 B1275:B1279 B1269:B1273 B1263:B1267 B1257:B1261 B1253:B1255 B1249:B1251 B1245:B1247 B1241:B1243 B1237:B1239 B1233:B1235 B1230:B1231 B1220:B1222 B1218 B1215:B1216 B1212:B1213 B1209:B1210 B1206:B1207 B1204 B1201:B1202 B1199 B1193 B1195:B1197 B1191 B1188:B1189 B1186 B1183:B1184 B1180:B1181 B1175:B1176 B1178 B1171 B1173 B1169 B1167 B1165 B1162:B1163 B1158 B1160 B1147:B1150 B1152:B1154 B1156 B1145 B1143 B1141 B1139 B1136:B1137 B1134 B1132 B1130 B1128 B1126 B1124 B1120 B1116 B1118 B1112 B1114 B1108 B1110 B1106 B1104 B1102 B1100 B1098 B1096 B1094 B1088:B1090 B1084 B1086 B1080 B1082 B1078 B1076 B1074 B1072 B1070 B1068 B1066 B1064 B1062 B1060 B1058 B1056 B1054 B1051:B1052 B1049 B1045 B1047 B1043 B1040 B1038 B1036 B1034 B1032 B1030 B1028 B1026 B1024 B1022 B1020 B1018 B1016 B1014 B1012 B1009:B1010 B1006 B1004 B1001 B999 B997 B993 B990 B988 B986 B984 B982 B980 B978 B976 B974 B972 B969 B966:B967 B964 B961 B958 B956 B954 B952 B946 B948 B944 B941 B939 B936 B934 B932 B929 B927 B924 B922 B919:B920 B912 B914 B910 B907 B905 B901 B899 B897 B894 B892 B889 B887 B885 B883 B880 B878 B876 B874 B871 B865 B862:B863 B858 B856 B853 B851 B849 B847 B844 B842 B840 B838 B835 B829 B827 B825 B823 B819 B816 B814 B812 B806 B804 B802 B800 B797 B795 B791 B789 B787 B785 B781 B778 B776 B774 B772 B766 B764 B762 B759 B756 B750 B748 B746 B742 B739 B737 B734 B732 B726 B724 B722 B719 B716 B710 B708 B706 B702 B699 B697 B694 B692 B690 B686 B684 B682 B679 B676 B672 B670 B668 B664 B662 B658 B656 B653 B1224:B1228">
    <cfRule type="duplicateValues" dxfId="26" priority="951" stopIfTrue="1"/>
  </conditionalFormatting>
  <pageMargins left="0.7" right="0.7" top="0.75" bottom="0.75" header="0.51180555555555551" footer="0.51180555555555551"/>
  <pageSetup paperSize="9" firstPageNumber="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689CE-D6F1-4403-95CF-2DD5462889F9}">
  <dimension ref="A1:BL2401"/>
  <sheetViews>
    <sheetView workbookViewId="0">
      <pane xSplit="1" ySplit="1" topLeftCell="B602" activePane="bottomRight" state="frozen"/>
      <selection pane="topRight" activeCell="B1" sqref="B1"/>
      <selection pane="bottomLeft" activeCell="A602" sqref="A602"/>
      <selection pane="bottomRight" activeCell="H728" sqref="H728"/>
    </sheetView>
  </sheetViews>
  <sheetFormatPr baseColWidth="10" defaultColWidth="7.88671875" defaultRowHeight="14.4" x14ac:dyDescent="0.3"/>
  <cols>
    <col min="1" max="1" width="6.33203125" style="46" customWidth="1"/>
    <col min="2" max="2" width="5.33203125" style="46" customWidth="1"/>
    <col min="3" max="7" width="4.6640625" style="46" customWidth="1"/>
    <col min="8" max="24" width="7.88671875" style="46"/>
    <col min="25" max="25" width="12.33203125" style="46" customWidth="1"/>
    <col min="26" max="54" width="7.88671875" style="46"/>
    <col min="55" max="55" width="9.6640625" style="46" customWidth="1"/>
    <col min="56" max="56" width="6.109375" style="46" customWidth="1"/>
    <col min="57" max="57" width="6.44140625" style="46" customWidth="1"/>
    <col min="58" max="59" width="6" style="46" customWidth="1"/>
    <col min="60" max="60" width="6.109375" style="46" customWidth="1"/>
    <col min="61" max="64" width="7.88671875" style="46"/>
  </cols>
  <sheetData>
    <row r="1" spans="1:61" x14ac:dyDescent="0.3">
      <c r="A1" s="46" t="s">
        <v>5020</v>
      </c>
      <c r="B1" s="46" t="s">
        <v>5040</v>
      </c>
      <c r="C1" s="46" t="s">
        <v>5041</v>
      </c>
      <c r="D1" s="46" t="s">
        <v>5042</v>
      </c>
      <c r="E1" s="46" t="s">
        <v>5043</v>
      </c>
      <c r="F1" s="46" t="s">
        <v>5044</v>
      </c>
      <c r="G1" s="46" t="s">
        <v>5045</v>
      </c>
      <c r="H1" s="46" t="s">
        <v>5046</v>
      </c>
      <c r="I1" s="46" t="s">
        <v>5047</v>
      </c>
      <c r="J1" s="46" t="s">
        <v>5048</v>
      </c>
      <c r="K1" s="46" t="s">
        <v>2249</v>
      </c>
      <c r="L1" s="46" t="s">
        <v>5049</v>
      </c>
      <c r="M1" s="46" t="s">
        <v>5050</v>
      </c>
      <c r="N1" s="46" t="s">
        <v>5051</v>
      </c>
      <c r="O1" s="46" t="s">
        <v>5052</v>
      </c>
      <c r="P1" s="46" t="s">
        <v>2250</v>
      </c>
      <c r="Q1" s="46" t="s">
        <v>5053</v>
      </c>
      <c r="R1" s="46" t="s">
        <v>5054</v>
      </c>
      <c r="S1" s="46" t="s">
        <v>2251</v>
      </c>
      <c r="T1" s="46" t="s">
        <v>2252</v>
      </c>
      <c r="U1" s="46" t="s">
        <v>5055</v>
      </c>
      <c r="V1" s="46" t="s">
        <v>5056</v>
      </c>
      <c r="W1" s="46" t="s">
        <v>5057</v>
      </c>
      <c r="X1" s="46" t="s">
        <v>5058</v>
      </c>
      <c r="Y1" s="46" t="s">
        <v>5059</v>
      </c>
      <c r="Z1" s="46" t="s">
        <v>5060</v>
      </c>
      <c r="AA1" s="46" t="s">
        <v>5061</v>
      </c>
      <c r="AB1" s="46" t="s">
        <v>5062</v>
      </c>
      <c r="AC1" s="46" t="s">
        <v>5063</v>
      </c>
      <c r="AD1" s="46" t="s">
        <v>5064</v>
      </c>
      <c r="AE1" s="46" t="s">
        <v>5065</v>
      </c>
      <c r="AF1" s="47" t="s">
        <v>5040</v>
      </c>
      <c r="AG1" s="47" t="s">
        <v>5041</v>
      </c>
      <c r="AH1" s="47" t="s">
        <v>5042</v>
      </c>
      <c r="AI1" s="47" t="s">
        <v>5043</v>
      </c>
      <c r="AJ1" s="47" t="s">
        <v>5044</v>
      </c>
      <c r="AK1" s="47" t="s">
        <v>5045</v>
      </c>
      <c r="AL1" s="47" t="s">
        <v>5046</v>
      </c>
      <c r="AM1" s="47" t="s">
        <v>5047</v>
      </c>
      <c r="AN1" s="47" t="s">
        <v>5048</v>
      </c>
      <c r="AO1" s="47" t="s">
        <v>2249</v>
      </c>
      <c r="AP1" s="47" t="s">
        <v>5049</v>
      </c>
      <c r="AQ1" s="47" t="s">
        <v>5050</v>
      </c>
      <c r="AR1" s="47" t="s">
        <v>5051</v>
      </c>
      <c r="AS1" s="47" t="s">
        <v>5052</v>
      </c>
      <c r="AT1" s="47" t="s">
        <v>2250</v>
      </c>
      <c r="AU1" s="47" t="s">
        <v>5053</v>
      </c>
      <c r="AV1" s="47" t="s">
        <v>5054</v>
      </c>
      <c r="AW1" s="47" t="s">
        <v>2251</v>
      </c>
      <c r="AX1" s="47" t="s">
        <v>2252</v>
      </c>
      <c r="AY1" s="47" t="s">
        <v>5055</v>
      </c>
      <c r="AZ1" s="47" t="s">
        <v>5056</v>
      </c>
      <c r="BA1" s="47" t="s">
        <v>5057</v>
      </c>
      <c r="BB1" s="47" t="s">
        <v>5058</v>
      </c>
      <c r="BC1" s="47" t="s">
        <v>5059</v>
      </c>
      <c r="BD1" s="47" t="s">
        <v>5060</v>
      </c>
      <c r="BE1" s="47" t="s">
        <v>5061</v>
      </c>
      <c r="BF1" s="47" t="s">
        <v>5062</v>
      </c>
      <c r="BG1" s="47" t="s">
        <v>5063</v>
      </c>
      <c r="BH1" s="47" t="s">
        <v>5064</v>
      </c>
      <c r="BI1" s="47" t="s">
        <v>5066</v>
      </c>
    </row>
    <row r="2" spans="1:61" x14ac:dyDescent="0.3">
      <c r="A2" s="46">
        <v>1400</v>
      </c>
      <c r="B2" s="48" t="s">
        <v>0</v>
      </c>
      <c r="C2" s="48" t="s">
        <v>0</v>
      </c>
      <c r="D2" s="48" t="s">
        <v>0</v>
      </c>
      <c r="E2" s="48">
        <v>5.95</v>
      </c>
      <c r="F2" s="48" t="s">
        <v>0</v>
      </c>
      <c r="G2" s="48" t="s">
        <v>0</v>
      </c>
      <c r="H2" s="48">
        <v>19.329999999999998</v>
      </c>
      <c r="I2" s="48">
        <v>30.13</v>
      </c>
      <c r="J2" s="49">
        <v>42.82</v>
      </c>
      <c r="K2" s="50">
        <v>6.5069444444444441E-4</v>
      </c>
      <c r="L2" s="50">
        <v>8.9131944444444447E-4</v>
      </c>
      <c r="M2" s="50">
        <v>1.9767361111111114E-3</v>
      </c>
      <c r="N2" s="50">
        <v>8.2268518518518519E-4</v>
      </c>
      <c r="O2" s="50">
        <v>1.1548611111111111E-3</v>
      </c>
      <c r="P2" s="50">
        <v>1.4945601851851854E-3</v>
      </c>
      <c r="Q2" s="50">
        <v>2.3543981481481484E-3</v>
      </c>
      <c r="R2" s="50">
        <v>2.5487268518518519E-3</v>
      </c>
      <c r="S2" s="50">
        <v>3.2303240740740743E-3</v>
      </c>
      <c r="T2" s="50">
        <v>4.9750000000000003E-3</v>
      </c>
      <c r="U2" s="50">
        <v>5.3974537037037038E-3</v>
      </c>
      <c r="V2" s="50">
        <v>8.6248842592592592E-3</v>
      </c>
      <c r="W2" s="50">
        <v>6.6476851851851862E-3</v>
      </c>
      <c r="X2" s="50">
        <v>1.1210185185185186E-2</v>
      </c>
      <c r="Y2" s="50">
        <v>2.3622569444444443E-2</v>
      </c>
      <c r="Z2" s="48" t="s">
        <v>0</v>
      </c>
      <c r="AA2" s="48">
        <v>6.48</v>
      </c>
      <c r="AB2" s="48" t="s">
        <v>0</v>
      </c>
      <c r="AC2" s="48">
        <v>19.190000000000001</v>
      </c>
      <c r="AD2" s="48">
        <v>24.66</v>
      </c>
      <c r="AE2" s="46">
        <v>7265</v>
      </c>
      <c r="AF2" s="48" t="s">
        <v>0</v>
      </c>
      <c r="AG2" s="48" t="s">
        <v>0</v>
      </c>
      <c r="AH2" s="48">
        <v>6.5</v>
      </c>
      <c r="AI2" s="48" t="s">
        <v>0</v>
      </c>
      <c r="AJ2" s="48" t="s">
        <v>0</v>
      </c>
      <c r="AK2" s="48" t="s">
        <v>0</v>
      </c>
      <c r="AL2" s="48">
        <v>20.78</v>
      </c>
      <c r="AM2" s="48">
        <v>32.92</v>
      </c>
      <c r="AN2" s="48">
        <v>46.1</v>
      </c>
      <c r="AO2" s="50">
        <v>6.9583333333333335E-4</v>
      </c>
      <c r="AP2" s="50">
        <v>9.4687500000000002E-4</v>
      </c>
      <c r="AQ2" s="50">
        <v>2.1233796296296296E-3</v>
      </c>
      <c r="AR2" s="50">
        <v>8.7476851851851854E-4</v>
      </c>
      <c r="AS2" s="50">
        <v>1.2447916666666666E-3</v>
      </c>
      <c r="AT2" s="50">
        <v>1.6159722222222222E-3</v>
      </c>
      <c r="AU2" s="50">
        <v>2.543287037037037E-3</v>
      </c>
      <c r="AV2" s="50">
        <v>2.7452546296296296E-3</v>
      </c>
      <c r="AW2" s="50">
        <v>3.4734953703703703E-3</v>
      </c>
      <c r="AX2" s="50">
        <v>5.3793981481481488E-3</v>
      </c>
      <c r="AY2" s="50">
        <v>5.7746527777777779E-3</v>
      </c>
      <c r="AZ2" s="50">
        <v>9.22824074074074E-3</v>
      </c>
      <c r="BA2" s="50">
        <v>7.0649305555555552E-3</v>
      </c>
      <c r="BB2" s="50">
        <v>1.2305787037037035E-2</v>
      </c>
      <c r="BC2" s="50">
        <v>2.5427314814814816E-2</v>
      </c>
      <c r="BD2" s="48" t="s">
        <v>0</v>
      </c>
      <c r="BE2" s="48">
        <v>5.41</v>
      </c>
      <c r="BF2" s="48">
        <v>7.82</v>
      </c>
      <c r="BG2" s="48">
        <v>16.73</v>
      </c>
      <c r="BH2" s="48">
        <v>23.07</v>
      </c>
      <c r="BI2" s="46">
        <v>5589</v>
      </c>
    </row>
    <row r="3" spans="1:61" x14ac:dyDescent="0.3">
      <c r="A3" s="46">
        <v>1399</v>
      </c>
      <c r="B3" s="48" t="s">
        <v>0</v>
      </c>
      <c r="C3" s="48" t="s">
        <v>0</v>
      </c>
      <c r="D3" s="48" t="s">
        <v>0</v>
      </c>
      <c r="E3" s="48" t="s">
        <v>0</v>
      </c>
      <c r="F3" s="48" t="s">
        <v>0</v>
      </c>
      <c r="G3" s="48" t="s">
        <v>0</v>
      </c>
      <c r="H3" s="48" t="s">
        <v>0</v>
      </c>
      <c r="I3" s="48">
        <v>30.14</v>
      </c>
      <c r="J3" s="49">
        <v>42.83</v>
      </c>
      <c r="K3" s="50">
        <v>6.5081018518518515E-4</v>
      </c>
      <c r="L3" s="50">
        <v>8.9155092592592595E-4</v>
      </c>
      <c r="M3" s="50">
        <v>1.9774305555555556E-3</v>
      </c>
      <c r="N3" s="50">
        <v>8.2291666666666667E-4</v>
      </c>
      <c r="O3" s="50">
        <v>1.1552083333333334E-3</v>
      </c>
      <c r="P3" s="50">
        <v>1.4950231481481483E-3</v>
      </c>
      <c r="Q3" s="50">
        <v>2.3552083333333333E-3</v>
      </c>
      <c r="R3" s="50">
        <v>2.5495370370370372E-3</v>
      </c>
      <c r="S3" s="50">
        <v>3.2313657407407408E-3</v>
      </c>
      <c r="T3" s="50">
        <v>4.97662037037037E-3</v>
      </c>
      <c r="U3" s="50">
        <v>5.3993055555555556E-3</v>
      </c>
      <c r="V3" s="50">
        <v>8.6276620370370361E-3</v>
      </c>
      <c r="W3" s="50">
        <v>6.6518518518518524E-3</v>
      </c>
      <c r="X3" s="50">
        <v>1.1217361111111112E-2</v>
      </c>
      <c r="Y3" s="50">
        <v>2.3637152777777778E-2</v>
      </c>
      <c r="Z3" s="48" t="s">
        <v>0</v>
      </c>
      <c r="AA3" s="48" t="s">
        <v>0</v>
      </c>
      <c r="AB3" s="48">
        <v>9.19</v>
      </c>
      <c r="AC3" s="48">
        <v>19.18</v>
      </c>
      <c r="AD3" s="48">
        <v>24.64</v>
      </c>
      <c r="AE3" s="46">
        <v>7261</v>
      </c>
      <c r="AF3" s="48">
        <v>5.59</v>
      </c>
      <c r="AG3" s="48">
        <v>6.04</v>
      </c>
      <c r="AH3" s="48" t="s">
        <v>0</v>
      </c>
      <c r="AI3" s="48" t="s">
        <v>0</v>
      </c>
      <c r="AJ3" s="48">
        <v>6.5</v>
      </c>
      <c r="AK3" s="48">
        <v>7</v>
      </c>
      <c r="AL3" s="48">
        <v>20.79</v>
      </c>
      <c r="AM3" s="48">
        <v>32.94</v>
      </c>
      <c r="AN3" s="48">
        <v>46.12</v>
      </c>
      <c r="AO3" s="50">
        <v>6.9618055555555557E-4</v>
      </c>
      <c r="AP3" s="50">
        <v>9.4733796296296298E-4</v>
      </c>
      <c r="AQ3" s="50">
        <v>2.1246527777777774E-3</v>
      </c>
      <c r="AR3" s="50">
        <v>8.752314814814815E-4</v>
      </c>
      <c r="AS3" s="50">
        <v>1.2453703703703702E-3</v>
      </c>
      <c r="AT3" s="50">
        <v>1.6167824074074075E-3</v>
      </c>
      <c r="AU3" s="50">
        <v>2.5445601851851849E-3</v>
      </c>
      <c r="AV3" s="50">
        <v>2.7466435185185185E-3</v>
      </c>
      <c r="AW3" s="50">
        <v>3.4753472222222221E-3</v>
      </c>
      <c r="AX3" s="50">
        <v>5.3824074074074078E-3</v>
      </c>
      <c r="AY3" s="50">
        <v>5.7780092592592596E-3</v>
      </c>
      <c r="AZ3" s="50">
        <v>9.2335648148148142E-3</v>
      </c>
      <c r="BA3" s="50">
        <v>7.0700231481481482E-3</v>
      </c>
      <c r="BB3" s="50">
        <v>1.2314351851851851E-2</v>
      </c>
      <c r="BC3" s="50">
        <v>2.544467592592593E-2</v>
      </c>
      <c r="BD3" s="48">
        <v>2.1800000000000002</v>
      </c>
      <c r="BE3" s="48" t="s">
        <v>0</v>
      </c>
      <c r="BF3" s="48" t="s">
        <v>0</v>
      </c>
      <c r="BG3" s="48">
        <v>16.72</v>
      </c>
      <c r="BH3" s="48">
        <v>23.05</v>
      </c>
      <c r="BI3" s="46">
        <v>5585</v>
      </c>
    </row>
    <row r="4" spans="1:61" x14ac:dyDescent="0.3">
      <c r="A4" s="46">
        <v>1398</v>
      </c>
      <c r="B4" s="48" t="s">
        <v>0</v>
      </c>
      <c r="C4" s="48">
        <v>5.79</v>
      </c>
      <c r="D4" s="48" t="s">
        <v>0</v>
      </c>
      <c r="E4" s="48" t="s">
        <v>0</v>
      </c>
      <c r="F4" s="48">
        <v>6.53</v>
      </c>
      <c r="G4" s="48">
        <v>6.95</v>
      </c>
      <c r="H4" s="48">
        <v>19.34</v>
      </c>
      <c r="I4" s="48">
        <v>30.15</v>
      </c>
      <c r="J4" s="49">
        <v>42.84</v>
      </c>
      <c r="K4" s="50">
        <v>6.5104166666666663E-4</v>
      </c>
      <c r="L4" s="50">
        <v>8.9189814814814817E-4</v>
      </c>
      <c r="M4" s="50">
        <v>1.9781250000000003E-3</v>
      </c>
      <c r="N4" s="50">
        <v>8.2314814814814815E-4</v>
      </c>
      <c r="O4" s="50">
        <v>1.1555555555555555E-3</v>
      </c>
      <c r="P4" s="50">
        <v>1.4954861111111113E-3</v>
      </c>
      <c r="Q4" s="50">
        <v>2.3559027777777779E-3</v>
      </c>
      <c r="R4" s="50">
        <v>2.5503472222222225E-3</v>
      </c>
      <c r="S4" s="50">
        <v>3.2324074074074074E-3</v>
      </c>
      <c r="T4" s="50">
        <v>4.978356481481482E-3</v>
      </c>
      <c r="U4" s="50">
        <v>5.4011574074074075E-3</v>
      </c>
      <c r="V4" s="50">
        <v>8.6305555555555545E-3</v>
      </c>
      <c r="W4" s="50">
        <v>6.6561342592592592E-3</v>
      </c>
      <c r="X4" s="50">
        <v>1.1224537037037038E-2</v>
      </c>
      <c r="Y4" s="50">
        <v>2.3651620370370368E-2</v>
      </c>
      <c r="Z4" s="48" t="s">
        <v>0</v>
      </c>
      <c r="AA4" s="48" t="s">
        <v>0</v>
      </c>
      <c r="AB4" s="48" t="s">
        <v>0</v>
      </c>
      <c r="AC4" s="48">
        <v>19.170000000000002</v>
      </c>
      <c r="AD4" s="48">
        <v>24.62</v>
      </c>
      <c r="AE4" s="46">
        <v>7256</v>
      </c>
      <c r="AF4" s="48" t="s">
        <v>0</v>
      </c>
      <c r="AG4" s="48" t="s">
        <v>0</v>
      </c>
      <c r="AH4" s="48" t="s">
        <v>0</v>
      </c>
      <c r="AI4" s="48">
        <v>6.01</v>
      </c>
      <c r="AJ4" s="48" t="s">
        <v>0</v>
      </c>
      <c r="AK4" s="48" t="s">
        <v>0</v>
      </c>
      <c r="AL4" s="48">
        <v>20.8</v>
      </c>
      <c r="AM4" s="48">
        <v>32.950000000000003</v>
      </c>
      <c r="AN4" s="48">
        <v>46.14</v>
      </c>
      <c r="AO4" s="50">
        <v>6.9652777777777779E-4</v>
      </c>
      <c r="AP4" s="50">
        <v>9.4791666666666668E-4</v>
      </c>
      <c r="AQ4" s="50">
        <v>2.125810185185185E-3</v>
      </c>
      <c r="AR4" s="50">
        <v>8.758101851851852E-4</v>
      </c>
      <c r="AS4" s="50">
        <v>1.2460648148148146E-3</v>
      </c>
      <c r="AT4" s="50">
        <v>1.6175925925925926E-3</v>
      </c>
      <c r="AU4" s="50">
        <v>2.5459490740740737E-3</v>
      </c>
      <c r="AV4" s="50">
        <v>2.748148148148148E-3</v>
      </c>
      <c r="AW4" s="50">
        <v>3.477199074074074E-3</v>
      </c>
      <c r="AX4" s="50">
        <v>5.3855324074074075E-3</v>
      </c>
      <c r="AY4" s="50">
        <v>5.7812499999999999E-3</v>
      </c>
      <c r="AZ4" s="50">
        <v>9.2390046296296283E-3</v>
      </c>
      <c r="BA4" s="50">
        <v>7.0751157407407403E-3</v>
      </c>
      <c r="BB4" s="50">
        <v>1.2322916666666666E-2</v>
      </c>
      <c r="BC4" s="50">
        <v>2.5462152777777781E-2</v>
      </c>
      <c r="BD4" s="48" t="s">
        <v>0</v>
      </c>
      <c r="BE4" s="48" t="s">
        <v>0</v>
      </c>
      <c r="BF4" s="48">
        <v>7.81</v>
      </c>
      <c r="BG4" s="48">
        <v>16.71</v>
      </c>
      <c r="BH4" s="48">
        <v>23.03</v>
      </c>
      <c r="BI4" s="46">
        <v>5581</v>
      </c>
    </row>
    <row r="5" spans="1:61" x14ac:dyDescent="0.3">
      <c r="A5" s="46">
        <v>1397</v>
      </c>
      <c r="B5" s="48">
        <v>5.38</v>
      </c>
      <c r="C5" s="48" t="s">
        <v>0</v>
      </c>
      <c r="D5" s="48" t="s">
        <v>0</v>
      </c>
      <c r="E5" s="48" t="s">
        <v>0</v>
      </c>
      <c r="F5" s="48" t="s">
        <v>0</v>
      </c>
      <c r="G5" s="48" t="s">
        <v>0</v>
      </c>
      <c r="H5" s="48">
        <v>19.350000000000001</v>
      </c>
      <c r="I5" s="48">
        <v>30.16</v>
      </c>
      <c r="J5" s="49">
        <v>42.86</v>
      </c>
      <c r="K5" s="50">
        <v>6.5127314814814811E-4</v>
      </c>
      <c r="L5" s="50">
        <v>8.9212962962962965E-4</v>
      </c>
      <c r="M5" s="50">
        <v>1.9788194444444445E-3</v>
      </c>
      <c r="N5" s="50">
        <v>8.2337962962962963E-4</v>
      </c>
      <c r="O5" s="50">
        <v>1.1559027777777778E-3</v>
      </c>
      <c r="P5" s="50">
        <v>1.4959490740740742E-3</v>
      </c>
      <c r="Q5" s="50">
        <v>2.3567129629629632E-3</v>
      </c>
      <c r="R5" s="50">
        <v>2.5511574074074078E-3</v>
      </c>
      <c r="S5" s="50">
        <v>3.2334490740740739E-3</v>
      </c>
      <c r="T5" s="50">
        <v>4.9800925925925933E-3</v>
      </c>
      <c r="U5" s="50">
        <v>5.4028935185185187E-3</v>
      </c>
      <c r="V5" s="50">
        <v>8.6334490740740729E-3</v>
      </c>
      <c r="W5" s="50">
        <v>6.6604166666666669E-3</v>
      </c>
      <c r="X5" s="50">
        <v>1.1231712962962964E-2</v>
      </c>
      <c r="Y5" s="50">
        <v>2.3666087962962965E-2</v>
      </c>
      <c r="Z5" s="48" t="s">
        <v>0</v>
      </c>
      <c r="AA5" s="48">
        <v>6.47</v>
      </c>
      <c r="AB5" s="48">
        <v>9.18</v>
      </c>
      <c r="AC5" s="48">
        <v>19.16</v>
      </c>
      <c r="AD5" s="48">
        <v>24.61</v>
      </c>
      <c r="AE5" s="46">
        <v>7251</v>
      </c>
      <c r="AF5" s="48" t="s">
        <v>0</v>
      </c>
      <c r="AG5" s="48" t="s">
        <v>0</v>
      </c>
      <c r="AH5" s="48" t="s">
        <v>0</v>
      </c>
      <c r="AI5" s="48" t="s">
        <v>0</v>
      </c>
      <c r="AJ5" s="48" t="s">
        <v>0</v>
      </c>
      <c r="AK5" s="48">
        <v>7.01</v>
      </c>
      <c r="AL5" s="48">
        <v>20.81</v>
      </c>
      <c r="AM5" s="48">
        <v>32.97</v>
      </c>
      <c r="AN5" s="48">
        <v>46.17</v>
      </c>
      <c r="AO5" s="50">
        <v>6.9687500000000001E-4</v>
      </c>
      <c r="AP5" s="50">
        <v>9.4849537037037038E-4</v>
      </c>
      <c r="AQ5" s="50">
        <v>2.1270833333333333E-3</v>
      </c>
      <c r="AR5" s="50">
        <v>8.7627314814814816E-4</v>
      </c>
      <c r="AS5" s="50">
        <v>1.2467592592592591E-3</v>
      </c>
      <c r="AT5" s="50">
        <v>1.6184027777777779E-3</v>
      </c>
      <c r="AU5" s="50">
        <v>2.5472222222222224E-3</v>
      </c>
      <c r="AV5" s="50">
        <v>2.7495370370370369E-3</v>
      </c>
      <c r="AW5" s="50">
        <v>3.4791666666666664E-3</v>
      </c>
      <c r="AX5" s="50">
        <v>5.3885416666666665E-3</v>
      </c>
      <c r="AY5" s="50">
        <v>5.7846064814814817E-3</v>
      </c>
      <c r="AZ5" s="50">
        <v>9.2443287037037025E-3</v>
      </c>
      <c r="BA5" s="50">
        <v>7.0802083333333325E-3</v>
      </c>
      <c r="BB5" s="50">
        <v>1.2331481481481481E-2</v>
      </c>
      <c r="BC5" s="50">
        <v>2.547962962962963E-2</v>
      </c>
      <c r="BD5" s="48" t="s">
        <v>0</v>
      </c>
      <c r="BE5" s="48">
        <v>5.4</v>
      </c>
      <c r="BF5" s="48" t="s">
        <v>0</v>
      </c>
      <c r="BG5" s="48">
        <v>16.7</v>
      </c>
      <c r="BH5" s="48">
        <v>23.02</v>
      </c>
      <c r="BI5" s="46">
        <v>5578</v>
      </c>
    </row>
    <row r="6" spans="1:61" x14ac:dyDescent="0.3">
      <c r="A6" s="46">
        <v>1396</v>
      </c>
      <c r="B6" s="48" t="s">
        <v>0</v>
      </c>
      <c r="C6" s="48" t="s">
        <v>0</v>
      </c>
      <c r="D6" s="48" t="s">
        <v>0</v>
      </c>
      <c r="E6" s="48">
        <v>5.96</v>
      </c>
      <c r="F6" s="48" t="s">
        <v>0</v>
      </c>
      <c r="G6" s="48" t="s">
        <v>0</v>
      </c>
      <c r="H6" s="48" t="s">
        <v>0</v>
      </c>
      <c r="I6" s="48">
        <v>30.17</v>
      </c>
      <c r="J6" s="49">
        <v>42.87</v>
      </c>
      <c r="K6" s="50">
        <v>6.5150462962962959E-4</v>
      </c>
      <c r="L6" s="50">
        <v>8.9236111111111113E-4</v>
      </c>
      <c r="M6" s="50">
        <v>1.9795138888888892E-3</v>
      </c>
      <c r="N6" s="50">
        <v>8.2372685185185186E-4</v>
      </c>
      <c r="O6" s="50">
        <v>1.1562499999999999E-3</v>
      </c>
      <c r="P6" s="50">
        <v>1.4964120370370372E-3</v>
      </c>
      <c r="Q6" s="50">
        <v>2.3574074074074075E-3</v>
      </c>
      <c r="R6" s="50">
        <v>2.5519675925925927E-3</v>
      </c>
      <c r="S6" s="50">
        <v>3.2344907407407409E-3</v>
      </c>
      <c r="T6" s="50">
        <v>4.981712962962963E-3</v>
      </c>
      <c r="U6" s="50">
        <v>5.4047453703703705E-3</v>
      </c>
      <c r="V6" s="50">
        <v>8.636342592592593E-3</v>
      </c>
      <c r="W6" s="50">
        <v>6.6646990740740738E-3</v>
      </c>
      <c r="X6" s="50">
        <v>1.1238888888888889E-2</v>
      </c>
      <c r="Y6" s="50">
        <v>2.3680671296296297E-2</v>
      </c>
      <c r="Z6" s="48" t="s">
        <v>0</v>
      </c>
      <c r="AA6" s="48" t="s">
        <v>0</v>
      </c>
      <c r="AB6" s="48" t="s">
        <v>0</v>
      </c>
      <c r="AC6" s="48">
        <v>19.149999999999999</v>
      </c>
      <c r="AD6" s="48">
        <v>24.59</v>
      </c>
      <c r="AE6" s="46">
        <v>7246</v>
      </c>
      <c r="AF6" s="48" t="s">
        <v>0</v>
      </c>
      <c r="AG6" s="48" t="s">
        <v>0</v>
      </c>
      <c r="AH6" s="48">
        <v>6.51</v>
      </c>
      <c r="AI6" s="48" t="s">
        <v>0</v>
      </c>
      <c r="AJ6" s="48">
        <v>6.51</v>
      </c>
      <c r="AK6" s="48" t="s">
        <v>0</v>
      </c>
      <c r="AL6" s="48">
        <v>20.82</v>
      </c>
      <c r="AM6" s="48">
        <v>32.99</v>
      </c>
      <c r="AN6" s="48">
        <v>46.19</v>
      </c>
      <c r="AO6" s="50">
        <v>6.9733796296296297E-4</v>
      </c>
      <c r="AP6" s="50">
        <v>9.4895833333333334E-4</v>
      </c>
      <c r="AQ6" s="50">
        <v>2.1283564814814811E-3</v>
      </c>
      <c r="AR6" s="50">
        <v>8.7673611111111112E-4</v>
      </c>
      <c r="AS6" s="50">
        <v>1.2473379629629629E-3</v>
      </c>
      <c r="AT6" s="50">
        <v>1.6193287037037038E-3</v>
      </c>
      <c r="AU6" s="50">
        <v>2.5486111111111113E-3</v>
      </c>
      <c r="AV6" s="50">
        <v>2.7510416666666664E-3</v>
      </c>
      <c r="AW6" s="50">
        <v>3.4810185185185183E-3</v>
      </c>
      <c r="AX6" s="50">
        <v>5.3915509259259255E-3</v>
      </c>
      <c r="AY6" s="50">
        <v>5.7878472222222229E-3</v>
      </c>
      <c r="AZ6" s="50">
        <v>9.2497685185185183E-3</v>
      </c>
      <c r="BA6" s="50">
        <v>7.0853009259259254E-3</v>
      </c>
      <c r="BB6" s="50">
        <v>1.2340162037037037E-2</v>
      </c>
      <c r="BC6" s="50">
        <v>2.5497106481481482E-2</v>
      </c>
      <c r="BD6" s="48" t="s">
        <v>0</v>
      </c>
      <c r="BE6" s="48" t="s">
        <v>0</v>
      </c>
      <c r="BF6" s="48">
        <v>7.8</v>
      </c>
      <c r="BG6" s="48">
        <v>16.690000000000001</v>
      </c>
      <c r="BH6" s="48">
        <v>23</v>
      </c>
      <c r="BI6" s="46">
        <v>5574</v>
      </c>
    </row>
    <row r="7" spans="1:61" x14ac:dyDescent="0.3">
      <c r="A7" s="46">
        <v>1395</v>
      </c>
      <c r="B7" s="48" t="s">
        <v>0</v>
      </c>
      <c r="C7" s="48" t="s">
        <v>0</v>
      </c>
      <c r="D7" s="48">
        <v>6.19</v>
      </c>
      <c r="E7" s="48" t="s">
        <v>0</v>
      </c>
      <c r="F7" s="48" t="s">
        <v>0</v>
      </c>
      <c r="G7" s="48">
        <v>6.96</v>
      </c>
      <c r="H7" s="48">
        <v>19.36</v>
      </c>
      <c r="I7" s="48">
        <v>30.18</v>
      </c>
      <c r="J7" s="49">
        <v>42.89</v>
      </c>
      <c r="K7" s="50">
        <v>6.5173611111111107E-4</v>
      </c>
      <c r="L7" s="50">
        <v>8.9270833333333335E-4</v>
      </c>
      <c r="M7" s="50">
        <v>1.9802083333333334E-3</v>
      </c>
      <c r="N7" s="50">
        <v>8.2395833333333334E-4</v>
      </c>
      <c r="O7" s="50">
        <v>1.1565972222222223E-3</v>
      </c>
      <c r="P7" s="50">
        <v>1.4968750000000002E-3</v>
      </c>
      <c r="Q7" s="50">
        <v>2.3582175925925927E-3</v>
      </c>
      <c r="R7" s="50">
        <v>2.5527777777777779E-3</v>
      </c>
      <c r="S7" s="50">
        <v>3.2355324074074075E-3</v>
      </c>
      <c r="T7" s="50">
        <v>4.9834490740740742E-3</v>
      </c>
      <c r="U7" s="50">
        <v>5.4065972222222224E-3</v>
      </c>
      <c r="V7" s="50">
        <v>8.6392361111111114E-3</v>
      </c>
      <c r="W7" s="50">
        <v>6.6689814814814823E-3</v>
      </c>
      <c r="X7" s="50">
        <v>1.1246064814814815E-2</v>
      </c>
      <c r="Y7" s="50">
        <v>2.3695138888888887E-2</v>
      </c>
      <c r="Z7" s="48">
        <v>2.54</v>
      </c>
      <c r="AA7" s="48" t="s">
        <v>0</v>
      </c>
      <c r="AB7" s="48">
        <v>9.17</v>
      </c>
      <c r="AC7" s="48">
        <v>19.14</v>
      </c>
      <c r="AD7" s="48">
        <v>24.57</v>
      </c>
      <c r="AE7" s="46">
        <v>7242</v>
      </c>
      <c r="AF7" s="48">
        <v>5.6</v>
      </c>
      <c r="AG7" s="48">
        <v>6.05</v>
      </c>
      <c r="AH7" s="48" t="s">
        <v>0</v>
      </c>
      <c r="AI7" s="48">
        <v>6.02</v>
      </c>
      <c r="AJ7" s="48" t="s">
        <v>0</v>
      </c>
      <c r="AK7" s="48" t="s">
        <v>0</v>
      </c>
      <c r="AL7" s="48">
        <v>20.83</v>
      </c>
      <c r="AM7" s="48">
        <v>33</v>
      </c>
      <c r="AN7" s="48">
        <v>46.22</v>
      </c>
      <c r="AO7" s="50">
        <v>6.9768518518518519E-4</v>
      </c>
      <c r="AP7" s="50">
        <v>9.4953703703703704E-4</v>
      </c>
      <c r="AQ7" s="50">
        <v>2.1296296296296298E-3</v>
      </c>
      <c r="AR7" s="50">
        <v>8.7719907407407419E-4</v>
      </c>
      <c r="AS7" s="50">
        <v>1.2480324074074073E-3</v>
      </c>
      <c r="AT7" s="50">
        <v>1.6201388888888888E-3</v>
      </c>
      <c r="AU7" s="50">
        <v>2.5498842592592596E-3</v>
      </c>
      <c r="AV7" s="50">
        <v>2.7524305555555553E-3</v>
      </c>
      <c r="AW7" s="50">
        <v>3.4828703703703701E-3</v>
      </c>
      <c r="AX7" s="50">
        <v>5.3945601851851854E-3</v>
      </c>
      <c r="AY7" s="50">
        <v>5.7912037037037047E-3</v>
      </c>
      <c r="AZ7" s="50">
        <v>9.255208333333334E-3</v>
      </c>
      <c r="BA7" s="50">
        <v>7.0903935185185184E-3</v>
      </c>
      <c r="BB7" s="50">
        <v>1.234872685185185E-2</v>
      </c>
      <c r="BC7" s="50">
        <v>2.5514583333333334E-2</v>
      </c>
      <c r="BD7" s="48" t="s">
        <v>0</v>
      </c>
      <c r="BE7" s="48" t="s">
        <v>0</v>
      </c>
      <c r="BF7" s="48" t="s">
        <v>0</v>
      </c>
      <c r="BG7" s="48">
        <v>16.68</v>
      </c>
      <c r="BH7" s="48">
        <v>22.99</v>
      </c>
      <c r="BI7" s="46">
        <v>5571</v>
      </c>
    </row>
    <row r="8" spans="1:61" x14ac:dyDescent="0.3">
      <c r="A8" s="46">
        <v>1394</v>
      </c>
      <c r="B8" s="48" t="s">
        <v>0</v>
      </c>
      <c r="C8" s="48" t="s">
        <v>0</v>
      </c>
      <c r="D8" s="48" t="s">
        <v>0</v>
      </c>
      <c r="E8" s="48" t="s">
        <v>0</v>
      </c>
      <c r="F8" s="48">
        <v>6.54</v>
      </c>
      <c r="G8" s="48" t="s">
        <v>0</v>
      </c>
      <c r="H8" s="48" t="s">
        <v>0</v>
      </c>
      <c r="I8" s="48">
        <v>30.19</v>
      </c>
      <c r="J8" s="49">
        <v>42.9</v>
      </c>
      <c r="K8" s="50">
        <v>6.5185185185185181E-4</v>
      </c>
      <c r="L8" s="50">
        <v>8.9293981481481483E-4</v>
      </c>
      <c r="M8" s="50">
        <v>1.980902777777778E-3</v>
      </c>
      <c r="N8" s="50">
        <v>8.2418981481481482E-4</v>
      </c>
      <c r="O8" s="50">
        <v>1.1569444444444444E-3</v>
      </c>
      <c r="P8" s="50">
        <v>1.4973379629629631E-3</v>
      </c>
      <c r="Q8" s="50">
        <v>2.358912037037037E-3</v>
      </c>
      <c r="R8" s="50">
        <v>2.5535879629629632E-3</v>
      </c>
      <c r="S8" s="50">
        <v>3.236574074074074E-3</v>
      </c>
      <c r="T8" s="50">
        <v>4.9851851851851854E-3</v>
      </c>
      <c r="U8" s="50">
        <v>5.4084490740740742E-3</v>
      </c>
      <c r="V8" s="50">
        <v>8.6421296296296298E-3</v>
      </c>
      <c r="W8" s="50">
        <v>6.6732638888888892E-3</v>
      </c>
      <c r="X8" s="50">
        <v>1.1253240740740741E-2</v>
      </c>
      <c r="Y8" s="50">
        <v>2.3709722222222222E-2</v>
      </c>
      <c r="Z8" s="48" t="s">
        <v>0</v>
      </c>
      <c r="AA8" s="48">
        <v>6.46</v>
      </c>
      <c r="AB8" s="48" t="s">
        <v>0</v>
      </c>
      <c r="AC8" s="48">
        <v>19.13</v>
      </c>
      <c r="AD8" s="48">
        <v>24.56</v>
      </c>
      <c r="AE8" s="46">
        <v>7237</v>
      </c>
      <c r="AF8" s="48" t="s">
        <v>0</v>
      </c>
      <c r="AG8" s="48" t="s">
        <v>0</v>
      </c>
      <c r="AH8" s="48" t="s">
        <v>0</v>
      </c>
      <c r="AI8" s="48" t="s">
        <v>0</v>
      </c>
      <c r="AJ8" s="48" t="s">
        <v>0</v>
      </c>
      <c r="AK8" s="48">
        <v>7.02</v>
      </c>
      <c r="AL8" s="48">
        <v>20.84</v>
      </c>
      <c r="AM8" s="48">
        <v>33.020000000000003</v>
      </c>
      <c r="AN8" s="48">
        <v>46.24</v>
      </c>
      <c r="AO8" s="50">
        <v>6.9803240740740741E-4</v>
      </c>
      <c r="AP8" s="50">
        <v>9.5011574074074074E-4</v>
      </c>
      <c r="AQ8" s="50">
        <v>2.1307870370370374E-3</v>
      </c>
      <c r="AR8" s="50">
        <v>8.7766203703703715E-4</v>
      </c>
      <c r="AS8" s="50">
        <v>1.2486111111111109E-3</v>
      </c>
      <c r="AT8" s="50">
        <v>1.6209490740740743E-3</v>
      </c>
      <c r="AU8" s="50">
        <v>2.5512731481481484E-3</v>
      </c>
      <c r="AV8" s="50">
        <v>2.7539351851851852E-3</v>
      </c>
      <c r="AW8" s="50">
        <v>3.484722222222222E-3</v>
      </c>
      <c r="AX8" s="50">
        <v>5.3976851851851859E-3</v>
      </c>
      <c r="AY8" s="50">
        <v>5.7944444444444449E-3</v>
      </c>
      <c r="AZ8" s="50">
        <v>9.2605324074074066E-3</v>
      </c>
      <c r="BA8" s="50">
        <v>7.0956018518518521E-3</v>
      </c>
      <c r="BB8" s="50">
        <v>1.2357291666666667E-2</v>
      </c>
      <c r="BC8" s="50">
        <v>2.553217592592593E-2</v>
      </c>
      <c r="BD8" s="48" t="s">
        <v>0</v>
      </c>
      <c r="BE8" s="48">
        <v>5.39</v>
      </c>
      <c r="BF8" s="48">
        <v>7.79</v>
      </c>
      <c r="BG8" s="48">
        <v>16.670000000000002</v>
      </c>
      <c r="BH8" s="48">
        <v>22.97</v>
      </c>
      <c r="BI8" s="46">
        <v>5567</v>
      </c>
    </row>
    <row r="9" spans="1:61" x14ac:dyDescent="0.3">
      <c r="A9" s="46">
        <v>1393</v>
      </c>
      <c r="B9" s="48" t="s">
        <v>0</v>
      </c>
      <c r="C9" s="48" t="s">
        <v>0</v>
      </c>
      <c r="D9" s="48" t="s">
        <v>0</v>
      </c>
      <c r="E9" s="48" t="s">
        <v>0</v>
      </c>
      <c r="F9" s="48" t="s">
        <v>0</v>
      </c>
      <c r="G9" s="48" t="s">
        <v>0</v>
      </c>
      <c r="H9" s="48">
        <v>19.37</v>
      </c>
      <c r="I9" s="48">
        <v>30.2</v>
      </c>
      <c r="J9" s="49">
        <v>42.91</v>
      </c>
      <c r="K9" s="50">
        <v>6.5208333333333329E-4</v>
      </c>
      <c r="L9" s="50">
        <v>8.9328703703703705E-4</v>
      </c>
      <c r="M9" s="50">
        <v>1.9815972222222223E-3</v>
      </c>
      <c r="N9" s="50">
        <v>8.244212962962963E-4</v>
      </c>
      <c r="O9" s="50">
        <v>1.1572916666666667E-3</v>
      </c>
      <c r="P9" s="50">
        <v>1.4978009259259261E-3</v>
      </c>
      <c r="Q9" s="50">
        <v>2.3597222222222223E-3</v>
      </c>
      <c r="R9" s="50">
        <v>2.5543981481481485E-3</v>
      </c>
      <c r="S9" s="50">
        <v>3.2376157407407406E-3</v>
      </c>
      <c r="T9" s="50">
        <v>4.986805555555556E-3</v>
      </c>
      <c r="U9" s="50">
        <v>5.410300925925926E-3</v>
      </c>
      <c r="V9" s="50">
        <v>8.6450231481481482E-3</v>
      </c>
      <c r="W9" s="50">
        <v>6.6775462962962969E-3</v>
      </c>
      <c r="X9" s="50">
        <v>1.1260416666666667E-2</v>
      </c>
      <c r="Y9" s="50">
        <v>2.3724305555555554E-2</v>
      </c>
      <c r="Z9" s="48" t="s">
        <v>0</v>
      </c>
      <c r="AA9" s="48" t="s">
        <v>0</v>
      </c>
      <c r="AB9" s="48">
        <v>9.16</v>
      </c>
      <c r="AC9" s="48">
        <v>19.12</v>
      </c>
      <c r="AD9" s="48">
        <v>24.54</v>
      </c>
      <c r="AE9" s="46">
        <v>7232</v>
      </c>
      <c r="AF9" s="48" t="s">
        <v>0</v>
      </c>
      <c r="AG9" s="48" t="s">
        <v>0</v>
      </c>
      <c r="AH9" s="48">
        <v>6.52</v>
      </c>
      <c r="AI9" s="48" t="s">
        <v>0</v>
      </c>
      <c r="AJ9" s="48">
        <v>6.52</v>
      </c>
      <c r="AK9" s="48" t="s">
        <v>0</v>
      </c>
      <c r="AL9" s="48">
        <v>20.85</v>
      </c>
      <c r="AM9" s="48">
        <v>33.04</v>
      </c>
      <c r="AN9" s="48">
        <v>46.26</v>
      </c>
      <c r="AO9" s="50">
        <v>6.9837962962962963E-4</v>
      </c>
      <c r="AP9" s="50">
        <v>9.505787037037037E-4</v>
      </c>
      <c r="AQ9" s="50">
        <v>2.1320601851851852E-3</v>
      </c>
      <c r="AR9" s="50">
        <v>8.7812500000000011E-4</v>
      </c>
      <c r="AS9" s="50">
        <v>1.2493055555555554E-3</v>
      </c>
      <c r="AT9" s="50">
        <v>1.6217592592592594E-3</v>
      </c>
      <c r="AU9" s="50">
        <v>2.5525462962962967E-3</v>
      </c>
      <c r="AV9" s="50">
        <v>2.7553240740740741E-3</v>
      </c>
      <c r="AW9" s="50">
        <v>3.4865740740740738E-3</v>
      </c>
      <c r="AX9" s="50">
        <v>5.4006944444444449E-3</v>
      </c>
      <c r="AY9" s="50">
        <v>5.7978009259259267E-3</v>
      </c>
      <c r="AZ9" s="50">
        <v>9.2659722222222223E-3</v>
      </c>
      <c r="BA9" s="50">
        <v>7.1006944444444442E-3</v>
      </c>
      <c r="BB9" s="50">
        <v>1.2365972222222223E-2</v>
      </c>
      <c r="BC9" s="50">
        <v>2.5549652777777779E-2</v>
      </c>
      <c r="BD9" s="48" t="s">
        <v>0</v>
      </c>
      <c r="BE9" s="48" t="s">
        <v>0</v>
      </c>
      <c r="BF9" s="48" t="s">
        <v>0</v>
      </c>
      <c r="BG9" s="48">
        <v>16.66</v>
      </c>
      <c r="BH9" s="48">
        <v>22.95</v>
      </c>
      <c r="BI9" s="46">
        <v>5563</v>
      </c>
    </row>
    <row r="10" spans="1:61" x14ac:dyDescent="0.3">
      <c r="A10" s="46">
        <v>1392</v>
      </c>
      <c r="B10" s="48" t="s">
        <v>0</v>
      </c>
      <c r="C10" s="48" t="s">
        <v>0</v>
      </c>
      <c r="D10" s="48" t="s">
        <v>0</v>
      </c>
      <c r="E10" s="48">
        <v>5.97</v>
      </c>
      <c r="F10" s="48" t="s">
        <v>0</v>
      </c>
      <c r="G10" s="48" t="s">
        <v>0</v>
      </c>
      <c r="H10" s="48">
        <v>19.38</v>
      </c>
      <c r="I10" s="48">
        <v>30.21</v>
      </c>
      <c r="J10" s="49">
        <v>42.93</v>
      </c>
      <c r="K10" s="50">
        <v>6.5231481481481477E-4</v>
      </c>
      <c r="L10" s="50">
        <v>8.9351851851851853E-4</v>
      </c>
      <c r="M10" s="50">
        <v>1.9824074074074076E-3</v>
      </c>
      <c r="N10" s="50">
        <v>8.2465277777777778E-4</v>
      </c>
      <c r="O10" s="50">
        <v>1.1576388888888888E-3</v>
      </c>
      <c r="P10" s="50">
        <v>1.498263888888889E-3</v>
      </c>
      <c r="Q10" s="50">
        <v>2.3604166666666669E-3</v>
      </c>
      <c r="R10" s="50">
        <v>2.5552083333333334E-3</v>
      </c>
      <c r="S10" s="50">
        <v>3.2386574074074075E-3</v>
      </c>
      <c r="T10" s="50">
        <v>4.9885416666666663E-3</v>
      </c>
      <c r="U10" s="50">
        <v>5.4120370370370373E-3</v>
      </c>
      <c r="V10" s="50">
        <v>8.6478009259259268E-3</v>
      </c>
      <c r="W10" s="50">
        <v>6.6818287037037046E-3</v>
      </c>
      <c r="X10" s="50">
        <v>1.1267592592592593E-2</v>
      </c>
      <c r="Y10" s="50">
        <v>2.3738773148148148E-2</v>
      </c>
      <c r="Z10" s="48" t="s">
        <v>0</v>
      </c>
      <c r="AA10" s="48">
        <v>6.45</v>
      </c>
      <c r="AB10" s="48" t="s">
        <v>0</v>
      </c>
      <c r="AC10" s="48">
        <v>19.11</v>
      </c>
      <c r="AD10" s="48">
        <v>24.52</v>
      </c>
      <c r="AE10" s="46">
        <v>7228</v>
      </c>
      <c r="AF10" s="48" t="s">
        <v>0</v>
      </c>
      <c r="AG10" s="48" t="s">
        <v>0</v>
      </c>
      <c r="AH10" s="48" t="s">
        <v>0</v>
      </c>
      <c r="AI10" s="48">
        <v>6.03</v>
      </c>
      <c r="AJ10" s="48" t="s">
        <v>0</v>
      </c>
      <c r="AK10" s="48">
        <v>7.03</v>
      </c>
      <c r="AL10" s="48">
        <v>20.86</v>
      </c>
      <c r="AM10" s="48">
        <v>33.049999999999997</v>
      </c>
      <c r="AN10" s="48">
        <v>46.29</v>
      </c>
      <c r="AO10" s="50">
        <v>6.9884259259259259E-4</v>
      </c>
      <c r="AP10" s="50">
        <v>9.511574074074074E-4</v>
      </c>
      <c r="AQ10" s="50">
        <v>2.1333333333333334E-3</v>
      </c>
      <c r="AR10" s="50">
        <v>8.7858796296296307E-4</v>
      </c>
      <c r="AS10" s="50">
        <v>1.25E-3</v>
      </c>
      <c r="AT10" s="50">
        <v>1.6225694444444447E-3</v>
      </c>
      <c r="AU10" s="50">
        <v>2.5539351851851856E-3</v>
      </c>
      <c r="AV10" s="50">
        <v>2.7568287037037036E-3</v>
      </c>
      <c r="AW10" s="50">
        <v>3.4884259259259256E-3</v>
      </c>
      <c r="AX10" s="50">
        <v>5.403703703703704E-3</v>
      </c>
      <c r="AY10" s="50">
        <v>5.801041666666667E-3</v>
      </c>
      <c r="AZ10" s="50">
        <v>9.2712962962962948E-3</v>
      </c>
      <c r="BA10" s="50">
        <v>7.1057870370370372E-3</v>
      </c>
      <c r="BB10" s="50">
        <v>1.2374537037037036E-2</v>
      </c>
      <c r="BC10" s="50">
        <v>2.5567129629629631E-2</v>
      </c>
      <c r="BD10" s="48" t="s">
        <v>0</v>
      </c>
      <c r="BE10" s="48" t="s">
        <v>0</v>
      </c>
      <c r="BF10" s="48">
        <v>7.78</v>
      </c>
      <c r="BG10" s="48">
        <v>16.649999999999999</v>
      </c>
      <c r="BH10" s="48">
        <v>22.94</v>
      </c>
      <c r="BI10" s="46">
        <v>5560</v>
      </c>
    </row>
    <row r="11" spans="1:61" x14ac:dyDescent="0.3">
      <c r="A11" s="46">
        <v>1391</v>
      </c>
      <c r="B11" s="48" t="s">
        <v>0</v>
      </c>
      <c r="C11" s="48">
        <v>5.8</v>
      </c>
      <c r="D11" s="48" t="s">
        <v>0</v>
      </c>
      <c r="E11" s="48" t="s">
        <v>0</v>
      </c>
      <c r="F11" s="48" t="s">
        <v>0</v>
      </c>
      <c r="G11" s="48">
        <v>6.97</v>
      </c>
      <c r="H11" s="48" t="s">
        <v>0</v>
      </c>
      <c r="I11" s="48">
        <v>30.22</v>
      </c>
      <c r="J11" s="49">
        <v>42.94</v>
      </c>
      <c r="K11" s="50">
        <v>6.5254629629629625E-4</v>
      </c>
      <c r="L11" s="50">
        <v>8.9375000000000001E-4</v>
      </c>
      <c r="M11" s="50">
        <v>1.9831018518518522E-3</v>
      </c>
      <c r="N11" s="50">
        <v>8.2488425925925926E-4</v>
      </c>
      <c r="O11" s="50">
        <v>1.1579861111111112E-3</v>
      </c>
      <c r="P11" s="50">
        <v>1.4986111111111112E-3</v>
      </c>
      <c r="Q11" s="50">
        <v>2.3612268518518518E-3</v>
      </c>
      <c r="R11" s="50">
        <v>2.5560185185185187E-3</v>
      </c>
      <c r="S11" s="50">
        <v>3.2395833333333335E-3</v>
      </c>
      <c r="T11" s="50">
        <v>4.9902777777777775E-3</v>
      </c>
      <c r="U11" s="50">
        <v>5.4138888888888891E-3</v>
      </c>
      <c r="V11" s="50">
        <v>8.6506944444444452E-3</v>
      </c>
      <c r="W11" s="50">
        <v>6.6859953703703708E-3</v>
      </c>
      <c r="X11" s="50">
        <v>1.1274768518518519E-2</v>
      </c>
      <c r="Y11" s="50">
        <v>2.3753356481481483E-2</v>
      </c>
      <c r="Z11" s="48" t="s">
        <v>0</v>
      </c>
      <c r="AA11" s="48" t="s">
        <v>0</v>
      </c>
      <c r="AB11" s="48">
        <v>9.15</v>
      </c>
      <c r="AC11" s="48">
        <v>19.100000000000001</v>
      </c>
      <c r="AD11" s="48">
        <v>24.51</v>
      </c>
      <c r="AE11" s="46">
        <v>7223</v>
      </c>
      <c r="AF11" s="48">
        <v>5.61</v>
      </c>
      <c r="AG11" s="48">
        <v>6.06</v>
      </c>
      <c r="AH11" s="48" t="s">
        <v>0</v>
      </c>
      <c r="AI11" s="48" t="s">
        <v>0</v>
      </c>
      <c r="AJ11" s="48">
        <v>6.53</v>
      </c>
      <c r="AK11" s="48" t="s">
        <v>0</v>
      </c>
      <c r="AL11" s="48">
        <v>20.87</v>
      </c>
      <c r="AM11" s="48">
        <v>33.07</v>
      </c>
      <c r="AN11" s="48">
        <v>46.31</v>
      </c>
      <c r="AO11" s="50">
        <v>6.9918981481481481E-4</v>
      </c>
      <c r="AP11" s="50">
        <v>9.517361111111111E-4</v>
      </c>
      <c r="AQ11" s="50">
        <v>2.1346064814814817E-3</v>
      </c>
      <c r="AR11" s="50">
        <v>8.7905092592592603E-4</v>
      </c>
      <c r="AS11" s="50">
        <v>1.2505787037037038E-3</v>
      </c>
      <c r="AT11" s="50">
        <v>1.6234953703703706E-3</v>
      </c>
      <c r="AU11" s="50">
        <v>2.5552083333333334E-3</v>
      </c>
      <c r="AV11" s="50">
        <v>2.7582175925925925E-3</v>
      </c>
      <c r="AW11" s="50">
        <v>3.4903935185185181E-3</v>
      </c>
      <c r="AX11" s="50">
        <v>5.4068287037037036E-3</v>
      </c>
      <c r="AY11" s="50">
        <v>5.8043981481481479E-3</v>
      </c>
      <c r="AZ11" s="50">
        <v>9.2767361111111106E-3</v>
      </c>
      <c r="BA11" s="50">
        <v>7.1108796296296293E-3</v>
      </c>
      <c r="BB11" s="50">
        <v>1.2383101851851852E-2</v>
      </c>
      <c r="BC11" s="50">
        <v>2.5584606481481482E-2</v>
      </c>
      <c r="BD11" s="48" t="s">
        <v>0</v>
      </c>
      <c r="BE11" s="48">
        <v>5.38</v>
      </c>
      <c r="BF11" s="48" t="s">
        <v>0</v>
      </c>
      <c r="BG11" s="48">
        <v>16.64</v>
      </c>
      <c r="BH11" s="48">
        <v>22.92</v>
      </c>
      <c r="BI11" s="46">
        <v>5556</v>
      </c>
    </row>
    <row r="12" spans="1:61" x14ac:dyDescent="0.3">
      <c r="A12" s="46">
        <v>1390</v>
      </c>
      <c r="B12" s="48">
        <v>5.39</v>
      </c>
      <c r="C12" s="48" t="s">
        <v>0</v>
      </c>
      <c r="D12" s="48" t="s">
        <v>0</v>
      </c>
      <c r="E12" s="48" t="s">
        <v>0</v>
      </c>
      <c r="F12" s="48">
        <v>6.55</v>
      </c>
      <c r="G12" s="48" t="s">
        <v>0</v>
      </c>
      <c r="H12" s="48">
        <v>19.39</v>
      </c>
      <c r="I12" s="48">
        <v>30.23</v>
      </c>
      <c r="J12" s="49">
        <v>42.95</v>
      </c>
      <c r="K12" s="50">
        <v>6.5266203703703699E-4</v>
      </c>
      <c r="L12" s="50">
        <v>8.9409722222222223E-4</v>
      </c>
      <c r="M12" s="50">
        <v>1.9837962962962964E-3</v>
      </c>
      <c r="N12" s="50">
        <v>8.2511574074074074E-4</v>
      </c>
      <c r="O12" s="50">
        <v>1.1583333333333333E-3</v>
      </c>
      <c r="P12" s="50">
        <v>1.4990740740740741E-3</v>
      </c>
      <c r="Q12" s="50">
        <v>2.3619212962962964E-3</v>
      </c>
      <c r="R12" s="50">
        <v>2.556828703703704E-3</v>
      </c>
      <c r="S12" s="50">
        <v>3.240625E-3</v>
      </c>
      <c r="T12" s="50">
        <v>4.9920138888888887E-3</v>
      </c>
      <c r="U12" s="50">
        <v>5.4157407407407409E-3</v>
      </c>
      <c r="V12" s="50">
        <v>8.6535879629629636E-3</v>
      </c>
      <c r="W12" s="50">
        <v>6.6902777777777785E-3</v>
      </c>
      <c r="X12" s="50">
        <v>1.1281944444444445E-2</v>
      </c>
      <c r="Y12" s="50">
        <v>2.3767939814814815E-2</v>
      </c>
      <c r="Z12" s="48" t="s">
        <v>0</v>
      </c>
      <c r="AA12" s="48" t="s">
        <v>0</v>
      </c>
      <c r="AB12" s="48" t="s">
        <v>0</v>
      </c>
      <c r="AC12" s="48" t="s">
        <v>0</v>
      </c>
      <c r="AD12" s="48">
        <v>24.49</v>
      </c>
      <c r="AE12" s="46">
        <v>7218</v>
      </c>
      <c r="AF12" s="48" t="s">
        <v>0</v>
      </c>
      <c r="AG12" s="48" t="s">
        <v>0</v>
      </c>
      <c r="AH12" s="48" t="s">
        <v>0</v>
      </c>
      <c r="AI12" s="48" t="s">
        <v>0</v>
      </c>
      <c r="AJ12" s="48" t="s">
        <v>0</v>
      </c>
      <c r="AK12" s="48" t="s">
        <v>0</v>
      </c>
      <c r="AL12" s="48">
        <v>20.88</v>
      </c>
      <c r="AM12" s="48">
        <v>33.090000000000003</v>
      </c>
      <c r="AN12" s="48">
        <v>46.33</v>
      </c>
      <c r="AO12" s="50">
        <v>6.9953703703703703E-4</v>
      </c>
      <c r="AP12" s="50">
        <v>9.5219907407407406E-4</v>
      </c>
      <c r="AQ12" s="50">
        <v>2.1357638888888889E-3</v>
      </c>
      <c r="AR12" s="50">
        <v>8.7951388888888899E-4</v>
      </c>
      <c r="AS12" s="50">
        <v>1.2512731481481483E-3</v>
      </c>
      <c r="AT12" s="50">
        <v>1.6243055555555557E-3</v>
      </c>
      <c r="AU12" s="50">
        <v>2.5564814814814816E-3</v>
      </c>
      <c r="AV12" s="50">
        <v>2.759722222222222E-3</v>
      </c>
      <c r="AW12" s="50">
        <v>3.4922453703703699E-3</v>
      </c>
      <c r="AX12" s="50">
        <v>5.4098379629629626E-3</v>
      </c>
      <c r="AY12" s="50">
        <v>5.8077546296296297E-3</v>
      </c>
      <c r="AZ12" s="50">
        <v>9.2821759259259246E-3</v>
      </c>
      <c r="BA12" s="50">
        <v>7.1159722222222214E-3</v>
      </c>
      <c r="BB12" s="50">
        <v>1.2391782407407407E-2</v>
      </c>
      <c r="BC12" s="50">
        <v>2.5602199074074076E-2</v>
      </c>
      <c r="BD12" s="48" t="s">
        <v>0</v>
      </c>
      <c r="BE12" s="48" t="s">
        <v>0</v>
      </c>
      <c r="BF12" s="48" t="s">
        <v>0</v>
      </c>
      <c r="BG12" s="48">
        <v>16.63</v>
      </c>
      <c r="BH12" s="48">
        <v>22.91</v>
      </c>
      <c r="BI12" s="46">
        <v>5552</v>
      </c>
    </row>
    <row r="13" spans="1:61" x14ac:dyDescent="0.3">
      <c r="A13" s="46">
        <v>1389</v>
      </c>
      <c r="B13" s="48" t="s">
        <v>0</v>
      </c>
      <c r="C13" s="48" t="s">
        <v>0</v>
      </c>
      <c r="D13" s="48">
        <v>6.2</v>
      </c>
      <c r="E13" s="48" t="s">
        <v>0</v>
      </c>
      <c r="F13" s="48" t="s">
        <v>0</v>
      </c>
      <c r="G13" s="48" t="s">
        <v>0</v>
      </c>
      <c r="H13" s="48" t="s">
        <v>0</v>
      </c>
      <c r="I13" s="48">
        <v>30.24</v>
      </c>
      <c r="J13" s="49">
        <v>42.97</v>
      </c>
      <c r="K13" s="50">
        <v>6.5289351851851847E-4</v>
      </c>
      <c r="L13" s="50">
        <v>8.9432870370370371E-4</v>
      </c>
      <c r="M13" s="50">
        <v>1.9844907407407411E-3</v>
      </c>
      <c r="N13" s="50">
        <v>8.2546296296296296E-4</v>
      </c>
      <c r="O13" s="50">
        <v>1.1586805555555556E-3</v>
      </c>
      <c r="P13" s="50">
        <v>1.4995370370370371E-3</v>
      </c>
      <c r="Q13" s="50">
        <v>2.3627314814814817E-3</v>
      </c>
      <c r="R13" s="50">
        <v>2.5576388888888892E-3</v>
      </c>
      <c r="S13" s="50">
        <v>3.241666666666667E-3</v>
      </c>
      <c r="T13" s="50">
        <v>4.9936342592592593E-3</v>
      </c>
      <c r="U13" s="50">
        <v>5.4175925925925928E-3</v>
      </c>
      <c r="V13" s="50">
        <v>8.656481481481482E-3</v>
      </c>
      <c r="W13" s="50">
        <v>6.6945601851851853E-3</v>
      </c>
      <c r="X13" s="50">
        <v>1.128912037037037E-2</v>
      </c>
      <c r="Y13" s="50">
        <v>2.3782407407407408E-2</v>
      </c>
      <c r="Z13" s="48" t="s">
        <v>0</v>
      </c>
      <c r="AA13" s="48">
        <v>6.44</v>
      </c>
      <c r="AB13" s="48" t="s">
        <v>0</v>
      </c>
      <c r="AC13" s="48">
        <v>19.09</v>
      </c>
      <c r="AD13" s="48">
        <v>24.47</v>
      </c>
      <c r="AE13" s="46">
        <v>7213</v>
      </c>
      <c r="AF13" s="48" t="s">
        <v>0</v>
      </c>
      <c r="AG13" s="48" t="s">
        <v>0</v>
      </c>
      <c r="AH13" s="48">
        <v>6.53</v>
      </c>
      <c r="AI13" s="48">
        <v>6.04</v>
      </c>
      <c r="AJ13" s="48" t="s">
        <v>0</v>
      </c>
      <c r="AK13" s="48">
        <v>7.04</v>
      </c>
      <c r="AL13" s="48">
        <v>20.89</v>
      </c>
      <c r="AM13" s="48">
        <v>33.1</v>
      </c>
      <c r="AN13" s="48">
        <v>46.36</v>
      </c>
      <c r="AO13" s="50">
        <v>6.9988425925925925E-4</v>
      </c>
      <c r="AP13" s="50">
        <v>9.5277777777777776E-4</v>
      </c>
      <c r="AQ13" s="50">
        <v>2.1370370370370371E-3</v>
      </c>
      <c r="AR13" s="50">
        <v>8.7997685185185184E-4</v>
      </c>
      <c r="AS13" s="50">
        <v>1.2518518518518519E-3</v>
      </c>
      <c r="AT13" s="50">
        <v>1.625115740740741E-3</v>
      </c>
      <c r="AU13" s="50">
        <v>2.5578703703703705E-3</v>
      </c>
      <c r="AV13" s="50">
        <v>2.7611111111111109E-3</v>
      </c>
      <c r="AW13" s="50">
        <v>3.4940972222222218E-3</v>
      </c>
      <c r="AX13" s="50">
        <v>5.4128472222222217E-3</v>
      </c>
      <c r="AY13" s="50">
        <v>5.8109953703703709E-3</v>
      </c>
      <c r="AZ13" s="50">
        <v>9.2874999999999989E-3</v>
      </c>
      <c r="BA13" s="50">
        <v>7.1210648148148144E-3</v>
      </c>
      <c r="BB13" s="50">
        <v>1.2400347222222222E-2</v>
      </c>
      <c r="BC13" s="50">
        <v>2.5619675925925928E-2</v>
      </c>
      <c r="BD13" s="48">
        <v>2.17</v>
      </c>
      <c r="BE13" s="48" t="s">
        <v>0</v>
      </c>
      <c r="BF13" s="48">
        <v>7.77</v>
      </c>
      <c r="BG13" s="48">
        <v>16.62</v>
      </c>
      <c r="BH13" s="48">
        <v>22.89</v>
      </c>
      <c r="BI13" s="46">
        <v>5549</v>
      </c>
    </row>
    <row r="14" spans="1:61" x14ac:dyDescent="0.3">
      <c r="A14" s="46">
        <v>1388</v>
      </c>
      <c r="B14" s="48" t="s">
        <v>0</v>
      </c>
      <c r="C14" s="48" t="s">
        <v>0</v>
      </c>
      <c r="D14" s="48" t="s">
        <v>0</v>
      </c>
      <c r="E14" s="48" t="s">
        <v>0</v>
      </c>
      <c r="F14" s="48" t="s">
        <v>0</v>
      </c>
      <c r="G14" s="48" t="s">
        <v>0</v>
      </c>
      <c r="H14" s="48">
        <v>19.399999999999999</v>
      </c>
      <c r="I14" s="48">
        <v>30.25</v>
      </c>
      <c r="J14" s="49">
        <v>42.98</v>
      </c>
      <c r="K14" s="50">
        <v>6.5312499999999995E-4</v>
      </c>
      <c r="L14" s="50">
        <v>8.9467592592592593E-4</v>
      </c>
      <c r="M14" s="50">
        <v>1.9851851851851853E-3</v>
      </c>
      <c r="N14" s="50">
        <v>8.2569444444444444E-4</v>
      </c>
      <c r="O14" s="50">
        <v>1.1590277777777777E-3</v>
      </c>
      <c r="P14" s="50">
        <v>1.5E-3</v>
      </c>
      <c r="Q14" s="50">
        <v>2.3634259259259259E-3</v>
      </c>
      <c r="R14" s="50">
        <v>2.5584490740740741E-3</v>
      </c>
      <c r="S14" s="50">
        <v>3.2427083333333336E-3</v>
      </c>
      <c r="T14" s="50">
        <v>4.9953703703703705E-3</v>
      </c>
      <c r="U14" s="50">
        <v>5.419328703703704E-3</v>
      </c>
      <c r="V14" s="50">
        <v>8.6593750000000004E-3</v>
      </c>
      <c r="W14" s="50">
        <v>6.698842592592593E-3</v>
      </c>
      <c r="X14" s="50">
        <v>1.1296296296296297E-2</v>
      </c>
      <c r="Y14" s="50">
        <v>2.379699074074074E-2</v>
      </c>
      <c r="Z14" s="48" t="s">
        <v>0</v>
      </c>
      <c r="AA14" s="48" t="s">
        <v>0</v>
      </c>
      <c r="AB14" s="48">
        <v>9.14</v>
      </c>
      <c r="AC14" s="48">
        <v>19.079999999999998</v>
      </c>
      <c r="AD14" s="48">
        <v>24.46</v>
      </c>
      <c r="AE14" s="46">
        <v>7209</v>
      </c>
      <c r="AF14" s="48" t="s">
        <v>0</v>
      </c>
      <c r="AG14" s="48" t="s">
        <v>0</v>
      </c>
      <c r="AH14" s="48" t="s">
        <v>0</v>
      </c>
      <c r="AI14" s="48" t="s">
        <v>0</v>
      </c>
      <c r="AJ14" s="48">
        <v>6.54</v>
      </c>
      <c r="AK14" s="48" t="s">
        <v>0</v>
      </c>
      <c r="AL14" s="48">
        <v>20.9</v>
      </c>
      <c r="AM14" s="48">
        <v>33.119999999999997</v>
      </c>
      <c r="AN14" s="48">
        <v>46.38</v>
      </c>
      <c r="AO14" s="50">
        <v>7.0034722222222221E-4</v>
      </c>
      <c r="AP14" s="50">
        <v>9.5335648148148146E-4</v>
      </c>
      <c r="AQ14" s="50">
        <v>2.1383101851851854E-3</v>
      </c>
      <c r="AR14" s="50">
        <v>8.8055555555555554E-4</v>
      </c>
      <c r="AS14" s="50">
        <v>1.2525462962962963E-3</v>
      </c>
      <c r="AT14" s="50">
        <v>1.6259259259259261E-3</v>
      </c>
      <c r="AU14" s="50">
        <v>2.5591435185185188E-3</v>
      </c>
      <c r="AV14" s="50">
        <v>2.7624999999999998E-3</v>
      </c>
      <c r="AW14" s="50">
        <v>3.4959490740740736E-3</v>
      </c>
      <c r="AX14" s="50">
        <v>5.4159722222222222E-3</v>
      </c>
      <c r="AY14" s="50">
        <v>5.8143518518518527E-3</v>
      </c>
      <c r="AZ14" s="50">
        <v>9.2929398148148129E-3</v>
      </c>
      <c r="BA14" s="50">
        <v>7.1261574074074074E-3</v>
      </c>
      <c r="BB14" s="50">
        <v>1.2409027777777778E-2</v>
      </c>
      <c r="BC14" s="50">
        <v>2.563715277777778E-2</v>
      </c>
      <c r="BD14" s="48" t="s">
        <v>0</v>
      </c>
      <c r="BE14" s="48">
        <v>5.37</v>
      </c>
      <c r="BF14" s="48" t="s">
        <v>0</v>
      </c>
      <c r="BG14" s="48" t="s">
        <v>0</v>
      </c>
      <c r="BH14" s="48">
        <v>22.87</v>
      </c>
      <c r="BI14" s="46">
        <v>5545</v>
      </c>
    </row>
    <row r="15" spans="1:61" x14ac:dyDescent="0.3">
      <c r="A15" s="46">
        <v>1387</v>
      </c>
      <c r="B15" s="48" t="s">
        <v>0</v>
      </c>
      <c r="C15" s="48" t="s">
        <v>0</v>
      </c>
      <c r="D15" s="48" t="s">
        <v>0</v>
      </c>
      <c r="E15" s="48">
        <v>5.98</v>
      </c>
      <c r="F15" s="48" t="s">
        <v>0</v>
      </c>
      <c r="G15" s="48">
        <v>6.98</v>
      </c>
      <c r="H15" s="48">
        <v>19.41</v>
      </c>
      <c r="I15" s="48">
        <v>30.26</v>
      </c>
      <c r="J15" s="49">
        <v>42.99</v>
      </c>
      <c r="K15" s="50">
        <v>6.5335648148148143E-4</v>
      </c>
      <c r="L15" s="50">
        <v>8.9490740740740741E-4</v>
      </c>
      <c r="M15" s="50">
        <v>1.98587962962963E-3</v>
      </c>
      <c r="N15" s="50">
        <v>8.2592592592592592E-4</v>
      </c>
      <c r="O15" s="50">
        <v>1.159375E-3</v>
      </c>
      <c r="P15" s="50">
        <v>1.500462962962963E-3</v>
      </c>
      <c r="Q15" s="50">
        <v>2.3642361111111112E-3</v>
      </c>
      <c r="R15" s="50">
        <v>2.5592592592592594E-3</v>
      </c>
      <c r="S15" s="50">
        <v>3.2437500000000005E-3</v>
      </c>
      <c r="T15" s="50">
        <v>4.9971064814814808E-3</v>
      </c>
      <c r="U15" s="50">
        <v>5.4211805555555558E-3</v>
      </c>
      <c r="V15" s="50">
        <v>8.6622685185185188E-3</v>
      </c>
      <c r="W15" s="50">
        <v>6.7031250000000007E-3</v>
      </c>
      <c r="X15" s="50">
        <v>1.1303472222222223E-2</v>
      </c>
      <c r="Y15" s="50">
        <v>2.3811574074074072E-2</v>
      </c>
      <c r="Z15" s="48" t="s">
        <v>0</v>
      </c>
      <c r="AA15" s="48" t="s">
        <v>0</v>
      </c>
      <c r="AB15" s="48" t="s">
        <v>0</v>
      </c>
      <c r="AC15" s="48">
        <v>19.07</v>
      </c>
      <c r="AD15" s="48">
        <v>24.44</v>
      </c>
      <c r="AE15" s="46">
        <v>7204</v>
      </c>
      <c r="AF15" s="48" t="s">
        <v>0</v>
      </c>
      <c r="AG15" s="48">
        <v>6.07</v>
      </c>
      <c r="AH15" s="48" t="s">
        <v>0</v>
      </c>
      <c r="AI15" s="48" t="s">
        <v>0</v>
      </c>
      <c r="AJ15" s="48" t="s">
        <v>0</v>
      </c>
      <c r="AK15" s="48">
        <v>7.05</v>
      </c>
      <c r="AL15" s="48">
        <v>20.91</v>
      </c>
      <c r="AM15" s="48">
        <v>33.14</v>
      </c>
      <c r="AN15" s="48">
        <v>46.4</v>
      </c>
      <c r="AO15" s="50">
        <v>7.0069444444444443E-4</v>
      </c>
      <c r="AP15" s="50">
        <v>9.5381944444444442E-4</v>
      </c>
      <c r="AQ15" s="50">
        <v>2.1395833333333336E-3</v>
      </c>
      <c r="AR15" s="50">
        <v>8.810185185185185E-4</v>
      </c>
      <c r="AS15" s="50">
        <v>1.2532407407407407E-3</v>
      </c>
      <c r="AT15" s="50">
        <v>1.6267361111111114E-3</v>
      </c>
      <c r="AU15" s="50">
        <v>2.5605324074074076E-3</v>
      </c>
      <c r="AV15" s="50">
        <v>2.7640046296296293E-3</v>
      </c>
      <c r="AW15" s="50">
        <v>3.4979166666666665E-3</v>
      </c>
      <c r="AX15" s="50">
        <v>5.4189814814814821E-3</v>
      </c>
      <c r="AY15" s="50">
        <v>5.817592592592593E-3</v>
      </c>
      <c r="AZ15" s="50">
        <v>9.2983796296296287E-3</v>
      </c>
      <c r="BA15" s="50">
        <v>7.1312499999999996E-3</v>
      </c>
      <c r="BB15" s="50">
        <v>1.2417592592592593E-2</v>
      </c>
      <c r="BC15" s="50">
        <v>2.5654745370370373E-2</v>
      </c>
      <c r="BD15" s="48" t="s">
        <v>0</v>
      </c>
      <c r="BE15" s="48" t="s">
        <v>0</v>
      </c>
      <c r="BF15" s="48">
        <v>7.76</v>
      </c>
      <c r="BG15" s="48">
        <v>16.61</v>
      </c>
      <c r="BH15" s="48">
        <v>22.86</v>
      </c>
      <c r="BI15" s="46">
        <v>5541</v>
      </c>
    </row>
    <row r="16" spans="1:61" x14ac:dyDescent="0.3">
      <c r="A16" s="46">
        <v>1386</v>
      </c>
      <c r="B16" s="48" t="s">
        <v>0</v>
      </c>
      <c r="C16" s="48" t="s">
        <v>0</v>
      </c>
      <c r="D16" s="48" t="s">
        <v>0</v>
      </c>
      <c r="E16" s="48" t="s">
        <v>0</v>
      </c>
      <c r="F16" s="48">
        <v>6.56</v>
      </c>
      <c r="G16" s="48" t="s">
        <v>0</v>
      </c>
      <c r="H16" s="48" t="s">
        <v>0</v>
      </c>
      <c r="I16" s="48">
        <v>30.27</v>
      </c>
      <c r="J16" s="49">
        <v>43.01</v>
      </c>
      <c r="K16" s="50">
        <v>6.5358796296296291E-4</v>
      </c>
      <c r="L16" s="50">
        <v>8.9513888888888889E-4</v>
      </c>
      <c r="M16" s="50">
        <v>1.9865740740740742E-3</v>
      </c>
      <c r="N16" s="50">
        <v>8.261574074074074E-4</v>
      </c>
      <c r="O16" s="50">
        <v>1.1597222222222221E-3</v>
      </c>
      <c r="P16" s="50">
        <v>1.500925925925926E-3</v>
      </c>
      <c r="Q16" s="50">
        <v>2.3650462962962965E-3</v>
      </c>
      <c r="R16" s="50">
        <v>2.5600694444444447E-3</v>
      </c>
      <c r="S16" s="50">
        <v>3.2447916666666671E-3</v>
      </c>
      <c r="T16" s="50">
        <v>4.9987268518518514E-3</v>
      </c>
      <c r="U16" s="50">
        <v>5.4230324074074077E-3</v>
      </c>
      <c r="V16" s="50">
        <v>8.6651620370370372E-3</v>
      </c>
      <c r="W16" s="50">
        <v>6.7074074074074085E-3</v>
      </c>
      <c r="X16" s="50">
        <v>1.131064814814815E-2</v>
      </c>
      <c r="Y16" s="50">
        <v>2.3826157407407407E-2</v>
      </c>
      <c r="Z16" s="48">
        <v>2.5300000000000002</v>
      </c>
      <c r="AA16" s="48">
        <v>6.43</v>
      </c>
      <c r="AB16" s="48">
        <v>9.1300000000000008</v>
      </c>
      <c r="AC16" s="48">
        <v>19.059999999999999</v>
      </c>
      <c r="AD16" s="48">
        <v>24.42</v>
      </c>
      <c r="AE16" s="46">
        <v>7199</v>
      </c>
      <c r="AF16" s="48">
        <v>5.62</v>
      </c>
      <c r="AG16" s="48" t="s">
        <v>0</v>
      </c>
      <c r="AH16" s="48" t="s">
        <v>0</v>
      </c>
      <c r="AI16" s="48">
        <v>6.05</v>
      </c>
      <c r="AJ16" s="48" t="s">
        <v>0</v>
      </c>
      <c r="AK16" s="48" t="s">
        <v>0</v>
      </c>
      <c r="AL16" s="48">
        <v>20.92</v>
      </c>
      <c r="AM16" s="48">
        <v>33.15</v>
      </c>
      <c r="AN16" s="48">
        <v>46.43</v>
      </c>
      <c r="AO16" s="50">
        <v>7.0104166666666665E-4</v>
      </c>
      <c r="AP16" s="50">
        <v>9.5439814814814812E-4</v>
      </c>
      <c r="AQ16" s="50">
        <v>2.1407407407407408E-3</v>
      </c>
      <c r="AR16" s="50">
        <v>8.8148148148148146E-4</v>
      </c>
      <c r="AS16" s="50">
        <v>1.2538194444444446E-3</v>
      </c>
      <c r="AT16" s="50">
        <v>1.6276620370370373E-3</v>
      </c>
      <c r="AU16" s="50">
        <v>2.5618055555555559E-3</v>
      </c>
      <c r="AV16" s="50">
        <v>2.7653935185185182E-3</v>
      </c>
      <c r="AW16" s="50">
        <v>3.4997685185185184E-3</v>
      </c>
      <c r="AX16" s="50">
        <v>5.4221064814814817E-3</v>
      </c>
      <c r="AY16" s="50">
        <v>5.8209490740740747E-3</v>
      </c>
      <c r="AZ16" s="50">
        <v>9.3038194444444444E-3</v>
      </c>
      <c r="BA16" s="50">
        <v>7.1364583333333323E-3</v>
      </c>
      <c r="BB16" s="50">
        <v>1.2426273148148146E-2</v>
      </c>
      <c r="BC16" s="50">
        <v>2.5672222222222221E-2</v>
      </c>
      <c r="BD16" s="48" t="s">
        <v>0</v>
      </c>
      <c r="BE16" s="48" t="s">
        <v>0</v>
      </c>
      <c r="BF16" s="48" t="s">
        <v>0</v>
      </c>
      <c r="BG16" s="48">
        <v>16.600000000000001</v>
      </c>
      <c r="BH16" s="48">
        <v>22.84</v>
      </c>
      <c r="BI16" s="46">
        <v>5538</v>
      </c>
    </row>
    <row r="17" spans="1:61" x14ac:dyDescent="0.3">
      <c r="A17" s="46">
        <v>1385</v>
      </c>
      <c r="B17" s="48" t="s">
        <v>0</v>
      </c>
      <c r="C17" s="48">
        <v>5.81</v>
      </c>
      <c r="D17" s="48" t="s">
        <v>0</v>
      </c>
      <c r="E17" s="48" t="s">
        <v>0</v>
      </c>
      <c r="F17" s="48" t="s">
        <v>0</v>
      </c>
      <c r="G17" s="48" t="s">
        <v>0</v>
      </c>
      <c r="H17" s="48">
        <v>19.420000000000002</v>
      </c>
      <c r="I17" s="48">
        <v>30.28</v>
      </c>
      <c r="J17" s="49">
        <v>43.02</v>
      </c>
      <c r="K17" s="50">
        <v>6.5370370370370365E-4</v>
      </c>
      <c r="L17" s="50">
        <v>8.9548611111111111E-4</v>
      </c>
      <c r="M17" s="50">
        <v>1.9872685185185189E-3</v>
      </c>
      <c r="N17" s="50">
        <v>8.2638888888888888E-4</v>
      </c>
      <c r="O17" s="50">
        <v>1.1600694444444445E-3</v>
      </c>
      <c r="P17" s="50">
        <v>1.5013888888888889E-3</v>
      </c>
      <c r="Q17" s="50">
        <v>2.3657407407407407E-3</v>
      </c>
      <c r="R17" s="50">
        <v>2.56087962962963E-3</v>
      </c>
      <c r="S17" s="50">
        <v>3.2458333333333336E-3</v>
      </c>
      <c r="T17" s="50">
        <v>5.0004629629629635E-3</v>
      </c>
      <c r="U17" s="50">
        <v>5.4248842592592595E-3</v>
      </c>
      <c r="V17" s="50">
        <v>8.6680555555555556E-3</v>
      </c>
      <c r="W17" s="50">
        <v>6.7116898148148153E-3</v>
      </c>
      <c r="X17" s="50">
        <v>1.1317824074074074E-2</v>
      </c>
      <c r="Y17" s="50">
        <v>2.3840740740740742E-2</v>
      </c>
      <c r="Z17" s="48" t="s">
        <v>0</v>
      </c>
      <c r="AA17" s="48" t="s">
        <v>0</v>
      </c>
      <c r="AB17" s="48" t="s">
        <v>0</v>
      </c>
      <c r="AC17" s="48">
        <v>19.05</v>
      </c>
      <c r="AD17" s="48">
        <v>24.41</v>
      </c>
      <c r="AE17" s="46">
        <v>7194</v>
      </c>
      <c r="AF17" s="48" t="s">
        <v>0</v>
      </c>
      <c r="AG17" s="48" t="s">
        <v>0</v>
      </c>
      <c r="AH17" s="48">
        <v>6.54</v>
      </c>
      <c r="AI17" s="48" t="s">
        <v>0</v>
      </c>
      <c r="AJ17" s="48">
        <v>6.55</v>
      </c>
      <c r="AK17" s="48" t="s">
        <v>0</v>
      </c>
      <c r="AL17" s="48">
        <v>20.93</v>
      </c>
      <c r="AM17" s="48">
        <v>33.17</v>
      </c>
      <c r="AN17" s="48">
        <v>46.45</v>
      </c>
      <c r="AO17" s="50">
        <v>7.0138888888888887E-4</v>
      </c>
      <c r="AP17" s="50">
        <v>9.5497685185185182E-4</v>
      </c>
      <c r="AQ17" s="50">
        <v>2.142013888888889E-3</v>
      </c>
      <c r="AR17" s="50">
        <v>8.8194444444444442E-4</v>
      </c>
      <c r="AS17" s="50">
        <v>1.254513888888889E-3</v>
      </c>
      <c r="AT17" s="50">
        <v>1.6284722222222223E-3</v>
      </c>
      <c r="AU17" s="50">
        <v>2.5631944444444448E-3</v>
      </c>
      <c r="AV17" s="50">
        <v>2.7668981481481485E-3</v>
      </c>
      <c r="AW17" s="50">
        <v>3.5016203703703702E-3</v>
      </c>
      <c r="AX17" s="50">
        <v>5.4251157407407408E-3</v>
      </c>
      <c r="AY17" s="50">
        <v>5.8243055555555557E-3</v>
      </c>
      <c r="AZ17" s="50">
        <v>9.3091435185185169E-3</v>
      </c>
      <c r="BA17" s="50">
        <v>7.1415509259259253E-3</v>
      </c>
      <c r="BB17" s="50">
        <v>1.2434837962962964E-2</v>
      </c>
      <c r="BC17" s="50">
        <v>2.5689814814814818E-2</v>
      </c>
      <c r="BD17" s="48" t="s">
        <v>0</v>
      </c>
      <c r="BE17" s="48">
        <v>5.36</v>
      </c>
      <c r="BF17" s="48">
        <v>7.75</v>
      </c>
      <c r="BG17" s="48">
        <v>16.59</v>
      </c>
      <c r="BH17" s="48">
        <v>22.83</v>
      </c>
      <c r="BI17" s="46">
        <v>5534</v>
      </c>
    </row>
    <row r="18" spans="1:61" x14ac:dyDescent="0.3">
      <c r="A18" s="46">
        <v>1384</v>
      </c>
      <c r="B18" s="48" t="s">
        <v>0</v>
      </c>
      <c r="C18" s="48" t="s">
        <v>0</v>
      </c>
      <c r="D18" s="48" t="s">
        <v>0</v>
      </c>
      <c r="E18" s="48" t="s">
        <v>0</v>
      </c>
      <c r="F18" s="48" t="s">
        <v>0</v>
      </c>
      <c r="G18" s="48">
        <v>6.99</v>
      </c>
      <c r="H18" s="48" t="s">
        <v>0</v>
      </c>
      <c r="I18" s="48">
        <v>30.29</v>
      </c>
      <c r="J18" s="49">
        <v>43.03</v>
      </c>
      <c r="K18" s="50">
        <v>6.5393518518518513E-4</v>
      </c>
      <c r="L18" s="50">
        <v>8.9571759259259259E-4</v>
      </c>
      <c r="M18" s="50">
        <v>1.9879629629629631E-3</v>
      </c>
      <c r="N18" s="50">
        <v>8.2662037037037036E-4</v>
      </c>
      <c r="O18" s="50">
        <v>1.1604166666666666E-3</v>
      </c>
      <c r="P18" s="50">
        <v>1.5018518518518519E-3</v>
      </c>
      <c r="Q18" s="50">
        <v>2.366550925925926E-3</v>
      </c>
      <c r="R18" s="50">
        <v>2.5616898148148148E-3</v>
      </c>
      <c r="S18" s="50">
        <v>3.2468750000000002E-3</v>
      </c>
      <c r="T18" s="50">
        <v>5.0021990740740738E-3</v>
      </c>
      <c r="U18" s="50">
        <v>5.4267361111111113E-3</v>
      </c>
      <c r="V18" s="50">
        <v>8.670949074074074E-3</v>
      </c>
      <c r="W18" s="50">
        <v>6.7159722222222221E-3</v>
      </c>
      <c r="X18" s="50">
        <v>1.1325E-2</v>
      </c>
      <c r="Y18" s="50">
        <v>2.3855324074074074E-2</v>
      </c>
      <c r="Z18" s="48" t="s">
        <v>0</v>
      </c>
      <c r="AA18" s="48" t="s">
        <v>0</v>
      </c>
      <c r="AB18" s="48">
        <v>9.1199999999999992</v>
      </c>
      <c r="AC18" s="48">
        <v>19.04</v>
      </c>
      <c r="AD18" s="48">
        <v>24.39</v>
      </c>
      <c r="AE18" s="46">
        <v>7190</v>
      </c>
      <c r="AF18" s="48" t="s">
        <v>0</v>
      </c>
      <c r="AG18" s="48" t="s">
        <v>0</v>
      </c>
      <c r="AH18" s="48" t="s">
        <v>0</v>
      </c>
      <c r="AI18" s="48" t="s">
        <v>0</v>
      </c>
      <c r="AJ18" s="48" t="s">
        <v>0</v>
      </c>
      <c r="AK18" s="48">
        <v>7.06</v>
      </c>
      <c r="AL18" s="48">
        <v>20.94</v>
      </c>
      <c r="AM18" s="48">
        <v>33.18</v>
      </c>
      <c r="AN18" s="48">
        <v>46.48</v>
      </c>
      <c r="AO18" s="50">
        <v>7.0185185185185183E-4</v>
      </c>
      <c r="AP18" s="50">
        <v>9.5543981481481478E-4</v>
      </c>
      <c r="AQ18" s="50">
        <v>2.1432870370370373E-3</v>
      </c>
      <c r="AR18" s="50">
        <v>8.8240740740740738E-4</v>
      </c>
      <c r="AS18" s="50">
        <v>1.2550925925925926E-3</v>
      </c>
      <c r="AT18" s="50">
        <v>1.6292824074074076E-3</v>
      </c>
      <c r="AU18" s="50">
        <v>2.5644675925925926E-3</v>
      </c>
      <c r="AV18" s="50">
        <v>2.7682870370370374E-3</v>
      </c>
      <c r="AW18" s="50">
        <v>3.5034722222222221E-3</v>
      </c>
      <c r="AX18" s="50">
        <v>5.4281249999999998E-3</v>
      </c>
      <c r="AY18" s="50">
        <v>5.8275462962962959E-3</v>
      </c>
      <c r="AZ18" s="50">
        <v>9.3145833333333327E-3</v>
      </c>
      <c r="BA18" s="50">
        <v>7.1466435185185183E-3</v>
      </c>
      <c r="BB18" s="50">
        <v>1.2443518518518519E-2</v>
      </c>
      <c r="BC18" s="50">
        <v>2.5707407407407405E-2</v>
      </c>
      <c r="BD18" s="48" t="s">
        <v>0</v>
      </c>
      <c r="BE18" s="48" t="s">
        <v>0</v>
      </c>
      <c r="BF18" s="48" t="s">
        <v>0</v>
      </c>
      <c r="BG18" s="48">
        <v>16.579999999999998</v>
      </c>
      <c r="BH18" s="48">
        <v>22.81</v>
      </c>
      <c r="BI18" s="46">
        <v>5530</v>
      </c>
    </row>
    <row r="19" spans="1:61" x14ac:dyDescent="0.3">
      <c r="A19" s="46">
        <v>1383</v>
      </c>
      <c r="B19" s="48">
        <v>5.4</v>
      </c>
      <c r="C19" s="48" t="s">
        <v>0</v>
      </c>
      <c r="D19" s="48" t="s">
        <v>0</v>
      </c>
      <c r="E19" s="48">
        <v>5.99</v>
      </c>
      <c r="F19" s="48" t="s">
        <v>0</v>
      </c>
      <c r="G19" s="48" t="s">
        <v>0</v>
      </c>
      <c r="H19" s="48">
        <v>19.43</v>
      </c>
      <c r="I19" s="48">
        <v>30.3</v>
      </c>
      <c r="J19" s="49">
        <v>43.05</v>
      </c>
      <c r="K19" s="50">
        <v>6.5416666666666661E-4</v>
      </c>
      <c r="L19" s="50">
        <v>8.9606481481481481E-4</v>
      </c>
      <c r="M19" s="50">
        <v>1.9886574074074077E-3</v>
      </c>
      <c r="N19" s="50">
        <v>8.2696759259259258E-4</v>
      </c>
      <c r="O19" s="50">
        <v>1.1607638888888889E-3</v>
      </c>
      <c r="P19" s="50">
        <v>1.5023148148148148E-3</v>
      </c>
      <c r="Q19" s="50">
        <v>2.3672453703703702E-3</v>
      </c>
      <c r="R19" s="50">
        <v>2.5625000000000001E-3</v>
      </c>
      <c r="S19" s="50">
        <v>3.2479166666666672E-3</v>
      </c>
      <c r="T19" s="50">
        <v>5.003935185185185E-3</v>
      </c>
      <c r="U19" s="50">
        <v>5.4285879629629623E-3</v>
      </c>
      <c r="V19" s="50">
        <v>8.6738425925925924E-3</v>
      </c>
      <c r="W19" s="50">
        <v>6.7202546296296298E-3</v>
      </c>
      <c r="X19" s="50">
        <v>1.1332291666666668E-2</v>
      </c>
      <c r="Y19" s="50">
        <v>2.3869907407407406E-2</v>
      </c>
      <c r="Z19" s="48" t="s">
        <v>0</v>
      </c>
      <c r="AA19" s="48">
        <v>6.42</v>
      </c>
      <c r="AB19" s="48" t="s">
        <v>0</v>
      </c>
      <c r="AC19" s="48">
        <v>19.03</v>
      </c>
      <c r="AD19" s="48">
        <v>24.37</v>
      </c>
      <c r="AE19" s="46">
        <v>7185</v>
      </c>
      <c r="AF19" s="48" t="s">
        <v>0</v>
      </c>
      <c r="AG19" s="48">
        <v>6.08</v>
      </c>
      <c r="AH19" s="48" t="s">
        <v>0</v>
      </c>
      <c r="AI19" s="48">
        <v>6.06</v>
      </c>
      <c r="AJ19" s="48">
        <v>6.56</v>
      </c>
      <c r="AK19" s="48" t="s">
        <v>0</v>
      </c>
      <c r="AL19" s="48">
        <v>20.95</v>
      </c>
      <c r="AM19" s="48">
        <v>33.200000000000003</v>
      </c>
      <c r="AN19" s="48">
        <v>46.5</v>
      </c>
      <c r="AO19" s="50">
        <v>7.0219907407407405E-4</v>
      </c>
      <c r="AP19" s="50">
        <v>9.5601851851851848E-4</v>
      </c>
      <c r="AQ19" s="50">
        <v>2.1445601851851851E-3</v>
      </c>
      <c r="AR19" s="50">
        <v>8.8287037037037034E-4</v>
      </c>
      <c r="AS19" s="50">
        <v>1.255787037037037E-3</v>
      </c>
      <c r="AT19" s="50">
        <v>1.6300925925925927E-3</v>
      </c>
      <c r="AU19" s="50">
        <v>2.5658564814814815E-3</v>
      </c>
      <c r="AV19" s="50">
        <v>2.7697916666666669E-3</v>
      </c>
      <c r="AW19" s="50">
        <v>3.5053240740740739E-3</v>
      </c>
      <c r="AX19" s="50">
        <v>5.4312499999999994E-3</v>
      </c>
      <c r="AY19" s="50">
        <v>5.8309027777777777E-3</v>
      </c>
      <c r="AZ19" s="50">
        <v>9.3200231481481467E-3</v>
      </c>
      <c r="BA19" s="50">
        <v>7.1517361111111104E-3</v>
      </c>
      <c r="BB19" s="50">
        <v>1.2452199074074074E-2</v>
      </c>
      <c r="BC19" s="50">
        <v>2.5724884259259256E-2</v>
      </c>
      <c r="BD19" s="48" t="s">
        <v>0</v>
      </c>
      <c r="BE19" s="48" t="s">
        <v>0</v>
      </c>
      <c r="BF19" s="48">
        <v>7.74</v>
      </c>
      <c r="BG19" s="48">
        <v>16.57</v>
      </c>
      <c r="BH19" s="48">
        <v>22.8</v>
      </c>
      <c r="BI19" s="46">
        <v>5527</v>
      </c>
    </row>
    <row r="20" spans="1:61" x14ac:dyDescent="0.3">
      <c r="A20" s="46">
        <v>1382</v>
      </c>
      <c r="B20" s="48" t="s">
        <v>0</v>
      </c>
      <c r="C20" s="48" t="s">
        <v>0</v>
      </c>
      <c r="D20" s="48">
        <v>6.21</v>
      </c>
      <c r="E20" s="48" t="s">
        <v>0</v>
      </c>
      <c r="F20" s="48">
        <v>6.57</v>
      </c>
      <c r="G20" s="48" t="s">
        <v>0</v>
      </c>
      <c r="H20" s="48">
        <v>19.440000000000001</v>
      </c>
      <c r="I20" s="48">
        <v>30.31</v>
      </c>
      <c r="J20" s="49">
        <v>43.06</v>
      </c>
      <c r="K20" s="50">
        <v>6.5439814814814809E-4</v>
      </c>
      <c r="L20" s="50">
        <v>8.9629629629629629E-4</v>
      </c>
      <c r="M20" s="50">
        <v>1.989351851851852E-3</v>
      </c>
      <c r="N20" s="50">
        <v>8.2719907407407406E-4</v>
      </c>
      <c r="O20" s="50">
        <v>1.161111111111111E-3</v>
      </c>
      <c r="P20" s="50">
        <v>1.5027777777777778E-3</v>
      </c>
      <c r="Q20" s="50">
        <v>2.3680555555555555E-3</v>
      </c>
      <c r="R20" s="50">
        <v>2.5633101851851854E-3</v>
      </c>
      <c r="S20" s="50">
        <v>3.2489583333333337E-3</v>
      </c>
      <c r="T20" s="50">
        <v>5.0055555555555556E-3</v>
      </c>
      <c r="U20" s="50">
        <v>5.4303240740740735E-3</v>
      </c>
      <c r="V20" s="50">
        <v>8.6767361111111108E-3</v>
      </c>
      <c r="W20" s="50">
        <v>6.7245370370370375E-3</v>
      </c>
      <c r="X20" s="50">
        <v>1.1339467592592594E-2</v>
      </c>
      <c r="Y20" s="50">
        <v>2.3884490740740737E-2</v>
      </c>
      <c r="Z20" s="48" t="s">
        <v>0</v>
      </c>
      <c r="AA20" s="48" t="s">
        <v>0</v>
      </c>
      <c r="AB20" s="48">
        <v>9.11</v>
      </c>
      <c r="AC20" s="48">
        <v>19.02</v>
      </c>
      <c r="AD20" s="48">
        <v>24.36</v>
      </c>
      <c r="AE20" s="46">
        <v>7180</v>
      </c>
      <c r="AF20" s="48">
        <v>5.63</v>
      </c>
      <c r="AG20" s="48" t="s">
        <v>0</v>
      </c>
      <c r="AH20" s="48">
        <v>6.55</v>
      </c>
      <c r="AI20" s="48" t="s">
        <v>0</v>
      </c>
      <c r="AJ20" s="48" t="s">
        <v>0</v>
      </c>
      <c r="AK20" s="48">
        <v>7.07</v>
      </c>
      <c r="AL20" s="48" t="s">
        <v>0</v>
      </c>
      <c r="AM20" s="48">
        <v>33.22</v>
      </c>
      <c r="AN20" s="48">
        <v>46.52</v>
      </c>
      <c r="AO20" s="50">
        <v>7.0254629629629627E-4</v>
      </c>
      <c r="AP20" s="50">
        <v>9.5659722222222218E-4</v>
      </c>
      <c r="AQ20" s="50">
        <v>2.1458333333333334E-3</v>
      </c>
      <c r="AR20" s="50">
        <v>8.833333333333333E-4</v>
      </c>
      <c r="AS20" s="50">
        <v>1.2564814814814815E-3</v>
      </c>
      <c r="AT20" s="50">
        <v>1.630902777777778E-3</v>
      </c>
      <c r="AU20" s="50">
        <v>2.5671296296296297E-3</v>
      </c>
      <c r="AV20" s="50">
        <v>2.7712962962962964E-3</v>
      </c>
      <c r="AW20" s="50">
        <v>3.5072916666666664E-3</v>
      </c>
      <c r="AX20" s="50">
        <v>5.4342592592592593E-3</v>
      </c>
      <c r="AY20" s="50">
        <v>5.8342592592592595E-3</v>
      </c>
      <c r="AZ20" s="50">
        <v>9.3254629629629625E-3</v>
      </c>
      <c r="BA20" s="50">
        <v>7.1569444444444441E-3</v>
      </c>
      <c r="BB20" s="50">
        <v>1.2460763888888888E-2</v>
      </c>
      <c r="BC20" s="50">
        <v>2.5742476851851853E-2</v>
      </c>
      <c r="BD20" s="48" t="s">
        <v>0</v>
      </c>
      <c r="BE20" s="48" t="s">
        <v>0</v>
      </c>
      <c r="BF20" s="48" t="s">
        <v>0</v>
      </c>
      <c r="BG20" s="48">
        <v>16.559999999999999</v>
      </c>
      <c r="BH20" s="48">
        <v>22.78</v>
      </c>
      <c r="BI20" s="46">
        <v>5523</v>
      </c>
    </row>
    <row r="21" spans="1:61" x14ac:dyDescent="0.3">
      <c r="A21" s="46">
        <v>1381</v>
      </c>
      <c r="B21" s="48" t="s">
        <v>0</v>
      </c>
      <c r="C21" s="48" t="s">
        <v>0</v>
      </c>
      <c r="D21" s="48" t="s">
        <v>0</v>
      </c>
      <c r="E21" s="48" t="s">
        <v>0</v>
      </c>
      <c r="F21" s="48" t="s">
        <v>0</v>
      </c>
      <c r="G21" s="48" t="s">
        <v>0</v>
      </c>
      <c r="H21" s="48" t="s">
        <v>0</v>
      </c>
      <c r="I21" s="48">
        <v>30.32</v>
      </c>
      <c r="J21" s="49">
        <v>43.08</v>
      </c>
      <c r="K21" s="50">
        <v>6.5462962962962957E-4</v>
      </c>
      <c r="L21" s="50">
        <v>8.9652777777777777E-4</v>
      </c>
      <c r="M21" s="50">
        <v>1.9900462962962966E-3</v>
      </c>
      <c r="N21" s="50">
        <v>8.2743055555555554E-4</v>
      </c>
      <c r="O21" s="50">
        <v>1.1614583333333334E-3</v>
      </c>
      <c r="P21" s="50">
        <v>1.5032407407407408E-3</v>
      </c>
      <c r="Q21" s="50">
        <v>2.3687500000000002E-3</v>
      </c>
      <c r="R21" s="50">
        <v>2.5641203703703707E-3</v>
      </c>
      <c r="S21" s="50">
        <v>3.2500000000000003E-3</v>
      </c>
      <c r="T21" s="50">
        <v>5.0072916666666668E-3</v>
      </c>
      <c r="U21" s="50">
        <v>5.4321759259259254E-3</v>
      </c>
      <c r="V21" s="50">
        <v>8.6796296296296292E-3</v>
      </c>
      <c r="W21" s="50">
        <v>6.7288194444444453E-3</v>
      </c>
      <c r="X21" s="50">
        <v>1.134664351851852E-2</v>
      </c>
      <c r="Y21" s="50">
        <v>2.3899074074074073E-2</v>
      </c>
      <c r="Z21" s="48" t="s">
        <v>0</v>
      </c>
      <c r="AA21" s="48">
        <v>6.41</v>
      </c>
      <c r="AB21" s="48" t="s">
        <v>0</v>
      </c>
      <c r="AC21" s="48">
        <v>19.010000000000002</v>
      </c>
      <c r="AD21" s="48">
        <v>24.34</v>
      </c>
      <c r="AE21" s="46">
        <v>7176</v>
      </c>
      <c r="AF21" s="48" t="s">
        <v>0</v>
      </c>
      <c r="AG21" s="48" t="s">
        <v>0</v>
      </c>
      <c r="AH21" s="48" t="s">
        <v>0</v>
      </c>
      <c r="AI21" s="48" t="s">
        <v>0</v>
      </c>
      <c r="AJ21" s="48" t="s">
        <v>0</v>
      </c>
      <c r="AK21" s="48" t="s">
        <v>0</v>
      </c>
      <c r="AL21" s="48">
        <v>20.96</v>
      </c>
      <c r="AM21" s="48">
        <v>33.229999999999997</v>
      </c>
      <c r="AN21" s="48">
        <v>46.55</v>
      </c>
      <c r="AO21" s="50">
        <v>7.0289351851851849E-4</v>
      </c>
      <c r="AP21" s="50">
        <v>9.5706018518518514E-4</v>
      </c>
      <c r="AQ21" s="50">
        <v>2.146990740740741E-3</v>
      </c>
      <c r="AR21" s="50">
        <v>8.8379629629629626E-4</v>
      </c>
      <c r="AS21" s="50">
        <v>1.2570601851851853E-3</v>
      </c>
      <c r="AT21" s="50">
        <v>1.6318287037037039E-3</v>
      </c>
      <c r="AU21" s="50">
        <v>2.5685185185185186E-3</v>
      </c>
      <c r="AV21" s="50">
        <v>2.7726851851851853E-3</v>
      </c>
      <c r="AW21" s="50">
        <v>3.5091435185185182E-3</v>
      </c>
      <c r="AX21" s="50">
        <v>5.437384259259259E-3</v>
      </c>
      <c r="AY21" s="50">
        <v>5.8375000000000007E-3</v>
      </c>
      <c r="AZ21" s="50">
        <v>9.3309027777777782E-3</v>
      </c>
      <c r="BA21" s="50">
        <v>7.1620370370370362E-3</v>
      </c>
      <c r="BB21" s="50">
        <v>1.2469444444444444E-2</v>
      </c>
      <c r="BC21" s="50">
        <v>2.5760069444444443E-2</v>
      </c>
      <c r="BD21" s="48" t="s">
        <v>0</v>
      </c>
      <c r="BE21" s="48">
        <v>5.35</v>
      </c>
      <c r="BF21" s="48" t="s">
        <v>0</v>
      </c>
      <c r="BG21" s="48">
        <v>16.55</v>
      </c>
      <c r="BH21" s="48">
        <v>22.76</v>
      </c>
      <c r="BI21" s="46">
        <v>5520</v>
      </c>
    </row>
    <row r="22" spans="1:61" x14ac:dyDescent="0.3">
      <c r="A22" s="46">
        <v>1380</v>
      </c>
      <c r="B22" s="48" t="s">
        <v>0</v>
      </c>
      <c r="C22" s="48" t="s">
        <v>0</v>
      </c>
      <c r="D22" s="48" t="s">
        <v>0</v>
      </c>
      <c r="E22" s="48" t="s">
        <v>0</v>
      </c>
      <c r="F22" s="48" t="s">
        <v>0</v>
      </c>
      <c r="G22" s="48">
        <v>7</v>
      </c>
      <c r="H22" s="48">
        <v>19.45</v>
      </c>
      <c r="I22" s="48">
        <v>30.33</v>
      </c>
      <c r="J22" s="49">
        <v>43.09</v>
      </c>
      <c r="K22" s="50">
        <v>6.5474537037037031E-4</v>
      </c>
      <c r="L22" s="50">
        <v>8.9687499999999999E-4</v>
      </c>
      <c r="M22" s="50">
        <v>1.9907407407407408E-3</v>
      </c>
      <c r="N22" s="50">
        <v>8.2766203703703702E-4</v>
      </c>
      <c r="O22" s="50">
        <v>1.1618055555555555E-3</v>
      </c>
      <c r="P22" s="50">
        <v>1.5037037037037037E-3</v>
      </c>
      <c r="Q22" s="50">
        <v>2.3695601851851851E-3</v>
      </c>
      <c r="R22" s="50">
        <v>2.5649305555555555E-3</v>
      </c>
      <c r="S22" s="50">
        <v>3.2510416666666668E-3</v>
      </c>
      <c r="T22" s="50">
        <v>5.009027777777778E-3</v>
      </c>
      <c r="U22" s="50">
        <v>5.4340277777777772E-3</v>
      </c>
      <c r="V22" s="50">
        <v>8.6825231481481493E-3</v>
      </c>
      <c r="W22" s="50">
        <v>6.7331018518518521E-3</v>
      </c>
      <c r="X22" s="50">
        <v>1.1353819444444446E-2</v>
      </c>
      <c r="Y22" s="50">
        <v>2.3913773148148149E-2</v>
      </c>
      <c r="Z22" s="48" t="s">
        <v>0</v>
      </c>
      <c r="AA22" s="48" t="s">
        <v>0</v>
      </c>
      <c r="AB22" s="48" t="s">
        <v>0</v>
      </c>
      <c r="AC22" s="48">
        <v>19</v>
      </c>
      <c r="AD22" s="48">
        <v>24.32</v>
      </c>
      <c r="AE22" s="46">
        <v>7171</v>
      </c>
      <c r="AF22" s="48" t="s">
        <v>0</v>
      </c>
      <c r="AG22" s="48" t="s">
        <v>0</v>
      </c>
      <c r="AH22" s="48" t="s">
        <v>0</v>
      </c>
      <c r="AI22" s="48">
        <v>6.07</v>
      </c>
      <c r="AJ22" s="48">
        <v>6.57</v>
      </c>
      <c r="AK22" s="48" t="s">
        <v>0</v>
      </c>
      <c r="AL22" s="48">
        <v>20.97</v>
      </c>
      <c r="AM22" s="48">
        <v>33.25</v>
      </c>
      <c r="AN22" s="48">
        <v>46.57</v>
      </c>
      <c r="AO22" s="50">
        <v>7.0335648148148145E-4</v>
      </c>
      <c r="AP22" s="50">
        <v>9.5763888888888884E-4</v>
      </c>
      <c r="AQ22" s="50">
        <v>2.1482638888888888E-3</v>
      </c>
      <c r="AR22" s="50">
        <v>8.8437499999999996E-4</v>
      </c>
      <c r="AS22" s="50">
        <v>1.2577546296296297E-3</v>
      </c>
      <c r="AT22" s="50">
        <v>1.632638888888889E-3</v>
      </c>
      <c r="AU22" s="50">
        <v>2.5697916666666668E-3</v>
      </c>
      <c r="AV22" s="50">
        <v>2.7741898148148148E-3</v>
      </c>
      <c r="AW22" s="50">
        <v>3.5109953703703701E-3</v>
      </c>
      <c r="AX22" s="50">
        <v>5.4403935185185189E-3</v>
      </c>
      <c r="AY22" s="50">
        <v>5.8408564814814816E-3</v>
      </c>
      <c r="AZ22" s="50">
        <v>9.3363425925925923E-3</v>
      </c>
      <c r="BA22" s="50">
        <v>7.1671296296296292E-3</v>
      </c>
      <c r="BB22" s="50">
        <v>1.2478125E-2</v>
      </c>
      <c r="BC22" s="50">
        <v>2.5777662037037036E-2</v>
      </c>
      <c r="BD22" s="48" t="s">
        <v>0</v>
      </c>
      <c r="BE22" s="48" t="s">
        <v>0</v>
      </c>
      <c r="BF22" s="48">
        <v>7.73</v>
      </c>
      <c r="BG22" s="48">
        <v>16.54</v>
      </c>
      <c r="BH22" s="48">
        <v>22.75</v>
      </c>
      <c r="BI22" s="46">
        <v>5516</v>
      </c>
    </row>
    <row r="23" spans="1:61" x14ac:dyDescent="0.3">
      <c r="A23" s="46">
        <v>1379</v>
      </c>
      <c r="B23" s="48" t="s">
        <v>0</v>
      </c>
      <c r="C23" s="48" t="s">
        <v>0</v>
      </c>
      <c r="D23" s="48" t="s">
        <v>0</v>
      </c>
      <c r="E23" s="48">
        <v>6</v>
      </c>
      <c r="F23" s="48" t="s">
        <v>0</v>
      </c>
      <c r="G23" s="48" t="s">
        <v>0</v>
      </c>
      <c r="H23" s="48" t="s">
        <v>0</v>
      </c>
      <c r="I23" s="48">
        <v>30.34</v>
      </c>
      <c r="J23" s="49">
        <v>43.1</v>
      </c>
      <c r="K23" s="50">
        <v>6.5497685185185179E-4</v>
      </c>
      <c r="L23" s="50">
        <v>8.9710648148148147E-4</v>
      </c>
      <c r="M23" s="50">
        <v>1.9915509259259261E-3</v>
      </c>
      <c r="N23" s="50">
        <v>8.278935185185185E-4</v>
      </c>
      <c r="O23" s="50">
        <v>1.1621527777777778E-3</v>
      </c>
      <c r="P23" s="50">
        <v>1.5041666666666667E-3</v>
      </c>
      <c r="Q23" s="50">
        <v>2.3703703703703703E-3</v>
      </c>
      <c r="R23" s="50">
        <v>2.5657407407407408E-3</v>
      </c>
      <c r="S23" s="50">
        <v>3.2520833333333338E-3</v>
      </c>
      <c r="T23" s="50">
        <v>5.0107638888888893E-3</v>
      </c>
      <c r="U23" s="50">
        <v>5.435879629629629E-3</v>
      </c>
      <c r="V23" s="50">
        <v>8.6854166666666677E-3</v>
      </c>
      <c r="W23" s="50">
        <v>6.7375000000000004E-3</v>
      </c>
      <c r="X23" s="50">
        <v>1.1361111111111112E-2</v>
      </c>
      <c r="Y23" s="50">
        <v>2.3928356481481481E-2</v>
      </c>
      <c r="Z23" s="48" t="s">
        <v>0</v>
      </c>
      <c r="AA23" s="48" t="s">
        <v>0</v>
      </c>
      <c r="AB23" s="48">
        <v>9.1</v>
      </c>
      <c r="AC23" s="48">
        <v>18.989999999999998</v>
      </c>
      <c r="AD23" s="48">
        <v>24.31</v>
      </c>
      <c r="AE23" s="46">
        <v>7166</v>
      </c>
      <c r="AF23" s="48" t="s">
        <v>0</v>
      </c>
      <c r="AG23" s="48">
        <v>6.09</v>
      </c>
      <c r="AH23" s="48" t="s">
        <v>0</v>
      </c>
      <c r="AI23" s="48" t="s">
        <v>0</v>
      </c>
      <c r="AJ23" s="48" t="s">
        <v>0</v>
      </c>
      <c r="AK23" s="48">
        <v>7.08</v>
      </c>
      <c r="AL23" s="48">
        <v>20.98</v>
      </c>
      <c r="AM23" s="48">
        <v>33.270000000000003</v>
      </c>
      <c r="AN23" s="48">
        <v>46.59</v>
      </c>
      <c r="AO23" s="50">
        <v>7.0370370370370378E-4</v>
      </c>
      <c r="AP23" s="50">
        <v>9.5821759259259265E-4</v>
      </c>
      <c r="AQ23" s="50">
        <v>2.149537037037037E-3</v>
      </c>
      <c r="AR23" s="50">
        <v>8.8483796296296292E-4</v>
      </c>
      <c r="AS23" s="50">
        <v>1.2584490740740742E-3</v>
      </c>
      <c r="AT23" s="50">
        <v>1.6334490740740743E-3</v>
      </c>
      <c r="AU23" s="50">
        <v>2.5711805555555557E-3</v>
      </c>
      <c r="AV23" s="50">
        <v>2.7755787037037037E-3</v>
      </c>
      <c r="AW23" s="50">
        <v>3.5128472222222219E-3</v>
      </c>
      <c r="AX23" s="50">
        <v>5.4435185185185185E-3</v>
      </c>
      <c r="AY23" s="50">
        <v>5.8442129629629634E-3</v>
      </c>
      <c r="AZ23" s="50">
        <v>9.3416666666666665E-3</v>
      </c>
      <c r="BA23" s="50">
        <v>7.1723379629629628E-3</v>
      </c>
      <c r="BB23" s="50">
        <v>1.2486689814814815E-2</v>
      </c>
      <c r="BC23" s="50">
        <v>2.5795254629629626E-2</v>
      </c>
      <c r="BD23" s="48">
        <v>2.16</v>
      </c>
      <c r="BE23" s="48" t="s">
        <v>0</v>
      </c>
      <c r="BF23" s="48" t="s">
        <v>0</v>
      </c>
      <c r="BG23" s="48">
        <v>16.53</v>
      </c>
      <c r="BH23" s="48">
        <v>22.73</v>
      </c>
      <c r="BI23" s="46">
        <v>5512</v>
      </c>
    </row>
    <row r="24" spans="1:61" x14ac:dyDescent="0.3">
      <c r="A24" s="46">
        <v>1378</v>
      </c>
      <c r="B24" s="48" t="s">
        <v>0</v>
      </c>
      <c r="C24" s="48">
        <v>5.82</v>
      </c>
      <c r="D24" s="48" t="s">
        <v>0</v>
      </c>
      <c r="E24" s="48" t="s">
        <v>0</v>
      </c>
      <c r="F24" s="48">
        <v>6.58</v>
      </c>
      <c r="G24" s="48" t="s">
        <v>0</v>
      </c>
      <c r="H24" s="48">
        <v>19.46</v>
      </c>
      <c r="I24" s="48">
        <v>30.35</v>
      </c>
      <c r="J24" s="49">
        <v>43.12</v>
      </c>
      <c r="K24" s="50">
        <v>6.5520833333333327E-4</v>
      </c>
      <c r="L24" s="50">
        <v>8.9745370370370369E-4</v>
      </c>
      <c r="M24" s="50">
        <v>1.9922453703703704E-3</v>
      </c>
      <c r="N24" s="50">
        <v>8.2812499999999998E-4</v>
      </c>
      <c r="O24" s="50">
        <v>1.1624999999999999E-3</v>
      </c>
      <c r="P24" s="50">
        <v>1.5046296296296296E-3</v>
      </c>
      <c r="Q24" s="50">
        <v>2.371064814814815E-3</v>
      </c>
      <c r="R24" s="50">
        <v>2.5665509259259261E-3</v>
      </c>
      <c r="S24" s="50">
        <v>3.2531250000000004E-3</v>
      </c>
      <c r="T24" s="50">
        <v>5.0123842592592598E-3</v>
      </c>
      <c r="U24" s="50">
        <v>5.4377314814814809E-3</v>
      </c>
      <c r="V24" s="50">
        <v>8.6883101851851861E-3</v>
      </c>
      <c r="W24" s="50">
        <v>6.7417824074074073E-3</v>
      </c>
      <c r="X24" s="50">
        <v>1.1368287037037036E-2</v>
      </c>
      <c r="Y24" s="50">
        <v>2.3942939814814813E-2</v>
      </c>
      <c r="Z24" s="48" t="s">
        <v>0</v>
      </c>
      <c r="AA24" s="48">
        <v>6.4</v>
      </c>
      <c r="AB24" s="48" t="s">
        <v>0</v>
      </c>
      <c r="AC24" s="48" t="s">
        <v>0</v>
      </c>
      <c r="AD24" s="48">
        <v>24.29</v>
      </c>
      <c r="AE24" s="46">
        <v>7161</v>
      </c>
      <c r="AF24" s="48">
        <v>5.64</v>
      </c>
      <c r="AG24" s="48" t="s">
        <v>0</v>
      </c>
      <c r="AH24" s="48">
        <v>6.56</v>
      </c>
      <c r="AI24" s="48" t="s">
        <v>0</v>
      </c>
      <c r="AJ24" s="48" t="s">
        <v>0</v>
      </c>
      <c r="AK24" s="48" t="s">
        <v>0</v>
      </c>
      <c r="AL24" s="48">
        <v>20.99</v>
      </c>
      <c r="AM24" s="48">
        <v>33.28</v>
      </c>
      <c r="AN24" s="48">
        <v>46.62</v>
      </c>
      <c r="AO24" s="50">
        <v>7.04050925925926E-4</v>
      </c>
      <c r="AP24" s="50">
        <v>9.5868055555555561E-4</v>
      </c>
      <c r="AQ24" s="50">
        <v>2.1508101851851853E-3</v>
      </c>
      <c r="AR24" s="50">
        <v>8.8530092592592588E-4</v>
      </c>
      <c r="AS24" s="50">
        <v>1.2590277777777777E-3</v>
      </c>
      <c r="AT24" s="50">
        <v>1.6342592592592593E-3</v>
      </c>
      <c r="AU24" s="50">
        <v>2.572453703703704E-3</v>
      </c>
      <c r="AV24" s="50">
        <v>2.7770833333333337E-3</v>
      </c>
      <c r="AW24" s="50">
        <v>3.5148148148148144E-3</v>
      </c>
      <c r="AX24" s="50">
        <v>5.4465277777777776E-3</v>
      </c>
      <c r="AY24" s="50">
        <v>5.8474537037037045E-3</v>
      </c>
      <c r="AZ24" s="50">
        <v>9.3471064814814805E-3</v>
      </c>
      <c r="BA24" s="50">
        <v>7.1774305555555558E-3</v>
      </c>
      <c r="BB24" s="50">
        <v>1.249537037037037E-2</v>
      </c>
      <c r="BC24" s="50">
        <v>2.581284722222222E-2</v>
      </c>
      <c r="BD24" s="48" t="s">
        <v>0</v>
      </c>
      <c r="BE24" s="48">
        <v>5.34</v>
      </c>
      <c r="BF24" s="48">
        <v>7.72</v>
      </c>
      <c r="BG24" s="48">
        <v>16.52</v>
      </c>
      <c r="BH24" s="48">
        <v>22.72</v>
      </c>
      <c r="BI24" s="46">
        <v>5509</v>
      </c>
    </row>
    <row r="25" spans="1:61" x14ac:dyDescent="0.3">
      <c r="A25" s="46">
        <v>1377</v>
      </c>
      <c r="B25" s="48" t="s">
        <v>0</v>
      </c>
      <c r="C25" s="48" t="s">
        <v>0</v>
      </c>
      <c r="D25" s="48" t="s">
        <v>0</v>
      </c>
      <c r="E25" s="48" t="s">
        <v>0</v>
      </c>
      <c r="F25" s="48" t="s">
        <v>0</v>
      </c>
      <c r="G25" s="48" t="s">
        <v>0</v>
      </c>
      <c r="H25" s="48">
        <v>19.47</v>
      </c>
      <c r="I25" s="48">
        <v>30.36</v>
      </c>
      <c r="J25" s="49">
        <v>43.13</v>
      </c>
      <c r="K25" s="50">
        <v>6.5543981481481475E-4</v>
      </c>
      <c r="L25" s="50">
        <v>8.9768518518518517E-4</v>
      </c>
      <c r="M25" s="50">
        <v>1.992939814814815E-3</v>
      </c>
      <c r="N25" s="50">
        <v>8.2835648148148146E-4</v>
      </c>
      <c r="O25" s="50">
        <v>1.1628472222222222E-3</v>
      </c>
      <c r="P25" s="50">
        <v>1.5050925925925926E-3</v>
      </c>
      <c r="Q25" s="50">
        <v>2.3718749999999999E-3</v>
      </c>
      <c r="R25" s="50">
        <v>2.5673611111111114E-3</v>
      </c>
      <c r="S25" s="50">
        <v>3.2541666666666669E-3</v>
      </c>
      <c r="T25" s="50">
        <v>5.014120370370371E-3</v>
      </c>
      <c r="U25" s="50">
        <v>5.4395833333333327E-3</v>
      </c>
      <c r="V25" s="50">
        <v>8.6912037037037045E-3</v>
      </c>
      <c r="W25" s="50">
        <v>6.746064814814815E-3</v>
      </c>
      <c r="X25" s="50">
        <v>1.1375462962962962E-2</v>
      </c>
      <c r="Y25" s="50">
        <v>2.3957523148148148E-2</v>
      </c>
      <c r="Z25" s="48">
        <v>2.52</v>
      </c>
      <c r="AA25" s="48" t="s">
        <v>0</v>
      </c>
      <c r="AB25" s="48">
        <v>9.09</v>
      </c>
      <c r="AC25" s="48">
        <v>18.98</v>
      </c>
      <c r="AD25" s="48">
        <v>24.27</v>
      </c>
      <c r="AE25" s="46">
        <v>7157</v>
      </c>
      <c r="AF25" s="48" t="s">
        <v>0</v>
      </c>
      <c r="AG25" s="48" t="s">
        <v>0</v>
      </c>
      <c r="AH25" s="48" t="s">
        <v>0</v>
      </c>
      <c r="AI25" s="48">
        <v>6.08</v>
      </c>
      <c r="AJ25" s="48">
        <v>6.58</v>
      </c>
      <c r="AK25" s="48">
        <v>7.09</v>
      </c>
      <c r="AL25" s="48">
        <v>21</v>
      </c>
      <c r="AM25" s="48">
        <v>33.299999999999997</v>
      </c>
      <c r="AN25" s="48">
        <v>46.64</v>
      </c>
      <c r="AO25" s="50">
        <v>7.0439814814814822E-4</v>
      </c>
      <c r="AP25" s="50">
        <v>9.5925925925925931E-4</v>
      </c>
      <c r="AQ25" s="50">
        <v>2.1520833333333335E-3</v>
      </c>
      <c r="AR25" s="50">
        <v>8.8576388888888884E-4</v>
      </c>
      <c r="AS25" s="50">
        <v>1.2597222222222222E-3</v>
      </c>
      <c r="AT25" s="50">
        <v>1.6351851851851853E-3</v>
      </c>
      <c r="AU25" s="50">
        <v>2.5738425925925928E-3</v>
      </c>
      <c r="AV25" s="50">
        <v>2.7784722222222225E-3</v>
      </c>
      <c r="AW25" s="50">
        <v>3.5166666666666662E-3</v>
      </c>
      <c r="AX25" s="50">
        <v>5.4495370370370375E-3</v>
      </c>
      <c r="AY25" s="50">
        <v>5.8508101851851855E-3</v>
      </c>
      <c r="AZ25" s="50">
        <v>9.3525462962962946E-3</v>
      </c>
      <c r="BA25" s="50">
        <v>7.1825231481481479E-3</v>
      </c>
      <c r="BB25" s="50">
        <v>1.2504050925925927E-2</v>
      </c>
      <c r="BC25" s="50">
        <v>2.5830439814814816E-2</v>
      </c>
      <c r="BD25" s="48" t="s">
        <v>0</v>
      </c>
      <c r="BE25" s="48" t="s">
        <v>0</v>
      </c>
      <c r="BF25" s="48" t="s">
        <v>0</v>
      </c>
      <c r="BG25" s="48">
        <v>16.510000000000002</v>
      </c>
      <c r="BH25" s="48">
        <v>22.7</v>
      </c>
      <c r="BI25" s="46">
        <v>5505</v>
      </c>
    </row>
    <row r="26" spans="1:61" x14ac:dyDescent="0.3">
      <c r="A26" s="46">
        <v>1376</v>
      </c>
      <c r="B26" s="48">
        <v>5.41</v>
      </c>
      <c r="C26" s="48" t="s">
        <v>0</v>
      </c>
      <c r="D26" s="48">
        <v>6.22</v>
      </c>
      <c r="E26" s="48" t="s">
        <v>0</v>
      </c>
      <c r="F26" s="48" t="s">
        <v>0</v>
      </c>
      <c r="G26" s="48">
        <v>7.01</v>
      </c>
      <c r="H26" s="48" t="s">
        <v>0</v>
      </c>
      <c r="I26" s="48">
        <v>30.37</v>
      </c>
      <c r="J26" s="49">
        <v>43.14</v>
      </c>
      <c r="K26" s="50">
        <v>6.5567129629629623E-4</v>
      </c>
      <c r="L26" s="50">
        <v>8.9803240740740739E-4</v>
      </c>
      <c r="M26" s="50">
        <v>1.9936342592592592E-3</v>
      </c>
      <c r="N26" s="50">
        <v>8.2870370370370368E-4</v>
      </c>
      <c r="O26" s="50">
        <v>1.1631944444444443E-3</v>
      </c>
      <c r="P26" s="50">
        <v>1.5055555555555556E-3</v>
      </c>
      <c r="Q26" s="50">
        <v>2.3725694444444445E-3</v>
      </c>
      <c r="R26" s="50">
        <v>2.5681712962962963E-3</v>
      </c>
      <c r="S26" s="50">
        <v>3.2552083333333335E-3</v>
      </c>
      <c r="T26" s="50">
        <v>5.0158564814814822E-3</v>
      </c>
      <c r="U26" s="50">
        <v>5.4414351851851854E-3</v>
      </c>
      <c r="V26" s="50">
        <v>8.6940972222222229E-3</v>
      </c>
      <c r="W26" s="50">
        <v>6.7503472222222227E-3</v>
      </c>
      <c r="X26" s="50">
        <v>1.138275462962963E-2</v>
      </c>
      <c r="Y26" s="50">
        <v>2.3972222222222221E-2</v>
      </c>
      <c r="Z26" s="48" t="s">
        <v>0</v>
      </c>
      <c r="AA26" s="48" t="s">
        <v>0</v>
      </c>
      <c r="AB26" s="48" t="s">
        <v>0</v>
      </c>
      <c r="AC26" s="48">
        <v>18.97</v>
      </c>
      <c r="AD26" s="48">
        <v>24.26</v>
      </c>
      <c r="AE26" s="46">
        <v>7152</v>
      </c>
      <c r="AF26" s="48" t="s">
        <v>0</v>
      </c>
      <c r="AG26" s="48" t="s">
        <v>0</v>
      </c>
      <c r="AH26" s="48" t="s">
        <v>0</v>
      </c>
      <c r="AI26" s="48" t="s">
        <v>0</v>
      </c>
      <c r="AJ26" s="48" t="s">
        <v>0</v>
      </c>
      <c r="AK26" s="48" t="s">
        <v>0</v>
      </c>
      <c r="AL26" s="48">
        <v>21.01</v>
      </c>
      <c r="AM26" s="48">
        <v>33.32</v>
      </c>
      <c r="AN26" s="48">
        <v>46.67</v>
      </c>
      <c r="AO26" s="50">
        <v>7.0486111111111118E-4</v>
      </c>
      <c r="AP26" s="50">
        <v>9.5983796296296301E-4</v>
      </c>
      <c r="AQ26" s="50">
        <v>2.1533564814814814E-3</v>
      </c>
      <c r="AR26" s="50">
        <v>8.862268518518518E-4</v>
      </c>
      <c r="AS26" s="50">
        <v>1.2604166666666666E-3</v>
      </c>
      <c r="AT26" s="50">
        <v>1.6359953703703706E-3</v>
      </c>
      <c r="AU26" s="50">
        <v>2.5752314814814817E-3</v>
      </c>
      <c r="AV26" s="50">
        <v>2.7799768518518521E-3</v>
      </c>
      <c r="AW26" s="50">
        <v>3.5185185185185185E-3</v>
      </c>
      <c r="AX26" s="50">
        <v>5.4526620370370371E-3</v>
      </c>
      <c r="AY26" s="50">
        <v>5.8541666666666672E-3</v>
      </c>
      <c r="AZ26" s="50">
        <v>9.3579861111111103E-3</v>
      </c>
      <c r="BA26" s="50">
        <v>7.1877314814814807E-3</v>
      </c>
      <c r="BB26" s="50">
        <v>1.2512731481481482E-2</v>
      </c>
      <c r="BC26" s="50">
        <v>2.5848032407407406E-2</v>
      </c>
      <c r="BD26" s="48" t="s">
        <v>0</v>
      </c>
      <c r="BE26" s="48" t="s">
        <v>0</v>
      </c>
      <c r="BF26" s="48">
        <v>7.71</v>
      </c>
      <c r="BG26" s="48">
        <v>16.5</v>
      </c>
      <c r="BH26" s="48">
        <v>22.68</v>
      </c>
      <c r="BI26" s="46">
        <v>5501</v>
      </c>
    </row>
    <row r="27" spans="1:61" x14ac:dyDescent="0.3">
      <c r="A27" s="46">
        <v>1375</v>
      </c>
      <c r="B27" s="48" t="s">
        <v>0</v>
      </c>
      <c r="C27" s="48" t="s">
        <v>0</v>
      </c>
      <c r="D27" s="48" t="s">
        <v>0</v>
      </c>
      <c r="E27" s="48" t="s">
        <v>0</v>
      </c>
      <c r="F27" s="48" t="s">
        <v>0</v>
      </c>
      <c r="G27" s="48" t="s">
        <v>0</v>
      </c>
      <c r="H27" s="48">
        <v>19.48</v>
      </c>
      <c r="I27" s="48">
        <v>30.38</v>
      </c>
      <c r="J27" s="49">
        <v>43.16</v>
      </c>
      <c r="K27" s="50">
        <v>6.5578703703703697E-4</v>
      </c>
      <c r="L27" s="50">
        <v>8.9826388888888887E-4</v>
      </c>
      <c r="M27" s="50">
        <v>1.9943287037037039E-3</v>
      </c>
      <c r="N27" s="50">
        <v>8.2893518518518516E-4</v>
      </c>
      <c r="O27" s="50">
        <v>1.1636574074074073E-3</v>
      </c>
      <c r="P27" s="50">
        <v>1.5060185185185185E-3</v>
      </c>
      <c r="Q27" s="50">
        <v>2.3733796296296298E-3</v>
      </c>
      <c r="R27" s="50">
        <v>2.5689814814814815E-3</v>
      </c>
      <c r="S27" s="50">
        <v>3.2562500000000005E-3</v>
      </c>
      <c r="T27" s="50">
        <v>5.0175925925925935E-3</v>
      </c>
      <c r="U27" s="50">
        <v>5.4431712962962966E-3</v>
      </c>
      <c r="V27" s="50">
        <v>8.6969907407407412E-3</v>
      </c>
      <c r="W27" s="50">
        <v>6.7546296296296304E-3</v>
      </c>
      <c r="X27" s="50">
        <v>1.1389930555555556E-2</v>
      </c>
      <c r="Y27" s="50">
        <v>2.3986805555555556E-2</v>
      </c>
      <c r="Z27" s="48" t="s">
        <v>0</v>
      </c>
      <c r="AA27" s="48">
        <v>6.39</v>
      </c>
      <c r="AB27" s="48">
        <v>9.08</v>
      </c>
      <c r="AC27" s="48">
        <v>18.96</v>
      </c>
      <c r="AD27" s="48">
        <v>24.24</v>
      </c>
      <c r="AE27" s="46">
        <v>7147</v>
      </c>
      <c r="AF27" s="48" t="s">
        <v>0</v>
      </c>
      <c r="AG27" s="48">
        <v>6.1</v>
      </c>
      <c r="AH27" s="48" t="s">
        <v>0</v>
      </c>
      <c r="AI27" s="48" t="s">
        <v>0</v>
      </c>
      <c r="AJ27" s="48" t="s">
        <v>0</v>
      </c>
      <c r="AK27" s="48">
        <v>7.1</v>
      </c>
      <c r="AL27" s="48">
        <v>21.02</v>
      </c>
      <c r="AM27" s="48">
        <v>33.33</v>
      </c>
      <c r="AN27" s="48">
        <v>46.69</v>
      </c>
      <c r="AO27" s="50">
        <v>7.052083333333334E-4</v>
      </c>
      <c r="AP27" s="50">
        <v>9.6030092592592597E-4</v>
      </c>
      <c r="AQ27" s="50">
        <v>2.154513888888889E-3</v>
      </c>
      <c r="AR27" s="50">
        <v>8.8668981481481476E-4</v>
      </c>
      <c r="AS27" s="50">
        <v>1.2609953703703704E-3</v>
      </c>
      <c r="AT27" s="50">
        <v>1.6368055555555556E-3</v>
      </c>
      <c r="AU27" s="50">
        <v>2.5765046296296295E-3</v>
      </c>
      <c r="AV27" s="50">
        <v>2.7813657407407409E-3</v>
      </c>
      <c r="AW27" s="50">
        <v>3.520486111111111E-3</v>
      </c>
      <c r="AX27" s="50">
        <v>5.455671296296297E-3</v>
      </c>
      <c r="AY27" s="50">
        <v>5.8574074074074075E-3</v>
      </c>
      <c r="AZ27" s="50">
        <v>9.3634259259259243E-3</v>
      </c>
      <c r="BA27" s="50">
        <v>7.1928240740740737E-3</v>
      </c>
      <c r="BB27" s="50">
        <v>1.2521296296296296E-2</v>
      </c>
      <c r="BC27" s="50">
        <v>2.5865625E-2</v>
      </c>
      <c r="BD27" s="48" t="s">
        <v>0</v>
      </c>
      <c r="BE27" s="48">
        <v>5.33</v>
      </c>
      <c r="BF27" s="48" t="s">
        <v>0</v>
      </c>
      <c r="BG27" s="48">
        <v>16.489999999999998</v>
      </c>
      <c r="BH27" s="48">
        <v>22.67</v>
      </c>
      <c r="BI27" s="46">
        <v>5498</v>
      </c>
    </row>
    <row r="28" spans="1:61" x14ac:dyDescent="0.3">
      <c r="A28" s="46">
        <v>1374</v>
      </c>
      <c r="B28" s="48" t="s">
        <v>0</v>
      </c>
      <c r="C28" s="48" t="s">
        <v>0</v>
      </c>
      <c r="D28" s="48" t="s">
        <v>0</v>
      </c>
      <c r="E28" s="48">
        <v>6.01</v>
      </c>
      <c r="F28" s="48">
        <v>6.59</v>
      </c>
      <c r="G28" s="48" t="s">
        <v>0</v>
      </c>
      <c r="H28" s="48" t="s">
        <v>0</v>
      </c>
      <c r="I28" s="48">
        <v>30.39</v>
      </c>
      <c r="J28" s="49">
        <v>43.17</v>
      </c>
      <c r="K28" s="50">
        <v>6.5601851851851845E-4</v>
      </c>
      <c r="L28" s="50">
        <v>8.9849537037037035E-4</v>
      </c>
      <c r="M28" s="50">
        <v>1.9950231481481481E-3</v>
      </c>
      <c r="N28" s="50">
        <v>8.2916666666666664E-4</v>
      </c>
      <c r="O28" s="50">
        <v>1.1640046296296296E-3</v>
      </c>
      <c r="P28" s="50">
        <v>1.5064814814814815E-3</v>
      </c>
      <c r="Q28" s="50">
        <v>2.374074074074074E-3</v>
      </c>
      <c r="R28" s="50">
        <v>2.5697916666666668E-3</v>
      </c>
      <c r="S28" s="50">
        <v>3.257291666666667E-3</v>
      </c>
      <c r="T28" s="50">
        <v>5.0192129629629632E-3</v>
      </c>
      <c r="U28" s="50">
        <v>5.4450231481481485E-3</v>
      </c>
      <c r="V28" s="50">
        <v>8.6998842592592596E-3</v>
      </c>
      <c r="W28" s="50">
        <v>6.7589120370370372E-3</v>
      </c>
      <c r="X28" s="50">
        <v>1.1397222222222224E-2</v>
      </c>
      <c r="Y28" s="50">
        <v>2.400150462962963E-2</v>
      </c>
      <c r="Z28" s="48" t="s">
        <v>0</v>
      </c>
      <c r="AA28" s="48" t="s">
        <v>0</v>
      </c>
      <c r="AB28" s="48" t="s">
        <v>0</v>
      </c>
      <c r="AC28" s="48">
        <v>18.95</v>
      </c>
      <c r="AD28" s="48">
        <v>24.22</v>
      </c>
      <c r="AE28" s="46">
        <v>7142</v>
      </c>
      <c r="AF28" s="48">
        <v>5.65</v>
      </c>
      <c r="AG28" s="48" t="s">
        <v>0</v>
      </c>
      <c r="AH28" s="48">
        <v>6.57</v>
      </c>
      <c r="AI28" s="48">
        <v>6.09</v>
      </c>
      <c r="AJ28" s="48">
        <v>6.59</v>
      </c>
      <c r="AK28" s="48" t="s">
        <v>0</v>
      </c>
      <c r="AL28" s="48">
        <v>21.03</v>
      </c>
      <c r="AM28" s="48">
        <v>33.35</v>
      </c>
      <c r="AN28" s="48">
        <v>46.71</v>
      </c>
      <c r="AO28" s="50">
        <v>7.0555555555555562E-4</v>
      </c>
      <c r="AP28" s="50">
        <v>9.6087962962962967E-4</v>
      </c>
      <c r="AQ28" s="50">
        <v>2.1557870370370372E-3</v>
      </c>
      <c r="AR28" s="50">
        <v>8.8715277777777772E-4</v>
      </c>
      <c r="AS28" s="50">
        <v>1.2616898148148151E-3</v>
      </c>
      <c r="AT28" s="50">
        <v>1.6376157407407409E-3</v>
      </c>
      <c r="AU28" s="50">
        <v>2.5778935185185184E-3</v>
      </c>
      <c r="AV28" s="50">
        <v>2.7828703703703704E-3</v>
      </c>
      <c r="AW28" s="50">
        <v>3.5223379629629628E-3</v>
      </c>
      <c r="AX28" s="50">
        <v>5.4587962962962967E-3</v>
      </c>
      <c r="AY28" s="50">
        <v>5.8607638888888893E-3</v>
      </c>
      <c r="AZ28" s="50">
        <v>9.3688657407407384E-3</v>
      </c>
      <c r="BA28" s="50">
        <v>7.1979166666666658E-3</v>
      </c>
      <c r="BB28" s="50">
        <v>1.2529976851851853E-2</v>
      </c>
      <c r="BC28" s="50">
        <v>2.588321759259259E-2</v>
      </c>
      <c r="BD28" s="48" t="s">
        <v>0</v>
      </c>
      <c r="BE28" s="48" t="s">
        <v>0</v>
      </c>
      <c r="BF28" s="48">
        <v>7.7</v>
      </c>
      <c r="BG28" s="48">
        <v>16.48</v>
      </c>
      <c r="BH28" s="48">
        <v>22.65</v>
      </c>
      <c r="BI28" s="46">
        <v>5494</v>
      </c>
    </row>
    <row r="29" spans="1:61" x14ac:dyDescent="0.3">
      <c r="A29" s="46">
        <v>1373</v>
      </c>
      <c r="B29" s="48" t="s">
        <v>0</v>
      </c>
      <c r="C29" s="48" t="s">
        <v>0</v>
      </c>
      <c r="D29" s="48" t="s">
        <v>0</v>
      </c>
      <c r="E29" s="48" t="s">
        <v>0</v>
      </c>
      <c r="F29" s="48" t="s">
        <v>0</v>
      </c>
      <c r="G29" s="48">
        <v>7.02</v>
      </c>
      <c r="H29" s="48">
        <v>19.489999999999998</v>
      </c>
      <c r="I29" s="48">
        <v>30.4</v>
      </c>
      <c r="J29" s="49">
        <v>43.18</v>
      </c>
      <c r="K29" s="50">
        <v>6.5624999999999993E-4</v>
      </c>
      <c r="L29" s="50">
        <v>8.9884259259259257E-4</v>
      </c>
      <c r="M29" s="50">
        <v>1.9957175925925928E-3</v>
      </c>
      <c r="N29" s="50">
        <v>8.2939814814814812E-4</v>
      </c>
      <c r="O29" s="50">
        <v>1.1643518518518517E-3</v>
      </c>
      <c r="P29" s="50">
        <v>1.5069444444444444E-3</v>
      </c>
      <c r="Q29" s="50">
        <v>2.3748842592592593E-3</v>
      </c>
      <c r="R29" s="50">
        <v>2.5706018518518521E-3</v>
      </c>
      <c r="S29" s="50">
        <v>3.2583333333333336E-3</v>
      </c>
      <c r="T29" s="50">
        <v>5.0209490740740744E-3</v>
      </c>
      <c r="U29" s="50">
        <v>5.4468750000000003E-3</v>
      </c>
      <c r="V29" s="50">
        <v>8.702777777777778E-3</v>
      </c>
      <c r="W29" s="50">
        <v>6.7631944444444449E-3</v>
      </c>
      <c r="X29" s="50">
        <v>1.1404398148148148E-2</v>
      </c>
      <c r="Y29" s="50">
        <v>2.4016087962962961E-2</v>
      </c>
      <c r="Z29" s="48" t="s">
        <v>0</v>
      </c>
      <c r="AA29" s="48" t="s">
        <v>0</v>
      </c>
      <c r="AB29" s="48">
        <v>9.07</v>
      </c>
      <c r="AC29" s="48">
        <v>18.940000000000001</v>
      </c>
      <c r="AD29" s="48">
        <v>24.21</v>
      </c>
      <c r="AE29" s="46">
        <v>7138</v>
      </c>
      <c r="AF29" s="48" t="s">
        <v>0</v>
      </c>
      <c r="AG29" s="48" t="s">
        <v>0</v>
      </c>
      <c r="AH29" s="48" t="s">
        <v>0</v>
      </c>
      <c r="AI29" s="48" t="s">
        <v>0</v>
      </c>
      <c r="AJ29" s="48" t="s">
        <v>0</v>
      </c>
      <c r="AK29" s="48" t="s">
        <v>0</v>
      </c>
      <c r="AL29" s="48">
        <v>21.04</v>
      </c>
      <c r="AM29" s="48">
        <v>33.369999999999997</v>
      </c>
      <c r="AN29" s="48">
        <v>46.74</v>
      </c>
      <c r="AO29" s="50">
        <v>7.0590277777777784E-4</v>
      </c>
      <c r="AP29" s="50">
        <v>9.6145833333333337E-4</v>
      </c>
      <c r="AQ29" s="50">
        <v>2.157060185185185E-3</v>
      </c>
      <c r="AR29" s="50">
        <v>8.8773148148148142E-4</v>
      </c>
      <c r="AS29" s="50">
        <v>1.2622685185185187E-3</v>
      </c>
      <c r="AT29" s="50">
        <v>1.638425925925926E-3</v>
      </c>
      <c r="AU29" s="50">
        <v>2.5791666666666667E-3</v>
      </c>
      <c r="AV29" s="50">
        <v>2.7842592592592593E-3</v>
      </c>
      <c r="AW29" s="50">
        <v>3.5241898148148146E-3</v>
      </c>
      <c r="AX29" s="50">
        <v>5.4618055555555557E-3</v>
      </c>
      <c r="AY29" s="50">
        <v>5.8641203703703702E-3</v>
      </c>
      <c r="AZ29" s="50">
        <v>9.3743055555555541E-3</v>
      </c>
      <c r="BA29" s="50">
        <v>7.2031249999999995E-3</v>
      </c>
      <c r="BB29" s="50">
        <v>1.2538657407407408E-2</v>
      </c>
      <c r="BC29" s="50">
        <v>2.5900925925925924E-2</v>
      </c>
      <c r="BD29" s="48" t="s">
        <v>0</v>
      </c>
      <c r="BE29" s="48" t="s">
        <v>0</v>
      </c>
      <c r="BF29" s="48" t="s">
        <v>0</v>
      </c>
      <c r="BG29" s="48">
        <v>16.47</v>
      </c>
      <c r="BH29" s="48">
        <v>22.64</v>
      </c>
      <c r="BI29" s="46">
        <v>5490</v>
      </c>
    </row>
    <row r="30" spans="1:61" x14ac:dyDescent="0.3">
      <c r="A30" s="46">
        <v>1372</v>
      </c>
      <c r="B30" s="48" t="s">
        <v>0</v>
      </c>
      <c r="C30" s="48" t="s">
        <v>0</v>
      </c>
      <c r="D30" s="48" t="s">
        <v>0</v>
      </c>
      <c r="E30" s="48" t="s">
        <v>0</v>
      </c>
      <c r="F30" s="48" t="s">
        <v>0</v>
      </c>
      <c r="G30" s="48" t="s">
        <v>0</v>
      </c>
      <c r="H30" s="48">
        <v>19.5</v>
      </c>
      <c r="I30" s="48">
        <v>30.41</v>
      </c>
      <c r="J30" s="49">
        <v>43.2</v>
      </c>
      <c r="K30" s="50">
        <v>6.5648148148148141E-4</v>
      </c>
      <c r="L30" s="50">
        <v>8.9907407407407406E-4</v>
      </c>
      <c r="M30" s="50">
        <v>1.996412037037037E-3</v>
      </c>
      <c r="N30" s="50">
        <v>8.296296296296296E-4</v>
      </c>
      <c r="O30" s="50">
        <v>1.1646990740740741E-3</v>
      </c>
      <c r="P30" s="50">
        <v>1.5074074074074074E-3</v>
      </c>
      <c r="Q30" s="50">
        <v>2.3756944444444446E-3</v>
      </c>
      <c r="R30" s="50">
        <v>2.571412037037037E-3</v>
      </c>
      <c r="S30" s="50">
        <v>3.2593750000000001E-3</v>
      </c>
      <c r="T30" s="50">
        <v>5.0226851851851856E-3</v>
      </c>
      <c r="U30" s="50">
        <v>5.4487268518518522E-3</v>
      </c>
      <c r="V30" s="50">
        <v>8.7056712962962964E-3</v>
      </c>
      <c r="W30" s="50">
        <v>6.7675925925925933E-3</v>
      </c>
      <c r="X30" s="50">
        <v>1.1411574074074074E-2</v>
      </c>
      <c r="Y30" s="50">
        <v>2.4030787037037035E-2</v>
      </c>
      <c r="Z30" s="48" t="s">
        <v>0</v>
      </c>
      <c r="AA30" s="48">
        <v>6.38</v>
      </c>
      <c r="AB30" s="48" t="s">
        <v>0</v>
      </c>
      <c r="AC30" s="48">
        <v>18.93</v>
      </c>
      <c r="AD30" s="48">
        <v>24.19</v>
      </c>
      <c r="AE30" s="46">
        <v>7133</v>
      </c>
      <c r="AF30" s="48" t="s">
        <v>0</v>
      </c>
      <c r="AG30" s="48" t="s">
        <v>0</v>
      </c>
      <c r="AH30" s="48" t="s">
        <v>0</v>
      </c>
      <c r="AI30" s="48" t="s">
        <v>0</v>
      </c>
      <c r="AJ30" s="48">
        <v>6.6</v>
      </c>
      <c r="AK30" s="48">
        <v>7.11</v>
      </c>
      <c r="AL30" s="48">
        <v>21.05</v>
      </c>
      <c r="AM30" s="48">
        <v>33.380000000000003</v>
      </c>
      <c r="AN30" s="48">
        <v>46.76</v>
      </c>
      <c r="AO30" s="50">
        <v>7.063657407407408E-4</v>
      </c>
      <c r="AP30" s="50">
        <v>9.6192129629629633E-4</v>
      </c>
      <c r="AQ30" s="50">
        <v>2.1583333333333333E-3</v>
      </c>
      <c r="AR30" s="50">
        <v>8.8819444444444438E-4</v>
      </c>
      <c r="AS30" s="50">
        <v>1.2629629629629631E-3</v>
      </c>
      <c r="AT30" s="50">
        <v>1.6393518518518519E-3</v>
      </c>
      <c r="AU30" s="50">
        <v>2.5805555555555556E-3</v>
      </c>
      <c r="AV30" s="50">
        <v>2.7857638888888888E-3</v>
      </c>
      <c r="AW30" s="50">
        <v>3.5261574074074075E-3</v>
      </c>
      <c r="AX30" s="50">
        <v>5.4649305555555553E-3</v>
      </c>
      <c r="AY30" s="50">
        <v>5.867476851851852E-3</v>
      </c>
      <c r="AZ30" s="50">
        <v>9.3797453703703699E-3</v>
      </c>
      <c r="BA30" s="50">
        <v>7.2082175925925925E-3</v>
      </c>
      <c r="BB30" s="50">
        <v>1.2547337962962963E-2</v>
      </c>
      <c r="BC30" s="50">
        <v>2.5918518518518518E-2</v>
      </c>
      <c r="BD30" s="48" t="s">
        <v>0</v>
      </c>
      <c r="BE30" s="48">
        <v>5.32</v>
      </c>
      <c r="BF30" s="48" t="s">
        <v>0</v>
      </c>
      <c r="BG30" s="48">
        <v>16.46</v>
      </c>
      <c r="BH30" s="48">
        <v>22.62</v>
      </c>
      <c r="BI30" s="46">
        <v>5487</v>
      </c>
    </row>
    <row r="31" spans="1:61" x14ac:dyDescent="0.3">
      <c r="A31" s="46">
        <v>1371</v>
      </c>
      <c r="B31" s="48" t="s">
        <v>0</v>
      </c>
      <c r="C31" s="48">
        <v>5.83</v>
      </c>
      <c r="D31" s="48" t="s">
        <v>0</v>
      </c>
      <c r="E31" s="48" t="s">
        <v>0</v>
      </c>
      <c r="F31" s="48" t="s">
        <v>0</v>
      </c>
      <c r="G31" s="48" t="s">
        <v>0</v>
      </c>
      <c r="H31" s="48" t="s">
        <v>0</v>
      </c>
      <c r="I31" s="48">
        <v>30.42</v>
      </c>
      <c r="J31" s="49">
        <v>43.21</v>
      </c>
      <c r="K31" s="50">
        <v>6.5659722222222215E-4</v>
      </c>
      <c r="L31" s="50">
        <v>8.9942129629629628E-4</v>
      </c>
      <c r="M31" s="50">
        <v>1.9971064814814816E-3</v>
      </c>
      <c r="N31" s="50">
        <v>8.2986111111111108E-4</v>
      </c>
      <c r="O31" s="50">
        <v>1.1650462962962962E-3</v>
      </c>
      <c r="P31" s="50">
        <v>1.5078703703703704E-3</v>
      </c>
      <c r="Q31" s="50">
        <v>2.3763888888888888E-3</v>
      </c>
      <c r="R31" s="50">
        <v>2.5722222222222223E-3</v>
      </c>
      <c r="S31" s="50">
        <v>3.260300925925926E-3</v>
      </c>
      <c r="T31" s="50">
        <v>5.0244212962962959E-3</v>
      </c>
      <c r="U31" s="50">
        <v>5.450578703703704E-3</v>
      </c>
      <c r="V31" s="50">
        <v>8.7085648148148148E-3</v>
      </c>
      <c r="W31" s="50">
        <v>6.7718750000000001E-3</v>
      </c>
      <c r="X31" s="50">
        <v>1.1418865740740742E-2</v>
      </c>
      <c r="Y31" s="50">
        <v>2.4045486111111108E-2</v>
      </c>
      <c r="Z31" s="48" t="s">
        <v>0</v>
      </c>
      <c r="AA31" s="48" t="s">
        <v>0</v>
      </c>
      <c r="AB31" s="48">
        <v>9.06</v>
      </c>
      <c r="AC31" s="48">
        <v>18.920000000000002</v>
      </c>
      <c r="AD31" s="48">
        <v>24.17</v>
      </c>
      <c r="AE31" s="46">
        <v>7128</v>
      </c>
      <c r="AF31" s="48" t="s">
        <v>0</v>
      </c>
      <c r="AG31" s="48">
        <v>6.11</v>
      </c>
      <c r="AH31" s="48" t="s">
        <v>0</v>
      </c>
      <c r="AI31" s="48">
        <v>6.1</v>
      </c>
      <c r="AJ31" s="48" t="s">
        <v>0</v>
      </c>
      <c r="AK31" s="48" t="s">
        <v>0</v>
      </c>
      <c r="AL31" s="48">
        <v>21.06</v>
      </c>
      <c r="AM31" s="48">
        <v>33.4</v>
      </c>
      <c r="AN31" s="48">
        <v>46.78</v>
      </c>
      <c r="AO31" s="50">
        <v>7.0671296296296302E-4</v>
      </c>
      <c r="AP31" s="50">
        <v>9.6250000000000003E-4</v>
      </c>
      <c r="AQ31" s="50">
        <v>2.1596064814814815E-3</v>
      </c>
      <c r="AR31" s="50">
        <v>8.8865740740740745E-4</v>
      </c>
      <c r="AS31" s="50">
        <v>1.2636574074074076E-3</v>
      </c>
      <c r="AT31" s="50">
        <v>1.6401620370370372E-3</v>
      </c>
      <c r="AU31" s="50">
        <v>2.5818287037037038E-3</v>
      </c>
      <c r="AV31" s="50">
        <v>2.7872685185185188E-3</v>
      </c>
      <c r="AW31" s="50">
        <v>3.5280092592592594E-3</v>
      </c>
      <c r="AX31" s="50">
        <v>5.4679398148148144E-3</v>
      </c>
      <c r="AY31" s="50">
        <v>5.8707175925925932E-3</v>
      </c>
      <c r="AZ31" s="50">
        <v>9.3851851851851856E-3</v>
      </c>
      <c r="BA31" s="50">
        <v>7.2134259259259252E-3</v>
      </c>
      <c r="BB31" s="50">
        <v>1.2556018518518518E-2</v>
      </c>
      <c r="BC31" s="50">
        <v>2.5936111111111111E-2</v>
      </c>
      <c r="BD31" s="48" t="s">
        <v>0</v>
      </c>
      <c r="BE31" s="48" t="s">
        <v>0</v>
      </c>
      <c r="BF31" s="48">
        <v>7.69</v>
      </c>
      <c r="BG31" s="48">
        <v>16.45</v>
      </c>
      <c r="BH31" s="48">
        <v>22.6</v>
      </c>
      <c r="BI31" s="46">
        <v>5483</v>
      </c>
    </row>
    <row r="32" spans="1:61" x14ac:dyDescent="0.3">
      <c r="A32" s="46">
        <v>1370</v>
      </c>
      <c r="B32" s="48" t="s">
        <v>0</v>
      </c>
      <c r="C32" s="48" t="s">
        <v>0</v>
      </c>
      <c r="D32" s="48">
        <v>6.23</v>
      </c>
      <c r="E32" s="48">
        <v>6.02</v>
      </c>
      <c r="F32" s="48">
        <v>6.6</v>
      </c>
      <c r="G32" s="48" t="s">
        <v>0</v>
      </c>
      <c r="H32" s="48">
        <v>19.510000000000002</v>
      </c>
      <c r="I32" s="48">
        <v>30.43</v>
      </c>
      <c r="J32" s="49">
        <v>43.22</v>
      </c>
      <c r="K32" s="50">
        <v>6.5682870370370363E-4</v>
      </c>
      <c r="L32" s="50">
        <v>8.9965277777777776E-4</v>
      </c>
      <c r="M32" s="50">
        <v>1.9978009259259259E-3</v>
      </c>
      <c r="N32" s="50">
        <v>8.302083333333333E-4</v>
      </c>
      <c r="O32" s="50">
        <v>1.1653935185185185E-3</v>
      </c>
      <c r="P32" s="50">
        <v>1.5083333333333333E-3</v>
      </c>
      <c r="Q32" s="50">
        <v>2.3771990740740741E-3</v>
      </c>
      <c r="R32" s="50">
        <v>2.5730324074074076E-3</v>
      </c>
      <c r="S32" s="50">
        <v>3.261342592592593E-3</v>
      </c>
      <c r="T32" s="50">
        <v>5.0261574074074071E-3</v>
      </c>
      <c r="U32" s="50">
        <v>5.4524305555555558E-3</v>
      </c>
      <c r="V32" s="50">
        <v>8.7114583333333332E-3</v>
      </c>
      <c r="W32" s="50">
        <v>6.7761574074074078E-3</v>
      </c>
      <c r="X32" s="50">
        <v>1.1426041666666668E-2</v>
      </c>
      <c r="Y32" s="50">
        <v>2.4060069444444446E-2</v>
      </c>
      <c r="Z32" s="48" t="s">
        <v>0</v>
      </c>
      <c r="AA32" s="48" t="s">
        <v>0</v>
      </c>
      <c r="AB32" s="48" t="s">
        <v>0</v>
      </c>
      <c r="AC32" s="48">
        <v>18.91</v>
      </c>
      <c r="AD32" s="48">
        <v>24.16</v>
      </c>
      <c r="AE32" s="46">
        <v>7123</v>
      </c>
      <c r="AF32" s="48" t="s">
        <v>0</v>
      </c>
      <c r="AG32" s="48" t="s">
        <v>0</v>
      </c>
      <c r="AH32" s="48">
        <v>6.58</v>
      </c>
      <c r="AI32" s="48" t="s">
        <v>0</v>
      </c>
      <c r="AJ32" s="48" t="s">
        <v>0</v>
      </c>
      <c r="AK32" s="48">
        <v>7.12</v>
      </c>
      <c r="AL32" s="48">
        <v>21.07</v>
      </c>
      <c r="AM32" s="48">
        <v>33.42</v>
      </c>
      <c r="AN32" s="48">
        <v>46.81</v>
      </c>
      <c r="AO32" s="50">
        <v>7.0706018518518524E-4</v>
      </c>
      <c r="AP32" s="50">
        <v>9.6307870370370373E-4</v>
      </c>
      <c r="AQ32" s="50">
        <v>2.1608796296296298E-3</v>
      </c>
      <c r="AR32" s="50">
        <v>8.8912037037037041E-4</v>
      </c>
      <c r="AS32" s="50">
        <v>1.2642361111111114E-3</v>
      </c>
      <c r="AT32" s="50">
        <v>1.6409722222222223E-3</v>
      </c>
      <c r="AU32" s="50">
        <v>2.5832175925925927E-3</v>
      </c>
      <c r="AV32" s="50">
        <v>2.7886574074074077E-3</v>
      </c>
      <c r="AW32" s="50">
        <v>3.5298611111111112E-3</v>
      </c>
      <c r="AX32" s="50">
        <v>5.4710648148148149E-3</v>
      </c>
      <c r="AY32" s="50">
        <v>5.874074074074075E-3</v>
      </c>
      <c r="AZ32" s="50">
        <v>9.3906249999999997E-3</v>
      </c>
      <c r="BA32" s="50">
        <v>7.2185185185185182E-3</v>
      </c>
      <c r="BB32" s="50">
        <v>1.2564699074074074E-2</v>
      </c>
      <c r="BC32" s="50">
        <v>2.5953819444444443E-2</v>
      </c>
      <c r="BD32" s="48" t="s">
        <v>0</v>
      </c>
      <c r="BE32" s="48" t="s">
        <v>0</v>
      </c>
      <c r="BF32" s="48" t="s">
        <v>0</v>
      </c>
      <c r="BG32" s="48">
        <v>16.440000000000001</v>
      </c>
      <c r="BH32" s="48">
        <v>22.59</v>
      </c>
      <c r="BI32" s="46">
        <v>5479</v>
      </c>
    </row>
    <row r="33" spans="1:61" x14ac:dyDescent="0.3">
      <c r="A33" s="46">
        <v>1369</v>
      </c>
      <c r="B33" s="48" t="s">
        <v>0</v>
      </c>
      <c r="C33" s="48" t="s">
        <v>0</v>
      </c>
      <c r="D33" s="48" t="s">
        <v>0</v>
      </c>
      <c r="E33" s="48" t="s">
        <v>0</v>
      </c>
      <c r="F33" s="48" t="s">
        <v>0</v>
      </c>
      <c r="G33" s="48">
        <v>7.03</v>
      </c>
      <c r="H33" s="48" t="s">
        <v>0</v>
      </c>
      <c r="I33" s="48">
        <v>30.44</v>
      </c>
      <c r="J33" s="49">
        <v>43.24</v>
      </c>
      <c r="K33" s="50">
        <v>6.5706018518518522E-4</v>
      </c>
      <c r="L33" s="50">
        <v>8.9988425925925924E-4</v>
      </c>
      <c r="M33" s="50">
        <v>1.9986111111111112E-3</v>
      </c>
      <c r="N33" s="50">
        <v>8.3043981481481478E-4</v>
      </c>
      <c r="O33" s="50">
        <v>1.1657407407407406E-3</v>
      </c>
      <c r="P33" s="50">
        <v>1.5087962962962963E-3</v>
      </c>
      <c r="Q33" s="50">
        <v>2.3778935185185183E-3</v>
      </c>
      <c r="R33" s="50">
        <v>2.5738425925925928E-3</v>
      </c>
      <c r="S33" s="50">
        <v>3.2623842592592596E-3</v>
      </c>
      <c r="T33" s="50">
        <v>5.0277777777777777E-3</v>
      </c>
      <c r="U33" s="50">
        <v>5.4542824074074077E-3</v>
      </c>
      <c r="V33" s="50">
        <v>8.7143518518518516E-3</v>
      </c>
      <c r="W33" s="50">
        <v>6.7804398148148147E-3</v>
      </c>
      <c r="X33" s="50">
        <v>1.1433333333333334E-2</v>
      </c>
      <c r="Y33" s="50">
        <v>2.407476851851852E-2</v>
      </c>
      <c r="Z33" s="48" t="s">
        <v>0</v>
      </c>
      <c r="AA33" s="48">
        <v>6.37</v>
      </c>
      <c r="AB33" s="48" t="s">
        <v>0</v>
      </c>
      <c r="AC33" s="48">
        <v>18.899999999999999</v>
      </c>
      <c r="AD33" s="48">
        <v>24.14</v>
      </c>
      <c r="AE33" s="46">
        <v>7119</v>
      </c>
      <c r="AF33" s="48">
        <v>5.66</v>
      </c>
      <c r="AG33" s="48" t="s">
        <v>0</v>
      </c>
      <c r="AH33" s="48" t="s">
        <v>0</v>
      </c>
      <c r="AI33" s="48" t="s">
        <v>0</v>
      </c>
      <c r="AJ33" s="48">
        <v>6.61</v>
      </c>
      <c r="AK33" s="48" t="s">
        <v>0</v>
      </c>
      <c r="AL33" s="48">
        <v>21.08</v>
      </c>
      <c r="AM33" s="48">
        <v>33.43</v>
      </c>
      <c r="AN33" s="48">
        <v>46.83</v>
      </c>
      <c r="AO33" s="50">
        <v>7.0740740740740746E-4</v>
      </c>
      <c r="AP33" s="50">
        <v>9.6365740740740743E-4</v>
      </c>
      <c r="AQ33" s="50">
        <v>2.162037037037037E-3</v>
      </c>
      <c r="AR33" s="50">
        <v>8.8958333333333337E-4</v>
      </c>
      <c r="AS33" s="50">
        <v>1.2649305555555558E-3</v>
      </c>
      <c r="AT33" s="50">
        <v>1.6417824074074076E-3</v>
      </c>
      <c r="AU33" s="50">
        <v>2.5844907407407409E-3</v>
      </c>
      <c r="AV33" s="50">
        <v>2.7901620370370372E-3</v>
      </c>
      <c r="AW33" s="50">
        <v>3.5317129629629631E-3</v>
      </c>
      <c r="AX33" s="50">
        <v>5.4741898148148145E-3</v>
      </c>
      <c r="AY33" s="50">
        <v>5.8774305555555559E-3</v>
      </c>
      <c r="AZ33" s="50">
        <v>9.3960648148148137E-3</v>
      </c>
      <c r="BA33" s="50">
        <v>7.2237268518518518E-3</v>
      </c>
      <c r="BB33" s="50">
        <v>1.2573379629629631E-2</v>
      </c>
      <c r="BC33" s="50">
        <v>2.5971412037037036E-2</v>
      </c>
      <c r="BD33" s="48">
        <v>2.15</v>
      </c>
      <c r="BE33" s="48">
        <v>5.31</v>
      </c>
      <c r="BF33" s="48">
        <v>7.68</v>
      </c>
      <c r="BG33" s="48">
        <v>16.43</v>
      </c>
      <c r="BH33" s="48">
        <v>22.57</v>
      </c>
      <c r="BI33" s="46">
        <v>5476</v>
      </c>
    </row>
    <row r="34" spans="1:61" x14ac:dyDescent="0.3">
      <c r="A34" s="46">
        <v>1368</v>
      </c>
      <c r="B34" s="48">
        <v>5.42</v>
      </c>
      <c r="C34" s="48" t="s">
        <v>0</v>
      </c>
      <c r="D34" s="48" t="s">
        <v>0</v>
      </c>
      <c r="E34" s="48" t="s">
        <v>0</v>
      </c>
      <c r="F34" s="48" t="s">
        <v>0</v>
      </c>
      <c r="G34" s="48" t="s">
        <v>0</v>
      </c>
      <c r="H34" s="48">
        <v>19.52</v>
      </c>
      <c r="I34" s="48">
        <v>30.45</v>
      </c>
      <c r="J34" s="49">
        <v>43.25</v>
      </c>
      <c r="K34" s="50">
        <v>6.572916666666667E-4</v>
      </c>
      <c r="L34" s="50">
        <v>9.0023148148148146E-4</v>
      </c>
      <c r="M34" s="50">
        <v>1.9993055555555558E-3</v>
      </c>
      <c r="N34" s="50">
        <v>8.3067129629629637E-4</v>
      </c>
      <c r="O34" s="50">
        <v>1.166087962962963E-3</v>
      </c>
      <c r="P34" s="50">
        <v>1.5092592592592592E-3</v>
      </c>
      <c r="Q34" s="50">
        <v>2.3787037037037036E-3</v>
      </c>
      <c r="R34" s="50">
        <v>2.5746527777777777E-3</v>
      </c>
      <c r="S34" s="50">
        <v>3.2634259259259261E-3</v>
      </c>
      <c r="T34" s="50">
        <v>5.0295138888888889E-3</v>
      </c>
      <c r="U34" s="50">
        <v>5.4561342592592595E-3</v>
      </c>
      <c r="V34" s="50">
        <v>8.7172453703703717E-3</v>
      </c>
      <c r="W34" s="50">
        <v>6.7847222222222232E-3</v>
      </c>
      <c r="X34" s="50">
        <v>1.144050925925926E-2</v>
      </c>
      <c r="Y34" s="50">
        <v>2.4089467592592593E-2</v>
      </c>
      <c r="Z34" s="48">
        <v>2.5099999999999998</v>
      </c>
      <c r="AA34" s="48" t="s">
        <v>0</v>
      </c>
      <c r="AB34" s="48">
        <v>9.0500000000000007</v>
      </c>
      <c r="AC34" s="48">
        <v>18.89</v>
      </c>
      <c r="AD34" s="48">
        <v>24.12</v>
      </c>
      <c r="AE34" s="46">
        <v>7114</v>
      </c>
      <c r="AF34" s="48" t="s">
        <v>0</v>
      </c>
      <c r="AG34" s="48" t="s">
        <v>0</v>
      </c>
      <c r="AH34" s="48" t="s">
        <v>0</v>
      </c>
      <c r="AI34" s="48">
        <v>6.11</v>
      </c>
      <c r="AJ34" s="48" t="s">
        <v>0</v>
      </c>
      <c r="AK34" s="48" t="s">
        <v>0</v>
      </c>
      <c r="AL34" s="48">
        <v>21.09</v>
      </c>
      <c r="AM34" s="48">
        <v>33.450000000000003</v>
      </c>
      <c r="AN34" s="48">
        <v>46.86</v>
      </c>
      <c r="AO34" s="50">
        <v>7.0787037037037042E-4</v>
      </c>
      <c r="AP34" s="50">
        <v>9.6412037037037039E-4</v>
      </c>
      <c r="AQ34" s="50">
        <v>2.1633101851851852E-3</v>
      </c>
      <c r="AR34" s="50">
        <v>8.9004629629629633E-4</v>
      </c>
      <c r="AS34" s="50">
        <v>1.2656250000000003E-3</v>
      </c>
      <c r="AT34" s="50">
        <v>1.6427083333333335E-3</v>
      </c>
      <c r="AU34" s="50">
        <v>2.5858796296296298E-3</v>
      </c>
      <c r="AV34" s="50">
        <v>2.7915509259259261E-3</v>
      </c>
      <c r="AW34" s="50">
        <v>3.5336805555555555E-3</v>
      </c>
      <c r="AX34" s="50">
        <v>5.4771990740740744E-3</v>
      </c>
      <c r="AY34" s="50">
        <v>5.8807870370370368E-3</v>
      </c>
      <c r="AZ34" s="50">
        <v>9.4015046296296277E-3</v>
      </c>
      <c r="BA34" s="50">
        <v>7.228819444444444E-3</v>
      </c>
      <c r="BB34" s="50">
        <v>1.2582060185185186E-2</v>
      </c>
      <c r="BC34" s="50">
        <v>2.5989120370370371E-2</v>
      </c>
      <c r="BD34" s="48" t="s">
        <v>0</v>
      </c>
      <c r="BE34" s="48" t="s">
        <v>0</v>
      </c>
      <c r="BF34" s="48" t="s">
        <v>0</v>
      </c>
      <c r="BG34" s="48">
        <v>16.420000000000002</v>
      </c>
      <c r="BH34" s="48">
        <v>22.56</v>
      </c>
      <c r="BI34" s="46">
        <v>5472</v>
      </c>
    </row>
    <row r="35" spans="1:61" x14ac:dyDescent="0.3">
      <c r="A35" s="46">
        <v>1367</v>
      </c>
      <c r="B35" s="48" t="s">
        <v>0</v>
      </c>
      <c r="C35" s="48" t="s">
        <v>0</v>
      </c>
      <c r="D35" s="48" t="s">
        <v>0</v>
      </c>
      <c r="E35" s="48" t="s">
        <v>0</v>
      </c>
      <c r="F35" s="48" t="s">
        <v>0</v>
      </c>
      <c r="G35" s="48" t="s">
        <v>0</v>
      </c>
      <c r="H35" s="48">
        <v>19.53</v>
      </c>
      <c r="I35" s="48">
        <v>30.46</v>
      </c>
      <c r="J35" s="49">
        <v>43.27</v>
      </c>
      <c r="K35" s="50">
        <v>6.5752314814814818E-4</v>
      </c>
      <c r="L35" s="50">
        <v>9.0046296296296304E-4</v>
      </c>
      <c r="M35" s="50">
        <v>2E-3</v>
      </c>
      <c r="N35" s="50">
        <v>8.3090277777777785E-4</v>
      </c>
      <c r="O35" s="50">
        <v>1.1664351851851851E-3</v>
      </c>
      <c r="P35" s="50">
        <v>1.5097222222222222E-3</v>
      </c>
      <c r="Q35" s="50">
        <v>2.3795138888888889E-3</v>
      </c>
      <c r="R35" s="50">
        <v>2.575462962962963E-3</v>
      </c>
      <c r="S35" s="50">
        <v>3.2644675925925927E-3</v>
      </c>
      <c r="T35" s="50">
        <v>5.0312500000000001E-3</v>
      </c>
      <c r="U35" s="50">
        <v>5.4579861111111114E-3</v>
      </c>
      <c r="V35" s="50">
        <v>8.7201388888888901E-3</v>
      </c>
      <c r="W35" s="50">
        <v>6.7891203703703707E-3</v>
      </c>
      <c r="X35" s="50">
        <v>1.1447800925925926E-2</v>
      </c>
      <c r="Y35" s="50">
        <v>2.4104050925925925E-2</v>
      </c>
      <c r="Z35" s="48" t="s">
        <v>0</v>
      </c>
      <c r="AA35" s="48">
        <v>6.36</v>
      </c>
      <c r="AB35" s="48" t="s">
        <v>0</v>
      </c>
      <c r="AC35" s="48">
        <v>18.88</v>
      </c>
      <c r="AD35" s="48">
        <v>24.11</v>
      </c>
      <c r="AE35" s="46">
        <v>7109</v>
      </c>
      <c r="AF35" s="48" t="s">
        <v>0</v>
      </c>
      <c r="AG35" s="48">
        <v>6.12</v>
      </c>
      <c r="AH35" s="48">
        <v>6.59</v>
      </c>
      <c r="AI35" s="48" t="s">
        <v>0</v>
      </c>
      <c r="AJ35" s="48" t="s">
        <v>0</v>
      </c>
      <c r="AK35" s="48">
        <v>7.13</v>
      </c>
      <c r="AL35" s="48">
        <v>21.1</v>
      </c>
      <c r="AM35" s="48">
        <v>33.47</v>
      </c>
      <c r="AN35" s="48">
        <v>46.88</v>
      </c>
      <c r="AO35" s="50">
        <v>7.0821759259259264E-4</v>
      </c>
      <c r="AP35" s="50">
        <v>9.6469907407407409E-4</v>
      </c>
      <c r="AQ35" s="50">
        <v>2.1645833333333335E-3</v>
      </c>
      <c r="AR35" s="50">
        <v>8.9050925925925929E-4</v>
      </c>
      <c r="AS35" s="50">
        <v>1.2662037037037038E-3</v>
      </c>
      <c r="AT35" s="50">
        <v>1.6435185185185185E-3</v>
      </c>
      <c r="AU35" s="50">
        <v>2.5872685185185187E-3</v>
      </c>
      <c r="AV35" s="50">
        <v>2.7930555555555556E-3</v>
      </c>
      <c r="AW35" s="50">
        <v>3.5355324074074074E-3</v>
      </c>
      <c r="AX35" s="50">
        <v>5.4803240740740741E-3</v>
      </c>
      <c r="AY35" s="50">
        <v>5.8841435185185186E-3</v>
      </c>
      <c r="AZ35" s="50">
        <v>9.4069444444444435E-3</v>
      </c>
      <c r="BA35" s="50">
        <v>7.2340277777777767E-3</v>
      </c>
      <c r="BB35" s="50">
        <v>1.2590740740740741E-2</v>
      </c>
      <c r="BC35" s="50">
        <v>2.6006712962962964E-2</v>
      </c>
      <c r="BD35" s="48" t="s">
        <v>0</v>
      </c>
      <c r="BE35" s="48" t="s">
        <v>0</v>
      </c>
      <c r="BF35" s="48">
        <v>7.67</v>
      </c>
      <c r="BG35" s="48">
        <v>16.41</v>
      </c>
      <c r="BH35" s="48">
        <v>22.54</v>
      </c>
      <c r="BI35" s="46">
        <v>5468</v>
      </c>
    </row>
    <row r="36" spans="1:61" x14ac:dyDescent="0.3">
      <c r="A36" s="46">
        <v>1366</v>
      </c>
      <c r="B36" s="48" t="s">
        <v>0</v>
      </c>
      <c r="C36" s="48" t="s">
        <v>0</v>
      </c>
      <c r="D36" s="48" t="s">
        <v>0</v>
      </c>
      <c r="E36" s="48">
        <v>6.03</v>
      </c>
      <c r="F36" s="48">
        <v>6.61</v>
      </c>
      <c r="G36" s="48" t="s">
        <v>0</v>
      </c>
      <c r="H36" s="48" t="s">
        <v>0</v>
      </c>
      <c r="I36" s="48">
        <v>30.47</v>
      </c>
      <c r="J36" s="49">
        <v>43.28</v>
      </c>
      <c r="K36" s="50">
        <v>6.5763888888888892E-4</v>
      </c>
      <c r="L36" s="50">
        <v>9.0081018518518526E-4</v>
      </c>
      <c r="M36" s="50">
        <v>2.0006944444444447E-3</v>
      </c>
      <c r="N36" s="50">
        <v>8.3113425925925933E-4</v>
      </c>
      <c r="O36" s="50">
        <v>1.1667824074074074E-3</v>
      </c>
      <c r="P36" s="50">
        <v>1.5101851851851852E-3</v>
      </c>
      <c r="Q36" s="50">
        <v>2.3802083333333331E-3</v>
      </c>
      <c r="R36" s="50">
        <v>2.5762731481481483E-3</v>
      </c>
      <c r="S36" s="50">
        <v>3.2655092592592597E-3</v>
      </c>
      <c r="T36" s="50">
        <v>5.0329861111111113E-3</v>
      </c>
      <c r="U36" s="50">
        <v>5.4598379629629632E-3</v>
      </c>
      <c r="V36" s="50">
        <v>8.7231481481481483E-3</v>
      </c>
      <c r="W36" s="50">
        <v>6.7934027777777784E-3</v>
      </c>
      <c r="X36" s="50">
        <v>1.1455092592592593E-2</v>
      </c>
      <c r="Y36" s="50">
        <v>2.4118749999999998E-2</v>
      </c>
      <c r="Z36" s="48" t="s">
        <v>0</v>
      </c>
      <c r="AA36" s="48" t="s">
        <v>0</v>
      </c>
      <c r="AB36" s="48">
        <v>9.0399999999999991</v>
      </c>
      <c r="AC36" s="48">
        <v>18.87</v>
      </c>
      <c r="AD36" s="48">
        <v>24.09</v>
      </c>
      <c r="AE36" s="46">
        <v>7105</v>
      </c>
      <c r="AF36" s="48" t="s">
        <v>0</v>
      </c>
      <c r="AG36" s="48" t="s">
        <v>0</v>
      </c>
      <c r="AH36" s="48" t="s">
        <v>0</v>
      </c>
      <c r="AI36" s="48" t="s">
        <v>0</v>
      </c>
      <c r="AJ36" s="48">
        <v>6.62</v>
      </c>
      <c r="AK36" s="48" t="s">
        <v>0</v>
      </c>
      <c r="AL36" s="48">
        <v>21.11</v>
      </c>
      <c r="AM36" s="48">
        <v>33.479999999999997</v>
      </c>
      <c r="AN36" s="48">
        <v>46.9</v>
      </c>
      <c r="AO36" s="50">
        <v>7.0856481481481486E-4</v>
      </c>
      <c r="AP36" s="50">
        <v>9.6527777777777779E-4</v>
      </c>
      <c r="AQ36" s="50">
        <v>2.1658564814814813E-3</v>
      </c>
      <c r="AR36" s="50">
        <v>8.9108796296296299E-4</v>
      </c>
      <c r="AS36" s="50">
        <v>1.2668981481481483E-3</v>
      </c>
      <c r="AT36" s="50">
        <v>1.6443287037037038E-3</v>
      </c>
      <c r="AU36" s="50">
        <v>2.5885416666666665E-3</v>
      </c>
      <c r="AV36" s="50">
        <v>2.7944444444444444E-3</v>
      </c>
      <c r="AW36" s="50">
        <v>3.5373842592592592E-3</v>
      </c>
      <c r="AX36" s="50">
        <v>5.483333333333334E-3</v>
      </c>
      <c r="AY36" s="50">
        <v>5.8875000000000004E-3</v>
      </c>
      <c r="AZ36" s="50">
        <v>9.4123842592592592E-3</v>
      </c>
      <c r="BA36" s="50">
        <v>7.2391203703703697E-3</v>
      </c>
      <c r="BB36" s="50">
        <v>1.2599421296296296E-2</v>
      </c>
      <c r="BC36" s="50">
        <v>2.6024421296296295E-2</v>
      </c>
      <c r="BD36" s="48" t="s">
        <v>0</v>
      </c>
      <c r="BE36" s="48" t="s">
        <v>0</v>
      </c>
      <c r="BF36" s="48" t="s">
        <v>0</v>
      </c>
      <c r="BG36" s="48">
        <v>16.399999999999999</v>
      </c>
      <c r="BH36" s="48">
        <v>22.52</v>
      </c>
      <c r="BI36" s="46">
        <v>5465</v>
      </c>
    </row>
    <row r="37" spans="1:61" x14ac:dyDescent="0.3">
      <c r="A37" s="46">
        <v>1365</v>
      </c>
      <c r="B37" s="48" t="s">
        <v>0</v>
      </c>
      <c r="C37" s="48">
        <v>5.84</v>
      </c>
      <c r="D37" s="48" t="s">
        <v>0</v>
      </c>
      <c r="E37" s="48" t="s">
        <v>0</v>
      </c>
      <c r="F37" s="48" t="s">
        <v>0</v>
      </c>
      <c r="G37" s="48">
        <v>7.04</v>
      </c>
      <c r="H37" s="48">
        <v>19.54</v>
      </c>
      <c r="I37" s="48">
        <v>30.48</v>
      </c>
      <c r="J37" s="49">
        <v>43.29</v>
      </c>
      <c r="K37" s="50">
        <v>6.578703703703704E-4</v>
      </c>
      <c r="L37" s="50">
        <v>9.0104166666666674E-4</v>
      </c>
      <c r="M37" s="50">
        <v>2.0013888888888889E-3</v>
      </c>
      <c r="N37" s="50">
        <v>8.3136574074074081E-4</v>
      </c>
      <c r="O37" s="50">
        <v>1.1671296296296295E-3</v>
      </c>
      <c r="P37" s="50">
        <v>1.5106481481481481E-3</v>
      </c>
      <c r="Q37" s="50">
        <v>2.3810185185185184E-3</v>
      </c>
      <c r="R37" s="50">
        <v>2.5770833333333336E-3</v>
      </c>
      <c r="S37" s="50">
        <v>3.2665509259259262E-3</v>
      </c>
      <c r="T37" s="50">
        <v>5.0347222222222225E-3</v>
      </c>
      <c r="U37" s="50">
        <v>5.4616898148148151E-3</v>
      </c>
      <c r="V37" s="50">
        <v>8.7260416666666667E-3</v>
      </c>
      <c r="W37" s="50">
        <v>6.7976851851851853E-3</v>
      </c>
      <c r="X37" s="50">
        <v>1.1462268518518519E-2</v>
      </c>
      <c r="Y37" s="50">
        <v>2.4133449074074075E-2</v>
      </c>
      <c r="Z37" s="48" t="s">
        <v>0</v>
      </c>
      <c r="AA37" s="48" t="s">
        <v>0</v>
      </c>
      <c r="AB37" s="48" t="s">
        <v>0</v>
      </c>
      <c r="AC37" s="48" t="s">
        <v>0</v>
      </c>
      <c r="AD37" s="48">
        <v>24.07</v>
      </c>
      <c r="AE37" s="46">
        <v>7100</v>
      </c>
      <c r="AF37" s="48">
        <v>5.67</v>
      </c>
      <c r="AG37" s="48" t="s">
        <v>0</v>
      </c>
      <c r="AH37" s="48" t="s">
        <v>0</v>
      </c>
      <c r="AI37" s="48">
        <v>6.12</v>
      </c>
      <c r="AJ37" s="48" t="s">
        <v>0</v>
      </c>
      <c r="AK37" s="48">
        <v>7.14</v>
      </c>
      <c r="AL37" s="48">
        <v>21.12</v>
      </c>
      <c r="AM37" s="48">
        <v>33.5</v>
      </c>
      <c r="AN37" s="48">
        <v>46.93</v>
      </c>
      <c r="AO37" s="50">
        <v>7.0891203703703708E-4</v>
      </c>
      <c r="AP37" s="50">
        <v>9.6574074074074075E-4</v>
      </c>
      <c r="AQ37" s="50">
        <v>2.1671296296296295E-3</v>
      </c>
      <c r="AR37" s="50">
        <v>8.9155092592592595E-4</v>
      </c>
      <c r="AS37" s="50">
        <v>1.2675925925925927E-3</v>
      </c>
      <c r="AT37" s="50">
        <v>1.6451388888888889E-3</v>
      </c>
      <c r="AU37" s="50">
        <v>2.5899305555555554E-3</v>
      </c>
      <c r="AV37" s="50">
        <v>2.795949074074074E-3</v>
      </c>
      <c r="AW37" s="50">
        <v>3.5393518518518517E-3</v>
      </c>
      <c r="AX37" s="50">
        <v>5.4864583333333328E-3</v>
      </c>
      <c r="AY37" s="50">
        <v>5.8907407407407407E-3</v>
      </c>
      <c r="AZ37" s="50">
        <v>9.4178240740740733E-3</v>
      </c>
      <c r="BA37" s="50">
        <v>7.2443287037037025E-3</v>
      </c>
      <c r="BB37" s="50">
        <v>1.2608101851851853E-2</v>
      </c>
      <c r="BC37" s="50">
        <v>2.6042129629629627E-2</v>
      </c>
      <c r="BD37" s="48" t="s">
        <v>0</v>
      </c>
      <c r="BE37" s="48">
        <v>5.3</v>
      </c>
      <c r="BF37" s="48">
        <v>7.66</v>
      </c>
      <c r="BG37" s="48" t="s">
        <v>0</v>
      </c>
      <c r="BH37" s="48">
        <v>22.51</v>
      </c>
      <c r="BI37" s="46">
        <v>5461</v>
      </c>
    </row>
    <row r="38" spans="1:61" x14ac:dyDescent="0.3">
      <c r="A38" s="46">
        <v>1364</v>
      </c>
      <c r="B38" s="48" t="s">
        <v>0</v>
      </c>
      <c r="C38" s="48" t="s">
        <v>0</v>
      </c>
      <c r="D38" s="48">
        <v>6.24</v>
      </c>
      <c r="E38" s="48" t="s">
        <v>0</v>
      </c>
      <c r="F38" s="48" t="s">
        <v>0</v>
      </c>
      <c r="G38" s="48" t="s">
        <v>0</v>
      </c>
      <c r="H38" s="48" t="s">
        <v>0</v>
      </c>
      <c r="I38" s="48">
        <v>30.49</v>
      </c>
      <c r="J38" s="49">
        <v>43.31</v>
      </c>
      <c r="K38" s="50">
        <v>6.5810185185185188E-4</v>
      </c>
      <c r="L38" s="50">
        <v>9.0138888888888896E-4</v>
      </c>
      <c r="M38" s="50">
        <v>2.0020833333333336E-3</v>
      </c>
      <c r="N38" s="50">
        <v>8.3171296296296303E-4</v>
      </c>
      <c r="O38" s="50">
        <v>1.1674768518518518E-3</v>
      </c>
      <c r="P38" s="50">
        <v>1.5111111111111111E-3</v>
      </c>
      <c r="Q38" s="50">
        <v>2.3817129629629631E-3</v>
      </c>
      <c r="R38" s="50">
        <v>2.5778935185185184E-3</v>
      </c>
      <c r="S38" s="50">
        <v>3.2675925925925928E-3</v>
      </c>
      <c r="T38" s="50">
        <v>5.0364583333333338E-3</v>
      </c>
      <c r="U38" s="50">
        <v>5.4634259259259263E-3</v>
      </c>
      <c r="V38" s="50">
        <v>8.7289351851851851E-3</v>
      </c>
      <c r="W38" s="50">
        <v>6.801967592592593E-3</v>
      </c>
      <c r="X38" s="50">
        <v>1.1469560185185187E-2</v>
      </c>
      <c r="Y38" s="50">
        <v>2.4148148148148148E-2</v>
      </c>
      <c r="Z38" s="48" t="s">
        <v>0</v>
      </c>
      <c r="AA38" s="48">
        <v>6.35</v>
      </c>
      <c r="AB38" s="48">
        <v>9.0299999999999994</v>
      </c>
      <c r="AC38" s="48">
        <v>18.86</v>
      </c>
      <c r="AD38" s="48">
        <v>24.06</v>
      </c>
      <c r="AE38" s="46">
        <v>7095</v>
      </c>
      <c r="AF38" s="48" t="s">
        <v>0</v>
      </c>
      <c r="AG38" s="48">
        <v>6.13</v>
      </c>
      <c r="AH38" s="48" t="s">
        <v>0</v>
      </c>
      <c r="AI38" s="48" t="s">
        <v>0</v>
      </c>
      <c r="AJ38" s="48">
        <v>6.63</v>
      </c>
      <c r="AK38" s="48" t="s">
        <v>0</v>
      </c>
      <c r="AL38" s="48">
        <v>21.13</v>
      </c>
      <c r="AM38" s="48">
        <v>33.520000000000003</v>
      </c>
      <c r="AN38" s="48">
        <v>46.95</v>
      </c>
      <c r="AO38" s="50">
        <v>7.0937500000000004E-4</v>
      </c>
      <c r="AP38" s="50">
        <v>9.6631944444444445E-4</v>
      </c>
      <c r="AQ38" s="50">
        <v>2.1684027777777778E-3</v>
      </c>
      <c r="AR38" s="50">
        <v>8.9201388888888891E-4</v>
      </c>
      <c r="AS38" s="50">
        <v>1.2681712962962965E-3</v>
      </c>
      <c r="AT38" s="50">
        <v>1.6460648148148148E-3</v>
      </c>
      <c r="AU38" s="50">
        <v>2.5912037037037036E-3</v>
      </c>
      <c r="AV38" s="50">
        <v>2.7974537037037039E-3</v>
      </c>
      <c r="AW38" s="50">
        <v>3.5412037037037035E-3</v>
      </c>
      <c r="AX38" s="50">
        <v>5.4894675925925927E-3</v>
      </c>
      <c r="AY38" s="50">
        <v>5.8940972222222224E-3</v>
      </c>
      <c r="AZ38" s="50">
        <v>9.423263888888889E-3</v>
      </c>
      <c r="BA38" s="50">
        <v>7.2494212962962955E-3</v>
      </c>
      <c r="BB38" s="50">
        <v>1.2616782407407408E-2</v>
      </c>
      <c r="BC38" s="50">
        <v>2.6059837962962962E-2</v>
      </c>
      <c r="BD38" s="48" t="s">
        <v>0</v>
      </c>
      <c r="BE38" s="48" t="s">
        <v>0</v>
      </c>
      <c r="BF38" s="48" t="s">
        <v>0</v>
      </c>
      <c r="BG38" s="48">
        <v>16.39</v>
      </c>
      <c r="BH38" s="48">
        <v>22.49</v>
      </c>
      <c r="BI38" s="46">
        <v>5457</v>
      </c>
    </row>
    <row r="39" spans="1:61" x14ac:dyDescent="0.3">
      <c r="A39" s="46">
        <v>1363</v>
      </c>
      <c r="B39" s="48" t="s">
        <v>0</v>
      </c>
      <c r="C39" s="48" t="s">
        <v>0</v>
      </c>
      <c r="D39" s="48" t="s">
        <v>0</v>
      </c>
      <c r="E39" s="48" t="s">
        <v>0</v>
      </c>
      <c r="F39" s="48" t="s">
        <v>0</v>
      </c>
      <c r="G39" s="48" t="s">
        <v>0</v>
      </c>
      <c r="H39" s="48">
        <v>19.55</v>
      </c>
      <c r="I39" s="48">
        <v>30.5</v>
      </c>
      <c r="J39" s="49">
        <v>43.32</v>
      </c>
      <c r="K39" s="50">
        <v>6.5833333333333336E-4</v>
      </c>
      <c r="L39" s="50">
        <v>9.0162037037037044E-4</v>
      </c>
      <c r="M39" s="50">
        <v>2.0027777777777778E-3</v>
      </c>
      <c r="N39" s="50">
        <v>8.3194444444444451E-4</v>
      </c>
      <c r="O39" s="50">
        <v>1.1678240740740739E-3</v>
      </c>
      <c r="P39" s="50">
        <v>1.511574074074074E-3</v>
      </c>
      <c r="Q39" s="50">
        <v>2.3825231481481479E-3</v>
      </c>
      <c r="R39" s="50">
        <v>2.5787037037037037E-3</v>
      </c>
      <c r="S39" s="50">
        <v>3.2686342592592593E-3</v>
      </c>
      <c r="T39" s="50">
        <v>5.0380787037037043E-3</v>
      </c>
      <c r="U39" s="50">
        <v>5.4652777777777781E-3</v>
      </c>
      <c r="V39" s="50">
        <v>8.7318287037037035E-3</v>
      </c>
      <c r="W39" s="50">
        <v>6.8063657407407413E-3</v>
      </c>
      <c r="X39" s="50">
        <v>1.1476851851851853E-2</v>
      </c>
      <c r="Y39" s="50">
        <v>2.4162847222222221E-2</v>
      </c>
      <c r="Z39" s="48" t="s">
        <v>0</v>
      </c>
      <c r="AA39" s="48" t="s">
        <v>0</v>
      </c>
      <c r="AB39" s="48" t="s">
        <v>0</v>
      </c>
      <c r="AC39" s="48">
        <v>18.850000000000001</v>
      </c>
      <c r="AD39" s="48">
        <v>24.04</v>
      </c>
      <c r="AE39" s="46">
        <v>7090</v>
      </c>
      <c r="AF39" s="48" t="s">
        <v>0</v>
      </c>
      <c r="AG39" s="48" t="s">
        <v>0</v>
      </c>
      <c r="AH39" s="48">
        <v>6.6</v>
      </c>
      <c r="AI39" s="48" t="s">
        <v>0</v>
      </c>
      <c r="AJ39" s="48" t="s">
        <v>0</v>
      </c>
      <c r="AK39" s="48" t="s">
        <v>0</v>
      </c>
      <c r="AL39" s="48">
        <v>21.14</v>
      </c>
      <c r="AM39" s="48">
        <v>33.53</v>
      </c>
      <c r="AN39" s="48">
        <v>46.97</v>
      </c>
      <c r="AO39" s="50">
        <v>7.0972222222222226E-4</v>
      </c>
      <c r="AP39" s="50">
        <v>9.6689814814814815E-4</v>
      </c>
      <c r="AQ39" s="50">
        <v>2.169675925925926E-3</v>
      </c>
      <c r="AR39" s="50">
        <v>8.9247685185185187E-4</v>
      </c>
      <c r="AS39" s="50">
        <v>1.268865740740741E-3</v>
      </c>
      <c r="AT39" s="50">
        <v>1.6468750000000001E-3</v>
      </c>
      <c r="AU39" s="50">
        <v>2.5925925925925925E-3</v>
      </c>
      <c r="AV39" s="50">
        <v>2.7988425925925928E-3</v>
      </c>
      <c r="AW39" s="50">
        <v>3.543171296296296E-3</v>
      </c>
      <c r="AX39" s="50">
        <v>5.4925925925925923E-3</v>
      </c>
      <c r="AY39" s="50">
        <v>5.8974537037037042E-3</v>
      </c>
      <c r="AZ39" s="50">
        <v>9.4288194444444445E-3</v>
      </c>
      <c r="BA39" s="50">
        <v>7.2546296296296291E-3</v>
      </c>
      <c r="BB39" s="50">
        <v>1.2625578703703705E-2</v>
      </c>
      <c r="BC39" s="50">
        <v>2.6077430555555555E-2</v>
      </c>
      <c r="BD39" s="48" t="s">
        <v>0</v>
      </c>
      <c r="BE39" s="48" t="s">
        <v>0</v>
      </c>
      <c r="BF39" s="48" t="s">
        <v>0</v>
      </c>
      <c r="BG39" s="48">
        <v>16.38</v>
      </c>
      <c r="BH39" s="48">
        <v>22.48</v>
      </c>
      <c r="BI39" s="46">
        <v>5454</v>
      </c>
    </row>
    <row r="40" spans="1:61" x14ac:dyDescent="0.3">
      <c r="A40" s="46">
        <v>1362</v>
      </c>
      <c r="B40" s="48" t="s">
        <v>0</v>
      </c>
      <c r="C40" s="48" t="s">
        <v>0</v>
      </c>
      <c r="D40" s="48" t="s">
        <v>0</v>
      </c>
      <c r="E40" s="48" t="s">
        <v>0</v>
      </c>
      <c r="F40" s="48" t="s">
        <v>0</v>
      </c>
      <c r="G40" s="48">
        <v>7.05</v>
      </c>
      <c r="H40" s="48">
        <v>19.559999999999999</v>
      </c>
      <c r="I40" s="48">
        <v>30.51</v>
      </c>
      <c r="J40" s="49">
        <v>43.33</v>
      </c>
      <c r="K40" s="50">
        <v>6.5856481481481484E-4</v>
      </c>
      <c r="L40" s="50">
        <v>9.0185185185185192E-4</v>
      </c>
      <c r="M40" s="50">
        <v>2.0034722222222225E-3</v>
      </c>
      <c r="N40" s="50">
        <v>8.3217592592592599E-4</v>
      </c>
      <c r="O40" s="50">
        <v>1.1681712962962963E-3</v>
      </c>
      <c r="P40" s="50">
        <v>1.512037037037037E-3</v>
      </c>
      <c r="Q40" s="50">
        <v>2.3833333333333332E-3</v>
      </c>
      <c r="R40" s="50">
        <v>2.579513888888889E-3</v>
      </c>
      <c r="S40" s="50">
        <v>3.2696759259259263E-3</v>
      </c>
      <c r="T40" s="50">
        <v>5.0398148148148155E-3</v>
      </c>
      <c r="U40" s="50">
        <v>5.4671296296296299E-3</v>
      </c>
      <c r="V40" s="50">
        <v>8.7347222222222218E-3</v>
      </c>
      <c r="W40" s="50">
        <v>6.810648148148149E-3</v>
      </c>
      <c r="X40" s="50">
        <v>1.1484027777777777E-2</v>
      </c>
      <c r="Y40" s="50">
        <v>2.4177546296296294E-2</v>
      </c>
      <c r="Z40" s="48" t="s">
        <v>0</v>
      </c>
      <c r="AA40" s="48" t="s">
        <v>0</v>
      </c>
      <c r="AB40" s="48">
        <v>9.02</v>
      </c>
      <c r="AC40" s="48">
        <v>18.84</v>
      </c>
      <c r="AD40" s="48">
        <v>24.02</v>
      </c>
      <c r="AE40" s="46">
        <v>7086</v>
      </c>
      <c r="AF40" s="48" t="s">
        <v>0</v>
      </c>
      <c r="AG40" s="48" t="s">
        <v>0</v>
      </c>
      <c r="AH40" s="48" t="s">
        <v>0</v>
      </c>
      <c r="AI40" s="48">
        <v>6.13</v>
      </c>
      <c r="AJ40" s="48" t="s">
        <v>0</v>
      </c>
      <c r="AK40" s="48">
        <v>7.15</v>
      </c>
      <c r="AL40" s="48">
        <v>21.15</v>
      </c>
      <c r="AM40" s="48">
        <v>33.549999999999997</v>
      </c>
      <c r="AN40" s="48">
        <v>47</v>
      </c>
      <c r="AO40" s="50">
        <v>7.1006944444444448E-4</v>
      </c>
      <c r="AP40" s="50">
        <v>9.6747685185185185E-4</v>
      </c>
      <c r="AQ40" s="50">
        <v>2.1708333333333332E-3</v>
      </c>
      <c r="AR40" s="50">
        <v>8.9293981481481483E-4</v>
      </c>
      <c r="AS40" s="50">
        <v>1.2695601851851854E-3</v>
      </c>
      <c r="AT40" s="50">
        <v>1.6476851851851852E-3</v>
      </c>
      <c r="AU40" s="50">
        <v>2.5938657407407408E-3</v>
      </c>
      <c r="AV40" s="50">
        <v>2.8003472222222223E-3</v>
      </c>
      <c r="AW40" s="50">
        <v>3.5450231481481478E-3</v>
      </c>
      <c r="AX40" s="50">
        <v>5.495717592592592E-3</v>
      </c>
      <c r="AY40" s="50">
        <v>5.9008101851851852E-3</v>
      </c>
      <c r="AZ40" s="50">
        <v>9.4342592592592586E-3</v>
      </c>
      <c r="BA40" s="50">
        <v>7.2597222222222221E-3</v>
      </c>
      <c r="BB40" s="50">
        <v>1.263425925925926E-2</v>
      </c>
      <c r="BC40" s="50">
        <v>2.6095138888888886E-2</v>
      </c>
      <c r="BD40" s="48" t="s">
        <v>0</v>
      </c>
      <c r="BE40" s="48">
        <v>5.29</v>
      </c>
      <c r="BF40" s="48">
        <v>7.65</v>
      </c>
      <c r="BG40" s="48">
        <v>16.37</v>
      </c>
      <c r="BH40" s="48">
        <v>22.46</v>
      </c>
      <c r="BI40" s="46">
        <v>5450</v>
      </c>
    </row>
    <row r="41" spans="1:61" x14ac:dyDescent="0.3">
      <c r="A41" s="46">
        <v>1361</v>
      </c>
      <c r="B41" s="48">
        <v>5.43</v>
      </c>
      <c r="C41" s="48" t="s">
        <v>0</v>
      </c>
      <c r="D41" s="48" t="s">
        <v>0</v>
      </c>
      <c r="E41" s="48">
        <v>6.04</v>
      </c>
      <c r="F41" s="48">
        <v>6.62</v>
      </c>
      <c r="G41" s="48" t="s">
        <v>0</v>
      </c>
      <c r="H41" s="48" t="s">
        <v>0</v>
      </c>
      <c r="I41" s="48">
        <v>30.52</v>
      </c>
      <c r="J41" s="49">
        <v>43.35</v>
      </c>
      <c r="K41" s="50">
        <v>6.5868055555555558E-4</v>
      </c>
      <c r="L41" s="50">
        <v>9.0219907407407414E-4</v>
      </c>
      <c r="M41" s="50">
        <v>2.0041666666666667E-3</v>
      </c>
      <c r="N41" s="50">
        <v>8.3240740740740747E-4</v>
      </c>
      <c r="O41" s="50">
        <v>1.1685185185185184E-3</v>
      </c>
      <c r="P41" s="50">
        <v>1.5125E-3</v>
      </c>
      <c r="Q41" s="50">
        <v>2.3840277777777779E-3</v>
      </c>
      <c r="R41" s="50">
        <v>2.5803240740740743E-3</v>
      </c>
      <c r="S41" s="50">
        <v>3.2707175925925929E-3</v>
      </c>
      <c r="T41" s="50">
        <v>5.0415509259259259E-3</v>
      </c>
      <c r="U41" s="50">
        <v>5.4689814814814818E-3</v>
      </c>
      <c r="V41" s="50">
        <v>8.7376157407407402E-3</v>
      </c>
      <c r="W41" s="50">
        <v>6.8149305555555558E-3</v>
      </c>
      <c r="X41" s="50">
        <v>1.1491319444444445E-2</v>
      </c>
      <c r="Y41" s="50">
        <v>2.4192245370370367E-2</v>
      </c>
      <c r="Z41" s="48" t="s">
        <v>0</v>
      </c>
      <c r="AA41" s="48">
        <v>6.34</v>
      </c>
      <c r="AB41" s="48" t="s">
        <v>0</v>
      </c>
      <c r="AC41" s="48">
        <v>18.829999999999998</v>
      </c>
      <c r="AD41" s="48">
        <v>24.01</v>
      </c>
      <c r="AE41" s="46">
        <v>7081</v>
      </c>
      <c r="AF41" s="48">
        <v>5.68</v>
      </c>
      <c r="AG41" s="48" t="s">
        <v>0</v>
      </c>
      <c r="AH41" s="48" t="s">
        <v>0</v>
      </c>
      <c r="AI41" s="48" t="s">
        <v>0</v>
      </c>
      <c r="AJ41" s="48">
        <v>6.64</v>
      </c>
      <c r="AK41" s="48" t="s">
        <v>0</v>
      </c>
      <c r="AL41" s="48">
        <v>21.16</v>
      </c>
      <c r="AM41" s="48">
        <v>33.57</v>
      </c>
      <c r="AN41" s="48">
        <v>47.02</v>
      </c>
      <c r="AO41" s="50">
        <v>7.1053240740740744E-4</v>
      </c>
      <c r="AP41" s="50">
        <v>9.6793981481481481E-4</v>
      </c>
      <c r="AQ41" s="50">
        <v>2.1721064814814815E-3</v>
      </c>
      <c r="AR41" s="50">
        <v>8.9340277777777779E-4</v>
      </c>
      <c r="AS41" s="50">
        <v>1.270138888888889E-3</v>
      </c>
      <c r="AT41" s="50">
        <v>1.6486111111111111E-3</v>
      </c>
      <c r="AU41" s="50">
        <v>2.5952546296296296E-3</v>
      </c>
      <c r="AV41" s="50">
        <v>2.8017361111111112E-3</v>
      </c>
      <c r="AW41" s="50">
        <v>3.5468749999999997E-3</v>
      </c>
      <c r="AX41" s="50">
        <v>5.4987268518518519E-3</v>
      </c>
      <c r="AY41" s="50">
        <v>5.9041666666666669E-3</v>
      </c>
      <c r="AZ41" s="50">
        <v>9.4396990740740726E-3</v>
      </c>
      <c r="BA41" s="50">
        <v>7.2649305555555557E-3</v>
      </c>
      <c r="BB41" s="50">
        <v>1.2642939814814815E-2</v>
      </c>
      <c r="BC41" s="50">
        <v>2.6112847222222221E-2</v>
      </c>
      <c r="BD41" s="48" t="s">
        <v>0</v>
      </c>
      <c r="BE41" s="48" t="s">
        <v>0</v>
      </c>
      <c r="BF41" s="48" t="s">
        <v>0</v>
      </c>
      <c r="BG41" s="48">
        <v>16.36</v>
      </c>
      <c r="BH41" s="48">
        <v>22.45</v>
      </c>
      <c r="BI41" s="46">
        <v>5447</v>
      </c>
    </row>
    <row r="42" spans="1:61" x14ac:dyDescent="0.3">
      <c r="A42" s="46">
        <v>1360</v>
      </c>
      <c r="B42" s="48" t="s">
        <v>0</v>
      </c>
      <c r="C42" s="48" t="s">
        <v>0</v>
      </c>
      <c r="D42" s="48" t="s">
        <v>0</v>
      </c>
      <c r="E42" s="48" t="s">
        <v>0</v>
      </c>
      <c r="F42" s="48" t="s">
        <v>0</v>
      </c>
      <c r="G42" s="48" t="s">
        <v>0</v>
      </c>
      <c r="H42" s="48">
        <v>19.57</v>
      </c>
      <c r="I42" s="48">
        <v>30.53</v>
      </c>
      <c r="J42" s="49">
        <v>43.36</v>
      </c>
      <c r="K42" s="50">
        <v>6.5891203703703706E-4</v>
      </c>
      <c r="L42" s="50">
        <v>9.0243055555555562E-4</v>
      </c>
      <c r="M42" s="50">
        <v>2.004976851851852E-3</v>
      </c>
      <c r="N42" s="50">
        <v>8.3263888888888895E-4</v>
      </c>
      <c r="O42" s="50">
        <v>1.1688657407407407E-3</v>
      </c>
      <c r="P42" s="50">
        <v>1.5129629629629629E-3</v>
      </c>
      <c r="Q42" s="50">
        <v>2.3848379629629627E-3</v>
      </c>
      <c r="R42" s="50">
        <v>2.5811342592592591E-3</v>
      </c>
      <c r="S42" s="50">
        <v>3.271875E-3</v>
      </c>
      <c r="T42" s="50">
        <v>5.0432870370370371E-3</v>
      </c>
      <c r="U42" s="50">
        <v>5.4708333333333336E-3</v>
      </c>
      <c r="V42" s="50">
        <v>8.7405092592592586E-3</v>
      </c>
      <c r="W42" s="50">
        <v>6.8193287037037033E-3</v>
      </c>
      <c r="X42" s="50">
        <v>1.1498611111111112E-2</v>
      </c>
      <c r="Y42" s="50">
        <v>2.4206944444444444E-2</v>
      </c>
      <c r="Z42" s="48" t="s">
        <v>0</v>
      </c>
      <c r="AA42" s="48" t="s">
        <v>0</v>
      </c>
      <c r="AB42" s="48">
        <v>9.01</v>
      </c>
      <c r="AC42" s="48">
        <v>18.82</v>
      </c>
      <c r="AD42" s="48">
        <v>23.99</v>
      </c>
      <c r="AE42" s="46">
        <v>7076</v>
      </c>
      <c r="AF42" s="48" t="s">
        <v>0</v>
      </c>
      <c r="AG42" s="48">
        <v>6.14</v>
      </c>
      <c r="AH42" s="48" t="s">
        <v>0</v>
      </c>
      <c r="AI42" s="48" t="s">
        <v>0</v>
      </c>
      <c r="AJ42" s="48" t="s">
        <v>0</v>
      </c>
      <c r="AK42" s="48">
        <v>7.16</v>
      </c>
      <c r="AL42" s="48">
        <v>21.17</v>
      </c>
      <c r="AM42" s="48">
        <v>33.58</v>
      </c>
      <c r="AN42" s="48">
        <v>47.05</v>
      </c>
      <c r="AO42" s="50">
        <v>7.1087962962962967E-4</v>
      </c>
      <c r="AP42" s="50">
        <v>9.6851851851851851E-4</v>
      </c>
      <c r="AQ42" s="50">
        <v>2.1733796296296297E-3</v>
      </c>
      <c r="AR42" s="50">
        <v>8.9386574074074075E-4</v>
      </c>
      <c r="AS42" s="50">
        <v>1.2708333333333335E-3</v>
      </c>
      <c r="AT42" s="50">
        <v>1.6494212962962964E-3</v>
      </c>
      <c r="AU42" s="50">
        <v>2.5966435185185185E-3</v>
      </c>
      <c r="AV42" s="50">
        <v>2.8032407407407407E-3</v>
      </c>
      <c r="AW42" s="50">
        <v>3.5488425925925926E-3</v>
      </c>
      <c r="AX42" s="50">
        <v>5.5018518518518524E-3</v>
      </c>
      <c r="AY42" s="50">
        <v>5.9075231481481479E-3</v>
      </c>
      <c r="AZ42" s="50">
        <v>9.4451388888888866E-3</v>
      </c>
      <c r="BA42" s="50">
        <v>7.2700231481481479E-3</v>
      </c>
      <c r="BB42" s="50">
        <v>1.2651620370370372E-2</v>
      </c>
      <c r="BC42" s="50">
        <v>2.6130555555555553E-2</v>
      </c>
      <c r="BD42" s="48" t="s">
        <v>0</v>
      </c>
      <c r="BE42" s="48" t="s">
        <v>0</v>
      </c>
      <c r="BF42" s="48">
        <v>7.64</v>
      </c>
      <c r="BG42" s="48">
        <v>16.350000000000001</v>
      </c>
      <c r="BH42" s="48">
        <v>22.43</v>
      </c>
      <c r="BI42" s="46">
        <v>5443</v>
      </c>
    </row>
    <row r="43" spans="1:61" x14ac:dyDescent="0.3">
      <c r="A43" s="46">
        <v>1359</v>
      </c>
      <c r="B43" s="48" t="s">
        <v>0</v>
      </c>
      <c r="C43" s="48" t="s">
        <v>0</v>
      </c>
      <c r="D43" s="48" t="s">
        <v>0</v>
      </c>
      <c r="E43" s="48" t="s">
        <v>0</v>
      </c>
      <c r="F43" s="48" t="s">
        <v>0</v>
      </c>
      <c r="G43" s="48" t="s">
        <v>0</v>
      </c>
      <c r="H43" s="48" t="s">
        <v>0</v>
      </c>
      <c r="I43" s="48">
        <v>30.54</v>
      </c>
      <c r="J43" s="49">
        <v>43.38</v>
      </c>
      <c r="K43" s="50">
        <v>6.5914351851851854E-4</v>
      </c>
      <c r="L43" s="50">
        <v>9.0277777777777784E-4</v>
      </c>
      <c r="M43" s="50">
        <v>2.0056712962962962E-3</v>
      </c>
      <c r="N43" s="50">
        <v>8.3287037037037043E-4</v>
      </c>
      <c r="O43" s="50">
        <v>1.169212962962963E-3</v>
      </c>
      <c r="P43" s="50">
        <v>1.5134259259259259E-3</v>
      </c>
      <c r="Q43" s="50">
        <v>2.3855324074074074E-3</v>
      </c>
      <c r="R43" s="50">
        <v>2.5820601851851851E-3</v>
      </c>
      <c r="S43" s="50">
        <v>3.272916666666667E-3</v>
      </c>
      <c r="T43" s="50">
        <v>5.0450231481481483E-3</v>
      </c>
      <c r="U43" s="50">
        <v>5.4726851851851855E-3</v>
      </c>
      <c r="V43" s="50">
        <v>8.7435185185185185E-3</v>
      </c>
      <c r="W43" s="50">
        <v>6.823611111111111E-3</v>
      </c>
      <c r="X43" s="50">
        <v>1.1505787037037038E-2</v>
      </c>
      <c r="Y43" s="50">
        <v>2.4221759259259259E-2</v>
      </c>
      <c r="Z43" s="48">
        <v>2.5</v>
      </c>
      <c r="AA43" s="48" t="s">
        <v>0</v>
      </c>
      <c r="AB43" s="48" t="s">
        <v>0</v>
      </c>
      <c r="AC43" s="48">
        <v>18.809999999999999</v>
      </c>
      <c r="AD43" s="48">
        <v>23.97</v>
      </c>
      <c r="AE43" s="46">
        <v>7071</v>
      </c>
      <c r="AF43" s="48" t="s">
        <v>0</v>
      </c>
      <c r="AG43" s="48" t="s">
        <v>0</v>
      </c>
      <c r="AH43" s="48">
        <v>6.61</v>
      </c>
      <c r="AI43" s="48">
        <v>6.14</v>
      </c>
      <c r="AJ43" s="48" t="s">
        <v>0</v>
      </c>
      <c r="AK43" s="48" t="s">
        <v>0</v>
      </c>
      <c r="AL43" s="48">
        <v>21.18</v>
      </c>
      <c r="AM43" s="48">
        <v>33.6</v>
      </c>
      <c r="AN43" s="48">
        <v>47.07</v>
      </c>
      <c r="AO43" s="50">
        <v>7.1122685185185189E-4</v>
      </c>
      <c r="AP43" s="50">
        <v>9.6909722222222221E-4</v>
      </c>
      <c r="AQ43" s="50">
        <v>2.1746527777777775E-3</v>
      </c>
      <c r="AR43" s="50">
        <v>8.9444444444444445E-4</v>
      </c>
      <c r="AS43" s="50">
        <v>1.2715277777777779E-3</v>
      </c>
      <c r="AT43" s="50">
        <v>1.6502314814814815E-3</v>
      </c>
      <c r="AU43" s="50">
        <v>2.5979166666666668E-3</v>
      </c>
      <c r="AV43" s="50">
        <v>2.8047453703703702E-3</v>
      </c>
      <c r="AW43" s="50">
        <v>3.5506944444444444E-3</v>
      </c>
      <c r="AX43" s="50">
        <v>5.504976851851852E-3</v>
      </c>
      <c r="AY43" s="50">
        <v>5.9108796296296296E-3</v>
      </c>
      <c r="AZ43" s="50">
        <v>9.4505787037037024E-3</v>
      </c>
      <c r="BA43" s="50">
        <v>7.2752314814814806E-3</v>
      </c>
      <c r="BB43" s="50">
        <v>1.2660300925925927E-2</v>
      </c>
      <c r="BC43" s="50">
        <v>2.6148263888888888E-2</v>
      </c>
      <c r="BD43" s="48">
        <v>2.14</v>
      </c>
      <c r="BE43" s="48">
        <v>5.28</v>
      </c>
      <c r="BF43" s="48" t="s">
        <v>0</v>
      </c>
      <c r="BG43" s="48">
        <v>16.34</v>
      </c>
      <c r="BH43" s="48">
        <v>22.41</v>
      </c>
      <c r="BI43" s="46">
        <v>5439</v>
      </c>
    </row>
    <row r="44" spans="1:61" x14ac:dyDescent="0.3">
      <c r="A44" s="46">
        <v>1358</v>
      </c>
      <c r="B44" s="48" t="s">
        <v>0</v>
      </c>
      <c r="C44" s="48">
        <v>5.85</v>
      </c>
      <c r="D44" s="48">
        <v>6.25</v>
      </c>
      <c r="E44" s="48" t="s">
        <v>0</v>
      </c>
      <c r="F44" s="48" t="s">
        <v>0</v>
      </c>
      <c r="G44" s="48">
        <v>7.06</v>
      </c>
      <c r="H44" s="48">
        <v>19.579999999999998</v>
      </c>
      <c r="I44" s="48">
        <v>30.55</v>
      </c>
      <c r="J44" s="49">
        <v>43.39</v>
      </c>
      <c r="K44" s="50">
        <v>6.5937500000000002E-4</v>
      </c>
      <c r="L44" s="50">
        <v>9.0300925925925932E-4</v>
      </c>
      <c r="M44" s="50">
        <v>2.0063657407407409E-3</v>
      </c>
      <c r="N44" s="50">
        <v>8.3321759259259265E-4</v>
      </c>
      <c r="O44" s="50">
        <v>1.1695601851851854E-3</v>
      </c>
      <c r="P44" s="50">
        <v>1.5138888888888888E-3</v>
      </c>
      <c r="Q44" s="50">
        <v>2.3863425925925927E-3</v>
      </c>
      <c r="R44" s="50">
        <v>2.5828703703703704E-3</v>
      </c>
      <c r="S44" s="50">
        <v>3.2739583333333336E-3</v>
      </c>
      <c r="T44" s="50">
        <v>5.0467592592592595E-3</v>
      </c>
      <c r="U44" s="50">
        <v>5.4745370370370373E-3</v>
      </c>
      <c r="V44" s="50">
        <v>8.7464120370370369E-3</v>
      </c>
      <c r="W44" s="50">
        <v>6.8278935185185187E-3</v>
      </c>
      <c r="X44" s="50">
        <v>1.1513078703703704E-2</v>
      </c>
      <c r="Y44" s="50">
        <v>2.4236458333333332E-2</v>
      </c>
      <c r="Z44" s="48" t="s">
        <v>0</v>
      </c>
      <c r="AA44" s="48">
        <v>6.33</v>
      </c>
      <c r="AB44" s="48" t="s">
        <v>0</v>
      </c>
      <c r="AC44" s="48">
        <v>18.8</v>
      </c>
      <c r="AD44" s="48">
        <v>23.96</v>
      </c>
      <c r="AE44" s="46">
        <v>7067</v>
      </c>
      <c r="AF44" s="48" t="s">
        <v>0</v>
      </c>
      <c r="AG44" s="48" t="s">
        <v>0</v>
      </c>
      <c r="AH44" s="48" t="s">
        <v>0</v>
      </c>
      <c r="AI44" s="48" t="s">
        <v>0</v>
      </c>
      <c r="AJ44" s="48">
        <v>6.65</v>
      </c>
      <c r="AK44" s="48" t="s">
        <v>0</v>
      </c>
      <c r="AL44" s="48">
        <v>21.19</v>
      </c>
      <c r="AM44" s="48">
        <v>33.619999999999997</v>
      </c>
      <c r="AN44" s="48">
        <v>47.09</v>
      </c>
      <c r="AO44" s="50">
        <v>7.1157407407407411E-4</v>
      </c>
      <c r="AP44" s="50">
        <v>9.6956018518518528E-4</v>
      </c>
      <c r="AQ44" s="50">
        <v>2.1759259259259258E-3</v>
      </c>
      <c r="AR44" s="50">
        <v>8.9490740740740741E-4</v>
      </c>
      <c r="AS44" s="50">
        <v>1.2721064814814817E-3</v>
      </c>
      <c r="AT44" s="50">
        <v>1.6510416666666668E-3</v>
      </c>
      <c r="AU44" s="50">
        <v>2.5993055555555557E-3</v>
      </c>
      <c r="AV44" s="50">
        <v>2.8061342592592591E-3</v>
      </c>
      <c r="AW44" s="50">
        <v>3.5525462962962963E-3</v>
      </c>
      <c r="AX44" s="50">
        <v>5.5079861111111111E-3</v>
      </c>
      <c r="AY44" s="50">
        <v>5.9141203703703699E-3</v>
      </c>
      <c r="AZ44" s="50">
        <v>9.4561342592592596E-3</v>
      </c>
      <c r="BA44" s="50">
        <v>7.2804398148148142E-3</v>
      </c>
      <c r="BB44" s="50">
        <v>1.2669097222222222E-2</v>
      </c>
      <c r="BC44" s="50">
        <v>2.6165972222222222E-2</v>
      </c>
      <c r="BD44" s="48" t="s">
        <v>0</v>
      </c>
      <c r="BE44" s="48" t="s">
        <v>0</v>
      </c>
      <c r="BF44" s="48">
        <v>7.63</v>
      </c>
      <c r="BG44" s="48">
        <v>16.329999999999998</v>
      </c>
      <c r="BH44" s="48">
        <v>22.4</v>
      </c>
      <c r="BI44" s="46">
        <v>5436</v>
      </c>
    </row>
    <row r="45" spans="1:61" x14ac:dyDescent="0.3">
      <c r="A45" s="46">
        <v>1357</v>
      </c>
      <c r="B45" s="48" t="s">
        <v>0</v>
      </c>
      <c r="C45" s="48" t="s">
        <v>0</v>
      </c>
      <c r="D45" s="48" t="s">
        <v>0</v>
      </c>
      <c r="E45" s="48">
        <v>6.05</v>
      </c>
      <c r="F45" s="48">
        <v>6.63</v>
      </c>
      <c r="G45" s="48" t="s">
        <v>0</v>
      </c>
      <c r="H45" s="48">
        <v>19.59</v>
      </c>
      <c r="I45" s="48">
        <v>30.56</v>
      </c>
      <c r="J45" s="49">
        <v>43.4</v>
      </c>
      <c r="K45" s="50">
        <v>6.596064814814815E-4</v>
      </c>
      <c r="L45" s="50">
        <v>9.0335648148148154E-4</v>
      </c>
      <c r="M45" s="50">
        <v>2.0070601851851851E-3</v>
      </c>
      <c r="N45" s="50">
        <v>8.3344907407407413E-4</v>
      </c>
      <c r="O45" s="50">
        <v>1.1699074074074075E-3</v>
      </c>
      <c r="P45" s="50">
        <v>1.5143518518518518E-3</v>
      </c>
      <c r="Q45" s="50">
        <v>2.3871527777777775E-3</v>
      </c>
      <c r="R45" s="50">
        <v>2.5836805555555556E-3</v>
      </c>
      <c r="S45" s="50">
        <v>3.2750000000000001E-3</v>
      </c>
      <c r="T45" s="50">
        <v>5.0484953703703699E-3</v>
      </c>
      <c r="U45" s="50">
        <v>5.4763888888888891E-3</v>
      </c>
      <c r="V45" s="50">
        <v>8.7493055555555553E-3</v>
      </c>
      <c r="W45" s="50">
        <v>6.8322916666666671E-3</v>
      </c>
      <c r="X45" s="50">
        <v>1.152037037037037E-2</v>
      </c>
      <c r="Y45" s="50">
        <v>2.4251157407407405E-2</v>
      </c>
      <c r="Z45" s="48" t="s">
        <v>0</v>
      </c>
      <c r="AA45" s="48" t="s">
        <v>0</v>
      </c>
      <c r="AB45" s="48">
        <v>9</v>
      </c>
      <c r="AC45" s="48">
        <v>18.79</v>
      </c>
      <c r="AD45" s="48">
        <v>23.94</v>
      </c>
      <c r="AE45" s="46">
        <v>7062</v>
      </c>
      <c r="AF45" s="48">
        <v>5.69</v>
      </c>
      <c r="AG45" s="48" t="s">
        <v>0</v>
      </c>
      <c r="AH45" s="48" t="s">
        <v>0</v>
      </c>
      <c r="AI45" s="48" t="s">
        <v>0</v>
      </c>
      <c r="AJ45" s="48" t="s">
        <v>0</v>
      </c>
      <c r="AK45" s="48">
        <v>7.17</v>
      </c>
      <c r="AL45" s="48">
        <v>21.2</v>
      </c>
      <c r="AM45" s="48">
        <v>33.630000000000003</v>
      </c>
      <c r="AN45" s="48">
        <v>47.12</v>
      </c>
      <c r="AO45" s="50">
        <v>7.1203703703703707E-4</v>
      </c>
      <c r="AP45" s="50">
        <v>9.7013888888888898E-4</v>
      </c>
      <c r="AQ45" s="50">
        <v>2.177199074074074E-3</v>
      </c>
      <c r="AR45" s="50">
        <v>8.9537037037037037E-4</v>
      </c>
      <c r="AS45" s="50">
        <v>1.2728009259259261E-3</v>
      </c>
      <c r="AT45" s="50">
        <v>1.6519675925925927E-3</v>
      </c>
      <c r="AU45" s="50">
        <v>2.6006944444444445E-3</v>
      </c>
      <c r="AV45" s="50">
        <v>2.807638888888889E-3</v>
      </c>
      <c r="AW45" s="50">
        <v>3.5545138888888887E-3</v>
      </c>
      <c r="AX45" s="50">
        <v>5.5111111111111107E-3</v>
      </c>
      <c r="AY45" s="50">
        <v>5.9174768518518517E-3</v>
      </c>
      <c r="AZ45" s="50">
        <v>9.4615740740740736E-3</v>
      </c>
      <c r="BA45" s="50">
        <v>7.2855324074074072E-3</v>
      </c>
      <c r="BB45" s="50">
        <v>1.2677777777777777E-2</v>
      </c>
      <c r="BC45" s="50">
        <v>2.6183796296296295E-2</v>
      </c>
      <c r="BD45" s="48" t="s">
        <v>0</v>
      </c>
      <c r="BE45" s="48" t="s">
        <v>0</v>
      </c>
      <c r="BF45" s="48" t="s">
        <v>0</v>
      </c>
      <c r="BG45" s="48">
        <v>16.32</v>
      </c>
      <c r="BH45" s="48">
        <v>22.38</v>
      </c>
      <c r="BI45" s="46">
        <v>5432</v>
      </c>
    </row>
    <row r="46" spans="1:61" x14ac:dyDescent="0.3">
      <c r="A46" s="46">
        <v>1356</v>
      </c>
      <c r="B46" s="48" t="s">
        <v>0</v>
      </c>
      <c r="C46" s="48" t="s">
        <v>0</v>
      </c>
      <c r="D46" s="48" t="s">
        <v>0</v>
      </c>
      <c r="E46" s="48" t="s">
        <v>0</v>
      </c>
      <c r="F46" s="48" t="s">
        <v>0</v>
      </c>
      <c r="G46" s="48" t="s">
        <v>0</v>
      </c>
      <c r="H46" s="48" t="s">
        <v>0</v>
      </c>
      <c r="I46" s="48">
        <v>30.57</v>
      </c>
      <c r="J46" s="49">
        <v>43.42</v>
      </c>
      <c r="K46" s="50">
        <v>6.5983796296296298E-4</v>
      </c>
      <c r="L46" s="50">
        <v>9.0358796296296303E-4</v>
      </c>
      <c r="M46" s="50">
        <v>2.0077546296296297E-3</v>
      </c>
      <c r="N46" s="50">
        <v>8.3368055555555561E-4</v>
      </c>
      <c r="O46" s="50">
        <v>1.1702546296296298E-3</v>
      </c>
      <c r="P46" s="50">
        <v>1.5148148148148148E-3</v>
      </c>
      <c r="Q46" s="50">
        <v>2.3878472222222222E-3</v>
      </c>
      <c r="R46" s="50">
        <v>2.5844907407407409E-3</v>
      </c>
      <c r="S46" s="50">
        <v>3.2760416666666667E-3</v>
      </c>
      <c r="T46" s="50">
        <v>5.0501157407407404E-3</v>
      </c>
      <c r="U46" s="50">
        <v>5.478240740740741E-3</v>
      </c>
      <c r="V46" s="50">
        <v>8.7521990740740737E-3</v>
      </c>
      <c r="W46" s="50">
        <v>6.8365740740740748E-3</v>
      </c>
      <c r="X46" s="50">
        <v>1.1527662037037038E-2</v>
      </c>
      <c r="Y46" s="50">
        <v>2.4265856481481482E-2</v>
      </c>
      <c r="Z46" s="48" t="s">
        <v>0</v>
      </c>
      <c r="AA46" s="48" t="s">
        <v>0</v>
      </c>
      <c r="AB46" s="48" t="s">
        <v>0</v>
      </c>
      <c r="AC46" s="48">
        <v>18.78</v>
      </c>
      <c r="AD46" s="48">
        <v>23.92</v>
      </c>
      <c r="AE46" s="46">
        <v>7057</v>
      </c>
      <c r="AF46" s="48" t="s">
        <v>0</v>
      </c>
      <c r="AG46" s="48">
        <v>6.15</v>
      </c>
      <c r="AH46" s="48">
        <v>6.62</v>
      </c>
      <c r="AI46" s="48">
        <v>6.15</v>
      </c>
      <c r="AJ46" s="48">
        <v>6.66</v>
      </c>
      <c r="AK46" s="48" t="s">
        <v>0</v>
      </c>
      <c r="AL46" s="48">
        <v>21.21</v>
      </c>
      <c r="AM46" s="48">
        <v>33.65</v>
      </c>
      <c r="AN46" s="48">
        <v>47.14</v>
      </c>
      <c r="AO46" s="50">
        <v>7.1238425925925929E-4</v>
      </c>
      <c r="AP46" s="50">
        <v>9.7071759259259268E-4</v>
      </c>
      <c r="AQ46" s="50">
        <v>2.1784722222222223E-3</v>
      </c>
      <c r="AR46" s="50">
        <v>8.9583333333333333E-4</v>
      </c>
      <c r="AS46" s="50">
        <v>1.2734953703703706E-3</v>
      </c>
      <c r="AT46" s="50">
        <v>1.6527777777777778E-3</v>
      </c>
      <c r="AU46" s="50">
        <v>2.6019675925925924E-3</v>
      </c>
      <c r="AV46" s="50">
        <v>2.8091435185185185E-3</v>
      </c>
      <c r="AW46" s="50">
        <v>3.5563657407407406E-3</v>
      </c>
      <c r="AX46" s="50">
        <v>5.5142361111111104E-3</v>
      </c>
      <c r="AY46" s="50">
        <v>5.9208333333333335E-3</v>
      </c>
      <c r="AZ46" s="50">
        <v>9.4670138888888877E-3</v>
      </c>
      <c r="BA46" s="50">
        <v>7.2907407407407409E-3</v>
      </c>
      <c r="BB46" s="50">
        <v>1.2686458333333334E-2</v>
      </c>
      <c r="BC46" s="50">
        <v>2.6201504629629627E-2</v>
      </c>
      <c r="BD46" s="48" t="s">
        <v>0</v>
      </c>
      <c r="BE46" s="48">
        <v>5.27</v>
      </c>
      <c r="BF46" s="48">
        <v>7.62</v>
      </c>
      <c r="BG46" s="48">
        <v>16.309999999999999</v>
      </c>
      <c r="BH46" s="48">
        <v>22.37</v>
      </c>
      <c r="BI46" s="46">
        <v>5428</v>
      </c>
    </row>
    <row r="47" spans="1:61" x14ac:dyDescent="0.3">
      <c r="A47" s="46">
        <v>1355</v>
      </c>
      <c r="B47" s="48" t="s">
        <v>0</v>
      </c>
      <c r="C47" s="48" t="s">
        <v>0</v>
      </c>
      <c r="D47" s="48" t="s">
        <v>0</v>
      </c>
      <c r="E47" s="48" t="s">
        <v>0</v>
      </c>
      <c r="F47" s="48" t="s">
        <v>0</v>
      </c>
      <c r="G47" s="48">
        <v>7.07</v>
      </c>
      <c r="H47" s="48">
        <v>19.600000000000001</v>
      </c>
      <c r="I47" s="48">
        <v>30.58</v>
      </c>
      <c r="J47" s="49">
        <v>43.43</v>
      </c>
      <c r="K47" s="50">
        <v>6.5995370370370372E-4</v>
      </c>
      <c r="L47" s="50">
        <v>9.0381944444444451E-4</v>
      </c>
      <c r="M47" s="50">
        <v>2.008449074074074E-3</v>
      </c>
      <c r="N47" s="50">
        <v>8.3391203703703709E-4</v>
      </c>
      <c r="O47" s="50">
        <v>1.1706018518518519E-3</v>
      </c>
      <c r="P47" s="50">
        <v>1.5152777777777777E-3</v>
      </c>
      <c r="Q47" s="50">
        <v>2.3886574074074075E-3</v>
      </c>
      <c r="R47" s="50">
        <v>2.5853009259259258E-3</v>
      </c>
      <c r="S47" s="50">
        <v>3.2770833333333337E-3</v>
      </c>
      <c r="T47" s="50">
        <v>5.0518518518518516E-3</v>
      </c>
      <c r="U47" s="50">
        <v>5.4800925925925928E-3</v>
      </c>
      <c r="V47" s="50">
        <v>8.7550925925925921E-3</v>
      </c>
      <c r="W47" s="50">
        <v>6.8409722222222231E-3</v>
      </c>
      <c r="X47" s="50">
        <v>1.1534953703703704E-2</v>
      </c>
      <c r="Y47" s="50">
        <v>2.4280671296296293E-2</v>
      </c>
      <c r="Z47" s="48" t="s">
        <v>0</v>
      </c>
      <c r="AA47" s="48">
        <v>6.32</v>
      </c>
      <c r="AB47" s="48">
        <v>8.99</v>
      </c>
      <c r="AC47" s="48">
        <v>18.77</v>
      </c>
      <c r="AD47" s="48">
        <v>23.91</v>
      </c>
      <c r="AE47" s="46">
        <v>7052</v>
      </c>
      <c r="AF47" s="48" t="s">
        <v>0</v>
      </c>
      <c r="AG47" s="48" t="s">
        <v>0</v>
      </c>
      <c r="AH47" s="48" t="s">
        <v>0</v>
      </c>
      <c r="AI47" s="48" t="s">
        <v>0</v>
      </c>
      <c r="AJ47" s="48" t="s">
        <v>0</v>
      </c>
      <c r="AK47" s="48">
        <v>7.18</v>
      </c>
      <c r="AL47" s="48">
        <v>21.22</v>
      </c>
      <c r="AM47" s="48">
        <v>33.67</v>
      </c>
      <c r="AN47" s="48">
        <v>47.17</v>
      </c>
      <c r="AO47" s="50">
        <v>7.1273148148148151E-4</v>
      </c>
      <c r="AP47" s="50">
        <v>9.7129629629629638E-4</v>
      </c>
      <c r="AQ47" s="50">
        <v>2.1797453703703701E-3</v>
      </c>
      <c r="AR47" s="50">
        <v>8.9629629629629629E-4</v>
      </c>
      <c r="AS47" s="50">
        <v>1.2740740740740742E-3</v>
      </c>
      <c r="AT47" s="50">
        <v>1.653587962962963E-3</v>
      </c>
      <c r="AU47" s="50">
        <v>2.6033564814814812E-3</v>
      </c>
      <c r="AV47" s="50">
        <v>2.8105324074074074E-3</v>
      </c>
      <c r="AW47" s="50">
        <v>3.5583333333333331E-3</v>
      </c>
      <c r="AX47" s="50">
        <v>5.5172453703703703E-3</v>
      </c>
      <c r="AY47" s="50">
        <v>5.9241898148148153E-3</v>
      </c>
      <c r="AZ47" s="50">
        <v>9.4724537037037034E-3</v>
      </c>
      <c r="BA47" s="50">
        <v>7.2959490740740736E-3</v>
      </c>
      <c r="BB47" s="50">
        <v>1.2695254629629631E-2</v>
      </c>
      <c r="BC47" s="50">
        <v>2.6219212962962965E-2</v>
      </c>
      <c r="BD47" s="48" t="s">
        <v>0</v>
      </c>
      <c r="BE47" s="48" t="s">
        <v>0</v>
      </c>
      <c r="BF47" s="48" t="s">
        <v>0</v>
      </c>
      <c r="BG47" s="48">
        <v>16.3</v>
      </c>
      <c r="BH47" s="48">
        <v>22.35</v>
      </c>
      <c r="BI47" s="46">
        <v>5425</v>
      </c>
    </row>
    <row r="48" spans="1:61" x14ac:dyDescent="0.3">
      <c r="A48" s="46">
        <v>1354</v>
      </c>
      <c r="B48" s="48">
        <v>5.44</v>
      </c>
      <c r="C48" s="48" t="s">
        <v>0</v>
      </c>
      <c r="D48" s="48" t="s">
        <v>0</v>
      </c>
      <c r="E48" s="48" t="s">
        <v>0</v>
      </c>
      <c r="F48" s="48" t="s">
        <v>0</v>
      </c>
      <c r="G48" s="48" t="s">
        <v>0</v>
      </c>
      <c r="H48" s="48" t="s">
        <v>0</v>
      </c>
      <c r="I48" s="48">
        <v>30.59</v>
      </c>
      <c r="J48" s="49">
        <v>43.44</v>
      </c>
      <c r="K48" s="50">
        <v>6.601851851851852E-4</v>
      </c>
      <c r="L48" s="50">
        <v>9.0416666666666673E-4</v>
      </c>
      <c r="M48" s="50">
        <v>2.0091435185185186E-3</v>
      </c>
      <c r="N48" s="50">
        <v>8.3414351851851857E-4</v>
      </c>
      <c r="O48" s="50">
        <v>1.1709490740740743E-3</v>
      </c>
      <c r="P48" s="50">
        <v>1.5157407407407407E-3</v>
      </c>
      <c r="Q48" s="50">
        <v>2.3894675925925923E-3</v>
      </c>
      <c r="R48" s="50">
        <v>2.5861111111111111E-3</v>
      </c>
      <c r="S48" s="50">
        <v>3.2781250000000002E-3</v>
      </c>
      <c r="T48" s="50">
        <v>5.0535879629629629E-3</v>
      </c>
      <c r="U48" s="50">
        <v>5.4819444444444447E-3</v>
      </c>
      <c r="V48" s="50">
        <v>8.7581018518518503E-3</v>
      </c>
      <c r="W48" s="50">
        <v>6.84525462962963E-3</v>
      </c>
      <c r="X48" s="50">
        <v>1.1542129629629631E-2</v>
      </c>
      <c r="Y48" s="50">
        <v>2.429537037037037E-2</v>
      </c>
      <c r="Z48" s="48" t="s">
        <v>0</v>
      </c>
      <c r="AA48" s="48" t="s">
        <v>0</v>
      </c>
      <c r="AB48" s="48" t="s">
        <v>0</v>
      </c>
      <c r="AC48" s="48">
        <v>18.760000000000002</v>
      </c>
      <c r="AD48" s="48">
        <v>23.89</v>
      </c>
      <c r="AE48" s="46">
        <v>7048</v>
      </c>
      <c r="AF48" s="48" t="s">
        <v>0</v>
      </c>
      <c r="AG48" s="48" t="s">
        <v>0</v>
      </c>
      <c r="AH48" s="48" t="s">
        <v>0</v>
      </c>
      <c r="AI48" s="48" t="s">
        <v>0</v>
      </c>
      <c r="AJ48" s="48" t="s">
        <v>0</v>
      </c>
      <c r="AK48" s="48" t="s">
        <v>0</v>
      </c>
      <c r="AL48" s="48">
        <v>21.23</v>
      </c>
      <c r="AM48" s="48">
        <v>33.68</v>
      </c>
      <c r="AN48" s="48">
        <v>47.19</v>
      </c>
      <c r="AO48" s="50">
        <v>7.1319444444444447E-4</v>
      </c>
      <c r="AP48" s="50">
        <v>9.7175925925925934E-4</v>
      </c>
      <c r="AQ48" s="50">
        <v>2.1810185185185183E-3</v>
      </c>
      <c r="AR48" s="50">
        <v>8.9675925925925925E-4</v>
      </c>
      <c r="AS48" s="50">
        <v>1.2747685185185186E-3</v>
      </c>
      <c r="AT48" s="50">
        <v>1.654513888888889E-3</v>
      </c>
      <c r="AU48" s="50">
        <v>2.6046296296296295E-3</v>
      </c>
      <c r="AV48" s="50">
        <v>2.8120370370370369E-3</v>
      </c>
      <c r="AW48" s="50">
        <v>3.5601851851851849E-3</v>
      </c>
      <c r="AX48" s="50">
        <v>5.5203703703703699E-3</v>
      </c>
      <c r="AY48" s="50">
        <v>5.9275462962962971E-3</v>
      </c>
      <c r="AZ48" s="50">
        <v>9.4780092592592589E-3</v>
      </c>
      <c r="BA48" s="50">
        <v>7.3011574074074064E-3</v>
      </c>
      <c r="BB48" s="50">
        <v>1.2703935185185186E-2</v>
      </c>
      <c r="BC48" s="50">
        <v>2.6236921296296296E-2</v>
      </c>
      <c r="BD48" s="48" t="s">
        <v>0</v>
      </c>
      <c r="BE48" s="48" t="s">
        <v>0</v>
      </c>
      <c r="BF48" s="48" t="s">
        <v>0</v>
      </c>
      <c r="BG48" s="48">
        <v>16.29</v>
      </c>
      <c r="BH48" s="48">
        <v>22.33</v>
      </c>
      <c r="BI48" s="46">
        <v>5421</v>
      </c>
    </row>
    <row r="49" spans="1:61" x14ac:dyDescent="0.3">
      <c r="A49" s="46">
        <v>1353</v>
      </c>
      <c r="B49" s="48" t="s">
        <v>0</v>
      </c>
      <c r="C49" s="48" t="s">
        <v>0</v>
      </c>
      <c r="D49" s="48" t="s">
        <v>0</v>
      </c>
      <c r="E49" s="48">
        <v>6.06</v>
      </c>
      <c r="F49" s="48">
        <v>6.64</v>
      </c>
      <c r="G49" s="48" t="s">
        <v>0</v>
      </c>
      <c r="H49" s="48">
        <v>19.61</v>
      </c>
      <c r="I49" s="48">
        <v>30.6</v>
      </c>
      <c r="J49" s="49">
        <v>43.46</v>
      </c>
      <c r="K49" s="50">
        <v>6.6041666666666668E-4</v>
      </c>
      <c r="L49" s="50">
        <v>9.0439814814814821E-4</v>
      </c>
      <c r="M49" s="50">
        <v>2.0099537037037039E-3</v>
      </c>
      <c r="N49" s="50">
        <v>8.3437500000000005E-4</v>
      </c>
      <c r="O49" s="50">
        <v>1.1714120370370372E-3</v>
      </c>
      <c r="P49" s="50">
        <v>1.5162037037037036E-3</v>
      </c>
      <c r="Q49" s="50">
        <v>2.390162037037037E-3</v>
      </c>
      <c r="R49" s="50">
        <v>2.5869212962962964E-3</v>
      </c>
      <c r="S49" s="50">
        <v>3.2791666666666668E-3</v>
      </c>
      <c r="T49" s="50">
        <v>5.0553240740740741E-3</v>
      </c>
      <c r="U49" s="50">
        <v>5.4837962962962965E-3</v>
      </c>
      <c r="V49" s="50">
        <v>8.7609953703703686E-3</v>
      </c>
      <c r="W49" s="50">
        <v>6.8495370370370377E-3</v>
      </c>
      <c r="X49" s="50">
        <v>1.1549421296296297E-2</v>
      </c>
      <c r="Y49" s="50">
        <v>2.4310185185185185E-2</v>
      </c>
      <c r="Z49" s="48" t="s">
        <v>0</v>
      </c>
      <c r="AA49" s="48">
        <v>6.31</v>
      </c>
      <c r="AB49" s="48">
        <v>8.98</v>
      </c>
      <c r="AC49" s="48">
        <v>18.75</v>
      </c>
      <c r="AD49" s="48">
        <v>23.87</v>
      </c>
      <c r="AE49" s="46">
        <v>7043</v>
      </c>
      <c r="AF49" s="48" t="s">
        <v>0</v>
      </c>
      <c r="AG49" s="48" t="s">
        <v>0</v>
      </c>
      <c r="AH49" s="48" t="s">
        <v>0</v>
      </c>
      <c r="AI49" s="48">
        <v>6.16</v>
      </c>
      <c r="AJ49" s="48">
        <v>6.67</v>
      </c>
      <c r="AK49" s="48" t="s">
        <v>0</v>
      </c>
      <c r="AL49" s="48" t="s">
        <v>0</v>
      </c>
      <c r="AM49" s="48">
        <v>33.700000000000003</v>
      </c>
      <c r="AN49" s="48">
        <v>47.21</v>
      </c>
      <c r="AO49" s="50">
        <v>7.1354166666666669E-4</v>
      </c>
      <c r="AP49" s="50">
        <v>9.7233796296296293E-4</v>
      </c>
      <c r="AQ49" s="50">
        <v>2.1822916666666666E-3</v>
      </c>
      <c r="AR49" s="50">
        <v>8.9733796296296295E-4</v>
      </c>
      <c r="AS49" s="50">
        <v>1.2754629629629631E-3</v>
      </c>
      <c r="AT49" s="50">
        <v>1.655324074074074E-3</v>
      </c>
      <c r="AU49" s="50">
        <v>2.6060185185185184E-3</v>
      </c>
      <c r="AV49" s="50">
        <v>2.8135416666666664E-3</v>
      </c>
      <c r="AW49" s="50">
        <v>3.5620370370370367E-3</v>
      </c>
      <c r="AX49" s="50">
        <v>5.5234953703703705E-3</v>
      </c>
      <c r="AY49" s="50">
        <v>5.930902777777778E-3</v>
      </c>
      <c r="AZ49" s="50">
        <v>9.483449074074073E-3</v>
      </c>
      <c r="BA49" s="50">
        <v>7.3062499999999994E-3</v>
      </c>
      <c r="BB49" s="50">
        <v>1.2712731481481481E-2</v>
      </c>
      <c r="BC49" s="50">
        <v>2.6254745370370369E-2</v>
      </c>
      <c r="BD49" s="48" t="s">
        <v>0</v>
      </c>
      <c r="BE49" s="48">
        <v>5.26</v>
      </c>
      <c r="BF49" s="48">
        <v>7.61</v>
      </c>
      <c r="BG49" s="48">
        <v>16.28</v>
      </c>
      <c r="BH49" s="48">
        <v>22.32</v>
      </c>
      <c r="BI49" s="46">
        <v>5417</v>
      </c>
    </row>
    <row r="50" spans="1:61" x14ac:dyDescent="0.3">
      <c r="A50" s="46">
        <v>1352</v>
      </c>
      <c r="B50" s="48" t="s">
        <v>0</v>
      </c>
      <c r="C50" s="48">
        <v>5.86</v>
      </c>
      <c r="D50" s="48">
        <v>6.26</v>
      </c>
      <c r="E50" s="48" t="s">
        <v>0</v>
      </c>
      <c r="F50" s="48" t="s">
        <v>0</v>
      </c>
      <c r="G50" s="48" t="s">
        <v>0</v>
      </c>
      <c r="H50" s="48">
        <v>19.62</v>
      </c>
      <c r="I50" s="48">
        <v>30.61</v>
      </c>
      <c r="J50" s="49">
        <v>43.47</v>
      </c>
      <c r="K50" s="50">
        <v>6.6064814814814816E-4</v>
      </c>
      <c r="L50" s="50">
        <v>9.0474537037037043E-4</v>
      </c>
      <c r="M50" s="50">
        <v>2.0106481481481481E-3</v>
      </c>
      <c r="N50" s="50">
        <v>8.3472222222222227E-4</v>
      </c>
      <c r="O50" s="50">
        <v>1.1717592592592593E-3</v>
      </c>
      <c r="P50" s="50">
        <v>1.5167824074074074E-3</v>
      </c>
      <c r="Q50" s="50">
        <v>2.3909722222222223E-3</v>
      </c>
      <c r="R50" s="50">
        <v>2.5877314814814817E-3</v>
      </c>
      <c r="S50" s="50">
        <v>3.2802083333333333E-3</v>
      </c>
      <c r="T50" s="50">
        <v>5.0570601851851853E-3</v>
      </c>
      <c r="U50" s="50">
        <v>5.4856481481481483E-3</v>
      </c>
      <c r="V50" s="50">
        <v>8.7638888888888888E-3</v>
      </c>
      <c r="W50" s="50">
        <v>6.8539351851851851E-3</v>
      </c>
      <c r="X50" s="50">
        <v>1.1556712962962963E-2</v>
      </c>
      <c r="Y50" s="50">
        <v>2.4324884259259258E-2</v>
      </c>
      <c r="Z50" s="48" t="s">
        <v>0</v>
      </c>
      <c r="AA50" s="48" t="s">
        <v>0</v>
      </c>
      <c r="AB50" s="48" t="s">
        <v>0</v>
      </c>
      <c r="AC50" s="48" t="s">
        <v>0</v>
      </c>
      <c r="AD50" s="48">
        <v>23.86</v>
      </c>
      <c r="AE50" s="46">
        <v>7038</v>
      </c>
      <c r="AF50" s="48">
        <v>5.7</v>
      </c>
      <c r="AG50" s="48">
        <v>6.16</v>
      </c>
      <c r="AH50" s="48">
        <v>6.63</v>
      </c>
      <c r="AI50" s="48" t="s">
        <v>0</v>
      </c>
      <c r="AJ50" s="48" t="s">
        <v>0</v>
      </c>
      <c r="AK50" s="48">
        <v>7.19</v>
      </c>
      <c r="AL50" s="48">
        <v>21.24</v>
      </c>
      <c r="AM50" s="48">
        <v>33.72</v>
      </c>
      <c r="AN50" s="48">
        <v>47.24</v>
      </c>
      <c r="AO50" s="50">
        <v>7.1388888888888891E-4</v>
      </c>
      <c r="AP50" s="50">
        <v>9.7291666666666663E-4</v>
      </c>
      <c r="AQ50" s="50">
        <v>2.1834490740740738E-3</v>
      </c>
      <c r="AR50" s="50">
        <v>8.9780092592592591E-4</v>
      </c>
      <c r="AS50" s="50">
        <v>1.2760416666666669E-3</v>
      </c>
      <c r="AT50" s="50">
        <v>1.6561342592592593E-3</v>
      </c>
      <c r="AU50" s="50">
        <v>2.6074074074074072E-3</v>
      </c>
      <c r="AV50" s="50">
        <v>2.8149305555555553E-3</v>
      </c>
      <c r="AW50" s="50">
        <v>3.5640046296296292E-3</v>
      </c>
      <c r="AX50" s="50">
        <v>5.5265046296296295E-3</v>
      </c>
      <c r="AY50" s="50">
        <v>5.9342592592592598E-3</v>
      </c>
      <c r="AZ50" s="50">
        <v>9.488888888888887E-3</v>
      </c>
      <c r="BA50" s="50">
        <v>7.311458333333333E-3</v>
      </c>
      <c r="BB50" s="50">
        <v>1.2721412037037038E-2</v>
      </c>
      <c r="BC50" s="50">
        <v>2.6272453703703701E-2</v>
      </c>
      <c r="BD50" s="48" t="s">
        <v>0</v>
      </c>
      <c r="BE50" s="48" t="s">
        <v>0</v>
      </c>
      <c r="BF50" s="48" t="s">
        <v>0</v>
      </c>
      <c r="BG50" s="48">
        <v>16.27</v>
      </c>
      <c r="BH50" s="48">
        <v>22.3</v>
      </c>
      <c r="BI50" s="46">
        <v>5414</v>
      </c>
    </row>
    <row r="51" spans="1:61" x14ac:dyDescent="0.3">
      <c r="A51" s="46">
        <v>1351</v>
      </c>
      <c r="B51" s="48" t="s">
        <v>0</v>
      </c>
      <c r="C51" s="48" t="s">
        <v>0</v>
      </c>
      <c r="D51" s="48" t="s">
        <v>0</v>
      </c>
      <c r="E51" s="48" t="s">
        <v>0</v>
      </c>
      <c r="F51" s="48" t="s">
        <v>0</v>
      </c>
      <c r="G51" s="48">
        <v>7.08</v>
      </c>
      <c r="H51" s="48" t="s">
        <v>0</v>
      </c>
      <c r="I51" s="48">
        <v>30.62</v>
      </c>
      <c r="J51" s="49">
        <v>43.48</v>
      </c>
      <c r="K51" s="50">
        <v>6.6087962962962964E-4</v>
      </c>
      <c r="L51" s="50">
        <v>9.0497685185185191E-4</v>
      </c>
      <c r="M51" s="50">
        <v>2.0113425925925928E-3</v>
      </c>
      <c r="N51" s="50">
        <v>8.3495370370370375E-4</v>
      </c>
      <c r="O51" s="50">
        <v>1.1721064814814817E-3</v>
      </c>
      <c r="P51" s="50">
        <v>1.5172453703703704E-3</v>
      </c>
      <c r="Q51" s="50">
        <v>2.3916666666666665E-3</v>
      </c>
      <c r="R51" s="50">
        <v>2.5885416666666665E-3</v>
      </c>
      <c r="S51" s="50">
        <v>3.2812500000000003E-3</v>
      </c>
      <c r="T51" s="50">
        <v>5.0587962962962965E-3</v>
      </c>
      <c r="U51" s="50">
        <v>5.4875000000000002E-3</v>
      </c>
      <c r="V51" s="50">
        <v>8.7667824074074072E-3</v>
      </c>
      <c r="W51" s="50">
        <v>6.8582175925925928E-3</v>
      </c>
      <c r="X51" s="50">
        <v>1.1564004629629629E-2</v>
      </c>
      <c r="Y51" s="50">
        <v>2.4339699074074073E-2</v>
      </c>
      <c r="Z51" s="48" t="s">
        <v>0</v>
      </c>
      <c r="AA51" s="48" t="s">
        <v>0</v>
      </c>
      <c r="AB51" s="48">
        <v>8.9700000000000006</v>
      </c>
      <c r="AC51" s="48">
        <v>18.739999999999998</v>
      </c>
      <c r="AD51" s="48">
        <v>23.84</v>
      </c>
      <c r="AE51" s="46">
        <v>7033</v>
      </c>
      <c r="AF51" s="48" t="s">
        <v>0</v>
      </c>
      <c r="AG51" s="48" t="s">
        <v>0</v>
      </c>
      <c r="AH51" s="48" t="s">
        <v>0</v>
      </c>
      <c r="AI51" s="48" t="s">
        <v>0</v>
      </c>
      <c r="AJ51" s="48" t="s">
        <v>0</v>
      </c>
      <c r="AK51" s="48" t="s">
        <v>0</v>
      </c>
      <c r="AL51" s="48">
        <v>21.25</v>
      </c>
      <c r="AM51" s="48">
        <v>33.729999999999997</v>
      </c>
      <c r="AN51" s="48">
        <v>47.26</v>
      </c>
      <c r="AO51" s="50">
        <v>7.1423611111111113E-4</v>
      </c>
      <c r="AP51" s="50">
        <v>9.7337962962962959E-4</v>
      </c>
      <c r="AQ51" s="50">
        <v>2.184722222222222E-3</v>
      </c>
      <c r="AR51" s="50">
        <v>8.9826388888888887E-4</v>
      </c>
      <c r="AS51" s="50">
        <v>1.2767361111111113E-3</v>
      </c>
      <c r="AT51" s="50">
        <v>1.6569444444444444E-3</v>
      </c>
      <c r="AU51" s="50">
        <v>2.6086805555555555E-3</v>
      </c>
      <c r="AV51" s="50">
        <v>2.8164351851851853E-3</v>
      </c>
      <c r="AW51" s="50">
        <v>3.565856481481481E-3</v>
      </c>
      <c r="AX51" s="50">
        <v>5.52962962962963E-3</v>
      </c>
      <c r="AY51" s="50">
        <v>5.9376157407407407E-3</v>
      </c>
      <c r="AZ51" s="50">
        <v>9.4944444444444442E-3</v>
      </c>
      <c r="BA51" s="50">
        <v>7.3166666666666666E-3</v>
      </c>
      <c r="BB51" s="50">
        <v>1.2730208333333335E-2</v>
      </c>
      <c r="BC51" s="50">
        <v>2.6290277777777777E-2</v>
      </c>
      <c r="BD51" s="48" t="s">
        <v>0</v>
      </c>
      <c r="BE51" s="48" t="s">
        <v>0</v>
      </c>
      <c r="BF51" s="48">
        <v>7.6</v>
      </c>
      <c r="BG51" s="48">
        <v>16.260000000000002</v>
      </c>
      <c r="BH51" s="48">
        <v>22.29</v>
      </c>
      <c r="BI51" s="46">
        <v>5410</v>
      </c>
    </row>
    <row r="52" spans="1:61" x14ac:dyDescent="0.3">
      <c r="A52" s="46">
        <v>1350</v>
      </c>
      <c r="B52" s="48" t="s">
        <v>0</v>
      </c>
      <c r="C52" s="48" t="s">
        <v>0</v>
      </c>
      <c r="D52" s="48" t="s">
        <v>0</v>
      </c>
      <c r="E52" s="48" t="s">
        <v>0</v>
      </c>
      <c r="F52" s="48" t="s">
        <v>0</v>
      </c>
      <c r="G52" s="48" t="s">
        <v>0</v>
      </c>
      <c r="H52" s="48">
        <v>19.63</v>
      </c>
      <c r="I52" s="48">
        <v>30.63</v>
      </c>
      <c r="J52" s="48">
        <v>43.5</v>
      </c>
      <c r="K52" s="50">
        <v>6.6099537037037038E-4</v>
      </c>
      <c r="L52" s="50">
        <v>9.0532407407407413E-4</v>
      </c>
      <c r="M52" s="50">
        <v>2.012037037037037E-3</v>
      </c>
      <c r="N52" s="50">
        <v>8.3518518518518523E-4</v>
      </c>
      <c r="O52" s="50">
        <v>1.1724537037037038E-3</v>
      </c>
      <c r="P52" s="50">
        <v>1.5177083333333334E-3</v>
      </c>
      <c r="Q52" s="50">
        <v>2.3924768518518518E-3</v>
      </c>
      <c r="R52" s="50">
        <v>2.5893518518518518E-3</v>
      </c>
      <c r="S52" s="50">
        <v>3.2822916666666669E-3</v>
      </c>
      <c r="T52" s="50">
        <v>5.0605324074074077E-3</v>
      </c>
      <c r="U52" s="50">
        <v>5.489351851851852E-3</v>
      </c>
      <c r="V52" s="50">
        <v>8.7697916666666671E-3</v>
      </c>
      <c r="W52" s="50">
        <v>6.8626157407407412E-3</v>
      </c>
      <c r="X52" s="50">
        <v>1.1571296296296297E-2</v>
      </c>
      <c r="Y52" s="50">
        <v>2.4354398148148149E-2</v>
      </c>
      <c r="Z52" s="48">
        <v>2.4900000000000002</v>
      </c>
      <c r="AA52" s="48">
        <v>6.3</v>
      </c>
      <c r="AB52" s="48" t="s">
        <v>0</v>
      </c>
      <c r="AC52" s="48">
        <v>18.73</v>
      </c>
      <c r="AD52" s="48">
        <v>23.82</v>
      </c>
      <c r="AE52" s="46">
        <v>7029</v>
      </c>
      <c r="AF52" s="48" t="s">
        <v>0</v>
      </c>
      <c r="AG52" s="48" t="s">
        <v>0</v>
      </c>
      <c r="AH52" s="48" t="s">
        <v>0</v>
      </c>
      <c r="AI52" s="48">
        <v>6.17</v>
      </c>
      <c r="AJ52" s="48">
        <v>6.68</v>
      </c>
      <c r="AK52" s="48">
        <v>7.2</v>
      </c>
      <c r="AL52" s="48">
        <v>21.26</v>
      </c>
      <c r="AM52" s="48">
        <v>33.75</v>
      </c>
      <c r="AN52" s="48">
        <v>47.29</v>
      </c>
      <c r="AO52" s="50">
        <v>7.1469907407407409E-4</v>
      </c>
      <c r="AP52" s="50">
        <v>9.7395833333333329E-4</v>
      </c>
      <c r="AQ52" s="50">
        <v>2.1859953703703703E-3</v>
      </c>
      <c r="AR52" s="50">
        <v>8.9872685185185183E-4</v>
      </c>
      <c r="AS52" s="50">
        <v>1.2774305555555557E-3</v>
      </c>
      <c r="AT52" s="50">
        <v>1.6578703703703703E-3</v>
      </c>
      <c r="AU52" s="50">
        <v>2.6100694444444444E-3</v>
      </c>
      <c r="AV52" s="50">
        <v>2.8179398148148148E-3</v>
      </c>
      <c r="AW52" s="50">
        <v>3.567824074074074E-3</v>
      </c>
      <c r="AX52" s="50">
        <v>5.5327546296296297E-3</v>
      </c>
      <c r="AY52" s="50">
        <v>5.9409722222222225E-3</v>
      </c>
      <c r="AZ52" s="50">
        <v>9.4998842592592583E-3</v>
      </c>
      <c r="BA52" s="50">
        <v>7.3218750000000003E-3</v>
      </c>
      <c r="BB52" s="50">
        <v>1.273888888888889E-2</v>
      </c>
      <c r="BC52" s="50">
        <v>2.6307986111111112E-2</v>
      </c>
      <c r="BD52" s="48" t="s">
        <v>0</v>
      </c>
      <c r="BE52" s="48">
        <v>5.25</v>
      </c>
      <c r="BF52" s="48" t="s">
        <v>0</v>
      </c>
      <c r="BG52" s="48">
        <v>16.25</v>
      </c>
      <c r="BH52" s="48">
        <v>22.27</v>
      </c>
      <c r="BI52" s="46">
        <v>5406</v>
      </c>
    </row>
    <row r="53" spans="1:61" x14ac:dyDescent="0.3">
      <c r="A53" s="46">
        <v>1349</v>
      </c>
      <c r="B53" s="48" t="s">
        <v>0</v>
      </c>
      <c r="C53" s="48" t="s">
        <v>0</v>
      </c>
      <c r="D53" s="48" t="s">
        <v>0</v>
      </c>
      <c r="E53" s="48" t="s">
        <v>0</v>
      </c>
      <c r="F53" s="48">
        <v>6.65</v>
      </c>
      <c r="G53" s="48" t="s">
        <v>0</v>
      </c>
      <c r="H53" s="48" t="s">
        <v>0</v>
      </c>
      <c r="I53" s="48">
        <v>30.64</v>
      </c>
      <c r="J53" s="48">
        <v>43.51</v>
      </c>
      <c r="K53" s="50">
        <v>6.6122685185185186E-4</v>
      </c>
      <c r="L53" s="50">
        <v>9.0555555555555561E-4</v>
      </c>
      <c r="M53" s="50">
        <v>2.0127314814814817E-3</v>
      </c>
      <c r="N53" s="50">
        <v>8.3541666666666671E-4</v>
      </c>
      <c r="O53" s="50">
        <v>1.1728009259259261E-3</v>
      </c>
      <c r="P53" s="50">
        <v>1.5181712962962963E-3</v>
      </c>
      <c r="Q53" s="50">
        <v>2.3932870370370371E-3</v>
      </c>
      <c r="R53" s="50">
        <v>2.5901620370370371E-3</v>
      </c>
      <c r="S53" s="50">
        <v>3.2833333333333334E-3</v>
      </c>
      <c r="T53" s="50">
        <v>5.0622685185185189E-3</v>
      </c>
      <c r="U53" s="50">
        <v>5.4912037037037039E-3</v>
      </c>
      <c r="V53" s="50">
        <v>8.7726851851851854E-3</v>
      </c>
      <c r="W53" s="50">
        <v>6.8668981481481489E-3</v>
      </c>
      <c r="X53" s="50">
        <v>1.1578587962962964E-2</v>
      </c>
      <c r="Y53" s="50">
        <v>2.4369212962962964E-2</v>
      </c>
      <c r="Z53" s="48" t="s">
        <v>0</v>
      </c>
      <c r="AA53" s="48" t="s">
        <v>0</v>
      </c>
      <c r="AB53" s="48" t="s">
        <v>0</v>
      </c>
      <c r="AC53" s="48">
        <v>18.72</v>
      </c>
      <c r="AD53" s="48">
        <v>23.81</v>
      </c>
      <c r="AE53" s="46">
        <v>7024</v>
      </c>
      <c r="AF53" s="48" t="s">
        <v>0</v>
      </c>
      <c r="AG53" s="48" t="s">
        <v>0</v>
      </c>
      <c r="AH53" s="48" t="s">
        <v>0</v>
      </c>
      <c r="AI53" s="48" t="s">
        <v>0</v>
      </c>
      <c r="AJ53" s="48" t="s">
        <v>0</v>
      </c>
      <c r="AK53" s="48" t="s">
        <v>0</v>
      </c>
      <c r="AL53" s="48">
        <v>21.27</v>
      </c>
      <c r="AM53" s="48">
        <v>33.770000000000003</v>
      </c>
      <c r="AN53" s="48">
        <v>47.31</v>
      </c>
      <c r="AO53" s="50">
        <v>7.1504629629629631E-4</v>
      </c>
      <c r="AP53" s="50">
        <v>9.74537037037037E-4</v>
      </c>
      <c r="AQ53" s="50">
        <v>2.1872685185185185E-3</v>
      </c>
      <c r="AR53" s="50">
        <v>8.991898148148148E-4</v>
      </c>
      <c r="AS53" s="50">
        <v>1.2780092592592593E-3</v>
      </c>
      <c r="AT53" s="50">
        <v>1.6586805555555556E-3</v>
      </c>
      <c r="AU53" s="50">
        <v>2.6114583333333333E-3</v>
      </c>
      <c r="AV53" s="50">
        <v>2.8193287037037037E-3</v>
      </c>
      <c r="AW53" s="50">
        <v>3.5696759259259258E-3</v>
      </c>
      <c r="AX53" s="50">
        <v>5.5358796296296302E-3</v>
      </c>
      <c r="AY53" s="50">
        <v>5.9443287037037034E-3</v>
      </c>
      <c r="AZ53" s="50">
        <v>9.505324074074074E-3</v>
      </c>
      <c r="BA53" s="50">
        <v>7.3269675925925924E-3</v>
      </c>
      <c r="BB53" s="50">
        <v>1.2747685185185187E-2</v>
      </c>
      <c r="BC53" s="50">
        <v>2.6325810185185185E-2</v>
      </c>
      <c r="BD53" s="48">
        <v>2.13</v>
      </c>
      <c r="BE53" s="48" t="s">
        <v>0</v>
      </c>
      <c r="BF53" s="48">
        <v>7.59</v>
      </c>
      <c r="BG53" s="48">
        <v>16.239999999999998</v>
      </c>
      <c r="BH53" s="48">
        <v>22.25</v>
      </c>
      <c r="BI53" s="46">
        <v>5403</v>
      </c>
    </row>
    <row r="54" spans="1:61" x14ac:dyDescent="0.3">
      <c r="A54" s="46">
        <v>1348</v>
      </c>
      <c r="B54" s="48" t="s">
        <v>0</v>
      </c>
      <c r="C54" s="48" t="s">
        <v>0</v>
      </c>
      <c r="D54" s="48" t="s">
        <v>0</v>
      </c>
      <c r="E54" s="48">
        <v>6.07</v>
      </c>
      <c r="F54" s="48" t="s">
        <v>0</v>
      </c>
      <c r="G54" s="48" t="s">
        <v>0</v>
      </c>
      <c r="H54" s="48">
        <v>19.64</v>
      </c>
      <c r="I54" s="48">
        <v>30.65</v>
      </c>
      <c r="J54" s="48">
        <v>43.53</v>
      </c>
      <c r="K54" s="50">
        <v>6.6145833333333334E-4</v>
      </c>
      <c r="L54" s="50">
        <v>9.0578703703703709E-4</v>
      </c>
      <c r="M54" s="50">
        <v>2.0134259259259259E-3</v>
      </c>
      <c r="N54" s="50">
        <v>8.3564814814814819E-4</v>
      </c>
      <c r="O54" s="50">
        <v>1.1731481481481482E-3</v>
      </c>
      <c r="P54" s="50">
        <v>1.5186342592592593E-3</v>
      </c>
      <c r="Q54" s="50">
        <v>2.3939814814814813E-3</v>
      </c>
      <c r="R54" s="50">
        <v>2.5909722222222224E-3</v>
      </c>
      <c r="S54" s="50">
        <v>3.284375E-3</v>
      </c>
      <c r="T54" s="50">
        <v>5.0640046296296301E-3</v>
      </c>
      <c r="U54" s="50">
        <v>5.4930555555555557E-3</v>
      </c>
      <c r="V54" s="50">
        <v>8.7755787037037038E-3</v>
      </c>
      <c r="W54" s="50">
        <v>6.8712962962962972E-3</v>
      </c>
      <c r="X54" s="50">
        <v>1.158587962962963E-2</v>
      </c>
      <c r="Y54" s="50">
        <v>2.4384027777777779E-2</v>
      </c>
      <c r="Z54" s="48" t="s">
        <v>0</v>
      </c>
      <c r="AA54" s="48" t="s">
        <v>0</v>
      </c>
      <c r="AB54" s="48">
        <v>8.9600000000000009</v>
      </c>
      <c r="AC54" s="48">
        <v>18.71</v>
      </c>
      <c r="AD54" s="48">
        <v>23.79</v>
      </c>
      <c r="AE54" s="46">
        <v>7019</v>
      </c>
      <c r="AF54" s="48">
        <v>5.71</v>
      </c>
      <c r="AG54" s="48">
        <v>6.17</v>
      </c>
      <c r="AH54" s="48">
        <v>6.64</v>
      </c>
      <c r="AI54" s="48" t="s">
        <v>0</v>
      </c>
      <c r="AJ54" s="48">
        <v>6.69</v>
      </c>
      <c r="AK54" s="48" t="s">
        <v>0</v>
      </c>
      <c r="AL54" s="48">
        <v>21.28</v>
      </c>
      <c r="AM54" s="48">
        <v>33.78</v>
      </c>
      <c r="AN54" s="48">
        <v>47.33</v>
      </c>
      <c r="AO54" s="50">
        <v>7.1539351851851864E-4</v>
      </c>
      <c r="AP54" s="50">
        <v>9.751157407407407E-4</v>
      </c>
      <c r="AQ54" s="50">
        <v>2.1885416666666663E-3</v>
      </c>
      <c r="AR54" s="50">
        <v>8.9965277777777776E-4</v>
      </c>
      <c r="AS54" s="50">
        <v>1.2787037037037038E-3</v>
      </c>
      <c r="AT54" s="50">
        <v>1.6594907407407407E-3</v>
      </c>
      <c r="AU54" s="50">
        <v>2.6127314814814815E-3</v>
      </c>
      <c r="AV54" s="50">
        <v>2.8208333333333332E-3</v>
      </c>
      <c r="AW54" s="50">
        <v>3.5716435185185183E-3</v>
      </c>
      <c r="AX54" s="50">
        <v>5.5388888888888892E-3</v>
      </c>
      <c r="AY54" s="50">
        <v>5.9476851851851852E-3</v>
      </c>
      <c r="AZ54" s="50">
        <v>9.5108796296296295E-3</v>
      </c>
      <c r="BA54" s="50">
        <v>7.3321759259259251E-3</v>
      </c>
      <c r="BB54" s="50">
        <v>1.275636574074074E-2</v>
      </c>
      <c r="BC54" s="50">
        <v>2.6343634259259258E-2</v>
      </c>
      <c r="BD54" s="48" t="s">
        <v>0</v>
      </c>
      <c r="BE54" s="48" t="s">
        <v>0</v>
      </c>
      <c r="BF54" s="48" t="s">
        <v>0</v>
      </c>
      <c r="BG54" s="48">
        <v>16.23</v>
      </c>
      <c r="BH54" s="48">
        <v>22.24</v>
      </c>
      <c r="BI54" s="46">
        <v>5399</v>
      </c>
    </row>
    <row r="55" spans="1:61" x14ac:dyDescent="0.3">
      <c r="A55" s="46">
        <v>1347</v>
      </c>
      <c r="B55" s="48">
        <v>5.45</v>
      </c>
      <c r="C55" s="48" t="s">
        <v>0</v>
      </c>
      <c r="D55" s="48" t="s">
        <v>0</v>
      </c>
      <c r="E55" s="48" t="s">
        <v>0</v>
      </c>
      <c r="F55" s="48" t="s">
        <v>0</v>
      </c>
      <c r="G55" s="48">
        <v>7.09</v>
      </c>
      <c r="H55" s="48">
        <v>19.649999999999999</v>
      </c>
      <c r="I55" s="48">
        <v>30.66</v>
      </c>
      <c r="J55" s="48">
        <v>43.54</v>
      </c>
      <c r="K55" s="50">
        <v>6.6168981481481482E-4</v>
      </c>
      <c r="L55" s="50">
        <v>9.0613425925925931E-4</v>
      </c>
      <c r="M55" s="50">
        <v>2.0142361111111112E-3</v>
      </c>
      <c r="N55" s="50">
        <v>8.3599537037037041E-4</v>
      </c>
      <c r="O55" s="50">
        <v>1.1734953703703705E-3</v>
      </c>
      <c r="P55" s="50">
        <v>1.5190972222222222E-3</v>
      </c>
      <c r="Q55" s="50">
        <v>2.3947916666666666E-3</v>
      </c>
      <c r="R55" s="50">
        <v>2.5917824074074072E-3</v>
      </c>
      <c r="S55" s="50">
        <v>3.285416666666667E-3</v>
      </c>
      <c r="T55" s="50">
        <v>5.0657407407407413E-3</v>
      </c>
      <c r="U55" s="50">
        <v>5.4949074074074076E-3</v>
      </c>
      <c r="V55" s="50">
        <v>8.778587962962962E-3</v>
      </c>
      <c r="W55" s="50">
        <v>6.8755787037037041E-3</v>
      </c>
      <c r="X55" s="50">
        <v>1.1593171296296298E-2</v>
      </c>
      <c r="Y55" s="50">
        <v>2.4398726851851852E-2</v>
      </c>
      <c r="Z55" s="48" t="s">
        <v>0</v>
      </c>
      <c r="AA55" s="48">
        <v>6.29</v>
      </c>
      <c r="AB55" s="48" t="s">
        <v>0</v>
      </c>
      <c r="AC55" s="48">
        <v>18.7</v>
      </c>
      <c r="AD55" s="48">
        <v>23.77</v>
      </c>
      <c r="AE55" s="46">
        <v>7015</v>
      </c>
      <c r="AF55" s="48" t="s">
        <v>0</v>
      </c>
      <c r="AG55" s="48" t="s">
        <v>0</v>
      </c>
      <c r="AH55" s="48" t="s">
        <v>0</v>
      </c>
      <c r="AI55" s="48">
        <v>6.18</v>
      </c>
      <c r="AJ55" s="48" t="s">
        <v>0</v>
      </c>
      <c r="AK55" s="48">
        <v>7.21</v>
      </c>
      <c r="AL55" s="48">
        <v>21.29</v>
      </c>
      <c r="AM55" s="48">
        <v>33.799999999999997</v>
      </c>
      <c r="AN55" s="48">
        <v>47.36</v>
      </c>
      <c r="AO55" s="50">
        <v>7.158564814814816E-4</v>
      </c>
      <c r="AP55" s="50">
        <v>9.7557870370370366E-4</v>
      </c>
      <c r="AQ55" s="50">
        <v>2.1898148148148146E-3</v>
      </c>
      <c r="AR55" s="50">
        <v>9.0023148148148146E-4</v>
      </c>
      <c r="AS55" s="50">
        <v>1.2793981481481482E-3</v>
      </c>
      <c r="AT55" s="50">
        <v>1.6604166666666666E-3</v>
      </c>
      <c r="AU55" s="50">
        <v>2.6141203703703704E-3</v>
      </c>
      <c r="AV55" s="50">
        <v>2.8223379629629627E-3</v>
      </c>
      <c r="AW55" s="50">
        <v>3.5734953703703701E-3</v>
      </c>
      <c r="AX55" s="50">
        <v>5.5420138888888889E-3</v>
      </c>
      <c r="AY55" s="50">
        <v>5.951041666666667E-3</v>
      </c>
      <c r="AZ55" s="50">
        <v>9.5163194444444436E-3</v>
      </c>
      <c r="BA55" s="50">
        <v>7.3373842592592588E-3</v>
      </c>
      <c r="BB55" s="50">
        <v>1.2765162037037037E-2</v>
      </c>
      <c r="BC55" s="50">
        <v>2.6361342592592589E-2</v>
      </c>
      <c r="BD55" s="48" t="s">
        <v>0</v>
      </c>
      <c r="BE55" s="48" t="s">
        <v>0</v>
      </c>
      <c r="BF55" s="48">
        <v>7.58</v>
      </c>
      <c r="BG55" s="48">
        <v>16.22</v>
      </c>
      <c r="BH55" s="48">
        <v>22.22</v>
      </c>
      <c r="BI55" s="46">
        <v>5395</v>
      </c>
    </row>
    <row r="56" spans="1:61" x14ac:dyDescent="0.3">
      <c r="A56" s="46">
        <v>1346</v>
      </c>
      <c r="B56" s="48" t="s">
        <v>0</v>
      </c>
      <c r="C56" s="48" t="s">
        <v>0</v>
      </c>
      <c r="D56" s="48">
        <v>6.27</v>
      </c>
      <c r="E56" s="48" t="s">
        <v>0</v>
      </c>
      <c r="F56" s="48" t="s">
        <v>0</v>
      </c>
      <c r="G56" s="48" t="s">
        <v>0</v>
      </c>
      <c r="H56" s="48" t="s">
        <v>0</v>
      </c>
      <c r="I56" s="48">
        <v>30.67</v>
      </c>
      <c r="J56" s="48">
        <v>43.55</v>
      </c>
      <c r="K56" s="50">
        <v>6.619212962962963E-4</v>
      </c>
      <c r="L56" s="50">
        <v>9.0636574074074079E-4</v>
      </c>
      <c r="M56" s="50">
        <v>2.0149305555555554E-3</v>
      </c>
      <c r="N56" s="50">
        <v>8.3622685185185189E-4</v>
      </c>
      <c r="O56" s="50">
        <v>1.1738425925925926E-3</v>
      </c>
      <c r="P56" s="50">
        <v>1.5195601851851852E-3</v>
      </c>
      <c r="Q56" s="50">
        <v>2.3956018518518519E-3</v>
      </c>
      <c r="R56" s="50">
        <v>2.5927083333333331E-3</v>
      </c>
      <c r="S56" s="50">
        <v>3.2864583333333335E-3</v>
      </c>
      <c r="T56" s="50">
        <v>5.0674768518518517E-3</v>
      </c>
      <c r="U56" s="50">
        <v>5.4967592592592594E-3</v>
      </c>
      <c r="V56" s="50">
        <v>8.7814814814814821E-3</v>
      </c>
      <c r="W56" s="50">
        <v>6.8799768518518515E-3</v>
      </c>
      <c r="X56" s="50">
        <v>1.1600462962962963E-2</v>
      </c>
      <c r="Y56" s="50">
        <v>2.4413541666666667E-2</v>
      </c>
      <c r="Z56" s="48" t="s">
        <v>0</v>
      </c>
      <c r="AA56" s="48" t="s">
        <v>0</v>
      </c>
      <c r="AB56" s="48">
        <v>8.9499999999999993</v>
      </c>
      <c r="AC56" s="48">
        <v>18.690000000000001</v>
      </c>
      <c r="AD56" s="48">
        <v>23.76</v>
      </c>
      <c r="AE56" s="46">
        <v>7010</v>
      </c>
      <c r="AF56" s="48" t="s">
        <v>0</v>
      </c>
      <c r="AG56" s="48" t="s">
        <v>0</v>
      </c>
      <c r="AH56" s="48" t="s">
        <v>0</v>
      </c>
      <c r="AI56" s="48" t="s">
        <v>0</v>
      </c>
      <c r="AJ56" s="48" t="s">
        <v>0</v>
      </c>
      <c r="AK56" s="48" t="s">
        <v>0</v>
      </c>
      <c r="AL56" s="48">
        <v>21.3</v>
      </c>
      <c r="AM56" s="48">
        <v>33.82</v>
      </c>
      <c r="AN56" s="48">
        <v>47.38</v>
      </c>
      <c r="AO56" s="50">
        <v>7.1620370370370382E-4</v>
      </c>
      <c r="AP56" s="50">
        <v>9.7615740740740736E-4</v>
      </c>
      <c r="AQ56" s="50">
        <v>2.1910879629629628E-3</v>
      </c>
      <c r="AR56" s="50">
        <v>9.0069444444444452E-4</v>
      </c>
      <c r="AS56" s="50">
        <v>1.2800925925925927E-3</v>
      </c>
      <c r="AT56" s="50">
        <v>1.6612268518518519E-3</v>
      </c>
      <c r="AU56" s="50">
        <v>2.6155092592592593E-3</v>
      </c>
      <c r="AV56" s="50">
        <v>2.8237268518518516E-3</v>
      </c>
      <c r="AW56" s="50">
        <v>3.5754629629629626E-3</v>
      </c>
      <c r="AX56" s="50">
        <v>5.5451388888888885E-3</v>
      </c>
      <c r="AY56" s="50">
        <v>5.9543981481481488E-3</v>
      </c>
      <c r="AZ56" s="50">
        <v>9.5218749999999991E-3</v>
      </c>
      <c r="BA56" s="50">
        <v>7.3425925925925924E-3</v>
      </c>
      <c r="BB56" s="50">
        <v>1.2773842592592594E-2</v>
      </c>
      <c r="BC56" s="50">
        <v>2.6379166666666669E-2</v>
      </c>
      <c r="BD56" s="48" t="s">
        <v>0</v>
      </c>
      <c r="BE56" s="48">
        <v>5.24</v>
      </c>
      <c r="BF56" s="48" t="s">
        <v>0</v>
      </c>
      <c r="BG56" s="48">
        <v>16.21</v>
      </c>
      <c r="BH56" s="48">
        <v>22.21</v>
      </c>
      <c r="BI56" s="46">
        <v>5392</v>
      </c>
    </row>
    <row r="57" spans="1:61" x14ac:dyDescent="0.3">
      <c r="A57" s="46">
        <v>1345</v>
      </c>
      <c r="B57" s="48" t="s">
        <v>0</v>
      </c>
      <c r="C57" s="48">
        <v>5.87</v>
      </c>
      <c r="D57" s="48" t="s">
        <v>0</v>
      </c>
      <c r="E57" s="48" t="s">
        <v>0</v>
      </c>
      <c r="F57" s="48">
        <v>6.66</v>
      </c>
      <c r="G57" s="48" t="s">
        <v>0</v>
      </c>
      <c r="H57" s="48">
        <v>19.66</v>
      </c>
      <c r="I57" s="48">
        <v>30.68</v>
      </c>
      <c r="J57" s="48">
        <v>43.57</v>
      </c>
      <c r="K57" s="50">
        <v>6.6203703703703704E-4</v>
      </c>
      <c r="L57" s="50">
        <v>9.0671296296296301E-4</v>
      </c>
      <c r="M57" s="50">
        <v>2.0156250000000001E-3</v>
      </c>
      <c r="N57" s="50">
        <v>8.3645833333333337E-4</v>
      </c>
      <c r="O57" s="50">
        <v>1.174189814814815E-3</v>
      </c>
      <c r="P57" s="50">
        <v>1.5200231481481482E-3</v>
      </c>
      <c r="Q57" s="50">
        <v>2.3962962962962961E-3</v>
      </c>
      <c r="R57" s="50">
        <v>2.5935185185185184E-3</v>
      </c>
      <c r="S57" s="50">
        <v>3.2875000000000001E-3</v>
      </c>
      <c r="T57" s="50">
        <v>5.0692129629629629E-3</v>
      </c>
      <c r="U57" s="50">
        <v>5.4986111111111112E-3</v>
      </c>
      <c r="V57" s="50">
        <v>8.7843750000000005E-3</v>
      </c>
      <c r="W57" s="50">
        <v>6.8842592592592592E-3</v>
      </c>
      <c r="X57" s="50">
        <v>1.1607754629629629E-2</v>
      </c>
      <c r="Y57" s="50">
        <v>2.4428356481481481E-2</v>
      </c>
      <c r="Z57" s="48" t="s">
        <v>0</v>
      </c>
      <c r="AA57" s="48" t="s">
        <v>0</v>
      </c>
      <c r="AB57" s="48" t="s">
        <v>0</v>
      </c>
      <c r="AC57" s="48">
        <v>18.68</v>
      </c>
      <c r="AD57" s="48">
        <v>23.74</v>
      </c>
      <c r="AE57" s="46">
        <v>7005</v>
      </c>
      <c r="AF57" s="48" t="s">
        <v>0</v>
      </c>
      <c r="AG57" s="48" t="s">
        <v>0</v>
      </c>
      <c r="AH57" s="48">
        <v>6.65</v>
      </c>
      <c r="AI57" s="48" t="s">
        <v>0</v>
      </c>
      <c r="AJ57" s="48">
        <v>6.7</v>
      </c>
      <c r="AK57" s="48">
        <v>7.22</v>
      </c>
      <c r="AL57" s="48">
        <v>21.31</v>
      </c>
      <c r="AM57" s="48">
        <v>33.840000000000003</v>
      </c>
      <c r="AN57" s="48">
        <v>47.41</v>
      </c>
      <c r="AO57" s="50">
        <v>7.1655092592592604E-4</v>
      </c>
      <c r="AP57" s="50">
        <v>9.7673611111111116E-4</v>
      </c>
      <c r="AQ57" s="50">
        <v>2.1923611111111111E-3</v>
      </c>
      <c r="AR57" s="50">
        <v>9.0115740740740748E-4</v>
      </c>
      <c r="AS57" s="50">
        <v>1.2806712962962965E-3</v>
      </c>
      <c r="AT57" s="50">
        <v>1.662037037037037E-3</v>
      </c>
      <c r="AU57" s="50">
        <v>2.6167824074074071E-3</v>
      </c>
      <c r="AV57" s="50">
        <v>2.825231481481482E-3</v>
      </c>
      <c r="AW57" s="50">
        <v>3.5773148148148144E-3</v>
      </c>
      <c r="AX57" s="50">
        <v>5.548263888888889E-3</v>
      </c>
      <c r="AY57" s="50">
        <v>5.9577546296296297E-3</v>
      </c>
      <c r="AZ57" s="50">
        <v>9.5273148148148131E-3</v>
      </c>
      <c r="BA57" s="50">
        <v>7.347800925925926E-3</v>
      </c>
      <c r="BB57" s="50">
        <v>1.278263888888889E-2</v>
      </c>
      <c r="BC57" s="50">
        <v>2.6396990740740742E-2</v>
      </c>
      <c r="BD57" s="48" t="s">
        <v>0</v>
      </c>
      <c r="BE57" s="48" t="s">
        <v>0</v>
      </c>
      <c r="BF57" s="48">
        <v>7.57</v>
      </c>
      <c r="BG57" s="48">
        <v>16.2</v>
      </c>
      <c r="BH57" s="48">
        <v>22.19</v>
      </c>
      <c r="BI57" s="46">
        <v>5388</v>
      </c>
    </row>
    <row r="58" spans="1:61" x14ac:dyDescent="0.3">
      <c r="A58" s="46">
        <v>1344</v>
      </c>
      <c r="B58" s="48" t="s">
        <v>0</v>
      </c>
      <c r="C58" s="48" t="s">
        <v>0</v>
      </c>
      <c r="D58" s="48" t="s">
        <v>0</v>
      </c>
      <c r="E58" s="48">
        <v>6.08</v>
      </c>
      <c r="F58" s="48" t="s">
        <v>0</v>
      </c>
      <c r="G58" s="48">
        <v>7.1</v>
      </c>
      <c r="H58" s="48">
        <v>19.670000000000002</v>
      </c>
      <c r="I58" s="48">
        <v>30.69</v>
      </c>
      <c r="J58" s="48">
        <v>43.58</v>
      </c>
      <c r="K58" s="50">
        <v>6.6226851851851852E-4</v>
      </c>
      <c r="L58" s="50">
        <v>9.0694444444444449E-4</v>
      </c>
      <c r="M58" s="50">
        <v>2.0163194444444443E-3</v>
      </c>
      <c r="N58" s="50">
        <v>8.3668981481481485E-4</v>
      </c>
      <c r="O58" s="50">
        <v>1.1745370370370371E-3</v>
      </c>
      <c r="P58" s="50">
        <v>1.5204861111111111E-3</v>
      </c>
      <c r="Q58" s="50">
        <v>2.3971064814814814E-3</v>
      </c>
      <c r="R58" s="50">
        <v>2.5943287037037037E-3</v>
      </c>
      <c r="S58" s="50">
        <v>3.2885416666666666E-3</v>
      </c>
      <c r="T58" s="50">
        <v>5.0708333333333334E-3</v>
      </c>
      <c r="U58" s="50">
        <v>5.5005787037037037E-3</v>
      </c>
      <c r="V58" s="50">
        <v>8.7872685185185172E-3</v>
      </c>
      <c r="W58" s="50">
        <v>6.8886574074074076E-3</v>
      </c>
      <c r="X58" s="50">
        <v>1.1615046296296297E-2</v>
      </c>
      <c r="Y58" s="50">
        <v>2.44431712962963E-2</v>
      </c>
      <c r="Z58" s="48" t="s">
        <v>0</v>
      </c>
      <c r="AA58" s="48">
        <v>6.28</v>
      </c>
      <c r="AB58" s="48">
        <v>8.94</v>
      </c>
      <c r="AC58" s="48">
        <v>18.670000000000002</v>
      </c>
      <c r="AD58" s="48">
        <v>23.72</v>
      </c>
      <c r="AE58" s="46">
        <v>7000</v>
      </c>
      <c r="AF58" s="48">
        <v>5.72</v>
      </c>
      <c r="AG58" s="48">
        <v>6.18</v>
      </c>
      <c r="AH58" s="48" t="s">
        <v>0</v>
      </c>
      <c r="AI58" s="48">
        <v>6.19</v>
      </c>
      <c r="AJ58" s="48" t="s">
        <v>0</v>
      </c>
      <c r="AK58" s="48" t="s">
        <v>0</v>
      </c>
      <c r="AL58" s="48">
        <v>21.32</v>
      </c>
      <c r="AM58" s="48">
        <v>33.85</v>
      </c>
      <c r="AN58" s="48">
        <v>47.43</v>
      </c>
      <c r="AO58" s="50">
        <v>7.1689814814814826E-4</v>
      </c>
      <c r="AP58" s="50">
        <v>9.7731481481481476E-4</v>
      </c>
      <c r="AQ58" s="50">
        <v>2.1936342592592589E-3</v>
      </c>
      <c r="AR58" s="50">
        <v>9.0162037037037044E-4</v>
      </c>
      <c r="AS58" s="50">
        <v>1.2813657407407409E-3</v>
      </c>
      <c r="AT58" s="50">
        <v>1.6629629629629629E-3</v>
      </c>
      <c r="AU58" s="50">
        <v>2.618171296296296E-3</v>
      </c>
      <c r="AV58" s="50">
        <v>2.8267361111111115E-3</v>
      </c>
      <c r="AW58" s="50">
        <v>3.5792824074074069E-3</v>
      </c>
      <c r="AX58" s="50">
        <v>5.5512731481481481E-3</v>
      </c>
      <c r="AY58" s="50">
        <v>5.9611111111111115E-3</v>
      </c>
      <c r="AZ58" s="50">
        <v>9.5328703703703686E-3</v>
      </c>
      <c r="BA58" s="50">
        <v>7.3530092592592588E-3</v>
      </c>
      <c r="BB58" s="50">
        <v>1.2791435185185185E-2</v>
      </c>
      <c r="BC58" s="50">
        <v>2.6414814814814815E-2</v>
      </c>
      <c r="BD58" s="48" t="s">
        <v>0</v>
      </c>
      <c r="BE58" s="48" t="s">
        <v>0</v>
      </c>
      <c r="BF58" s="48" t="s">
        <v>0</v>
      </c>
      <c r="BG58" s="48">
        <v>16.190000000000001</v>
      </c>
      <c r="BH58" s="48">
        <v>22.17</v>
      </c>
      <c r="BI58" s="46">
        <v>5384</v>
      </c>
    </row>
    <row r="59" spans="1:61" x14ac:dyDescent="0.3">
      <c r="A59" s="46">
        <v>1343</v>
      </c>
      <c r="B59" s="48" t="s">
        <v>0</v>
      </c>
      <c r="C59" s="48" t="s">
        <v>0</v>
      </c>
      <c r="D59" s="48" t="s">
        <v>0</v>
      </c>
      <c r="E59" s="48" t="s">
        <v>0</v>
      </c>
      <c r="F59" s="48" t="s">
        <v>0</v>
      </c>
      <c r="G59" s="48" t="s">
        <v>0</v>
      </c>
      <c r="H59" s="48" t="s">
        <v>0</v>
      </c>
      <c r="I59" s="48">
        <v>30.7</v>
      </c>
      <c r="J59" s="48">
        <v>43.59</v>
      </c>
      <c r="K59" s="50">
        <v>6.625E-4</v>
      </c>
      <c r="L59" s="50">
        <v>9.0729166666666671E-4</v>
      </c>
      <c r="M59" s="50">
        <v>2.0170138888888889E-3</v>
      </c>
      <c r="N59" s="50">
        <v>8.3692129629629633E-4</v>
      </c>
      <c r="O59" s="50">
        <v>1.1748842592592594E-3</v>
      </c>
      <c r="P59" s="50">
        <v>1.5209490740740741E-3</v>
      </c>
      <c r="Q59" s="50">
        <v>2.3979166666666667E-3</v>
      </c>
      <c r="R59" s="50">
        <v>2.595138888888889E-3</v>
      </c>
      <c r="S59" s="50">
        <v>3.2895833333333336E-3</v>
      </c>
      <c r="T59" s="50">
        <v>5.0725694444444438E-3</v>
      </c>
      <c r="U59" s="50">
        <v>5.5024305555555555E-3</v>
      </c>
      <c r="V59" s="50">
        <v>8.7902777777777771E-3</v>
      </c>
      <c r="W59" s="50">
        <v>6.8930555555555559E-3</v>
      </c>
      <c r="X59" s="50">
        <v>1.1622453703703704E-2</v>
      </c>
      <c r="Y59" s="50">
        <v>2.4457986111111111E-2</v>
      </c>
      <c r="Z59" s="48" t="s">
        <v>0</v>
      </c>
      <c r="AA59" s="48" t="s">
        <v>0</v>
      </c>
      <c r="AB59" s="48" t="s">
        <v>0</v>
      </c>
      <c r="AC59" s="48">
        <v>18.66</v>
      </c>
      <c r="AD59" s="48">
        <v>23.71</v>
      </c>
      <c r="AE59" s="46">
        <v>6996</v>
      </c>
      <c r="AF59" s="48" t="s">
        <v>0</v>
      </c>
      <c r="AG59" s="48" t="s">
        <v>0</v>
      </c>
      <c r="AH59" s="48" t="s">
        <v>0</v>
      </c>
      <c r="AI59" s="48" t="s">
        <v>0</v>
      </c>
      <c r="AJ59" s="48" t="s">
        <v>0</v>
      </c>
      <c r="AK59" s="48">
        <v>7.23</v>
      </c>
      <c r="AL59" s="48">
        <v>21.33</v>
      </c>
      <c r="AM59" s="48">
        <v>33.869999999999997</v>
      </c>
      <c r="AN59" s="48">
        <v>47.45</v>
      </c>
      <c r="AO59" s="50">
        <v>7.1736111111111122E-4</v>
      </c>
      <c r="AP59" s="50">
        <v>9.7777777777777772E-4</v>
      </c>
      <c r="AQ59" s="50">
        <v>2.1949074074074071E-3</v>
      </c>
      <c r="AR59" s="50">
        <v>9.020833333333334E-4</v>
      </c>
      <c r="AS59" s="50">
        <v>1.2820601851851853E-3</v>
      </c>
      <c r="AT59" s="50">
        <v>1.6637731481481482E-3</v>
      </c>
      <c r="AU59" s="50">
        <v>2.6195601851851848E-3</v>
      </c>
      <c r="AV59" s="50">
        <v>2.8281250000000003E-3</v>
      </c>
      <c r="AW59" s="50">
        <v>3.5811342592592587E-3</v>
      </c>
      <c r="AX59" s="50">
        <v>5.5543981481481477E-3</v>
      </c>
      <c r="AY59" s="50">
        <v>5.9644675925925924E-3</v>
      </c>
      <c r="AZ59" s="50">
        <v>9.5383101851851844E-3</v>
      </c>
      <c r="BA59" s="50">
        <v>7.3582175925925915E-3</v>
      </c>
      <c r="BB59" s="50">
        <v>1.2800231481481482E-2</v>
      </c>
      <c r="BC59" s="50">
        <v>2.6432638888888887E-2</v>
      </c>
      <c r="BD59" s="48" t="s">
        <v>0</v>
      </c>
      <c r="BE59" s="48">
        <v>5.23</v>
      </c>
      <c r="BF59" s="48" t="s">
        <v>0</v>
      </c>
      <c r="BG59" s="48">
        <v>16.18</v>
      </c>
      <c r="BH59" s="48">
        <v>22.16</v>
      </c>
      <c r="BI59" s="46">
        <v>5381</v>
      </c>
    </row>
    <row r="60" spans="1:61" x14ac:dyDescent="0.3">
      <c r="A60" s="46">
        <v>1342</v>
      </c>
      <c r="B60" s="48" t="s">
        <v>0</v>
      </c>
      <c r="C60" s="48" t="s">
        <v>0</v>
      </c>
      <c r="D60" s="48" t="s">
        <v>0</v>
      </c>
      <c r="E60" s="48" t="s">
        <v>0</v>
      </c>
      <c r="F60" s="48" t="s">
        <v>0</v>
      </c>
      <c r="G60" s="48" t="s">
        <v>0</v>
      </c>
      <c r="H60" s="48">
        <v>19.68</v>
      </c>
      <c r="I60" s="48">
        <v>30.71</v>
      </c>
      <c r="J60" s="48">
        <v>43.61</v>
      </c>
      <c r="K60" s="50">
        <v>6.6273148148148148E-4</v>
      </c>
      <c r="L60" s="50">
        <v>9.0752314814814819E-4</v>
      </c>
      <c r="M60" s="50">
        <v>2.0177083333333332E-3</v>
      </c>
      <c r="N60" s="50">
        <v>8.3715277777777781E-4</v>
      </c>
      <c r="O60" s="50">
        <v>1.1752314814814815E-3</v>
      </c>
      <c r="P60" s="50">
        <v>1.521412037037037E-3</v>
      </c>
      <c r="Q60" s="50">
        <v>2.3986111111111109E-3</v>
      </c>
      <c r="R60" s="50">
        <v>2.5959490740740739E-3</v>
      </c>
      <c r="S60" s="50">
        <v>3.2906250000000001E-3</v>
      </c>
      <c r="T60" s="50">
        <v>5.074305555555555E-3</v>
      </c>
      <c r="U60" s="50">
        <v>5.5042824074074074E-3</v>
      </c>
      <c r="V60" s="50">
        <v>8.7931712962962955E-3</v>
      </c>
      <c r="W60" s="50">
        <v>6.8973379629629636E-3</v>
      </c>
      <c r="X60" s="50">
        <v>1.1629745370370372E-2</v>
      </c>
      <c r="Y60" s="50">
        <v>2.4472800925925926E-2</v>
      </c>
      <c r="Z60" s="48" t="s">
        <v>0</v>
      </c>
      <c r="AA60" s="48">
        <v>6.27</v>
      </c>
      <c r="AB60" s="48">
        <v>8.93</v>
      </c>
      <c r="AC60" s="48">
        <v>18.649999999999999</v>
      </c>
      <c r="AD60" s="48">
        <v>23.69</v>
      </c>
      <c r="AE60" s="46">
        <v>6991</v>
      </c>
      <c r="AF60" s="48" t="s">
        <v>0</v>
      </c>
      <c r="AG60" s="48" t="s">
        <v>0</v>
      </c>
      <c r="AH60" s="48" t="s">
        <v>0</v>
      </c>
      <c r="AI60" s="48" t="s">
        <v>0</v>
      </c>
      <c r="AJ60" s="48">
        <v>6.71</v>
      </c>
      <c r="AK60" s="48" t="s">
        <v>0</v>
      </c>
      <c r="AL60" s="48">
        <v>21.34</v>
      </c>
      <c r="AM60" s="48">
        <v>33.89</v>
      </c>
      <c r="AN60" s="48">
        <v>47.48</v>
      </c>
      <c r="AO60" s="50">
        <v>7.1770833333333333E-4</v>
      </c>
      <c r="AP60" s="50">
        <v>9.7835648148148152E-4</v>
      </c>
      <c r="AQ60" s="50">
        <v>2.1961805555555554E-3</v>
      </c>
      <c r="AR60" s="50">
        <v>9.026620370370371E-4</v>
      </c>
      <c r="AS60" s="50">
        <v>1.2826388888888889E-3</v>
      </c>
      <c r="AT60" s="50">
        <v>1.6645833333333332E-3</v>
      </c>
      <c r="AU60" s="50">
        <v>2.6208333333333331E-3</v>
      </c>
      <c r="AV60" s="50">
        <v>2.8296296296296299E-3</v>
      </c>
      <c r="AW60" s="50">
        <v>3.5831018518518516E-3</v>
      </c>
      <c r="AX60" s="50">
        <v>5.5575231481481482E-3</v>
      </c>
      <c r="AY60" s="50">
        <v>5.9678240740740742E-3</v>
      </c>
      <c r="AZ60" s="50">
        <v>9.5438657407407399E-3</v>
      </c>
      <c r="BA60" s="50">
        <v>7.3633101851851845E-3</v>
      </c>
      <c r="BB60" s="50">
        <v>1.2808912037037039E-2</v>
      </c>
      <c r="BC60" s="50">
        <v>2.6450462962962964E-2</v>
      </c>
      <c r="BD60" s="48" t="s">
        <v>0</v>
      </c>
      <c r="BE60" s="48" t="s">
        <v>0</v>
      </c>
      <c r="BF60" s="48">
        <v>7.56</v>
      </c>
      <c r="BG60" s="48">
        <v>16.170000000000002</v>
      </c>
      <c r="BH60" s="48">
        <v>22.14</v>
      </c>
      <c r="BI60" s="46">
        <v>5377</v>
      </c>
    </row>
    <row r="61" spans="1:61" x14ac:dyDescent="0.3">
      <c r="A61" s="46">
        <v>1341</v>
      </c>
      <c r="B61" s="48" t="s">
        <v>0</v>
      </c>
      <c r="C61" s="48" t="s">
        <v>0</v>
      </c>
      <c r="D61" s="48" t="s">
        <v>0</v>
      </c>
      <c r="E61" s="48" t="s">
        <v>0</v>
      </c>
      <c r="F61" s="48">
        <v>6.67</v>
      </c>
      <c r="G61" s="48" t="s">
        <v>0</v>
      </c>
      <c r="H61" s="48" t="s">
        <v>0</v>
      </c>
      <c r="I61" s="48">
        <v>30.72</v>
      </c>
      <c r="J61" s="48">
        <v>43.62</v>
      </c>
      <c r="K61" s="50">
        <v>6.6296296296296296E-4</v>
      </c>
      <c r="L61" s="50">
        <v>9.0787037037037041E-4</v>
      </c>
      <c r="M61" s="50">
        <v>2.0185185185185184E-3</v>
      </c>
      <c r="N61" s="50">
        <v>8.3750000000000003E-4</v>
      </c>
      <c r="O61" s="50">
        <v>1.1755787037037039E-3</v>
      </c>
      <c r="P61" s="50">
        <v>1.521875E-3</v>
      </c>
      <c r="Q61" s="50">
        <v>2.3994212962962962E-3</v>
      </c>
      <c r="R61" s="50">
        <v>2.5967592592592592E-3</v>
      </c>
      <c r="S61" s="50">
        <v>3.2916666666666667E-3</v>
      </c>
      <c r="T61" s="50">
        <v>5.0760416666666662E-3</v>
      </c>
      <c r="U61" s="50">
        <v>5.5061342592592592E-3</v>
      </c>
      <c r="V61" s="50">
        <v>8.7960648148148139E-3</v>
      </c>
      <c r="W61" s="50">
        <v>6.9017361111111111E-3</v>
      </c>
      <c r="X61" s="50">
        <v>1.1637037037037038E-2</v>
      </c>
      <c r="Y61" s="50">
        <v>2.448761574074074E-2</v>
      </c>
      <c r="Z61" s="48">
        <v>2.48</v>
      </c>
      <c r="AA61" s="48" t="s">
        <v>0</v>
      </c>
      <c r="AB61" s="48" t="s">
        <v>0</v>
      </c>
      <c r="AC61" s="48">
        <v>18.64</v>
      </c>
      <c r="AD61" s="48">
        <v>23.67</v>
      </c>
      <c r="AE61" s="46">
        <v>6986</v>
      </c>
      <c r="AF61" s="48" t="s">
        <v>0</v>
      </c>
      <c r="AG61" s="48" t="s">
        <v>0</v>
      </c>
      <c r="AH61" s="48">
        <v>6.66</v>
      </c>
      <c r="AI61" s="48">
        <v>6.2</v>
      </c>
      <c r="AJ61" s="48" t="s">
        <v>0</v>
      </c>
      <c r="AK61" s="48" t="s">
        <v>0</v>
      </c>
      <c r="AL61" s="48">
        <v>21.35</v>
      </c>
      <c r="AM61" s="48">
        <v>33.9</v>
      </c>
      <c r="AN61" s="48">
        <v>47.5</v>
      </c>
      <c r="AO61" s="50">
        <v>7.1805555555555555E-4</v>
      </c>
      <c r="AP61" s="50">
        <v>9.7893518518518512E-4</v>
      </c>
      <c r="AQ61" s="50">
        <v>2.1974537037037036E-3</v>
      </c>
      <c r="AR61" s="50">
        <v>9.0312500000000006E-4</v>
      </c>
      <c r="AS61" s="50">
        <v>1.2833333333333334E-3</v>
      </c>
      <c r="AT61" s="50">
        <v>1.6655092592592592E-3</v>
      </c>
      <c r="AU61" s="50">
        <v>2.622222222222222E-3</v>
      </c>
      <c r="AV61" s="50">
        <v>2.8311342592592594E-3</v>
      </c>
      <c r="AW61" s="50">
        <v>3.5849537037037035E-3</v>
      </c>
      <c r="AX61" s="50">
        <v>5.5606481481481488E-3</v>
      </c>
      <c r="AY61" s="50">
        <v>5.9712962962962966E-3</v>
      </c>
      <c r="AZ61" s="50">
        <v>9.5493055555555539E-3</v>
      </c>
      <c r="BA61" s="50">
        <v>7.3685185185185182E-3</v>
      </c>
      <c r="BB61" s="50">
        <v>1.2817708333333334E-2</v>
      </c>
      <c r="BC61" s="50">
        <v>2.6468287037037037E-2</v>
      </c>
      <c r="BD61" s="48" t="s">
        <v>0</v>
      </c>
      <c r="BE61" s="48" t="s">
        <v>0</v>
      </c>
      <c r="BF61" s="48" t="s">
        <v>0</v>
      </c>
      <c r="BG61" s="48" t="s">
        <v>0</v>
      </c>
      <c r="BH61" s="48">
        <v>22.13</v>
      </c>
      <c r="BI61" s="46">
        <v>5373</v>
      </c>
    </row>
    <row r="62" spans="1:61" x14ac:dyDescent="0.3">
      <c r="A62" s="46">
        <v>1340</v>
      </c>
      <c r="B62" s="48">
        <v>5.46</v>
      </c>
      <c r="C62" s="48" t="s">
        <v>0</v>
      </c>
      <c r="D62" s="48">
        <v>6.28</v>
      </c>
      <c r="E62" s="48">
        <v>6.09</v>
      </c>
      <c r="F62" s="48" t="s">
        <v>0</v>
      </c>
      <c r="G62" s="48">
        <v>7.11</v>
      </c>
      <c r="H62" s="48">
        <v>19.690000000000001</v>
      </c>
      <c r="I62" s="48">
        <v>30.73</v>
      </c>
      <c r="J62" s="48">
        <v>43.64</v>
      </c>
      <c r="K62" s="50">
        <v>6.6319444444444444E-4</v>
      </c>
      <c r="L62" s="50">
        <v>9.0810185185185189E-4</v>
      </c>
      <c r="M62" s="50">
        <v>2.0192129629629631E-3</v>
      </c>
      <c r="N62" s="50">
        <v>8.3773148148148151E-4</v>
      </c>
      <c r="O62" s="50">
        <v>1.175925925925926E-3</v>
      </c>
      <c r="P62" s="50">
        <v>1.522337962962963E-3</v>
      </c>
      <c r="Q62" s="50">
        <v>2.4002314814814815E-3</v>
      </c>
      <c r="R62" s="50">
        <v>2.5975694444444444E-3</v>
      </c>
      <c r="S62" s="50">
        <v>3.2928240740740743E-3</v>
      </c>
      <c r="T62" s="50">
        <v>5.0777777777777774E-3</v>
      </c>
      <c r="U62" s="50">
        <v>5.5079861111111111E-3</v>
      </c>
      <c r="V62" s="50">
        <v>8.7990740740740755E-3</v>
      </c>
      <c r="W62" s="50">
        <v>6.9060185185185188E-3</v>
      </c>
      <c r="X62" s="50">
        <v>1.1644328703703704E-2</v>
      </c>
      <c r="Y62" s="50">
        <v>2.4502430555555555E-2</v>
      </c>
      <c r="Z62" s="48" t="s">
        <v>0</v>
      </c>
      <c r="AA62" s="48" t="s">
        <v>0</v>
      </c>
      <c r="AB62" s="48">
        <v>8.92</v>
      </c>
      <c r="AC62" s="48">
        <v>18.63</v>
      </c>
      <c r="AD62" s="48">
        <v>23.66</v>
      </c>
      <c r="AE62" s="46">
        <v>6981</v>
      </c>
      <c r="AF62" s="48">
        <v>5.73</v>
      </c>
      <c r="AG62" s="48">
        <v>6.19</v>
      </c>
      <c r="AH62" s="48" t="s">
        <v>0</v>
      </c>
      <c r="AI62" s="48" t="s">
        <v>0</v>
      </c>
      <c r="AJ62" s="48">
        <v>6.72</v>
      </c>
      <c r="AK62" s="48">
        <v>7.24</v>
      </c>
      <c r="AL62" s="48">
        <v>21.36</v>
      </c>
      <c r="AM62" s="48">
        <v>33.92</v>
      </c>
      <c r="AN62" s="48">
        <v>47.53</v>
      </c>
      <c r="AO62" s="50">
        <v>7.1851851851851851E-4</v>
      </c>
      <c r="AP62" s="50">
        <v>9.7951388888888893E-4</v>
      </c>
      <c r="AQ62" s="50">
        <v>2.1987268518518514E-3</v>
      </c>
      <c r="AR62" s="50">
        <v>9.0358796296296303E-4</v>
      </c>
      <c r="AS62" s="50">
        <v>1.2840277777777778E-3</v>
      </c>
      <c r="AT62" s="50">
        <v>1.6663194444444444E-3</v>
      </c>
      <c r="AU62" s="50">
        <v>2.6236111111111108E-3</v>
      </c>
      <c r="AV62" s="50">
        <v>2.8325231481481482E-3</v>
      </c>
      <c r="AW62" s="50">
        <v>3.586921296296296E-3</v>
      </c>
      <c r="AX62" s="50">
        <v>5.5637731481481484E-3</v>
      </c>
      <c r="AY62" s="50">
        <v>5.9746527777777784E-3</v>
      </c>
      <c r="AZ62" s="50">
        <v>9.5548611111111095E-3</v>
      </c>
      <c r="BA62" s="50">
        <v>7.3737268518518518E-3</v>
      </c>
      <c r="BB62" s="50">
        <v>1.282650462962963E-2</v>
      </c>
      <c r="BC62" s="50">
        <v>2.648611111111111E-2</v>
      </c>
      <c r="BD62" s="48" t="s">
        <v>0</v>
      </c>
      <c r="BE62" s="48">
        <v>5.22</v>
      </c>
      <c r="BF62" s="48">
        <v>7.55</v>
      </c>
      <c r="BG62" s="48">
        <v>16.16</v>
      </c>
      <c r="BH62" s="48">
        <v>22.11</v>
      </c>
      <c r="BI62" s="46">
        <v>5370</v>
      </c>
    </row>
    <row r="63" spans="1:61" x14ac:dyDescent="0.3">
      <c r="A63" s="46">
        <v>1339</v>
      </c>
      <c r="B63" s="48" t="s">
        <v>0</v>
      </c>
      <c r="C63" s="48">
        <v>5.88</v>
      </c>
      <c r="D63" s="48" t="s">
        <v>0</v>
      </c>
      <c r="E63" s="48" t="s">
        <v>0</v>
      </c>
      <c r="F63" s="48" t="s">
        <v>0</v>
      </c>
      <c r="G63" s="48" t="s">
        <v>0</v>
      </c>
      <c r="H63" s="48">
        <v>19.7</v>
      </c>
      <c r="I63" s="48">
        <v>30.74</v>
      </c>
      <c r="J63" s="48">
        <v>43.65</v>
      </c>
      <c r="K63" s="50">
        <v>6.6331018518518518E-4</v>
      </c>
      <c r="L63" s="50">
        <v>9.0833333333333337E-4</v>
      </c>
      <c r="M63" s="50">
        <v>2.0199074074074073E-3</v>
      </c>
      <c r="N63" s="50">
        <v>8.3796296296296299E-4</v>
      </c>
      <c r="O63" s="50">
        <v>1.1762731481481483E-3</v>
      </c>
      <c r="P63" s="50">
        <v>1.5228009259259259E-3</v>
      </c>
      <c r="Q63" s="50">
        <v>2.4009259259259257E-3</v>
      </c>
      <c r="R63" s="50">
        <v>2.5983796296296297E-3</v>
      </c>
      <c r="S63" s="50">
        <v>3.2938657407407409E-3</v>
      </c>
      <c r="T63" s="50">
        <v>5.0795138888888886E-3</v>
      </c>
      <c r="U63" s="50">
        <v>5.5098379629629629E-3</v>
      </c>
      <c r="V63" s="50">
        <v>8.8019675925925939E-3</v>
      </c>
      <c r="W63" s="50">
        <v>6.9104166666666671E-3</v>
      </c>
      <c r="X63" s="50">
        <v>1.1651620370370369E-2</v>
      </c>
      <c r="Y63" s="50">
        <v>2.4517245370370373E-2</v>
      </c>
      <c r="Z63" s="48" t="s">
        <v>0</v>
      </c>
      <c r="AA63" s="48">
        <v>6.26</v>
      </c>
      <c r="AB63" s="48" t="s">
        <v>0</v>
      </c>
      <c r="AC63" s="48">
        <v>18.62</v>
      </c>
      <c r="AD63" s="48">
        <v>23.64</v>
      </c>
      <c r="AE63" s="46">
        <v>6977</v>
      </c>
      <c r="AF63" s="48" t="s">
        <v>0</v>
      </c>
      <c r="AG63" s="48" t="s">
        <v>0</v>
      </c>
      <c r="AH63" s="48" t="s">
        <v>0</v>
      </c>
      <c r="AI63" s="48" t="s">
        <v>0</v>
      </c>
      <c r="AJ63" s="48" t="s">
        <v>0</v>
      </c>
      <c r="AK63" s="48" t="s">
        <v>0</v>
      </c>
      <c r="AL63" s="48">
        <v>21.37</v>
      </c>
      <c r="AM63" s="48">
        <v>33.94</v>
      </c>
      <c r="AN63" s="48">
        <v>47.55</v>
      </c>
      <c r="AO63" s="50">
        <v>7.1886574074074073E-4</v>
      </c>
      <c r="AP63" s="50">
        <v>9.7997685185185189E-4</v>
      </c>
      <c r="AQ63" s="50">
        <v>2.2000000000000001E-3</v>
      </c>
      <c r="AR63" s="50">
        <v>9.0405092592592599E-4</v>
      </c>
      <c r="AS63" s="50">
        <v>1.2846064814814816E-3</v>
      </c>
      <c r="AT63" s="50">
        <v>1.6671296296296297E-3</v>
      </c>
      <c r="AU63" s="50">
        <v>2.6248842592592591E-3</v>
      </c>
      <c r="AV63" s="50">
        <v>2.8340277777777782E-3</v>
      </c>
      <c r="AW63" s="50">
        <v>3.5887731481481482E-3</v>
      </c>
      <c r="AX63" s="50">
        <v>5.5668981481481481E-3</v>
      </c>
      <c r="AY63" s="50">
        <v>5.9780092592592593E-3</v>
      </c>
      <c r="AZ63" s="50">
        <v>9.5603009259259252E-3</v>
      </c>
      <c r="BA63" s="50">
        <v>7.3789351851851854E-3</v>
      </c>
      <c r="BB63" s="50">
        <v>1.2835300925925927E-2</v>
      </c>
      <c r="BC63" s="50">
        <v>2.6503935185185182E-2</v>
      </c>
      <c r="BD63" s="48">
        <v>2.12</v>
      </c>
      <c r="BE63" s="48" t="s">
        <v>0</v>
      </c>
      <c r="BF63" s="48" t="s">
        <v>0</v>
      </c>
      <c r="BG63" s="48">
        <v>16.149999999999999</v>
      </c>
      <c r="BH63" s="48">
        <v>22.09</v>
      </c>
      <c r="BI63" s="46">
        <v>5366</v>
      </c>
    </row>
    <row r="64" spans="1:61" x14ac:dyDescent="0.3">
      <c r="A64" s="46">
        <v>1338</v>
      </c>
      <c r="B64" s="48" t="s">
        <v>0</v>
      </c>
      <c r="C64" s="48" t="s">
        <v>0</v>
      </c>
      <c r="D64" s="48" t="s">
        <v>0</v>
      </c>
      <c r="E64" s="48" t="s">
        <v>0</v>
      </c>
      <c r="F64" s="48" t="s">
        <v>0</v>
      </c>
      <c r="G64" s="48" t="s">
        <v>0</v>
      </c>
      <c r="H64" s="48" t="s">
        <v>0</v>
      </c>
      <c r="I64" s="48">
        <v>30.75</v>
      </c>
      <c r="J64" s="48">
        <v>43.66</v>
      </c>
      <c r="K64" s="50">
        <v>6.6354166666666666E-4</v>
      </c>
      <c r="L64" s="50">
        <v>9.0868055555555559E-4</v>
      </c>
      <c r="M64" s="50">
        <v>2.020601851851852E-3</v>
      </c>
      <c r="N64" s="50">
        <v>8.3819444444444447E-4</v>
      </c>
      <c r="O64" s="50">
        <v>1.1767361111111113E-3</v>
      </c>
      <c r="P64" s="50">
        <v>1.5232638888888889E-3</v>
      </c>
      <c r="Q64" s="50">
        <v>2.401736111111111E-3</v>
      </c>
      <c r="R64" s="50">
        <v>2.5991898148148146E-3</v>
      </c>
      <c r="S64" s="50">
        <v>3.2949074074074074E-3</v>
      </c>
      <c r="T64" s="50">
        <v>5.0812499999999998E-3</v>
      </c>
      <c r="U64" s="50">
        <v>5.5116898148148148E-3</v>
      </c>
      <c r="V64" s="50">
        <v>8.804976851851852E-3</v>
      </c>
      <c r="W64" s="50">
        <v>6.9148148148148155E-3</v>
      </c>
      <c r="X64" s="50">
        <v>1.1659027777777779E-2</v>
      </c>
      <c r="Y64" s="50">
        <v>2.4532060185185188E-2</v>
      </c>
      <c r="Z64" s="48" t="s">
        <v>0</v>
      </c>
      <c r="AA64" s="48" t="s">
        <v>0</v>
      </c>
      <c r="AB64" s="48" t="s">
        <v>0</v>
      </c>
      <c r="AC64" s="48" t="s">
        <v>0</v>
      </c>
      <c r="AD64" s="48">
        <v>23.62</v>
      </c>
      <c r="AE64" s="46">
        <v>6972</v>
      </c>
      <c r="AF64" s="48" t="s">
        <v>0</v>
      </c>
      <c r="AG64" s="48" t="s">
        <v>0</v>
      </c>
      <c r="AH64" s="48" t="s">
        <v>0</v>
      </c>
      <c r="AI64" s="48">
        <v>6.21</v>
      </c>
      <c r="AJ64" s="48" t="s">
        <v>0</v>
      </c>
      <c r="AK64" s="48">
        <v>7.25</v>
      </c>
      <c r="AL64" s="48">
        <v>21.38</v>
      </c>
      <c r="AM64" s="48">
        <v>33.950000000000003</v>
      </c>
      <c r="AN64" s="48">
        <v>47.57</v>
      </c>
      <c r="AO64" s="50">
        <v>7.1921296296296295E-4</v>
      </c>
      <c r="AP64" s="50">
        <v>9.8055555555555548E-4</v>
      </c>
      <c r="AQ64" s="50">
        <v>2.2012731481481484E-3</v>
      </c>
      <c r="AR64" s="50">
        <v>9.0451388888888895E-4</v>
      </c>
      <c r="AS64" s="50">
        <v>1.2853009259259261E-3</v>
      </c>
      <c r="AT64" s="50">
        <v>1.6680555555555557E-3</v>
      </c>
      <c r="AU64" s="50">
        <v>2.626273148148148E-3</v>
      </c>
      <c r="AV64" s="50">
        <v>2.8355324074074077E-3</v>
      </c>
      <c r="AW64" s="50">
        <v>3.5907407407407407E-3</v>
      </c>
      <c r="AX64" s="50">
        <v>5.569907407407408E-3</v>
      </c>
      <c r="AY64" s="50">
        <v>5.9813657407407411E-3</v>
      </c>
      <c r="AZ64" s="50">
        <v>9.5658564814814807E-3</v>
      </c>
      <c r="BA64" s="50">
        <v>7.3841435185185182E-3</v>
      </c>
      <c r="BB64" s="50">
        <v>1.2843981481481482E-2</v>
      </c>
      <c r="BC64" s="50">
        <v>2.6521875E-2</v>
      </c>
      <c r="BD64" s="48" t="s">
        <v>0</v>
      </c>
      <c r="BE64" s="48" t="s">
        <v>0</v>
      </c>
      <c r="BF64" s="48">
        <v>7.54</v>
      </c>
      <c r="BG64" s="48">
        <v>16.14</v>
      </c>
      <c r="BH64" s="48">
        <v>22.08</v>
      </c>
      <c r="BI64" s="46">
        <v>5362</v>
      </c>
    </row>
    <row r="65" spans="1:61" x14ac:dyDescent="0.3">
      <c r="A65" s="46">
        <v>1337</v>
      </c>
      <c r="B65" s="48" t="s">
        <v>0</v>
      </c>
      <c r="C65" s="48" t="s">
        <v>0</v>
      </c>
      <c r="D65" s="48" t="s">
        <v>0</v>
      </c>
      <c r="E65" s="48" t="s">
        <v>0</v>
      </c>
      <c r="F65" s="48">
        <v>6.68</v>
      </c>
      <c r="G65" s="48">
        <v>7.12</v>
      </c>
      <c r="H65" s="48">
        <v>19.71</v>
      </c>
      <c r="I65" s="48">
        <v>30.76</v>
      </c>
      <c r="J65" s="48">
        <v>43.68</v>
      </c>
      <c r="K65" s="50">
        <v>6.6377314814814814E-4</v>
      </c>
      <c r="L65" s="50">
        <v>9.0891203703703707E-4</v>
      </c>
      <c r="M65" s="50">
        <v>2.0212962962962962E-3</v>
      </c>
      <c r="N65" s="50">
        <v>8.3842592592592595E-4</v>
      </c>
      <c r="O65" s="50">
        <v>1.1770833333333334E-3</v>
      </c>
      <c r="P65" s="50">
        <v>1.5237268518518518E-3</v>
      </c>
      <c r="Q65" s="50">
        <v>2.4025462962962963E-3</v>
      </c>
      <c r="R65" s="50">
        <v>2.6001157407407405E-3</v>
      </c>
      <c r="S65" s="50">
        <v>3.295949074074074E-3</v>
      </c>
      <c r="T65" s="50">
        <v>5.082986111111111E-3</v>
      </c>
      <c r="U65" s="50">
        <v>5.5135416666666666E-3</v>
      </c>
      <c r="V65" s="50">
        <v>8.8078703703703704E-3</v>
      </c>
      <c r="W65" s="50">
        <v>6.9190972222222223E-3</v>
      </c>
      <c r="X65" s="50">
        <v>1.1666319444444446E-2</v>
      </c>
      <c r="Y65" s="50">
        <v>2.4546874999999999E-2</v>
      </c>
      <c r="Z65" s="48" t="s">
        <v>0</v>
      </c>
      <c r="AA65" s="48" t="s">
        <v>0</v>
      </c>
      <c r="AB65" s="48">
        <v>8.91</v>
      </c>
      <c r="AC65" s="48">
        <v>18.61</v>
      </c>
      <c r="AD65" s="48">
        <v>23.61</v>
      </c>
      <c r="AE65" s="46">
        <v>6967</v>
      </c>
      <c r="AF65" s="48" t="s">
        <v>0</v>
      </c>
      <c r="AG65" s="48">
        <v>6.2</v>
      </c>
      <c r="AH65" s="48">
        <v>6.67</v>
      </c>
      <c r="AI65" s="48" t="s">
        <v>0</v>
      </c>
      <c r="AJ65" s="48">
        <v>6.73</v>
      </c>
      <c r="AK65" s="48" t="s">
        <v>0</v>
      </c>
      <c r="AL65" s="48">
        <v>21.39</v>
      </c>
      <c r="AM65" s="48">
        <v>33.97</v>
      </c>
      <c r="AN65" s="48">
        <v>47.6</v>
      </c>
      <c r="AO65" s="50">
        <v>7.1956018518518517E-4</v>
      </c>
      <c r="AP65" s="50">
        <v>9.8113425925925929E-4</v>
      </c>
      <c r="AQ65" s="50">
        <v>2.2025462962962966E-3</v>
      </c>
      <c r="AR65" s="50">
        <v>9.0509259259259265E-4</v>
      </c>
      <c r="AS65" s="50">
        <v>1.2859953703703705E-3</v>
      </c>
      <c r="AT65" s="50">
        <v>1.6688657407407409E-3</v>
      </c>
      <c r="AU65" s="50">
        <v>2.6276620370370373E-3</v>
      </c>
      <c r="AV65" s="50">
        <v>2.8370370370370372E-3</v>
      </c>
      <c r="AW65" s="50">
        <v>3.5925925925925925E-3</v>
      </c>
      <c r="AX65" s="50">
        <v>5.5730324074074076E-3</v>
      </c>
      <c r="AY65" s="50">
        <v>5.984722222222222E-3</v>
      </c>
      <c r="AZ65" s="50">
        <v>9.5712962962962948E-3</v>
      </c>
      <c r="BA65" s="50">
        <v>7.3893518518518518E-3</v>
      </c>
      <c r="BB65" s="50">
        <v>1.2852777777777779E-2</v>
      </c>
      <c r="BC65" s="50">
        <v>2.6539699074074073E-2</v>
      </c>
      <c r="BD65" s="48" t="s">
        <v>0</v>
      </c>
      <c r="BE65" s="48">
        <v>5.21</v>
      </c>
      <c r="BF65" s="48" t="s">
        <v>0</v>
      </c>
      <c r="BG65" s="48">
        <v>16.13</v>
      </c>
      <c r="BH65" s="48">
        <v>22.06</v>
      </c>
      <c r="BI65" s="46">
        <v>5359</v>
      </c>
    </row>
    <row r="66" spans="1:61" x14ac:dyDescent="0.3">
      <c r="A66" s="46">
        <v>1336</v>
      </c>
      <c r="B66" s="48" t="s">
        <v>0</v>
      </c>
      <c r="C66" s="48" t="s">
        <v>0</v>
      </c>
      <c r="D66" s="48" t="s">
        <v>0</v>
      </c>
      <c r="E66" s="48" t="s">
        <v>0</v>
      </c>
      <c r="F66" s="48" t="s">
        <v>0</v>
      </c>
      <c r="G66" s="48" t="s">
        <v>0</v>
      </c>
      <c r="H66" s="48" t="s">
        <v>0</v>
      </c>
      <c r="I66" s="48">
        <v>30.77</v>
      </c>
      <c r="J66" s="48">
        <v>43.69</v>
      </c>
      <c r="K66" s="50">
        <v>6.6400462962962962E-4</v>
      </c>
      <c r="L66" s="50">
        <v>9.0925925925925929E-4</v>
      </c>
      <c r="M66" s="50">
        <v>2.0219907407407409E-3</v>
      </c>
      <c r="N66" s="50">
        <v>8.3877314814814817E-4</v>
      </c>
      <c r="O66" s="50">
        <v>1.1774305555555557E-3</v>
      </c>
      <c r="P66" s="50">
        <v>1.5241898148148148E-3</v>
      </c>
      <c r="Q66" s="50">
        <v>2.4032407407407405E-3</v>
      </c>
      <c r="R66" s="50">
        <v>2.6009259259259258E-3</v>
      </c>
      <c r="S66" s="50">
        <v>3.296990740740741E-3</v>
      </c>
      <c r="T66" s="50">
        <v>5.0847222222222222E-3</v>
      </c>
      <c r="U66" s="50">
        <v>5.5153935185185184E-3</v>
      </c>
      <c r="V66" s="50">
        <v>8.8107638888888888E-3</v>
      </c>
      <c r="W66" s="50">
        <v>6.9234953703703707E-3</v>
      </c>
      <c r="X66" s="50">
        <v>1.1673611111111112E-2</v>
      </c>
      <c r="Y66" s="50">
        <v>2.4561805555555555E-2</v>
      </c>
      <c r="Z66" s="48" t="s">
        <v>0</v>
      </c>
      <c r="AA66" s="48">
        <v>6.25</v>
      </c>
      <c r="AB66" s="48" t="s">
        <v>0</v>
      </c>
      <c r="AC66" s="48">
        <v>18.600000000000001</v>
      </c>
      <c r="AD66" s="48">
        <v>23.59</v>
      </c>
      <c r="AE66" s="46">
        <v>6962</v>
      </c>
      <c r="AF66" s="48">
        <v>5.74</v>
      </c>
      <c r="AG66" s="48" t="s">
        <v>0</v>
      </c>
      <c r="AH66" s="48" t="s">
        <v>0</v>
      </c>
      <c r="AI66" s="48" t="s">
        <v>0</v>
      </c>
      <c r="AJ66" s="48" t="s">
        <v>0</v>
      </c>
      <c r="AK66" s="48" t="s">
        <v>0</v>
      </c>
      <c r="AL66" s="48">
        <v>21.4</v>
      </c>
      <c r="AM66" s="48">
        <v>33.99</v>
      </c>
      <c r="AN66" s="48">
        <v>47.62</v>
      </c>
      <c r="AO66" s="50">
        <v>7.2002314814814813E-4</v>
      </c>
      <c r="AP66" s="50">
        <v>9.8171296296296288E-4</v>
      </c>
      <c r="AQ66" s="50">
        <v>2.2038194444444444E-3</v>
      </c>
      <c r="AR66" s="50">
        <v>9.0555555555555561E-4</v>
      </c>
      <c r="AS66" s="50">
        <v>1.2866898148148149E-3</v>
      </c>
      <c r="AT66" s="50">
        <v>1.669675925925926E-3</v>
      </c>
      <c r="AU66" s="50">
        <v>2.6289351851851855E-3</v>
      </c>
      <c r="AV66" s="50">
        <v>2.8384259259259261E-3</v>
      </c>
      <c r="AW66" s="50">
        <v>3.594560185185185E-3</v>
      </c>
      <c r="AX66" s="50">
        <v>5.5761574074074081E-3</v>
      </c>
      <c r="AY66" s="50">
        <v>5.9880787037037038E-3</v>
      </c>
      <c r="AZ66" s="50">
        <v>9.576851851851852E-3</v>
      </c>
      <c r="BA66" s="50">
        <v>7.3945601851851846E-3</v>
      </c>
      <c r="BB66" s="50">
        <v>1.2861574074074076E-2</v>
      </c>
      <c r="BC66" s="50">
        <v>2.655752314814815E-2</v>
      </c>
      <c r="BD66" s="48" t="s">
        <v>0</v>
      </c>
      <c r="BE66" s="48" t="s">
        <v>0</v>
      </c>
      <c r="BF66" s="48">
        <v>7.53</v>
      </c>
      <c r="BG66" s="48">
        <v>16.12</v>
      </c>
      <c r="BH66" s="48">
        <v>22.05</v>
      </c>
      <c r="BI66" s="46">
        <v>5355</v>
      </c>
    </row>
    <row r="67" spans="1:61" x14ac:dyDescent="0.3">
      <c r="A67" s="46">
        <v>1335</v>
      </c>
      <c r="B67" s="48" t="s">
        <v>0</v>
      </c>
      <c r="C67" s="48" t="s">
        <v>0</v>
      </c>
      <c r="D67" s="48" t="s">
        <v>0</v>
      </c>
      <c r="E67" s="48">
        <v>6.1</v>
      </c>
      <c r="F67" s="48" t="s">
        <v>0</v>
      </c>
      <c r="G67" s="48" t="s">
        <v>0</v>
      </c>
      <c r="H67" s="48">
        <v>19.72</v>
      </c>
      <c r="I67" s="48">
        <v>30.78</v>
      </c>
      <c r="J67" s="48">
        <v>43.71</v>
      </c>
      <c r="K67" s="50">
        <v>6.642361111111111E-4</v>
      </c>
      <c r="L67" s="50">
        <v>9.0949074074074077E-4</v>
      </c>
      <c r="M67" s="50">
        <v>2.0228009259259257E-3</v>
      </c>
      <c r="N67" s="50">
        <v>8.3900462962962965E-4</v>
      </c>
      <c r="O67" s="50">
        <v>1.1777777777777778E-3</v>
      </c>
      <c r="P67" s="50">
        <v>1.5246527777777778E-3</v>
      </c>
      <c r="Q67" s="50">
        <v>2.4040509259259258E-3</v>
      </c>
      <c r="R67" s="50">
        <v>2.6017361111111111E-3</v>
      </c>
      <c r="S67" s="50">
        <v>3.2980324074074075E-3</v>
      </c>
      <c r="T67" s="50">
        <v>5.0864583333333335E-3</v>
      </c>
      <c r="U67" s="50">
        <v>5.5172453703703703E-3</v>
      </c>
      <c r="V67" s="50">
        <v>8.8137731481481487E-3</v>
      </c>
      <c r="W67" s="50">
        <v>6.927893518518519E-3</v>
      </c>
      <c r="X67" s="50">
        <v>1.1680902777777778E-2</v>
      </c>
      <c r="Y67" s="50">
        <v>2.457662037037037E-2</v>
      </c>
      <c r="Z67" s="48" t="s">
        <v>0</v>
      </c>
      <c r="AA67" s="48" t="s">
        <v>0</v>
      </c>
      <c r="AB67" s="48">
        <v>8.9</v>
      </c>
      <c r="AC67" s="48">
        <v>18.59</v>
      </c>
      <c r="AD67" s="48">
        <v>23.57</v>
      </c>
      <c r="AE67" s="46">
        <v>6958</v>
      </c>
      <c r="AF67" s="48" t="s">
        <v>0</v>
      </c>
      <c r="AG67" s="48" t="s">
        <v>0</v>
      </c>
      <c r="AH67" s="48" t="s">
        <v>0</v>
      </c>
      <c r="AI67" s="48">
        <v>6.22</v>
      </c>
      <c r="AJ67" s="48" t="s">
        <v>0</v>
      </c>
      <c r="AK67" s="48">
        <v>7.26</v>
      </c>
      <c r="AL67" s="48">
        <v>21.41</v>
      </c>
      <c r="AM67" s="48">
        <v>34</v>
      </c>
      <c r="AN67" s="48">
        <v>47.65</v>
      </c>
      <c r="AO67" s="50">
        <v>7.2037037037037035E-4</v>
      </c>
      <c r="AP67" s="50">
        <v>9.8217592592592584E-4</v>
      </c>
      <c r="AQ67" s="50">
        <v>2.2050925925925927E-3</v>
      </c>
      <c r="AR67" s="50">
        <v>9.0601851851851857E-4</v>
      </c>
      <c r="AS67" s="50">
        <v>1.2872685185185185E-3</v>
      </c>
      <c r="AT67" s="50">
        <v>1.6706018518518519E-3</v>
      </c>
      <c r="AU67" s="50">
        <v>2.6303240740740744E-3</v>
      </c>
      <c r="AV67" s="50">
        <v>2.8399305555555556E-3</v>
      </c>
      <c r="AW67" s="50">
        <v>3.5964120370370369E-3</v>
      </c>
      <c r="AX67" s="50">
        <v>5.5792824074074078E-3</v>
      </c>
      <c r="AY67" s="50">
        <v>5.9914351851851847E-3</v>
      </c>
      <c r="AZ67" s="50">
        <v>9.5824074074074075E-3</v>
      </c>
      <c r="BA67" s="50">
        <v>7.3997685185185182E-3</v>
      </c>
      <c r="BB67" s="50">
        <v>1.2870370370370371E-2</v>
      </c>
      <c r="BC67" s="50">
        <v>2.657546296296296E-2</v>
      </c>
      <c r="BD67" s="48" t="s">
        <v>0</v>
      </c>
      <c r="BE67" s="48" t="s">
        <v>0</v>
      </c>
      <c r="BF67" s="48" t="s">
        <v>0</v>
      </c>
      <c r="BG67" s="48">
        <v>16.11</v>
      </c>
      <c r="BH67" s="48">
        <v>22.03</v>
      </c>
      <c r="BI67" s="46">
        <v>5351</v>
      </c>
    </row>
    <row r="68" spans="1:61" x14ac:dyDescent="0.3">
      <c r="A68" s="46">
        <v>1334</v>
      </c>
      <c r="B68" s="48" t="s">
        <v>0</v>
      </c>
      <c r="C68" s="48" t="s">
        <v>0</v>
      </c>
      <c r="D68" s="48">
        <v>6.29</v>
      </c>
      <c r="E68" s="48" t="s">
        <v>0</v>
      </c>
      <c r="F68" s="48" t="s">
        <v>0</v>
      </c>
      <c r="G68" s="48" t="s">
        <v>0</v>
      </c>
      <c r="H68" s="48">
        <v>19.73</v>
      </c>
      <c r="I68" s="48">
        <v>30.79</v>
      </c>
      <c r="J68" s="48">
        <v>43.72</v>
      </c>
      <c r="K68" s="50">
        <v>6.6435185185185184E-4</v>
      </c>
      <c r="L68" s="50">
        <v>9.0983796296296299E-4</v>
      </c>
      <c r="M68" s="50">
        <v>2.0234953703703704E-3</v>
      </c>
      <c r="N68" s="50">
        <v>8.3923611111111113E-4</v>
      </c>
      <c r="O68" s="50">
        <v>1.1781250000000001E-3</v>
      </c>
      <c r="P68" s="50">
        <v>1.5251157407407407E-3</v>
      </c>
      <c r="Q68" s="50">
        <v>2.4048611111111111E-3</v>
      </c>
      <c r="R68" s="50">
        <v>2.6025462962962964E-3</v>
      </c>
      <c r="S68" s="50">
        <v>3.2990740740740741E-3</v>
      </c>
      <c r="T68" s="50">
        <v>5.0881944444444447E-3</v>
      </c>
      <c r="U68" s="50">
        <v>5.5190972222222221E-3</v>
      </c>
      <c r="V68" s="50">
        <v>8.8166666666666671E-3</v>
      </c>
      <c r="W68" s="50">
        <v>6.9321759259259267E-3</v>
      </c>
      <c r="X68" s="50">
        <v>1.1688310185185185E-2</v>
      </c>
      <c r="Y68" s="50">
        <v>2.4591435185185185E-2</v>
      </c>
      <c r="Z68" s="48" t="s">
        <v>0</v>
      </c>
      <c r="AA68" s="48" t="s">
        <v>0</v>
      </c>
      <c r="AB68" s="48" t="s">
        <v>0</v>
      </c>
      <c r="AC68" s="48">
        <v>18.579999999999998</v>
      </c>
      <c r="AD68" s="48">
        <v>23.56</v>
      </c>
      <c r="AE68" s="46">
        <v>6953</v>
      </c>
      <c r="AF68" s="48" t="s">
        <v>0</v>
      </c>
      <c r="AG68" s="48" t="s">
        <v>0</v>
      </c>
      <c r="AH68" s="48">
        <v>6.68</v>
      </c>
      <c r="AI68" s="48" t="s">
        <v>0</v>
      </c>
      <c r="AJ68" s="48">
        <v>6.74</v>
      </c>
      <c r="AK68" s="48" t="s">
        <v>0</v>
      </c>
      <c r="AL68" s="48">
        <v>21.42</v>
      </c>
      <c r="AM68" s="48">
        <v>34.020000000000003</v>
      </c>
      <c r="AN68" s="48">
        <v>47.67</v>
      </c>
      <c r="AO68" s="50">
        <v>7.2071759259259257E-4</v>
      </c>
      <c r="AP68" s="50">
        <v>9.8275462962962965E-4</v>
      </c>
      <c r="AQ68" s="50">
        <v>2.2063657407407409E-3</v>
      </c>
      <c r="AR68" s="50">
        <v>9.0648148148148153E-4</v>
      </c>
      <c r="AS68" s="50">
        <v>1.287962962962963E-3</v>
      </c>
      <c r="AT68" s="50">
        <v>1.6714120370370372E-3</v>
      </c>
      <c r="AU68" s="50">
        <v>2.6317129629629633E-3</v>
      </c>
      <c r="AV68" s="50">
        <v>2.8414351851851856E-3</v>
      </c>
      <c r="AW68" s="50">
        <v>3.5983796296296298E-3</v>
      </c>
      <c r="AX68" s="50">
        <v>5.5824074074074075E-3</v>
      </c>
      <c r="AY68" s="50">
        <v>5.9949074074074071E-3</v>
      </c>
      <c r="AZ68" s="50">
        <v>9.5878472222222216E-3</v>
      </c>
      <c r="BA68" s="50">
        <v>7.4049768518518518E-3</v>
      </c>
      <c r="BB68" s="50">
        <v>1.2879166666666667E-2</v>
      </c>
      <c r="BC68" s="50">
        <v>2.6593287037037037E-2</v>
      </c>
      <c r="BD68" s="48" t="s">
        <v>0</v>
      </c>
      <c r="BE68" s="48">
        <v>5.2</v>
      </c>
      <c r="BF68" s="48" t="s">
        <v>0</v>
      </c>
      <c r="BG68" s="48">
        <v>16.100000000000001</v>
      </c>
      <c r="BH68" s="48">
        <v>22.02</v>
      </c>
      <c r="BI68" s="46">
        <v>5348</v>
      </c>
    </row>
    <row r="69" spans="1:61" x14ac:dyDescent="0.3">
      <c r="A69" s="46">
        <v>1333</v>
      </c>
      <c r="B69" s="48" t="s">
        <v>0</v>
      </c>
      <c r="C69" s="48" t="s">
        <v>0</v>
      </c>
      <c r="D69" s="48" t="s">
        <v>0</v>
      </c>
      <c r="E69" s="48" t="s">
        <v>0</v>
      </c>
      <c r="F69" s="48">
        <v>6.69</v>
      </c>
      <c r="G69" s="48">
        <v>7.13</v>
      </c>
      <c r="H69" s="48" t="s">
        <v>0</v>
      </c>
      <c r="I69" s="48">
        <v>30.8</v>
      </c>
      <c r="J69" s="48">
        <v>43.73</v>
      </c>
      <c r="K69" s="50">
        <v>6.6458333333333332E-4</v>
      </c>
      <c r="L69" s="50">
        <v>9.1006944444444447E-4</v>
      </c>
      <c r="M69" s="50">
        <v>2.0241898148148146E-3</v>
      </c>
      <c r="N69" s="50">
        <v>8.3946759259259261E-4</v>
      </c>
      <c r="O69" s="50">
        <v>1.1784722222222222E-3</v>
      </c>
      <c r="P69" s="50">
        <v>1.5255787037037037E-3</v>
      </c>
      <c r="Q69" s="50">
        <v>2.4055555555555553E-3</v>
      </c>
      <c r="R69" s="50">
        <v>2.6033564814814812E-3</v>
      </c>
      <c r="S69" s="50">
        <v>3.3001157407407406E-3</v>
      </c>
      <c r="T69" s="50">
        <v>5.0899305555555559E-3</v>
      </c>
      <c r="U69" s="50">
        <v>5.5210648148148146E-3</v>
      </c>
      <c r="V69" s="50">
        <v>8.8196759259259253E-3</v>
      </c>
      <c r="W69" s="50">
        <v>6.9365740740740742E-3</v>
      </c>
      <c r="X69" s="50">
        <v>1.1695601851851853E-2</v>
      </c>
      <c r="Y69" s="50">
        <v>2.4606365740740741E-2</v>
      </c>
      <c r="Z69" s="48" t="s">
        <v>0</v>
      </c>
      <c r="AA69" s="48">
        <v>6.24</v>
      </c>
      <c r="AB69" s="48">
        <v>8.89</v>
      </c>
      <c r="AC69" s="48">
        <v>18.57</v>
      </c>
      <c r="AD69" s="48">
        <v>23.54</v>
      </c>
      <c r="AE69" s="46">
        <v>6948</v>
      </c>
      <c r="AF69" s="48" t="s">
        <v>0</v>
      </c>
      <c r="AG69" s="48">
        <v>6.21</v>
      </c>
      <c r="AH69" s="48" t="s">
        <v>0</v>
      </c>
      <c r="AI69" s="48" t="s">
        <v>0</v>
      </c>
      <c r="AJ69" s="48" t="s">
        <v>0</v>
      </c>
      <c r="AK69" s="48">
        <v>7.27</v>
      </c>
      <c r="AL69" s="48">
        <v>21.43</v>
      </c>
      <c r="AM69" s="48">
        <v>34.04</v>
      </c>
      <c r="AN69" s="48">
        <v>47.69</v>
      </c>
      <c r="AO69" s="50">
        <v>7.2118055555555553E-4</v>
      </c>
      <c r="AP69" s="50">
        <v>9.8333333333333324E-4</v>
      </c>
      <c r="AQ69" s="50">
        <v>2.2076388888888892E-3</v>
      </c>
      <c r="AR69" s="50">
        <v>9.0694444444444449E-4</v>
      </c>
      <c r="AS69" s="50">
        <v>1.2886574074074074E-3</v>
      </c>
      <c r="AT69" s="50">
        <v>1.6722222222222223E-3</v>
      </c>
      <c r="AU69" s="50">
        <v>2.6331018518518522E-3</v>
      </c>
      <c r="AV69" s="50">
        <v>2.8429398148148151E-3</v>
      </c>
      <c r="AW69" s="50">
        <v>3.6002314814814816E-3</v>
      </c>
      <c r="AX69" s="50">
        <v>5.5855324074074071E-3</v>
      </c>
      <c r="AY69" s="50">
        <v>5.9982638888888889E-3</v>
      </c>
      <c r="AZ69" s="50">
        <v>9.5934027777777771E-3</v>
      </c>
      <c r="BA69" s="50">
        <v>7.4101851851851846E-3</v>
      </c>
      <c r="BB69" s="50">
        <v>1.2887962962962964E-2</v>
      </c>
      <c r="BC69" s="50">
        <v>2.6611226851851851E-2</v>
      </c>
      <c r="BD69" s="48" t="s">
        <v>0</v>
      </c>
      <c r="BE69" s="48" t="s">
        <v>0</v>
      </c>
      <c r="BF69" s="48">
        <v>7.52</v>
      </c>
      <c r="BG69" s="48">
        <v>16.09</v>
      </c>
      <c r="BH69" s="48">
        <v>22</v>
      </c>
      <c r="BI69" s="46">
        <v>5344</v>
      </c>
    </row>
    <row r="70" spans="1:61" x14ac:dyDescent="0.3">
      <c r="A70" s="46">
        <v>1332</v>
      </c>
      <c r="B70" s="48">
        <v>5.47</v>
      </c>
      <c r="C70" s="48">
        <v>5.89</v>
      </c>
      <c r="D70" s="48" t="s">
        <v>0</v>
      </c>
      <c r="E70" s="48" t="s">
        <v>0</v>
      </c>
      <c r="F70" s="48" t="s">
        <v>0</v>
      </c>
      <c r="G70" s="48" t="s">
        <v>0</v>
      </c>
      <c r="H70" s="48">
        <v>19.739999999999998</v>
      </c>
      <c r="I70" s="48">
        <v>30.81</v>
      </c>
      <c r="J70" s="48">
        <v>43.75</v>
      </c>
      <c r="K70" s="50">
        <v>6.648148148148148E-4</v>
      </c>
      <c r="L70" s="50">
        <v>9.1041666666666669E-4</v>
      </c>
      <c r="M70" s="50">
        <v>2.0248842592592593E-3</v>
      </c>
      <c r="N70" s="50">
        <v>8.3969907407407409E-4</v>
      </c>
      <c r="O70" s="50">
        <v>1.1788194444444446E-3</v>
      </c>
      <c r="P70" s="50">
        <v>1.5260416666666666E-3</v>
      </c>
      <c r="Q70" s="50">
        <v>2.4063657407407406E-3</v>
      </c>
      <c r="R70" s="50">
        <v>2.6041666666666665E-3</v>
      </c>
      <c r="S70" s="50">
        <v>3.3011574074074076E-3</v>
      </c>
      <c r="T70" s="50">
        <v>5.0916666666666671E-3</v>
      </c>
      <c r="U70" s="50">
        <v>5.5229166666666664E-3</v>
      </c>
      <c r="V70" s="50">
        <v>8.8225694444444436E-3</v>
      </c>
      <c r="W70" s="50">
        <v>6.9409722222222225E-3</v>
      </c>
      <c r="X70" s="50">
        <v>1.1702893518518519E-2</v>
      </c>
      <c r="Y70" s="50">
        <v>2.4621180555555556E-2</v>
      </c>
      <c r="Z70" s="48">
        <v>2.4700000000000002</v>
      </c>
      <c r="AA70" s="48" t="s">
        <v>0</v>
      </c>
      <c r="AB70" s="48" t="s">
        <v>0</v>
      </c>
      <c r="AC70" s="48">
        <v>18.559999999999999</v>
      </c>
      <c r="AD70" s="48">
        <v>23.52</v>
      </c>
      <c r="AE70" s="46">
        <v>6943</v>
      </c>
      <c r="AF70" s="48" t="s">
        <v>0</v>
      </c>
      <c r="AG70" s="48" t="s">
        <v>0</v>
      </c>
      <c r="AH70" s="48" t="s">
        <v>0</v>
      </c>
      <c r="AI70" s="48">
        <v>6.23</v>
      </c>
      <c r="AJ70" s="48">
        <v>6.75</v>
      </c>
      <c r="AK70" s="48" t="s">
        <v>0</v>
      </c>
      <c r="AL70" s="48">
        <v>21.44</v>
      </c>
      <c r="AM70" s="48">
        <v>34.049999999999997</v>
      </c>
      <c r="AN70" s="48">
        <v>47.72</v>
      </c>
      <c r="AO70" s="50">
        <v>7.2152777777777775E-4</v>
      </c>
      <c r="AP70" s="50">
        <v>9.8391203703703726E-4</v>
      </c>
      <c r="AQ70" s="50">
        <v>2.208912037037037E-3</v>
      </c>
      <c r="AR70" s="50">
        <v>9.0740740740740745E-4</v>
      </c>
      <c r="AS70" s="50">
        <v>1.2893518518518519E-3</v>
      </c>
      <c r="AT70" s="50">
        <v>1.6731481481481482E-3</v>
      </c>
      <c r="AU70" s="50">
        <v>2.634375E-3</v>
      </c>
      <c r="AV70" s="50">
        <v>2.8443287037037039E-3</v>
      </c>
      <c r="AW70" s="50">
        <v>3.6021990740740741E-3</v>
      </c>
      <c r="AX70" s="50">
        <v>5.5886574074074076E-3</v>
      </c>
      <c r="AY70" s="50">
        <v>6.0016203703703707E-3</v>
      </c>
      <c r="AZ70" s="50">
        <v>9.5989583333333326E-3</v>
      </c>
      <c r="BA70" s="50">
        <v>7.4155092592592588E-3</v>
      </c>
      <c r="BB70" s="50">
        <v>1.2896759259259261E-2</v>
      </c>
      <c r="BC70" s="50">
        <v>2.6629050925925928E-2</v>
      </c>
      <c r="BD70" s="48" t="s">
        <v>0</v>
      </c>
      <c r="BE70" s="48" t="s">
        <v>0</v>
      </c>
      <c r="BF70" s="48" t="s">
        <v>0</v>
      </c>
      <c r="BG70" s="48">
        <v>16.079999999999998</v>
      </c>
      <c r="BH70" s="48">
        <v>21.98</v>
      </c>
      <c r="BI70" s="46">
        <v>5340</v>
      </c>
    </row>
    <row r="71" spans="1:61" x14ac:dyDescent="0.3">
      <c r="A71" s="46">
        <v>1331</v>
      </c>
      <c r="B71" s="48" t="s">
        <v>0</v>
      </c>
      <c r="C71" s="48" t="s">
        <v>0</v>
      </c>
      <c r="D71" s="48" t="s">
        <v>0</v>
      </c>
      <c r="E71" s="48">
        <v>6.11</v>
      </c>
      <c r="F71" s="48" t="s">
        <v>0</v>
      </c>
      <c r="G71" s="48" t="s">
        <v>0</v>
      </c>
      <c r="H71" s="48" t="s">
        <v>0</v>
      </c>
      <c r="I71" s="48">
        <v>30.82</v>
      </c>
      <c r="J71" s="48">
        <v>43.76</v>
      </c>
      <c r="K71" s="50">
        <v>6.6504629629629628E-4</v>
      </c>
      <c r="L71" s="50">
        <v>9.1064814814814817E-4</v>
      </c>
      <c r="M71" s="50">
        <v>2.0255787037037039E-3</v>
      </c>
      <c r="N71" s="50">
        <v>8.4004629629629631E-4</v>
      </c>
      <c r="O71" s="50">
        <v>1.1791666666666667E-3</v>
      </c>
      <c r="P71" s="50">
        <v>1.5265046296296296E-3</v>
      </c>
      <c r="Q71" s="50">
        <v>2.4071759259259259E-3</v>
      </c>
      <c r="R71" s="50">
        <v>2.6049768518518518E-3</v>
      </c>
      <c r="S71" s="50">
        <v>3.3021990740740742E-3</v>
      </c>
      <c r="T71" s="50">
        <v>5.0934027777777783E-3</v>
      </c>
      <c r="U71" s="50">
        <v>5.5247685185185183E-3</v>
      </c>
      <c r="V71" s="50">
        <v>8.8255787037037035E-3</v>
      </c>
      <c r="W71" s="50">
        <v>6.94537037037037E-3</v>
      </c>
      <c r="X71" s="50">
        <v>1.1710300925925926E-2</v>
      </c>
      <c r="Y71" s="50">
        <v>2.4636111111111112E-2</v>
      </c>
      <c r="Z71" s="48" t="s">
        <v>0</v>
      </c>
      <c r="AA71" s="48" t="s">
        <v>0</v>
      </c>
      <c r="AB71" s="48">
        <v>8.8800000000000008</v>
      </c>
      <c r="AC71" s="48">
        <v>18.55</v>
      </c>
      <c r="AD71" s="48">
        <v>23.51</v>
      </c>
      <c r="AE71" s="46">
        <v>6939</v>
      </c>
      <c r="AF71" s="48">
        <v>5.75</v>
      </c>
      <c r="AG71" s="48" t="s">
        <v>0</v>
      </c>
      <c r="AH71" s="48" t="s">
        <v>0</v>
      </c>
      <c r="AI71" s="48" t="s">
        <v>0</v>
      </c>
      <c r="AJ71" s="48" t="s">
        <v>0</v>
      </c>
      <c r="AK71" s="48" t="s">
        <v>0</v>
      </c>
      <c r="AL71" s="48">
        <v>21.45</v>
      </c>
      <c r="AM71" s="48">
        <v>34.07</v>
      </c>
      <c r="AN71" s="48">
        <v>47.74</v>
      </c>
      <c r="AO71" s="50">
        <v>7.2187499999999997E-4</v>
      </c>
      <c r="AP71" s="50">
        <v>9.8437500000000022E-4</v>
      </c>
      <c r="AQ71" s="50">
        <v>2.2101851851851853E-3</v>
      </c>
      <c r="AR71" s="50">
        <v>9.0798611111111115E-4</v>
      </c>
      <c r="AS71" s="50">
        <v>1.2899305555555557E-3</v>
      </c>
      <c r="AT71" s="50">
        <v>1.6739583333333335E-3</v>
      </c>
      <c r="AU71" s="50">
        <v>2.6357638888888889E-3</v>
      </c>
      <c r="AV71" s="50">
        <v>2.8458333333333335E-3</v>
      </c>
      <c r="AW71" s="50">
        <v>3.6040509259259259E-3</v>
      </c>
      <c r="AX71" s="50">
        <v>5.5917824074074082E-3</v>
      </c>
      <c r="AY71" s="50">
        <v>6.0049768518518516E-3</v>
      </c>
      <c r="AZ71" s="50">
        <v>9.6043981481481466E-3</v>
      </c>
      <c r="BA71" s="50">
        <v>7.4207175925925925E-3</v>
      </c>
      <c r="BB71" s="50">
        <v>1.2905555555555556E-2</v>
      </c>
      <c r="BC71" s="50">
        <v>2.6646990740740738E-2</v>
      </c>
      <c r="BD71" s="48" t="s">
        <v>0</v>
      </c>
      <c r="BE71" s="48">
        <v>5.19</v>
      </c>
      <c r="BF71" s="48">
        <v>7.51</v>
      </c>
      <c r="BG71" s="48">
        <v>16.07</v>
      </c>
      <c r="BH71" s="48">
        <v>21.97</v>
      </c>
      <c r="BI71" s="46">
        <v>5337</v>
      </c>
    </row>
    <row r="72" spans="1:61" x14ac:dyDescent="0.3">
      <c r="A72" s="46">
        <v>1330</v>
      </c>
      <c r="B72" s="48" t="s">
        <v>0</v>
      </c>
      <c r="C72" s="48" t="s">
        <v>0</v>
      </c>
      <c r="D72" s="48" t="s">
        <v>0</v>
      </c>
      <c r="E72" s="48" t="s">
        <v>0</v>
      </c>
      <c r="F72" s="48" t="s">
        <v>0</v>
      </c>
      <c r="G72" s="48">
        <v>7.14</v>
      </c>
      <c r="H72" s="48">
        <v>19.75</v>
      </c>
      <c r="I72" s="48">
        <v>30.84</v>
      </c>
      <c r="J72" s="48">
        <v>43.77</v>
      </c>
      <c r="K72" s="50">
        <v>6.6527777777777776E-4</v>
      </c>
      <c r="L72" s="50">
        <v>9.1087962962962965E-4</v>
      </c>
      <c r="M72" s="50">
        <v>2.0263888888888892E-3</v>
      </c>
      <c r="N72" s="50">
        <v>8.4027777777777779E-4</v>
      </c>
      <c r="O72" s="50">
        <v>1.179513888888889E-3</v>
      </c>
      <c r="P72" s="50">
        <v>1.5270833333333332E-3</v>
      </c>
      <c r="Q72" s="50">
        <v>2.4078703703703705E-3</v>
      </c>
      <c r="R72" s="50">
        <v>2.6057870370370371E-3</v>
      </c>
      <c r="S72" s="50">
        <v>3.3033564814814813E-3</v>
      </c>
      <c r="T72" s="50">
        <v>5.0951388888888895E-3</v>
      </c>
      <c r="U72" s="50">
        <v>5.5266203703703701E-3</v>
      </c>
      <c r="V72" s="50">
        <v>8.8284722222222219E-3</v>
      </c>
      <c r="W72" s="50">
        <v>6.9496527777777777E-3</v>
      </c>
      <c r="X72" s="50">
        <v>1.1717592592592594E-2</v>
      </c>
      <c r="Y72" s="50">
        <v>2.4650925925925927E-2</v>
      </c>
      <c r="Z72" s="48" t="s">
        <v>0</v>
      </c>
      <c r="AA72" s="48">
        <v>6.23</v>
      </c>
      <c r="AB72" s="48" t="s">
        <v>0</v>
      </c>
      <c r="AC72" s="48">
        <v>18.54</v>
      </c>
      <c r="AD72" s="48">
        <v>23.49</v>
      </c>
      <c r="AE72" s="46">
        <v>6934</v>
      </c>
      <c r="AF72" s="48" t="s">
        <v>0</v>
      </c>
      <c r="AG72" s="48" t="s">
        <v>0</v>
      </c>
      <c r="AH72" s="48">
        <v>6.69</v>
      </c>
      <c r="AI72" s="48" t="s">
        <v>0</v>
      </c>
      <c r="AJ72" s="48" t="s">
        <v>0</v>
      </c>
      <c r="AK72" s="48">
        <v>7.28</v>
      </c>
      <c r="AL72" s="48">
        <v>21.46</v>
      </c>
      <c r="AM72" s="48">
        <v>34.090000000000003</v>
      </c>
      <c r="AN72" s="48">
        <v>47.77</v>
      </c>
      <c r="AO72" s="50">
        <v>7.2233796296296293E-4</v>
      </c>
      <c r="AP72" s="50">
        <v>9.8495370370370382E-4</v>
      </c>
      <c r="AQ72" s="50">
        <v>2.2114583333333335E-3</v>
      </c>
      <c r="AR72" s="50">
        <v>9.0844907407407411E-4</v>
      </c>
      <c r="AS72" s="50">
        <v>1.2906250000000001E-3</v>
      </c>
      <c r="AT72" s="50">
        <v>1.6747685185185186E-3</v>
      </c>
      <c r="AU72" s="50">
        <v>2.6371527777777778E-3</v>
      </c>
      <c r="AV72" s="50">
        <v>2.847337962962963E-3</v>
      </c>
      <c r="AW72" s="50">
        <v>3.6060185185185184E-3</v>
      </c>
      <c r="AX72" s="50">
        <v>5.5949074074074078E-3</v>
      </c>
      <c r="AY72" s="50">
        <v>6.0083333333333343E-3</v>
      </c>
      <c r="AZ72" s="50">
        <v>9.6099537037037022E-3</v>
      </c>
      <c r="BA72" s="50">
        <v>7.4259259259259261E-3</v>
      </c>
      <c r="BB72" s="50">
        <v>1.2914351851851852E-2</v>
      </c>
      <c r="BC72" s="50">
        <v>2.6664930555555553E-2</v>
      </c>
      <c r="BD72" s="48" t="s">
        <v>0</v>
      </c>
      <c r="BE72" s="48" t="s">
        <v>0</v>
      </c>
      <c r="BF72" s="48" t="s">
        <v>0</v>
      </c>
      <c r="BG72" s="48">
        <v>16.059999999999999</v>
      </c>
      <c r="BH72" s="48">
        <v>21.95</v>
      </c>
      <c r="BI72" s="46">
        <v>5333</v>
      </c>
    </row>
    <row r="73" spans="1:61" x14ac:dyDescent="0.3">
      <c r="A73" s="46">
        <v>1329</v>
      </c>
      <c r="B73" s="48" t="s">
        <v>0</v>
      </c>
      <c r="C73" s="48" t="s">
        <v>0</v>
      </c>
      <c r="D73" s="48" t="s">
        <v>0</v>
      </c>
      <c r="E73" s="48" t="s">
        <v>0</v>
      </c>
      <c r="F73" s="48">
        <v>6.7</v>
      </c>
      <c r="G73" s="48" t="s">
        <v>0</v>
      </c>
      <c r="H73" s="48">
        <v>19.760000000000002</v>
      </c>
      <c r="I73" s="48">
        <v>30.85</v>
      </c>
      <c r="J73" s="48">
        <v>43.79</v>
      </c>
      <c r="K73" s="50">
        <v>6.6550925925925924E-4</v>
      </c>
      <c r="L73" s="50">
        <v>9.1122685185185187E-4</v>
      </c>
      <c r="M73" s="50">
        <v>2.0270833333333339E-3</v>
      </c>
      <c r="N73" s="50">
        <v>8.4050925925925927E-4</v>
      </c>
      <c r="O73" s="50">
        <v>1.1798611111111111E-3</v>
      </c>
      <c r="P73" s="50">
        <v>1.5275462962962962E-3</v>
      </c>
      <c r="Q73" s="50">
        <v>2.4086805555555558E-3</v>
      </c>
      <c r="R73" s="50">
        <v>2.606712962962963E-3</v>
      </c>
      <c r="S73" s="50">
        <v>3.3043981481481483E-3</v>
      </c>
      <c r="T73" s="50">
        <v>5.0968750000000007E-3</v>
      </c>
      <c r="U73" s="50">
        <v>5.5284722222222219E-3</v>
      </c>
      <c r="V73" s="50">
        <v>8.8313657407407421E-3</v>
      </c>
      <c r="W73" s="50">
        <v>6.9540509259259252E-3</v>
      </c>
      <c r="X73" s="50">
        <v>1.1724999999999999E-2</v>
      </c>
      <c r="Y73" s="50">
        <v>2.4665856481481483E-2</v>
      </c>
      <c r="Z73" s="48" t="s">
        <v>0</v>
      </c>
      <c r="AA73" s="48" t="s">
        <v>0</v>
      </c>
      <c r="AB73" s="48">
        <v>8.8699999999999992</v>
      </c>
      <c r="AC73" s="48">
        <v>18.53</v>
      </c>
      <c r="AD73" s="48">
        <v>23.47</v>
      </c>
      <c r="AE73" s="46">
        <v>6929</v>
      </c>
      <c r="AF73" s="48" t="s">
        <v>0</v>
      </c>
      <c r="AG73" s="48">
        <v>6.22</v>
      </c>
      <c r="AH73" s="48" t="s">
        <v>0</v>
      </c>
      <c r="AI73" s="48">
        <v>6.24</v>
      </c>
      <c r="AJ73" s="48">
        <v>6.76</v>
      </c>
      <c r="AK73" s="48" t="s">
        <v>0</v>
      </c>
      <c r="AL73" s="48">
        <v>21.47</v>
      </c>
      <c r="AM73" s="48">
        <v>34.1</v>
      </c>
      <c r="AN73" s="48">
        <v>47.79</v>
      </c>
      <c r="AO73" s="50">
        <v>7.2268518518518515E-4</v>
      </c>
      <c r="AP73" s="50">
        <v>9.8553240740740762E-4</v>
      </c>
      <c r="AQ73" s="50">
        <v>2.2127314814814818E-3</v>
      </c>
      <c r="AR73" s="50">
        <v>9.0891203703703707E-4</v>
      </c>
      <c r="AS73" s="50">
        <v>1.2913194444444445E-3</v>
      </c>
      <c r="AT73" s="50">
        <v>1.6756944444444445E-3</v>
      </c>
      <c r="AU73" s="50">
        <v>2.6385416666666666E-3</v>
      </c>
      <c r="AV73" s="50">
        <v>2.8488425925925929E-3</v>
      </c>
      <c r="AW73" s="50">
        <v>3.6078703703703702E-3</v>
      </c>
      <c r="AX73" s="50">
        <v>5.5980324074074075E-3</v>
      </c>
      <c r="AY73" s="50">
        <v>6.0118055555555558E-3</v>
      </c>
      <c r="AZ73" s="50">
        <v>9.6155092592592577E-3</v>
      </c>
      <c r="BA73" s="50">
        <v>7.4311342592592589E-3</v>
      </c>
      <c r="BB73" s="50">
        <v>1.2923148148148149E-2</v>
      </c>
      <c r="BC73" s="50">
        <v>2.6682754629629629E-2</v>
      </c>
      <c r="BD73" s="48">
        <v>2.11</v>
      </c>
      <c r="BE73" s="48" t="s">
        <v>0</v>
      </c>
      <c r="BF73" s="48">
        <v>7.5</v>
      </c>
      <c r="BG73" s="48">
        <v>16.05</v>
      </c>
      <c r="BH73" s="48">
        <v>21.94</v>
      </c>
      <c r="BI73" s="46">
        <v>5329</v>
      </c>
    </row>
    <row r="74" spans="1:61" x14ac:dyDescent="0.3">
      <c r="A74" s="46">
        <v>1328</v>
      </c>
      <c r="B74" s="48" t="s">
        <v>0</v>
      </c>
      <c r="C74" s="48" t="s">
        <v>0</v>
      </c>
      <c r="D74" s="48">
        <v>6.3</v>
      </c>
      <c r="E74" s="48" t="s">
        <v>0</v>
      </c>
      <c r="F74" s="48" t="s">
        <v>0</v>
      </c>
      <c r="G74" s="48" t="s">
        <v>0</v>
      </c>
      <c r="H74" s="48" t="s">
        <v>0</v>
      </c>
      <c r="I74" s="48">
        <v>30.86</v>
      </c>
      <c r="J74" s="48">
        <v>43.8</v>
      </c>
      <c r="K74" s="50">
        <v>6.6562499999999998E-4</v>
      </c>
      <c r="L74" s="50">
        <v>9.1145833333333335E-4</v>
      </c>
      <c r="M74" s="50">
        <v>2.0277777777777781E-3</v>
      </c>
      <c r="N74" s="50">
        <v>8.4074074074074075E-4</v>
      </c>
      <c r="O74" s="50">
        <v>1.1802083333333335E-3</v>
      </c>
      <c r="P74" s="50">
        <v>1.5280092592592593E-3</v>
      </c>
      <c r="Q74" s="50">
        <v>2.4094907407407411E-3</v>
      </c>
      <c r="R74" s="50">
        <v>2.6075231481481479E-3</v>
      </c>
      <c r="S74" s="50">
        <v>3.3054398148148149E-3</v>
      </c>
      <c r="T74" s="50">
        <v>5.0986111111111119E-3</v>
      </c>
      <c r="U74" s="50">
        <v>5.5303240740740738E-3</v>
      </c>
      <c r="V74" s="50">
        <v>8.8343750000000002E-3</v>
      </c>
      <c r="W74" s="50">
        <v>6.9584490740740744E-3</v>
      </c>
      <c r="X74" s="50">
        <v>1.1732291666666667E-2</v>
      </c>
      <c r="Y74" s="50">
        <v>2.4680671296296298E-2</v>
      </c>
      <c r="Z74" s="48" t="s">
        <v>0</v>
      </c>
      <c r="AA74" s="48">
        <v>6.22</v>
      </c>
      <c r="AB74" s="48" t="s">
        <v>0</v>
      </c>
      <c r="AC74" s="48">
        <v>18.52</v>
      </c>
      <c r="AD74" s="48">
        <v>23.46</v>
      </c>
      <c r="AE74" s="46">
        <v>6924</v>
      </c>
      <c r="AF74" s="48" t="s">
        <v>0</v>
      </c>
      <c r="AG74" s="48" t="s">
        <v>0</v>
      </c>
      <c r="AH74" s="48" t="s">
        <v>0</v>
      </c>
      <c r="AI74" s="48" t="s">
        <v>0</v>
      </c>
      <c r="AJ74" s="48" t="s">
        <v>0</v>
      </c>
      <c r="AK74" s="48">
        <v>7.29</v>
      </c>
      <c r="AL74" s="48">
        <v>21.48</v>
      </c>
      <c r="AM74" s="48">
        <v>34.119999999999997</v>
      </c>
      <c r="AN74" s="48">
        <v>47.81</v>
      </c>
      <c r="AO74" s="50">
        <v>7.2303240740740737E-4</v>
      </c>
      <c r="AP74" s="50">
        <v>9.8611111111111122E-4</v>
      </c>
      <c r="AQ74" s="50">
        <v>2.2140046296296296E-3</v>
      </c>
      <c r="AR74" s="50">
        <v>9.0937500000000003E-4</v>
      </c>
      <c r="AS74" s="50">
        <v>1.2918981481481481E-3</v>
      </c>
      <c r="AT74" s="50">
        <v>1.6765046296296298E-3</v>
      </c>
      <c r="AU74" s="50">
        <v>2.6398148148148149E-3</v>
      </c>
      <c r="AV74" s="50">
        <v>2.8502314814814818E-3</v>
      </c>
      <c r="AW74" s="50">
        <v>3.6098379629629627E-3</v>
      </c>
      <c r="AX74" s="50">
        <v>5.601157407407408E-3</v>
      </c>
      <c r="AY74" s="50">
        <v>6.0151620370370376E-3</v>
      </c>
      <c r="AZ74" s="50">
        <v>9.6210648148148149E-3</v>
      </c>
      <c r="BA74" s="50">
        <v>7.4363425925925916E-3</v>
      </c>
      <c r="BB74" s="50">
        <v>1.2932060185185187E-2</v>
      </c>
      <c r="BC74" s="50">
        <v>2.6700694444444444E-2</v>
      </c>
      <c r="BD74" s="48" t="s">
        <v>0</v>
      </c>
      <c r="BE74" s="48" t="s">
        <v>0</v>
      </c>
      <c r="BF74" s="48" t="s">
        <v>0</v>
      </c>
      <c r="BG74" s="48">
        <v>16.04</v>
      </c>
      <c r="BH74" s="48">
        <v>21.92</v>
      </c>
      <c r="BI74" s="46">
        <v>5326</v>
      </c>
    </row>
    <row r="75" spans="1:61" x14ac:dyDescent="0.3">
      <c r="A75" s="46">
        <v>1327</v>
      </c>
      <c r="B75" s="48" t="s">
        <v>0</v>
      </c>
      <c r="C75" s="48" t="s">
        <v>0</v>
      </c>
      <c r="D75" s="48" t="s">
        <v>0</v>
      </c>
      <c r="E75" s="48">
        <v>6.12</v>
      </c>
      <c r="F75" s="48" t="s">
        <v>0</v>
      </c>
      <c r="G75" s="48" t="s">
        <v>0</v>
      </c>
      <c r="H75" s="48">
        <v>19.77</v>
      </c>
      <c r="I75" s="48">
        <v>30.87</v>
      </c>
      <c r="J75" s="48">
        <v>43.82</v>
      </c>
      <c r="K75" s="50">
        <v>6.6585648148148146E-4</v>
      </c>
      <c r="L75" s="50">
        <v>9.1180555555555568E-4</v>
      </c>
      <c r="M75" s="50">
        <v>2.0284722222222227E-3</v>
      </c>
      <c r="N75" s="50">
        <v>8.4097222222222223E-4</v>
      </c>
      <c r="O75" s="50">
        <v>1.1805555555555556E-3</v>
      </c>
      <c r="P75" s="50">
        <v>1.5284722222222223E-3</v>
      </c>
      <c r="Q75" s="50">
        <v>2.4101851851851853E-3</v>
      </c>
      <c r="R75" s="50">
        <v>2.6083333333333332E-3</v>
      </c>
      <c r="S75" s="50">
        <v>3.3064814814814814E-3</v>
      </c>
      <c r="T75" s="50">
        <v>5.1003472222222223E-3</v>
      </c>
      <c r="U75" s="50">
        <v>5.5321759259259256E-3</v>
      </c>
      <c r="V75" s="50">
        <v>8.8372685185185186E-3</v>
      </c>
      <c r="W75" s="50">
        <v>6.9628472222222218E-3</v>
      </c>
      <c r="X75" s="50">
        <v>1.1739699074074074E-2</v>
      </c>
      <c r="Y75" s="50">
        <v>2.4695601851851854E-2</v>
      </c>
      <c r="Z75" s="48" t="s">
        <v>0</v>
      </c>
      <c r="AA75" s="48" t="s">
        <v>0</v>
      </c>
      <c r="AB75" s="48" t="s">
        <v>0</v>
      </c>
      <c r="AC75" s="48">
        <v>18.510000000000002</v>
      </c>
      <c r="AD75" s="48">
        <v>23.44</v>
      </c>
      <c r="AE75" s="46">
        <v>6920</v>
      </c>
      <c r="AF75" s="48">
        <v>5.76</v>
      </c>
      <c r="AG75" s="48" t="s">
        <v>0</v>
      </c>
      <c r="AH75" s="48" t="s">
        <v>0</v>
      </c>
      <c r="AI75" s="48" t="s">
        <v>0</v>
      </c>
      <c r="AJ75" s="48" t="s">
        <v>0</v>
      </c>
      <c r="AK75" s="48" t="s">
        <v>0</v>
      </c>
      <c r="AL75" s="48">
        <v>21.49</v>
      </c>
      <c r="AM75" s="48">
        <v>34.14</v>
      </c>
      <c r="AN75" s="48">
        <v>47.84</v>
      </c>
      <c r="AO75" s="50">
        <v>7.2349537037037033E-4</v>
      </c>
      <c r="AP75" s="50">
        <v>9.8668981481481502E-4</v>
      </c>
      <c r="AQ75" s="50">
        <v>2.2152777777777778E-3</v>
      </c>
      <c r="AR75" s="50">
        <v>9.0995370370370373E-4</v>
      </c>
      <c r="AS75" s="50">
        <v>1.2925925925925926E-3</v>
      </c>
      <c r="AT75" s="50">
        <v>1.6773148148148149E-3</v>
      </c>
      <c r="AU75" s="50">
        <v>2.6412037037037038E-3</v>
      </c>
      <c r="AV75" s="50">
        <v>2.8517361111111113E-3</v>
      </c>
      <c r="AW75" s="50">
        <v>3.6118055555555556E-3</v>
      </c>
      <c r="AX75" s="50">
        <v>5.6042824074074076E-3</v>
      </c>
      <c r="AY75" s="50">
        <v>6.0185185185185185E-3</v>
      </c>
      <c r="AZ75" s="50">
        <v>9.626504629629629E-3</v>
      </c>
      <c r="BA75" s="50">
        <v>7.4415509259259252E-3</v>
      </c>
      <c r="BB75" s="50">
        <v>1.2940856481481482E-2</v>
      </c>
      <c r="BC75" s="50">
        <v>2.6718634259259258E-2</v>
      </c>
      <c r="BD75" s="48" t="s">
        <v>0</v>
      </c>
      <c r="BE75" s="48">
        <v>5.18</v>
      </c>
      <c r="BF75" s="48">
        <v>7.49</v>
      </c>
      <c r="BG75" s="48">
        <v>16.03</v>
      </c>
      <c r="BH75" s="48">
        <v>21.9</v>
      </c>
      <c r="BI75" s="46">
        <v>5322</v>
      </c>
    </row>
    <row r="76" spans="1:61" x14ac:dyDescent="0.3">
      <c r="A76" s="46">
        <v>1326</v>
      </c>
      <c r="B76" s="48" t="s">
        <v>0</v>
      </c>
      <c r="C76" s="48">
        <v>5.9</v>
      </c>
      <c r="D76" s="48" t="s">
        <v>0</v>
      </c>
      <c r="E76" s="48" t="s">
        <v>0</v>
      </c>
      <c r="F76" s="48" t="s">
        <v>0</v>
      </c>
      <c r="G76" s="48">
        <v>7.15</v>
      </c>
      <c r="H76" s="48" t="s">
        <v>0</v>
      </c>
      <c r="I76" s="48">
        <v>30.88</v>
      </c>
      <c r="J76" s="48">
        <v>43.83</v>
      </c>
      <c r="K76" s="50">
        <v>6.6608796296296294E-4</v>
      </c>
      <c r="L76" s="50">
        <v>9.1203703703703716E-4</v>
      </c>
      <c r="M76" s="50">
        <v>2.029166666666667E-3</v>
      </c>
      <c r="N76" s="50">
        <v>8.4131944444444445E-4</v>
      </c>
      <c r="O76" s="50">
        <v>1.1810185185185185E-3</v>
      </c>
      <c r="P76" s="50">
        <v>1.5289351851851853E-3</v>
      </c>
      <c r="Q76" s="50">
        <v>2.4109953703703706E-3</v>
      </c>
      <c r="R76" s="50">
        <v>2.6091435185185185E-3</v>
      </c>
      <c r="S76" s="50">
        <v>3.307523148148148E-3</v>
      </c>
      <c r="T76" s="50">
        <v>5.1020833333333335E-3</v>
      </c>
      <c r="U76" s="50">
        <v>5.534143518518519E-3</v>
      </c>
      <c r="V76" s="50">
        <v>8.8402777777777785E-3</v>
      </c>
      <c r="W76" s="50">
        <v>6.9671296296296295E-3</v>
      </c>
      <c r="X76" s="50">
        <v>1.1746990740740742E-2</v>
      </c>
      <c r="Y76" s="50">
        <v>2.4710532407407407E-2</v>
      </c>
      <c r="Z76" s="48" t="s">
        <v>0</v>
      </c>
      <c r="AA76" s="48" t="s">
        <v>0</v>
      </c>
      <c r="AB76" s="48">
        <v>8.86</v>
      </c>
      <c r="AC76" s="48">
        <v>18.5</v>
      </c>
      <c r="AD76" s="48">
        <v>23.42</v>
      </c>
      <c r="AE76" s="46">
        <v>6915</v>
      </c>
      <c r="AF76" s="48" t="s">
        <v>0</v>
      </c>
      <c r="AG76" s="48" t="s">
        <v>0</v>
      </c>
      <c r="AH76" s="48">
        <v>6.7</v>
      </c>
      <c r="AI76" s="48">
        <v>6.25</v>
      </c>
      <c r="AJ76" s="48">
        <v>6.77</v>
      </c>
      <c r="AK76" s="48" t="s">
        <v>0</v>
      </c>
      <c r="AL76" s="48">
        <v>21.5</v>
      </c>
      <c r="AM76" s="48">
        <v>34.159999999999997</v>
      </c>
      <c r="AN76" s="48">
        <v>47.86</v>
      </c>
      <c r="AO76" s="50">
        <v>7.2384259259259255E-4</v>
      </c>
      <c r="AP76" s="50">
        <v>9.8715277777777798E-4</v>
      </c>
      <c r="AQ76" s="50">
        <v>2.2165509259259261E-3</v>
      </c>
      <c r="AR76" s="50">
        <v>9.1041666666666669E-4</v>
      </c>
      <c r="AS76" s="50">
        <v>1.293287037037037E-3</v>
      </c>
      <c r="AT76" s="50">
        <v>1.6782407407407408E-3</v>
      </c>
      <c r="AU76" s="50">
        <v>2.6425925925925926E-3</v>
      </c>
      <c r="AV76" s="50">
        <v>2.8532407407407408E-3</v>
      </c>
      <c r="AW76" s="50">
        <v>3.6136574074074074E-3</v>
      </c>
      <c r="AX76" s="50">
        <v>5.6072916666666667E-3</v>
      </c>
      <c r="AY76" s="50">
        <v>6.0218750000000003E-3</v>
      </c>
      <c r="AZ76" s="50">
        <v>9.6320601851851845E-3</v>
      </c>
      <c r="BA76" s="50">
        <v>7.4467592592592589E-3</v>
      </c>
      <c r="BB76" s="50">
        <v>1.2949652777777779E-2</v>
      </c>
      <c r="BC76" s="50">
        <v>2.6736574074074072E-2</v>
      </c>
      <c r="BD76" s="48" t="s">
        <v>0</v>
      </c>
      <c r="BE76" s="48" t="s">
        <v>0</v>
      </c>
      <c r="BF76" s="48" t="s">
        <v>0</v>
      </c>
      <c r="BG76" s="48">
        <v>16.02</v>
      </c>
      <c r="BH76" s="48">
        <v>21.89</v>
      </c>
      <c r="BI76" s="46">
        <v>5318</v>
      </c>
    </row>
    <row r="77" spans="1:61" x14ac:dyDescent="0.3">
      <c r="A77" s="46">
        <v>1325</v>
      </c>
      <c r="B77" s="48">
        <v>5.48</v>
      </c>
      <c r="C77" s="48" t="s">
        <v>0</v>
      </c>
      <c r="D77" s="48" t="s">
        <v>0</v>
      </c>
      <c r="E77" s="48" t="s">
        <v>0</v>
      </c>
      <c r="F77" s="48">
        <v>6.71</v>
      </c>
      <c r="G77" s="48" t="s">
        <v>0</v>
      </c>
      <c r="H77" s="48">
        <v>19.78</v>
      </c>
      <c r="I77" s="48">
        <v>30.89</v>
      </c>
      <c r="J77" s="48">
        <v>43.84</v>
      </c>
      <c r="K77" s="50">
        <v>6.6631944444444442E-4</v>
      </c>
      <c r="L77" s="50">
        <v>9.1238425925925938E-4</v>
      </c>
      <c r="M77" s="50">
        <v>2.0299768518518523E-3</v>
      </c>
      <c r="N77" s="50">
        <v>8.4155092592592593E-4</v>
      </c>
      <c r="O77" s="50">
        <v>1.1813657407407409E-3</v>
      </c>
      <c r="P77" s="50">
        <v>1.5293981481481482E-3</v>
      </c>
      <c r="Q77" s="50">
        <v>2.4118055555555559E-3</v>
      </c>
      <c r="R77" s="50">
        <v>2.6099537037037037E-3</v>
      </c>
      <c r="S77" s="50">
        <v>3.308564814814815E-3</v>
      </c>
      <c r="T77" s="50">
        <v>5.1039351851851853E-3</v>
      </c>
      <c r="U77" s="50">
        <v>5.5359953703703708E-3</v>
      </c>
      <c r="V77" s="50">
        <v>8.8431712962962969E-3</v>
      </c>
      <c r="W77" s="50">
        <v>6.971527777777777E-3</v>
      </c>
      <c r="X77" s="50">
        <v>1.1754398148148149E-2</v>
      </c>
      <c r="Y77" s="50">
        <v>2.4725462962962963E-2</v>
      </c>
      <c r="Z77" s="48" t="s">
        <v>0</v>
      </c>
      <c r="AA77" s="48">
        <v>6.21</v>
      </c>
      <c r="AB77" s="48" t="s">
        <v>0</v>
      </c>
      <c r="AC77" s="48" t="s">
        <v>0</v>
      </c>
      <c r="AD77" s="48">
        <v>23.41</v>
      </c>
      <c r="AE77" s="46">
        <v>6910</v>
      </c>
      <c r="AF77" s="48" t="s">
        <v>0</v>
      </c>
      <c r="AG77" s="48">
        <v>6.23</v>
      </c>
      <c r="AH77" s="48" t="s">
        <v>0</v>
      </c>
      <c r="AI77" s="48" t="s">
        <v>0</v>
      </c>
      <c r="AJ77" s="48" t="s">
        <v>0</v>
      </c>
      <c r="AK77" s="48">
        <v>7.3</v>
      </c>
      <c r="AL77" s="48">
        <v>21.51</v>
      </c>
      <c r="AM77" s="48">
        <v>34.17</v>
      </c>
      <c r="AN77" s="48">
        <v>47.89</v>
      </c>
      <c r="AO77" s="50">
        <v>7.2418981481481477E-4</v>
      </c>
      <c r="AP77" s="50">
        <v>9.8773148148148158E-4</v>
      </c>
      <c r="AQ77" s="50">
        <v>2.2178240740740743E-3</v>
      </c>
      <c r="AR77" s="50">
        <v>9.1087962962962965E-4</v>
      </c>
      <c r="AS77" s="50">
        <v>1.2939814814814815E-3</v>
      </c>
      <c r="AT77" s="50">
        <v>1.6790509259259261E-3</v>
      </c>
      <c r="AU77" s="50">
        <v>2.6439814814814815E-3</v>
      </c>
      <c r="AV77" s="50">
        <v>2.8547453703703703E-3</v>
      </c>
      <c r="AW77" s="50">
        <v>3.6156249999999999E-3</v>
      </c>
      <c r="AX77" s="50">
        <v>5.6104166666666663E-3</v>
      </c>
      <c r="AY77" s="50">
        <v>6.0253472222222219E-3</v>
      </c>
      <c r="AZ77" s="50">
        <v>9.63761574074074E-3</v>
      </c>
      <c r="BA77" s="50">
        <v>7.4520833333333331E-3</v>
      </c>
      <c r="BB77" s="50">
        <v>1.2958449074074074E-2</v>
      </c>
      <c r="BC77" s="50">
        <v>2.675451388888889E-2</v>
      </c>
      <c r="BD77" s="48" t="s">
        <v>0</v>
      </c>
      <c r="BE77" s="48" t="s">
        <v>0</v>
      </c>
      <c r="BF77" s="48" t="s">
        <v>0</v>
      </c>
      <c r="BG77" s="48">
        <v>16.010000000000002</v>
      </c>
      <c r="BH77" s="48">
        <v>21.87</v>
      </c>
      <c r="BI77" s="46">
        <v>5315</v>
      </c>
    </row>
    <row r="78" spans="1:61" x14ac:dyDescent="0.3">
      <c r="A78" s="46">
        <v>1324</v>
      </c>
      <c r="B78" s="48" t="s">
        <v>0</v>
      </c>
      <c r="C78" s="48" t="s">
        <v>0</v>
      </c>
      <c r="D78" s="48" t="s">
        <v>0</v>
      </c>
      <c r="E78" s="48" t="s">
        <v>0</v>
      </c>
      <c r="F78" s="48" t="s">
        <v>0</v>
      </c>
      <c r="G78" s="48" t="s">
        <v>0</v>
      </c>
      <c r="H78" s="48">
        <v>19.79</v>
      </c>
      <c r="I78" s="48">
        <v>30.9</v>
      </c>
      <c r="J78" s="48">
        <v>43.86</v>
      </c>
      <c r="K78" s="50">
        <v>6.665509259259259E-4</v>
      </c>
      <c r="L78" s="50">
        <v>9.1261574074074086E-4</v>
      </c>
      <c r="M78" s="50">
        <v>2.0306712962962965E-3</v>
      </c>
      <c r="N78" s="50">
        <v>8.4178240740740741E-4</v>
      </c>
      <c r="O78" s="50">
        <v>1.181712962962963E-3</v>
      </c>
      <c r="P78" s="50">
        <v>1.5298611111111112E-3</v>
      </c>
      <c r="Q78" s="50">
        <v>2.4126157407407408E-3</v>
      </c>
      <c r="R78" s="50">
        <v>2.6107638888888886E-3</v>
      </c>
      <c r="S78" s="50">
        <v>3.3096064814814815E-3</v>
      </c>
      <c r="T78" s="50">
        <v>5.1056712962962965E-3</v>
      </c>
      <c r="U78" s="50">
        <v>5.5378472222222226E-3</v>
      </c>
      <c r="V78" s="50">
        <v>8.846180555555555E-3</v>
      </c>
      <c r="W78" s="50">
        <v>6.9759259259259253E-3</v>
      </c>
      <c r="X78" s="50">
        <v>1.1761689814814815E-2</v>
      </c>
      <c r="Y78" s="50">
        <v>2.4740277777777778E-2</v>
      </c>
      <c r="Z78" s="48" t="s">
        <v>0</v>
      </c>
      <c r="AA78" s="48" t="s">
        <v>0</v>
      </c>
      <c r="AB78" s="48">
        <v>8.85</v>
      </c>
      <c r="AC78" s="48">
        <v>18.489999999999998</v>
      </c>
      <c r="AD78" s="48">
        <v>23.39</v>
      </c>
      <c r="AE78" s="46">
        <v>6905</v>
      </c>
      <c r="AF78" s="48" t="s">
        <v>0</v>
      </c>
      <c r="AG78" s="48" t="s">
        <v>0</v>
      </c>
      <c r="AH78" s="48" t="s">
        <v>0</v>
      </c>
      <c r="AI78" s="48" t="s">
        <v>0</v>
      </c>
      <c r="AJ78" s="48">
        <v>6.78</v>
      </c>
      <c r="AK78" s="48" t="s">
        <v>0</v>
      </c>
      <c r="AL78" s="48">
        <v>21.52</v>
      </c>
      <c r="AM78" s="48">
        <v>34.19</v>
      </c>
      <c r="AN78" s="48">
        <v>47.91</v>
      </c>
      <c r="AO78" s="50">
        <v>7.2465277777777773E-4</v>
      </c>
      <c r="AP78" s="50">
        <v>9.8831018518518539E-4</v>
      </c>
      <c r="AQ78" s="50">
        <v>2.2190972222222221E-3</v>
      </c>
      <c r="AR78" s="50">
        <v>9.1134259259259261E-4</v>
      </c>
      <c r="AS78" s="50">
        <v>1.2945601851851853E-3</v>
      </c>
      <c r="AT78" s="50">
        <v>1.6798611111111111E-3</v>
      </c>
      <c r="AU78" s="50">
        <v>2.6452546296296298E-3</v>
      </c>
      <c r="AV78" s="50">
        <v>2.8561342592592592E-3</v>
      </c>
      <c r="AW78" s="50">
        <v>3.6174768518518518E-3</v>
      </c>
      <c r="AX78" s="50">
        <v>5.6135416666666669E-3</v>
      </c>
      <c r="AY78" s="50">
        <v>6.0287037037037037E-3</v>
      </c>
      <c r="AZ78" s="50">
        <v>9.6431712962962955E-3</v>
      </c>
      <c r="BA78" s="50">
        <v>7.4572916666666668E-3</v>
      </c>
      <c r="BB78" s="50">
        <v>1.2967245370370372E-2</v>
      </c>
      <c r="BC78" s="50">
        <v>2.6772453703703705E-2</v>
      </c>
      <c r="BD78" s="48" t="s">
        <v>0</v>
      </c>
      <c r="BE78" s="48">
        <v>5.17</v>
      </c>
      <c r="BF78" s="48">
        <v>7.48</v>
      </c>
      <c r="BG78" s="48">
        <v>16</v>
      </c>
      <c r="BH78" s="48">
        <v>21.86</v>
      </c>
      <c r="BI78" s="46">
        <v>5311</v>
      </c>
    </row>
    <row r="79" spans="1:61" x14ac:dyDescent="0.3">
      <c r="A79" s="46">
        <v>1323</v>
      </c>
      <c r="B79" s="48" t="s">
        <v>0</v>
      </c>
      <c r="C79" s="48" t="s">
        <v>0</v>
      </c>
      <c r="D79" s="48" t="s">
        <v>0</v>
      </c>
      <c r="E79" s="48">
        <v>6.13</v>
      </c>
      <c r="F79" s="48" t="s">
        <v>0</v>
      </c>
      <c r="G79" s="48" t="s">
        <v>0</v>
      </c>
      <c r="H79" s="48" t="s">
        <v>0</v>
      </c>
      <c r="I79" s="48">
        <v>30.91</v>
      </c>
      <c r="J79" s="48">
        <v>43.87</v>
      </c>
      <c r="K79" s="50">
        <v>6.6666666666666664E-4</v>
      </c>
      <c r="L79" s="50">
        <v>9.1296296296296308E-4</v>
      </c>
      <c r="M79" s="50">
        <v>2.0313657407407411E-3</v>
      </c>
      <c r="N79" s="50">
        <v>8.4201388888888889E-4</v>
      </c>
      <c r="O79" s="50">
        <v>1.1820601851851853E-3</v>
      </c>
      <c r="P79" s="50">
        <v>1.5303240740740741E-3</v>
      </c>
      <c r="Q79" s="50">
        <v>2.4133101851851854E-3</v>
      </c>
      <c r="R79" s="50">
        <v>2.6115740740740739E-3</v>
      </c>
      <c r="S79" s="50">
        <v>3.3106481481481481E-3</v>
      </c>
      <c r="T79" s="50">
        <v>5.1074074074074077E-3</v>
      </c>
      <c r="U79" s="50">
        <v>5.5396990740740745E-3</v>
      </c>
      <c r="V79" s="50">
        <v>8.8490740740740752E-3</v>
      </c>
      <c r="W79" s="50">
        <v>6.9803240740740737E-3</v>
      </c>
      <c r="X79" s="50">
        <v>1.1769097222222222E-2</v>
      </c>
      <c r="Y79" s="50">
        <v>2.4755208333333334E-2</v>
      </c>
      <c r="Z79" s="48">
        <v>2.46</v>
      </c>
      <c r="AA79" s="48" t="s">
        <v>0</v>
      </c>
      <c r="AB79" s="48" t="s">
        <v>0</v>
      </c>
      <c r="AC79" s="48">
        <v>18.48</v>
      </c>
      <c r="AD79" s="48">
        <v>23.37</v>
      </c>
      <c r="AE79" s="46">
        <v>6901</v>
      </c>
      <c r="AF79" s="48">
        <v>5.77</v>
      </c>
      <c r="AG79" s="48" t="s">
        <v>0</v>
      </c>
      <c r="AH79" s="48">
        <v>6.71</v>
      </c>
      <c r="AI79" s="48">
        <v>6.26</v>
      </c>
      <c r="AJ79" s="48" t="s">
        <v>0</v>
      </c>
      <c r="AK79" s="48">
        <v>7.31</v>
      </c>
      <c r="AL79" s="48">
        <v>21.53</v>
      </c>
      <c r="AM79" s="48">
        <v>34.21</v>
      </c>
      <c r="AN79" s="48">
        <v>47.94</v>
      </c>
      <c r="AO79" s="50">
        <v>7.2499999999999995E-4</v>
      </c>
      <c r="AP79" s="50">
        <v>9.8888888888888898E-4</v>
      </c>
      <c r="AQ79" s="50">
        <v>2.2203703703703704E-3</v>
      </c>
      <c r="AR79" s="50">
        <v>9.1180555555555568E-4</v>
      </c>
      <c r="AS79" s="50">
        <v>1.2952546296296297E-3</v>
      </c>
      <c r="AT79" s="50">
        <v>1.6807870370370371E-3</v>
      </c>
      <c r="AU79" s="50">
        <v>2.6466435185185187E-3</v>
      </c>
      <c r="AV79" s="50">
        <v>2.8576388888888892E-3</v>
      </c>
      <c r="AW79" s="50">
        <v>3.6194444444444442E-3</v>
      </c>
      <c r="AX79" s="50">
        <v>5.6166666666666674E-3</v>
      </c>
      <c r="AY79" s="50">
        <v>6.0320601851851854E-3</v>
      </c>
      <c r="AZ79" s="50">
        <v>9.648726851851851E-3</v>
      </c>
      <c r="BA79" s="50">
        <v>7.4625000000000004E-3</v>
      </c>
      <c r="BB79" s="50">
        <v>1.2976157407407408E-2</v>
      </c>
      <c r="BC79" s="50">
        <v>2.6790393518518519E-2</v>
      </c>
      <c r="BD79" s="48" t="s">
        <v>0</v>
      </c>
      <c r="BE79" s="48" t="s">
        <v>0</v>
      </c>
      <c r="BF79" s="48" t="s">
        <v>0</v>
      </c>
      <c r="BG79" s="48">
        <v>15.99</v>
      </c>
      <c r="BH79" s="48">
        <v>21.84</v>
      </c>
      <c r="BI79" s="46">
        <v>5307</v>
      </c>
    </row>
    <row r="80" spans="1:61" x14ac:dyDescent="0.3">
      <c r="A80" s="46">
        <v>1322</v>
      </c>
      <c r="B80" s="48" t="s">
        <v>0</v>
      </c>
      <c r="C80" s="48" t="s">
        <v>0</v>
      </c>
      <c r="D80" s="48">
        <v>6.31</v>
      </c>
      <c r="E80" s="48" t="s">
        <v>0</v>
      </c>
      <c r="F80" s="48" t="s">
        <v>0</v>
      </c>
      <c r="G80" s="48">
        <v>7.16</v>
      </c>
      <c r="H80" s="48">
        <v>19.8</v>
      </c>
      <c r="I80" s="48">
        <v>30.92</v>
      </c>
      <c r="J80" s="48">
        <v>43.89</v>
      </c>
      <c r="K80" s="50">
        <v>6.6689814814814812E-4</v>
      </c>
      <c r="L80" s="50">
        <v>9.1319444444444456E-4</v>
      </c>
      <c r="M80" s="50">
        <v>2.0320601851851854E-3</v>
      </c>
      <c r="N80" s="50">
        <v>8.4224537037037037E-4</v>
      </c>
      <c r="O80" s="50">
        <v>1.1824074074074074E-3</v>
      </c>
      <c r="P80" s="50">
        <v>1.5307870370370371E-3</v>
      </c>
      <c r="Q80" s="50">
        <v>2.4141203703703707E-3</v>
      </c>
      <c r="R80" s="50">
        <v>2.6124999999999998E-3</v>
      </c>
      <c r="S80" s="50">
        <v>3.3118055555555557E-3</v>
      </c>
      <c r="T80" s="50">
        <v>5.1091435185185181E-3</v>
      </c>
      <c r="U80" s="50">
        <v>5.5415509259259263E-3</v>
      </c>
      <c r="V80" s="50">
        <v>8.8520833333333333E-3</v>
      </c>
      <c r="W80" s="50">
        <v>6.984722222222222E-3</v>
      </c>
      <c r="X80" s="50">
        <v>1.1776504629629632E-2</v>
      </c>
      <c r="Y80" s="50">
        <v>2.477013888888889E-2</v>
      </c>
      <c r="Z80" s="48" t="s">
        <v>0</v>
      </c>
      <c r="AA80" s="48">
        <v>6.2</v>
      </c>
      <c r="AB80" s="48">
        <v>8.84</v>
      </c>
      <c r="AC80" s="48">
        <v>18.47</v>
      </c>
      <c r="AD80" s="48">
        <v>23.36</v>
      </c>
      <c r="AE80" s="46">
        <v>6896</v>
      </c>
      <c r="AF80" s="48" t="s">
        <v>0</v>
      </c>
      <c r="AG80" s="48" t="s">
        <v>0</v>
      </c>
      <c r="AH80" s="48" t="s">
        <v>0</v>
      </c>
      <c r="AI80" s="48" t="s">
        <v>0</v>
      </c>
      <c r="AJ80" s="48" t="s">
        <v>0</v>
      </c>
      <c r="AK80" s="48" t="s">
        <v>0</v>
      </c>
      <c r="AL80" s="48">
        <v>21.54</v>
      </c>
      <c r="AM80" s="48">
        <v>34.22</v>
      </c>
      <c r="AN80" s="48">
        <v>47.96</v>
      </c>
      <c r="AO80" s="50">
        <v>7.2534722222222217E-4</v>
      </c>
      <c r="AP80" s="50">
        <v>9.8935185185185194E-4</v>
      </c>
      <c r="AQ80" s="50">
        <v>2.2216435185185186E-3</v>
      </c>
      <c r="AR80" s="50">
        <v>9.1238425925925938E-4</v>
      </c>
      <c r="AS80" s="50">
        <v>1.2959490740740741E-3</v>
      </c>
      <c r="AT80" s="50">
        <v>1.6815972222222223E-3</v>
      </c>
      <c r="AU80" s="50">
        <v>2.6480324074074075E-3</v>
      </c>
      <c r="AV80" s="50">
        <v>2.8591435185185187E-3</v>
      </c>
      <c r="AW80" s="50">
        <v>3.6214120370370367E-3</v>
      </c>
      <c r="AX80" s="50">
        <v>5.619791666666667E-3</v>
      </c>
      <c r="AY80" s="50">
        <v>6.0354166666666672E-3</v>
      </c>
      <c r="AZ80" s="50">
        <v>9.6542824074074066E-3</v>
      </c>
      <c r="BA80" s="50">
        <v>7.4677083333333331E-3</v>
      </c>
      <c r="BB80" s="50">
        <v>1.2984953703703705E-2</v>
      </c>
      <c r="BC80" s="50">
        <v>2.6808333333333333E-2</v>
      </c>
      <c r="BD80" s="48" t="s">
        <v>0</v>
      </c>
      <c r="BE80" s="48" t="s">
        <v>0</v>
      </c>
      <c r="BF80" s="48">
        <v>7.47</v>
      </c>
      <c r="BG80" s="48">
        <v>15.98</v>
      </c>
      <c r="BH80" s="48">
        <v>21.82</v>
      </c>
      <c r="BI80" s="46">
        <v>5304</v>
      </c>
    </row>
    <row r="81" spans="1:61" x14ac:dyDescent="0.3">
      <c r="A81" s="46">
        <v>1321</v>
      </c>
      <c r="B81" s="48" t="s">
        <v>0</v>
      </c>
      <c r="C81" s="48" t="s">
        <v>0</v>
      </c>
      <c r="D81" s="48" t="s">
        <v>0</v>
      </c>
      <c r="E81" s="48" t="s">
        <v>0</v>
      </c>
      <c r="F81" s="48">
        <v>6.72</v>
      </c>
      <c r="G81" s="48" t="s">
        <v>0</v>
      </c>
      <c r="H81" s="48">
        <v>19.809999999999999</v>
      </c>
      <c r="I81" s="48">
        <v>30.93</v>
      </c>
      <c r="J81" s="48">
        <v>43.9</v>
      </c>
      <c r="K81" s="50">
        <v>6.671296296296296E-4</v>
      </c>
      <c r="L81" s="50">
        <v>9.1354166666666678E-4</v>
      </c>
      <c r="M81" s="50">
        <v>2.03275462962963E-3</v>
      </c>
      <c r="N81" s="50">
        <v>8.425925925925927E-4</v>
      </c>
      <c r="O81" s="50">
        <v>1.1827546296296297E-3</v>
      </c>
      <c r="P81" s="50">
        <v>1.5312500000000001E-3</v>
      </c>
      <c r="Q81" s="50">
        <v>2.4149305555555556E-3</v>
      </c>
      <c r="R81" s="50">
        <v>2.6133101851851851E-3</v>
      </c>
      <c r="S81" s="50">
        <v>3.3128472222222222E-3</v>
      </c>
      <c r="T81" s="50">
        <v>5.1108796296296293E-3</v>
      </c>
      <c r="U81" s="50">
        <v>5.5435185185185188E-3</v>
      </c>
      <c r="V81" s="50">
        <v>8.8549768518518517E-3</v>
      </c>
      <c r="W81" s="50">
        <v>6.9891203703703704E-3</v>
      </c>
      <c r="X81" s="50">
        <v>1.1783796296296297E-2</v>
      </c>
      <c r="Y81" s="50">
        <v>2.4785069444444446E-2</v>
      </c>
      <c r="Z81" s="48" t="s">
        <v>0</v>
      </c>
      <c r="AA81" s="48" t="s">
        <v>0</v>
      </c>
      <c r="AB81" s="48" t="s">
        <v>0</v>
      </c>
      <c r="AC81" s="48">
        <v>18.46</v>
      </c>
      <c r="AD81" s="48">
        <v>23.34</v>
      </c>
      <c r="AE81" s="46">
        <v>6891</v>
      </c>
      <c r="AF81" s="48" t="s">
        <v>0</v>
      </c>
      <c r="AG81" s="48">
        <v>6.24</v>
      </c>
      <c r="AH81" s="48" t="s">
        <v>0</v>
      </c>
      <c r="AI81" s="48" t="s">
        <v>0</v>
      </c>
      <c r="AJ81" s="48">
        <v>6.79</v>
      </c>
      <c r="AK81" s="48">
        <v>7.32</v>
      </c>
      <c r="AL81" s="48">
        <v>21.55</v>
      </c>
      <c r="AM81" s="48">
        <v>34.24</v>
      </c>
      <c r="AN81" s="48">
        <v>47.98</v>
      </c>
      <c r="AO81" s="50">
        <v>7.2569444444444439E-4</v>
      </c>
      <c r="AP81" s="50">
        <v>9.8993055555555575E-4</v>
      </c>
      <c r="AQ81" s="50">
        <v>2.2229166666666669E-3</v>
      </c>
      <c r="AR81" s="50">
        <v>9.1284722222222234E-4</v>
      </c>
      <c r="AS81" s="50">
        <v>1.2966435185185186E-3</v>
      </c>
      <c r="AT81" s="50">
        <v>1.6825231481481483E-3</v>
      </c>
      <c r="AU81" s="50">
        <v>2.6494212962962964E-3</v>
      </c>
      <c r="AV81" s="50">
        <v>2.8606481481481482E-3</v>
      </c>
      <c r="AW81" s="50">
        <v>3.6232638888888885E-3</v>
      </c>
      <c r="AX81" s="50">
        <v>5.6230324074074073E-3</v>
      </c>
      <c r="AY81" s="50">
        <v>6.0388888888888896E-3</v>
      </c>
      <c r="AZ81" s="50">
        <v>9.6597222222222223E-3</v>
      </c>
      <c r="BA81" s="50">
        <v>7.4730324074074065E-3</v>
      </c>
      <c r="BB81" s="50">
        <v>1.299375E-2</v>
      </c>
      <c r="BC81" s="50">
        <v>2.6826388888888889E-2</v>
      </c>
      <c r="BD81" s="48" t="s">
        <v>0</v>
      </c>
      <c r="BE81" s="48">
        <v>5.16</v>
      </c>
      <c r="BF81" s="48" t="s">
        <v>0</v>
      </c>
      <c r="BG81" s="48">
        <v>15.97</v>
      </c>
      <c r="BH81" s="48">
        <v>21.81</v>
      </c>
      <c r="BI81" s="46">
        <v>5300</v>
      </c>
    </row>
    <row r="82" spans="1:61" x14ac:dyDescent="0.3">
      <c r="A82" s="46">
        <v>1320</v>
      </c>
      <c r="B82" s="48" t="s">
        <v>0</v>
      </c>
      <c r="C82" s="48" t="s">
        <v>0</v>
      </c>
      <c r="D82" s="48" t="s">
        <v>0</v>
      </c>
      <c r="E82" s="48" t="s">
        <v>0</v>
      </c>
      <c r="F82" s="48" t="s">
        <v>0</v>
      </c>
      <c r="G82" s="48" t="s">
        <v>0</v>
      </c>
      <c r="H82" s="48" t="s">
        <v>0</v>
      </c>
      <c r="I82" s="48">
        <v>30.94</v>
      </c>
      <c r="J82" s="48">
        <v>43.91</v>
      </c>
      <c r="K82" s="50">
        <v>6.6736111111111108E-4</v>
      </c>
      <c r="L82" s="50">
        <v>9.1377314814814826E-4</v>
      </c>
      <c r="M82" s="50">
        <v>2.0335648148148153E-3</v>
      </c>
      <c r="N82" s="50">
        <v>8.4282407407407418E-4</v>
      </c>
      <c r="O82" s="50">
        <v>1.1831018518518518E-3</v>
      </c>
      <c r="P82" s="50">
        <v>1.531712962962963E-3</v>
      </c>
      <c r="Q82" s="50">
        <v>2.4156250000000002E-3</v>
      </c>
      <c r="R82" s="50">
        <v>2.6141203703703704E-3</v>
      </c>
      <c r="S82" s="50">
        <v>3.3138888888888888E-3</v>
      </c>
      <c r="T82" s="50">
        <v>5.1126157407407405E-3</v>
      </c>
      <c r="U82" s="50">
        <v>5.5453703703703706E-3</v>
      </c>
      <c r="V82" s="50">
        <v>8.8579861111111116E-3</v>
      </c>
      <c r="W82" s="50">
        <v>6.9935185185185178E-3</v>
      </c>
      <c r="X82" s="50">
        <v>1.1791203703703705E-2</v>
      </c>
      <c r="Y82" s="50">
        <v>2.4799999999999999E-2</v>
      </c>
      <c r="Z82" s="48" t="s">
        <v>0</v>
      </c>
      <c r="AA82" s="48" t="s">
        <v>0</v>
      </c>
      <c r="AB82" s="48">
        <v>8.83</v>
      </c>
      <c r="AC82" s="48">
        <v>18.45</v>
      </c>
      <c r="AD82" s="48">
        <v>23.32</v>
      </c>
      <c r="AE82" s="46">
        <v>6886</v>
      </c>
      <c r="AF82" s="48" t="s">
        <v>0</v>
      </c>
      <c r="AG82" s="48" t="s">
        <v>0</v>
      </c>
      <c r="AH82" s="48" t="s">
        <v>0</v>
      </c>
      <c r="AI82" s="48">
        <v>6.27</v>
      </c>
      <c r="AJ82" s="48" t="s">
        <v>0</v>
      </c>
      <c r="AK82" s="48" t="s">
        <v>0</v>
      </c>
      <c r="AL82" s="48">
        <v>21.56</v>
      </c>
      <c r="AM82" s="48">
        <v>34.26</v>
      </c>
      <c r="AN82" s="48">
        <v>48.01</v>
      </c>
      <c r="AO82" s="50">
        <v>7.2615740740740735E-4</v>
      </c>
      <c r="AP82" s="50">
        <v>9.9050925925925934E-4</v>
      </c>
      <c r="AQ82" s="50">
        <v>2.2241898148148147E-3</v>
      </c>
      <c r="AR82" s="50">
        <v>9.133101851851853E-4</v>
      </c>
      <c r="AS82" s="50">
        <v>1.2972222222222222E-3</v>
      </c>
      <c r="AT82" s="50">
        <v>1.6833333333333333E-3</v>
      </c>
      <c r="AU82" s="50">
        <v>2.6506944444444447E-3</v>
      </c>
      <c r="AV82" s="50">
        <v>2.8621527777777777E-3</v>
      </c>
      <c r="AW82" s="50">
        <v>3.6252314814814814E-3</v>
      </c>
      <c r="AX82" s="50">
        <v>5.626157407407407E-3</v>
      </c>
      <c r="AY82" s="50">
        <v>6.0422453703703706E-3</v>
      </c>
      <c r="AZ82" s="50">
        <v>9.6652777777777778E-3</v>
      </c>
      <c r="BA82" s="50">
        <v>7.478240740740741E-3</v>
      </c>
      <c r="BB82" s="50">
        <v>1.3002662037037037E-2</v>
      </c>
      <c r="BC82" s="50">
        <v>2.6844328703703704E-2</v>
      </c>
      <c r="BD82" s="48" t="s">
        <v>0</v>
      </c>
      <c r="BE82" s="48" t="s">
        <v>0</v>
      </c>
      <c r="BF82" s="48">
        <v>7.46</v>
      </c>
      <c r="BG82" s="48">
        <v>15.96</v>
      </c>
      <c r="BH82" s="48">
        <v>21.79</v>
      </c>
      <c r="BI82" s="46">
        <v>5296</v>
      </c>
    </row>
    <row r="83" spans="1:61" x14ac:dyDescent="0.3">
      <c r="A83" s="46">
        <v>1319</v>
      </c>
      <c r="B83" s="48" t="s">
        <v>0</v>
      </c>
      <c r="C83" s="48">
        <v>5.91</v>
      </c>
      <c r="D83" s="48" t="s">
        <v>0</v>
      </c>
      <c r="E83" s="48" t="s">
        <v>0</v>
      </c>
      <c r="F83" s="48" t="s">
        <v>0</v>
      </c>
      <c r="G83" s="48">
        <v>7.17</v>
      </c>
      <c r="H83" s="48">
        <v>19.82</v>
      </c>
      <c r="I83" s="48">
        <v>30.95</v>
      </c>
      <c r="J83" s="48">
        <v>43.93</v>
      </c>
      <c r="K83" s="50">
        <v>6.6759259259259256E-4</v>
      </c>
      <c r="L83" s="50">
        <v>9.1412037037037048E-4</v>
      </c>
      <c r="M83" s="50">
        <v>2.0342592592592595E-3</v>
      </c>
      <c r="N83" s="50">
        <v>8.4305555555555566E-4</v>
      </c>
      <c r="O83" s="50">
        <v>1.1834490740740742E-3</v>
      </c>
      <c r="P83" s="50">
        <v>1.532175925925926E-3</v>
      </c>
      <c r="Q83" s="50">
        <v>2.4164351851851855E-3</v>
      </c>
      <c r="R83" s="50">
        <v>2.6149305555555552E-3</v>
      </c>
      <c r="S83" s="50">
        <v>3.3149305555555553E-3</v>
      </c>
      <c r="T83" s="50">
        <v>5.1143518518518517E-3</v>
      </c>
      <c r="U83" s="50">
        <v>5.5472222222222225E-3</v>
      </c>
      <c r="V83" s="50">
        <v>8.8609953703703698E-3</v>
      </c>
      <c r="W83" s="50">
        <v>6.9979166666666662E-3</v>
      </c>
      <c r="X83" s="50">
        <v>1.1798611111111112E-2</v>
      </c>
      <c r="Y83" s="50">
        <v>2.4814930555555555E-2</v>
      </c>
      <c r="Z83" s="48" t="s">
        <v>0</v>
      </c>
      <c r="AA83" s="48">
        <v>6.19</v>
      </c>
      <c r="AB83" s="48" t="s">
        <v>0</v>
      </c>
      <c r="AC83" s="48">
        <v>18.440000000000001</v>
      </c>
      <c r="AD83" s="48">
        <v>23.31</v>
      </c>
      <c r="AE83" s="46">
        <v>6882</v>
      </c>
      <c r="AF83" s="48">
        <v>5.78</v>
      </c>
      <c r="AG83" s="48" t="s">
        <v>0</v>
      </c>
      <c r="AH83" s="48">
        <v>6.72</v>
      </c>
      <c r="AI83" s="48" t="s">
        <v>0</v>
      </c>
      <c r="AJ83" s="48">
        <v>6.8</v>
      </c>
      <c r="AK83" s="48" t="s">
        <v>0</v>
      </c>
      <c r="AL83" s="48">
        <v>21.57</v>
      </c>
      <c r="AM83" s="48">
        <v>34.270000000000003</v>
      </c>
      <c r="AN83" s="48">
        <v>48.03</v>
      </c>
      <c r="AO83" s="50">
        <v>7.2650462962962968E-4</v>
      </c>
      <c r="AP83" s="50">
        <v>9.9108796296296315E-4</v>
      </c>
      <c r="AQ83" s="50">
        <v>2.2254629629629629E-3</v>
      </c>
      <c r="AR83" s="50">
        <v>9.1377314814814826E-4</v>
      </c>
      <c r="AS83" s="50">
        <v>1.2979166666666666E-3</v>
      </c>
      <c r="AT83" s="50">
        <v>1.6841435185185186E-3</v>
      </c>
      <c r="AU83" s="50">
        <v>2.6520833333333335E-3</v>
      </c>
      <c r="AV83" s="50">
        <v>2.8635416666666666E-3</v>
      </c>
      <c r="AW83" s="50">
        <v>3.6270833333333333E-3</v>
      </c>
      <c r="AX83" s="50">
        <v>5.6292824074074075E-3</v>
      </c>
      <c r="AY83" s="50">
        <v>6.0456018518518515E-3</v>
      </c>
      <c r="AZ83" s="50">
        <v>9.6708333333333334E-3</v>
      </c>
      <c r="BA83" s="50">
        <v>7.4834490740740738E-3</v>
      </c>
      <c r="BB83" s="50">
        <v>1.3011458333333335E-2</v>
      </c>
      <c r="BC83" s="50">
        <v>2.6862268518518518E-2</v>
      </c>
      <c r="BD83" s="48">
        <v>2.1</v>
      </c>
      <c r="BE83" s="48" t="s">
        <v>0</v>
      </c>
      <c r="BF83" s="48" t="s">
        <v>0</v>
      </c>
      <c r="BG83" s="48">
        <v>15.95</v>
      </c>
      <c r="BH83" s="48">
        <v>21.78</v>
      </c>
      <c r="BI83" s="46">
        <v>5293</v>
      </c>
    </row>
    <row r="84" spans="1:61" x14ac:dyDescent="0.3">
      <c r="A84" s="46">
        <v>1318</v>
      </c>
      <c r="B84" s="48">
        <v>5.49</v>
      </c>
      <c r="C84" s="48" t="s">
        <v>0</v>
      </c>
      <c r="D84" s="48" t="s">
        <v>0</v>
      </c>
      <c r="E84" s="48">
        <v>6.14</v>
      </c>
      <c r="F84" s="48" t="s">
        <v>0</v>
      </c>
      <c r="G84" s="48" t="s">
        <v>0</v>
      </c>
      <c r="H84" s="48" t="s">
        <v>0</v>
      </c>
      <c r="I84" s="48">
        <v>30.96</v>
      </c>
      <c r="J84" s="48">
        <v>43.94</v>
      </c>
      <c r="K84" s="50">
        <v>6.6782407407407404E-4</v>
      </c>
      <c r="L84" s="50">
        <v>9.1435185185185185E-4</v>
      </c>
      <c r="M84" s="50">
        <v>2.0349537037037042E-3</v>
      </c>
      <c r="N84" s="50">
        <v>8.4328703703703714E-4</v>
      </c>
      <c r="O84" s="50">
        <v>1.1837962962962963E-3</v>
      </c>
      <c r="P84" s="50">
        <v>1.5326388888888889E-3</v>
      </c>
      <c r="Q84" s="50">
        <v>2.4172453703703704E-3</v>
      </c>
      <c r="R84" s="50">
        <v>2.6157407407407405E-3</v>
      </c>
      <c r="S84" s="50">
        <v>3.3159722222222223E-3</v>
      </c>
      <c r="T84" s="50">
        <v>5.1160879629629629E-3</v>
      </c>
      <c r="U84" s="50">
        <v>5.5490740740740743E-3</v>
      </c>
      <c r="V84" s="50">
        <v>8.8638888888888882E-3</v>
      </c>
      <c r="W84" s="50">
        <v>7.0023148148148145E-3</v>
      </c>
      <c r="X84" s="50">
        <v>1.1805902777777778E-2</v>
      </c>
      <c r="Y84" s="50">
        <v>2.4829976851851853E-2</v>
      </c>
      <c r="Z84" s="48" t="s">
        <v>0</v>
      </c>
      <c r="AA84" s="48" t="s">
        <v>0</v>
      </c>
      <c r="AB84" s="48">
        <v>8.82</v>
      </c>
      <c r="AC84" s="48">
        <v>18.43</v>
      </c>
      <c r="AD84" s="48">
        <v>23.29</v>
      </c>
      <c r="AE84" s="46">
        <v>6877</v>
      </c>
      <c r="AF84" s="48" t="s">
        <v>0</v>
      </c>
      <c r="AG84" s="48" t="s">
        <v>0</v>
      </c>
      <c r="AH84" s="48" t="s">
        <v>0</v>
      </c>
      <c r="AI84" s="48">
        <v>6.28</v>
      </c>
      <c r="AJ84" s="48" t="s">
        <v>0</v>
      </c>
      <c r="AK84" s="48">
        <v>7.33</v>
      </c>
      <c r="AL84" s="48">
        <v>21.58</v>
      </c>
      <c r="AM84" s="48">
        <v>34.29</v>
      </c>
      <c r="AN84" s="48">
        <v>48.06</v>
      </c>
      <c r="AO84" s="50">
        <v>7.268518518518519E-4</v>
      </c>
      <c r="AP84" s="50">
        <v>9.9166666666666674E-4</v>
      </c>
      <c r="AQ84" s="50">
        <v>2.2267361111111112E-3</v>
      </c>
      <c r="AR84" s="50">
        <v>9.1423611111111122E-4</v>
      </c>
      <c r="AS84" s="50">
        <v>1.2986111111111111E-3</v>
      </c>
      <c r="AT84" s="50">
        <v>1.6850694444444445E-3</v>
      </c>
      <c r="AU84" s="50">
        <v>2.6534722222222224E-3</v>
      </c>
      <c r="AV84" s="50">
        <v>2.8650462962962965E-3</v>
      </c>
      <c r="AW84" s="50">
        <v>3.6290509259259258E-3</v>
      </c>
      <c r="AX84" s="50">
        <v>5.6324074074074072E-3</v>
      </c>
      <c r="AY84" s="50">
        <v>6.0490740740740739E-3</v>
      </c>
      <c r="AZ84" s="50">
        <v>9.6763888888888872E-3</v>
      </c>
      <c r="BA84" s="50">
        <v>7.4887731481481472E-3</v>
      </c>
      <c r="BB84" s="50">
        <v>1.3020370370370371E-2</v>
      </c>
      <c r="BC84" s="50">
        <v>2.6880324074074074E-2</v>
      </c>
      <c r="BD84" s="48" t="s">
        <v>0</v>
      </c>
      <c r="BE84" s="48">
        <v>5.15</v>
      </c>
      <c r="BF84" s="48">
        <v>7.45</v>
      </c>
      <c r="BG84" s="48">
        <v>15.94</v>
      </c>
      <c r="BH84" s="48">
        <v>21.76</v>
      </c>
      <c r="BI84" s="46">
        <v>5289</v>
      </c>
    </row>
    <row r="85" spans="1:61" x14ac:dyDescent="0.3">
      <c r="A85" s="46">
        <v>1317</v>
      </c>
      <c r="B85" s="48" t="s">
        <v>0</v>
      </c>
      <c r="C85" s="48" t="s">
        <v>0</v>
      </c>
      <c r="D85" s="48" t="s">
        <v>0</v>
      </c>
      <c r="E85" s="48" t="s">
        <v>0</v>
      </c>
      <c r="F85" s="48">
        <v>6.73</v>
      </c>
      <c r="G85" s="48" t="s">
        <v>0</v>
      </c>
      <c r="H85" s="48">
        <v>19.829999999999998</v>
      </c>
      <c r="I85" s="48">
        <v>30.97</v>
      </c>
      <c r="J85" s="48">
        <v>43.95</v>
      </c>
      <c r="K85" s="50">
        <v>6.6793981481481478E-4</v>
      </c>
      <c r="L85" s="50">
        <v>9.1458333333333333E-4</v>
      </c>
      <c r="M85" s="50">
        <v>2.0356481481481484E-3</v>
      </c>
      <c r="N85" s="50">
        <v>8.4351851851851862E-4</v>
      </c>
      <c r="O85" s="50">
        <v>1.1841435185185186E-3</v>
      </c>
      <c r="P85" s="50">
        <v>1.5331018518518519E-3</v>
      </c>
      <c r="Q85" s="50">
        <v>2.4180555555555557E-3</v>
      </c>
      <c r="R85" s="50">
        <v>2.6165509259259258E-3</v>
      </c>
      <c r="S85" s="50">
        <v>3.3170138888888889E-3</v>
      </c>
      <c r="T85" s="50">
        <v>5.1178240740740741E-3</v>
      </c>
      <c r="U85" s="50">
        <v>5.5509259259259262E-3</v>
      </c>
      <c r="V85" s="50">
        <v>8.8668981481481481E-3</v>
      </c>
      <c r="W85" s="50">
        <v>7.0065972222222222E-3</v>
      </c>
      <c r="X85" s="50">
        <v>1.1813310185185185E-2</v>
      </c>
      <c r="Y85" s="50">
        <v>2.4844907407407409E-2</v>
      </c>
      <c r="Z85" s="48" t="s">
        <v>0</v>
      </c>
      <c r="AA85" s="48">
        <v>6.18</v>
      </c>
      <c r="AB85" s="48" t="s">
        <v>0</v>
      </c>
      <c r="AC85" s="48">
        <v>18.420000000000002</v>
      </c>
      <c r="AD85" s="48">
        <v>23.27</v>
      </c>
      <c r="AE85" s="46">
        <v>6872</v>
      </c>
      <c r="AF85" s="48" t="s">
        <v>0</v>
      </c>
      <c r="AG85" s="48">
        <v>6.25</v>
      </c>
      <c r="AH85" s="48" t="s">
        <v>0</v>
      </c>
      <c r="AI85" s="48" t="s">
        <v>0</v>
      </c>
      <c r="AJ85" s="48" t="s">
        <v>0</v>
      </c>
      <c r="AK85" s="48" t="s">
        <v>0</v>
      </c>
      <c r="AL85" s="48">
        <v>21.59</v>
      </c>
      <c r="AM85" s="48">
        <v>34.31</v>
      </c>
      <c r="AN85" s="48">
        <v>48.08</v>
      </c>
      <c r="AO85" s="50">
        <v>7.2731481481481486E-4</v>
      </c>
      <c r="AP85" s="50">
        <v>9.921296296296297E-4</v>
      </c>
      <c r="AQ85" s="50">
        <v>2.2280092592592594E-3</v>
      </c>
      <c r="AR85" s="50">
        <v>9.1481481481481481E-4</v>
      </c>
      <c r="AS85" s="50">
        <v>1.2993055555555555E-3</v>
      </c>
      <c r="AT85" s="50">
        <v>1.6858796296296296E-3</v>
      </c>
      <c r="AU85" s="50">
        <v>2.6548611111111113E-3</v>
      </c>
      <c r="AV85" s="50">
        <v>2.866550925925926E-3</v>
      </c>
      <c r="AW85" s="50">
        <v>3.6310185185185182E-3</v>
      </c>
      <c r="AX85" s="50">
        <v>5.6355324074074068E-3</v>
      </c>
      <c r="AY85" s="50">
        <v>6.0524305555555557E-3</v>
      </c>
      <c r="AZ85" s="50">
        <v>9.6819444444444427E-3</v>
      </c>
      <c r="BA85" s="50">
        <v>7.4939814814814808E-3</v>
      </c>
      <c r="BB85" s="50">
        <v>1.3029166666666668E-2</v>
      </c>
      <c r="BC85" s="50">
        <v>2.6898263888888888E-2</v>
      </c>
      <c r="BD85" s="48" t="s">
        <v>0</v>
      </c>
      <c r="BE85" s="48" t="s">
        <v>0</v>
      </c>
      <c r="BF85" s="48" t="s">
        <v>0</v>
      </c>
      <c r="BG85" s="48">
        <v>15.93</v>
      </c>
      <c r="BH85" s="48">
        <v>21.74</v>
      </c>
      <c r="BI85" s="46">
        <v>5285</v>
      </c>
    </row>
    <row r="86" spans="1:61" x14ac:dyDescent="0.3">
      <c r="A86" s="46">
        <v>1316</v>
      </c>
      <c r="B86" s="48" t="s">
        <v>0</v>
      </c>
      <c r="C86" s="48" t="s">
        <v>0</v>
      </c>
      <c r="D86" s="48">
        <v>6.32</v>
      </c>
      <c r="E86" s="48" t="s">
        <v>0</v>
      </c>
      <c r="F86" s="48" t="s">
        <v>0</v>
      </c>
      <c r="G86" s="48" t="s">
        <v>0</v>
      </c>
      <c r="H86" s="48">
        <v>19.84</v>
      </c>
      <c r="I86" s="48">
        <v>30.98</v>
      </c>
      <c r="J86" s="48">
        <v>43.97</v>
      </c>
      <c r="K86" s="50">
        <v>6.6817129629629626E-4</v>
      </c>
      <c r="L86" s="50">
        <v>9.1493055555555555E-4</v>
      </c>
      <c r="M86" s="50">
        <v>2.0364583333333337E-3</v>
      </c>
      <c r="N86" s="50">
        <v>8.4386574074074084E-4</v>
      </c>
      <c r="O86" s="50">
        <v>1.1846064814814816E-3</v>
      </c>
      <c r="P86" s="50">
        <v>1.5336805555555557E-3</v>
      </c>
      <c r="Q86" s="50">
        <v>2.4187500000000003E-3</v>
      </c>
      <c r="R86" s="50">
        <v>2.6174768518518517E-3</v>
      </c>
      <c r="S86" s="50">
        <v>3.3181712962962961E-3</v>
      </c>
      <c r="T86" s="50">
        <v>5.1195601851851853E-3</v>
      </c>
      <c r="U86" s="50">
        <v>5.5528935185185186E-3</v>
      </c>
      <c r="V86" s="50">
        <v>8.8697916666666664E-3</v>
      </c>
      <c r="W86" s="50">
        <v>7.0109953703703697E-3</v>
      </c>
      <c r="X86" s="50">
        <v>1.1820717592592591E-2</v>
      </c>
      <c r="Y86" s="50">
        <v>2.4859837962962966E-2</v>
      </c>
      <c r="Z86" s="48" t="s">
        <v>0</v>
      </c>
      <c r="AA86" s="48" t="s">
        <v>0</v>
      </c>
      <c r="AB86" s="48" t="s">
        <v>0</v>
      </c>
      <c r="AC86" s="48">
        <v>18.41</v>
      </c>
      <c r="AD86" s="48">
        <v>23.26</v>
      </c>
      <c r="AE86" s="46">
        <v>6867</v>
      </c>
      <c r="AF86" s="48" t="s">
        <v>0</v>
      </c>
      <c r="AG86" s="48" t="s">
        <v>0</v>
      </c>
      <c r="AH86" s="48">
        <v>6.73</v>
      </c>
      <c r="AI86" s="48" t="s">
        <v>0</v>
      </c>
      <c r="AJ86" s="48">
        <v>6.81</v>
      </c>
      <c r="AK86" s="48">
        <v>7.34</v>
      </c>
      <c r="AL86" s="48">
        <v>21.6</v>
      </c>
      <c r="AM86" s="48">
        <v>34.32</v>
      </c>
      <c r="AN86" s="48">
        <v>48.11</v>
      </c>
      <c r="AO86" s="50">
        <v>7.2766203703703708E-4</v>
      </c>
      <c r="AP86" s="50">
        <v>9.9270833333333351E-4</v>
      </c>
      <c r="AQ86" s="50">
        <v>2.2292824074074073E-3</v>
      </c>
      <c r="AR86" s="50">
        <v>9.1527777777777777E-4</v>
      </c>
      <c r="AS86" s="50">
        <v>1.2998842592592593E-3</v>
      </c>
      <c r="AT86" s="50">
        <v>1.6868055555555555E-3</v>
      </c>
      <c r="AU86" s="50">
        <v>2.6561342592592591E-3</v>
      </c>
      <c r="AV86" s="50">
        <v>2.8680555555555555E-3</v>
      </c>
      <c r="AW86" s="50">
        <v>3.6328703703703701E-3</v>
      </c>
      <c r="AX86" s="50">
        <v>5.6386574074074073E-3</v>
      </c>
      <c r="AY86" s="50">
        <v>6.0557870370370375E-3</v>
      </c>
      <c r="AZ86" s="50">
        <v>9.6874999999999999E-3</v>
      </c>
      <c r="BA86" s="50">
        <v>7.4991898148148144E-3</v>
      </c>
      <c r="BB86" s="50">
        <v>1.3038078703703705E-2</v>
      </c>
      <c r="BC86" s="50">
        <v>2.6916319444444448E-2</v>
      </c>
      <c r="BD86" s="48" t="s">
        <v>0</v>
      </c>
      <c r="BE86" s="48" t="s">
        <v>0</v>
      </c>
      <c r="BF86" s="48">
        <v>7.44</v>
      </c>
      <c r="BG86" s="48" t="s">
        <v>0</v>
      </c>
      <c r="BH86" s="48">
        <v>21.73</v>
      </c>
      <c r="BI86" s="46">
        <v>5282</v>
      </c>
    </row>
    <row r="87" spans="1:61" x14ac:dyDescent="0.3">
      <c r="A87" s="46">
        <v>1315</v>
      </c>
      <c r="B87" s="48" t="s">
        <v>0</v>
      </c>
      <c r="C87" s="48" t="s">
        <v>0</v>
      </c>
      <c r="D87" s="48" t="s">
        <v>0</v>
      </c>
      <c r="E87" s="48" t="s">
        <v>0</v>
      </c>
      <c r="F87" s="48" t="s">
        <v>0</v>
      </c>
      <c r="G87" s="48">
        <v>7.18</v>
      </c>
      <c r="H87" s="48" t="s">
        <v>0</v>
      </c>
      <c r="I87" s="48">
        <v>30.99</v>
      </c>
      <c r="J87" s="48">
        <v>43.98</v>
      </c>
      <c r="K87" s="50">
        <v>6.6840277777777775E-4</v>
      </c>
      <c r="L87" s="50">
        <v>9.1516203703703703E-4</v>
      </c>
      <c r="M87" s="50">
        <v>2.0371527777777775E-3</v>
      </c>
      <c r="N87" s="50">
        <v>8.4409722222222232E-4</v>
      </c>
      <c r="O87" s="50">
        <v>1.1849537037037037E-3</v>
      </c>
      <c r="P87" s="50">
        <v>1.5341435185185187E-3</v>
      </c>
      <c r="Q87" s="50">
        <v>2.4195601851851852E-3</v>
      </c>
      <c r="R87" s="50">
        <v>2.618287037037037E-3</v>
      </c>
      <c r="S87" s="50">
        <v>3.319212962962963E-3</v>
      </c>
      <c r="T87" s="50">
        <v>5.1212962962962965E-3</v>
      </c>
      <c r="U87" s="50">
        <v>5.5547453703703705E-3</v>
      </c>
      <c r="V87" s="50">
        <v>8.8728009259259246E-3</v>
      </c>
      <c r="W87" s="50">
        <v>7.015393518518518E-3</v>
      </c>
      <c r="X87" s="50">
        <v>1.1828124999999998E-2</v>
      </c>
      <c r="Y87" s="50">
        <v>2.4874768518518518E-2</v>
      </c>
      <c r="Z87" s="48" t="s">
        <v>0</v>
      </c>
      <c r="AA87" s="48" t="s">
        <v>0</v>
      </c>
      <c r="AB87" s="48">
        <v>8.81</v>
      </c>
      <c r="AC87" s="48">
        <v>18.399999999999999</v>
      </c>
      <c r="AD87" s="48">
        <v>23.24</v>
      </c>
      <c r="AE87" s="46">
        <v>6863</v>
      </c>
      <c r="AF87" s="48">
        <v>5.79</v>
      </c>
      <c r="AG87" s="48" t="s">
        <v>0</v>
      </c>
      <c r="AH87" s="48" t="s">
        <v>0</v>
      </c>
      <c r="AI87" s="48">
        <v>6.29</v>
      </c>
      <c r="AJ87" s="48" t="s">
        <v>0</v>
      </c>
      <c r="AK87" s="48" t="s">
        <v>0</v>
      </c>
      <c r="AL87" s="48">
        <v>21.61</v>
      </c>
      <c r="AM87" s="48">
        <v>34.340000000000003</v>
      </c>
      <c r="AN87" s="48">
        <v>48.13</v>
      </c>
      <c r="AO87" s="50">
        <v>7.280092592592593E-4</v>
      </c>
      <c r="AP87" s="50">
        <v>9.932870370370371E-4</v>
      </c>
      <c r="AQ87" s="50">
        <v>2.2305555555555555E-3</v>
      </c>
      <c r="AR87" s="50">
        <v>9.1574074074074073E-4</v>
      </c>
      <c r="AS87" s="50">
        <v>1.3005787037037037E-3</v>
      </c>
      <c r="AT87" s="50">
        <v>1.6876157407407408E-3</v>
      </c>
      <c r="AU87" s="50">
        <v>2.657523148148148E-3</v>
      </c>
      <c r="AV87" s="50">
        <v>2.8695601851851851E-3</v>
      </c>
      <c r="AW87" s="50">
        <v>3.6348379629629625E-3</v>
      </c>
      <c r="AX87" s="50">
        <v>5.6417824074074079E-3</v>
      </c>
      <c r="AY87" s="50">
        <v>6.0592592592592599E-3</v>
      </c>
      <c r="AZ87" s="50">
        <v>9.6930555555555555E-3</v>
      </c>
      <c r="BA87" s="50">
        <v>7.5045138888888887E-3</v>
      </c>
      <c r="BB87" s="50">
        <v>1.3046875000000001E-2</v>
      </c>
      <c r="BC87" s="50">
        <v>2.6934259259259258E-2</v>
      </c>
      <c r="BD87" s="48" t="s">
        <v>0</v>
      </c>
      <c r="BE87" s="48">
        <v>5.14</v>
      </c>
      <c r="BF87" s="48" t="s">
        <v>0</v>
      </c>
      <c r="BG87" s="48">
        <v>15.92</v>
      </c>
      <c r="BH87" s="48">
        <v>21.71</v>
      </c>
      <c r="BI87" s="46">
        <v>5278</v>
      </c>
    </row>
    <row r="88" spans="1:61" x14ac:dyDescent="0.3">
      <c r="A88" s="46">
        <v>1314</v>
      </c>
      <c r="B88" s="48" t="s">
        <v>0</v>
      </c>
      <c r="C88" s="48" t="s">
        <v>0</v>
      </c>
      <c r="D88" s="48" t="s">
        <v>0</v>
      </c>
      <c r="E88" s="48">
        <v>6.15</v>
      </c>
      <c r="F88" s="48" t="s">
        <v>0</v>
      </c>
      <c r="G88" s="48" t="s">
        <v>0</v>
      </c>
      <c r="H88" s="48">
        <v>19.850000000000001</v>
      </c>
      <c r="I88" s="48">
        <v>31</v>
      </c>
      <c r="J88" s="48">
        <v>44</v>
      </c>
      <c r="K88" s="50">
        <v>6.6863425925925923E-4</v>
      </c>
      <c r="L88" s="50">
        <v>9.1550925925925925E-4</v>
      </c>
      <c r="M88" s="50">
        <v>2.0378472222222221E-3</v>
      </c>
      <c r="N88" s="50">
        <v>8.443287037037038E-4</v>
      </c>
      <c r="O88" s="50">
        <v>1.185300925925926E-3</v>
      </c>
      <c r="P88" s="50">
        <v>1.5346064814814816E-3</v>
      </c>
      <c r="Q88" s="50">
        <v>2.4203703703703705E-3</v>
      </c>
      <c r="R88" s="50">
        <v>2.6190972222222219E-3</v>
      </c>
      <c r="S88" s="50">
        <v>3.3202546296296296E-3</v>
      </c>
      <c r="T88" s="50">
        <v>5.1231481481481484E-3</v>
      </c>
      <c r="U88" s="50">
        <v>5.5565972222222223E-3</v>
      </c>
      <c r="V88" s="50">
        <v>8.8758101851851845E-3</v>
      </c>
      <c r="W88" s="50">
        <v>7.0197916666666655E-3</v>
      </c>
      <c r="X88" s="50">
        <v>1.1835416666666668E-2</v>
      </c>
      <c r="Y88" s="50">
        <v>2.4889814814814816E-2</v>
      </c>
      <c r="Z88" s="48">
        <v>2.4500000000000002</v>
      </c>
      <c r="AA88" s="48">
        <v>6.17</v>
      </c>
      <c r="AB88" s="48" t="s">
        <v>0</v>
      </c>
      <c r="AC88" s="48">
        <v>18.39</v>
      </c>
      <c r="AD88" s="48">
        <v>23.22</v>
      </c>
      <c r="AE88" s="46">
        <v>6858</v>
      </c>
      <c r="AF88" s="48" t="s">
        <v>0</v>
      </c>
      <c r="AG88" s="48">
        <v>6.26</v>
      </c>
      <c r="AH88" s="48" t="s">
        <v>0</v>
      </c>
      <c r="AI88" s="48" t="s">
        <v>0</v>
      </c>
      <c r="AJ88" s="48" t="s">
        <v>0</v>
      </c>
      <c r="AK88" s="48" t="s">
        <v>0</v>
      </c>
      <c r="AL88" s="48">
        <v>21.62</v>
      </c>
      <c r="AM88" s="48">
        <v>34.36</v>
      </c>
      <c r="AN88" s="48">
        <v>48.15</v>
      </c>
      <c r="AO88" s="50">
        <v>7.2847222222222226E-4</v>
      </c>
      <c r="AP88" s="50">
        <v>9.9386574074074091E-4</v>
      </c>
      <c r="AQ88" s="50">
        <v>2.2318287037037038E-3</v>
      </c>
      <c r="AR88" s="50">
        <v>9.1620370370370369E-4</v>
      </c>
      <c r="AS88" s="50">
        <v>1.3012731481481482E-3</v>
      </c>
      <c r="AT88" s="50">
        <v>1.6884259259259259E-3</v>
      </c>
      <c r="AU88" s="50">
        <v>2.6589120370370369E-3</v>
      </c>
      <c r="AV88" s="50">
        <v>2.871064814814815E-3</v>
      </c>
      <c r="AW88" s="50">
        <v>3.6368055555555555E-3</v>
      </c>
      <c r="AX88" s="50">
        <v>5.6449074074074075E-3</v>
      </c>
      <c r="AY88" s="50">
        <v>6.0626157407407408E-3</v>
      </c>
      <c r="AZ88" s="50">
        <v>9.698611111111111E-3</v>
      </c>
      <c r="BA88" s="50">
        <v>7.5097222222222223E-3</v>
      </c>
      <c r="BB88" s="50">
        <v>1.3055787037037038E-2</v>
      </c>
      <c r="BC88" s="50">
        <v>2.6952314814814814E-2</v>
      </c>
      <c r="BD88" s="48" t="s">
        <v>0</v>
      </c>
      <c r="BE88" s="48" t="s">
        <v>0</v>
      </c>
      <c r="BF88" s="48" t="s">
        <v>0</v>
      </c>
      <c r="BG88" s="48">
        <v>15.91</v>
      </c>
      <c r="BH88" s="48">
        <v>21.7</v>
      </c>
      <c r="BI88" s="46">
        <v>5274</v>
      </c>
    </row>
    <row r="89" spans="1:61" x14ac:dyDescent="0.3">
      <c r="A89" s="46">
        <v>1313</v>
      </c>
      <c r="B89" s="48" t="s">
        <v>0</v>
      </c>
      <c r="C89" s="48">
        <v>5.92</v>
      </c>
      <c r="D89" s="48" t="s">
        <v>0</v>
      </c>
      <c r="E89" s="48" t="s">
        <v>0</v>
      </c>
      <c r="F89" s="48">
        <v>6.74</v>
      </c>
      <c r="G89" s="48" t="s">
        <v>0</v>
      </c>
      <c r="H89" s="48" t="s">
        <v>0</v>
      </c>
      <c r="I89" s="48">
        <v>31.01</v>
      </c>
      <c r="J89" s="48">
        <v>44.01</v>
      </c>
      <c r="K89" s="50">
        <v>6.6886574074074081E-4</v>
      </c>
      <c r="L89" s="50">
        <v>9.1574074074074073E-4</v>
      </c>
      <c r="M89" s="50">
        <v>2.0385416666666664E-3</v>
      </c>
      <c r="N89" s="50">
        <v>8.4456018518518528E-4</v>
      </c>
      <c r="O89" s="50">
        <v>1.1856481481481481E-3</v>
      </c>
      <c r="P89" s="50">
        <v>1.5350694444444446E-3</v>
      </c>
      <c r="Q89" s="50">
        <v>2.4210648148148151E-3</v>
      </c>
      <c r="R89" s="50">
        <v>2.6199074074074072E-3</v>
      </c>
      <c r="S89" s="50">
        <v>3.3212962962962961E-3</v>
      </c>
      <c r="T89" s="50">
        <v>5.1248842592592596E-3</v>
      </c>
      <c r="U89" s="50">
        <v>5.5584490740740742E-3</v>
      </c>
      <c r="V89" s="50">
        <v>8.8787037037037046E-3</v>
      </c>
      <c r="W89" s="50">
        <v>7.0241898148148138E-3</v>
      </c>
      <c r="X89" s="50">
        <v>1.1842824074074073E-2</v>
      </c>
      <c r="Y89" s="50">
        <v>2.4904745370370369E-2</v>
      </c>
      <c r="Z89" s="48" t="s">
        <v>0</v>
      </c>
      <c r="AA89" s="48" t="s">
        <v>0</v>
      </c>
      <c r="AB89" s="48">
        <v>8.8000000000000007</v>
      </c>
      <c r="AC89" s="48">
        <v>18.38</v>
      </c>
      <c r="AD89" s="48">
        <v>23.21</v>
      </c>
      <c r="AE89" s="46">
        <v>6853</v>
      </c>
      <c r="AF89" s="48" t="s">
        <v>0</v>
      </c>
      <c r="AG89" s="48" t="s">
        <v>0</v>
      </c>
      <c r="AH89" s="48" t="s">
        <v>0</v>
      </c>
      <c r="AI89" s="48" t="s">
        <v>0</v>
      </c>
      <c r="AJ89" s="48">
        <v>6.82</v>
      </c>
      <c r="AK89" s="48">
        <v>7.35</v>
      </c>
      <c r="AL89" s="48">
        <v>21.63</v>
      </c>
      <c r="AM89" s="48">
        <v>34.380000000000003</v>
      </c>
      <c r="AN89" s="48">
        <v>48.18</v>
      </c>
      <c r="AO89" s="50">
        <v>7.2881944444444448E-4</v>
      </c>
      <c r="AP89" s="50">
        <v>9.944444444444445E-4</v>
      </c>
      <c r="AQ89" s="50">
        <v>2.2332175925925926E-3</v>
      </c>
      <c r="AR89" s="50">
        <v>9.1678240740740739E-4</v>
      </c>
      <c r="AS89" s="50">
        <v>1.3019675925925926E-3</v>
      </c>
      <c r="AT89" s="50">
        <v>1.6893518518518518E-3</v>
      </c>
      <c r="AU89" s="50">
        <v>2.6603009259259258E-3</v>
      </c>
      <c r="AV89" s="50">
        <v>2.8724537037037039E-3</v>
      </c>
      <c r="AW89" s="50">
        <v>3.6386574074074073E-3</v>
      </c>
      <c r="AX89" s="50">
        <v>5.6480324074074072E-3</v>
      </c>
      <c r="AY89" s="50">
        <v>6.0660879629629624E-3</v>
      </c>
      <c r="AZ89" s="50">
        <v>9.7041666666666665E-3</v>
      </c>
      <c r="BA89" s="50">
        <v>7.5149305555555551E-3</v>
      </c>
      <c r="BB89" s="50">
        <v>1.3064583333333334E-2</v>
      </c>
      <c r="BC89" s="50">
        <v>2.697037037037037E-2</v>
      </c>
      <c r="BD89" s="48" t="s">
        <v>0</v>
      </c>
      <c r="BE89" s="48" t="s">
        <v>0</v>
      </c>
      <c r="BF89" s="48">
        <v>7.43</v>
      </c>
      <c r="BG89" s="48">
        <v>15.9</v>
      </c>
      <c r="BH89" s="48">
        <v>21.68</v>
      </c>
      <c r="BI89" s="46">
        <v>5271</v>
      </c>
    </row>
    <row r="90" spans="1:61" x14ac:dyDescent="0.3">
      <c r="A90" s="46">
        <v>1312</v>
      </c>
      <c r="B90" s="48" t="s">
        <v>0</v>
      </c>
      <c r="C90" s="48" t="s">
        <v>0</v>
      </c>
      <c r="D90" s="48" t="s">
        <v>0</v>
      </c>
      <c r="E90" s="48" t="s">
        <v>0</v>
      </c>
      <c r="F90" s="48" t="s">
        <v>0</v>
      </c>
      <c r="G90" s="48">
        <v>7.19</v>
      </c>
      <c r="H90" s="48">
        <v>19.86</v>
      </c>
      <c r="I90" s="48">
        <v>31.02</v>
      </c>
      <c r="J90" s="48">
        <v>44.02</v>
      </c>
      <c r="K90" s="50">
        <v>6.6909722222222229E-4</v>
      </c>
      <c r="L90" s="50">
        <v>9.1608796296296295E-4</v>
      </c>
      <c r="M90" s="50">
        <v>2.0393518518518517E-3</v>
      </c>
      <c r="N90" s="50">
        <v>8.4479166666666676E-4</v>
      </c>
      <c r="O90" s="50">
        <v>1.1859953703703705E-3</v>
      </c>
      <c r="P90" s="50">
        <v>1.5355324074074075E-3</v>
      </c>
      <c r="Q90" s="50">
        <v>2.421875E-3</v>
      </c>
      <c r="R90" s="50">
        <v>2.6207175925925925E-3</v>
      </c>
      <c r="S90" s="50">
        <v>3.3223379629629631E-3</v>
      </c>
      <c r="T90" s="50">
        <v>5.1266203703703708E-3</v>
      </c>
      <c r="U90" s="50">
        <v>5.5604166666666666E-3</v>
      </c>
      <c r="V90" s="50">
        <v>8.8817129629629628E-3</v>
      </c>
      <c r="W90" s="50">
        <v>7.0285879629629622E-3</v>
      </c>
      <c r="X90" s="50">
        <v>1.1850231481481481E-2</v>
      </c>
      <c r="Y90" s="50">
        <v>2.4919675925925928E-2</v>
      </c>
      <c r="Z90" s="48" t="s">
        <v>0</v>
      </c>
      <c r="AA90" s="48" t="s">
        <v>0</v>
      </c>
      <c r="AB90" s="48" t="s">
        <v>0</v>
      </c>
      <c r="AC90" s="48" t="s">
        <v>0</v>
      </c>
      <c r="AD90" s="48">
        <v>23.19</v>
      </c>
      <c r="AE90" s="46">
        <v>6848</v>
      </c>
      <c r="AF90" s="48" t="s">
        <v>0</v>
      </c>
      <c r="AG90" s="48" t="s">
        <v>0</v>
      </c>
      <c r="AH90" s="48">
        <v>6.74</v>
      </c>
      <c r="AI90" s="48">
        <v>6.3</v>
      </c>
      <c r="AJ90" s="48" t="s">
        <v>0</v>
      </c>
      <c r="AK90" s="48" t="s">
        <v>0</v>
      </c>
      <c r="AL90" s="48">
        <v>21.64</v>
      </c>
      <c r="AM90" s="48">
        <v>34.39</v>
      </c>
      <c r="AN90" s="48">
        <v>48.2</v>
      </c>
      <c r="AO90" s="50">
        <v>7.291666666666667E-4</v>
      </c>
      <c r="AP90" s="50">
        <v>9.9490740740740746E-4</v>
      </c>
      <c r="AQ90" s="50">
        <v>2.2344907407407409E-3</v>
      </c>
      <c r="AR90" s="50">
        <v>9.1724537037037035E-4</v>
      </c>
      <c r="AS90" s="50">
        <v>1.3026620370370371E-3</v>
      </c>
      <c r="AT90" s="50">
        <v>1.6901620370370373E-3</v>
      </c>
      <c r="AU90" s="50">
        <v>2.6616898148148146E-3</v>
      </c>
      <c r="AV90" s="50">
        <v>2.8739583333333334E-3</v>
      </c>
      <c r="AW90" s="50">
        <v>3.6406249999999998E-3</v>
      </c>
      <c r="AX90" s="50">
        <v>5.6511574074074077E-3</v>
      </c>
      <c r="AY90" s="50">
        <v>6.0694444444444441E-3</v>
      </c>
      <c r="AZ90" s="50">
        <v>9.709722222222222E-3</v>
      </c>
      <c r="BA90" s="50">
        <v>7.5202546296296285E-3</v>
      </c>
      <c r="BB90" s="50">
        <v>1.3073495370370371E-2</v>
      </c>
      <c r="BC90" s="50">
        <v>2.6988425925925926E-2</v>
      </c>
      <c r="BD90" s="48" t="s">
        <v>0</v>
      </c>
      <c r="BE90" s="48">
        <v>5.13</v>
      </c>
      <c r="BF90" s="48" t="s">
        <v>0</v>
      </c>
      <c r="BG90" s="48">
        <v>15.89</v>
      </c>
      <c r="BH90" s="48">
        <v>21.66</v>
      </c>
      <c r="BI90" s="46">
        <v>5267</v>
      </c>
    </row>
    <row r="91" spans="1:61" x14ac:dyDescent="0.3">
      <c r="A91" s="46">
        <v>1311</v>
      </c>
      <c r="B91" s="48">
        <v>5.5</v>
      </c>
      <c r="C91" s="48" t="s">
        <v>0</v>
      </c>
      <c r="D91" s="48" t="s">
        <v>0</v>
      </c>
      <c r="E91" s="48" t="s">
        <v>0</v>
      </c>
      <c r="F91" s="48" t="s">
        <v>0</v>
      </c>
      <c r="G91" s="48" t="s">
        <v>0</v>
      </c>
      <c r="H91" s="48">
        <v>19.87</v>
      </c>
      <c r="I91" s="48">
        <v>31.03</v>
      </c>
      <c r="J91" s="48">
        <v>44.04</v>
      </c>
      <c r="K91" s="50">
        <v>6.6921296296296303E-4</v>
      </c>
      <c r="L91" s="50">
        <v>9.1631944444444443E-4</v>
      </c>
      <c r="M91" s="50">
        <v>2.0400462962962963E-3</v>
      </c>
      <c r="N91" s="50">
        <v>8.4513888888888898E-4</v>
      </c>
      <c r="O91" s="50">
        <v>1.1863425925925926E-3</v>
      </c>
      <c r="P91" s="50">
        <v>1.5359953703703705E-3</v>
      </c>
      <c r="Q91" s="50">
        <v>2.4226851851851853E-3</v>
      </c>
      <c r="R91" s="50">
        <v>2.6216435185185184E-3</v>
      </c>
      <c r="S91" s="50">
        <v>3.3233796296296301E-3</v>
      </c>
      <c r="T91" s="50">
        <v>5.1283564814814811E-3</v>
      </c>
      <c r="U91" s="50">
        <v>5.5622685185185185E-3</v>
      </c>
      <c r="V91" s="50">
        <v>8.8846064814814812E-3</v>
      </c>
      <c r="W91" s="50">
        <v>7.0329861111111105E-3</v>
      </c>
      <c r="X91" s="50">
        <v>1.1857638888888888E-2</v>
      </c>
      <c r="Y91" s="50">
        <v>2.4934722222222223E-2</v>
      </c>
      <c r="Z91" s="48" t="s">
        <v>0</v>
      </c>
      <c r="AA91" s="48">
        <v>6.16</v>
      </c>
      <c r="AB91" s="48">
        <v>8.7899999999999991</v>
      </c>
      <c r="AC91" s="48">
        <v>18.37</v>
      </c>
      <c r="AD91" s="48">
        <v>23.17</v>
      </c>
      <c r="AE91" s="46">
        <v>6844</v>
      </c>
      <c r="AF91" s="48" t="s">
        <v>0</v>
      </c>
      <c r="AG91" s="48" t="s">
        <v>0</v>
      </c>
      <c r="AH91" s="48" t="s">
        <v>0</v>
      </c>
      <c r="AI91" s="48" t="s">
        <v>0</v>
      </c>
      <c r="AJ91" s="48">
        <v>6.83</v>
      </c>
      <c r="AK91" s="48">
        <v>7.36</v>
      </c>
      <c r="AL91" s="48">
        <v>21.65</v>
      </c>
      <c r="AM91" s="48">
        <v>34.409999999999997</v>
      </c>
      <c r="AN91" s="48">
        <v>48.23</v>
      </c>
      <c r="AO91" s="50">
        <v>7.2962962962962966E-4</v>
      </c>
      <c r="AP91" s="50">
        <v>9.9548611111111127E-4</v>
      </c>
      <c r="AQ91" s="50">
        <v>2.2357638888888887E-3</v>
      </c>
      <c r="AR91" s="50">
        <v>9.1770833333333331E-4</v>
      </c>
      <c r="AS91" s="50">
        <v>1.3032407407407407E-3</v>
      </c>
      <c r="AT91" s="50">
        <v>1.6910879629629632E-3</v>
      </c>
      <c r="AU91" s="50">
        <v>2.6630787037037035E-3</v>
      </c>
      <c r="AV91" s="50">
        <v>2.8754629629629629E-3</v>
      </c>
      <c r="AW91" s="50">
        <v>3.6425925925925922E-3</v>
      </c>
      <c r="AX91" s="50">
        <v>5.6542824074074082E-3</v>
      </c>
      <c r="AY91" s="50">
        <v>6.0728009259259259E-3</v>
      </c>
      <c r="AZ91" s="50">
        <v>9.7152777777777775E-3</v>
      </c>
      <c r="BA91" s="50">
        <v>7.525462962962963E-3</v>
      </c>
      <c r="BB91" s="50">
        <v>1.3082291666666666E-2</v>
      </c>
      <c r="BC91" s="50">
        <v>2.7006365740740741E-2</v>
      </c>
      <c r="BD91" s="48" t="s">
        <v>0</v>
      </c>
      <c r="BE91" s="48" t="s">
        <v>0</v>
      </c>
      <c r="BF91" s="48">
        <v>7.42</v>
      </c>
      <c r="BG91" s="48">
        <v>15.88</v>
      </c>
      <c r="BH91" s="48">
        <v>21.65</v>
      </c>
      <c r="BI91" s="46">
        <v>5263</v>
      </c>
    </row>
    <row r="92" spans="1:61" x14ac:dyDescent="0.3">
      <c r="A92" s="46">
        <v>1310</v>
      </c>
      <c r="B92" s="48" t="s">
        <v>0</v>
      </c>
      <c r="C92" s="48" t="s">
        <v>0</v>
      </c>
      <c r="D92" s="48">
        <v>6.33</v>
      </c>
      <c r="E92" s="48">
        <v>6.16</v>
      </c>
      <c r="F92" s="48" t="s">
        <v>0</v>
      </c>
      <c r="G92" s="48" t="s">
        <v>0</v>
      </c>
      <c r="H92" s="48" t="s">
        <v>0</v>
      </c>
      <c r="I92" s="48">
        <v>31.04</v>
      </c>
      <c r="J92" s="48">
        <v>44.05</v>
      </c>
      <c r="K92" s="50">
        <v>6.6944444444444451E-4</v>
      </c>
      <c r="L92" s="50">
        <v>9.1666666666666665E-4</v>
      </c>
      <c r="M92" s="50">
        <v>2.0407407407407405E-3</v>
      </c>
      <c r="N92" s="50">
        <v>8.4537037037037046E-4</v>
      </c>
      <c r="O92" s="50">
        <v>1.1866898148148149E-3</v>
      </c>
      <c r="P92" s="50">
        <v>1.5364583333333335E-3</v>
      </c>
      <c r="Q92" s="50">
        <v>2.4234953703703706E-3</v>
      </c>
      <c r="R92" s="50">
        <v>2.6224537037037037E-3</v>
      </c>
      <c r="S92" s="50">
        <v>3.3245370370370373E-3</v>
      </c>
      <c r="T92" s="50">
        <v>5.1300925925925923E-3</v>
      </c>
      <c r="U92" s="50">
        <v>5.5641203703703703E-3</v>
      </c>
      <c r="V92" s="50">
        <v>8.8876157407407411E-3</v>
      </c>
      <c r="W92" s="50">
        <v>7.0373842592592589E-3</v>
      </c>
      <c r="X92" s="50">
        <v>1.1865046296296295E-2</v>
      </c>
      <c r="Y92" s="50">
        <v>2.4949652777777779E-2</v>
      </c>
      <c r="Z92" s="48" t="s">
        <v>0</v>
      </c>
      <c r="AA92" s="48" t="s">
        <v>0</v>
      </c>
      <c r="AB92" s="48" t="s">
        <v>0</v>
      </c>
      <c r="AC92" s="48">
        <v>18.36</v>
      </c>
      <c r="AD92" s="48">
        <v>23.16</v>
      </c>
      <c r="AE92" s="46">
        <v>6839</v>
      </c>
      <c r="AF92" s="48">
        <v>5.8</v>
      </c>
      <c r="AG92" s="48">
        <v>6.27</v>
      </c>
      <c r="AH92" s="48" t="s">
        <v>0</v>
      </c>
      <c r="AI92" s="48" t="s">
        <v>0</v>
      </c>
      <c r="AJ92" s="48" t="s">
        <v>0</v>
      </c>
      <c r="AK92" s="48" t="s">
        <v>0</v>
      </c>
      <c r="AL92" s="48">
        <v>21.66</v>
      </c>
      <c r="AM92" s="48">
        <v>34.43</v>
      </c>
      <c r="AN92" s="48">
        <v>48.25</v>
      </c>
      <c r="AO92" s="50">
        <v>7.2997685185185188E-4</v>
      </c>
      <c r="AP92" s="50">
        <v>9.9606481481481486E-4</v>
      </c>
      <c r="AQ92" s="50">
        <v>2.2370370370370369E-3</v>
      </c>
      <c r="AR92" s="50">
        <v>9.1817129629629627E-4</v>
      </c>
      <c r="AS92" s="50">
        <v>1.3039351851851851E-3</v>
      </c>
      <c r="AT92" s="50">
        <v>1.6918981481481483E-3</v>
      </c>
      <c r="AU92" s="50">
        <v>2.6643518518518518E-3</v>
      </c>
      <c r="AV92" s="50">
        <v>2.8769675925925924E-3</v>
      </c>
      <c r="AW92" s="50">
        <v>3.6444444444444441E-3</v>
      </c>
      <c r="AX92" s="50">
        <v>5.6574074074074079E-3</v>
      </c>
      <c r="AY92" s="50">
        <v>6.0762731481481475E-3</v>
      </c>
      <c r="AZ92" s="50">
        <v>9.7208333333333331E-3</v>
      </c>
      <c r="BA92" s="50">
        <v>7.5307870370370364E-3</v>
      </c>
      <c r="BB92" s="50">
        <v>1.3091203703703706E-2</v>
      </c>
      <c r="BC92" s="50">
        <v>2.7024421296296296E-2</v>
      </c>
      <c r="BD92" s="48" t="s">
        <v>0</v>
      </c>
      <c r="BE92" s="48" t="s">
        <v>0</v>
      </c>
      <c r="BF92" s="48" t="s">
        <v>0</v>
      </c>
      <c r="BG92" s="48">
        <v>15.87</v>
      </c>
      <c r="BH92" s="48">
        <v>21.63</v>
      </c>
      <c r="BI92" s="46">
        <v>5260</v>
      </c>
    </row>
    <row r="93" spans="1:61" x14ac:dyDescent="0.3">
      <c r="A93" s="46">
        <v>1309</v>
      </c>
      <c r="B93" s="48" t="s">
        <v>0</v>
      </c>
      <c r="C93" s="48" t="s">
        <v>0</v>
      </c>
      <c r="D93" s="48" t="s">
        <v>0</v>
      </c>
      <c r="E93" s="48" t="s">
        <v>0</v>
      </c>
      <c r="F93" s="48">
        <v>6.75</v>
      </c>
      <c r="G93" s="48" t="s">
        <v>0</v>
      </c>
      <c r="H93" s="48">
        <v>19.88</v>
      </c>
      <c r="I93" s="48">
        <v>31.05</v>
      </c>
      <c r="J93" s="48">
        <v>44.07</v>
      </c>
      <c r="K93" s="50">
        <v>6.6967592592592599E-4</v>
      </c>
      <c r="L93" s="50">
        <v>9.1689814814814813E-4</v>
      </c>
      <c r="M93" s="50">
        <v>2.0414351851851852E-3</v>
      </c>
      <c r="N93" s="50">
        <v>8.4560185185185194E-4</v>
      </c>
      <c r="O93" s="50">
        <v>1.187037037037037E-3</v>
      </c>
      <c r="P93" s="50">
        <v>1.5369212962962964E-3</v>
      </c>
      <c r="Q93" s="50">
        <v>2.4241898148148148E-3</v>
      </c>
      <c r="R93" s="50">
        <v>2.6232638888888885E-3</v>
      </c>
      <c r="S93" s="50">
        <v>3.3255787037037039E-3</v>
      </c>
      <c r="T93" s="50">
        <v>5.1318287037037036E-3</v>
      </c>
      <c r="U93" s="50">
        <v>5.5659722222222222E-3</v>
      </c>
      <c r="V93" s="50">
        <v>8.8906249999999992E-3</v>
      </c>
      <c r="W93" s="50">
        <v>7.0418981481481478E-3</v>
      </c>
      <c r="X93" s="50">
        <v>1.1872453703703703E-2</v>
      </c>
      <c r="Y93" s="50">
        <v>2.4964699074074073E-2</v>
      </c>
      <c r="Z93" s="48" t="s">
        <v>0</v>
      </c>
      <c r="AA93" s="48" t="s">
        <v>0</v>
      </c>
      <c r="AB93" s="48">
        <v>8.7799999999999994</v>
      </c>
      <c r="AC93" s="48">
        <v>18.350000000000001</v>
      </c>
      <c r="AD93" s="48">
        <v>23.14</v>
      </c>
      <c r="AE93" s="46">
        <v>6834</v>
      </c>
      <c r="AF93" s="48" t="s">
        <v>0</v>
      </c>
      <c r="AG93" s="48" t="s">
        <v>0</v>
      </c>
      <c r="AH93" s="48" t="s">
        <v>0</v>
      </c>
      <c r="AI93" s="48">
        <v>6.31</v>
      </c>
      <c r="AJ93" s="48" t="s">
        <v>0</v>
      </c>
      <c r="AK93" s="48" t="s">
        <v>0</v>
      </c>
      <c r="AL93" s="48">
        <v>21.67</v>
      </c>
      <c r="AM93" s="48">
        <v>34.44</v>
      </c>
      <c r="AN93" s="48">
        <v>48.28</v>
      </c>
      <c r="AO93" s="50">
        <v>7.303240740740741E-4</v>
      </c>
      <c r="AP93" s="50">
        <v>9.9664351851851867E-4</v>
      </c>
      <c r="AQ93" s="50">
        <v>2.2383101851851852E-3</v>
      </c>
      <c r="AR93" s="50">
        <v>9.1874999999999997E-4</v>
      </c>
      <c r="AS93" s="50">
        <v>1.3046296296296295E-3</v>
      </c>
      <c r="AT93" s="50">
        <v>1.6927083333333336E-3</v>
      </c>
      <c r="AU93" s="50">
        <v>2.6657407407407407E-3</v>
      </c>
      <c r="AV93" s="50">
        <v>2.8784722222222224E-3</v>
      </c>
      <c r="AW93" s="50">
        <v>3.6464120370370365E-3</v>
      </c>
      <c r="AX93" s="50">
        <v>5.6606481481481482E-3</v>
      </c>
      <c r="AY93" s="50">
        <v>6.0796296296296301E-3</v>
      </c>
      <c r="AZ93" s="50">
        <v>9.7265046296296301E-3</v>
      </c>
      <c r="BA93" s="50">
        <v>7.53599537037037E-3</v>
      </c>
      <c r="BB93" s="50">
        <v>1.3100115740740742E-2</v>
      </c>
      <c r="BC93" s="50">
        <v>2.7042476851851852E-2</v>
      </c>
      <c r="BD93" s="48">
        <v>2.09</v>
      </c>
      <c r="BE93" s="48" t="s">
        <v>0</v>
      </c>
      <c r="BF93" s="48">
        <v>7.41</v>
      </c>
      <c r="BG93" s="48">
        <v>15.86</v>
      </c>
      <c r="BH93" s="48">
        <v>21.62</v>
      </c>
      <c r="BI93" s="46">
        <v>5256</v>
      </c>
    </row>
    <row r="94" spans="1:61" x14ac:dyDescent="0.3">
      <c r="A94" s="46">
        <v>1308</v>
      </c>
      <c r="B94" s="48" t="s">
        <v>0</v>
      </c>
      <c r="C94" s="48" t="s">
        <v>0</v>
      </c>
      <c r="D94" s="48" t="s">
        <v>0</v>
      </c>
      <c r="E94" s="48" t="s">
        <v>0</v>
      </c>
      <c r="F94" s="48" t="s">
        <v>0</v>
      </c>
      <c r="G94" s="48">
        <v>7.2</v>
      </c>
      <c r="H94" s="48">
        <v>19.89</v>
      </c>
      <c r="I94" s="48">
        <v>31.06</v>
      </c>
      <c r="J94" s="48">
        <v>44.08</v>
      </c>
      <c r="K94" s="50">
        <v>6.6990740740740747E-4</v>
      </c>
      <c r="L94" s="50">
        <v>9.1724537037037035E-4</v>
      </c>
      <c r="M94" s="50">
        <v>2.04224537037037E-3</v>
      </c>
      <c r="N94" s="50">
        <v>8.4583333333333342E-4</v>
      </c>
      <c r="O94" s="50">
        <v>1.1873842592592593E-3</v>
      </c>
      <c r="P94" s="50">
        <v>1.5373842592592594E-3</v>
      </c>
      <c r="Q94" s="50">
        <v>2.4250000000000001E-3</v>
      </c>
      <c r="R94" s="50">
        <v>2.6240740740740738E-3</v>
      </c>
      <c r="S94" s="50">
        <v>3.3266203703703708E-3</v>
      </c>
      <c r="T94" s="50">
        <v>5.1335648148148148E-3</v>
      </c>
      <c r="U94" s="50">
        <v>5.5679398148148155E-3</v>
      </c>
      <c r="V94" s="50">
        <v>8.8935185185185194E-3</v>
      </c>
      <c r="W94" s="50">
        <v>7.0462962962962962E-3</v>
      </c>
      <c r="X94" s="50">
        <v>1.1879861111111112E-2</v>
      </c>
      <c r="Y94" s="50">
        <v>2.4979745370370371E-2</v>
      </c>
      <c r="Z94" s="48" t="s">
        <v>0</v>
      </c>
      <c r="AA94" s="48">
        <v>6.15</v>
      </c>
      <c r="AB94" s="48" t="s">
        <v>0</v>
      </c>
      <c r="AC94" s="48">
        <v>18.34</v>
      </c>
      <c r="AD94" s="48">
        <v>23.12</v>
      </c>
      <c r="AE94" s="46">
        <v>6829</v>
      </c>
      <c r="AF94" s="48" t="s">
        <v>0</v>
      </c>
      <c r="AG94" s="48" t="s">
        <v>0</v>
      </c>
      <c r="AH94" s="48">
        <v>6.75</v>
      </c>
      <c r="AI94" s="48" t="s">
        <v>0</v>
      </c>
      <c r="AJ94" s="48">
        <v>6.84</v>
      </c>
      <c r="AK94" s="48">
        <v>7.37</v>
      </c>
      <c r="AL94" s="48">
        <v>21.68</v>
      </c>
      <c r="AM94" s="48">
        <v>34.46</v>
      </c>
      <c r="AN94" s="48">
        <v>48.3</v>
      </c>
      <c r="AO94" s="50">
        <v>7.3078703703703706E-4</v>
      </c>
      <c r="AP94" s="50">
        <v>9.9722222222222226E-4</v>
      </c>
      <c r="AQ94" s="50">
        <v>2.2395833333333334E-3</v>
      </c>
      <c r="AR94" s="50">
        <v>9.1921296296296293E-4</v>
      </c>
      <c r="AS94" s="50">
        <v>1.305324074074074E-3</v>
      </c>
      <c r="AT94" s="50">
        <v>1.6936342592592595E-3</v>
      </c>
      <c r="AU94" s="50">
        <v>2.6671296296296295E-3</v>
      </c>
      <c r="AV94" s="50">
        <v>2.8799768518518519E-3</v>
      </c>
      <c r="AW94" s="50">
        <v>3.6483796296296295E-3</v>
      </c>
      <c r="AX94" s="50">
        <v>5.6637731481481478E-3</v>
      </c>
      <c r="AY94" s="50">
        <v>6.0831018518518517E-3</v>
      </c>
      <c r="AZ94" s="50">
        <v>9.7320601851851856E-3</v>
      </c>
      <c r="BA94" s="50">
        <v>7.5413194444444442E-3</v>
      </c>
      <c r="BB94" s="50">
        <v>1.3108912037037037E-2</v>
      </c>
      <c r="BC94" s="50">
        <v>2.7060532407407405E-2</v>
      </c>
      <c r="BD94" s="48" t="s">
        <v>0</v>
      </c>
      <c r="BE94" s="48">
        <v>5.12</v>
      </c>
      <c r="BF94" s="48" t="s">
        <v>0</v>
      </c>
      <c r="BG94" s="48">
        <v>15.85</v>
      </c>
      <c r="BH94" s="48">
        <v>21.6</v>
      </c>
      <c r="BI94" s="46">
        <v>5252</v>
      </c>
    </row>
    <row r="95" spans="1:61" x14ac:dyDescent="0.3">
      <c r="A95" s="46">
        <v>1307</v>
      </c>
      <c r="B95" s="48" t="s">
        <v>0</v>
      </c>
      <c r="C95" s="48" t="s">
        <v>0</v>
      </c>
      <c r="D95" s="48" t="s">
        <v>0</v>
      </c>
      <c r="E95" s="48" t="s">
        <v>0</v>
      </c>
      <c r="F95" s="48" t="s">
        <v>0</v>
      </c>
      <c r="G95" s="48" t="s">
        <v>0</v>
      </c>
      <c r="H95" s="48" t="s">
        <v>0</v>
      </c>
      <c r="I95" s="48">
        <v>31.07</v>
      </c>
      <c r="J95" s="48">
        <v>44.09</v>
      </c>
      <c r="K95" s="50">
        <v>6.7013888888888895E-4</v>
      </c>
      <c r="L95" s="50">
        <v>9.1747685185185183E-4</v>
      </c>
      <c r="M95" s="50">
        <v>2.0429398148148147E-3</v>
      </c>
      <c r="N95" s="50">
        <v>8.460648148148149E-4</v>
      </c>
      <c r="O95" s="50">
        <v>1.1878472222222223E-3</v>
      </c>
      <c r="P95" s="50">
        <v>1.5378472222222223E-3</v>
      </c>
      <c r="Q95" s="50">
        <v>2.4258101851851854E-3</v>
      </c>
      <c r="R95" s="50">
        <v>2.6248842592592591E-3</v>
      </c>
      <c r="S95" s="50">
        <v>3.3276620370370374E-3</v>
      </c>
      <c r="T95" s="50">
        <v>5.1354166666666666E-3</v>
      </c>
      <c r="U95" s="50">
        <v>5.5697916666666673E-3</v>
      </c>
      <c r="V95" s="50">
        <v>8.8965277777777775E-3</v>
      </c>
      <c r="W95" s="50">
        <v>7.0506944444444436E-3</v>
      </c>
      <c r="X95" s="50">
        <v>1.1887268518518517E-2</v>
      </c>
      <c r="Y95" s="50">
        <v>2.4994675925925927E-2</v>
      </c>
      <c r="Z95" s="48" t="s">
        <v>0</v>
      </c>
      <c r="AA95" s="48" t="s">
        <v>0</v>
      </c>
      <c r="AB95" s="48" t="s">
        <v>0</v>
      </c>
      <c r="AC95" s="48">
        <v>18.329999999999998</v>
      </c>
      <c r="AD95" s="48">
        <v>23.11</v>
      </c>
      <c r="AE95" s="46">
        <v>6825</v>
      </c>
      <c r="AF95" s="48" t="s">
        <v>0</v>
      </c>
      <c r="AG95" s="48" t="s">
        <v>0</v>
      </c>
      <c r="AH95" s="48" t="s">
        <v>0</v>
      </c>
      <c r="AI95" s="48" t="s">
        <v>0</v>
      </c>
      <c r="AJ95" s="48" t="s">
        <v>0</v>
      </c>
      <c r="AK95" s="48" t="s">
        <v>0</v>
      </c>
      <c r="AL95" s="48" t="s">
        <v>0</v>
      </c>
      <c r="AM95" s="48">
        <v>34.479999999999997</v>
      </c>
      <c r="AN95" s="48">
        <v>48.32</v>
      </c>
      <c r="AO95" s="50">
        <v>7.3113425925925928E-4</v>
      </c>
      <c r="AP95" s="50">
        <v>9.9768518518518522E-4</v>
      </c>
      <c r="AQ95" s="50">
        <v>2.2408564814814813E-3</v>
      </c>
      <c r="AR95" s="50">
        <v>9.1967592592592589E-4</v>
      </c>
      <c r="AS95" s="50">
        <v>1.3059027777777778E-3</v>
      </c>
      <c r="AT95" s="50">
        <v>1.6944444444444446E-3</v>
      </c>
      <c r="AU95" s="50">
        <v>2.6685185185185184E-3</v>
      </c>
      <c r="AV95" s="50">
        <v>2.8814814814814814E-3</v>
      </c>
      <c r="AW95" s="50">
        <v>3.6503472222222219E-3</v>
      </c>
      <c r="AX95" s="50">
        <v>5.6668981481481483E-3</v>
      </c>
      <c r="AY95" s="50">
        <v>6.0864583333333335E-3</v>
      </c>
      <c r="AZ95" s="50">
        <v>9.7376157407407411E-3</v>
      </c>
      <c r="BA95" s="50">
        <v>7.546527777777777E-3</v>
      </c>
      <c r="BB95" s="50">
        <v>1.3117824074074073E-2</v>
      </c>
      <c r="BC95" s="50">
        <v>2.7078587962962964E-2</v>
      </c>
      <c r="BD95" s="48" t="s">
        <v>0</v>
      </c>
      <c r="BE95" s="48" t="s">
        <v>0</v>
      </c>
      <c r="BF95" s="48">
        <v>7.4</v>
      </c>
      <c r="BG95" s="48">
        <v>15.84</v>
      </c>
      <c r="BH95" s="48">
        <v>21.59</v>
      </c>
      <c r="BI95" s="46">
        <v>5249</v>
      </c>
    </row>
    <row r="96" spans="1:61" x14ac:dyDescent="0.3">
      <c r="A96" s="46">
        <v>1306</v>
      </c>
      <c r="B96" s="48" t="s">
        <v>0</v>
      </c>
      <c r="C96" s="48">
        <v>5.93</v>
      </c>
      <c r="D96" s="48" t="s">
        <v>0</v>
      </c>
      <c r="E96" s="48">
        <v>6.17</v>
      </c>
      <c r="F96" s="48" t="s">
        <v>0</v>
      </c>
      <c r="G96" s="48" t="s">
        <v>0</v>
      </c>
      <c r="H96" s="48">
        <v>19.899999999999999</v>
      </c>
      <c r="I96" s="48">
        <v>31.08</v>
      </c>
      <c r="J96" s="48">
        <v>44.11</v>
      </c>
      <c r="K96" s="50">
        <v>6.7037037037037043E-4</v>
      </c>
      <c r="L96" s="50">
        <v>9.1782407407407405E-4</v>
      </c>
      <c r="M96" s="50">
        <v>2.0436342592592589E-3</v>
      </c>
      <c r="N96" s="50">
        <v>8.4641203703703712E-4</v>
      </c>
      <c r="O96" s="50">
        <v>1.1881944444444444E-3</v>
      </c>
      <c r="P96" s="50">
        <v>1.5383101851851853E-3</v>
      </c>
      <c r="Q96" s="50">
        <v>2.4266203703703706E-3</v>
      </c>
      <c r="R96" s="50">
        <v>2.6256944444444444E-3</v>
      </c>
      <c r="S96" s="50">
        <v>3.3287037037037039E-3</v>
      </c>
      <c r="T96" s="50">
        <v>5.1371527777777778E-3</v>
      </c>
      <c r="U96" s="50">
        <v>5.5716435185185192E-3</v>
      </c>
      <c r="V96" s="50">
        <v>8.8995370370370374E-3</v>
      </c>
      <c r="W96" s="50">
        <v>7.055092592592592E-3</v>
      </c>
      <c r="X96" s="50">
        <v>1.1894675925925925E-2</v>
      </c>
      <c r="Y96" s="50">
        <v>2.5009722222222225E-2</v>
      </c>
      <c r="Z96" s="48" t="s">
        <v>0</v>
      </c>
      <c r="AA96" s="48">
        <v>6.14</v>
      </c>
      <c r="AB96" s="48">
        <v>8.77</v>
      </c>
      <c r="AC96" s="48">
        <v>18.32</v>
      </c>
      <c r="AD96" s="48">
        <v>23.09</v>
      </c>
      <c r="AE96" s="46">
        <v>6820</v>
      </c>
      <c r="AF96" s="48">
        <v>5.81</v>
      </c>
      <c r="AG96" s="48">
        <v>6.28</v>
      </c>
      <c r="AH96" s="48" t="s">
        <v>0</v>
      </c>
      <c r="AI96" s="48">
        <v>6.32</v>
      </c>
      <c r="AJ96" s="48" t="s">
        <v>0</v>
      </c>
      <c r="AK96" s="48">
        <v>7.38</v>
      </c>
      <c r="AL96" s="48">
        <v>21.69</v>
      </c>
      <c r="AM96" s="48">
        <v>34.49</v>
      </c>
      <c r="AN96" s="48">
        <v>48.35</v>
      </c>
      <c r="AO96" s="50">
        <v>7.314814814814815E-4</v>
      </c>
      <c r="AP96" s="50">
        <v>9.9826388888888903E-4</v>
      </c>
      <c r="AQ96" s="50">
        <v>2.2421296296296295E-3</v>
      </c>
      <c r="AR96" s="50">
        <v>9.2013888888888885E-4</v>
      </c>
      <c r="AS96" s="50">
        <v>1.3065972222222222E-3</v>
      </c>
      <c r="AT96" s="50">
        <v>1.6953703703703705E-3</v>
      </c>
      <c r="AU96" s="50">
        <v>2.6699074074074073E-3</v>
      </c>
      <c r="AV96" s="50">
        <v>2.8829861111111109E-3</v>
      </c>
      <c r="AW96" s="50">
        <v>3.6521990740740738E-3</v>
      </c>
      <c r="AX96" s="50">
        <v>5.670023148148148E-3</v>
      </c>
      <c r="AY96" s="50">
        <v>6.0899305555555559E-3</v>
      </c>
      <c r="AZ96" s="50">
        <v>9.7431712962962966E-3</v>
      </c>
      <c r="BA96" s="50">
        <v>7.5518518518518513E-3</v>
      </c>
      <c r="BB96" s="50">
        <v>1.3126736111111112E-2</v>
      </c>
      <c r="BC96" s="50">
        <v>2.709664351851852E-2</v>
      </c>
      <c r="BD96" s="48" t="s">
        <v>0</v>
      </c>
      <c r="BE96" s="48" t="s">
        <v>0</v>
      </c>
      <c r="BF96" s="48" t="s">
        <v>0</v>
      </c>
      <c r="BG96" s="48">
        <v>15.83</v>
      </c>
      <c r="BH96" s="48">
        <v>21.57</v>
      </c>
      <c r="BI96" s="46">
        <v>5245</v>
      </c>
    </row>
    <row r="97" spans="1:61" x14ac:dyDescent="0.3">
      <c r="A97" s="46">
        <v>1305</v>
      </c>
      <c r="B97" s="48" t="s">
        <v>0</v>
      </c>
      <c r="C97" s="48" t="s">
        <v>0</v>
      </c>
      <c r="D97" s="48" t="s">
        <v>0</v>
      </c>
      <c r="E97" s="48" t="s">
        <v>0</v>
      </c>
      <c r="F97" s="48">
        <v>6.76</v>
      </c>
      <c r="G97" s="48">
        <v>7.21</v>
      </c>
      <c r="H97" s="48" t="s">
        <v>0</v>
      </c>
      <c r="I97" s="48">
        <v>31.09</v>
      </c>
      <c r="J97" s="48">
        <v>44.12</v>
      </c>
      <c r="K97" s="50">
        <v>6.7060185185185191E-4</v>
      </c>
      <c r="L97" s="50">
        <v>9.1805555555555553E-4</v>
      </c>
      <c r="M97" s="50">
        <v>2.0443287037037036E-3</v>
      </c>
      <c r="N97" s="50">
        <v>8.466435185185186E-4</v>
      </c>
      <c r="O97" s="50">
        <v>1.1885416666666667E-3</v>
      </c>
      <c r="P97" s="50">
        <v>1.5388888888888889E-3</v>
      </c>
      <c r="Q97" s="50">
        <v>2.4273148148148149E-3</v>
      </c>
      <c r="R97" s="50">
        <v>2.6266203703703703E-3</v>
      </c>
      <c r="S97" s="50">
        <v>3.3298611111111116E-3</v>
      </c>
      <c r="T97" s="50">
        <v>5.138888888888889E-3</v>
      </c>
      <c r="U97" s="50">
        <v>5.5736111111111116E-3</v>
      </c>
      <c r="V97" s="50">
        <v>8.9024305555555558E-3</v>
      </c>
      <c r="W97" s="50">
        <v>7.0594907407407403E-3</v>
      </c>
      <c r="X97" s="50">
        <v>1.1902083333333332E-2</v>
      </c>
      <c r="Y97" s="50">
        <v>2.5024768518518519E-2</v>
      </c>
      <c r="Z97" s="48">
        <v>2.44</v>
      </c>
      <c r="AA97" s="48" t="s">
        <v>0</v>
      </c>
      <c r="AB97" s="48" t="s">
        <v>0</v>
      </c>
      <c r="AC97" s="48">
        <v>18.309999999999999</v>
      </c>
      <c r="AD97" s="48">
        <v>23.07</v>
      </c>
      <c r="AE97" s="46">
        <v>6815</v>
      </c>
      <c r="AF97" s="48" t="s">
        <v>0</v>
      </c>
      <c r="AG97" s="48" t="s">
        <v>0</v>
      </c>
      <c r="AH97" s="48">
        <v>6.76</v>
      </c>
      <c r="AI97" s="48" t="s">
        <v>0</v>
      </c>
      <c r="AJ97" s="48">
        <v>6.85</v>
      </c>
      <c r="AK97" s="48" t="s">
        <v>0</v>
      </c>
      <c r="AL97" s="48">
        <v>21.7</v>
      </c>
      <c r="AM97" s="48">
        <v>34.51</v>
      </c>
      <c r="AN97" s="48">
        <v>48.37</v>
      </c>
      <c r="AO97" s="50">
        <v>7.3194444444444446E-4</v>
      </c>
      <c r="AP97" s="50">
        <v>9.9884259259259262E-4</v>
      </c>
      <c r="AQ97" s="50">
        <v>2.2434027777777778E-3</v>
      </c>
      <c r="AR97" s="50">
        <v>9.2071759259259255E-4</v>
      </c>
      <c r="AS97" s="50">
        <v>1.3072916666666667E-3</v>
      </c>
      <c r="AT97" s="50">
        <v>1.6961805555555558E-3</v>
      </c>
      <c r="AU97" s="50">
        <v>2.6712962962962962E-3</v>
      </c>
      <c r="AV97" s="50">
        <v>2.8843749999999998E-3</v>
      </c>
      <c r="AW97" s="50">
        <v>3.6541666666666662E-3</v>
      </c>
      <c r="AX97" s="50">
        <v>5.6731481481481485E-3</v>
      </c>
      <c r="AY97" s="50">
        <v>6.0932870370370377E-3</v>
      </c>
      <c r="AZ97" s="50">
        <v>9.7487268518518522E-3</v>
      </c>
      <c r="BA97" s="50">
        <v>7.5570601851851849E-3</v>
      </c>
      <c r="BB97" s="50">
        <v>1.313564814814815E-2</v>
      </c>
      <c r="BC97" s="50">
        <v>2.7114814814814814E-2</v>
      </c>
      <c r="BD97" s="48" t="s">
        <v>0</v>
      </c>
      <c r="BE97" s="48">
        <v>5.1100000000000003</v>
      </c>
      <c r="BF97" s="48" t="s">
        <v>0</v>
      </c>
      <c r="BG97" s="48">
        <v>15.82</v>
      </c>
      <c r="BH97" s="48">
        <v>21.55</v>
      </c>
      <c r="BI97" s="46">
        <v>5241</v>
      </c>
    </row>
    <row r="98" spans="1:61" x14ac:dyDescent="0.3">
      <c r="A98" s="46">
        <v>1304</v>
      </c>
      <c r="B98" s="48">
        <v>5.51</v>
      </c>
      <c r="C98" s="48" t="s">
        <v>0</v>
      </c>
      <c r="D98" s="48">
        <v>6.34</v>
      </c>
      <c r="E98" s="48" t="s">
        <v>0</v>
      </c>
      <c r="F98" s="48" t="s">
        <v>0</v>
      </c>
      <c r="G98" s="48" t="s">
        <v>0</v>
      </c>
      <c r="H98" s="48">
        <v>19.91</v>
      </c>
      <c r="I98" s="48">
        <v>31.1</v>
      </c>
      <c r="J98" s="48">
        <v>44.14</v>
      </c>
      <c r="K98" s="50">
        <v>6.7071759259259265E-4</v>
      </c>
      <c r="L98" s="50">
        <v>9.1840277777777775E-4</v>
      </c>
      <c r="M98" s="50">
        <v>2.0451388888888889E-3</v>
      </c>
      <c r="N98" s="50">
        <v>8.4687500000000008E-4</v>
      </c>
      <c r="O98" s="50">
        <v>1.1888888888888889E-3</v>
      </c>
      <c r="P98" s="50">
        <v>1.5393518518518519E-3</v>
      </c>
      <c r="Q98" s="50">
        <v>2.4281250000000002E-3</v>
      </c>
      <c r="R98" s="50">
        <v>2.6274305555555556E-3</v>
      </c>
      <c r="S98" s="50">
        <v>3.3309027777777781E-3</v>
      </c>
      <c r="T98" s="50">
        <v>5.1406250000000002E-3</v>
      </c>
      <c r="U98" s="50">
        <v>5.5754629629629635E-3</v>
      </c>
      <c r="V98" s="50">
        <v>8.9054398148148139E-3</v>
      </c>
      <c r="W98" s="50">
        <v>7.0638888888888886E-3</v>
      </c>
      <c r="X98" s="50">
        <v>1.190949074074074E-2</v>
      </c>
      <c r="Y98" s="50">
        <v>2.5039814814814813E-2</v>
      </c>
      <c r="Z98" s="48" t="s">
        <v>0</v>
      </c>
      <c r="AA98" s="48" t="s">
        <v>0</v>
      </c>
      <c r="AB98" s="48">
        <v>8.76</v>
      </c>
      <c r="AC98" s="48">
        <v>18.3</v>
      </c>
      <c r="AD98" s="48">
        <v>23.06</v>
      </c>
      <c r="AE98" s="46">
        <v>6810</v>
      </c>
      <c r="AF98" s="48" t="s">
        <v>0</v>
      </c>
      <c r="AG98" s="48" t="s">
        <v>0</v>
      </c>
      <c r="AH98" s="48" t="s">
        <v>0</v>
      </c>
      <c r="AI98" s="48" t="s">
        <v>0</v>
      </c>
      <c r="AJ98" s="48" t="s">
        <v>0</v>
      </c>
      <c r="AK98" s="48">
        <v>7.39</v>
      </c>
      <c r="AL98" s="48">
        <v>21.71</v>
      </c>
      <c r="AM98" s="48">
        <v>34.53</v>
      </c>
      <c r="AN98" s="48">
        <v>48.4</v>
      </c>
      <c r="AO98" s="50">
        <v>7.3229166666666668E-4</v>
      </c>
      <c r="AP98" s="50">
        <v>9.9942129629629643E-4</v>
      </c>
      <c r="AQ98" s="50">
        <v>2.244675925925926E-3</v>
      </c>
      <c r="AR98" s="50">
        <v>9.2118055555555551E-4</v>
      </c>
      <c r="AS98" s="50">
        <v>1.3079861111111111E-3</v>
      </c>
      <c r="AT98" s="50">
        <v>1.6971064814814817E-3</v>
      </c>
      <c r="AU98" s="50">
        <v>2.6725694444444444E-3</v>
      </c>
      <c r="AV98" s="50">
        <v>2.8858796296296297E-3</v>
      </c>
      <c r="AW98" s="50">
        <v>3.6561342592592587E-3</v>
      </c>
      <c r="AX98" s="50">
        <v>5.6763888888888897E-3</v>
      </c>
      <c r="AY98" s="50">
        <v>6.0967592592592601E-3</v>
      </c>
      <c r="AZ98" s="50">
        <v>9.7542824074074077E-3</v>
      </c>
      <c r="BA98" s="50">
        <v>7.5623842592592591E-3</v>
      </c>
      <c r="BB98" s="50">
        <v>1.3144560185185186E-2</v>
      </c>
      <c r="BC98" s="50">
        <v>2.7132870370370373E-2</v>
      </c>
      <c r="BD98" s="48" t="s">
        <v>0</v>
      </c>
      <c r="BE98" s="48" t="s">
        <v>0</v>
      </c>
      <c r="BF98" s="48">
        <v>7.39</v>
      </c>
      <c r="BG98" s="48">
        <v>15.81</v>
      </c>
      <c r="BH98" s="48">
        <v>21.54</v>
      </c>
      <c r="BI98" s="46">
        <v>5238</v>
      </c>
    </row>
    <row r="99" spans="1:61" x14ac:dyDescent="0.3">
      <c r="A99" s="46">
        <v>1303</v>
      </c>
      <c r="B99" s="48" t="s">
        <v>0</v>
      </c>
      <c r="C99" s="48" t="s">
        <v>0</v>
      </c>
      <c r="D99" s="48" t="s">
        <v>0</v>
      </c>
      <c r="E99" s="48" t="s">
        <v>0</v>
      </c>
      <c r="F99" s="48" t="s">
        <v>0</v>
      </c>
      <c r="G99" s="48" t="s">
        <v>0</v>
      </c>
      <c r="H99" s="48">
        <v>19.920000000000002</v>
      </c>
      <c r="I99" s="48">
        <v>31.11</v>
      </c>
      <c r="J99" s="48">
        <v>44.15</v>
      </c>
      <c r="K99" s="50">
        <v>6.7094907407407413E-4</v>
      </c>
      <c r="L99" s="50">
        <v>9.1863425925925923E-4</v>
      </c>
      <c r="M99" s="50">
        <v>2.0458333333333331E-3</v>
      </c>
      <c r="N99" s="50">
        <v>8.4710648148148156E-4</v>
      </c>
      <c r="O99" s="50">
        <v>1.1892361111111112E-3</v>
      </c>
      <c r="P99" s="50">
        <v>1.5398148148148148E-3</v>
      </c>
      <c r="Q99" s="50">
        <v>2.4289351851851855E-3</v>
      </c>
      <c r="R99" s="50">
        <v>2.6282407407407409E-3</v>
      </c>
      <c r="S99" s="50">
        <v>3.3319444444444447E-3</v>
      </c>
      <c r="T99" s="50">
        <v>5.1423611111111114E-3</v>
      </c>
      <c r="U99" s="50">
        <v>5.5773148148148153E-3</v>
      </c>
      <c r="V99" s="50">
        <v>8.9084490740740738E-3</v>
      </c>
      <c r="W99" s="50">
        <v>7.068287037037037E-3</v>
      </c>
      <c r="X99" s="50">
        <v>1.1916898148148149E-2</v>
      </c>
      <c r="Y99" s="50">
        <v>2.5054861111111115E-2</v>
      </c>
      <c r="Z99" s="48" t="s">
        <v>0</v>
      </c>
      <c r="AA99" s="48">
        <v>6.13</v>
      </c>
      <c r="AB99" s="48" t="s">
        <v>0</v>
      </c>
      <c r="AC99" s="48">
        <v>18.29</v>
      </c>
      <c r="AD99" s="48">
        <v>23.04</v>
      </c>
      <c r="AE99" s="46">
        <v>6806</v>
      </c>
      <c r="AF99" s="48" t="s">
        <v>0</v>
      </c>
      <c r="AG99" s="48" t="s">
        <v>0</v>
      </c>
      <c r="AH99" s="48" t="s">
        <v>0</v>
      </c>
      <c r="AI99" s="48">
        <v>6.33</v>
      </c>
      <c r="AJ99" s="48">
        <v>6.86</v>
      </c>
      <c r="AK99" s="48" t="s">
        <v>0</v>
      </c>
      <c r="AL99" s="48">
        <v>21.72</v>
      </c>
      <c r="AM99" s="48">
        <v>34.549999999999997</v>
      </c>
      <c r="AN99" s="48">
        <v>48.42</v>
      </c>
      <c r="AO99" s="50">
        <v>7.326388888888889E-4</v>
      </c>
      <c r="AP99" s="50">
        <v>1E-3</v>
      </c>
      <c r="AQ99" s="50">
        <v>2.2460648148148149E-3</v>
      </c>
      <c r="AR99" s="50">
        <v>9.2164351851851847E-4</v>
      </c>
      <c r="AS99" s="50">
        <v>1.3086805555555556E-3</v>
      </c>
      <c r="AT99" s="50">
        <v>1.6979166666666668E-3</v>
      </c>
      <c r="AU99" s="50">
        <v>2.6739583333333333E-3</v>
      </c>
      <c r="AV99" s="50">
        <v>2.8873842592592592E-3</v>
      </c>
      <c r="AW99" s="50">
        <v>3.657986111111111E-3</v>
      </c>
      <c r="AX99" s="50">
        <v>5.6795138888888893E-3</v>
      </c>
      <c r="AY99" s="50">
        <v>6.100115740740741E-3</v>
      </c>
      <c r="AZ99" s="50">
        <v>9.7599537037037047E-3</v>
      </c>
      <c r="BA99" s="50">
        <v>7.5675925925925928E-3</v>
      </c>
      <c r="BB99" s="50">
        <v>1.3153472222222223E-2</v>
      </c>
      <c r="BC99" s="50">
        <v>2.7150925925925929E-2</v>
      </c>
      <c r="BD99" s="48" t="s">
        <v>0</v>
      </c>
      <c r="BE99" s="48" t="s">
        <v>0</v>
      </c>
      <c r="BF99" s="48" t="s">
        <v>0</v>
      </c>
      <c r="BG99" s="48">
        <v>15.8</v>
      </c>
      <c r="BH99" s="48">
        <v>21.52</v>
      </c>
      <c r="BI99" s="46">
        <v>5234</v>
      </c>
    </row>
    <row r="100" spans="1:61" x14ac:dyDescent="0.3">
      <c r="A100" s="46">
        <v>1302</v>
      </c>
      <c r="B100" s="48" t="s">
        <v>0</v>
      </c>
      <c r="C100" s="48" t="s">
        <v>0</v>
      </c>
      <c r="D100" s="48" t="s">
        <v>0</v>
      </c>
      <c r="E100" s="48" t="s">
        <v>0</v>
      </c>
      <c r="F100" s="48" t="s">
        <v>0</v>
      </c>
      <c r="G100" s="48" t="s">
        <v>0</v>
      </c>
      <c r="H100" s="48" t="s">
        <v>0</v>
      </c>
      <c r="I100" s="48">
        <v>31.12</v>
      </c>
      <c r="J100" s="48">
        <v>44.16</v>
      </c>
      <c r="K100" s="50">
        <v>6.7118055555555561E-4</v>
      </c>
      <c r="L100" s="50">
        <v>9.1898148148148145E-4</v>
      </c>
      <c r="M100" s="50">
        <v>2.0465277777777778E-3</v>
      </c>
      <c r="N100" s="50">
        <v>8.4745370370370378E-4</v>
      </c>
      <c r="O100" s="50">
        <v>1.1895833333333333E-3</v>
      </c>
      <c r="P100" s="50">
        <v>1.5402777777777778E-3</v>
      </c>
      <c r="Q100" s="50">
        <v>2.4297453703703703E-3</v>
      </c>
      <c r="R100" s="50">
        <v>2.6290509259259262E-3</v>
      </c>
      <c r="S100" s="50">
        <v>3.3329861111111112E-3</v>
      </c>
      <c r="T100" s="50">
        <v>5.1440972222222226E-3</v>
      </c>
      <c r="U100" s="50">
        <v>5.5791666666666672E-3</v>
      </c>
      <c r="V100" s="50">
        <v>8.911458333333332E-3</v>
      </c>
      <c r="W100" s="50">
        <v>7.0726851851851845E-3</v>
      </c>
      <c r="X100" s="50">
        <v>1.1924305555555556E-2</v>
      </c>
      <c r="Y100" s="50">
        <v>2.5069791666666667E-2</v>
      </c>
      <c r="Z100" s="48" t="s">
        <v>0</v>
      </c>
      <c r="AA100" s="48" t="s">
        <v>0</v>
      </c>
      <c r="AB100" s="48">
        <v>8.75</v>
      </c>
      <c r="AC100" s="48">
        <v>18.28</v>
      </c>
      <c r="AD100" s="48">
        <v>23.02</v>
      </c>
      <c r="AE100" s="46">
        <v>6801</v>
      </c>
      <c r="AF100" s="48">
        <v>5.82</v>
      </c>
      <c r="AG100" s="48">
        <v>6.29</v>
      </c>
      <c r="AH100" s="48" t="s">
        <v>0</v>
      </c>
      <c r="AI100" s="48" t="s">
        <v>0</v>
      </c>
      <c r="AJ100" s="48" t="s">
        <v>0</v>
      </c>
      <c r="AK100" s="48" t="s">
        <v>0</v>
      </c>
      <c r="AL100" s="48">
        <v>21.73</v>
      </c>
      <c r="AM100" s="48">
        <v>34.56</v>
      </c>
      <c r="AN100" s="48">
        <v>48.45</v>
      </c>
      <c r="AO100" s="50">
        <v>7.3310185185185186E-4</v>
      </c>
      <c r="AP100" s="50">
        <v>1.0005787037037038E-3</v>
      </c>
      <c r="AQ100" s="50">
        <v>2.2473379629629627E-3</v>
      </c>
      <c r="AR100" s="50">
        <v>9.2210648148148143E-4</v>
      </c>
      <c r="AS100" s="50">
        <v>1.3092592592592591E-3</v>
      </c>
      <c r="AT100" s="50">
        <v>1.6987268518518521E-3</v>
      </c>
      <c r="AU100" s="50">
        <v>2.6753472222222222E-3</v>
      </c>
      <c r="AV100" s="50">
        <v>2.8888888888888888E-3</v>
      </c>
      <c r="AW100" s="50">
        <v>3.6599537037037039E-3</v>
      </c>
      <c r="AX100" s="50">
        <v>5.682638888888889E-3</v>
      </c>
      <c r="AY100" s="50">
        <v>6.1035879629629626E-3</v>
      </c>
      <c r="AZ100" s="50">
        <v>9.7655092592592602E-3</v>
      </c>
      <c r="BA100" s="50">
        <v>7.5729166666666662E-3</v>
      </c>
      <c r="BB100" s="50">
        <v>1.3162268518518519E-2</v>
      </c>
      <c r="BC100" s="50">
        <v>2.7169097222222223E-2</v>
      </c>
      <c r="BD100" s="48" t="s">
        <v>0</v>
      </c>
      <c r="BE100" s="48">
        <v>5.0999999999999996</v>
      </c>
      <c r="BF100" s="48">
        <v>7.38</v>
      </c>
      <c r="BG100" s="48">
        <v>15.79</v>
      </c>
      <c r="BH100" s="48">
        <v>21.51</v>
      </c>
      <c r="BI100" s="46">
        <v>5230</v>
      </c>
    </row>
    <row r="101" spans="1:61" x14ac:dyDescent="0.3">
      <c r="A101" s="46">
        <v>1301</v>
      </c>
      <c r="B101" s="48" t="s">
        <v>0</v>
      </c>
      <c r="C101" s="48" t="s">
        <v>0</v>
      </c>
      <c r="D101" s="48" t="s">
        <v>0</v>
      </c>
      <c r="E101" s="48">
        <v>6.18</v>
      </c>
      <c r="F101" s="48">
        <v>6.77</v>
      </c>
      <c r="G101" s="48">
        <v>7.22</v>
      </c>
      <c r="H101" s="48">
        <v>19.93</v>
      </c>
      <c r="I101" s="48">
        <v>31.13</v>
      </c>
      <c r="J101" s="48">
        <v>44.18</v>
      </c>
      <c r="K101" s="50">
        <v>6.7141203703703699E-4</v>
      </c>
      <c r="L101" s="50">
        <v>9.1921296296296293E-4</v>
      </c>
      <c r="M101" s="50">
        <v>2.047222222222222E-3</v>
      </c>
      <c r="N101" s="50">
        <v>8.4768518518518526E-4</v>
      </c>
      <c r="O101" s="50">
        <v>1.1899305555555556E-3</v>
      </c>
      <c r="P101" s="50">
        <v>1.5407407407407407E-3</v>
      </c>
      <c r="Q101" s="50">
        <v>2.430439814814815E-3</v>
      </c>
      <c r="R101" s="50">
        <v>2.6299768518518521E-3</v>
      </c>
      <c r="S101" s="50">
        <v>3.3341435185185188E-3</v>
      </c>
      <c r="T101" s="50">
        <v>5.1459490740740745E-3</v>
      </c>
      <c r="U101" s="50">
        <v>5.5811342592592596E-3</v>
      </c>
      <c r="V101" s="50">
        <v>8.9143518518518521E-3</v>
      </c>
      <c r="W101" s="50">
        <v>7.0771990740740734E-3</v>
      </c>
      <c r="X101" s="50">
        <v>1.1931712962962963E-2</v>
      </c>
      <c r="Y101" s="50">
        <v>2.5084837962962965E-2</v>
      </c>
      <c r="Z101" s="48" t="s">
        <v>0</v>
      </c>
      <c r="AA101" s="48" t="s">
        <v>0</v>
      </c>
      <c r="AB101" s="48" t="s">
        <v>0</v>
      </c>
      <c r="AC101" s="48">
        <v>18.27</v>
      </c>
      <c r="AD101" s="48">
        <v>23.01</v>
      </c>
      <c r="AE101" s="46">
        <v>6796</v>
      </c>
      <c r="AF101" s="48" t="s">
        <v>0</v>
      </c>
      <c r="AG101" s="48" t="s">
        <v>0</v>
      </c>
      <c r="AH101" s="48">
        <v>6.77</v>
      </c>
      <c r="AI101" s="48" t="s">
        <v>0</v>
      </c>
      <c r="AJ101" s="48" t="s">
        <v>0</v>
      </c>
      <c r="AK101" s="48">
        <v>7.4</v>
      </c>
      <c r="AL101" s="48">
        <v>21.74</v>
      </c>
      <c r="AM101" s="48">
        <v>34.58</v>
      </c>
      <c r="AN101" s="48">
        <v>48.47</v>
      </c>
      <c r="AO101" s="50">
        <v>7.3344907407407408E-4</v>
      </c>
      <c r="AP101" s="50">
        <v>1.0010416666666668E-3</v>
      </c>
      <c r="AQ101" s="50">
        <v>2.2486111111111109E-3</v>
      </c>
      <c r="AR101" s="50">
        <v>9.2268518518518513E-4</v>
      </c>
      <c r="AS101" s="50">
        <v>1.3099537037037036E-3</v>
      </c>
      <c r="AT101" s="50">
        <v>1.699652777777778E-3</v>
      </c>
      <c r="AU101" s="50">
        <v>2.6767361111111111E-3</v>
      </c>
      <c r="AV101" s="50">
        <v>2.8903935185185183E-3</v>
      </c>
      <c r="AW101" s="50">
        <v>3.6619212962962964E-3</v>
      </c>
      <c r="AX101" s="50">
        <v>5.6857638888888886E-3</v>
      </c>
      <c r="AY101" s="50">
        <v>6.1069444444444444E-3</v>
      </c>
      <c r="AZ101" s="50">
        <v>9.771064814814814E-3</v>
      </c>
      <c r="BA101" s="50">
        <v>7.5782407407407404E-3</v>
      </c>
      <c r="BB101" s="50">
        <v>1.3171180555555558E-2</v>
      </c>
      <c r="BC101" s="50">
        <v>2.7187152777777779E-2</v>
      </c>
      <c r="BD101" s="48" t="s">
        <v>0</v>
      </c>
      <c r="BE101" s="48" t="s">
        <v>0</v>
      </c>
      <c r="BF101" s="48" t="s">
        <v>0</v>
      </c>
      <c r="BG101" s="48">
        <v>15.78</v>
      </c>
      <c r="BH101" s="48">
        <v>21.49</v>
      </c>
      <c r="BI101" s="46">
        <v>5227</v>
      </c>
    </row>
    <row r="102" spans="1:61" x14ac:dyDescent="0.3">
      <c r="A102" s="46">
        <v>1300</v>
      </c>
      <c r="B102" s="48" t="s">
        <v>0</v>
      </c>
      <c r="C102" s="48">
        <v>5.94</v>
      </c>
      <c r="D102" s="48" t="s">
        <v>0</v>
      </c>
      <c r="E102" s="48" t="s">
        <v>0</v>
      </c>
      <c r="F102" s="48" t="s">
        <v>0</v>
      </c>
      <c r="G102" s="48" t="s">
        <v>0</v>
      </c>
      <c r="H102" s="48" t="s">
        <v>0</v>
      </c>
      <c r="I102" s="48">
        <v>31.14</v>
      </c>
      <c r="J102" s="49">
        <v>44.19</v>
      </c>
      <c r="K102" s="50">
        <v>6.7164351851851847E-4</v>
      </c>
      <c r="L102" s="50">
        <v>9.1956018518518515E-4</v>
      </c>
      <c r="M102" s="50">
        <v>2.0480324074074073E-3</v>
      </c>
      <c r="N102" s="50">
        <v>8.4791666666666674E-4</v>
      </c>
      <c r="O102" s="50">
        <v>1.1902777777777777E-3</v>
      </c>
      <c r="P102" s="50">
        <v>1.5412037037037037E-3</v>
      </c>
      <c r="Q102" s="50">
        <v>2.4312500000000003E-3</v>
      </c>
      <c r="R102" s="50">
        <v>2.6307870370370374E-3</v>
      </c>
      <c r="S102" s="50">
        <v>3.3351851851851854E-3</v>
      </c>
      <c r="T102" s="50">
        <v>5.1476851851851857E-3</v>
      </c>
      <c r="U102" s="50">
        <v>5.5829861111111115E-3</v>
      </c>
      <c r="V102" s="50">
        <v>8.917361111111112E-3</v>
      </c>
      <c r="W102" s="50">
        <v>7.0815972222222218E-3</v>
      </c>
      <c r="X102" s="50">
        <v>1.1939120370370369E-2</v>
      </c>
      <c r="Y102" s="50">
        <v>2.5099884259259259E-2</v>
      </c>
      <c r="Z102" s="48" t="s">
        <v>0</v>
      </c>
      <c r="AA102" s="48">
        <v>6.12</v>
      </c>
      <c r="AB102" s="48">
        <v>8.74</v>
      </c>
      <c r="AC102" s="48">
        <v>18.260000000000002</v>
      </c>
      <c r="AD102" s="48">
        <v>22.99</v>
      </c>
      <c r="AE102" s="46">
        <v>6791</v>
      </c>
      <c r="AF102" s="48" t="s">
        <v>0</v>
      </c>
      <c r="AG102" s="48" t="s">
        <v>0</v>
      </c>
      <c r="AH102" s="48" t="s">
        <v>0</v>
      </c>
      <c r="AI102" s="48">
        <v>6.34</v>
      </c>
      <c r="AJ102" s="48">
        <v>6.87</v>
      </c>
      <c r="AK102" s="48" t="s">
        <v>0</v>
      </c>
      <c r="AL102" s="48">
        <v>21.75</v>
      </c>
      <c r="AM102" s="48">
        <v>34.6</v>
      </c>
      <c r="AN102" s="48">
        <v>48.49</v>
      </c>
      <c r="AO102" s="50">
        <v>7.3391203703703704E-4</v>
      </c>
      <c r="AP102" s="50">
        <v>1.0016203703703704E-3</v>
      </c>
      <c r="AQ102" s="50">
        <v>2.2498842592592592E-3</v>
      </c>
      <c r="AR102" s="50">
        <v>9.2314814814814809E-4</v>
      </c>
      <c r="AS102" s="50">
        <v>1.310648148148148E-3</v>
      </c>
      <c r="AT102" s="50">
        <v>1.7004629629629631E-3</v>
      </c>
      <c r="AU102" s="50">
        <v>2.678125E-3</v>
      </c>
      <c r="AV102" s="50">
        <v>2.8918981481481482E-3</v>
      </c>
      <c r="AW102" s="50">
        <v>3.6638888888888888E-3</v>
      </c>
      <c r="AX102" s="50">
        <v>5.6888888888888892E-3</v>
      </c>
      <c r="AY102" s="50">
        <v>6.1104166666666668E-3</v>
      </c>
      <c r="AZ102" s="50">
        <v>9.7766203703703695E-3</v>
      </c>
      <c r="BA102" s="50">
        <v>7.5834490740740741E-3</v>
      </c>
      <c r="BB102" s="50">
        <v>1.3180092592592594E-2</v>
      </c>
      <c r="BC102" s="50">
        <v>2.7205208333333331E-2</v>
      </c>
      <c r="BD102" s="48" t="s">
        <v>0</v>
      </c>
      <c r="BE102" s="48" t="s">
        <v>0</v>
      </c>
      <c r="BF102" s="48">
        <v>7.37</v>
      </c>
      <c r="BG102" s="48">
        <v>15.77</v>
      </c>
      <c r="BH102" s="48">
        <v>21.47</v>
      </c>
      <c r="BI102" s="46">
        <v>5223</v>
      </c>
    </row>
    <row r="103" spans="1:61" x14ac:dyDescent="0.3">
      <c r="A103" s="46">
        <v>1299</v>
      </c>
      <c r="B103" s="48" t="s">
        <v>0</v>
      </c>
      <c r="C103" s="48" t="s">
        <v>0</v>
      </c>
      <c r="D103" s="48" t="s">
        <v>0</v>
      </c>
      <c r="E103" s="48" t="s">
        <v>0</v>
      </c>
      <c r="F103" s="48" t="s">
        <v>0</v>
      </c>
      <c r="G103" s="48" t="s">
        <v>0</v>
      </c>
      <c r="H103" s="48">
        <v>19.940000000000001</v>
      </c>
      <c r="I103" s="48">
        <v>31.15</v>
      </c>
      <c r="J103" s="49">
        <v>44.21</v>
      </c>
      <c r="K103" s="50">
        <v>6.7187499999999995E-4</v>
      </c>
      <c r="L103" s="50">
        <v>9.1979166666666663E-4</v>
      </c>
      <c r="M103" s="50">
        <v>2.0487268518518519E-3</v>
      </c>
      <c r="N103" s="50">
        <v>8.4814814814814822E-4</v>
      </c>
      <c r="O103" s="50">
        <v>1.1906250000000001E-3</v>
      </c>
      <c r="P103" s="50">
        <v>1.5416666666666667E-3</v>
      </c>
      <c r="Q103" s="50">
        <v>2.4320601851851851E-3</v>
      </c>
      <c r="R103" s="50">
        <v>2.6315972222222222E-3</v>
      </c>
      <c r="S103" s="50">
        <v>3.3362268518518519E-3</v>
      </c>
      <c r="T103" s="50">
        <v>5.149421296296296E-3</v>
      </c>
      <c r="U103" s="50">
        <v>5.5848379629629633E-3</v>
      </c>
      <c r="V103" s="50">
        <v>8.9203703703703719E-3</v>
      </c>
      <c r="W103" s="50">
        <v>7.0859953703703701E-3</v>
      </c>
      <c r="X103" s="50">
        <v>1.1946643518518518E-2</v>
      </c>
      <c r="Y103" s="50">
        <v>2.5115046296296295E-2</v>
      </c>
      <c r="Z103" s="48" t="s">
        <v>0</v>
      </c>
      <c r="AA103" s="48" t="s">
        <v>0</v>
      </c>
      <c r="AB103" s="48" t="s">
        <v>0</v>
      </c>
      <c r="AC103" s="48">
        <v>18.25</v>
      </c>
      <c r="AD103" s="48">
        <v>22.97</v>
      </c>
      <c r="AE103" s="46">
        <v>6786</v>
      </c>
      <c r="AF103" s="48" t="s">
        <v>0</v>
      </c>
      <c r="AG103" s="48" t="s">
        <v>0</v>
      </c>
      <c r="AH103" s="48" t="s">
        <v>0</v>
      </c>
      <c r="AI103" s="48" t="s">
        <v>0</v>
      </c>
      <c r="AJ103" s="48" t="s">
        <v>0</v>
      </c>
      <c r="AK103" s="48">
        <v>7.41</v>
      </c>
      <c r="AL103" s="48">
        <v>21.76</v>
      </c>
      <c r="AM103" s="48">
        <v>34.61</v>
      </c>
      <c r="AN103" s="48">
        <v>48.52</v>
      </c>
      <c r="AO103" s="50">
        <v>7.3425925925925926E-4</v>
      </c>
      <c r="AP103" s="50">
        <v>1.0021990740740742E-3</v>
      </c>
      <c r="AQ103" s="50">
        <v>2.2511574074074074E-3</v>
      </c>
      <c r="AR103" s="50">
        <v>9.2361111111111116E-4</v>
      </c>
      <c r="AS103" s="50">
        <v>1.3113425925925925E-3</v>
      </c>
      <c r="AT103" s="50">
        <v>1.701388888888889E-3</v>
      </c>
      <c r="AU103" s="50">
        <v>2.6795138888888888E-3</v>
      </c>
      <c r="AV103" s="50">
        <v>2.8934027777777777E-3</v>
      </c>
      <c r="AW103" s="50">
        <v>3.6657407407407407E-3</v>
      </c>
      <c r="AX103" s="50">
        <v>5.6921296296296294E-3</v>
      </c>
      <c r="AY103" s="50">
        <v>6.1137731481481486E-3</v>
      </c>
      <c r="AZ103" s="50">
        <v>9.7822916666666666E-3</v>
      </c>
      <c r="BA103" s="50">
        <v>7.5887731481481474E-3</v>
      </c>
      <c r="BB103" s="50">
        <v>1.318900462962963E-2</v>
      </c>
      <c r="BC103" s="50">
        <v>2.7223379629629632E-2</v>
      </c>
      <c r="BD103" s="48">
        <v>2.08</v>
      </c>
      <c r="BE103" s="48">
        <v>5.09</v>
      </c>
      <c r="BF103" s="48" t="s">
        <v>0</v>
      </c>
      <c r="BG103" s="48">
        <v>15.76</v>
      </c>
      <c r="BH103" s="48">
        <v>21.46</v>
      </c>
      <c r="BI103" s="46">
        <v>5219</v>
      </c>
    </row>
    <row r="104" spans="1:61" x14ac:dyDescent="0.3">
      <c r="A104" s="46">
        <v>1298</v>
      </c>
      <c r="B104" s="48" t="s">
        <v>0</v>
      </c>
      <c r="C104" s="48" t="s">
        <v>0</v>
      </c>
      <c r="D104" s="48">
        <v>6.35</v>
      </c>
      <c r="E104" s="48" t="s">
        <v>0</v>
      </c>
      <c r="F104" s="48" t="s">
        <v>0</v>
      </c>
      <c r="G104" s="48">
        <v>7.23</v>
      </c>
      <c r="H104" s="48">
        <v>19.95</v>
      </c>
      <c r="I104" s="48">
        <v>31.16</v>
      </c>
      <c r="J104" s="49">
        <v>44.22</v>
      </c>
      <c r="K104" s="50">
        <v>6.7199074074074069E-4</v>
      </c>
      <c r="L104" s="50">
        <v>9.2002314814814811E-4</v>
      </c>
      <c r="M104" s="50">
        <v>2.0494212962962966E-3</v>
      </c>
      <c r="N104" s="50">
        <v>8.483796296296297E-4</v>
      </c>
      <c r="O104" s="50">
        <v>1.191087962962963E-3</v>
      </c>
      <c r="P104" s="50">
        <v>1.5421296296296296E-3</v>
      </c>
      <c r="Q104" s="50">
        <v>2.4328703703703704E-3</v>
      </c>
      <c r="R104" s="50">
        <v>2.6324074074074075E-3</v>
      </c>
      <c r="S104" s="50">
        <v>3.3372685185185189E-3</v>
      </c>
      <c r="T104" s="50">
        <v>5.1511574074074072E-3</v>
      </c>
      <c r="U104" s="50">
        <v>5.5868055555555558E-3</v>
      </c>
      <c r="V104" s="50">
        <v>8.9233796296296301E-3</v>
      </c>
      <c r="W104" s="50">
        <v>7.0903935185185184E-3</v>
      </c>
      <c r="X104" s="50">
        <v>1.1954050925925925E-2</v>
      </c>
      <c r="Y104" s="50">
        <v>2.5130092592592596E-2</v>
      </c>
      <c r="Z104" s="48" t="s">
        <v>0</v>
      </c>
      <c r="AA104" s="48" t="s">
        <v>0</v>
      </c>
      <c r="AB104" s="48">
        <v>8.73</v>
      </c>
      <c r="AC104" s="48" t="s">
        <v>0</v>
      </c>
      <c r="AD104" s="48">
        <v>22.96</v>
      </c>
      <c r="AE104" s="46">
        <v>6782</v>
      </c>
      <c r="AF104" s="48">
        <v>5.83</v>
      </c>
      <c r="AG104" s="48">
        <v>6.3</v>
      </c>
      <c r="AH104" s="48" t="s">
        <v>0</v>
      </c>
      <c r="AI104" s="48" t="s">
        <v>0</v>
      </c>
      <c r="AJ104" s="48" t="s">
        <v>0</v>
      </c>
      <c r="AK104" s="48" t="s">
        <v>0</v>
      </c>
      <c r="AL104" s="48">
        <v>21.77</v>
      </c>
      <c r="AM104" s="48">
        <v>34.630000000000003</v>
      </c>
      <c r="AN104" s="48">
        <v>48.54</v>
      </c>
      <c r="AO104" s="50">
        <v>7.3460648148148148E-4</v>
      </c>
      <c r="AP104" s="50">
        <v>1.0027777777777778E-3</v>
      </c>
      <c r="AQ104" s="50">
        <v>2.2524305555555553E-3</v>
      </c>
      <c r="AR104" s="50">
        <v>9.2407407407407412E-4</v>
      </c>
      <c r="AS104" s="50">
        <v>1.3120370370370369E-3</v>
      </c>
      <c r="AT104" s="50">
        <v>1.7021990740740743E-3</v>
      </c>
      <c r="AU104" s="50">
        <v>2.6809027777777777E-3</v>
      </c>
      <c r="AV104" s="50">
        <v>2.8949074074074077E-3</v>
      </c>
      <c r="AW104" s="50">
        <v>3.6677083333333332E-3</v>
      </c>
      <c r="AX104" s="50">
        <v>5.69525462962963E-3</v>
      </c>
      <c r="AY104" s="50">
        <v>6.117245370370371E-3</v>
      </c>
      <c r="AZ104" s="50">
        <v>9.7878472222222221E-3</v>
      </c>
      <c r="BA104" s="50">
        <v>7.5940972222222217E-3</v>
      </c>
      <c r="BB104" s="50">
        <v>1.3197916666666667E-2</v>
      </c>
      <c r="BC104" s="50">
        <v>2.7241550925925926E-2</v>
      </c>
      <c r="BD104" s="48" t="s">
        <v>0</v>
      </c>
      <c r="BE104" s="48" t="s">
        <v>0</v>
      </c>
      <c r="BF104" s="48">
        <v>7.36</v>
      </c>
      <c r="BG104" s="48">
        <v>15.75</v>
      </c>
      <c r="BH104" s="48">
        <v>21.44</v>
      </c>
      <c r="BI104" s="46">
        <v>5216</v>
      </c>
    </row>
    <row r="105" spans="1:61" x14ac:dyDescent="0.3">
      <c r="A105" s="46">
        <v>1297</v>
      </c>
      <c r="B105" s="48">
        <v>5.52</v>
      </c>
      <c r="C105" s="48" t="s">
        <v>0</v>
      </c>
      <c r="D105" s="48" t="s">
        <v>0</v>
      </c>
      <c r="E105" s="48">
        <v>6.19</v>
      </c>
      <c r="F105" s="48">
        <v>6.78</v>
      </c>
      <c r="G105" s="48" t="s">
        <v>0</v>
      </c>
      <c r="H105" s="48" t="s">
        <v>0</v>
      </c>
      <c r="I105" s="48">
        <v>31.17</v>
      </c>
      <c r="J105" s="49">
        <v>44.23</v>
      </c>
      <c r="K105" s="50">
        <v>6.7222222222222217E-4</v>
      </c>
      <c r="L105" s="50">
        <v>9.2037037037037033E-4</v>
      </c>
      <c r="M105" s="50">
        <v>2.0501157407407408E-3</v>
      </c>
      <c r="N105" s="50">
        <v>8.4872685185185192E-4</v>
      </c>
      <c r="O105" s="50">
        <v>1.1914351851851851E-3</v>
      </c>
      <c r="P105" s="50">
        <v>1.5425925925925926E-3</v>
      </c>
      <c r="Q105" s="50">
        <v>2.4336805555555557E-3</v>
      </c>
      <c r="R105" s="50">
        <v>2.6332175925925928E-3</v>
      </c>
      <c r="S105" s="50">
        <v>3.3383101851851855E-3</v>
      </c>
      <c r="T105" s="50">
        <v>5.1528935185185185E-3</v>
      </c>
      <c r="U105" s="50">
        <v>5.5886574074074076E-3</v>
      </c>
      <c r="V105" s="50">
        <v>8.9262731481481485E-3</v>
      </c>
      <c r="W105" s="50">
        <v>7.0947916666666659E-3</v>
      </c>
      <c r="X105" s="50">
        <v>1.1961458333333333E-2</v>
      </c>
      <c r="Y105" s="50">
        <v>2.514513888888889E-2</v>
      </c>
      <c r="Z105" s="48" t="s">
        <v>0</v>
      </c>
      <c r="AA105" s="48">
        <v>6.11</v>
      </c>
      <c r="AB105" s="48" t="s">
        <v>0</v>
      </c>
      <c r="AC105" s="48">
        <v>18.239999999999998</v>
      </c>
      <c r="AD105" s="48">
        <v>22.94</v>
      </c>
      <c r="AE105" s="46">
        <v>6777</v>
      </c>
      <c r="AF105" s="48" t="s">
        <v>0</v>
      </c>
      <c r="AG105" s="48" t="s">
        <v>0</v>
      </c>
      <c r="AH105" s="48">
        <v>6.78</v>
      </c>
      <c r="AI105" s="48">
        <v>6.35</v>
      </c>
      <c r="AJ105" s="48">
        <v>6.88</v>
      </c>
      <c r="AK105" s="48" t="s">
        <v>0</v>
      </c>
      <c r="AL105" s="48">
        <v>21.78</v>
      </c>
      <c r="AM105" s="48">
        <v>34.65</v>
      </c>
      <c r="AN105" s="48">
        <v>48.57</v>
      </c>
      <c r="AO105" s="50">
        <v>7.3506944444444444E-4</v>
      </c>
      <c r="AP105" s="50">
        <v>1.0033564814814816E-3</v>
      </c>
      <c r="AQ105" s="50">
        <v>2.2537037037037035E-3</v>
      </c>
      <c r="AR105" s="50">
        <v>9.2465277777777782E-4</v>
      </c>
      <c r="AS105" s="50">
        <v>1.3126157407407407E-3</v>
      </c>
      <c r="AT105" s="50">
        <v>1.7031250000000002E-3</v>
      </c>
      <c r="AU105" s="50">
        <v>2.682175925925926E-3</v>
      </c>
      <c r="AV105" s="50">
        <v>2.8964120370370372E-3</v>
      </c>
      <c r="AW105" s="50">
        <v>3.6696759259259261E-3</v>
      </c>
      <c r="AX105" s="50">
        <v>5.6983796296296296E-3</v>
      </c>
      <c r="AY105" s="50">
        <v>6.1207175925925925E-3</v>
      </c>
      <c r="AZ105" s="50">
        <v>9.7934027777777776E-3</v>
      </c>
      <c r="BA105" s="50">
        <v>7.5993055555555545E-3</v>
      </c>
      <c r="BB105" s="50">
        <v>1.3206828703703703E-2</v>
      </c>
      <c r="BC105" s="50">
        <v>2.7259606481481482E-2</v>
      </c>
      <c r="BD105" s="48" t="s">
        <v>0</v>
      </c>
      <c r="BE105" s="48" t="s">
        <v>0</v>
      </c>
      <c r="BF105" s="48" t="s">
        <v>0</v>
      </c>
      <c r="BG105" s="48">
        <v>15.74</v>
      </c>
      <c r="BH105" s="48">
        <v>21.43</v>
      </c>
      <c r="BI105" s="46">
        <v>5212</v>
      </c>
    </row>
    <row r="106" spans="1:61" x14ac:dyDescent="0.3">
      <c r="A106" s="46">
        <v>1296</v>
      </c>
      <c r="B106" s="48" t="s">
        <v>0</v>
      </c>
      <c r="C106" s="48" t="s">
        <v>0</v>
      </c>
      <c r="D106" s="48" t="s">
        <v>0</v>
      </c>
      <c r="E106" s="48" t="s">
        <v>0</v>
      </c>
      <c r="F106" s="48" t="s">
        <v>0</v>
      </c>
      <c r="G106" s="48" t="s">
        <v>0</v>
      </c>
      <c r="H106" s="48">
        <v>19.96</v>
      </c>
      <c r="I106" s="48">
        <v>31.18</v>
      </c>
      <c r="J106" s="49">
        <v>44.25</v>
      </c>
      <c r="K106" s="50">
        <v>6.7245370370370365E-4</v>
      </c>
      <c r="L106" s="50">
        <v>9.2060185185185181E-4</v>
      </c>
      <c r="M106" s="50">
        <v>2.0509259259259261E-3</v>
      </c>
      <c r="N106" s="50">
        <v>8.489583333333334E-4</v>
      </c>
      <c r="O106" s="50">
        <v>1.1917824074074075E-3</v>
      </c>
      <c r="P106" s="50">
        <v>1.5431712962962964E-3</v>
      </c>
      <c r="Q106" s="50">
        <v>2.4343749999999999E-3</v>
      </c>
      <c r="R106" s="50">
        <v>2.6341435185185187E-3</v>
      </c>
      <c r="S106" s="50">
        <v>3.3394675925925927E-3</v>
      </c>
      <c r="T106" s="50">
        <v>5.1547453703703703E-3</v>
      </c>
      <c r="U106" s="50">
        <v>5.5906250000000001E-3</v>
      </c>
      <c r="V106" s="50">
        <v>8.9292824074074083E-3</v>
      </c>
      <c r="W106" s="50">
        <v>7.0993055555555558E-3</v>
      </c>
      <c r="X106" s="50">
        <v>1.196886574074074E-2</v>
      </c>
      <c r="Y106" s="50">
        <v>2.5160185185185188E-2</v>
      </c>
      <c r="Z106" s="48">
        <v>2.4300000000000002</v>
      </c>
      <c r="AA106" s="48" t="s">
        <v>0</v>
      </c>
      <c r="AB106" s="48" t="s">
        <v>0</v>
      </c>
      <c r="AC106" s="48">
        <v>18.23</v>
      </c>
      <c r="AD106" s="48">
        <v>22.92</v>
      </c>
      <c r="AE106" s="46">
        <v>6772</v>
      </c>
      <c r="AF106" s="48" t="s">
        <v>0</v>
      </c>
      <c r="AG106" s="48" t="s">
        <v>0</v>
      </c>
      <c r="AH106" s="48" t="s">
        <v>0</v>
      </c>
      <c r="AI106" s="48" t="s">
        <v>0</v>
      </c>
      <c r="AJ106" s="48" t="s">
        <v>0</v>
      </c>
      <c r="AK106" s="48">
        <v>7.42</v>
      </c>
      <c r="AL106" s="48">
        <v>21.79</v>
      </c>
      <c r="AM106" s="48">
        <v>34.67</v>
      </c>
      <c r="AN106" s="48">
        <v>48.59</v>
      </c>
      <c r="AO106" s="50">
        <v>7.3541666666666666E-4</v>
      </c>
      <c r="AP106" s="50">
        <v>1.0038194444444446E-3</v>
      </c>
      <c r="AQ106" s="50">
        <v>2.2550925925925924E-3</v>
      </c>
      <c r="AR106" s="50">
        <v>9.2511574074074078E-4</v>
      </c>
      <c r="AS106" s="50">
        <v>1.3133101851851852E-3</v>
      </c>
      <c r="AT106" s="50">
        <v>1.7039351851851853E-3</v>
      </c>
      <c r="AU106" s="50">
        <v>2.6835648148148148E-3</v>
      </c>
      <c r="AV106" s="50">
        <v>2.8979166666666671E-3</v>
      </c>
      <c r="AW106" s="50">
        <v>3.6716435185185185E-3</v>
      </c>
      <c r="AX106" s="50">
        <v>5.7016203703703708E-3</v>
      </c>
      <c r="AY106" s="50">
        <v>6.1240740740740752E-3</v>
      </c>
      <c r="AZ106" s="50">
        <v>9.7990740740740746E-3</v>
      </c>
      <c r="BA106" s="50">
        <v>7.6046296296296296E-3</v>
      </c>
      <c r="BB106" s="50">
        <v>1.321574074074074E-2</v>
      </c>
      <c r="BC106" s="50">
        <v>2.7277777777777779E-2</v>
      </c>
      <c r="BD106" s="48" t="s">
        <v>0</v>
      </c>
      <c r="BE106" s="48">
        <v>5.08</v>
      </c>
      <c r="BF106" s="48" t="s">
        <v>0</v>
      </c>
      <c r="BG106" s="48">
        <v>15.73</v>
      </c>
      <c r="BH106" s="48">
        <v>21.41</v>
      </c>
      <c r="BI106" s="46">
        <v>5208</v>
      </c>
    </row>
    <row r="107" spans="1:61" x14ac:dyDescent="0.3">
      <c r="A107" s="46">
        <v>1295</v>
      </c>
      <c r="B107" s="48" t="s">
        <v>0</v>
      </c>
      <c r="C107" s="48" t="s">
        <v>0</v>
      </c>
      <c r="D107" s="48" t="s">
        <v>0</v>
      </c>
      <c r="E107" s="48" t="s">
        <v>0</v>
      </c>
      <c r="F107" s="48" t="s">
        <v>0</v>
      </c>
      <c r="G107" s="48" t="s">
        <v>0</v>
      </c>
      <c r="H107" s="48">
        <v>19.97</v>
      </c>
      <c r="I107" s="48">
        <v>31.19</v>
      </c>
      <c r="J107" s="49">
        <v>44.26</v>
      </c>
      <c r="K107" s="50">
        <v>6.7268518518518513E-4</v>
      </c>
      <c r="L107" s="50">
        <v>9.2094907407407403E-4</v>
      </c>
      <c r="M107" s="50">
        <v>2.0516203703703708E-3</v>
      </c>
      <c r="N107" s="50">
        <v>8.4918981481481488E-4</v>
      </c>
      <c r="O107" s="50">
        <v>1.1921296296296298E-3</v>
      </c>
      <c r="P107" s="50">
        <v>1.5436342592592594E-3</v>
      </c>
      <c r="Q107" s="50">
        <v>2.4351851851851852E-3</v>
      </c>
      <c r="R107" s="50">
        <v>2.634953703703704E-3</v>
      </c>
      <c r="S107" s="50">
        <v>3.3405092592592596E-3</v>
      </c>
      <c r="T107" s="50">
        <v>5.1564814814814815E-3</v>
      </c>
      <c r="U107" s="50">
        <v>5.5924768518518519E-3</v>
      </c>
      <c r="V107" s="50">
        <v>8.9322916666666665E-3</v>
      </c>
      <c r="W107" s="50">
        <v>7.1037037037037041E-3</v>
      </c>
      <c r="X107" s="50">
        <v>1.1976388888888889E-2</v>
      </c>
      <c r="Y107" s="50">
        <v>2.5175231481481482E-2</v>
      </c>
      <c r="Z107" s="48" t="s">
        <v>0</v>
      </c>
      <c r="AA107" s="48" t="s">
        <v>0</v>
      </c>
      <c r="AB107" s="48">
        <v>8.7200000000000006</v>
      </c>
      <c r="AC107" s="48">
        <v>18.22</v>
      </c>
      <c r="AD107" s="48">
        <v>22.91</v>
      </c>
      <c r="AE107" s="46">
        <v>6767</v>
      </c>
      <c r="AF107" s="48" t="s">
        <v>0</v>
      </c>
      <c r="AG107" s="48">
        <v>6.31</v>
      </c>
      <c r="AH107" s="48" t="s">
        <v>0</v>
      </c>
      <c r="AI107" s="48" t="s">
        <v>0</v>
      </c>
      <c r="AJ107" s="48">
        <v>6.89</v>
      </c>
      <c r="AK107" s="48" t="s">
        <v>0</v>
      </c>
      <c r="AL107" s="48">
        <v>21.8</v>
      </c>
      <c r="AM107" s="48">
        <v>34.68</v>
      </c>
      <c r="AN107" s="48">
        <v>48.62</v>
      </c>
      <c r="AO107" s="50">
        <v>7.3576388888888888E-4</v>
      </c>
      <c r="AP107" s="50">
        <v>1.0043981481481481E-3</v>
      </c>
      <c r="AQ107" s="50">
        <v>2.2563657407407406E-3</v>
      </c>
      <c r="AR107" s="50">
        <v>9.2557870370370374E-4</v>
      </c>
      <c r="AS107" s="50">
        <v>1.3140046296296296E-3</v>
      </c>
      <c r="AT107" s="50">
        <v>1.7047453703703706E-3</v>
      </c>
      <c r="AU107" s="50">
        <v>2.6849537037037037E-3</v>
      </c>
      <c r="AV107" s="50">
        <v>2.899305555555556E-3</v>
      </c>
      <c r="AW107" s="50">
        <v>3.6734953703703704E-3</v>
      </c>
      <c r="AX107" s="50">
        <v>5.7047453703703704E-3</v>
      </c>
      <c r="AY107" s="50">
        <v>6.1275462962962967E-3</v>
      </c>
      <c r="AZ107" s="50">
        <v>9.8046296296296302E-3</v>
      </c>
      <c r="BA107" s="50">
        <v>7.609953703703703E-3</v>
      </c>
      <c r="BB107" s="50">
        <v>1.3224768518518519E-2</v>
      </c>
      <c r="BC107" s="50">
        <v>2.7295949074074077E-2</v>
      </c>
      <c r="BD107" s="48" t="s">
        <v>0</v>
      </c>
      <c r="BE107" s="48" t="s">
        <v>0</v>
      </c>
      <c r="BF107" s="48">
        <v>7.35</v>
      </c>
      <c r="BG107" s="48">
        <v>15.72</v>
      </c>
      <c r="BH107" s="48">
        <v>21.39</v>
      </c>
      <c r="BI107" s="46">
        <v>5205</v>
      </c>
    </row>
    <row r="108" spans="1:61" x14ac:dyDescent="0.3">
      <c r="A108" s="46">
        <v>1294</v>
      </c>
      <c r="B108" s="48" t="s">
        <v>0</v>
      </c>
      <c r="C108" s="48">
        <v>5.95</v>
      </c>
      <c r="D108" s="48" t="s">
        <v>0</v>
      </c>
      <c r="E108" s="48" t="s">
        <v>0</v>
      </c>
      <c r="F108" s="48">
        <v>6.79</v>
      </c>
      <c r="G108" s="48">
        <v>7.24</v>
      </c>
      <c r="H108" s="48" t="s">
        <v>0</v>
      </c>
      <c r="I108" s="48">
        <v>31.21</v>
      </c>
      <c r="J108" s="49">
        <v>44.28</v>
      </c>
      <c r="K108" s="50">
        <v>6.7291666666666661E-4</v>
      </c>
      <c r="L108" s="50">
        <v>9.2118055555555551E-4</v>
      </c>
      <c r="M108" s="50">
        <v>2.052314814814815E-3</v>
      </c>
      <c r="N108" s="50">
        <v>8.4942129629629636E-4</v>
      </c>
      <c r="O108" s="50">
        <v>1.1924768518518521E-3</v>
      </c>
      <c r="P108" s="50">
        <v>1.5440972222222223E-3</v>
      </c>
      <c r="Q108" s="50">
        <v>2.4359953703703705E-3</v>
      </c>
      <c r="R108" s="50">
        <v>2.6357638888888889E-3</v>
      </c>
      <c r="S108" s="50">
        <v>3.3415509259259262E-3</v>
      </c>
      <c r="T108" s="50">
        <v>5.1582175925925918E-3</v>
      </c>
      <c r="U108" s="50">
        <v>5.5943287037037038E-3</v>
      </c>
      <c r="V108" s="50">
        <v>8.9353009259259264E-3</v>
      </c>
      <c r="W108" s="50">
        <v>7.1081018518518516E-3</v>
      </c>
      <c r="X108" s="50">
        <v>1.1983796296296296E-2</v>
      </c>
      <c r="Y108" s="50">
        <v>2.5190393518518518E-2</v>
      </c>
      <c r="Z108" s="48" t="s">
        <v>0</v>
      </c>
      <c r="AA108" s="48">
        <v>6.1</v>
      </c>
      <c r="AB108" s="48" t="s">
        <v>0</v>
      </c>
      <c r="AC108" s="48">
        <v>18.21</v>
      </c>
      <c r="AD108" s="48">
        <v>22.89</v>
      </c>
      <c r="AE108" s="46">
        <v>6763</v>
      </c>
      <c r="AF108" s="48">
        <v>5.84</v>
      </c>
      <c r="AG108" s="48" t="s">
        <v>0</v>
      </c>
      <c r="AH108" s="48">
        <v>6.79</v>
      </c>
      <c r="AI108" s="48">
        <v>6.36</v>
      </c>
      <c r="AJ108" s="48" t="s">
        <v>0</v>
      </c>
      <c r="AK108" s="48">
        <v>7.43</v>
      </c>
      <c r="AL108" s="48">
        <v>21.81</v>
      </c>
      <c r="AM108" s="48">
        <v>34.700000000000003</v>
      </c>
      <c r="AN108" s="48">
        <v>48.64</v>
      </c>
      <c r="AO108" s="50">
        <v>7.3622685185185184E-4</v>
      </c>
      <c r="AP108" s="50">
        <v>1.004976851851852E-3</v>
      </c>
      <c r="AQ108" s="50">
        <v>2.2576388888888889E-3</v>
      </c>
      <c r="AR108" s="50">
        <v>9.260416666666667E-4</v>
      </c>
      <c r="AS108" s="50">
        <v>1.314699074074074E-3</v>
      </c>
      <c r="AT108" s="50">
        <v>1.7056712962962965E-3</v>
      </c>
      <c r="AU108" s="50">
        <v>2.686342592592593E-3</v>
      </c>
      <c r="AV108" s="50">
        <v>2.9008101851851855E-3</v>
      </c>
      <c r="AW108" s="50">
        <v>3.6754629629629628E-3</v>
      </c>
      <c r="AX108" s="50">
        <v>5.707870370370371E-3</v>
      </c>
      <c r="AY108" s="50">
        <v>6.1309027777777785E-3</v>
      </c>
      <c r="AZ108" s="50">
        <v>9.8101851851851857E-3</v>
      </c>
      <c r="BA108" s="50">
        <v>7.6152777777777772E-3</v>
      </c>
      <c r="BB108" s="50">
        <v>1.3233680555555556E-2</v>
      </c>
      <c r="BC108" s="50">
        <v>2.7314120370370371E-2</v>
      </c>
      <c r="BD108" s="48" t="s">
        <v>0</v>
      </c>
      <c r="BE108" s="48" t="s">
        <v>0</v>
      </c>
      <c r="BF108" s="48" t="s">
        <v>0</v>
      </c>
      <c r="BG108" s="48">
        <v>15.71</v>
      </c>
      <c r="BH108" s="48">
        <v>21.38</v>
      </c>
      <c r="BI108" s="46">
        <v>5201</v>
      </c>
    </row>
    <row r="109" spans="1:61" x14ac:dyDescent="0.3">
      <c r="A109" s="46">
        <v>1293</v>
      </c>
      <c r="B109" s="48" t="s">
        <v>0</v>
      </c>
      <c r="C109" s="48" t="s">
        <v>0</v>
      </c>
      <c r="D109" s="48" t="s">
        <v>0</v>
      </c>
      <c r="E109" s="48">
        <v>6.2</v>
      </c>
      <c r="F109" s="48" t="s">
        <v>0</v>
      </c>
      <c r="G109" s="48" t="s">
        <v>0</v>
      </c>
      <c r="H109" s="48">
        <v>19.98</v>
      </c>
      <c r="I109" s="48">
        <v>31.22</v>
      </c>
      <c r="J109" s="49">
        <v>44.29</v>
      </c>
      <c r="K109" s="50">
        <v>6.7314814814814809E-4</v>
      </c>
      <c r="L109" s="50">
        <v>9.2152777777777773E-4</v>
      </c>
      <c r="M109" s="50">
        <v>2.0531250000000003E-3</v>
      </c>
      <c r="N109" s="50">
        <v>8.4976851851851858E-4</v>
      </c>
      <c r="O109" s="50">
        <v>1.1928240740740742E-3</v>
      </c>
      <c r="P109" s="50">
        <v>1.5445601851851853E-3</v>
      </c>
      <c r="Q109" s="50">
        <v>2.4368055555555558E-3</v>
      </c>
      <c r="R109" s="50">
        <v>2.6365740740740742E-3</v>
      </c>
      <c r="S109" s="50">
        <v>3.3425925925925928E-3</v>
      </c>
      <c r="T109" s="50">
        <v>5.1599537037037031E-3</v>
      </c>
      <c r="U109" s="50">
        <v>5.5962962962962971E-3</v>
      </c>
      <c r="V109" s="50">
        <v>8.9383101851851846E-3</v>
      </c>
      <c r="W109" s="50">
        <v>7.1124999999999999E-3</v>
      </c>
      <c r="X109" s="50">
        <v>1.1991203703703704E-2</v>
      </c>
      <c r="Y109" s="50">
        <v>2.5205439814814816E-2</v>
      </c>
      <c r="Z109" s="48" t="s">
        <v>0</v>
      </c>
      <c r="AA109" s="48" t="s">
        <v>0</v>
      </c>
      <c r="AB109" s="48">
        <v>8.7100000000000009</v>
      </c>
      <c r="AC109" s="48">
        <v>18.2</v>
      </c>
      <c r="AD109" s="48">
        <v>22.87</v>
      </c>
      <c r="AE109" s="46">
        <v>6758</v>
      </c>
      <c r="AF109" s="48" t="s">
        <v>0</v>
      </c>
      <c r="AG109" s="48" t="s">
        <v>0</v>
      </c>
      <c r="AH109" s="48" t="s">
        <v>0</v>
      </c>
      <c r="AI109" s="48" t="s">
        <v>0</v>
      </c>
      <c r="AJ109" s="48" t="s">
        <v>0</v>
      </c>
      <c r="AK109" s="48" t="s">
        <v>0</v>
      </c>
      <c r="AL109" s="48">
        <v>21.82</v>
      </c>
      <c r="AM109" s="48">
        <v>34.72</v>
      </c>
      <c r="AN109" s="48">
        <v>48.67</v>
      </c>
      <c r="AO109" s="50">
        <v>7.3657407407407406E-4</v>
      </c>
      <c r="AP109" s="50">
        <v>1.0055555555555555E-3</v>
      </c>
      <c r="AQ109" s="50">
        <v>2.2589120370370367E-3</v>
      </c>
      <c r="AR109" s="50">
        <v>9.266203703703704E-4</v>
      </c>
      <c r="AS109" s="50">
        <v>1.3153935185185185E-3</v>
      </c>
      <c r="AT109" s="50">
        <v>1.7064814814814816E-3</v>
      </c>
      <c r="AU109" s="50">
        <v>2.6877314814814819E-3</v>
      </c>
      <c r="AV109" s="50">
        <v>2.902314814814815E-3</v>
      </c>
      <c r="AW109" s="50">
        <v>3.6774305555555553E-3</v>
      </c>
      <c r="AX109" s="50">
        <v>5.7109953703703706E-3</v>
      </c>
      <c r="AY109" s="50">
        <v>6.1343750000000001E-3</v>
      </c>
      <c r="AZ109" s="50">
        <v>9.815856481481481E-3</v>
      </c>
      <c r="BA109" s="50">
        <v>7.6204861111111109E-3</v>
      </c>
      <c r="BB109" s="50">
        <v>1.3242592592592592E-2</v>
      </c>
      <c r="BC109" s="50">
        <v>2.7332291666666668E-2</v>
      </c>
      <c r="BD109" s="48" t="s">
        <v>0</v>
      </c>
      <c r="BE109" s="48">
        <v>5.07</v>
      </c>
      <c r="BF109" s="48">
        <v>7.34</v>
      </c>
      <c r="BG109" s="48">
        <v>15.7</v>
      </c>
      <c r="BH109" s="48">
        <v>21.36</v>
      </c>
      <c r="BI109" s="46">
        <v>5197</v>
      </c>
    </row>
    <row r="110" spans="1:61" x14ac:dyDescent="0.3">
      <c r="A110" s="46">
        <v>1292</v>
      </c>
      <c r="B110" s="48" t="s">
        <v>0</v>
      </c>
      <c r="C110" s="48" t="s">
        <v>0</v>
      </c>
      <c r="D110" s="48">
        <v>6.36</v>
      </c>
      <c r="E110" s="48" t="s">
        <v>0</v>
      </c>
      <c r="F110" s="48" t="s">
        <v>0</v>
      </c>
      <c r="G110" s="48" t="s">
        <v>0</v>
      </c>
      <c r="H110" s="48" t="s">
        <v>0</v>
      </c>
      <c r="I110" s="48">
        <v>31.23</v>
      </c>
      <c r="J110" s="49">
        <v>44.3</v>
      </c>
      <c r="K110" s="50">
        <v>6.7337962962962957E-4</v>
      </c>
      <c r="L110" s="50">
        <v>9.2175925925925921E-4</v>
      </c>
      <c r="M110" s="50">
        <v>2.0538194444444445E-3</v>
      </c>
      <c r="N110" s="50">
        <v>8.5000000000000006E-4</v>
      </c>
      <c r="O110" s="50">
        <v>1.1931712962962966E-3</v>
      </c>
      <c r="P110" s="50">
        <v>1.5450231481481482E-3</v>
      </c>
      <c r="Q110" s="50">
        <v>2.4375E-3</v>
      </c>
      <c r="R110" s="50">
        <v>2.6375000000000001E-3</v>
      </c>
      <c r="S110" s="50">
        <v>3.3437500000000004E-3</v>
      </c>
      <c r="T110" s="50">
        <v>5.1618055555555549E-3</v>
      </c>
      <c r="U110" s="50">
        <v>5.598148148148149E-3</v>
      </c>
      <c r="V110" s="50">
        <v>8.9412037037037029E-3</v>
      </c>
      <c r="W110" s="50">
        <v>7.117013888888888E-3</v>
      </c>
      <c r="X110" s="50">
        <v>1.1998726851851852E-2</v>
      </c>
      <c r="Y110" s="50">
        <v>2.5220486111111114E-2</v>
      </c>
      <c r="Z110" s="48" t="s">
        <v>0</v>
      </c>
      <c r="AA110" s="48">
        <v>6.09</v>
      </c>
      <c r="AB110" s="48" t="s">
        <v>0</v>
      </c>
      <c r="AC110" s="48">
        <v>18.190000000000001</v>
      </c>
      <c r="AD110" s="48">
        <v>22.86</v>
      </c>
      <c r="AE110" s="46">
        <v>6753</v>
      </c>
      <c r="AF110" s="48" t="s">
        <v>0</v>
      </c>
      <c r="AG110" s="48" t="s">
        <v>0</v>
      </c>
      <c r="AH110" s="48" t="s">
        <v>0</v>
      </c>
      <c r="AI110" s="48" t="s">
        <v>0</v>
      </c>
      <c r="AJ110" s="48">
        <v>6.9</v>
      </c>
      <c r="AK110" s="48">
        <v>7.44</v>
      </c>
      <c r="AL110" s="48">
        <v>21.83</v>
      </c>
      <c r="AM110" s="48">
        <v>34.729999999999997</v>
      </c>
      <c r="AN110" s="48">
        <v>48.69</v>
      </c>
      <c r="AO110" s="50">
        <v>7.3692129629629628E-4</v>
      </c>
      <c r="AP110" s="50">
        <v>1.0061342592592594E-3</v>
      </c>
      <c r="AQ110" s="50">
        <v>2.260185185185185E-3</v>
      </c>
      <c r="AR110" s="50">
        <v>9.2708333333333336E-4</v>
      </c>
      <c r="AS110" s="50">
        <v>1.3159722222222221E-3</v>
      </c>
      <c r="AT110" s="50">
        <v>1.7074074074074075E-3</v>
      </c>
      <c r="AU110" s="50">
        <v>2.6891203703703708E-3</v>
      </c>
      <c r="AV110" s="50">
        <v>2.9038194444444445E-3</v>
      </c>
      <c r="AW110" s="50">
        <v>3.6793981481481482E-3</v>
      </c>
      <c r="AX110" s="50">
        <v>5.7142361111111118E-3</v>
      </c>
      <c r="AY110" s="50">
        <v>6.1378472222222225E-3</v>
      </c>
      <c r="AZ110" s="50">
        <v>9.8214120370370365E-3</v>
      </c>
      <c r="BA110" s="50">
        <v>7.6258101851851851E-3</v>
      </c>
      <c r="BB110" s="50">
        <v>1.3251504629629629E-2</v>
      </c>
      <c r="BC110" s="50">
        <v>2.7350462962962962E-2</v>
      </c>
      <c r="BD110" s="48" t="s">
        <v>0</v>
      </c>
      <c r="BE110" s="48" t="s">
        <v>0</v>
      </c>
      <c r="BF110" s="48" t="s">
        <v>0</v>
      </c>
      <c r="BG110" s="48">
        <v>15.69</v>
      </c>
      <c r="BH110" s="48">
        <v>21.35</v>
      </c>
      <c r="BI110" s="46">
        <v>5194</v>
      </c>
    </row>
    <row r="111" spans="1:61" x14ac:dyDescent="0.3">
      <c r="A111" s="46">
        <v>1291</v>
      </c>
      <c r="B111" s="48" t="s">
        <v>0</v>
      </c>
      <c r="C111" s="48" t="s">
        <v>0</v>
      </c>
      <c r="D111" s="48" t="s">
        <v>0</v>
      </c>
      <c r="E111" s="48" t="s">
        <v>0</v>
      </c>
      <c r="F111" s="48" t="s">
        <v>0</v>
      </c>
      <c r="G111" s="48">
        <v>7.25</v>
      </c>
      <c r="H111" s="48">
        <v>19.989999999999998</v>
      </c>
      <c r="I111" s="48">
        <v>31.24</v>
      </c>
      <c r="J111" s="49">
        <v>44.32</v>
      </c>
      <c r="K111" s="50">
        <v>6.7349537037037031E-4</v>
      </c>
      <c r="L111" s="50">
        <v>9.2210648148148143E-4</v>
      </c>
      <c r="M111" s="50">
        <v>2.0545138888888891E-3</v>
      </c>
      <c r="N111" s="50">
        <v>8.5023148148148154E-4</v>
      </c>
      <c r="O111" s="50">
        <v>1.1935185185185187E-3</v>
      </c>
      <c r="P111" s="50">
        <v>1.5454861111111112E-3</v>
      </c>
      <c r="Q111" s="50">
        <v>2.4383101851851853E-3</v>
      </c>
      <c r="R111" s="50">
        <v>2.6383101851851854E-3</v>
      </c>
      <c r="S111" s="50">
        <v>3.3447916666666669E-3</v>
      </c>
      <c r="T111" s="50">
        <v>5.163541666666667E-3</v>
      </c>
      <c r="U111" s="50">
        <v>5.6000000000000008E-3</v>
      </c>
      <c r="V111" s="50">
        <v>8.9442129629629628E-3</v>
      </c>
      <c r="W111" s="50">
        <v>7.1214120370370372E-3</v>
      </c>
      <c r="X111" s="50">
        <v>1.200613425925926E-2</v>
      </c>
      <c r="Y111" s="50">
        <v>2.5235648148148149E-2</v>
      </c>
      <c r="Z111" s="48" t="s">
        <v>0</v>
      </c>
      <c r="AA111" s="48" t="s">
        <v>0</v>
      </c>
      <c r="AB111" s="48">
        <v>8.6999999999999993</v>
      </c>
      <c r="AC111" s="48">
        <v>18.18</v>
      </c>
      <c r="AD111" s="48">
        <v>22.84</v>
      </c>
      <c r="AE111" s="46">
        <v>6748</v>
      </c>
      <c r="AF111" s="48" t="s">
        <v>0</v>
      </c>
      <c r="AG111" s="48">
        <v>6.32</v>
      </c>
      <c r="AH111" s="48" t="s">
        <v>0</v>
      </c>
      <c r="AI111" s="48">
        <v>6.37</v>
      </c>
      <c r="AJ111" s="48" t="s">
        <v>0</v>
      </c>
      <c r="AK111" s="48" t="s">
        <v>0</v>
      </c>
      <c r="AL111" s="48">
        <v>21.84</v>
      </c>
      <c r="AM111" s="48">
        <v>34.75</v>
      </c>
      <c r="AN111" s="48">
        <v>48.72</v>
      </c>
      <c r="AO111" s="50">
        <v>7.3738425925925924E-4</v>
      </c>
      <c r="AP111" s="50">
        <v>1.0067129629629629E-3</v>
      </c>
      <c r="AQ111" s="50">
        <v>2.2614583333333332E-3</v>
      </c>
      <c r="AR111" s="50">
        <v>9.2754629629629632E-4</v>
      </c>
      <c r="AS111" s="50">
        <v>1.3166666666666665E-3</v>
      </c>
      <c r="AT111" s="50">
        <v>1.7082175925925928E-3</v>
      </c>
      <c r="AU111" s="50">
        <v>2.6905092592592597E-3</v>
      </c>
      <c r="AV111" s="50">
        <v>2.9053240740740745E-3</v>
      </c>
      <c r="AW111" s="50">
        <v>3.6813657407407407E-3</v>
      </c>
      <c r="AX111" s="50">
        <v>5.7173611111111114E-3</v>
      </c>
      <c r="AY111" s="50">
        <v>6.1412037037037043E-3</v>
      </c>
      <c r="AZ111" s="50">
        <v>9.8270833333333335E-3</v>
      </c>
      <c r="BA111" s="50">
        <v>7.6311342592592585E-3</v>
      </c>
      <c r="BB111" s="50">
        <v>1.3260416666666665E-2</v>
      </c>
      <c r="BC111" s="50">
        <v>2.7368634259259259E-2</v>
      </c>
      <c r="BD111" s="48" t="s">
        <v>0</v>
      </c>
      <c r="BE111" s="48" t="s">
        <v>0</v>
      </c>
      <c r="BF111" s="48">
        <v>7.33</v>
      </c>
      <c r="BG111" s="48">
        <v>15.68</v>
      </c>
      <c r="BH111" s="48">
        <v>21.33</v>
      </c>
      <c r="BI111" s="46">
        <v>5190</v>
      </c>
    </row>
    <row r="112" spans="1:61" x14ac:dyDescent="0.3">
      <c r="A112" s="46">
        <v>1290</v>
      </c>
      <c r="B112" s="48">
        <v>5.53</v>
      </c>
      <c r="C112" s="48" t="s">
        <v>0</v>
      </c>
      <c r="D112" s="48" t="s">
        <v>0</v>
      </c>
      <c r="E112" s="48" t="s">
        <v>0</v>
      </c>
      <c r="F112" s="48">
        <v>6.8</v>
      </c>
      <c r="G112" s="48" t="s">
        <v>0</v>
      </c>
      <c r="H112" s="48">
        <v>20</v>
      </c>
      <c r="I112" s="48">
        <v>31.25</v>
      </c>
      <c r="J112" s="49">
        <v>44.33</v>
      </c>
      <c r="K112" s="50">
        <v>6.7372685185185179E-4</v>
      </c>
      <c r="L112" s="50">
        <v>9.2233796296296291E-4</v>
      </c>
      <c r="M112" s="50">
        <v>2.0552083333333334E-3</v>
      </c>
      <c r="N112" s="50">
        <v>8.5046296296296302E-4</v>
      </c>
      <c r="O112" s="50">
        <v>1.1939814814814816E-3</v>
      </c>
      <c r="P112" s="50">
        <v>1.5459490740740742E-3</v>
      </c>
      <c r="Q112" s="50">
        <v>2.4391203703703706E-3</v>
      </c>
      <c r="R112" s="50">
        <v>2.6391203703703707E-3</v>
      </c>
      <c r="S112" s="50">
        <v>3.3458333333333335E-3</v>
      </c>
      <c r="T112" s="50">
        <v>5.1652777777777782E-3</v>
      </c>
      <c r="U112" s="50">
        <v>5.6019675925925924E-3</v>
      </c>
      <c r="V112" s="50">
        <v>8.947222222222221E-3</v>
      </c>
      <c r="W112" s="50">
        <v>7.1258101851851847E-3</v>
      </c>
      <c r="X112" s="50">
        <v>1.2013541666666667E-2</v>
      </c>
      <c r="Y112" s="50">
        <v>2.5250810185185185E-2</v>
      </c>
      <c r="Z112" s="48" t="s">
        <v>0</v>
      </c>
      <c r="AA112" s="48" t="s">
        <v>0</v>
      </c>
      <c r="AB112" s="48" t="s">
        <v>0</v>
      </c>
      <c r="AC112" s="48">
        <v>18.170000000000002</v>
      </c>
      <c r="AD112" s="48">
        <v>22.82</v>
      </c>
      <c r="AE112" s="46">
        <v>6744</v>
      </c>
      <c r="AF112" s="48">
        <v>5.85</v>
      </c>
      <c r="AG112" s="48" t="s">
        <v>0</v>
      </c>
      <c r="AH112" s="48">
        <v>6.8</v>
      </c>
      <c r="AI112" s="48" t="s">
        <v>0</v>
      </c>
      <c r="AJ112" s="48">
        <v>6.91</v>
      </c>
      <c r="AK112" s="48" t="s">
        <v>0</v>
      </c>
      <c r="AL112" s="48">
        <v>21.85</v>
      </c>
      <c r="AM112" s="48">
        <v>34.770000000000003</v>
      </c>
      <c r="AN112" s="48">
        <v>48.74</v>
      </c>
      <c r="AO112" s="50">
        <v>7.3773148148148146E-4</v>
      </c>
      <c r="AP112" s="50">
        <v>1.0072916666666668E-3</v>
      </c>
      <c r="AQ112" s="50">
        <v>2.2628472222222221E-3</v>
      </c>
      <c r="AR112" s="50">
        <v>9.2800925925925928E-4</v>
      </c>
      <c r="AS112" s="50">
        <v>1.3173611111111109E-3</v>
      </c>
      <c r="AT112" s="50">
        <v>1.7091435185185187E-3</v>
      </c>
      <c r="AU112" s="50">
        <v>2.6918981481481486E-3</v>
      </c>
      <c r="AV112" s="50">
        <v>2.906828703703704E-3</v>
      </c>
      <c r="AW112" s="50">
        <v>3.6833333333333332E-3</v>
      </c>
      <c r="AX112" s="50">
        <v>5.7204861111111111E-3</v>
      </c>
      <c r="AY112" s="50">
        <v>6.1446759259259258E-3</v>
      </c>
      <c r="AZ112" s="50">
        <v>9.832638888888889E-3</v>
      </c>
      <c r="BA112" s="50">
        <v>7.6364583333333328E-3</v>
      </c>
      <c r="BB112" s="50">
        <v>1.3269328703703703E-2</v>
      </c>
      <c r="BC112" s="50">
        <v>2.7386805555555557E-2</v>
      </c>
      <c r="BD112" s="48" t="s">
        <v>0</v>
      </c>
      <c r="BE112" s="48">
        <v>5.0599999999999996</v>
      </c>
      <c r="BF112" s="48" t="s">
        <v>0</v>
      </c>
      <c r="BG112" s="48">
        <v>15.67</v>
      </c>
      <c r="BH112" s="48">
        <v>21.31</v>
      </c>
      <c r="BI112" s="46">
        <v>5186</v>
      </c>
    </row>
    <row r="113" spans="1:61" x14ac:dyDescent="0.3">
      <c r="A113" s="46">
        <v>1289</v>
      </c>
      <c r="B113" s="48" t="s">
        <v>0</v>
      </c>
      <c r="C113" s="48" t="s">
        <v>0</v>
      </c>
      <c r="D113" s="48" t="s">
        <v>0</v>
      </c>
      <c r="E113" s="48">
        <v>6.21</v>
      </c>
      <c r="F113" s="48" t="s">
        <v>0</v>
      </c>
      <c r="G113" s="48" t="s">
        <v>0</v>
      </c>
      <c r="H113" s="48" t="s">
        <v>0</v>
      </c>
      <c r="I113" s="48">
        <v>31.26</v>
      </c>
      <c r="J113" s="49">
        <v>44.35</v>
      </c>
      <c r="K113" s="50">
        <v>6.7395833333333327E-4</v>
      </c>
      <c r="L113" s="50">
        <v>9.2268518518518513E-4</v>
      </c>
      <c r="M113" s="50">
        <v>2.0560185185185187E-3</v>
      </c>
      <c r="N113" s="50">
        <v>8.506944444444445E-4</v>
      </c>
      <c r="O113" s="50">
        <v>1.194328703703704E-3</v>
      </c>
      <c r="P113" s="50">
        <v>1.5464120370370371E-3</v>
      </c>
      <c r="Q113" s="50">
        <v>2.4399305555555554E-3</v>
      </c>
      <c r="R113" s="50">
        <v>2.6399305555555555E-3</v>
      </c>
      <c r="S113" s="50">
        <v>3.346875E-3</v>
      </c>
      <c r="T113" s="50">
        <v>5.1670138888888885E-3</v>
      </c>
      <c r="U113" s="50">
        <v>5.6038194444444443E-3</v>
      </c>
      <c r="V113" s="50">
        <v>8.9502314814814809E-3</v>
      </c>
      <c r="W113" s="50">
        <v>7.1303240740740736E-3</v>
      </c>
      <c r="X113" s="50">
        <v>1.2021064814814814E-2</v>
      </c>
      <c r="Y113" s="50">
        <v>2.5265856481481483E-2</v>
      </c>
      <c r="Z113" s="48" t="s">
        <v>0</v>
      </c>
      <c r="AA113" s="48">
        <v>6.08</v>
      </c>
      <c r="AB113" s="48">
        <v>8.69</v>
      </c>
      <c r="AC113" s="48">
        <v>18.16</v>
      </c>
      <c r="AD113" s="48">
        <v>22.81</v>
      </c>
      <c r="AE113" s="46">
        <v>6739</v>
      </c>
      <c r="AF113" s="48" t="s">
        <v>0</v>
      </c>
      <c r="AG113" s="48" t="s">
        <v>0</v>
      </c>
      <c r="AH113" s="48" t="s">
        <v>0</v>
      </c>
      <c r="AI113" s="48" t="s">
        <v>0</v>
      </c>
      <c r="AJ113" s="48" t="s">
        <v>0</v>
      </c>
      <c r="AK113" s="48">
        <v>7.45</v>
      </c>
      <c r="AL113" s="48">
        <v>21.86</v>
      </c>
      <c r="AM113" s="48">
        <v>34.79</v>
      </c>
      <c r="AN113" s="48">
        <v>48.76</v>
      </c>
      <c r="AO113" s="50">
        <v>7.3807870370370368E-4</v>
      </c>
      <c r="AP113" s="50">
        <v>1.0077546296296297E-3</v>
      </c>
      <c r="AQ113" s="50">
        <v>2.2641203703703703E-3</v>
      </c>
      <c r="AR113" s="50">
        <v>9.2858796296296298E-4</v>
      </c>
      <c r="AS113" s="50">
        <v>1.3180555555555554E-3</v>
      </c>
      <c r="AT113" s="50">
        <v>1.7099537037037038E-3</v>
      </c>
      <c r="AU113" s="50">
        <v>2.6932870370370374E-3</v>
      </c>
      <c r="AV113" s="50">
        <v>2.9083333333333335E-3</v>
      </c>
      <c r="AW113" s="50">
        <v>3.685185185185185E-3</v>
      </c>
      <c r="AX113" s="50">
        <v>5.7237268518518522E-3</v>
      </c>
      <c r="AY113" s="50">
        <v>6.1481481481481491E-3</v>
      </c>
      <c r="AZ113" s="50">
        <v>9.838310185185186E-3</v>
      </c>
      <c r="BA113" s="50">
        <v>7.641782407407407E-3</v>
      </c>
      <c r="BB113" s="50">
        <v>1.3278356481481481E-2</v>
      </c>
      <c r="BC113" s="50">
        <v>2.7404976851851854E-2</v>
      </c>
      <c r="BD113" s="48">
        <v>2.0699999999999998</v>
      </c>
      <c r="BE113" s="48" t="s">
        <v>0</v>
      </c>
      <c r="BF113" s="48">
        <v>7.32</v>
      </c>
      <c r="BG113" s="48" t="s">
        <v>0</v>
      </c>
      <c r="BH113" s="48">
        <v>21.3</v>
      </c>
      <c r="BI113" s="46">
        <v>5183</v>
      </c>
    </row>
    <row r="114" spans="1:61" x14ac:dyDescent="0.3">
      <c r="A114" s="46">
        <v>1288</v>
      </c>
      <c r="B114" s="48" t="s">
        <v>0</v>
      </c>
      <c r="C114" s="48" t="s">
        <v>0</v>
      </c>
      <c r="D114" s="48" t="s">
        <v>0</v>
      </c>
      <c r="E114" s="48" t="s">
        <v>0</v>
      </c>
      <c r="F114" s="48" t="s">
        <v>0</v>
      </c>
      <c r="G114" s="48" t="s">
        <v>0</v>
      </c>
      <c r="H114" s="48">
        <v>20.010000000000002</v>
      </c>
      <c r="I114" s="48">
        <v>31.27</v>
      </c>
      <c r="J114" s="49">
        <v>44.36</v>
      </c>
      <c r="K114" s="50">
        <v>6.7418981481481475E-4</v>
      </c>
      <c r="L114" s="50">
        <v>9.2291666666666661E-4</v>
      </c>
      <c r="M114" s="50">
        <v>2.0567129629629633E-3</v>
      </c>
      <c r="N114" s="50">
        <v>8.5104166666666672E-4</v>
      </c>
      <c r="O114" s="50">
        <v>1.1946759259259261E-3</v>
      </c>
      <c r="P114" s="50">
        <v>1.5469907407407407E-3</v>
      </c>
      <c r="Q114" s="50">
        <v>2.4407407407407407E-3</v>
      </c>
      <c r="R114" s="50">
        <v>2.6408564814814814E-3</v>
      </c>
      <c r="S114" s="50">
        <v>3.3480324074074076E-3</v>
      </c>
      <c r="T114" s="50">
        <v>5.1688657407407404E-3</v>
      </c>
      <c r="U114" s="50">
        <v>5.6057870370370367E-3</v>
      </c>
      <c r="V114" s="50">
        <v>8.9532407407407408E-3</v>
      </c>
      <c r="W114" s="50">
        <v>7.134722222222222E-3</v>
      </c>
      <c r="X114" s="50">
        <v>1.2028472222222223E-2</v>
      </c>
      <c r="Y114" s="50">
        <v>2.5281018518518519E-2</v>
      </c>
      <c r="Z114" s="48" t="s">
        <v>0</v>
      </c>
      <c r="AA114" s="48" t="s">
        <v>0</v>
      </c>
      <c r="AB114" s="48" t="s">
        <v>0</v>
      </c>
      <c r="AC114" s="48">
        <v>18.149999999999999</v>
      </c>
      <c r="AD114" s="48">
        <v>22.79</v>
      </c>
      <c r="AE114" s="46">
        <v>6734</v>
      </c>
      <c r="AF114" s="48" t="s">
        <v>0</v>
      </c>
      <c r="AG114" s="48" t="s">
        <v>0</v>
      </c>
      <c r="AH114" s="48" t="s">
        <v>0</v>
      </c>
      <c r="AI114" s="48">
        <v>6.38</v>
      </c>
      <c r="AJ114" s="48" t="s">
        <v>0</v>
      </c>
      <c r="AK114" s="48" t="s">
        <v>0</v>
      </c>
      <c r="AL114" s="48">
        <v>21.87</v>
      </c>
      <c r="AM114" s="48">
        <v>34.799999999999997</v>
      </c>
      <c r="AN114" s="48">
        <v>48.79</v>
      </c>
      <c r="AO114" s="50">
        <v>7.3854166666666675E-4</v>
      </c>
      <c r="AP114" s="50">
        <v>1.0083333333333333E-3</v>
      </c>
      <c r="AQ114" s="50">
        <v>2.2653935185185181E-3</v>
      </c>
      <c r="AR114" s="50">
        <v>9.2905092592592594E-4</v>
      </c>
      <c r="AS114" s="50">
        <v>1.3187499999999998E-3</v>
      </c>
      <c r="AT114" s="50">
        <v>1.7108796296296297E-3</v>
      </c>
      <c r="AU114" s="50">
        <v>2.6946759259259263E-3</v>
      </c>
      <c r="AV114" s="50">
        <v>2.909837962962963E-3</v>
      </c>
      <c r="AW114" s="50">
        <v>3.6871527777777775E-3</v>
      </c>
      <c r="AX114" s="50">
        <v>5.7268518518518519E-3</v>
      </c>
      <c r="AY114" s="50">
        <v>6.15150462962963E-3</v>
      </c>
      <c r="AZ114" s="50">
        <v>9.8438657407407416E-3</v>
      </c>
      <c r="BA114" s="50">
        <v>7.6469907407407407E-3</v>
      </c>
      <c r="BB114" s="50">
        <v>1.3287268518518518E-2</v>
      </c>
      <c r="BC114" s="50">
        <v>2.7423148148148148E-2</v>
      </c>
      <c r="BD114" s="48" t="s">
        <v>0</v>
      </c>
      <c r="BE114" s="48" t="s">
        <v>0</v>
      </c>
      <c r="BF114" s="48" t="s">
        <v>0</v>
      </c>
      <c r="BG114" s="48">
        <v>15.66</v>
      </c>
      <c r="BH114" s="48">
        <v>21.28</v>
      </c>
      <c r="BI114" s="46">
        <v>5179</v>
      </c>
    </row>
    <row r="115" spans="1:61" x14ac:dyDescent="0.3">
      <c r="A115" s="46">
        <v>1287</v>
      </c>
      <c r="B115" s="48" t="s">
        <v>0</v>
      </c>
      <c r="C115" s="48">
        <v>5.96</v>
      </c>
      <c r="D115" s="48" t="s">
        <v>0</v>
      </c>
      <c r="E115" s="48" t="s">
        <v>0</v>
      </c>
      <c r="F115" s="48" t="s">
        <v>0</v>
      </c>
      <c r="G115" s="48">
        <v>7.26</v>
      </c>
      <c r="H115" s="48">
        <v>20.02</v>
      </c>
      <c r="I115" s="48">
        <v>31.28</v>
      </c>
      <c r="J115" s="49">
        <v>44.37</v>
      </c>
      <c r="K115" s="50">
        <v>6.7442129629629623E-4</v>
      </c>
      <c r="L115" s="50">
        <v>9.2326388888888883E-4</v>
      </c>
      <c r="M115" s="50">
        <v>2.0574074074074075E-3</v>
      </c>
      <c r="N115" s="50">
        <v>8.512731481481482E-4</v>
      </c>
      <c r="O115" s="50">
        <v>1.1950231481481484E-3</v>
      </c>
      <c r="P115" s="50">
        <v>1.5474537037037037E-3</v>
      </c>
      <c r="Q115" s="50">
        <v>2.4414351851851854E-3</v>
      </c>
      <c r="R115" s="50">
        <v>2.6416666666666667E-3</v>
      </c>
      <c r="S115" s="50">
        <v>3.3490740740740742E-3</v>
      </c>
      <c r="T115" s="50">
        <v>5.1706018518518516E-3</v>
      </c>
      <c r="U115" s="50">
        <v>5.6076388888888886E-3</v>
      </c>
      <c r="V115" s="50">
        <v>8.9562499999999989E-3</v>
      </c>
      <c r="W115" s="50">
        <v>7.1392361111111101E-3</v>
      </c>
      <c r="X115" s="50">
        <v>1.2035995370370371E-2</v>
      </c>
      <c r="Y115" s="50">
        <v>2.5296064814814816E-2</v>
      </c>
      <c r="Z115" s="48">
        <v>2.42</v>
      </c>
      <c r="AA115" s="48" t="s">
        <v>0</v>
      </c>
      <c r="AB115" s="48">
        <v>8.68</v>
      </c>
      <c r="AC115" s="48">
        <v>18.14</v>
      </c>
      <c r="AD115" s="48">
        <v>22.77</v>
      </c>
      <c r="AE115" s="46">
        <v>6729</v>
      </c>
      <c r="AF115" s="48" t="s">
        <v>0</v>
      </c>
      <c r="AG115" s="48">
        <v>6.33</v>
      </c>
      <c r="AH115" s="48">
        <v>6.81</v>
      </c>
      <c r="AI115" s="48" t="s">
        <v>0</v>
      </c>
      <c r="AJ115" s="48">
        <v>6.92</v>
      </c>
      <c r="AK115" s="48">
        <v>7.46</v>
      </c>
      <c r="AL115" s="48">
        <v>21.88</v>
      </c>
      <c r="AM115" s="48">
        <v>34.82</v>
      </c>
      <c r="AN115" s="48">
        <v>48.81</v>
      </c>
      <c r="AO115" s="50">
        <v>7.3888888888888897E-4</v>
      </c>
      <c r="AP115" s="50">
        <v>1.0089120370370371E-3</v>
      </c>
      <c r="AQ115" s="50">
        <v>2.2666666666666664E-3</v>
      </c>
      <c r="AR115" s="50">
        <v>9.295138888888889E-4</v>
      </c>
      <c r="AS115" s="50">
        <v>1.3194444444444445E-3</v>
      </c>
      <c r="AT115" s="50">
        <v>1.711689814814815E-3</v>
      </c>
      <c r="AU115" s="50">
        <v>2.6960648148148152E-3</v>
      </c>
      <c r="AV115" s="50">
        <v>2.911342592592593E-3</v>
      </c>
      <c r="AW115" s="50">
        <v>3.6891203703703704E-3</v>
      </c>
      <c r="AX115" s="50">
        <v>5.730092592592593E-3</v>
      </c>
      <c r="AY115" s="50">
        <v>6.1549768518518524E-3</v>
      </c>
      <c r="AZ115" s="50">
        <v>9.8495370370370369E-3</v>
      </c>
      <c r="BA115" s="50">
        <v>7.6523148148148149E-3</v>
      </c>
      <c r="BB115" s="50">
        <v>1.3296180555555554E-2</v>
      </c>
      <c r="BC115" s="50">
        <v>2.7441319444444445E-2</v>
      </c>
      <c r="BD115" s="48" t="s">
        <v>0</v>
      </c>
      <c r="BE115" s="48" t="s">
        <v>0</v>
      </c>
      <c r="BF115" s="48">
        <v>7.31</v>
      </c>
      <c r="BG115" s="48">
        <v>15.65</v>
      </c>
      <c r="BH115" s="48">
        <v>21.27</v>
      </c>
      <c r="BI115" s="46">
        <v>5175</v>
      </c>
    </row>
    <row r="116" spans="1:61" x14ac:dyDescent="0.3">
      <c r="A116" s="46">
        <v>1286</v>
      </c>
      <c r="B116" s="48" t="s">
        <v>0</v>
      </c>
      <c r="C116" s="48" t="s">
        <v>0</v>
      </c>
      <c r="D116" s="48">
        <v>6.37</v>
      </c>
      <c r="E116" s="48" t="s">
        <v>0</v>
      </c>
      <c r="F116" s="48">
        <v>6.81</v>
      </c>
      <c r="G116" s="48" t="s">
        <v>0</v>
      </c>
      <c r="H116" s="48" t="s">
        <v>0</v>
      </c>
      <c r="I116" s="48">
        <v>31.29</v>
      </c>
      <c r="J116" s="49">
        <v>44.39</v>
      </c>
      <c r="K116" s="50">
        <v>6.7465277777777771E-4</v>
      </c>
      <c r="L116" s="50">
        <v>9.2349537037037042E-4</v>
      </c>
      <c r="M116" s="50">
        <v>2.0582175925925928E-3</v>
      </c>
      <c r="N116" s="50">
        <v>8.5150462962962968E-4</v>
      </c>
      <c r="O116" s="50">
        <v>1.1953703703703705E-3</v>
      </c>
      <c r="P116" s="50">
        <v>1.5479166666666666E-3</v>
      </c>
      <c r="Q116" s="50">
        <v>2.4422453703703702E-3</v>
      </c>
      <c r="R116" s="50">
        <v>2.642476851851852E-3</v>
      </c>
      <c r="S116" s="50">
        <v>3.3501157407407407E-3</v>
      </c>
      <c r="T116" s="50">
        <v>5.1723379629629628E-3</v>
      </c>
      <c r="U116" s="50">
        <v>5.6094907407407404E-3</v>
      </c>
      <c r="V116" s="50">
        <v>8.9592592592592606E-3</v>
      </c>
      <c r="W116" s="50">
        <v>7.1436342592592593E-3</v>
      </c>
      <c r="X116" s="50">
        <v>1.2043402777777778E-2</v>
      </c>
      <c r="Y116" s="50">
        <v>2.5311226851851856E-2</v>
      </c>
      <c r="Z116" s="48" t="s">
        <v>0</v>
      </c>
      <c r="AA116" s="48">
        <v>6.07</v>
      </c>
      <c r="AB116" s="48" t="s">
        <v>0</v>
      </c>
      <c r="AC116" s="48">
        <v>18.13</v>
      </c>
      <c r="AD116" s="48">
        <v>22.76</v>
      </c>
      <c r="AE116" s="46">
        <v>6725</v>
      </c>
      <c r="AF116" s="48">
        <v>5.86</v>
      </c>
      <c r="AG116" s="48" t="s">
        <v>0</v>
      </c>
      <c r="AH116" s="48" t="s">
        <v>0</v>
      </c>
      <c r="AI116" s="48">
        <v>6.39</v>
      </c>
      <c r="AJ116" s="48" t="s">
        <v>0</v>
      </c>
      <c r="AK116" s="48" t="s">
        <v>0</v>
      </c>
      <c r="AL116" s="48">
        <v>21.89</v>
      </c>
      <c r="AM116" s="48">
        <v>34.840000000000003</v>
      </c>
      <c r="AN116" s="48">
        <v>48.84</v>
      </c>
      <c r="AO116" s="50">
        <v>7.3935185185185193E-4</v>
      </c>
      <c r="AP116" s="50">
        <v>1.0094907407407407E-3</v>
      </c>
      <c r="AQ116" s="50">
        <v>2.2679398148148146E-3</v>
      </c>
      <c r="AR116" s="50">
        <v>9.2997685185185186E-4</v>
      </c>
      <c r="AS116" s="50">
        <v>1.3200231481481483E-3</v>
      </c>
      <c r="AT116" s="50">
        <v>1.7126157407407409E-3</v>
      </c>
      <c r="AU116" s="50">
        <v>2.6973379629629626E-3</v>
      </c>
      <c r="AV116" s="50">
        <v>2.9128472222222225E-3</v>
      </c>
      <c r="AW116" s="50">
        <v>3.6910879629629629E-3</v>
      </c>
      <c r="AX116" s="50">
        <v>5.7332175925925927E-3</v>
      </c>
      <c r="AY116" s="50">
        <v>6.158449074074074E-3</v>
      </c>
      <c r="AZ116" s="50">
        <v>9.8550925925925924E-3</v>
      </c>
      <c r="BA116" s="50">
        <v>7.6576388888888892E-3</v>
      </c>
      <c r="BB116" s="50">
        <v>1.3305208333333334E-2</v>
      </c>
      <c r="BC116" s="50">
        <v>2.7459606481481484E-2</v>
      </c>
      <c r="BD116" s="48" t="s">
        <v>0</v>
      </c>
      <c r="BE116" s="48">
        <v>5.05</v>
      </c>
      <c r="BF116" s="48" t="s">
        <v>0</v>
      </c>
      <c r="BG116" s="48">
        <v>15.64</v>
      </c>
      <c r="BH116" s="48">
        <v>21.25</v>
      </c>
      <c r="BI116" s="46">
        <v>5172</v>
      </c>
    </row>
    <row r="117" spans="1:61" x14ac:dyDescent="0.3">
      <c r="A117" s="46">
        <v>1285</v>
      </c>
      <c r="B117" s="48" t="s">
        <v>0</v>
      </c>
      <c r="C117" s="48" t="s">
        <v>0</v>
      </c>
      <c r="D117" s="48" t="s">
        <v>0</v>
      </c>
      <c r="E117" s="48">
        <v>6.22</v>
      </c>
      <c r="F117" s="48" t="s">
        <v>0</v>
      </c>
      <c r="G117" s="48" t="s">
        <v>0</v>
      </c>
      <c r="H117" s="48">
        <v>20.03</v>
      </c>
      <c r="I117" s="48">
        <v>31.3</v>
      </c>
      <c r="J117" s="49">
        <v>44.4</v>
      </c>
      <c r="K117" s="50">
        <v>6.7476851851851845E-4</v>
      </c>
      <c r="L117" s="50">
        <v>9.2384259259259264E-4</v>
      </c>
      <c r="M117" s="50">
        <v>2.058912037037037E-3</v>
      </c>
      <c r="N117" s="50">
        <v>8.5173611111111116E-4</v>
      </c>
      <c r="O117" s="50">
        <v>1.1957175925925928E-3</v>
      </c>
      <c r="P117" s="50">
        <v>1.5483796296296296E-3</v>
      </c>
      <c r="Q117" s="50">
        <v>2.4430555555555555E-3</v>
      </c>
      <c r="R117" s="50">
        <v>2.6432870370370373E-3</v>
      </c>
      <c r="S117" s="50">
        <v>3.3511574074074077E-3</v>
      </c>
      <c r="T117" s="50">
        <v>5.1740740740740749E-3</v>
      </c>
      <c r="U117" s="50">
        <v>5.6114583333333329E-3</v>
      </c>
      <c r="V117" s="50">
        <v>8.962152777777779E-3</v>
      </c>
      <c r="W117" s="50">
        <v>7.1480324074074068E-3</v>
      </c>
      <c r="X117" s="50">
        <v>1.2050925925925925E-2</v>
      </c>
      <c r="Y117" s="50">
        <v>2.5326388888888891E-2</v>
      </c>
      <c r="Z117" s="48" t="s">
        <v>0</v>
      </c>
      <c r="AA117" s="48" t="s">
        <v>0</v>
      </c>
      <c r="AB117" s="48" t="s">
        <v>0</v>
      </c>
      <c r="AC117" s="48">
        <v>18.12</v>
      </c>
      <c r="AD117" s="48">
        <v>22.74</v>
      </c>
      <c r="AE117" s="46">
        <v>6720</v>
      </c>
      <c r="AF117" s="48" t="s">
        <v>0</v>
      </c>
      <c r="AG117" s="48" t="s">
        <v>0</v>
      </c>
      <c r="AH117" s="48" t="s">
        <v>0</v>
      </c>
      <c r="AI117" s="48" t="s">
        <v>0</v>
      </c>
      <c r="AJ117" s="48" t="s">
        <v>0</v>
      </c>
      <c r="AK117" s="48" t="s">
        <v>0</v>
      </c>
      <c r="AL117" s="48">
        <v>21.9</v>
      </c>
      <c r="AM117" s="48">
        <v>34.85</v>
      </c>
      <c r="AN117" s="48">
        <v>48.86</v>
      </c>
      <c r="AO117" s="50">
        <v>7.3969907407407415E-4</v>
      </c>
      <c r="AP117" s="50">
        <v>1.0100694444444445E-3</v>
      </c>
      <c r="AQ117" s="50">
        <v>2.269328703703704E-3</v>
      </c>
      <c r="AR117" s="50">
        <v>9.3055555555555556E-4</v>
      </c>
      <c r="AS117" s="50">
        <v>1.3207175925925927E-3</v>
      </c>
      <c r="AT117" s="50">
        <v>1.713425925925926E-3</v>
      </c>
      <c r="AU117" s="50">
        <v>2.6987268518518515E-3</v>
      </c>
      <c r="AV117" s="50">
        <v>2.914351851851852E-3</v>
      </c>
      <c r="AW117" s="50">
        <v>3.6930555555555553E-3</v>
      </c>
      <c r="AX117" s="50">
        <v>5.7363425925925932E-3</v>
      </c>
      <c r="AY117" s="50">
        <v>6.1618055555555558E-3</v>
      </c>
      <c r="AZ117" s="50">
        <v>9.8607638888888894E-3</v>
      </c>
      <c r="BA117" s="50">
        <v>7.6629629629629626E-3</v>
      </c>
      <c r="BB117" s="50">
        <v>1.331412037037037E-2</v>
      </c>
      <c r="BC117" s="50">
        <v>2.7477777777777778E-2</v>
      </c>
      <c r="BD117" s="48" t="s">
        <v>0</v>
      </c>
      <c r="BE117" s="48" t="s">
        <v>0</v>
      </c>
      <c r="BF117" s="48" t="s">
        <v>0</v>
      </c>
      <c r="BG117" s="48">
        <v>15.63</v>
      </c>
      <c r="BH117" s="48">
        <v>21.23</v>
      </c>
      <c r="BI117" s="46">
        <v>5168</v>
      </c>
    </row>
    <row r="118" spans="1:61" x14ac:dyDescent="0.3">
      <c r="A118" s="46">
        <v>1284</v>
      </c>
      <c r="B118" s="48" t="s">
        <v>0</v>
      </c>
      <c r="C118" s="48" t="s">
        <v>0</v>
      </c>
      <c r="D118" s="48" t="s">
        <v>0</v>
      </c>
      <c r="E118" s="48" t="s">
        <v>0</v>
      </c>
      <c r="F118" s="48" t="s">
        <v>0</v>
      </c>
      <c r="G118" s="48">
        <v>7.27</v>
      </c>
      <c r="H118" s="48" t="s">
        <v>0</v>
      </c>
      <c r="I118" s="48">
        <v>31.31</v>
      </c>
      <c r="J118" s="49">
        <v>44.42</v>
      </c>
      <c r="K118" s="50">
        <v>6.7499999999999993E-4</v>
      </c>
      <c r="L118" s="50">
        <v>9.2407407407407412E-4</v>
      </c>
      <c r="M118" s="50">
        <v>2.0596064814814817E-3</v>
      </c>
      <c r="N118" s="50">
        <v>8.5208333333333338E-4</v>
      </c>
      <c r="O118" s="50">
        <v>1.196064814814815E-3</v>
      </c>
      <c r="P118" s="50">
        <v>1.5488425925925925E-3</v>
      </c>
      <c r="Q118" s="50">
        <v>2.4438657407407408E-3</v>
      </c>
      <c r="R118" s="50">
        <v>2.6442129629629632E-3</v>
      </c>
      <c r="S118" s="50">
        <v>3.3523148148148149E-3</v>
      </c>
      <c r="T118" s="50">
        <v>5.1759259259259267E-3</v>
      </c>
      <c r="U118" s="50">
        <v>5.6133101851851847E-3</v>
      </c>
      <c r="V118" s="50">
        <v>8.9651620370370371E-3</v>
      </c>
      <c r="W118" s="50">
        <v>7.1525462962962957E-3</v>
      </c>
      <c r="X118" s="50">
        <v>1.2058333333333332E-2</v>
      </c>
      <c r="Y118" s="50">
        <v>2.5341550925925927E-2</v>
      </c>
      <c r="Z118" s="48" t="s">
        <v>0</v>
      </c>
      <c r="AA118" s="48" t="s">
        <v>0</v>
      </c>
      <c r="AB118" s="48">
        <v>8.67</v>
      </c>
      <c r="AC118" s="48" t="s">
        <v>0</v>
      </c>
      <c r="AD118" s="48">
        <v>22.72</v>
      </c>
      <c r="AE118" s="46">
        <v>6715</v>
      </c>
      <c r="AF118" s="48" t="s">
        <v>0</v>
      </c>
      <c r="AG118" s="48" t="s">
        <v>0</v>
      </c>
      <c r="AH118" s="48" t="s">
        <v>0</v>
      </c>
      <c r="AI118" s="48" t="s">
        <v>0</v>
      </c>
      <c r="AJ118" s="48">
        <v>6.93</v>
      </c>
      <c r="AK118" s="48">
        <v>7.47</v>
      </c>
      <c r="AL118" s="48">
        <v>21.91</v>
      </c>
      <c r="AM118" s="48">
        <v>34.869999999999997</v>
      </c>
      <c r="AN118" s="48">
        <v>48.89</v>
      </c>
      <c r="AO118" s="50">
        <v>7.4004629629629637E-4</v>
      </c>
      <c r="AP118" s="50">
        <v>1.0106481481481481E-3</v>
      </c>
      <c r="AQ118" s="50">
        <v>2.2706018518518522E-3</v>
      </c>
      <c r="AR118" s="50">
        <v>9.3101851851851852E-4</v>
      </c>
      <c r="AS118" s="50">
        <v>1.3214120370370372E-3</v>
      </c>
      <c r="AT118" s="50">
        <v>1.7143518518518519E-3</v>
      </c>
      <c r="AU118" s="50">
        <v>2.7001157407407403E-3</v>
      </c>
      <c r="AV118" s="50">
        <v>2.9158564814814815E-3</v>
      </c>
      <c r="AW118" s="50">
        <v>3.6950231481481478E-3</v>
      </c>
      <c r="AX118" s="50">
        <v>5.7395833333333335E-3</v>
      </c>
      <c r="AY118" s="50">
        <v>6.1652777777777782E-3</v>
      </c>
      <c r="AZ118" s="50">
        <v>9.8663194444444432E-3</v>
      </c>
      <c r="BA118" s="50">
        <v>7.6682870370370368E-3</v>
      </c>
      <c r="BB118" s="50">
        <v>1.3323148148148148E-2</v>
      </c>
      <c r="BC118" s="50">
        <v>2.7495949074074075E-2</v>
      </c>
      <c r="BD118" s="48" t="s">
        <v>0</v>
      </c>
      <c r="BE118" s="48" t="s">
        <v>0</v>
      </c>
      <c r="BF118" s="48">
        <v>7.3</v>
      </c>
      <c r="BG118" s="48">
        <v>15.62</v>
      </c>
      <c r="BH118" s="48">
        <v>21.22</v>
      </c>
      <c r="BI118" s="46">
        <v>5164</v>
      </c>
    </row>
    <row r="119" spans="1:61" x14ac:dyDescent="0.3">
      <c r="A119" s="46">
        <v>1283</v>
      </c>
      <c r="B119" s="48">
        <v>5.54</v>
      </c>
      <c r="C119" s="48" t="s">
        <v>0</v>
      </c>
      <c r="D119" s="48" t="s">
        <v>0</v>
      </c>
      <c r="E119" s="48" t="s">
        <v>0</v>
      </c>
      <c r="F119" s="48" t="s">
        <v>0</v>
      </c>
      <c r="G119" s="48" t="s">
        <v>0</v>
      </c>
      <c r="H119" s="48">
        <v>20.04</v>
      </c>
      <c r="I119" s="48">
        <v>31.32</v>
      </c>
      <c r="J119" s="49">
        <v>44.43</v>
      </c>
      <c r="K119" s="50">
        <v>6.7523148148148141E-4</v>
      </c>
      <c r="L119" s="50">
        <v>9.2442129629629634E-4</v>
      </c>
      <c r="M119" s="50">
        <v>2.060416666666667E-3</v>
      </c>
      <c r="N119" s="50">
        <v>8.5231481481481486E-4</v>
      </c>
      <c r="O119" s="50">
        <v>1.1965277777777779E-3</v>
      </c>
      <c r="P119" s="50">
        <v>1.5493055555555555E-3</v>
      </c>
      <c r="Q119" s="50">
        <v>2.4446759259259261E-3</v>
      </c>
      <c r="R119" s="50">
        <v>2.6450231481481481E-3</v>
      </c>
      <c r="S119" s="50">
        <v>3.3533564814814815E-3</v>
      </c>
      <c r="T119" s="50">
        <v>5.177662037037037E-3</v>
      </c>
      <c r="U119" s="50">
        <v>5.6152777777777781E-3</v>
      </c>
      <c r="V119" s="50">
        <v>8.968171296296297E-3</v>
      </c>
      <c r="W119" s="50">
        <v>7.1569444444444441E-3</v>
      </c>
      <c r="X119" s="50">
        <v>1.2065856481481481E-2</v>
      </c>
      <c r="Y119" s="50">
        <v>2.5356712962962963E-2</v>
      </c>
      <c r="Z119" s="48" t="s">
        <v>0</v>
      </c>
      <c r="AA119" s="48">
        <v>6.06</v>
      </c>
      <c r="AB119" s="48" t="s">
        <v>0</v>
      </c>
      <c r="AC119" s="48">
        <v>18.11</v>
      </c>
      <c r="AD119" s="48">
        <v>22.71</v>
      </c>
      <c r="AE119" s="46">
        <v>6710</v>
      </c>
      <c r="AF119" s="48" t="s">
        <v>0</v>
      </c>
      <c r="AG119" s="48">
        <v>6.34</v>
      </c>
      <c r="AH119" s="48">
        <v>6.82</v>
      </c>
      <c r="AI119" s="48">
        <v>6.4</v>
      </c>
      <c r="AJ119" s="48" t="s">
        <v>0</v>
      </c>
      <c r="AK119" s="48" t="s">
        <v>0</v>
      </c>
      <c r="AL119" s="48">
        <v>21.92</v>
      </c>
      <c r="AM119" s="48">
        <v>34.89</v>
      </c>
      <c r="AN119" s="48">
        <v>48.91</v>
      </c>
      <c r="AO119" s="50">
        <v>7.4050925925925933E-4</v>
      </c>
      <c r="AP119" s="50">
        <v>1.0111111111111111E-3</v>
      </c>
      <c r="AQ119" s="50">
        <v>2.271875E-3</v>
      </c>
      <c r="AR119" s="50">
        <v>9.3148148148148148E-4</v>
      </c>
      <c r="AS119" s="50">
        <v>1.3221064814814816E-3</v>
      </c>
      <c r="AT119" s="50">
        <v>1.7151620370370372E-3</v>
      </c>
      <c r="AU119" s="50">
        <v>2.7015046296296292E-3</v>
      </c>
      <c r="AV119" s="50">
        <v>2.9173611111111115E-3</v>
      </c>
      <c r="AW119" s="50">
        <v>3.6968749999999996E-3</v>
      </c>
      <c r="AX119" s="50">
        <v>5.7427083333333332E-3</v>
      </c>
      <c r="AY119" s="50">
        <v>6.1687499999999998E-3</v>
      </c>
      <c r="AZ119" s="50">
        <v>9.8719907407407402E-3</v>
      </c>
      <c r="BA119" s="50">
        <v>7.6736111111111111E-3</v>
      </c>
      <c r="BB119" s="50">
        <v>1.3332060185185185E-2</v>
      </c>
      <c r="BC119" s="50">
        <v>2.7514236111111111E-2</v>
      </c>
      <c r="BD119" s="48" t="s">
        <v>0</v>
      </c>
      <c r="BE119" s="48">
        <v>5.04</v>
      </c>
      <c r="BF119" s="48" t="s">
        <v>0</v>
      </c>
      <c r="BG119" s="48">
        <v>15.61</v>
      </c>
      <c r="BH119" s="48">
        <v>21.2</v>
      </c>
      <c r="BI119" s="46">
        <v>5161</v>
      </c>
    </row>
    <row r="120" spans="1:61" x14ac:dyDescent="0.3">
      <c r="A120" s="46">
        <v>1282</v>
      </c>
      <c r="B120" s="48" t="s">
        <v>0</v>
      </c>
      <c r="C120" s="48" t="s">
        <v>0</v>
      </c>
      <c r="D120" s="48" t="s">
        <v>0</v>
      </c>
      <c r="E120" s="48" t="s">
        <v>0</v>
      </c>
      <c r="F120" s="48">
        <v>6.82</v>
      </c>
      <c r="G120" s="48" t="s">
        <v>0</v>
      </c>
      <c r="H120" s="48">
        <v>20.05</v>
      </c>
      <c r="I120" s="48">
        <v>31.33</v>
      </c>
      <c r="J120" s="49">
        <v>44.44</v>
      </c>
      <c r="K120" s="50">
        <v>6.7546296296296289E-4</v>
      </c>
      <c r="L120" s="50">
        <v>9.2465277777777782E-4</v>
      </c>
      <c r="M120" s="50">
        <v>2.0611111111111112E-3</v>
      </c>
      <c r="N120" s="50">
        <v>8.5254629629629634E-4</v>
      </c>
      <c r="O120" s="50">
        <v>1.1968750000000002E-3</v>
      </c>
      <c r="P120" s="50">
        <v>1.5497685185185185E-3</v>
      </c>
      <c r="Q120" s="50">
        <v>2.4453703703703703E-3</v>
      </c>
      <c r="R120" s="50">
        <v>2.6458333333333334E-3</v>
      </c>
      <c r="S120" s="50">
        <v>3.3543981481481485E-3</v>
      </c>
      <c r="T120" s="50">
        <v>5.1793981481481483E-3</v>
      </c>
      <c r="U120" s="50">
        <v>5.6171296296296299E-3</v>
      </c>
      <c r="V120" s="50">
        <v>8.9711805555555552E-3</v>
      </c>
      <c r="W120" s="50">
        <v>7.1614583333333322E-3</v>
      </c>
      <c r="X120" s="50">
        <v>1.207337962962963E-2</v>
      </c>
      <c r="Y120" s="50">
        <v>2.5371875000000002E-2</v>
      </c>
      <c r="Z120" s="48" t="s">
        <v>0</v>
      </c>
      <c r="AA120" s="48" t="s">
        <v>0</v>
      </c>
      <c r="AB120" s="48">
        <v>8.66</v>
      </c>
      <c r="AC120" s="48">
        <v>18.100000000000001</v>
      </c>
      <c r="AD120" s="48">
        <v>22.69</v>
      </c>
      <c r="AE120" s="46">
        <v>6706</v>
      </c>
      <c r="AF120" s="48" t="s">
        <v>0</v>
      </c>
      <c r="AG120" s="48" t="s">
        <v>0</v>
      </c>
      <c r="AH120" s="48" t="s">
        <v>0</v>
      </c>
      <c r="AI120" s="48" t="s">
        <v>0</v>
      </c>
      <c r="AJ120" s="48">
        <v>6.94</v>
      </c>
      <c r="AK120" s="48">
        <v>7.48</v>
      </c>
      <c r="AL120" s="48">
        <v>21.93</v>
      </c>
      <c r="AM120" s="48">
        <v>34.909999999999997</v>
      </c>
      <c r="AN120" s="48">
        <v>48.94</v>
      </c>
      <c r="AO120" s="50">
        <v>7.4085648148148155E-4</v>
      </c>
      <c r="AP120" s="50">
        <v>1.0116898148148149E-3</v>
      </c>
      <c r="AQ120" s="50">
        <v>2.2731481481481483E-3</v>
      </c>
      <c r="AR120" s="50">
        <v>9.3206018518518518E-4</v>
      </c>
      <c r="AS120" s="50">
        <v>1.3228009259259261E-3</v>
      </c>
      <c r="AT120" s="50">
        <v>1.7160879629629631E-3</v>
      </c>
      <c r="AU120" s="50">
        <v>2.7028935185185181E-3</v>
      </c>
      <c r="AV120" s="50">
        <v>2.918865740740741E-3</v>
      </c>
      <c r="AW120" s="50">
        <v>3.6988425925925925E-3</v>
      </c>
      <c r="AX120" s="50">
        <v>5.7459490740740743E-3</v>
      </c>
      <c r="AY120" s="50">
        <v>6.172222222222223E-3</v>
      </c>
      <c r="AZ120" s="50">
        <v>9.8775462962962975E-3</v>
      </c>
      <c r="BA120" s="50">
        <v>7.6789351851851853E-3</v>
      </c>
      <c r="BB120" s="50">
        <v>1.3341087962962963E-2</v>
      </c>
      <c r="BC120" s="50">
        <v>2.753252314814815E-2</v>
      </c>
      <c r="BD120" s="48" t="s">
        <v>0</v>
      </c>
      <c r="BE120" s="48" t="s">
        <v>0</v>
      </c>
      <c r="BF120" s="48">
        <v>7.29</v>
      </c>
      <c r="BG120" s="48">
        <v>15.6</v>
      </c>
      <c r="BH120" s="48">
        <v>21.19</v>
      </c>
      <c r="BI120" s="46">
        <v>5157</v>
      </c>
    </row>
    <row r="121" spans="1:61" x14ac:dyDescent="0.3">
      <c r="A121" s="46">
        <v>1281</v>
      </c>
      <c r="B121" s="48" t="s">
        <v>0</v>
      </c>
      <c r="C121" s="48">
        <v>5.97</v>
      </c>
      <c r="D121" s="48" t="s">
        <v>0</v>
      </c>
      <c r="E121" s="48" t="s">
        <v>0</v>
      </c>
      <c r="F121" s="48" t="s">
        <v>0</v>
      </c>
      <c r="G121" s="48" t="s">
        <v>0</v>
      </c>
      <c r="H121" s="48" t="s">
        <v>0</v>
      </c>
      <c r="I121" s="48">
        <v>31.34</v>
      </c>
      <c r="J121" s="49">
        <v>44.46</v>
      </c>
      <c r="K121" s="50">
        <v>6.7569444444444437E-4</v>
      </c>
      <c r="L121" s="50">
        <v>9.2500000000000004E-4</v>
      </c>
      <c r="M121" s="50">
        <v>2.0618055555555559E-3</v>
      </c>
      <c r="N121" s="50">
        <v>8.5277777777777782E-4</v>
      </c>
      <c r="O121" s="50">
        <v>1.1972222222222224E-3</v>
      </c>
      <c r="P121" s="50">
        <v>1.5502314814814814E-3</v>
      </c>
      <c r="Q121" s="50">
        <v>2.4461805555555556E-3</v>
      </c>
      <c r="R121" s="50">
        <v>2.6466435185185187E-3</v>
      </c>
      <c r="S121" s="50">
        <v>3.3555555555555556E-3</v>
      </c>
      <c r="T121" s="50">
        <v>5.1812500000000001E-3</v>
      </c>
      <c r="U121" s="50">
        <v>5.6190972222222224E-3</v>
      </c>
      <c r="V121" s="50">
        <v>8.974189814814815E-3</v>
      </c>
      <c r="W121" s="50">
        <v>7.1658564814814814E-3</v>
      </c>
      <c r="X121" s="50">
        <v>1.2080787037037037E-2</v>
      </c>
      <c r="Y121" s="50">
        <v>2.5387037037037038E-2</v>
      </c>
      <c r="Z121" s="48" t="s">
        <v>0</v>
      </c>
      <c r="AA121" s="48">
        <v>6.05</v>
      </c>
      <c r="AB121" s="48" t="s">
        <v>0</v>
      </c>
      <c r="AC121" s="48">
        <v>18.09</v>
      </c>
      <c r="AD121" s="48">
        <v>22.67</v>
      </c>
      <c r="AE121" s="46">
        <v>6701</v>
      </c>
      <c r="AF121" s="48">
        <v>5.87</v>
      </c>
      <c r="AG121" s="48" t="s">
        <v>0</v>
      </c>
      <c r="AH121" s="48" t="s">
        <v>0</v>
      </c>
      <c r="AI121" s="48" t="s">
        <v>0</v>
      </c>
      <c r="AJ121" s="48" t="s">
        <v>0</v>
      </c>
      <c r="AK121" s="48" t="s">
        <v>0</v>
      </c>
      <c r="AL121" s="48">
        <v>21.94</v>
      </c>
      <c r="AM121" s="48">
        <v>34.92</v>
      </c>
      <c r="AN121" s="48">
        <v>48.96</v>
      </c>
      <c r="AO121" s="50">
        <v>7.4120370370370377E-4</v>
      </c>
      <c r="AP121" s="50">
        <v>1.0122685185185185E-3</v>
      </c>
      <c r="AQ121" s="50">
        <v>2.2744212962962965E-3</v>
      </c>
      <c r="AR121" s="50">
        <v>9.3252314814814814E-4</v>
      </c>
      <c r="AS121" s="50">
        <v>1.3234953703703705E-3</v>
      </c>
      <c r="AT121" s="50">
        <v>1.7168981481481482E-3</v>
      </c>
      <c r="AU121" s="50">
        <v>2.704282407407407E-3</v>
      </c>
      <c r="AV121" s="50">
        <v>2.9203703703703705E-3</v>
      </c>
      <c r="AW121" s="50">
        <v>3.700810185185185E-3</v>
      </c>
      <c r="AX121" s="50">
        <v>5.749074074074074E-3</v>
      </c>
      <c r="AY121" s="50">
        <v>6.175578703703704E-3</v>
      </c>
      <c r="AZ121" s="50">
        <v>9.8832175925925927E-3</v>
      </c>
      <c r="BA121" s="50">
        <v>7.6842592592592596E-3</v>
      </c>
      <c r="BB121" s="50">
        <v>1.3350000000000001E-2</v>
      </c>
      <c r="BC121" s="50">
        <v>2.7550694444444447E-2</v>
      </c>
      <c r="BD121" s="48" t="s">
        <v>0</v>
      </c>
      <c r="BE121" s="48" t="s">
        <v>0</v>
      </c>
      <c r="BF121" s="48" t="s">
        <v>0</v>
      </c>
      <c r="BG121" s="48">
        <v>15.59</v>
      </c>
      <c r="BH121" s="48">
        <v>21.17</v>
      </c>
      <c r="BI121" s="46">
        <v>5153</v>
      </c>
    </row>
    <row r="122" spans="1:61" x14ac:dyDescent="0.3">
      <c r="A122" s="46">
        <v>1280</v>
      </c>
      <c r="B122" s="48" t="s">
        <v>0</v>
      </c>
      <c r="C122" s="48" t="s">
        <v>0</v>
      </c>
      <c r="D122" s="48">
        <v>6.38</v>
      </c>
      <c r="E122" s="48">
        <v>6.23</v>
      </c>
      <c r="F122" s="48" t="s">
        <v>0</v>
      </c>
      <c r="G122" s="48">
        <v>7.28</v>
      </c>
      <c r="H122" s="48">
        <v>20.059999999999999</v>
      </c>
      <c r="I122" s="48">
        <v>31.35</v>
      </c>
      <c r="J122" s="49">
        <v>44.47</v>
      </c>
      <c r="K122" s="50">
        <v>6.7592592592592585E-4</v>
      </c>
      <c r="L122" s="50">
        <v>9.2523148148148152E-4</v>
      </c>
      <c r="M122" s="50">
        <v>2.0626157407407407E-3</v>
      </c>
      <c r="N122" s="50">
        <v>8.5312500000000004E-4</v>
      </c>
      <c r="O122" s="50">
        <v>1.1975694444444447E-3</v>
      </c>
      <c r="P122" s="50">
        <v>1.5508101851851852E-3</v>
      </c>
      <c r="Q122" s="50">
        <v>2.4469907407407409E-3</v>
      </c>
      <c r="R122" s="50">
        <v>2.6475694444444446E-3</v>
      </c>
      <c r="S122" s="50">
        <v>3.3565972222222222E-3</v>
      </c>
      <c r="T122" s="50">
        <v>5.1829861111111113E-3</v>
      </c>
      <c r="U122" s="50">
        <v>5.6209490740740742E-3</v>
      </c>
      <c r="V122" s="50">
        <v>8.9771990740740732E-3</v>
      </c>
      <c r="W122" s="50">
        <v>7.1703703703703704E-3</v>
      </c>
      <c r="X122" s="50">
        <v>1.2088310185185185E-2</v>
      </c>
      <c r="Y122" s="50">
        <v>2.5402199074074077E-2</v>
      </c>
      <c r="Z122" s="48" t="s">
        <v>0</v>
      </c>
      <c r="AA122" s="48" t="s">
        <v>0</v>
      </c>
      <c r="AB122" s="48">
        <v>8.65</v>
      </c>
      <c r="AC122" s="48">
        <v>18.079999999999998</v>
      </c>
      <c r="AD122" s="48">
        <v>22.66</v>
      </c>
      <c r="AE122" s="46">
        <v>6696</v>
      </c>
      <c r="AF122" s="48" t="s">
        <v>0</v>
      </c>
      <c r="AG122" s="48" t="s">
        <v>0</v>
      </c>
      <c r="AH122" s="48">
        <v>6.83</v>
      </c>
      <c r="AI122" s="48">
        <v>6.41</v>
      </c>
      <c r="AJ122" s="48" t="s">
        <v>0</v>
      </c>
      <c r="AK122" s="48">
        <v>7.49</v>
      </c>
      <c r="AL122" s="48">
        <v>21.95</v>
      </c>
      <c r="AM122" s="48">
        <v>34.94</v>
      </c>
      <c r="AN122" s="48">
        <v>48.99</v>
      </c>
      <c r="AO122" s="50">
        <v>7.4166666666666673E-4</v>
      </c>
      <c r="AP122" s="50">
        <v>1.0128472222222223E-3</v>
      </c>
      <c r="AQ122" s="50">
        <v>2.2758101851851854E-3</v>
      </c>
      <c r="AR122" s="50">
        <v>9.329861111111111E-4</v>
      </c>
      <c r="AS122" s="50">
        <v>1.3240740740740741E-3</v>
      </c>
      <c r="AT122" s="50">
        <v>1.7178240740740741E-3</v>
      </c>
      <c r="AU122" s="50">
        <v>2.7056712962962959E-3</v>
      </c>
      <c r="AV122" s="50">
        <v>2.921875E-3</v>
      </c>
      <c r="AW122" s="50">
        <v>3.7027777777777775E-3</v>
      </c>
      <c r="AX122" s="50">
        <v>5.7523148148148151E-3</v>
      </c>
      <c r="AY122" s="50">
        <v>6.1790509259259264E-3</v>
      </c>
      <c r="AZ122" s="50">
        <v>9.8888888888888898E-3</v>
      </c>
      <c r="BA122" s="50">
        <v>7.689583333333333E-3</v>
      </c>
      <c r="BB122" s="50">
        <v>1.3359027777777777E-2</v>
      </c>
      <c r="BC122" s="50">
        <v>2.7568981481481483E-2</v>
      </c>
      <c r="BD122" s="48" t="s">
        <v>0</v>
      </c>
      <c r="BE122" s="48">
        <v>5.03</v>
      </c>
      <c r="BF122" s="48">
        <v>7.28</v>
      </c>
      <c r="BG122" s="48">
        <v>15.58</v>
      </c>
      <c r="BH122" s="48">
        <v>21.15</v>
      </c>
      <c r="BI122" s="46">
        <v>5150</v>
      </c>
    </row>
    <row r="123" spans="1:61" x14ac:dyDescent="0.3">
      <c r="A123" s="46">
        <v>1279</v>
      </c>
      <c r="B123" s="48" t="s">
        <v>0</v>
      </c>
      <c r="C123" s="48" t="s">
        <v>0</v>
      </c>
      <c r="D123" s="48" t="s">
        <v>0</v>
      </c>
      <c r="E123" s="48" t="s">
        <v>0</v>
      </c>
      <c r="F123" s="48" t="s">
        <v>0</v>
      </c>
      <c r="G123" s="48" t="s">
        <v>0</v>
      </c>
      <c r="H123" s="48" t="s">
        <v>0</v>
      </c>
      <c r="I123" s="48">
        <v>31.36</v>
      </c>
      <c r="J123" s="49">
        <v>44.49</v>
      </c>
      <c r="K123" s="50">
        <v>6.7615740740740733E-4</v>
      </c>
      <c r="L123" s="50">
        <v>9.2557870370370374E-4</v>
      </c>
      <c r="M123" s="50">
        <v>2.0633101851851854E-3</v>
      </c>
      <c r="N123" s="50">
        <v>8.5335648148148152E-4</v>
      </c>
      <c r="O123" s="50">
        <v>1.1979166666666668E-3</v>
      </c>
      <c r="P123" s="50">
        <v>1.5512731481481484E-3</v>
      </c>
      <c r="Q123" s="50">
        <v>2.4478009259259258E-3</v>
      </c>
      <c r="R123" s="50">
        <v>2.6483796296296299E-3</v>
      </c>
      <c r="S123" s="50">
        <v>3.3576388888888892E-3</v>
      </c>
      <c r="T123" s="50">
        <v>5.1847222222222225E-3</v>
      </c>
      <c r="U123" s="50">
        <v>5.6229166666666667E-3</v>
      </c>
      <c r="V123" s="50">
        <v>8.9802083333333331E-3</v>
      </c>
      <c r="W123" s="50">
        <v>7.1747685185185178E-3</v>
      </c>
      <c r="X123" s="50">
        <v>1.2095833333333333E-2</v>
      </c>
      <c r="Y123" s="50">
        <v>2.5417361111111113E-2</v>
      </c>
      <c r="Z123" s="48" t="s">
        <v>0</v>
      </c>
      <c r="AA123" s="48" t="s">
        <v>0</v>
      </c>
      <c r="AB123" s="48" t="s">
        <v>0</v>
      </c>
      <c r="AC123" s="48">
        <v>18.07</v>
      </c>
      <c r="AD123" s="48">
        <v>22.64</v>
      </c>
      <c r="AE123" s="46">
        <v>6691</v>
      </c>
      <c r="AF123" s="48" t="s">
        <v>0</v>
      </c>
      <c r="AG123" s="48">
        <v>6.35</v>
      </c>
      <c r="AH123" s="48" t="s">
        <v>0</v>
      </c>
      <c r="AI123" s="48" t="s">
        <v>0</v>
      </c>
      <c r="AJ123" s="48">
        <v>6.95</v>
      </c>
      <c r="AK123" s="48" t="s">
        <v>0</v>
      </c>
      <c r="AL123" s="48">
        <v>21.96</v>
      </c>
      <c r="AM123" s="48">
        <v>34.96</v>
      </c>
      <c r="AN123" s="48">
        <v>49.01</v>
      </c>
      <c r="AO123" s="50">
        <v>7.4201388888888895E-4</v>
      </c>
      <c r="AP123" s="50">
        <v>1.0134259259259259E-3</v>
      </c>
      <c r="AQ123" s="50">
        <v>2.2770833333333336E-3</v>
      </c>
      <c r="AR123" s="50">
        <v>9.3344907407407406E-4</v>
      </c>
      <c r="AS123" s="50">
        <v>1.3247685185185185E-3</v>
      </c>
      <c r="AT123" s="50">
        <v>1.7186342592592594E-3</v>
      </c>
      <c r="AU123" s="50">
        <v>2.7070601851851847E-3</v>
      </c>
      <c r="AV123" s="50">
        <v>2.9233796296296299E-3</v>
      </c>
      <c r="AW123" s="50">
        <v>3.70474537037037E-3</v>
      </c>
      <c r="AX123" s="50">
        <v>5.7554398148148148E-3</v>
      </c>
      <c r="AY123" s="50">
        <v>6.1825231481481479E-3</v>
      </c>
      <c r="AZ123" s="50">
        <v>9.8944444444444453E-3</v>
      </c>
      <c r="BA123" s="50">
        <v>7.6949074074074073E-3</v>
      </c>
      <c r="BB123" s="50">
        <v>1.3367939814814815E-2</v>
      </c>
      <c r="BC123" s="50">
        <v>2.7587268518518518E-2</v>
      </c>
      <c r="BD123" s="48">
        <v>2.06</v>
      </c>
      <c r="BE123" s="48" t="s">
        <v>0</v>
      </c>
      <c r="BF123" s="48" t="s">
        <v>0</v>
      </c>
      <c r="BG123" s="48">
        <v>15.57</v>
      </c>
      <c r="BH123" s="48">
        <v>21.14</v>
      </c>
      <c r="BI123" s="46">
        <v>5146</v>
      </c>
    </row>
    <row r="124" spans="1:61" x14ac:dyDescent="0.3">
      <c r="A124" s="46">
        <v>1278</v>
      </c>
      <c r="B124" s="48" t="s">
        <v>0</v>
      </c>
      <c r="C124" s="48" t="s">
        <v>0</v>
      </c>
      <c r="D124" s="48" t="s">
        <v>0</v>
      </c>
      <c r="E124" s="48" t="s">
        <v>0</v>
      </c>
      <c r="F124" s="48">
        <v>6.83</v>
      </c>
      <c r="G124" s="48" t="s">
        <v>0</v>
      </c>
      <c r="H124" s="48">
        <v>20.07</v>
      </c>
      <c r="I124" s="48">
        <v>31.37</v>
      </c>
      <c r="J124" s="49">
        <v>44.5</v>
      </c>
      <c r="K124" s="50">
        <v>6.7638888888888881E-4</v>
      </c>
      <c r="L124" s="50">
        <v>9.2581018518518522E-4</v>
      </c>
      <c r="M124" s="50">
        <v>2.0640046296296296E-3</v>
      </c>
      <c r="N124" s="50">
        <v>8.53587962962963E-4</v>
      </c>
      <c r="O124" s="50">
        <v>1.1982638888888891E-3</v>
      </c>
      <c r="P124" s="50">
        <v>1.5517361111111114E-3</v>
      </c>
      <c r="Q124" s="50">
        <v>2.448611111111111E-3</v>
      </c>
      <c r="R124" s="50">
        <v>2.6491898148148147E-3</v>
      </c>
      <c r="S124" s="50">
        <v>3.3587962962962964E-3</v>
      </c>
      <c r="T124" s="50">
        <v>5.1865740740740744E-3</v>
      </c>
      <c r="U124" s="50">
        <v>5.6247685185185185E-3</v>
      </c>
      <c r="V124" s="50">
        <v>8.9832175925925913E-3</v>
      </c>
      <c r="W124" s="50">
        <v>7.1792824074074077E-3</v>
      </c>
      <c r="X124" s="50">
        <v>1.2103240740740741E-2</v>
      </c>
      <c r="Y124" s="50">
        <v>2.5432523148148149E-2</v>
      </c>
      <c r="Z124" s="48">
        <v>2.41</v>
      </c>
      <c r="AA124" s="48">
        <v>6.04</v>
      </c>
      <c r="AB124" s="48">
        <v>8.64</v>
      </c>
      <c r="AC124" s="48">
        <v>18.059999999999999</v>
      </c>
      <c r="AD124" s="48">
        <v>22.62</v>
      </c>
      <c r="AE124" s="46">
        <v>6686</v>
      </c>
      <c r="AF124" s="48" t="s">
        <v>0</v>
      </c>
      <c r="AG124" s="48" t="s">
        <v>0</v>
      </c>
      <c r="AH124" s="48" t="s">
        <v>0</v>
      </c>
      <c r="AI124" s="48" t="s">
        <v>0</v>
      </c>
      <c r="AJ124" s="48" t="s">
        <v>0</v>
      </c>
      <c r="AK124" s="48" t="s">
        <v>0</v>
      </c>
      <c r="AL124" s="48">
        <v>21.97</v>
      </c>
      <c r="AM124" s="48">
        <v>34.97</v>
      </c>
      <c r="AN124" s="48">
        <v>49.03</v>
      </c>
      <c r="AO124" s="50">
        <v>7.4247685185185191E-4</v>
      </c>
      <c r="AP124" s="50">
        <v>1.0140046296296297E-3</v>
      </c>
      <c r="AQ124" s="50">
        <v>2.2783564814814815E-3</v>
      </c>
      <c r="AR124" s="50">
        <v>9.3402777777777776E-4</v>
      </c>
      <c r="AS124" s="50">
        <v>1.325462962962963E-3</v>
      </c>
      <c r="AT124" s="50">
        <v>1.7195601851851853E-3</v>
      </c>
      <c r="AU124" s="50">
        <v>2.7084490740740741E-3</v>
      </c>
      <c r="AV124" s="50">
        <v>2.9248842592592595E-3</v>
      </c>
      <c r="AW124" s="50">
        <v>3.7067129629629629E-3</v>
      </c>
      <c r="AX124" s="50">
        <v>5.7585648148148153E-3</v>
      </c>
      <c r="AY124" s="50">
        <v>6.1859953703703703E-3</v>
      </c>
      <c r="AZ124" s="50">
        <v>9.9001157407407406E-3</v>
      </c>
      <c r="BA124" s="50">
        <v>7.7002314814814815E-3</v>
      </c>
      <c r="BB124" s="50">
        <v>1.3376967592592591E-2</v>
      </c>
      <c r="BC124" s="50">
        <v>2.7605555555555557E-2</v>
      </c>
      <c r="BD124" s="48" t="s">
        <v>0</v>
      </c>
      <c r="BE124" s="48" t="s">
        <v>0</v>
      </c>
      <c r="BF124" s="48">
        <v>7.27</v>
      </c>
      <c r="BG124" s="48">
        <v>15.56</v>
      </c>
      <c r="BH124" s="48">
        <v>21.12</v>
      </c>
      <c r="BI124" s="46">
        <v>5142</v>
      </c>
    </row>
    <row r="125" spans="1:61" x14ac:dyDescent="0.3">
      <c r="A125" s="46">
        <v>1277</v>
      </c>
      <c r="B125" s="48" t="s">
        <v>0</v>
      </c>
      <c r="C125" s="48" t="s">
        <v>0</v>
      </c>
      <c r="D125" s="48" t="s">
        <v>0</v>
      </c>
      <c r="E125" s="48" t="s">
        <v>0</v>
      </c>
      <c r="F125" s="48" t="s">
        <v>0</v>
      </c>
      <c r="G125" s="48">
        <v>7.29</v>
      </c>
      <c r="H125" s="48">
        <v>20.079999999999998</v>
      </c>
      <c r="I125" s="48">
        <v>31.38</v>
      </c>
      <c r="J125" s="49">
        <v>44.52</v>
      </c>
      <c r="K125" s="50">
        <v>6.7650462962962955E-4</v>
      </c>
      <c r="L125" s="50">
        <v>9.2615740740740744E-4</v>
      </c>
      <c r="M125" s="50">
        <v>2.0648148148148149E-3</v>
      </c>
      <c r="N125" s="50">
        <v>8.5381944444444459E-4</v>
      </c>
      <c r="O125" s="50">
        <v>1.1986111111111112E-3</v>
      </c>
      <c r="P125" s="50">
        <v>1.5521990740740743E-3</v>
      </c>
      <c r="Q125" s="50">
        <v>2.4494212962962963E-3</v>
      </c>
      <c r="R125" s="50">
        <v>2.6501157407407406E-3</v>
      </c>
      <c r="S125" s="50">
        <v>3.3598379629629629E-3</v>
      </c>
      <c r="T125" s="50">
        <v>5.1883101851851847E-3</v>
      </c>
      <c r="U125" s="50">
        <v>5.6266203703703704E-3</v>
      </c>
      <c r="V125" s="50">
        <v>8.9862268518518511E-3</v>
      </c>
      <c r="W125" s="50">
        <v>7.1836805555555551E-3</v>
      </c>
      <c r="X125" s="50">
        <v>1.211076388888889E-2</v>
      </c>
      <c r="Y125" s="50">
        <v>2.5447685185185188E-2</v>
      </c>
      <c r="Z125" s="48" t="s">
        <v>0</v>
      </c>
      <c r="AA125" s="48" t="s">
        <v>0</v>
      </c>
      <c r="AB125" s="48" t="s">
        <v>0</v>
      </c>
      <c r="AC125" s="48">
        <v>18.05</v>
      </c>
      <c r="AD125" s="48">
        <v>22.61</v>
      </c>
      <c r="AE125" s="46">
        <v>6682</v>
      </c>
      <c r="AF125" s="48">
        <v>5.88</v>
      </c>
      <c r="AG125" s="48" t="s">
        <v>0</v>
      </c>
      <c r="AH125" s="48" t="s">
        <v>0</v>
      </c>
      <c r="AI125" s="48">
        <v>6.42</v>
      </c>
      <c r="AJ125" s="48">
        <v>6.96</v>
      </c>
      <c r="AK125" s="48">
        <v>7.5</v>
      </c>
      <c r="AL125" s="48">
        <v>21.98</v>
      </c>
      <c r="AM125" s="48">
        <v>34.99</v>
      </c>
      <c r="AN125" s="48">
        <v>49.06</v>
      </c>
      <c r="AO125" s="50">
        <v>7.4282407407407413E-4</v>
      </c>
      <c r="AP125" s="50">
        <v>1.0145833333333333E-3</v>
      </c>
      <c r="AQ125" s="50">
        <v>2.2796296296296297E-3</v>
      </c>
      <c r="AR125" s="50">
        <v>9.3449074074074072E-4</v>
      </c>
      <c r="AS125" s="50">
        <v>1.3261574074074074E-3</v>
      </c>
      <c r="AT125" s="50">
        <v>1.7203703703703704E-3</v>
      </c>
      <c r="AU125" s="50">
        <v>2.7098379629629629E-3</v>
      </c>
      <c r="AV125" s="50">
        <v>2.926388888888889E-3</v>
      </c>
      <c r="AW125" s="50">
        <v>3.7086805555555553E-3</v>
      </c>
      <c r="AX125" s="50">
        <v>5.7618055555555556E-3</v>
      </c>
      <c r="AY125" s="50">
        <v>6.1894675925925928E-3</v>
      </c>
      <c r="AZ125" s="50">
        <v>9.9057870370370359E-3</v>
      </c>
      <c r="BA125" s="50">
        <v>7.7055555555555558E-3</v>
      </c>
      <c r="BB125" s="50">
        <v>1.3385995370370371E-2</v>
      </c>
      <c r="BC125" s="50">
        <v>2.7623726851851854E-2</v>
      </c>
      <c r="BD125" s="48" t="s">
        <v>0</v>
      </c>
      <c r="BE125" s="48">
        <v>5.0199999999999996</v>
      </c>
      <c r="BF125" s="48" t="s">
        <v>0</v>
      </c>
      <c r="BG125" s="48">
        <v>15.55</v>
      </c>
      <c r="BH125" s="48">
        <v>21.11</v>
      </c>
      <c r="BI125" s="46">
        <v>5139</v>
      </c>
    </row>
    <row r="126" spans="1:61" x14ac:dyDescent="0.3">
      <c r="A126" s="46">
        <v>1276</v>
      </c>
      <c r="B126" s="48">
        <v>5.55</v>
      </c>
      <c r="C126" s="48" t="s">
        <v>0</v>
      </c>
      <c r="D126" s="48" t="s">
        <v>0</v>
      </c>
      <c r="E126" s="48">
        <v>6.24</v>
      </c>
      <c r="F126" s="48" t="s">
        <v>0</v>
      </c>
      <c r="G126" s="48" t="s">
        <v>0</v>
      </c>
      <c r="H126" s="48" t="s">
        <v>0</v>
      </c>
      <c r="I126" s="48">
        <v>31.39</v>
      </c>
      <c r="J126" s="49">
        <v>44.53</v>
      </c>
      <c r="K126" s="50">
        <v>6.7673611111111103E-4</v>
      </c>
      <c r="L126" s="50">
        <v>9.2638888888888892E-4</v>
      </c>
      <c r="M126" s="50">
        <v>2.0655092592592596E-3</v>
      </c>
      <c r="N126" s="50">
        <v>8.5416666666666681E-4</v>
      </c>
      <c r="O126" s="50">
        <v>1.1990740740740742E-3</v>
      </c>
      <c r="P126" s="50">
        <v>1.5526620370370373E-3</v>
      </c>
      <c r="Q126" s="50">
        <v>2.4501157407407406E-3</v>
      </c>
      <c r="R126" s="50">
        <v>2.6509259259259259E-3</v>
      </c>
      <c r="S126" s="50">
        <v>3.3608796296296299E-3</v>
      </c>
      <c r="T126" s="50">
        <v>5.1900462962962959E-3</v>
      </c>
      <c r="U126" s="50">
        <v>5.6285879629629628E-3</v>
      </c>
      <c r="V126" s="50">
        <v>8.989236111111111E-3</v>
      </c>
      <c r="W126" s="50">
        <v>7.1881944444444441E-3</v>
      </c>
      <c r="X126" s="50">
        <v>1.2118287037037037E-2</v>
      </c>
      <c r="Y126" s="50">
        <v>2.5462847222222224E-2</v>
      </c>
      <c r="Z126" s="48" t="s">
        <v>0</v>
      </c>
      <c r="AA126" s="48" t="s">
        <v>0</v>
      </c>
      <c r="AB126" s="48">
        <v>8.6300000000000008</v>
      </c>
      <c r="AC126" s="48">
        <v>18.04</v>
      </c>
      <c r="AD126" s="48">
        <v>22.59</v>
      </c>
      <c r="AE126" s="46">
        <v>6677</v>
      </c>
      <c r="AF126" s="48" t="s">
        <v>0</v>
      </c>
      <c r="AG126" s="48">
        <v>6.36</v>
      </c>
      <c r="AH126" s="48">
        <v>6.84</v>
      </c>
      <c r="AI126" s="48" t="s">
        <v>0</v>
      </c>
      <c r="AJ126" s="48" t="s">
        <v>0</v>
      </c>
      <c r="AK126" s="48" t="s">
        <v>0</v>
      </c>
      <c r="AL126" s="48">
        <v>21.99</v>
      </c>
      <c r="AM126" s="48">
        <v>35.01</v>
      </c>
      <c r="AN126" s="48">
        <v>49.08</v>
      </c>
      <c r="AO126" s="50">
        <v>7.4317129629629635E-4</v>
      </c>
      <c r="AP126" s="50">
        <v>1.0151620370370371E-3</v>
      </c>
      <c r="AQ126" s="50">
        <v>2.2810185185185186E-3</v>
      </c>
      <c r="AR126" s="50">
        <v>9.3495370370370368E-4</v>
      </c>
      <c r="AS126" s="50">
        <v>1.3268518518518518E-3</v>
      </c>
      <c r="AT126" s="50">
        <v>1.7212962962962963E-3</v>
      </c>
      <c r="AU126" s="50">
        <v>2.7112268518518518E-3</v>
      </c>
      <c r="AV126" s="50">
        <v>2.9278935185185185E-3</v>
      </c>
      <c r="AW126" s="50">
        <v>3.7106481481481478E-3</v>
      </c>
      <c r="AX126" s="50">
        <v>5.7649305555555553E-3</v>
      </c>
      <c r="AY126" s="50">
        <v>6.1928240740740746E-3</v>
      </c>
      <c r="AZ126" s="50">
        <v>9.9113425925925931E-3</v>
      </c>
      <c r="BA126" s="50">
        <v>7.7108796296296292E-3</v>
      </c>
      <c r="BB126" s="50">
        <v>1.3394907407407407E-2</v>
      </c>
      <c r="BC126" s="50">
        <v>2.764201388888889E-2</v>
      </c>
      <c r="BD126" s="48" t="s">
        <v>0</v>
      </c>
      <c r="BE126" s="48" t="s">
        <v>0</v>
      </c>
      <c r="BF126" s="48" t="s">
        <v>0</v>
      </c>
      <c r="BG126" s="48">
        <v>15.54</v>
      </c>
      <c r="BH126" s="48">
        <v>21.09</v>
      </c>
      <c r="BI126" s="46">
        <v>5135</v>
      </c>
    </row>
    <row r="127" spans="1:61" x14ac:dyDescent="0.3">
      <c r="A127" s="46">
        <v>1275</v>
      </c>
      <c r="B127" s="48" t="s">
        <v>0</v>
      </c>
      <c r="C127" s="48">
        <v>5.98</v>
      </c>
      <c r="D127" s="48" t="s">
        <v>0</v>
      </c>
      <c r="E127" s="48" t="s">
        <v>0</v>
      </c>
      <c r="F127" s="48" t="s">
        <v>0</v>
      </c>
      <c r="G127" s="48" t="s">
        <v>0</v>
      </c>
      <c r="H127" s="48">
        <v>20.09</v>
      </c>
      <c r="I127" s="48">
        <v>31.4</v>
      </c>
      <c r="J127" s="49">
        <v>44.54</v>
      </c>
      <c r="K127" s="50">
        <v>6.7696759259259251E-4</v>
      </c>
      <c r="L127" s="50">
        <v>9.2673611111111114E-4</v>
      </c>
      <c r="M127" s="50">
        <v>2.0662037037037038E-3</v>
      </c>
      <c r="N127" s="50">
        <v>8.5439814814814829E-4</v>
      </c>
      <c r="O127" s="50">
        <v>1.1994212962962965E-3</v>
      </c>
      <c r="P127" s="50">
        <v>1.5531250000000003E-3</v>
      </c>
      <c r="Q127" s="50">
        <v>2.4509259259259258E-3</v>
      </c>
      <c r="R127" s="50">
        <v>2.6517361111111112E-3</v>
      </c>
      <c r="S127" s="50">
        <v>3.3619212962962964E-3</v>
      </c>
      <c r="T127" s="50">
        <v>5.1918981481481477E-3</v>
      </c>
      <c r="U127" s="50">
        <v>5.6304398148148147E-3</v>
      </c>
      <c r="V127" s="50">
        <v>8.9922453703703692E-3</v>
      </c>
      <c r="W127" s="50">
        <v>7.1925925925925924E-3</v>
      </c>
      <c r="X127" s="50">
        <v>1.2125810185185186E-2</v>
      </c>
      <c r="Y127" s="50">
        <v>2.5478125000000001E-2</v>
      </c>
      <c r="Z127" s="48" t="s">
        <v>0</v>
      </c>
      <c r="AA127" s="48">
        <v>6.03</v>
      </c>
      <c r="AB127" s="48" t="s">
        <v>0</v>
      </c>
      <c r="AC127" s="48">
        <v>18.03</v>
      </c>
      <c r="AD127" s="48">
        <v>22.57</v>
      </c>
      <c r="AE127" s="46">
        <v>6672</v>
      </c>
      <c r="AF127" s="48" t="s">
        <v>0</v>
      </c>
      <c r="AG127" s="48" t="s">
        <v>0</v>
      </c>
      <c r="AH127" s="48" t="s">
        <v>0</v>
      </c>
      <c r="AI127" s="48" t="s">
        <v>0</v>
      </c>
      <c r="AJ127" s="48" t="s">
        <v>0</v>
      </c>
      <c r="AK127" s="48">
        <v>7.51</v>
      </c>
      <c r="AL127" s="48">
        <v>22</v>
      </c>
      <c r="AM127" s="48">
        <v>35.03</v>
      </c>
      <c r="AN127" s="48">
        <v>49.11</v>
      </c>
      <c r="AO127" s="50">
        <v>7.4363425925925931E-4</v>
      </c>
      <c r="AP127" s="50">
        <v>1.015625E-3</v>
      </c>
      <c r="AQ127" s="50">
        <v>2.2822916666666668E-3</v>
      </c>
      <c r="AR127" s="50">
        <v>9.3553240740740749E-4</v>
      </c>
      <c r="AS127" s="50">
        <v>1.3275462962962963E-3</v>
      </c>
      <c r="AT127" s="50">
        <v>1.7221064814814816E-3</v>
      </c>
      <c r="AU127" s="50">
        <v>2.7126157407407407E-3</v>
      </c>
      <c r="AV127" s="50">
        <v>2.9293981481481484E-3</v>
      </c>
      <c r="AW127" s="50">
        <v>3.7126157407407403E-3</v>
      </c>
      <c r="AX127" s="50">
        <v>5.7681712962962964E-3</v>
      </c>
      <c r="AY127" s="50">
        <v>6.196296296296297E-3</v>
      </c>
      <c r="AZ127" s="50">
        <v>9.9170138888888901E-3</v>
      </c>
      <c r="BA127" s="50">
        <v>7.7162037037037034E-3</v>
      </c>
      <c r="BB127" s="50">
        <v>1.3403935185185185E-2</v>
      </c>
      <c r="BC127" s="50">
        <v>2.7660300925925925E-2</v>
      </c>
      <c r="BD127" s="48" t="s">
        <v>0</v>
      </c>
      <c r="BE127" s="48" t="s">
        <v>0</v>
      </c>
      <c r="BF127" s="48">
        <v>7.26</v>
      </c>
      <c r="BG127" s="48">
        <v>15.53</v>
      </c>
      <c r="BH127" s="48">
        <v>21.07</v>
      </c>
      <c r="BI127" s="46">
        <v>5131</v>
      </c>
    </row>
    <row r="128" spans="1:61" x14ac:dyDescent="0.3">
      <c r="A128" s="46">
        <v>1274</v>
      </c>
      <c r="B128" s="48" t="s">
        <v>0</v>
      </c>
      <c r="C128" s="48" t="s">
        <v>0</v>
      </c>
      <c r="D128" s="48">
        <v>6.39</v>
      </c>
      <c r="E128" s="48" t="s">
        <v>0</v>
      </c>
      <c r="F128" s="48">
        <v>6.84</v>
      </c>
      <c r="G128" s="48" t="s">
        <v>0</v>
      </c>
      <c r="H128" s="48">
        <v>20.100000000000001</v>
      </c>
      <c r="I128" s="48">
        <v>31.41</v>
      </c>
      <c r="J128" s="49">
        <v>44.56</v>
      </c>
      <c r="K128" s="50">
        <v>6.7719907407407399E-4</v>
      </c>
      <c r="L128" s="50">
        <v>9.2696759259259262E-4</v>
      </c>
      <c r="M128" s="50">
        <v>2.0670138888888891E-3</v>
      </c>
      <c r="N128" s="50">
        <v>8.5462962962962977E-4</v>
      </c>
      <c r="O128" s="50">
        <v>1.1997685185185186E-3</v>
      </c>
      <c r="P128" s="50">
        <v>1.5535879629629632E-3</v>
      </c>
      <c r="Q128" s="50">
        <v>2.4517361111111111E-3</v>
      </c>
      <c r="R128" s="50">
        <v>2.6525462962962965E-3</v>
      </c>
      <c r="S128" s="50">
        <v>3.3630787037037036E-3</v>
      </c>
      <c r="T128" s="50">
        <v>5.193634259259259E-3</v>
      </c>
      <c r="U128" s="50">
        <v>5.6324074074074072E-3</v>
      </c>
      <c r="V128" s="50">
        <v>8.9952546296296308E-3</v>
      </c>
      <c r="W128" s="50">
        <v>7.1971064814814805E-3</v>
      </c>
      <c r="X128" s="50">
        <v>1.2133217592592591E-2</v>
      </c>
      <c r="Y128" s="50">
        <v>2.5493287037037037E-2</v>
      </c>
      <c r="Z128" s="48" t="s">
        <v>0</v>
      </c>
      <c r="AA128" s="48" t="s">
        <v>0</v>
      </c>
      <c r="AB128" s="48" t="s">
        <v>0</v>
      </c>
      <c r="AC128" s="48">
        <v>18.02</v>
      </c>
      <c r="AD128" s="48">
        <v>22.56</v>
      </c>
      <c r="AE128" s="46">
        <v>6667</v>
      </c>
      <c r="AF128" s="48" t="s">
        <v>0</v>
      </c>
      <c r="AG128" s="48" t="s">
        <v>0</v>
      </c>
      <c r="AH128" s="48" t="s">
        <v>0</v>
      </c>
      <c r="AI128" s="48">
        <v>6.43</v>
      </c>
      <c r="AJ128" s="48">
        <v>6.97</v>
      </c>
      <c r="AK128" s="48" t="s">
        <v>0</v>
      </c>
      <c r="AL128" s="48">
        <v>22.01</v>
      </c>
      <c r="AM128" s="48">
        <v>35.04</v>
      </c>
      <c r="AN128" s="48">
        <v>49.13</v>
      </c>
      <c r="AO128" s="50">
        <v>7.4398148148148153E-4</v>
      </c>
      <c r="AP128" s="50">
        <v>1.0162037037037036E-3</v>
      </c>
      <c r="AQ128" s="50">
        <v>2.2835648148148151E-3</v>
      </c>
      <c r="AR128" s="50">
        <v>9.3599537037037045E-4</v>
      </c>
      <c r="AS128" s="50">
        <v>1.3281250000000001E-3</v>
      </c>
      <c r="AT128" s="50">
        <v>1.7230324074074075E-3</v>
      </c>
      <c r="AU128" s="50">
        <v>2.7140046296296296E-3</v>
      </c>
      <c r="AV128" s="50">
        <v>2.9309027777777779E-3</v>
      </c>
      <c r="AW128" s="50">
        <v>3.7144675925925921E-3</v>
      </c>
      <c r="AX128" s="50">
        <v>5.7712962962962961E-3</v>
      </c>
      <c r="AY128" s="50">
        <v>6.1997685185185185E-3</v>
      </c>
      <c r="AZ128" s="50">
        <v>9.9226851851851854E-3</v>
      </c>
      <c r="BA128" s="50">
        <v>7.7215277777777777E-3</v>
      </c>
      <c r="BB128" s="50">
        <v>1.3412962962962963E-2</v>
      </c>
      <c r="BC128" s="50">
        <v>2.7678587962962964E-2</v>
      </c>
      <c r="BD128" s="48" t="s">
        <v>0</v>
      </c>
      <c r="BE128" s="48">
        <v>5.01</v>
      </c>
      <c r="BF128" s="48" t="s">
        <v>0</v>
      </c>
      <c r="BG128" s="48">
        <v>15.52</v>
      </c>
      <c r="BH128" s="48">
        <v>21.06</v>
      </c>
      <c r="BI128" s="46">
        <v>5128</v>
      </c>
    </row>
    <row r="129" spans="1:61" x14ac:dyDescent="0.3">
      <c r="A129" s="46">
        <v>1273</v>
      </c>
      <c r="B129" s="48" t="s">
        <v>0</v>
      </c>
      <c r="C129" s="48" t="s">
        <v>0</v>
      </c>
      <c r="D129" s="48" t="s">
        <v>0</v>
      </c>
      <c r="E129" s="48" t="s">
        <v>0</v>
      </c>
      <c r="F129" s="48" t="s">
        <v>0</v>
      </c>
      <c r="G129" s="48">
        <v>7.3</v>
      </c>
      <c r="H129" s="48" t="s">
        <v>0</v>
      </c>
      <c r="I129" s="48">
        <v>31.42</v>
      </c>
      <c r="J129" s="49">
        <v>44.57</v>
      </c>
      <c r="K129" s="50">
        <v>6.7743055555555547E-4</v>
      </c>
      <c r="L129" s="50">
        <v>9.2731481481481484E-4</v>
      </c>
      <c r="M129" s="50">
        <v>2.0677083333333333E-3</v>
      </c>
      <c r="N129" s="50">
        <v>8.5486111111111125E-4</v>
      </c>
      <c r="O129" s="50">
        <v>1.200115740740741E-3</v>
      </c>
      <c r="P129" s="50">
        <v>1.5541666666666668E-3</v>
      </c>
      <c r="Q129" s="50">
        <v>2.4525462962962964E-3</v>
      </c>
      <c r="R129" s="50">
        <v>2.6534722222222224E-3</v>
      </c>
      <c r="S129" s="50">
        <v>3.3641203703703706E-3</v>
      </c>
      <c r="T129" s="50">
        <v>5.1953703703703702E-3</v>
      </c>
      <c r="U129" s="50">
        <v>5.634259259259259E-3</v>
      </c>
      <c r="V129" s="50">
        <v>8.998263888888889E-3</v>
      </c>
      <c r="W129" s="50">
        <v>7.2015046296296297E-3</v>
      </c>
      <c r="X129" s="50">
        <v>1.214074074074074E-2</v>
      </c>
      <c r="Y129" s="50">
        <v>2.5508449074074076E-2</v>
      </c>
      <c r="Z129" s="48" t="s">
        <v>0</v>
      </c>
      <c r="AA129" s="48" t="s">
        <v>0</v>
      </c>
      <c r="AB129" s="48">
        <v>8.6199999999999992</v>
      </c>
      <c r="AC129" s="48">
        <v>18.010000000000002</v>
      </c>
      <c r="AD129" s="48">
        <v>22.54</v>
      </c>
      <c r="AE129" s="46">
        <v>6663</v>
      </c>
      <c r="AF129" s="48">
        <v>5.89</v>
      </c>
      <c r="AG129" s="48" t="s">
        <v>0</v>
      </c>
      <c r="AH129" s="48" t="s">
        <v>0</v>
      </c>
      <c r="AI129" s="48" t="s">
        <v>0</v>
      </c>
      <c r="AJ129" s="48" t="s">
        <v>0</v>
      </c>
      <c r="AK129" s="48" t="s">
        <v>0</v>
      </c>
      <c r="AL129" s="48">
        <v>22.02</v>
      </c>
      <c r="AM129" s="48">
        <v>35.06</v>
      </c>
      <c r="AN129" s="48">
        <v>49.16</v>
      </c>
      <c r="AO129" s="50">
        <v>7.4432870370370375E-4</v>
      </c>
      <c r="AP129" s="50">
        <v>1.0167824074074074E-3</v>
      </c>
      <c r="AQ129" s="50">
        <v>2.2848379629629629E-3</v>
      </c>
      <c r="AR129" s="50">
        <v>9.3645833333333341E-4</v>
      </c>
      <c r="AS129" s="50">
        <v>1.3288194444444445E-3</v>
      </c>
      <c r="AT129" s="50">
        <v>1.7238425925925926E-3</v>
      </c>
      <c r="AU129" s="50">
        <v>2.7153935185185185E-3</v>
      </c>
      <c r="AV129" s="50">
        <v>2.9324074074074074E-3</v>
      </c>
      <c r="AW129" s="50">
        <v>3.716435185185185E-3</v>
      </c>
      <c r="AX129" s="50">
        <v>5.7745370370370372E-3</v>
      </c>
      <c r="AY129" s="50">
        <v>6.2032407407407409E-3</v>
      </c>
      <c r="AZ129" s="50">
        <v>9.9283564814814824E-3</v>
      </c>
      <c r="BA129" s="50">
        <v>7.7268518518518519E-3</v>
      </c>
      <c r="BB129" s="50">
        <v>1.3421875000000002E-2</v>
      </c>
      <c r="BC129" s="50">
        <v>2.7696990740740744E-2</v>
      </c>
      <c r="BD129" s="48" t="s">
        <v>0</v>
      </c>
      <c r="BE129" s="48" t="s">
        <v>0</v>
      </c>
      <c r="BF129" s="48">
        <v>7.25</v>
      </c>
      <c r="BG129" s="48">
        <v>15.51</v>
      </c>
      <c r="BH129" s="48">
        <v>21.04</v>
      </c>
      <c r="BI129" s="46">
        <v>5124</v>
      </c>
    </row>
    <row r="130" spans="1:61" x14ac:dyDescent="0.3">
      <c r="A130" s="46">
        <v>1272</v>
      </c>
      <c r="B130" s="48" t="s">
        <v>0</v>
      </c>
      <c r="C130" s="48" t="s">
        <v>0</v>
      </c>
      <c r="D130" s="48" t="s">
        <v>0</v>
      </c>
      <c r="E130" s="48">
        <v>6.25</v>
      </c>
      <c r="F130" s="48" t="s">
        <v>0</v>
      </c>
      <c r="G130" s="48" t="s">
        <v>0</v>
      </c>
      <c r="H130" s="48">
        <v>20.11</v>
      </c>
      <c r="I130" s="48">
        <v>31.43</v>
      </c>
      <c r="J130" s="49">
        <v>44.59</v>
      </c>
      <c r="K130" s="50">
        <v>6.7766203703703695E-4</v>
      </c>
      <c r="L130" s="50">
        <v>9.2754629629629632E-4</v>
      </c>
      <c r="M130" s="50">
        <v>2.0684027777777779E-3</v>
      </c>
      <c r="N130" s="50">
        <v>8.5520833333333347E-4</v>
      </c>
      <c r="O130" s="50">
        <v>1.2004629629629631E-3</v>
      </c>
      <c r="P130" s="50">
        <v>1.5546296296296298E-3</v>
      </c>
      <c r="Q130" s="50">
        <v>2.4533564814814813E-3</v>
      </c>
      <c r="R130" s="50">
        <v>2.6542824074074073E-3</v>
      </c>
      <c r="S130" s="50">
        <v>3.3651620370370372E-3</v>
      </c>
      <c r="T130" s="50">
        <v>5.1972222222222229E-3</v>
      </c>
      <c r="U130" s="50">
        <v>5.6362268518518515E-3</v>
      </c>
      <c r="V130" s="50">
        <v>9.0012731481481489E-3</v>
      </c>
      <c r="W130" s="50">
        <v>7.2060185185185187E-3</v>
      </c>
      <c r="X130" s="50">
        <v>1.2148263888888887E-2</v>
      </c>
      <c r="Y130" s="50">
        <v>2.5523726851851856E-2</v>
      </c>
      <c r="Z130" s="48" t="s">
        <v>0</v>
      </c>
      <c r="AA130" s="48">
        <v>6.02</v>
      </c>
      <c r="AB130" s="48" t="s">
        <v>0</v>
      </c>
      <c r="AC130" s="48">
        <v>18</v>
      </c>
      <c r="AD130" s="48">
        <v>22.52</v>
      </c>
      <c r="AE130" s="46">
        <v>6658</v>
      </c>
      <c r="AF130" s="48" t="s">
        <v>0</v>
      </c>
      <c r="AG130" s="48">
        <v>6.37</v>
      </c>
      <c r="AH130" s="48">
        <v>6.85</v>
      </c>
      <c r="AI130" s="48" t="s">
        <v>0</v>
      </c>
      <c r="AJ130" s="48" t="s">
        <v>0</v>
      </c>
      <c r="AK130" s="48">
        <v>7.52</v>
      </c>
      <c r="AL130" s="48">
        <v>22.03</v>
      </c>
      <c r="AM130" s="48">
        <v>35.08</v>
      </c>
      <c r="AN130" s="48">
        <v>49.18</v>
      </c>
      <c r="AO130" s="50">
        <v>7.4479166666666671E-4</v>
      </c>
      <c r="AP130" s="50">
        <v>1.017361111111111E-3</v>
      </c>
      <c r="AQ130" s="50">
        <v>2.2862268518518518E-3</v>
      </c>
      <c r="AR130" s="50">
        <v>9.3703703703703711E-4</v>
      </c>
      <c r="AS130" s="50">
        <v>1.329513888888889E-3</v>
      </c>
      <c r="AT130" s="50">
        <v>1.7247685185185185E-3</v>
      </c>
      <c r="AU130" s="50">
        <v>2.7167824074074073E-3</v>
      </c>
      <c r="AV130" s="50">
        <v>2.933912037037037E-3</v>
      </c>
      <c r="AW130" s="50">
        <v>3.7184027777777775E-3</v>
      </c>
      <c r="AX130" s="50">
        <v>5.7777777777777784E-3</v>
      </c>
      <c r="AY130" s="50">
        <v>6.2067129629629634E-3</v>
      </c>
      <c r="AZ130" s="50">
        <v>9.9340277777777777E-3</v>
      </c>
      <c r="BA130" s="50">
        <v>7.7321759259259262E-3</v>
      </c>
      <c r="BB130" s="50">
        <v>1.3430902777777778E-2</v>
      </c>
      <c r="BC130" s="50">
        <v>2.771527777777778E-2</v>
      </c>
      <c r="BD130" s="48" t="s">
        <v>0</v>
      </c>
      <c r="BE130" s="48" t="s">
        <v>0</v>
      </c>
      <c r="BF130" s="48" t="s">
        <v>0</v>
      </c>
      <c r="BG130" s="48">
        <v>15.5</v>
      </c>
      <c r="BH130" s="48">
        <v>21.03</v>
      </c>
      <c r="BI130" s="46">
        <v>5120</v>
      </c>
    </row>
    <row r="131" spans="1:61" x14ac:dyDescent="0.3">
      <c r="A131" s="46">
        <v>1271</v>
      </c>
      <c r="B131" s="48" t="s">
        <v>0</v>
      </c>
      <c r="C131" s="48" t="s">
        <v>0</v>
      </c>
      <c r="D131" s="48" t="s">
        <v>0</v>
      </c>
      <c r="E131" s="48" t="s">
        <v>0</v>
      </c>
      <c r="F131" s="48" t="s">
        <v>0</v>
      </c>
      <c r="G131" s="48" t="s">
        <v>0</v>
      </c>
      <c r="H131" s="48" t="s">
        <v>0</v>
      </c>
      <c r="I131" s="48">
        <v>31.44</v>
      </c>
      <c r="J131" s="49">
        <v>44.6</v>
      </c>
      <c r="K131" s="50">
        <v>6.7789351851851843E-4</v>
      </c>
      <c r="L131" s="50">
        <v>9.2789351851851854E-4</v>
      </c>
      <c r="M131" s="50">
        <v>2.0692129629629632E-3</v>
      </c>
      <c r="N131" s="50">
        <v>8.5543981481481495E-4</v>
      </c>
      <c r="O131" s="50">
        <v>1.2008101851851854E-3</v>
      </c>
      <c r="P131" s="50">
        <v>1.5550925925925927E-3</v>
      </c>
      <c r="Q131" s="50">
        <v>2.4541666666666666E-3</v>
      </c>
      <c r="R131" s="50">
        <v>2.6550925925925926E-3</v>
      </c>
      <c r="S131" s="50">
        <v>3.3663194444444444E-3</v>
      </c>
      <c r="T131" s="50">
        <v>5.1989583333333332E-3</v>
      </c>
      <c r="U131" s="50">
        <v>5.6380787037037042E-3</v>
      </c>
      <c r="V131" s="50">
        <v>9.0042824074074088E-3</v>
      </c>
      <c r="W131" s="50">
        <v>7.2105324074074068E-3</v>
      </c>
      <c r="X131" s="50">
        <v>1.2155787037037038E-2</v>
      </c>
      <c r="Y131" s="50">
        <v>2.5538888888888892E-2</v>
      </c>
      <c r="Z131" s="48" t="s">
        <v>0</v>
      </c>
      <c r="AA131" s="48" t="s">
        <v>0</v>
      </c>
      <c r="AB131" s="48">
        <v>8.61</v>
      </c>
      <c r="AC131" s="48">
        <v>17.989999999999998</v>
      </c>
      <c r="AD131" s="48">
        <v>22.51</v>
      </c>
      <c r="AE131" s="46">
        <v>6653</v>
      </c>
      <c r="AF131" s="48" t="s">
        <v>0</v>
      </c>
      <c r="AG131" s="48" t="s">
        <v>0</v>
      </c>
      <c r="AH131" s="48" t="s">
        <v>0</v>
      </c>
      <c r="AI131" s="48">
        <v>6.44</v>
      </c>
      <c r="AJ131" s="48">
        <v>6.98</v>
      </c>
      <c r="AK131" s="48" t="s">
        <v>0</v>
      </c>
      <c r="AL131" s="48">
        <v>22.04</v>
      </c>
      <c r="AM131" s="48">
        <v>35.090000000000003</v>
      </c>
      <c r="AN131" s="48">
        <v>49.21</v>
      </c>
      <c r="AO131" s="50">
        <v>7.4513888888888893E-4</v>
      </c>
      <c r="AP131" s="50">
        <v>1.0179398148148148E-3</v>
      </c>
      <c r="AQ131" s="50">
        <v>2.2875E-3</v>
      </c>
      <c r="AR131" s="50">
        <v>9.3749999999999997E-4</v>
      </c>
      <c r="AS131" s="50">
        <v>1.3302083333333334E-3</v>
      </c>
      <c r="AT131" s="50">
        <v>1.7255787037037038E-3</v>
      </c>
      <c r="AU131" s="50">
        <v>2.7181712962962962E-3</v>
      </c>
      <c r="AV131" s="50">
        <v>2.9354166666666669E-3</v>
      </c>
      <c r="AW131" s="50">
        <v>3.72037037037037E-3</v>
      </c>
      <c r="AX131" s="50">
        <v>5.780902777777778E-3</v>
      </c>
      <c r="AY131" s="50">
        <v>6.2101851851851858E-3</v>
      </c>
      <c r="AZ131" s="50">
        <v>9.9395833333333333E-3</v>
      </c>
      <c r="BA131" s="50">
        <v>7.7376157407407411E-3</v>
      </c>
      <c r="BB131" s="50">
        <v>1.3439930555555556E-2</v>
      </c>
      <c r="BC131" s="50">
        <v>2.7733564814814815E-2</v>
      </c>
      <c r="BD131" s="48" t="s">
        <v>0</v>
      </c>
      <c r="BE131" s="48">
        <v>5</v>
      </c>
      <c r="BF131" s="48">
        <v>7.24</v>
      </c>
      <c r="BG131" s="48">
        <v>15.49</v>
      </c>
      <c r="BH131" s="48">
        <v>21.01</v>
      </c>
      <c r="BI131" s="46">
        <v>5117</v>
      </c>
    </row>
    <row r="132" spans="1:61" x14ac:dyDescent="0.3">
      <c r="A132" s="46">
        <v>1270</v>
      </c>
      <c r="B132" s="48" t="s">
        <v>0</v>
      </c>
      <c r="C132" s="48" t="s">
        <v>0</v>
      </c>
      <c r="D132" s="48" t="s">
        <v>0</v>
      </c>
      <c r="E132" s="48" t="s">
        <v>0</v>
      </c>
      <c r="F132" s="48">
        <v>6.85</v>
      </c>
      <c r="G132" s="48">
        <v>7.31</v>
      </c>
      <c r="H132" s="48">
        <v>20.12</v>
      </c>
      <c r="I132" s="48">
        <v>31.45</v>
      </c>
      <c r="J132" s="49">
        <v>44.61</v>
      </c>
      <c r="K132" s="50">
        <v>6.7800925925925917E-4</v>
      </c>
      <c r="L132" s="50">
        <v>9.2812500000000002E-4</v>
      </c>
      <c r="M132" s="50">
        <v>2.0699074074074075E-3</v>
      </c>
      <c r="N132" s="50">
        <v>8.5567129629629643E-4</v>
      </c>
      <c r="O132" s="50">
        <v>1.2012731481481484E-3</v>
      </c>
      <c r="P132" s="50">
        <v>1.5555555555555557E-3</v>
      </c>
      <c r="Q132" s="50">
        <v>2.4548611111111112E-3</v>
      </c>
      <c r="R132" s="50">
        <v>2.6560185185185185E-3</v>
      </c>
      <c r="S132" s="50">
        <v>3.3673611111111113E-3</v>
      </c>
      <c r="T132" s="50">
        <v>5.2006944444444444E-3</v>
      </c>
      <c r="U132" s="50">
        <v>5.6400462962962966E-3</v>
      </c>
      <c r="V132" s="50">
        <v>9.0072916666666669E-3</v>
      </c>
      <c r="W132" s="50">
        <v>7.2149305555555552E-3</v>
      </c>
      <c r="X132" s="50">
        <v>1.2163310185185185E-2</v>
      </c>
      <c r="Y132" s="50">
        <v>2.5554166666666669E-2</v>
      </c>
      <c r="Z132" s="48" t="s">
        <v>0</v>
      </c>
      <c r="AA132" s="48">
        <v>6.01</v>
      </c>
      <c r="AB132" s="48" t="s">
        <v>0</v>
      </c>
      <c r="AC132" s="48" t="s">
        <v>0</v>
      </c>
      <c r="AD132" s="48">
        <v>22.49</v>
      </c>
      <c r="AE132" s="46">
        <v>6648</v>
      </c>
      <c r="AF132" s="48" t="s">
        <v>0</v>
      </c>
      <c r="AG132" s="48" t="s">
        <v>0</v>
      </c>
      <c r="AH132" s="48" t="s">
        <v>0</v>
      </c>
      <c r="AI132" s="48" t="s">
        <v>0</v>
      </c>
      <c r="AJ132" s="48" t="s">
        <v>0</v>
      </c>
      <c r="AK132" s="48">
        <v>7.53</v>
      </c>
      <c r="AL132" s="48">
        <v>22.05</v>
      </c>
      <c r="AM132" s="48">
        <v>35.11</v>
      </c>
      <c r="AN132" s="48">
        <v>49.23</v>
      </c>
      <c r="AO132" s="50">
        <v>7.4560185185185189E-4</v>
      </c>
      <c r="AP132" s="50">
        <v>1.0185185185185184E-3</v>
      </c>
      <c r="AQ132" s="50">
        <v>2.2887731481481483E-3</v>
      </c>
      <c r="AR132" s="50">
        <v>9.3796296296296293E-4</v>
      </c>
      <c r="AS132" s="50">
        <v>1.3309027777777779E-3</v>
      </c>
      <c r="AT132" s="50">
        <v>1.7265046296296297E-3</v>
      </c>
      <c r="AU132" s="50">
        <v>2.7195601851851851E-3</v>
      </c>
      <c r="AV132" s="50">
        <v>2.9369212962962964E-3</v>
      </c>
      <c r="AW132" s="50">
        <v>3.7223379629629624E-3</v>
      </c>
      <c r="AX132" s="50">
        <v>5.7841435185185183E-3</v>
      </c>
      <c r="AY132" s="50">
        <v>6.2136574074074082E-3</v>
      </c>
      <c r="AZ132" s="50">
        <v>9.9452546296296303E-3</v>
      </c>
      <c r="BA132" s="50">
        <v>7.7429398148148145E-3</v>
      </c>
      <c r="BB132" s="50">
        <v>1.3448958333333334E-2</v>
      </c>
      <c r="BC132" s="50">
        <v>2.775185185185185E-2</v>
      </c>
      <c r="BD132" s="48" t="s">
        <v>0</v>
      </c>
      <c r="BE132" s="48" t="s">
        <v>0</v>
      </c>
      <c r="BF132" s="48" t="s">
        <v>0</v>
      </c>
      <c r="BG132" s="48">
        <v>15.48</v>
      </c>
      <c r="BH132" s="48">
        <v>21</v>
      </c>
      <c r="BI132" s="46">
        <v>5113</v>
      </c>
    </row>
    <row r="133" spans="1:61" x14ac:dyDescent="0.3">
      <c r="A133" s="46">
        <v>1269</v>
      </c>
      <c r="B133" s="48">
        <v>5.56</v>
      </c>
      <c r="C133" s="48" t="s">
        <v>0</v>
      </c>
      <c r="D133" s="48" t="s">
        <v>0</v>
      </c>
      <c r="E133" s="48" t="s">
        <v>0</v>
      </c>
      <c r="F133" s="48" t="s">
        <v>0</v>
      </c>
      <c r="G133" s="48" t="s">
        <v>0</v>
      </c>
      <c r="H133" s="48">
        <v>20.13</v>
      </c>
      <c r="I133" s="48">
        <v>31.47</v>
      </c>
      <c r="J133" s="49">
        <v>44.63</v>
      </c>
      <c r="K133" s="50">
        <v>6.7824074074074065E-4</v>
      </c>
      <c r="L133" s="50">
        <v>9.2847222222222224E-4</v>
      </c>
      <c r="M133" s="50">
        <v>2.0706018518518521E-3</v>
      </c>
      <c r="N133" s="50">
        <v>8.5590277777777791E-4</v>
      </c>
      <c r="O133" s="50">
        <v>1.2016203703703705E-3</v>
      </c>
      <c r="P133" s="50">
        <v>1.5560185185185186E-3</v>
      </c>
      <c r="Q133" s="50">
        <v>2.4556712962962961E-3</v>
      </c>
      <c r="R133" s="50">
        <v>2.6568287037037038E-3</v>
      </c>
      <c r="S133" s="50">
        <v>3.3684027777777779E-3</v>
      </c>
      <c r="T133" s="50">
        <v>5.2025462962962963E-3</v>
      </c>
      <c r="U133" s="50">
        <v>5.6418981481481485E-3</v>
      </c>
      <c r="V133" s="50">
        <v>9.0103009259259268E-3</v>
      </c>
      <c r="W133" s="50">
        <v>7.2194444444444441E-3</v>
      </c>
      <c r="X133" s="50">
        <v>1.2170833333333334E-2</v>
      </c>
      <c r="Y133" s="50">
        <v>2.5569328703703705E-2</v>
      </c>
      <c r="Z133" s="48">
        <v>2.4</v>
      </c>
      <c r="AA133" s="48" t="s">
        <v>0</v>
      </c>
      <c r="AB133" s="48">
        <v>8.6</v>
      </c>
      <c r="AC133" s="48">
        <v>17.98</v>
      </c>
      <c r="AD133" s="48">
        <v>22.47</v>
      </c>
      <c r="AE133" s="46">
        <v>6644</v>
      </c>
      <c r="AF133" s="48">
        <v>5.9</v>
      </c>
      <c r="AG133" s="48" t="s">
        <v>0</v>
      </c>
      <c r="AH133" s="48">
        <v>6.86</v>
      </c>
      <c r="AI133" s="48" t="s">
        <v>0</v>
      </c>
      <c r="AJ133" s="48">
        <v>6.99</v>
      </c>
      <c r="AK133" s="48" t="s">
        <v>0</v>
      </c>
      <c r="AL133" s="48">
        <v>22.06</v>
      </c>
      <c r="AM133" s="48">
        <v>35.130000000000003</v>
      </c>
      <c r="AN133" s="48">
        <v>49.26</v>
      </c>
      <c r="AO133" s="50">
        <v>7.4594907407407411E-4</v>
      </c>
      <c r="AP133" s="50">
        <v>1.0190972222222222E-3</v>
      </c>
      <c r="AQ133" s="50">
        <v>2.2900462962962965E-3</v>
      </c>
      <c r="AR133" s="50">
        <v>9.3842592592592589E-4</v>
      </c>
      <c r="AS133" s="50">
        <v>1.3315972222222225E-3</v>
      </c>
      <c r="AT133" s="50">
        <v>1.7273148148148148E-3</v>
      </c>
      <c r="AU133" s="50">
        <v>2.720949074074074E-3</v>
      </c>
      <c r="AV133" s="50">
        <v>2.9384259259259259E-3</v>
      </c>
      <c r="AW133" s="50">
        <v>3.7243055555555554E-3</v>
      </c>
      <c r="AX133" s="50">
        <v>5.7872685185185188E-3</v>
      </c>
      <c r="AY133" s="50">
        <v>6.2170138888888891E-3</v>
      </c>
      <c r="AZ133" s="50">
        <v>9.9509259259259273E-3</v>
      </c>
      <c r="BA133" s="50">
        <v>7.7482638888888887E-3</v>
      </c>
      <c r="BB133" s="50">
        <v>1.345798611111111E-2</v>
      </c>
      <c r="BC133" s="50">
        <v>2.7770254629629631E-2</v>
      </c>
      <c r="BD133" s="48">
        <v>2.0499999999999998</v>
      </c>
      <c r="BE133" s="48" t="s">
        <v>0</v>
      </c>
      <c r="BF133" s="48">
        <v>7.23</v>
      </c>
      <c r="BG133" s="48">
        <v>15.47</v>
      </c>
      <c r="BH133" s="48">
        <v>20.98</v>
      </c>
      <c r="BI133" s="46">
        <v>5109</v>
      </c>
    </row>
    <row r="134" spans="1:61" x14ac:dyDescent="0.3">
      <c r="A134" s="46">
        <v>1268</v>
      </c>
      <c r="B134" s="48" t="s">
        <v>0</v>
      </c>
      <c r="C134" s="48">
        <v>5.99</v>
      </c>
      <c r="D134" s="48">
        <v>6.4</v>
      </c>
      <c r="E134" s="48">
        <v>6.26</v>
      </c>
      <c r="F134" s="48" t="s">
        <v>0</v>
      </c>
      <c r="G134" s="48" t="s">
        <v>0</v>
      </c>
      <c r="H134" s="48" t="s">
        <v>0</v>
      </c>
      <c r="I134" s="48">
        <v>31.48</v>
      </c>
      <c r="J134" s="49">
        <v>44.64</v>
      </c>
      <c r="K134" s="50">
        <v>6.7847222222222213E-4</v>
      </c>
      <c r="L134" s="50">
        <v>9.2870370370370372E-4</v>
      </c>
      <c r="M134" s="50">
        <v>2.071412037037037E-3</v>
      </c>
      <c r="N134" s="50">
        <v>8.5613425925925939E-4</v>
      </c>
      <c r="O134" s="50">
        <v>1.2019675925925928E-3</v>
      </c>
      <c r="P134" s="50">
        <v>1.5564814814814816E-3</v>
      </c>
      <c r="Q134" s="50">
        <v>2.4564814814814814E-3</v>
      </c>
      <c r="R134" s="50">
        <v>2.6576388888888891E-3</v>
      </c>
      <c r="S134" s="50">
        <v>3.3695601851851851E-3</v>
      </c>
      <c r="T134" s="50">
        <v>5.2042824074074075E-3</v>
      </c>
      <c r="U134" s="50">
        <v>5.643865740740741E-3</v>
      </c>
      <c r="V134" s="50">
        <v>9.013310185185185E-3</v>
      </c>
      <c r="W134" s="50">
        <v>7.2239583333333331E-3</v>
      </c>
      <c r="X134" s="50">
        <v>1.2178356481481481E-2</v>
      </c>
      <c r="Y134" s="50">
        <v>2.5584606481481482E-2</v>
      </c>
      <c r="Z134" s="48" t="s">
        <v>0</v>
      </c>
      <c r="AA134" s="48" t="s">
        <v>0</v>
      </c>
      <c r="AB134" s="48" t="s">
        <v>0</v>
      </c>
      <c r="AC134" s="48">
        <v>17.97</v>
      </c>
      <c r="AD134" s="48">
        <v>22.46</v>
      </c>
      <c r="AE134" s="46">
        <v>6639</v>
      </c>
      <c r="AF134" s="48" t="s">
        <v>0</v>
      </c>
      <c r="AG134" s="48">
        <v>6.38</v>
      </c>
      <c r="AH134" s="48" t="s">
        <v>0</v>
      </c>
      <c r="AI134" s="48">
        <v>6.45</v>
      </c>
      <c r="AJ134" s="48" t="s">
        <v>0</v>
      </c>
      <c r="AK134" s="48">
        <v>7.54</v>
      </c>
      <c r="AL134" s="48">
        <v>22.07</v>
      </c>
      <c r="AM134" s="48">
        <v>35.15</v>
      </c>
      <c r="AN134" s="48">
        <v>49.28</v>
      </c>
      <c r="AO134" s="50">
        <v>7.4629629629629633E-4</v>
      </c>
      <c r="AP134" s="50">
        <v>1.0196759259259258E-3</v>
      </c>
      <c r="AQ134" s="50">
        <v>2.2914351851851854E-3</v>
      </c>
      <c r="AR134" s="50">
        <v>9.3900462962962959E-4</v>
      </c>
      <c r="AS134" s="50">
        <v>1.332291666666667E-3</v>
      </c>
      <c r="AT134" s="50">
        <v>1.7282407407407407E-3</v>
      </c>
      <c r="AU134" s="50">
        <v>2.7223379629629629E-3</v>
      </c>
      <c r="AV134" s="50">
        <v>2.9400462962962965E-3</v>
      </c>
      <c r="AW134" s="50">
        <v>3.7262731481481478E-3</v>
      </c>
      <c r="AX134" s="50">
        <v>5.79050925925926E-3</v>
      </c>
      <c r="AY134" s="50">
        <v>6.2204861111111115E-3</v>
      </c>
      <c r="AZ134" s="50">
        <v>9.9565972222222226E-3</v>
      </c>
      <c r="BA134" s="50">
        <v>7.7535879629629621E-3</v>
      </c>
      <c r="BB134" s="50">
        <v>1.3467013888888889E-2</v>
      </c>
      <c r="BC134" s="50">
        <v>2.7788541666666666E-2</v>
      </c>
      <c r="BD134" s="48" t="s">
        <v>0</v>
      </c>
      <c r="BE134" s="48">
        <v>4.99</v>
      </c>
      <c r="BF134" s="48" t="s">
        <v>0</v>
      </c>
      <c r="BG134" s="48">
        <v>15.46</v>
      </c>
      <c r="BH134" s="48">
        <v>20.96</v>
      </c>
      <c r="BI134" s="46">
        <v>5105</v>
      </c>
    </row>
    <row r="135" spans="1:61" x14ac:dyDescent="0.3">
      <c r="A135" s="46">
        <v>1267</v>
      </c>
      <c r="B135" s="48" t="s">
        <v>0</v>
      </c>
      <c r="C135" s="48" t="s">
        <v>0</v>
      </c>
      <c r="D135" s="48" t="s">
        <v>0</v>
      </c>
      <c r="E135" s="48" t="s">
        <v>0</v>
      </c>
      <c r="F135" s="48" t="s">
        <v>0</v>
      </c>
      <c r="G135" s="48" t="s">
        <v>0</v>
      </c>
      <c r="H135" s="48">
        <v>20.14</v>
      </c>
      <c r="I135" s="48">
        <v>31.49</v>
      </c>
      <c r="J135" s="49">
        <v>44.66</v>
      </c>
      <c r="K135" s="50">
        <v>6.7870370370370361E-4</v>
      </c>
      <c r="L135" s="50">
        <v>9.2905092592592594E-4</v>
      </c>
      <c r="M135" s="50">
        <v>2.0721064814814816E-3</v>
      </c>
      <c r="N135" s="50">
        <v>8.564814814814815E-4</v>
      </c>
      <c r="O135" s="50">
        <v>1.2023148148148149E-3</v>
      </c>
      <c r="P135" s="50">
        <v>1.5570601851851854E-3</v>
      </c>
      <c r="Q135" s="50">
        <v>2.4572916666666667E-3</v>
      </c>
      <c r="R135" s="50">
        <v>2.658564814814815E-3</v>
      </c>
      <c r="S135" s="50">
        <v>3.3706018518518521E-3</v>
      </c>
      <c r="T135" s="50">
        <v>5.2061342592592593E-3</v>
      </c>
      <c r="U135" s="50">
        <v>5.6458333333333334E-3</v>
      </c>
      <c r="V135" s="50">
        <v>9.0163194444444449E-3</v>
      </c>
      <c r="W135" s="50">
        <v>7.2283564814814814E-3</v>
      </c>
      <c r="X135" s="50">
        <v>1.2185879629629628E-2</v>
      </c>
      <c r="Y135" s="50">
        <v>2.559988425925926E-2</v>
      </c>
      <c r="Z135" s="48" t="s">
        <v>0</v>
      </c>
      <c r="AA135" s="48">
        <v>6</v>
      </c>
      <c r="AB135" s="48">
        <v>8.59</v>
      </c>
      <c r="AC135" s="48">
        <v>17.96</v>
      </c>
      <c r="AD135" s="48">
        <v>22.44</v>
      </c>
      <c r="AE135" s="46">
        <v>6634</v>
      </c>
      <c r="AF135" s="48" t="s">
        <v>0</v>
      </c>
      <c r="AG135" s="48" t="s">
        <v>0</v>
      </c>
      <c r="AH135" s="48" t="s">
        <v>0</v>
      </c>
      <c r="AI135" s="48" t="s">
        <v>0</v>
      </c>
      <c r="AJ135" s="48" t="s">
        <v>0</v>
      </c>
      <c r="AK135" s="48" t="s">
        <v>0</v>
      </c>
      <c r="AL135" s="48">
        <v>22.08</v>
      </c>
      <c r="AM135" s="48">
        <v>35.159999999999997</v>
      </c>
      <c r="AN135" s="48">
        <v>49.31</v>
      </c>
      <c r="AO135" s="50">
        <v>7.4675925925925929E-4</v>
      </c>
      <c r="AP135" s="50">
        <v>1.0201388888888888E-3</v>
      </c>
      <c r="AQ135" s="50">
        <v>2.2927083333333332E-3</v>
      </c>
      <c r="AR135" s="50">
        <v>9.3946759259259255E-4</v>
      </c>
      <c r="AS135" s="50">
        <v>1.3329861111111114E-3</v>
      </c>
      <c r="AT135" s="50">
        <v>1.729050925925926E-3</v>
      </c>
      <c r="AU135" s="50">
        <v>2.7237268518518517E-3</v>
      </c>
      <c r="AV135" s="50">
        <v>2.941550925925926E-3</v>
      </c>
      <c r="AW135" s="50">
        <v>3.7282407407407407E-3</v>
      </c>
      <c r="AX135" s="50">
        <v>5.7936342592592597E-3</v>
      </c>
      <c r="AY135" s="50">
        <v>6.2239583333333331E-3</v>
      </c>
      <c r="AZ135" s="50">
        <v>9.9622685185185196E-3</v>
      </c>
      <c r="BA135" s="50">
        <v>7.7589120370370373E-3</v>
      </c>
      <c r="BB135" s="50">
        <v>1.3476041666666667E-2</v>
      </c>
      <c r="BC135" s="50">
        <v>2.7806944444444443E-2</v>
      </c>
      <c r="BD135" s="48" t="s">
        <v>0</v>
      </c>
      <c r="BE135" s="48" t="s">
        <v>0</v>
      </c>
      <c r="BF135" s="48">
        <v>7.22</v>
      </c>
      <c r="BG135" s="48">
        <v>15.45</v>
      </c>
      <c r="BH135" s="48">
        <v>20.95</v>
      </c>
      <c r="BI135" s="46">
        <v>5102</v>
      </c>
    </row>
    <row r="136" spans="1:61" x14ac:dyDescent="0.3">
      <c r="A136" s="46">
        <v>1266</v>
      </c>
      <c r="B136" s="48" t="s">
        <v>0</v>
      </c>
      <c r="C136" s="48" t="s">
        <v>0</v>
      </c>
      <c r="D136" s="48" t="s">
        <v>0</v>
      </c>
      <c r="E136" s="48" t="s">
        <v>0</v>
      </c>
      <c r="F136" s="48">
        <v>6.86</v>
      </c>
      <c r="G136" s="48">
        <v>7.32</v>
      </c>
      <c r="H136" s="48">
        <v>20.149999999999999</v>
      </c>
      <c r="I136" s="48">
        <v>31.5</v>
      </c>
      <c r="J136" s="49">
        <v>44.67</v>
      </c>
      <c r="K136" s="50">
        <v>6.7893518518518509E-4</v>
      </c>
      <c r="L136" s="50">
        <v>9.2928240740740742E-4</v>
      </c>
      <c r="M136" s="50">
        <v>2.0728009259259259E-3</v>
      </c>
      <c r="N136" s="50">
        <v>8.5671296296296298E-4</v>
      </c>
      <c r="O136" s="50">
        <v>1.2026620370370372E-3</v>
      </c>
      <c r="P136" s="50">
        <v>1.5575231481481484E-3</v>
      </c>
      <c r="Q136" s="50">
        <v>2.4581018518518519E-3</v>
      </c>
      <c r="R136" s="50">
        <v>2.6593749999999998E-3</v>
      </c>
      <c r="S136" s="50">
        <v>3.3716435185185186E-3</v>
      </c>
      <c r="T136" s="50">
        <v>5.2078703703703705E-3</v>
      </c>
      <c r="U136" s="50">
        <v>5.6476851851851853E-3</v>
      </c>
      <c r="V136" s="50">
        <v>9.019328703703703E-3</v>
      </c>
      <c r="W136" s="50">
        <v>7.2328703703703704E-3</v>
      </c>
      <c r="X136" s="50">
        <v>1.2193402777777779E-2</v>
      </c>
      <c r="Y136" s="50">
        <v>2.561516203703704E-2</v>
      </c>
      <c r="Z136" s="48" t="s">
        <v>0</v>
      </c>
      <c r="AA136" s="48" t="s">
        <v>0</v>
      </c>
      <c r="AB136" s="48" t="s">
        <v>0</v>
      </c>
      <c r="AC136" s="48">
        <v>17.95</v>
      </c>
      <c r="AD136" s="48">
        <v>22.42</v>
      </c>
      <c r="AE136" s="46">
        <v>6629</v>
      </c>
      <c r="AF136" s="48" t="s">
        <v>0</v>
      </c>
      <c r="AG136" s="48" t="s">
        <v>0</v>
      </c>
      <c r="AH136" s="48" t="s">
        <v>0</v>
      </c>
      <c r="AI136" s="48" t="s">
        <v>0</v>
      </c>
      <c r="AJ136" s="48">
        <v>7</v>
      </c>
      <c r="AK136" s="48" t="s">
        <v>0</v>
      </c>
      <c r="AL136" s="48">
        <v>22.09</v>
      </c>
      <c r="AM136" s="48">
        <v>35.18</v>
      </c>
      <c r="AN136" s="48">
        <v>49.33</v>
      </c>
      <c r="AO136" s="50">
        <v>7.4710648148148151E-4</v>
      </c>
      <c r="AP136" s="50">
        <v>1.0207175925925926E-3</v>
      </c>
      <c r="AQ136" s="50">
        <v>2.2939814814814815E-3</v>
      </c>
      <c r="AR136" s="50">
        <v>9.3993055555555551E-4</v>
      </c>
      <c r="AS136" s="50">
        <v>1.333564814814815E-3</v>
      </c>
      <c r="AT136" s="50">
        <v>1.7299768518518519E-3</v>
      </c>
      <c r="AU136" s="50">
        <v>2.7251157407407406E-3</v>
      </c>
      <c r="AV136" s="50">
        <v>2.9430555555555555E-3</v>
      </c>
      <c r="AW136" s="50">
        <v>3.7302083333333332E-3</v>
      </c>
      <c r="AX136" s="50">
        <v>5.7968750000000008E-3</v>
      </c>
      <c r="AY136" s="50">
        <v>6.2274305555555564E-3</v>
      </c>
      <c r="AZ136" s="50">
        <v>9.9679398148148149E-3</v>
      </c>
      <c r="BA136" s="50">
        <v>7.7643518518518521E-3</v>
      </c>
      <c r="BB136" s="50">
        <v>1.3485069444444444E-2</v>
      </c>
      <c r="BC136" s="50">
        <v>2.7825231481481482E-2</v>
      </c>
      <c r="BD136" s="48" t="s">
        <v>0</v>
      </c>
      <c r="BE136" s="48" t="s">
        <v>0</v>
      </c>
      <c r="BF136" s="48" t="s">
        <v>0</v>
      </c>
      <c r="BG136" s="48">
        <v>15.44</v>
      </c>
      <c r="BH136" s="48">
        <v>20.93</v>
      </c>
      <c r="BI136" s="46">
        <v>5098</v>
      </c>
    </row>
    <row r="137" spans="1:61" x14ac:dyDescent="0.3">
      <c r="A137" s="46">
        <v>1265</v>
      </c>
      <c r="B137" s="48" t="s">
        <v>0</v>
      </c>
      <c r="C137" s="48" t="s">
        <v>0</v>
      </c>
      <c r="D137" s="48" t="s">
        <v>0</v>
      </c>
      <c r="E137" s="48" t="s">
        <v>0</v>
      </c>
      <c r="F137" s="48" t="s">
        <v>0</v>
      </c>
      <c r="G137" s="48" t="s">
        <v>0</v>
      </c>
      <c r="H137" s="48" t="s">
        <v>0</v>
      </c>
      <c r="I137" s="48">
        <v>31.51</v>
      </c>
      <c r="J137" s="49">
        <v>44.69</v>
      </c>
      <c r="K137" s="50">
        <v>6.7916666666666657E-4</v>
      </c>
      <c r="L137" s="50">
        <v>9.2962962962962964E-4</v>
      </c>
      <c r="M137" s="50">
        <v>2.0736111111111111E-3</v>
      </c>
      <c r="N137" s="50">
        <v>8.5694444444444446E-4</v>
      </c>
      <c r="O137" s="50">
        <v>1.2030092592592594E-3</v>
      </c>
      <c r="P137" s="50">
        <v>1.5579861111111113E-3</v>
      </c>
      <c r="Q137" s="50">
        <v>2.4589120370370368E-3</v>
      </c>
      <c r="R137" s="50">
        <v>2.6601851851851851E-3</v>
      </c>
      <c r="S137" s="50">
        <v>3.3728009259259258E-3</v>
      </c>
      <c r="T137" s="50">
        <v>5.2096064814814809E-3</v>
      </c>
      <c r="U137" s="50">
        <v>5.6496527777777786E-3</v>
      </c>
      <c r="V137" s="50">
        <v>9.0224537037037027E-3</v>
      </c>
      <c r="W137" s="50">
        <v>7.2373842592592585E-3</v>
      </c>
      <c r="X137" s="50">
        <v>1.2200925925925926E-2</v>
      </c>
      <c r="Y137" s="50">
        <v>2.5630324074074076E-2</v>
      </c>
      <c r="Z137" s="48" t="s">
        <v>0</v>
      </c>
      <c r="AA137" s="48" t="s">
        <v>0</v>
      </c>
      <c r="AB137" s="48">
        <v>8.58</v>
      </c>
      <c r="AC137" s="48">
        <v>17.940000000000001</v>
      </c>
      <c r="AD137" s="48">
        <v>22.41</v>
      </c>
      <c r="AE137" s="46">
        <v>6624</v>
      </c>
      <c r="AF137" s="48">
        <v>5.91</v>
      </c>
      <c r="AG137" s="48" t="s">
        <v>0</v>
      </c>
      <c r="AH137" s="48">
        <v>6.87</v>
      </c>
      <c r="AI137" s="48">
        <v>6.46</v>
      </c>
      <c r="AJ137" s="48" t="s">
        <v>0</v>
      </c>
      <c r="AK137" s="48">
        <v>7.55</v>
      </c>
      <c r="AL137" s="48">
        <v>22.1</v>
      </c>
      <c r="AM137" s="48">
        <v>35.200000000000003</v>
      </c>
      <c r="AN137" s="48">
        <v>49.36</v>
      </c>
      <c r="AO137" s="50">
        <v>7.4756944444444447E-4</v>
      </c>
      <c r="AP137" s="50">
        <v>1.0212962962962962E-3</v>
      </c>
      <c r="AQ137" s="50">
        <v>2.2953703703703704E-3</v>
      </c>
      <c r="AR137" s="50">
        <v>9.4050925925925921E-4</v>
      </c>
      <c r="AS137" s="50">
        <v>1.3342592592592594E-3</v>
      </c>
      <c r="AT137" s="50">
        <v>1.730787037037037E-3</v>
      </c>
      <c r="AU137" s="50">
        <v>2.7265046296296295E-3</v>
      </c>
      <c r="AV137" s="50">
        <v>2.944560185185185E-3</v>
      </c>
      <c r="AW137" s="50">
        <v>3.7321759259259261E-3</v>
      </c>
      <c r="AX137" s="50">
        <v>5.8001157407407411E-3</v>
      </c>
      <c r="AY137" s="50">
        <v>6.2309027777777779E-3</v>
      </c>
      <c r="AZ137" s="50">
        <v>9.9736111111111119E-3</v>
      </c>
      <c r="BA137" s="50">
        <v>7.7696759259259255E-3</v>
      </c>
      <c r="BB137" s="50">
        <v>1.3494097222222222E-2</v>
      </c>
      <c r="BC137" s="50">
        <v>2.7843634259259259E-2</v>
      </c>
      <c r="BD137" s="48" t="s">
        <v>0</v>
      </c>
      <c r="BE137" s="48" t="s">
        <v>0</v>
      </c>
      <c r="BF137" s="48" t="s">
        <v>0</v>
      </c>
      <c r="BG137" s="48">
        <v>15.43</v>
      </c>
      <c r="BH137" s="48">
        <v>20.92</v>
      </c>
      <c r="BI137" s="46">
        <v>5094</v>
      </c>
    </row>
    <row r="138" spans="1:61" x14ac:dyDescent="0.3">
      <c r="A138" s="46">
        <v>1264</v>
      </c>
      <c r="B138" s="48" t="s">
        <v>0</v>
      </c>
      <c r="C138" s="48" t="s">
        <v>0</v>
      </c>
      <c r="D138" s="48" t="s">
        <v>0</v>
      </c>
      <c r="E138" s="48">
        <v>6.27</v>
      </c>
      <c r="F138" s="48" t="s">
        <v>0</v>
      </c>
      <c r="G138" s="48" t="s">
        <v>0</v>
      </c>
      <c r="H138" s="48">
        <v>20.16</v>
      </c>
      <c r="I138" s="48">
        <v>31.52</v>
      </c>
      <c r="J138" s="49">
        <v>44.7</v>
      </c>
      <c r="K138" s="50">
        <v>6.7939814814814805E-4</v>
      </c>
      <c r="L138" s="50">
        <v>9.2997685185185186E-4</v>
      </c>
      <c r="M138" s="50">
        <v>2.0743055555555558E-3</v>
      </c>
      <c r="N138" s="50">
        <v>8.5717592592592594E-4</v>
      </c>
      <c r="O138" s="50">
        <v>1.2033564814814817E-3</v>
      </c>
      <c r="P138" s="50">
        <v>1.5584490740740743E-3</v>
      </c>
      <c r="Q138" s="50">
        <v>2.4597222222222221E-3</v>
      </c>
      <c r="R138" s="50">
        <v>2.6609953703703704E-3</v>
      </c>
      <c r="S138" s="50">
        <v>3.3738425925925928E-3</v>
      </c>
      <c r="T138" s="50">
        <v>5.2114583333333327E-3</v>
      </c>
      <c r="U138" s="50">
        <v>5.6515046296296305E-3</v>
      </c>
      <c r="V138" s="50">
        <v>9.0254629629629626E-3</v>
      </c>
      <c r="W138" s="50">
        <v>7.2417824074074068E-3</v>
      </c>
      <c r="X138" s="50">
        <v>1.2208449074074075E-2</v>
      </c>
      <c r="Y138" s="50">
        <v>2.5645601851851853E-2</v>
      </c>
      <c r="Z138" s="48" t="s">
        <v>0</v>
      </c>
      <c r="AA138" s="48">
        <v>5.99</v>
      </c>
      <c r="AB138" s="48" t="s">
        <v>0</v>
      </c>
      <c r="AC138" s="48">
        <v>17.93</v>
      </c>
      <c r="AD138" s="48">
        <v>22.39</v>
      </c>
      <c r="AE138" s="46">
        <v>6620</v>
      </c>
      <c r="AF138" s="48" t="s">
        <v>0</v>
      </c>
      <c r="AG138" s="48">
        <v>6.39</v>
      </c>
      <c r="AH138" s="48" t="s">
        <v>0</v>
      </c>
      <c r="AI138" s="48" t="s">
        <v>0</v>
      </c>
      <c r="AJ138" s="48">
        <v>7.01</v>
      </c>
      <c r="AK138" s="48" t="s">
        <v>0</v>
      </c>
      <c r="AL138" s="48">
        <v>22.11</v>
      </c>
      <c r="AM138" s="48">
        <v>35.22</v>
      </c>
      <c r="AN138" s="48">
        <v>49.38</v>
      </c>
      <c r="AO138" s="50">
        <v>7.4791666666666669E-4</v>
      </c>
      <c r="AP138" s="50">
        <v>1.021875E-3</v>
      </c>
      <c r="AQ138" s="50">
        <v>2.2966435185185186E-3</v>
      </c>
      <c r="AR138" s="50">
        <v>9.4097222222222217E-4</v>
      </c>
      <c r="AS138" s="50">
        <v>1.3349537037037039E-3</v>
      </c>
      <c r="AT138" s="50">
        <v>1.7317129629629629E-3</v>
      </c>
      <c r="AU138" s="50">
        <v>2.7278935185185184E-3</v>
      </c>
      <c r="AV138" s="50">
        <v>2.946064814814815E-3</v>
      </c>
      <c r="AW138" s="50">
        <v>3.7341435185185186E-3</v>
      </c>
      <c r="AX138" s="50">
        <v>5.8032407407407408E-3</v>
      </c>
      <c r="AY138" s="50">
        <v>6.2343750000000003E-3</v>
      </c>
      <c r="AZ138" s="50">
        <v>9.9792824074074072E-3</v>
      </c>
      <c r="BA138" s="50">
        <v>7.7749999999999998E-3</v>
      </c>
      <c r="BB138" s="50">
        <v>1.3503125000000001E-2</v>
      </c>
      <c r="BC138" s="50">
        <v>2.7862037037037036E-2</v>
      </c>
      <c r="BD138" s="48" t="s">
        <v>0</v>
      </c>
      <c r="BE138" s="48">
        <v>4.9800000000000004</v>
      </c>
      <c r="BF138" s="48">
        <v>7.21</v>
      </c>
      <c r="BG138" s="48">
        <v>15.42</v>
      </c>
      <c r="BH138" s="48">
        <v>20.9</v>
      </c>
      <c r="BI138" s="46">
        <v>5091</v>
      </c>
    </row>
    <row r="139" spans="1:61" x14ac:dyDescent="0.3">
      <c r="A139" s="46">
        <v>1263</v>
      </c>
      <c r="B139" s="48" t="s">
        <v>0</v>
      </c>
      <c r="C139" s="48" t="s">
        <v>0</v>
      </c>
      <c r="D139" s="48" t="s">
        <v>0</v>
      </c>
      <c r="E139" s="48" t="s">
        <v>0</v>
      </c>
      <c r="F139" s="48" t="s">
        <v>0</v>
      </c>
      <c r="G139" s="48">
        <v>7.33</v>
      </c>
      <c r="H139" s="48" t="s">
        <v>0</v>
      </c>
      <c r="I139" s="48">
        <v>31.53</v>
      </c>
      <c r="J139" s="49">
        <v>44.71</v>
      </c>
      <c r="K139" s="50">
        <v>6.7962962962962953E-4</v>
      </c>
      <c r="L139" s="50">
        <v>9.3020833333333334E-4</v>
      </c>
      <c r="M139" s="50">
        <v>2.075E-3</v>
      </c>
      <c r="N139" s="50">
        <v>8.5752314814814816E-4</v>
      </c>
      <c r="O139" s="50">
        <v>1.2038194444444446E-3</v>
      </c>
      <c r="P139" s="50">
        <v>1.5589120370370373E-3</v>
      </c>
      <c r="Q139" s="50">
        <v>2.4604166666666667E-3</v>
      </c>
      <c r="R139" s="50">
        <v>2.6619212962962963E-3</v>
      </c>
      <c r="S139" s="50">
        <v>3.375E-3</v>
      </c>
      <c r="T139" s="50">
        <v>5.2131944444444439E-3</v>
      </c>
      <c r="U139" s="50">
        <v>5.6534722222222229E-3</v>
      </c>
      <c r="V139" s="50">
        <v>9.0284722222222207E-3</v>
      </c>
      <c r="W139" s="50">
        <v>7.2462962962962958E-3</v>
      </c>
      <c r="X139" s="50">
        <v>1.2215972222222222E-2</v>
      </c>
      <c r="Y139" s="50">
        <v>2.5660879629629631E-2</v>
      </c>
      <c r="Z139" s="48" t="s">
        <v>0</v>
      </c>
      <c r="AA139" s="48" t="s">
        <v>0</v>
      </c>
      <c r="AB139" s="48" t="s">
        <v>0</v>
      </c>
      <c r="AC139" s="48">
        <v>17.920000000000002</v>
      </c>
      <c r="AD139" s="48">
        <v>22.37</v>
      </c>
      <c r="AE139" s="46">
        <v>6615</v>
      </c>
      <c r="AF139" s="48" t="s">
        <v>0</v>
      </c>
      <c r="AG139" s="48" t="s">
        <v>0</v>
      </c>
      <c r="AH139" s="48" t="s">
        <v>0</v>
      </c>
      <c r="AI139" s="48">
        <v>6.47</v>
      </c>
      <c r="AJ139" s="48" t="s">
        <v>0</v>
      </c>
      <c r="AK139" s="48">
        <v>7.56</v>
      </c>
      <c r="AL139" s="48">
        <v>22.12</v>
      </c>
      <c r="AM139" s="48">
        <v>35.229999999999997</v>
      </c>
      <c r="AN139" s="48">
        <v>49.41</v>
      </c>
      <c r="AO139" s="50">
        <v>7.4826388888888892E-4</v>
      </c>
      <c r="AP139" s="50">
        <v>1.0224537037037036E-3</v>
      </c>
      <c r="AQ139" s="50">
        <v>2.2979166666666669E-3</v>
      </c>
      <c r="AR139" s="50">
        <v>9.4143518518518513E-4</v>
      </c>
      <c r="AS139" s="50">
        <v>1.3356481481481483E-3</v>
      </c>
      <c r="AT139" s="50">
        <v>1.7326388888888888E-3</v>
      </c>
      <c r="AU139" s="50">
        <v>2.7292824074074073E-3</v>
      </c>
      <c r="AV139" s="50">
        <v>2.9475694444444445E-3</v>
      </c>
      <c r="AW139" s="50">
        <v>3.7361111111111111E-3</v>
      </c>
      <c r="AX139" s="50">
        <v>5.8064814814814819E-3</v>
      </c>
      <c r="AY139" s="50">
        <v>6.2378472222222228E-3</v>
      </c>
      <c r="AZ139" s="50">
        <v>9.9849537037037025E-3</v>
      </c>
      <c r="BA139" s="50">
        <v>7.7803240740740741E-3</v>
      </c>
      <c r="BB139" s="50">
        <v>1.3512152777777777E-2</v>
      </c>
      <c r="BC139" s="50">
        <v>2.7880324074074071E-2</v>
      </c>
      <c r="BD139" s="48" t="s">
        <v>0</v>
      </c>
      <c r="BE139" s="48" t="s">
        <v>0</v>
      </c>
      <c r="BF139" s="48" t="s">
        <v>0</v>
      </c>
      <c r="BG139" s="48">
        <v>15.41</v>
      </c>
      <c r="BH139" s="48">
        <v>20.88</v>
      </c>
      <c r="BI139" s="46">
        <v>5087</v>
      </c>
    </row>
    <row r="140" spans="1:61" x14ac:dyDescent="0.3">
      <c r="A140" s="46">
        <v>1262</v>
      </c>
      <c r="B140" s="48">
        <v>5.57</v>
      </c>
      <c r="C140" s="48">
        <v>6</v>
      </c>
      <c r="D140" s="48">
        <v>6.41</v>
      </c>
      <c r="E140" s="48" t="s">
        <v>0</v>
      </c>
      <c r="F140" s="48">
        <v>6.87</v>
      </c>
      <c r="G140" s="48" t="s">
        <v>0</v>
      </c>
      <c r="H140" s="48">
        <v>20.170000000000002</v>
      </c>
      <c r="I140" s="48">
        <v>31.54</v>
      </c>
      <c r="J140" s="49">
        <v>44.73</v>
      </c>
      <c r="K140" s="50">
        <v>6.7974537037037027E-4</v>
      </c>
      <c r="L140" s="50">
        <v>9.3055555555555556E-4</v>
      </c>
      <c r="M140" s="50">
        <v>2.0758101851851853E-3</v>
      </c>
      <c r="N140" s="50">
        <v>8.5775462962962964E-4</v>
      </c>
      <c r="O140" s="50">
        <v>1.2041666666666668E-3</v>
      </c>
      <c r="P140" s="50">
        <v>1.5593750000000002E-3</v>
      </c>
      <c r="Q140" s="50">
        <v>2.4612268518518516E-3</v>
      </c>
      <c r="R140" s="50">
        <v>2.6627314814814816E-3</v>
      </c>
      <c r="S140" s="50">
        <v>3.3760416666666665E-3</v>
      </c>
      <c r="T140" s="50">
        <v>5.2150462962962957E-3</v>
      </c>
      <c r="U140" s="50">
        <v>5.6553240740740748E-3</v>
      </c>
      <c r="V140" s="50">
        <v>9.0314814814814806E-3</v>
      </c>
      <c r="W140" s="50">
        <v>7.2508101851851848E-3</v>
      </c>
      <c r="X140" s="50">
        <v>1.2223495370370369E-2</v>
      </c>
      <c r="Y140" s="50">
        <v>2.5676157407407408E-2</v>
      </c>
      <c r="Z140" s="48" t="s">
        <v>0</v>
      </c>
      <c r="AA140" s="48" t="s">
        <v>0</v>
      </c>
      <c r="AB140" s="48">
        <v>8.57</v>
      </c>
      <c r="AC140" s="48">
        <v>17.91</v>
      </c>
      <c r="AD140" s="48">
        <v>22.36</v>
      </c>
      <c r="AE140" s="46">
        <v>6610</v>
      </c>
      <c r="AF140" s="48" t="s">
        <v>0</v>
      </c>
      <c r="AG140" s="48" t="s">
        <v>0</v>
      </c>
      <c r="AH140" s="48">
        <v>6.88</v>
      </c>
      <c r="AI140" s="48" t="s">
        <v>0</v>
      </c>
      <c r="AJ140" s="48" t="s">
        <v>0</v>
      </c>
      <c r="AK140" s="48" t="s">
        <v>0</v>
      </c>
      <c r="AL140" s="48">
        <v>22.13</v>
      </c>
      <c r="AM140" s="48">
        <v>35.25</v>
      </c>
      <c r="AN140" s="48">
        <v>49.43</v>
      </c>
      <c r="AO140" s="50">
        <v>7.4872685185185188E-4</v>
      </c>
      <c r="AP140" s="50">
        <v>1.0230324074074074E-3</v>
      </c>
      <c r="AQ140" s="50">
        <v>2.2991898148148147E-3</v>
      </c>
      <c r="AR140" s="50">
        <v>9.4201388888888883E-4</v>
      </c>
      <c r="AS140" s="50">
        <v>1.3363425925925927E-3</v>
      </c>
      <c r="AT140" s="50">
        <v>1.7334490740740741E-3</v>
      </c>
      <c r="AU140" s="50">
        <v>2.7306712962962961E-3</v>
      </c>
      <c r="AV140" s="50">
        <v>2.949074074074074E-3</v>
      </c>
      <c r="AW140" s="50">
        <v>3.7380787037037035E-3</v>
      </c>
      <c r="AX140" s="50">
        <v>5.8097222222222222E-3</v>
      </c>
      <c r="AY140" s="50">
        <v>6.2413194444444443E-3</v>
      </c>
      <c r="AZ140" s="50">
        <v>9.9906250000000012E-3</v>
      </c>
      <c r="BA140" s="50">
        <v>7.7857638888888889E-3</v>
      </c>
      <c r="BB140" s="50">
        <v>1.3521180555555555E-2</v>
      </c>
      <c r="BC140" s="50">
        <v>2.7898726851851848E-2</v>
      </c>
      <c r="BD140" s="48" t="s">
        <v>0</v>
      </c>
      <c r="BE140" s="48" t="s">
        <v>0</v>
      </c>
      <c r="BF140" s="48">
        <v>7.2</v>
      </c>
      <c r="BG140" s="48">
        <v>15.4</v>
      </c>
      <c r="BH140" s="48">
        <v>20.87</v>
      </c>
      <c r="BI140" s="46">
        <v>5083</v>
      </c>
    </row>
    <row r="141" spans="1:61" x14ac:dyDescent="0.3">
      <c r="A141" s="46">
        <v>1261</v>
      </c>
      <c r="B141" s="48" t="s">
        <v>0</v>
      </c>
      <c r="C141" s="48" t="s">
        <v>0</v>
      </c>
      <c r="D141" s="48" t="s">
        <v>0</v>
      </c>
      <c r="E141" s="48" t="s">
        <v>0</v>
      </c>
      <c r="F141" s="48" t="s">
        <v>0</v>
      </c>
      <c r="G141" s="48" t="s">
        <v>0</v>
      </c>
      <c r="H141" s="48">
        <v>20.18</v>
      </c>
      <c r="I141" s="48">
        <v>31.55</v>
      </c>
      <c r="J141" s="49">
        <v>44.74</v>
      </c>
      <c r="K141" s="50">
        <v>6.7997685185185175E-4</v>
      </c>
      <c r="L141" s="50">
        <v>9.3078703703703704E-4</v>
      </c>
      <c r="M141" s="50">
        <v>2.0765046296296295E-3</v>
      </c>
      <c r="N141" s="50">
        <v>8.5798611111111112E-4</v>
      </c>
      <c r="O141" s="50">
        <v>1.2045138888888891E-3</v>
      </c>
      <c r="P141" s="50">
        <v>1.5599537037037038E-3</v>
      </c>
      <c r="Q141" s="50">
        <v>2.4620370370370369E-3</v>
      </c>
      <c r="R141" s="50">
        <v>2.6635416666666665E-3</v>
      </c>
      <c r="S141" s="50">
        <v>3.3770833333333335E-3</v>
      </c>
      <c r="T141" s="50">
        <v>5.216782407407407E-3</v>
      </c>
      <c r="U141" s="50">
        <v>5.6572916666666672E-3</v>
      </c>
      <c r="V141" s="50">
        <v>9.0344907407407405E-3</v>
      </c>
      <c r="W141" s="50">
        <v>7.2553240740740738E-3</v>
      </c>
      <c r="X141" s="50">
        <v>1.2231018518518518E-2</v>
      </c>
      <c r="Y141" s="50">
        <v>2.5691435185185189E-2</v>
      </c>
      <c r="Z141" s="48" t="s">
        <v>0</v>
      </c>
      <c r="AA141" s="48">
        <v>5.98</v>
      </c>
      <c r="AB141" s="48" t="s">
        <v>0</v>
      </c>
      <c r="AC141" s="48">
        <v>17.899999999999999</v>
      </c>
      <c r="AD141" s="48">
        <v>22.34</v>
      </c>
      <c r="AE141" s="46">
        <v>6605</v>
      </c>
      <c r="AF141" s="48">
        <v>5.92</v>
      </c>
      <c r="AG141" s="48">
        <v>6.4</v>
      </c>
      <c r="AH141" s="48" t="s">
        <v>0</v>
      </c>
      <c r="AI141" s="48" t="s">
        <v>0</v>
      </c>
      <c r="AJ141" s="48">
        <v>7.02</v>
      </c>
      <c r="AK141" s="48">
        <v>7.57</v>
      </c>
      <c r="AL141" s="48">
        <v>22.14</v>
      </c>
      <c r="AM141" s="48">
        <v>35.270000000000003</v>
      </c>
      <c r="AN141" s="48">
        <v>49.45</v>
      </c>
      <c r="AO141" s="50">
        <v>7.490740740740741E-4</v>
      </c>
      <c r="AP141" s="50">
        <v>1.023611111111111E-3</v>
      </c>
      <c r="AQ141" s="50">
        <v>2.3005787037037036E-3</v>
      </c>
      <c r="AR141" s="50">
        <v>9.4247685185185179E-4</v>
      </c>
      <c r="AS141" s="50">
        <v>1.3370370370370372E-3</v>
      </c>
      <c r="AT141" s="50">
        <v>1.734375E-3</v>
      </c>
      <c r="AU141" s="50">
        <v>2.732060185185185E-3</v>
      </c>
      <c r="AV141" s="50">
        <v>2.9505787037037035E-3</v>
      </c>
      <c r="AW141" s="50">
        <v>3.7400462962962964E-3</v>
      </c>
      <c r="AX141" s="50">
        <v>5.8128472222222227E-3</v>
      </c>
      <c r="AY141" s="50">
        <v>6.2447916666666667E-3</v>
      </c>
      <c r="AZ141" s="50">
        <v>9.9962962962962965E-3</v>
      </c>
      <c r="BA141" s="50">
        <v>7.7910879629629632E-3</v>
      </c>
      <c r="BB141" s="50">
        <v>1.3530208333333333E-2</v>
      </c>
      <c r="BC141" s="50">
        <v>2.7917129629629629E-2</v>
      </c>
      <c r="BD141" s="48" t="s">
        <v>0</v>
      </c>
      <c r="BE141" s="48">
        <v>4.97</v>
      </c>
      <c r="BF141" s="48" t="s">
        <v>0</v>
      </c>
      <c r="BG141" s="48" t="s">
        <v>0</v>
      </c>
      <c r="BH141" s="48">
        <v>20.85</v>
      </c>
      <c r="BI141" s="46">
        <v>5080</v>
      </c>
    </row>
    <row r="142" spans="1:61" x14ac:dyDescent="0.3">
      <c r="A142" s="46">
        <v>1260</v>
      </c>
      <c r="B142" s="48" t="s">
        <v>0</v>
      </c>
      <c r="C142" s="48" t="s">
        <v>0</v>
      </c>
      <c r="D142" s="48" t="s">
        <v>0</v>
      </c>
      <c r="E142" s="48">
        <v>6.28</v>
      </c>
      <c r="F142" s="48" t="s">
        <v>0</v>
      </c>
      <c r="G142" s="48" t="s">
        <v>0</v>
      </c>
      <c r="H142" s="48" t="s">
        <v>0</v>
      </c>
      <c r="I142" s="48">
        <v>31.56</v>
      </c>
      <c r="J142" s="49">
        <v>44.76</v>
      </c>
      <c r="K142" s="50">
        <v>6.8020833333333323E-4</v>
      </c>
      <c r="L142" s="50">
        <v>9.3113425925925926E-4</v>
      </c>
      <c r="M142" s="50">
        <v>2.0771990740740742E-3</v>
      </c>
      <c r="N142" s="50">
        <v>8.5833333333333334E-4</v>
      </c>
      <c r="O142" s="50">
        <v>1.2048611111111112E-3</v>
      </c>
      <c r="P142" s="50">
        <v>1.5604166666666668E-3</v>
      </c>
      <c r="Q142" s="50">
        <v>2.4628472222222222E-3</v>
      </c>
      <c r="R142" s="50">
        <v>2.6644675925925924E-3</v>
      </c>
      <c r="S142" s="50">
        <v>3.3782407407407407E-3</v>
      </c>
      <c r="T142" s="50">
        <v>5.2186342592592588E-3</v>
      </c>
      <c r="U142" s="50">
        <v>5.6592592592592597E-3</v>
      </c>
      <c r="V142" s="50">
        <v>9.0374999999999987E-3</v>
      </c>
      <c r="W142" s="50">
        <v>7.2598379629629627E-3</v>
      </c>
      <c r="X142" s="50">
        <v>1.2238541666666667E-2</v>
      </c>
      <c r="Y142" s="50">
        <v>2.5706712962962962E-2</v>
      </c>
      <c r="Z142" s="48">
        <v>2.39</v>
      </c>
      <c r="AA142" s="48" t="s">
        <v>0</v>
      </c>
      <c r="AB142" s="48">
        <v>8.56</v>
      </c>
      <c r="AC142" s="48">
        <v>17.89</v>
      </c>
      <c r="AD142" s="48">
        <v>22.32</v>
      </c>
      <c r="AE142" s="46">
        <v>6601</v>
      </c>
      <c r="AF142" s="48" t="s">
        <v>0</v>
      </c>
      <c r="AG142" s="48" t="s">
        <v>0</v>
      </c>
      <c r="AH142" s="48" t="s">
        <v>0</v>
      </c>
      <c r="AI142" s="48">
        <v>6.48</v>
      </c>
      <c r="AJ142" s="48" t="s">
        <v>0</v>
      </c>
      <c r="AK142" s="48" t="s">
        <v>0</v>
      </c>
      <c r="AL142" s="48">
        <v>22.15</v>
      </c>
      <c r="AM142" s="48">
        <v>35.29</v>
      </c>
      <c r="AN142" s="48">
        <v>49.48</v>
      </c>
      <c r="AO142" s="50">
        <v>7.4953703703703706E-4</v>
      </c>
      <c r="AP142" s="50">
        <v>1.0241898148148148E-3</v>
      </c>
      <c r="AQ142" s="50">
        <v>2.3018518518518518E-3</v>
      </c>
      <c r="AR142" s="50">
        <v>9.4293981481481475E-4</v>
      </c>
      <c r="AS142" s="50">
        <v>1.3377314814814816E-3</v>
      </c>
      <c r="AT142" s="50">
        <v>1.7351851851851851E-3</v>
      </c>
      <c r="AU142" s="50">
        <v>2.7334490740740739E-3</v>
      </c>
      <c r="AV142" s="50">
        <v>2.9520833333333335E-3</v>
      </c>
      <c r="AW142" s="50">
        <v>3.7420138888888889E-3</v>
      </c>
      <c r="AX142" s="50">
        <v>5.816087962962963E-3</v>
      </c>
      <c r="AY142" s="50">
        <v>6.2482638888888891E-3</v>
      </c>
      <c r="AZ142" s="50">
        <v>1.0001967592592594E-2</v>
      </c>
      <c r="BA142" s="50">
        <v>7.7964120370370375E-3</v>
      </c>
      <c r="BB142" s="50">
        <v>1.353923611111111E-2</v>
      </c>
      <c r="BC142" s="50">
        <v>2.7935532407407405E-2</v>
      </c>
      <c r="BD142" s="48" t="s">
        <v>0</v>
      </c>
      <c r="BE142" s="48" t="s">
        <v>0</v>
      </c>
      <c r="BF142" s="48">
        <v>7.19</v>
      </c>
      <c r="BG142" s="48">
        <v>15.39</v>
      </c>
      <c r="BH142" s="48">
        <v>20.84</v>
      </c>
      <c r="BI142" s="46">
        <v>5076</v>
      </c>
    </row>
    <row r="143" spans="1:61" x14ac:dyDescent="0.3">
      <c r="A143" s="46">
        <v>1259</v>
      </c>
      <c r="B143" s="48" t="s">
        <v>0</v>
      </c>
      <c r="C143" s="48" t="s">
        <v>0</v>
      </c>
      <c r="D143" s="48" t="s">
        <v>0</v>
      </c>
      <c r="E143" s="48" t="s">
        <v>0</v>
      </c>
      <c r="F143" s="48" t="s">
        <v>0</v>
      </c>
      <c r="G143" s="48">
        <v>7.34</v>
      </c>
      <c r="H143" s="48">
        <v>20.190000000000001</v>
      </c>
      <c r="I143" s="48">
        <v>31.57</v>
      </c>
      <c r="J143" s="49">
        <v>44.77</v>
      </c>
      <c r="K143" s="50">
        <v>6.8043981481481482E-4</v>
      </c>
      <c r="L143" s="50">
        <v>9.3136574074074074E-4</v>
      </c>
      <c r="M143" s="50">
        <v>2.0780092592592595E-3</v>
      </c>
      <c r="N143" s="50">
        <v>8.5856481481481482E-4</v>
      </c>
      <c r="O143" s="50">
        <v>1.2052083333333335E-3</v>
      </c>
      <c r="P143" s="50">
        <v>1.5608796296296297E-3</v>
      </c>
      <c r="Q143" s="50">
        <v>2.4636574074074075E-3</v>
      </c>
      <c r="R143" s="50">
        <v>2.6652777777777777E-3</v>
      </c>
      <c r="S143" s="50">
        <v>3.3792824074074072E-3</v>
      </c>
      <c r="T143" s="50">
        <v>5.2203703703703709E-3</v>
      </c>
      <c r="U143" s="50">
        <v>5.6611111111111116E-3</v>
      </c>
      <c r="V143" s="50">
        <v>9.0405092592592586E-3</v>
      </c>
      <c r="W143" s="50">
        <v>7.2642361111111111E-3</v>
      </c>
      <c r="X143" s="50">
        <v>1.2246180555555555E-2</v>
      </c>
      <c r="Y143" s="50">
        <v>2.572199074074074E-2</v>
      </c>
      <c r="Z143" s="48" t="s">
        <v>0</v>
      </c>
      <c r="AA143" s="48">
        <v>5.97</v>
      </c>
      <c r="AB143" s="48" t="s">
        <v>0</v>
      </c>
      <c r="AC143" s="48">
        <v>17.88</v>
      </c>
      <c r="AD143" s="48">
        <v>22.31</v>
      </c>
      <c r="AE143" s="46">
        <v>6596</v>
      </c>
      <c r="AF143" s="48" t="s">
        <v>0</v>
      </c>
      <c r="AG143" s="48" t="s">
        <v>0</v>
      </c>
      <c r="AH143" s="48" t="s">
        <v>0</v>
      </c>
      <c r="AI143" s="48" t="s">
        <v>0</v>
      </c>
      <c r="AJ143" s="48">
        <v>7.03</v>
      </c>
      <c r="AK143" s="48" t="s">
        <v>0</v>
      </c>
      <c r="AL143" s="48">
        <v>22.16</v>
      </c>
      <c r="AM143" s="48">
        <v>35.299999999999997</v>
      </c>
      <c r="AN143" s="48">
        <v>49.5</v>
      </c>
      <c r="AO143" s="50">
        <v>7.4988425925925938E-4</v>
      </c>
      <c r="AP143" s="50">
        <v>1.0247685185185184E-3</v>
      </c>
      <c r="AQ143" s="50">
        <v>2.3031250000000001E-3</v>
      </c>
      <c r="AR143" s="50">
        <v>9.4351851851851845E-4</v>
      </c>
      <c r="AS143" s="50">
        <v>1.3384259259259261E-3</v>
      </c>
      <c r="AT143" s="50">
        <v>1.7361111111111112E-3</v>
      </c>
      <c r="AU143" s="50">
        <v>2.7348379629629628E-3</v>
      </c>
      <c r="AV143" s="50">
        <v>2.953587962962963E-3</v>
      </c>
      <c r="AW143" s="50">
        <v>3.7439814814814814E-3</v>
      </c>
      <c r="AX143" s="50">
        <v>5.8193287037037042E-3</v>
      </c>
      <c r="AY143" s="50">
        <v>6.2517361111111116E-3</v>
      </c>
      <c r="AZ143" s="50">
        <v>1.0007638888888889E-2</v>
      </c>
      <c r="BA143" s="50">
        <v>7.8018518518518515E-3</v>
      </c>
      <c r="BB143" s="50">
        <v>1.3548263888888889E-2</v>
      </c>
      <c r="BC143" s="50">
        <v>2.7953935185185182E-2</v>
      </c>
      <c r="BD143" s="48">
        <v>2.04</v>
      </c>
      <c r="BE143" s="48" t="s">
        <v>0</v>
      </c>
      <c r="BF143" s="48" t="s">
        <v>0</v>
      </c>
      <c r="BG143" s="48">
        <v>15.38</v>
      </c>
      <c r="BH143" s="48">
        <v>20.82</v>
      </c>
      <c r="BI143" s="46">
        <v>5072</v>
      </c>
    </row>
    <row r="144" spans="1:61" x14ac:dyDescent="0.3">
      <c r="A144" s="46">
        <v>1258</v>
      </c>
      <c r="B144" s="48" t="s">
        <v>0</v>
      </c>
      <c r="C144" s="48" t="s">
        <v>0</v>
      </c>
      <c r="D144" s="48" t="s">
        <v>0</v>
      </c>
      <c r="E144" s="48" t="s">
        <v>0</v>
      </c>
      <c r="F144" s="48">
        <v>6.88</v>
      </c>
      <c r="G144" s="48" t="s">
        <v>0</v>
      </c>
      <c r="H144" s="48">
        <v>20.2</v>
      </c>
      <c r="I144" s="48">
        <v>31.58</v>
      </c>
      <c r="J144" s="49">
        <v>44.78</v>
      </c>
      <c r="K144" s="50">
        <v>6.806712962962963E-4</v>
      </c>
      <c r="L144" s="50">
        <v>9.3171296296296296E-4</v>
      </c>
      <c r="M144" s="50">
        <v>2.0787037037037037E-3</v>
      </c>
      <c r="N144" s="50">
        <v>8.587962962962963E-4</v>
      </c>
      <c r="O144" s="50">
        <v>1.2055555555555556E-3</v>
      </c>
      <c r="P144" s="50">
        <v>1.5613425925925927E-3</v>
      </c>
      <c r="Q144" s="50">
        <v>2.4644675925925923E-3</v>
      </c>
      <c r="R144" s="50">
        <v>2.666087962962963E-3</v>
      </c>
      <c r="S144" s="50">
        <v>3.3803240740740747E-3</v>
      </c>
      <c r="T144" s="50">
        <v>5.2221064814814812E-3</v>
      </c>
      <c r="U144" s="50">
        <v>5.663078703703704E-3</v>
      </c>
      <c r="V144" s="50">
        <v>9.0436342592592582E-3</v>
      </c>
      <c r="W144" s="50">
        <v>7.2687499999999992E-3</v>
      </c>
      <c r="X144" s="50">
        <v>1.2253703703703704E-2</v>
      </c>
      <c r="Y144" s="50">
        <v>2.5737384259259255E-2</v>
      </c>
      <c r="Z144" s="48" t="s">
        <v>0</v>
      </c>
      <c r="AA144" s="48" t="s">
        <v>0</v>
      </c>
      <c r="AB144" s="48">
        <v>8.5500000000000007</v>
      </c>
      <c r="AC144" s="48">
        <v>17.87</v>
      </c>
      <c r="AD144" s="48">
        <v>22.29</v>
      </c>
      <c r="AE144" s="46">
        <v>6591</v>
      </c>
      <c r="AF144" s="48" t="s">
        <v>0</v>
      </c>
      <c r="AG144" s="48" t="s">
        <v>0</v>
      </c>
      <c r="AH144" s="48">
        <v>6.89</v>
      </c>
      <c r="AI144" s="48" t="s">
        <v>0</v>
      </c>
      <c r="AJ144" s="48" t="s">
        <v>0</v>
      </c>
      <c r="AK144" s="48">
        <v>7.58</v>
      </c>
      <c r="AL144" s="48">
        <v>22.17</v>
      </c>
      <c r="AM144" s="48">
        <v>35.32</v>
      </c>
      <c r="AN144" s="48">
        <v>49.53</v>
      </c>
      <c r="AO144" s="50">
        <v>7.502314814814816E-4</v>
      </c>
      <c r="AP144" s="50">
        <v>1.0253472222222222E-3</v>
      </c>
      <c r="AQ144" s="50">
        <v>2.3045138888888889E-3</v>
      </c>
      <c r="AR144" s="50">
        <v>9.4398148148148141E-4</v>
      </c>
      <c r="AS144" s="50">
        <v>1.3390046296296299E-3</v>
      </c>
      <c r="AT144" s="50">
        <v>1.7369212962962965E-3</v>
      </c>
      <c r="AU144" s="50">
        <v>2.7362268518518517E-3</v>
      </c>
      <c r="AV144" s="50">
        <v>2.9552083333333331E-3</v>
      </c>
      <c r="AW144" s="50">
        <v>3.7459490740740739E-3</v>
      </c>
      <c r="AX144" s="50">
        <v>5.8224537037037038E-3</v>
      </c>
      <c r="AY144" s="50">
        <v>6.255208333333334E-3</v>
      </c>
      <c r="AZ144" s="50">
        <v>1.0013310185185184E-2</v>
      </c>
      <c r="BA144" s="50">
        <v>7.8071759259259257E-3</v>
      </c>
      <c r="BB144" s="50">
        <v>1.3557407407407407E-2</v>
      </c>
      <c r="BC144" s="50">
        <v>2.7972337962962959E-2</v>
      </c>
      <c r="BD144" s="48" t="s">
        <v>0</v>
      </c>
      <c r="BE144" s="48">
        <v>4.96</v>
      </c>
      <c r="BF144" s="48">
        <v>7.18</v>
      </c>
      <c r="BG144" s="48">
        <v>15.37</v>
      </c>
      <c r="BH144" s="48">
        <v>20.8</v>
      </c>
      <c r="BI144" s="46">
        <v>5069</v>
      </c>
    </row>
    <row r="145" spans="1:61" x14ac:dyDescent="0.3">
      <c r="A145" s="46">
        <v>1257</v>
      </c>
      <c r="B145" s="48" t="s">
        <v>0</v>
      </c>
      <c r="C145" s="48" t="s">
        <v>0</v>
      </c>
      <c r="D145" s="48" t="s">
        <v>0</v>
      </c>
      <c r="E145" s="48" t="s">
        <v>0</v>
      </c>
      <c r="F145" s="48" t="s">
        <v>0</v>
      </c>
      <c r="G145" s="48" t="s">
        <v>0</v>
      </c>
      <c r="H145" s="48" t="s">
        <v>0</v>
      </c>
      <c r="I145" s="48">
        <v>31.59</v>
      </c>
      <c r="J145" s="49">
        <v>44.8</v>
      </c>
      <c r="K145" s="50">
        <v>6.8090277777777778E-4</v>
      </c>
      <c r="L145" s="50">
        <v>9.3194444444444444E-4</v>
      </c>
      <c r="M145" s="50">
        <v>2.079513888888889E-3</v>
      </c>
      <c r="N145" s="50">
        <v>8.5902777777777778E-4</v>
      </c>
      <c r="O145" s="50">
        <v>1.2060185185185186E-3</v>
      </c>
      <c r="P145" s="50">
        <v>1.5618055555555556E-3</v>
      </c>
      <c r="Q145" s="50">
        <v>2.4652777777777776E-3</v>
      </c>
      <c r="R145" s="50">
        <v>2.6670138888888889E-3</v>
      </c>
      <c r="S145" s="50">
        <v>3.3814814814814818E-3</v>
      </c>
      <c r="T145" s="50">
        <v>5.2239583333333331E-3</v>
      </c>
      <c r="U145" s="50">
        <v>5.6649305555555559E-3</v>
      </c>
      <c r="V145" s="50">
        <v>9.0466435185185164E-3</v>
      </c>
      <c r="W145" s="50">
        <v>7.2732638888888881E-3</v>
      </c>
      <c r="X145" s="50">
        <v>1.2261226851851851E-2</v>
      </c>
      <c r="Y145" s="50">
        <v>2.5752662037037036E-2</v>
      </c>
      <c r="Z145" s="48" t="s">
        <v>0</v>
      </c>
      <c r="AA145" s="48" t="s">
        <v>0</v>
      </c>
      <c r="AB145" s="48" t="s">
        <v>0</v>
      </c>
      <c r="AC145" s="48">
        <v>17.86</v>
      </c>
      <c r="AD145" s="48">
        <v>22.27</v>
      </c>
      <c r="AE145" s="46">
        <v>6586</v>
      </c>
      <c r="AF145" s="48">
        <v>5.93</v>
      </c>
      <c r="AG145" s="48">
        <v>6.41</v>
      </c>
      <c r="AH145" s="48" t="s">
        <v>0</v>
      </c>
      <c r="AI145" s="48">
        <v>6.49</v>
      </c>
      <c r="AJ145" s="48" t="s">
        <v>0</v>
      </c>
      <c r="AK145" s="48" t="s">
        <v>0</v>
      </c>
      <c r="AL145" s="48">
        <v>22.18</v>
      </c>
      <c r="AM145" s="48">
        <v>35.340000000000003</v>
      </c>
      <c r="AN145" s="48">
        <v>49.55</v>
      </c>
      <c r="AO145" s="50">
        <v>7.5069444444444456E-4</v>
      </c>
      <c r="AP145" s="50">
        <v>1.0258101851851852E-3</v>
      </c>
      <c r="AQ145" s="50">
        <v>2.3057870370370372E-3</v>
      </c>
      <c r="AR145" s="50">
        <v>9.4444444444444437E-4</v>
      </c>
      <c r="AS145" s="50">
        <v>1.3396990740740743E-3</v>
      </c>
      <c r="AT145" s="50">
        <v>1.7378472222222224E-3</v>
      </c>
      <c r="AU145" s="50">
        <v>2.7377314814814816E-3</v>
      </c>
      <c r="AV145" s="50">
        <v>2.9567129629629631E-3</v>
      </c>
      <c r="AW145" s="50">
        <v>3.7479166666666668E-3</v>
      </c>
      <c r="AX145" s="50">
        <v>5.8256944444444441E-3</v>
      </c>
      <c r="AY145" s="50">
        <v>6.2586805555555555E-3</v>
      </c>
      <c r="AZ145" s="50">
        <v>1.0018981481481481E-2</v>
      </c>
      <c r="BA145" s="50">
        <v>7.8126157407407415E-3</v>
      </c>
      <c r="BB145" s="50">
        <v>1.3566435185185185E-2</v>
      </c>
      <c r="BC145" s="50">
        <v>2.799074074074074E-2</v>
      </c>
      <c r="BD145" s="48" t="s">
        <v>0</v>
      </c>
      <c r="BE145" s="48" t="s">
        <v>0</v>
      </c>
      <c r="BF145" s="48" t="s">
        <v>0</v>
      </c>
      <c r="BG145" s="48">
        <v>15.36</v>
      </c>
      <c r="BH145" s="48">
        <v>20.79</v>
      </c>
      <c r="BI145" s="46">
        <v>5065</v>
      </c>
    </row>
    <row r="146" spans="1:61" x14ac:dyDescent="0.3">
      <c r="A146" s="46">
        <v>1256</v>
      </c>
      <c r="B146" s="48" t="s">
        <v>0</v>
      </c>
      <c r="C146" s="48">
        <v>6.01</v>
      </c>
      <c r="D146" s="48">
        <v>6.42</v>
      </c>
      <c r="E146" s="48" t="s">
        <v>0</v>
      </c>
      <c r="F146" s="48" t="s">
        <v>0</v>
      </c>
      <c r="G146" s="48">
        <v>7.35</v>
      </c>
      <c r="H146" s="48">
        <v>20.21</v>
      </c>
      <c r="I146" s="48">
        <v>31.6</v>
      </c>
      <c r="J146" s="49">
        <v>44.81</v>
      </c>
      <c r="K146" s="50">
        <v>6.8113425925925926E-4</v>
      </c>
      <c r="L146" s="50">
        <v>9.3229166666666666E-4</v>
      </c>
      <c r="M146" s="50">
        <v>2.0802083333333332E-3</v>
      </c>
      <c r="N146" s="50">
        <v>8.59375E-4</v>
      </c>
      <c r="O146" s="50">
        <v>1.2063657407407409E-3</v>
      </c>
      <c r="P146" s="50">
        <v>1.5622685185185186E-3</v>
      </c>
      <c r="Q146" s="50">
        <v>2.4660879629629629E-3</v>
      </c>
      <c r="R146" s="50">
        <v>2.6678240740740742E-3</v>
      </c>
      <c r="S146" s="50">
        <v>3.3825231481481484E-3</v>
      </c>
      <c r="T146" s="50">
        <v>5.2256944444444443E-3</v>
      </c>
      <c r="U146" s="50">
        <v>5.6668981481481483E-3</v>
      </c>
      <c r="V146" s="50">
        <v>9.0496527777777763E-3</v>
      </c>
      <c r="W146" s="50">
        <v>7.2777777777777771E-3</v>
      </c>
      <c r="X146" s="50">
        <v>1.226875E-2</v>
      </c>
      <c r="Y146" s="50">
        <v>2.5767939814814813E-2</v>
      </c>
      <c r="Z146" s="48" t="s">
        <v>0</v>
      </c>
      <c r="AA146" s="48">
        <v>5.96</v>
      </c>
      <c r="AB146" s="48">
        <v>8.5399999999999991</v>
      </c>
      <c r="AC146" s="48">
        <v>17.850000000000001</v>
      </c>
      <c r="AD146" s="48">
        <v>22.26</v>
      </c>
      <c r="AE146" s="46">
        <v>6581</v>
      </c>
      <c r="AF146" s="48" t="s">
        <v>0</v>
      </c>
      <c r="AG146" s="48" t="s">
        <v>0</v>
      </c>
      <c r="AH146" s="48" t="s">
        <v>0</v>
      </c>
      <c r="AI146" s="48" t="s">
        <v>0</v>
      </c>
      <c r="AJ146" s="48">
        <v>7.04</v>
      </c>
      <c r="AK146" s="48">
        <v>7.59</v>
      </c>
      <c r="AL146" s="48">
        <v>22.19</v>
      </c>
      <c r="AM146" s="48">
        <v>35.35</v>
      </c>
      <c r="AN146" s="48">
        <v>49.58</v>
      </c>
      <c r="AO146" s="50">
        <v>7.5104166666666678E-4</v>
      </c>
      <c r="AP146" s="50">
        <v>1.0263888888888888E-3</v>
      </c>
      <c r="AQ146" s="50">
        <v>2.307060185185185E-3</v>
      </c>
      <c r="AR146" s="50">
        <v>9.4502314814814807E-4</v>
      </c>
      <c r="AS146" s="50">
        <v>1.3403935185185188E-3</v>
      </c>
      <c r="AT146" s="50">
        <v>1.7386574074074075E-3</v>
      </c>
      <c r="AU146" s="50">
        <v>2.7391203703703705E-3</v>
      </c>
      <c r="AV146" s="50">
        <v>2.9582175925925926E-3</v>
      </c>
      <c r="AW146" s="50">
        <v>3.7498842592592592E-3</v>
      </c>
      <c r="AX146" s="50">
        <v>5.8289351851851853E-3</v>
      </c>
      <c r="AY146" s="50">
        <v>6.2621527777777788E-3</v>
      </c>
      <c r="AZ146" s="50">
        <v>1.0024652777777778E-2</v>
      </c>
      <c r="BA146" s="50">
        <v>7.817939814814814E-3</v>
      </c>
      <c r="BB146" s="50">
        <v>1.3575462962962963E-2</v>
      </c>
      <c r="BC146" s="50">
        <v>2.8009143518518517E-2</v>
      </c>
      <c r="BD146" s="48" t="s">
        <v>0</v>
      </c>
      <c r="BE146" s="48" t="s">
        <v>0</v>
      </c>
      <c r="BF146" s="48" t="s">
        <v>0</v>
      </c>
      <c r="BG146" s="48">
        <v>15.35</v>
      </c>
      <c r="BH146" s="48">
        <v>20.77</v>
      </c>
      <c r="BI146" s="46">
        <v>5061</v>
      </c>
    </row>
    <row r="147" spans="1:61" x14ac:dyDescent="0.3">
      <c r="A147" s="46">
        <v>1255</v>
      </c>
      <c r="B147" s="48">
        <v>5.58</v>
      </c>
      <c r="C147" s="48" t="s">
        <v>0</v>
      </c>
      <c r="D147" s="48" t="s">
        <v>0</v>
      </c>
      <c r="E147" s="48">
        <v>6.29</v>
      </c>
      <c r="F147" s="48" t="s">
        <v>0</v>
      </c>
      <c r="G147" s="48" t="s">
        <v>0</v>
      </c>
      <c r="H147" s="48">
        <v>20.22</v>
      </c>
      <c r="I147" s="48">
        <v>31.61</v>
      </c>
      <c r="J147" s="49">
        <v>44.83</v>
      </c>
      <c r="K147" s="50">
        <v>6.8125E-4</v>
      </c>
      <c r="L147" s="50">
        <v>9.3252314814814814E-4</v>
      </c>
      <c r="M147" s="50">
        <v>2.0809027777777779E-3</v>
      </c>
      <c r="N147" s="50">
        <v>8.5960648148148148E-4</v>
      </c>
      <c r="O147" s="50">
        <v>1.206712962962963E-3</v>
      </c>
      <c r="P147" s="50">
        <v>1.5628472222222224E-3</v>
      </c>
      <c r="Q147" s="50">
        <v>2.4667824074074071E-3</v>
      </c>
      <c r="R147" s="50">
        <v>2.668634259259259E-3</v>
      </c>
      <c r="S147" s="50">
        <v>3.3835648148148154E-3</v>
      </c>
      <c r="T147" s="50">
        <v>5.2275462962962961E-3</v>
      </c>
      <c r="U147" s="50">
        <v>5.6688657407407408E-3</v>
      </c>
      <c r="V147" s="50">
        <v>9.0526620370370361E-3</v>
      </c>
      <c r="W147" s="50">
        <v>7.2822916666666661E-3</v>
      </c>
      <c r="X147" s="50">
        <v>1.2276388888888889E-2</v>
      </c>
      <c r="Y147" s="50">
        <v>2.578321759259259E-2</v>
      </c>
      <c r="Z147" s="48" t="s">
        <v>0</v>
      </c>
      <c r="AA147" s="48" t="s">
        <v>0</v>
      </c>
      <c r="AB147" s="48" t="s">
        <v>0</v>
      </c>
      <c r="AC147" s="48" t="s">
        <v>0</v>
      </c>
      <c r="AD147" s="48">
        <v>22.24</v>
      </c>
      <c r="AE147" s="46">
        <v>6577</v>
      </c>
      <c r="AF147" s="48" t="s">
        <v>0</v>
      </c>
      <c r="AG147" s="48" t="s">
        <v>0</v>
      </c>
      <c r="AH147" s="48">
        <v>6.9</v>
      </c>
      <c r="AI147" s="48" t="s">
        <v>0</v>
      </c>
      <c r="AJ147" s="48" t="s">
        <v>0</v>
      </c>
      <c r="AK147" s="48" t="s">
        <v>0</v>
      </c>
      <c r="AL147" s="48">
        <v>22.2</v>
      </c>
      <c r="AM147" s="48">
        <v>35.369999999999997</v>
      </c>
      <c r="AN147" s="48">
        <v>49.6</v>
      </c>
      <c r="AO147" s="50">
        <v>7.5150462962962974E-4</v>
      </c>
      <c r="AP147" s="50">
        <v>1.0269675925925926E-3</v>
      </c>
      <c r="AQ147" s="50">
        <v>2.3084490740740739E-3</v>
      </c>
      <c r="AR147" s="50">
        <v>9.4548611111111103E-4</v>
      </c>
      <c r="AS147" s="50">
        <v>1.3410879629629632E-3</v>
      </c>
      <c r="AT147" s="50">
        <v>1.7395833333333334E-3</v>
      </c>
      <c r="AU147" s="50">
        <v>2.7405092592592594E-3</v>
      </c>
      <c r="AV147" s="50">
        <v>2.9597222222222221E-3</v>
      </c>
      <c r="AW147" s="50">
        <v>3.7518518518518517E-3</v>
      </c>
      <c r="AX147" s="50">
        <v>5.8320601851851849E-3</v>
      </c>
      <c r="AY147" s="50">
        <v>6.2656250000000004E-3</v>
      </c>
      <c r="AZ147" s="50">
        <v>1.0030324074074075E-2</v>
      </c>
      <c r="BA147" s="50">
        <v>7.8232638888888883E-3</v>
      </c>
      <c r="BB147" s="50">
        <v>1.3584490740740741E-2</v>
      </c>
      <c r="BC147" s="50">
        <v>2.8027662037037035E-2</v>
      </c>
      <c r="BD147" s="48" t="s">
        <v>0</v>
      </c>
      <c r="BE147" s="48">
        <v>4.95</v>
      </c>
      <c r="BF147" s="48">
        <v>7.17</v>
      </c>
      <c r="BG147" s="48">
        <v>15.34</v>
      </c>
      <c r="BH147" s="48">
        <v>20.76</v>
      </c>
      <c r="BI147" s="46">
        <v>5058</v>
      </c>
    </row>
    <row r="148" spans="1:61" x14ac:dyDescent="0.3">
      <c r="A148" s="46">
        <v>1254</v>
      </c>
      <c r="B148" s="48" t="s">
        <v>0</v>
      </c>
      <c r="C148" s="48" t="s">
        <v>0</v>
      </c>
      <c r="D148" s="48" t="s">
        <v>0</v>
      </c>
      <c r="E148" s="48" t="s">
        <v>0</v>
      </c>
      <c r="F148" s="48">
        <v>6.89</v>
      </c>
      <c r="G148" s="48" t="s">
        <v>0</v>
      </c>
      <c r="H148" s="48" t="s">
        <v>0</v>
      </c>
      <c r="I148" s="48">
        <v>31.62</v>
      </c>
      <c r="J148" s="49">
        <v>44.84</v>
      </c>
      <c r="K148" s="50">
        <v>6.8148148148148148E-4</v>
      </c>
      <c r="L148" s="50">
        <v>9.3287037037037036E-4</v>
      </c>
      <c r="M148" s="50">
        <v>2.0817129629629632E-3</v>
      </c>
      <c r="N148" s="50">
        <v>8.5983796296296296E-4</v>
      </c>
      <c r="O148" s="50">
        <v>1.2070601851851854E-3</v>
      </c>
      <c r="P148" s="50">
        <v>1.5633101851851854E-3</v>
      </c>
      <c r="Q148" s="50">
        <v>2.4675925925925924E-3</v>
      </c>
      <c r="R148" s="50">
        <v>2.669560185185185E-3</v>
      </c>
      <c r="S148" s="50">
        <v>3.3847222222222226E-3</v>
      </c>
      <c r="T148" s="50">
        <v>5.2292824074074073E-3</v>
      </c>
      <c r="U148" s="50">
        <v>5.6707175925925926E-3</v>
      </c>
      <c r="V148" s="50">
        <v>9.055671296296296E-3</v>
      </c>
      <c r="W148" s="50">
        <v>7.2868055555555551E-3</v>
      </c>
      <c r="X148" s="50">
        <v>1.2283912037037038E-2</v>
      </c>
      <c r="Y148" s="50">
        <v>2.5798611111111109E-2</v>
      </c>
      <c r="Z148" s="48" t="s">
        <v>0</v>
      </c>
      <c r="AA148" s="48" t="s">
        <v>0</v>
      </c>
      <c r="AB148" s="48">
        <v>8.5299999999999994</v>
      </c>
      <c r="AC148" s="48">
        <v>17.84</v>
      </c>
      <c r="AD148" s="48">
        <v>22.22</v>
      </c>
      <c r="AE148" s="46">
        <v>6572</v>
      </c>
      <c r="AF148" s="48" t="s">
        <v>0</v>
      </c>
      <c r="AG148" s="48" t="s">
        <v>0</v>
      </c>
      <c r="AH148" s="48" t="s">
        <v>0</v>
      </c>
      <c r="AI148" s="48">
        <v>6.5</v>
      </c>
      <c r="AJ148" s="48" t="s">
        <v>0</v>
      </c>
      <c r="AK148" s="48" t="s">
        <v>0</v>
      </c>
      <c r="AL148" s="48">
        <v>22.21</v>
      </c>
      <c r="AM148" s="48">
        <v>35.39</v>
      </c>
      <c r="AN148" s="48">
        <v>49.63</v>
      </c>
      <c r="AO148" s="50">
        <v>7.5185185185185196E-4</v>
      </c>
      <c r="AP148" s="50">
        <v>1.0275462962962962E-3</v>
      </c>
      <c r="AQ148" s="50">
        <v>2.3097222222222221E-3</v>
      </c>
      <c r="AR148" s="50">
        <v>9.4594907407407399E-4</v>
      </c>
      <c r="AS148" s="50">
        <v>1.3417824074074076E-3</v>
      </c>
      <c r="AT148" s="50">
        <v>1.7405092592592594E-3</v>
      </c>
      <c r="AU148" s="50">
        <v>2.7418981481481483E-3</v>
      </c>
      <c r="AV148" s="50">
        <v>2.9612268518518516E-3</v>
      </c>
      <c r="AW148" s="50">
        <v>3.7538194444444442E-3</v>
      </c>
      <c r="AX148" s="50">
        <v>5.8353009259259261E-3</v>
      </c>
      <c r="AY148" s="50">
        <v>6.2690972222222228E-3</v>
      </c>
      <c r="AZ148" s="50">
        <v>1.003599537037037E-2</v>
      </c>
      <c r="BA148" s="50">
        <v>7.828703703703704E-3</v>
      </c>
      <c r="BB148" s="50">
        <v>1.359363425925926E-2</v>
      </c>
      <c r="BC148" s="50">
        <v>2.8046064814814812E-2</v>
      </c>
      <c r="BD148" s="48" t="s">
        <v>0</v>
      </c>
      <c r="BE148" s="48" t="s">
        <v>0</v>
      </c>
      <c r="BF148" s="48" t="s">
        <v>0</v>
      </c>
      <c r="BG148" s="48">
        <v>15.33</v>
      </c>
      <c r="BH148" s="48">
        <v>20.74</v>
      </c>
      <c r="BI148" s="46">
        <v>5054</v>
      </c>
    </row>
    <row r="149" spans="1:61" x14ac:dyDescent="0.3">
      <c r="A149" s="46">
        <v>1253</v>
      </c>
      <c r="B149" s="48" t="s">
        <v>0</v>
      </c>
      <c r="C149" s="48" t="s">
        <v>0</v>
      </c>
      <c r="D149" s="48" t="s">
        <v>0</v>
      </c>
      <c r="E149" s="48" t="s">
        <v>0</v>
      </c>
      <c r="F149" s="48" t="s">
        <v>0</v>
      </c>
      <c r="G149" s="48" t="s">
        <v>0</v>
      </c>
      <c r="H149" s="48">
        <v>20.23</v>
      </c>
      <c r="I149" s="48">
        <v>31.63</v>
      </c>
      <c r="J149" s="49">
        <v>44.86</v>
      </c>
      <c r="K149" s="50">
        <v>6.8171296296296296E-4</v>
      </c>
      <c r="L149" s="50">
        <v>9.3310185185185184E-4</v>
      </c>
      <c r="M149" s="50">
        <v>2.0824074074074074E-3</v>
      </c>
      <c r="N149" s="50">
        <v>8.6006944444444444E-4</v>
      </c>
      <c r="O149" s="50">
        <v>1.2074074074074075E-3</v>
      </c>
      <c r="P149" s="50">
        <v>1.5637731481481483E-3</v>
      </c>
      <c r="Q149" s="50">
        <v>2.4684027777777777E-3</v>
      </c>
      <c r="R149" s="50">
        <v>2.6703703703703703E-3</v>
      </c>
      <c r="S149" s="50">
        <v>3.3857638888888891E-3</v>
      </c>
      <c r="T149" s="50">
        <v>5.2311342592592592E-3</v>
      </c>
      <c r="U149" s="50">
        <v>5.672685185185186E-3</v>
      </c>
      <c r="V149" s="50">
        <v>9.0587962962962957E-3</v>
      </c>
      <c r="W149" s="50">
        <v>7.291319444444444E-3</v>
      </c>
      <c r="X149" s="50">
        <v>1.2291435185185185E-2</v>
      </c>
      <c r="Y149" s="50">
        <v>2.5813888888888886E-2</v>
      </c>
      <c r="Z149" s="48" t="s">
        <v>0</v>
      </c>
      <c r="AA149" s="48">
        <v>5.95</v>
      </c>
      <c r="AB149" s="48" t="s">
        <v>0</v>
      </c>
      <c r="AC149" s="48">
        <v>17.829999999999998</v>
      </c>
      <c r="AD149" s="48">
        <v>22.21</v>
      </c>
      <c r="AE149" s="46">
        <v>6567</v>
      </c>
      <c r="AF149" s="48">
        <v>5.94</v>
      </c>
      <c r="AG149" s="48">
        <v>6.42</v>
      </c>
      <c r="AH149" s="48" t="s">
        <v>0</v>
      </c>
      <c r="AI149" s="48" t="s">
        <v>0</v>
      </c>
      <c r="AJ149" s="48">
        <v>7.05</v>
      </c>
      <c r="AK149" s="48">
        <v>7.6</v>
      </c>
      <c r="AL149" s="48">
        <v>22.22</v>
      </c>
      <c r="AM149" s="48">
        <v>35.409999999999997</v>
      </c>
      <c r="AN149" s="48">
        <v>49.65</v>
      </c>
      <c r="AO149" s="50">
        <v>7.5219907407407418E-4</v>
      </c>
      <c r="AP149" s="50">
        <v>1.028125E-3</v>
      </c>
      <c r="AQ149" s="50">
        <v>2.3109953703703704E-3</v>
      </c>
      <c r="AR149" s="50">
        <v>9.4652777777777769E-4</v>
      </c>
      <c r="AS149" s="50">
        <v>1.3424768518518521E-3</v>
      </c>
      <c r="AT149" s="50">
        <v>1.7413194444444446E-3</v>
      </c>
      <c r="AU149" s="50">
        <v>2.7432870370370371E-3</v>
      </c>
      <c r="AV149" s="50">
        <v>2.9627314814814816E-3</v>
      </c>
      <c r="AW149" s="50">
        <v>3.7557870370370371E-3</v>
      </c>
      <c r="AX149" s="50">
        <v>5.8385416666666672E-3</v>
      </c>
      <c r="AY149" s="50">
        <v>6.2726851851851858E-3</v>
      </c>
      <c r="AZ149" s="50">
        <v>1.0041666666666667E-2</v>
      </c>
      <c r="BA149" s="50">
        <v>7.8340277777777766E-3</v>
      </c>
      <c r="BB149" s="50">
        <v>1.3602662037037036E-2</v>
      </c>
      <c r="BC149" s="50">
        <v>2.8064467592592589E-2</v>
      </c>
      <c r="BD149" s="48" t="s">
        <v>0</v>
      </c>
      <c r="BE149" s="48" t="s">
        <v>0</v>
      </c>
      <c r="BF149" s="48">
        <v>7.16</v>
      </c>
      <c r="BG149" s="48">
        <v>15.32</v>
      </c>
      <c r="BH149" s="48">
        <v>20.72</v>
      </c>
      <c r="BI149" s="46">
        <v>5050</v>
      </c>
    </row>
    <row r="150" spans="1:61" x14ac:dyDescent="0.3">
      <c r="A150" s="46">
        <v>1252</v>
      </c>
      <c r="B150" s="48" t="s">
        <v>0</v>
      </c>
      <c r="C150" s="48" t="s">
        <v>0</v>
      </c>
      <c r="D150" s="48" t="s">
        <v>0</v>
      </c>
      <c r="E150" s="48" t="s">
        <v>0</v>
      </c>
      <c r="F150" s="48" t="s">
        <v>0</v>
      </c>
      <c r="G150" s="48">
        <v>7.36</v>
      </c>
      <c r="H150" s="48" t="s">
        <v>0</v>
      </c>
      <c r="I150" s="48">
        <v>31.64</v>
      </c>
      <c r="J150" s="49">
        <v>44.87</v>
      </c>
      <c r="K150" s="50">
        <v>6.8194444444444444E-4</v>
      </c>
      <c r="L150" s="50">
        <v>9.3344907407407406E-4</v>
      </c>
      <c r="M150" s="50">
        <v>2.083101851851852E-3</v>
      </c>
      <c r="N150" s="50">
        <v>8.6041666666666666E-4</v>
      </c>
      <c r="O150" s="50">
        <v>1.2078703703703704E-3</v>
      </c>
      <c r="P150" s="50">
        <v>1.5642361111111113E-3</v>
      </c>
      <c r="Q150" s="50">
        <v>2.469212962962963E-3</v>
      </c>
      <c r="R150" s="50">
        <v>2.6712962962962962E-3</v>
      </c>
      <c r="S150" s="50">
        <v>3.3869212962962967E-3</v>
      </c>
      <c r="T150" s="50">
        <v>5.2328703703703712E-3</v>
      </c>
      <c r="U150" s="50">
        <v>5.6745370370370378E-3</v>
      </c>
      <c r="V150" s="50">
        <v>9.0618055555555556E-3</v>
      </c>
      <c r="W150" s="50">
        <v>7.2957175925925915E-3</v>
      </c>
      <c r="X150" s="50">
        <v>1.2299074074074073E-2</v>
      </c>
      <c r="Y150" s="50">
        <v>2.5829282407407408E-2</v>
      </c>
      <c r="Z150" s="48" t="s">
        <v>0</v>
      </c>
      <c r="AA150" s="48" t="s">
        <v>0</v>
      </c>
      <c r="AB150" s="48" t="s">
        <v>0</v>
      </c>
      <c r="AC150" s="48">
        <v>17.82</v>
      </c>
      <c r="AD150" s="48">
        <v>22.19</v>
      </c>
      <c r="AE150" s="46">
        <v>6562</v>
      </c>
      <c r="AF150" s="48" t="s">
        <v>0</v>
      </c>
      <c r="AG150" s="48" t="s">
        <v>0</v>
      </c>
      <c r="AH150" s="48" t="s">
        <v>0</v>
      </c>
      <c r="AI150" s="48" t="s">
        <v>0</v>
      </c>
      <c r="AJ150" s="48" t="s">
        <v>0</v>
      </c>
      <c r="AK150" s="48" t="s">
        <v>0</v>
      </c>
      <c r="AL150" s="48">
        <v>22.23</v>
      </c>
      <c r="AM150" s="48">
        <v>35.42</v>
      </c>
      <c r="AN150" s="48">
        <v>49.68</v>
      </c>
      <c r="AO150" s="50">
        <v>7.5266203703703704E-4</v>
      </c>
      <c r="AP150" s="50">
        <v>1.0287037037037036E-3</v>
      </c>
      <c r="AQ150" s="50">
        <v>2.3123842592592593E-3</v>
      </c>
      <c r="AR150" s="50">
        <v>9.4699074074074076E-4</v>
      </c>
      <c r="AS150" s="50">
        <v>1.3431712962962965E-3</v>
      </c>
      <c r="AT150" s="50">
        <v>1.7422453703703706E-3</v>
      </c>
      <c r="AU150" s="50">
        <v>2.744675925925926E-3</v>
      </c>
      <c r="AV150" s="50">
        <v>2.9642361111111115E-3</v>
      </c>
      <c r="AW150" s="50">
        <v>3.7577546296296296E-3</v>
      </c>
      <c r="AX150" s="50">
        <v>5.8417824074074075E-3</v>
      </c>
      <c r="AY150" s="50">
        <v>6.2761574074074074E-3</v>
      </c>
      <c r="AZ150" s="50">
        <v>1.0047453703703704E-2</v>
      </c>
      <c r="BA150" s="50">
        <v>7.8394675925925923E-3</v>
      </c>
      <c r="BB150" s="50">
        <v>1.3611805555555554E-2</v>
      </c>
      <c r="BC150" s="50">
        <v>2.8082986111111111E-2</v>
      </c>
      <c r="BD150" s="48" t="s">
        <v>0</v>
      </c>
      <c r="BE150" s="48">
        <v>4.9400000000000004</v>
      </c>
      <c r="BF150" s="48" t="s">
        <v>0</v>
      </c>
      <c r="BG150" s="48">
        <v>15.31</v>
      </c>
      <c r="BH150" s="48">
        <v>20.71</v>
      </c>
      <c r="BI150" s="46">
        <v>5047</v>
      </c>
    </row>
    <row r="151" spans="1:61" x14ac:dyDescent="0.3">
      <c r="A151" s="46">
        <v>1251</v>
      </c>
      <c r="B151" s="48" t="s">
        <v>0</v>
      </c>
      <c r="C151" s="48" t="s">
        <v>0</v>
      </c>
      <c r="D151" s="48" t="s">
        <v>0</v>
      </c>
      <c r="E151" s="48">
        <v>6.3</v>
      </c>
      <c r="F151" s="48" t="s">
        <v>0</v>
      </c>
      <c r="G151" s="48" t="s">
        <v>0</v>
      </c>
      <c r="H151" s="48">
        <v>20.239999999999998</v>
      </c>
      <c r="I151" s="48">
        <v>31.65</v>
      </c>
      <c r="J151" s="49">
        <v>44.88</v>
      </c>
      <c r="K151" s="50">
        <v>6.8217592592592592E-4</v>
      </c>
      <c r="L151" s="50">
        <v>9.3368055555555554E-4</v>
      </c>
      <c r="M151" s="50">
        <v>2.0839120370370369E-3</v>
      </c>
      <c r="N151" s="50">
        <v>8.6064814814814814E-4</v>
      </c>
      <c r="O151" s="50">
        <v>1.2082175925925928E-3</v>
      </c>
      <c r="P151" s="50">
        <v>1.5646990740740743E-3</v>
      </c>
      <c r="Q151" s="50">
        <v>2.4700231481481478E-3</v>
      </c>
      <c r="R151" s="50">
        <v>2.6721064814814815E-3</v>
      </c>
      <c r="S151" s="50">
        <v>3.3879629629629633E-3</v>
      </c>
      <c r="T151" s="50">
        <v>5.2347222222222231E-3</v>
      </c>
      <c r="U151" s="50">
        <v>5.6765046296296303E-3</v>
      </c>
      <c r="V151" s="50">
        <v>9.0648148148148137E-3</v>
      </c>
      <c r="W151" s="50">
        <v>7.3002314814814805E-3</v>
      </c>
      <c r="X151" s="50">
        <v>1.2306597222222221E-2</v>
      </c>
      <c r="Y151" s="50">
        <v>2.5844560185185186E-2</v>
      </c>
      <c r="Z151" s="48">
        <v>2.38</v>
      </c>
      <c r="AA151" s="48" t="s">
        <v>0</v>
      </c>
      <c r="AB151" s="48">
        <v>8.52</v>
      </c>
      <c r="AC151" s="48">
        <v>17.809999999999999</v>
      </c>
      <c r="AD151" s="48">
        <v>22.17</v>
      </c>
      <c r="AE151" s="46">
        <v>6558</v>
      </c>
      <c r="AF151" s="48" t="s">
        <v>0</v>
      </c>
      <c r="AG151" s="48" t="s">
        <v>0</v>
      </c>
      <c r="AH151" s="48">
        <v>6.91</v>
      </c>
      <c r="AI151" s="48">
        <v>6.51</v>
      </c>
      <c r="AJ151" s="48">
        <v>7.06</v>
      </c>
      <c r="AK151" s="48">
        <v>7.61</v>
      </c>
      <c r="AL151" s="48">
        <v>22.24</v>
      </c>
      <c r="AM151" s="48">
        <v>35.44</v>
      </c>
      <c r="AN151" s="48">
        <v>49.7</v>
      </c>
      <c r="AO151" s="50">
        <v>7.5300925925925926E-4</v>
      </c>
      <c r="AP151" s="50">
        <v>1.0292824074074074E-3</v>
      </c>
      <c r="AQ151" s="50">
        <v>2.3136574074074075E-3</v>
      </c>
      <c r="AR151" s="50">
        <v>9.4745370370370372E-4</v>
      </c>
      <c r="AS151" s="50">
        <v>1.343865740740741E-3</v>
      </c>
      <c r="AT151" s="50">
        <v>1.7430555555555556E-3</v>
      </c>
      <c r="AU151" s="50">
        <v>2.7460648148148149E-3</v>
      </c>
      <c r="AV151" s="50">
        <v>2.9658564814814816E-3</v>
      </c>
      <c r="AW151" s="50">
        <v>3.7598379629629627E-3</v>
      </c>
      <c r="AX151" s="50">
        <v>5.844907407407408E-3</v>
      </c>
      <c r="AY151" s="50">
        <v>6.2796296296296298E-3</v>
      </c>
      <c r="AZ151" s="50">
        <v>1.0053125E-2</v>
      </c>
      <c r="BA151" s="50">
        <v>7.8447916666666648E-3</v>
      </c>
      <c r="BB151" s="50">
        <v>1.3620833333333332E-2</v>
      </c>
      <c r="BC151" s="50">
        <v>2.8101388888888888E-2</v>
      </c>
      <c r="BD151" s="48" t="s">
        <v>0</v>
      </c>
      <c r="BE151" s="48" t="s">
        <v>0</v>
      </c>
      <c r="BF151" s="48">
        <v>7.15</v>
      </c>
      <c r="BG151" s="48">
        <v>15.3</v>
      </c>
      <c r="BH151" s="48">
        <v>20.69</v>
      </c>
      <c r="BI151" s="46">
        <v>5043</v>
      </c>
    </row>
    <row r="152" spans="1:61" x14ac:dyDescent="0.3">
      <c r="A152" s="46">
        <v>1250</v>
      </c>
      <c r="B152" s="48" t="s">
        <v>0</v>
      </c>
      <c r="C152" s="48" t="s">
        <v>0</v>
      </c>
      <c r="D152" s="48">
        <v>6.43</v>
      </c>
      <c r="E152" s="48" t="s">
        <v>0</v>
      </c>
      <c r="F152" s="48">
        <v>6.9</v>
      </c>
      <c r="G152" s="48" t="s">
        <v>0</v>
      </c>
      <c r="H152" s="48">
        <v>20.25</v>
      </c>
      <c r="I152" s="48">
        <v>31.66</v>
      </c>
      <c r="J152" s="48">
        <v>44.9</v>
      </c>
      <c r="K152" s="50">
        <v>6.824074074074074E-4</v>
      </c>
      <c r="L152" s="50">
        <v>9.3402777777777776E-4</v>
      </c>
      <c r="M152" s="50">
        <v>2.0846064814814816E-3</v>
      </c>
      <c r="N152" s="50">
        <v>8.6087962962962962E-4</v>
      </c>
      <c r="O152" s="50">
        <v>1.2085648148148149E-3</v>
      </c>
      <c r="P152" s="50">
        <v>1.5652777777777778E-3</v>
      </c>
      <c r="Q152" s="50">
        <v>2.4708333333333331E-3</v>
      </c>
      <c r="R152" s="50">
        <v>2.6729166666666668E-3</v>
      </c>
      <c r="S152" s="50">
        <v>3.3890046296296298E-3</v>
      </c>
      <c r="T152" s="50">
        <v>5.2364583333333334E-3</v>
      </c>
      <c r="U152" s="50">
        <v>5.6784722222222228E-3</v>
      </c>
      <c r="V152" s="50">
        <v>9.0678240740740736E-3</v>
      </c>
      <c r="W152" s="50">
        <v>7.3047453703703703E-3</v>
      </c>
      <c r="X152" s="50">
        <v>1.2314236111111109E-2</v>
      </c>
      <c r="Y152" s="50">
        <v>2.5859953703703701E-2</v>
      </c>
      <c r="Z152" s="48" t="s">
        <v>0</v>
      </c>
      <c r="AA152" s="48">
        <v>5.94</v>
      </c>
      <c r="AB152" s="48" t="s">
        <v>0</v>
      </c>
      <c r="AC152" s="48">
        <v>17.8</v>
      </c>
      <c r="AD152" s="48">
        <v>22.16</v>
      </c>
      <c r="AE152" s="46">
        <v>6553</v>
      </c>
      <c r="AF152" s="48" t="s">
        <v>0</v>
      </c>
      <c r="AG152" s="48" t="s">
        <v>0</v>
      </c>
      <c r="AH152" s="48" t="s">
        <v>0</v>
      </c>
      <c r="AI152" s="48" t="s">
        <v>0</v>
      </c>
      <c r="AJ152" s="48" t="s">
        <v>0</v>
      </c>
      <c r="AK152" s="48" t="s">
        <v>0</v>
      </c>
      <c r="AL152" s="48">
        <v>22.25</v>
      </c>
      <c r="AM152" s="48">
        <v>35.46</v>
      </c>
      <c r="AN152" s="48">
        <v>49.73</v>
      </c>
      <c r="AO152" s="50">
        <v>7.5347222222222222E-4</v>
      </c>
      <c r="AP152" s="50">
        <v>1.029861111111111E-3</v>
      </c>
      <c r="AQ152" s="50">
        <v>2.3149305555555553E-3</v>
      </c>
      <c r="AR152" s="50">
        <v>9.4803240740740742E-4</v>
      </c>
      <c r="AS152" s="50">
        <v>1.3445601851851854E-3</v>
      </c>
      <c r="AT152" s="50">
        <v>1.7439814814814816E-3</v>
      </c>
      <c r="AU152" s="50">
        <v>2.7474537037037038E-3</v>
      </c>
      <c r="AV152" s="50">
        <v>2.9673611111111116E-3</v>
      </c>
      <c r="AW152" s="50">
        <v>3.7618055555555556E-3</v>
      </c>
      <c r="AX152" s="50">
        <v>5.8481481481481492E-3</v>
      </c>
      <c r="AY152" s="50">
        <v>6.2831018518518522E-3</v>
      </c>
      <c r="AZ152" s="50">
        <v>1.0058796296296297E-2</v>
      </c>
      <c r="BA152" s="50">
        <v>7.8502314814814823E-3</v>
      </c>
      <c r="BB152" s="50">
        <v>1.3629976851851851E-2</v>
      </c>
      <c r="BC152" s="50">
        <v>2.8119907407407406E-2</v>
      </c>
      <c r="BD152" s="48" t="s">
        <v>0</v>
      </c>
      <c r="BE152" s="48" t="s">
        <v>0</v>
      </c>
      <c r="BF152" s="48" t="s">
        <v>0</v>
      </c>
      <c r="BG152" s="48">
        <v>15.29</v>
      </c>
      <c r="BH152" s="48">
        <v>20.68</v>
      </c>
      <c r="BI152" s="46">
        <v>5039</v>
      </c>
    </row>
    <row r="153" spans="1:61" x14ac:dyDescent="0.3">
      <c r="A153" s="46">
        <v>1249</v>
      </c>
      <c r="B153" s="48" t="s">
        <v>0</v>
      </c>
      <c r="C153" s="48">
        <v>6.02</v>
      </c>
      <c r="D153" s="48" t="s">
        <v>0</v>
      </c>
      <c r="E153" s="48" t="s">
        <v>0</v>
      </c>
      <c r="F153" s="48" t="s">
        <v>0</v>
      </c>
      <c r="G153" s="48">
        <v>7.37</v>
      </c>
      <c r="H153" s="48" t="s">
        <v>0</v>
      </c>
      <c r="I153" s="48">
        <v>31.68</v>
      </c>
      <c r="J153" s="48">
        <v>44.91</v>
      </c>
      <c r="K153" s="50">
        <v>6.8263888888888888E-4</v>
      </c>
      <c r="L153" s="50">
        <v>9.3425925925925924E-4</v>
      </c>
      <c r="M153" s="50">
        <v>2.0854166666666668E-3</v>
      </c>
      <c r="N153" s="50">
        <v>8.611111111111111E-4</v>
      </c>
      <c r="O153" s="50">
        <v>1.2089120370370372E-3</v>
      </c>
      <c r="P153" s="50">
        <v>1.5657407407407408E-3</v>
      </c>
      <c r="Q153" s="50">
        <v>2.4716435185185184E-3</v>
      </c>
      <c r="R153" s="50">
        <v>2.6738425925925927E-3</v>
      </c>
      <c r="S153" s="50">
        <v>3.3901620370370374E-3</v>
      </c>
      <c r="T153" s="50">
        <v>5.2383101851851853E-3</v>
      </c>
      <c r="U153" s="50">
        <v>5.6803240740740746E-3</v>
      </c>
      <c r="V153" s="50">
        <v>9.0709490740740733E-3</v>
      </c>
      <c r="W153" s="50">
        <v>7.3092592592592593E-3</v>
      </c>
      <c r="X153" s="50">
        <v>1.232175925925926E-2</v>
      </c>
      <c r="Y153" s="50">
        <v>2.587534722222222E-2</v>
      </c>
      <c r="Z153" s="48" t="s">
        <v>0</v>
      </c>
      <c r="AA153" s="48" t="s">
        <v>0</v>
      </c>
      <c r="AB153" s="48">
        <v>8.51</v>
      </c>
      <c r="AC153" s="48">
        <v>17.79</v>
      </c>
      <c r="AD153" s="48">
        <v>22.14</v>
      </c>
      <c r="AE153" s="46">
        <v>6548</v>
      </c>
      <c r="AF153" s="48">
        <v>5.95</v>
      </c>
      <c r="AG153" s="48">
        <v>6.43</v>
      </c>
      <c r="AH153" s="48" t="s">
        <v>0</v>
      </c>
      <c r="AI153" s="48" t="s">
        <v>0</v>
      </c>
      <c r="AJ153" s="48" t="s">
        <v>0</v>
      </c>
      <c r="AK153" s="48">
        <v>7.62</v>
      </c>
      <c r="AL153" s="48">
        <v>22.26</v>
      </c>
      <c r="AM153" s="48">
        <v>35.479999999999997</v>
      </c>
      <c r="AN153" s="48">
        <v>49.75</v>
      </c>
      <c r="AO153" s="50">
        <v>7.5381944444444444E-4</v>
      </c>
      <c r="AP153" s="50">
        <v>1.030439814814815E-3</v>
      </c>
      <c r="AQ153" s="50">
        <v>2.3163194444444442E-3</v>
      </c>
      <c r="AR153" s="50">
        <v>9.4849537037037038E-4</v>
      </c>
      <c r="AS153" s="50">
        <v>1.3452546296296298E-3</v>
      </c>
      <c r="AT153" s="50">
        <v>1.7449074074074075E-3</v>
      </c>
      <c r="AU153" s="50">
        <v>2.7488425925925927E-3</v>
      </c>
      <c r="AV153" s="50">
        <v>2.9688657407407411E-3</v>
      </c>
      <c r="AW153" s="50">
        <v>3.763773148148148E-3</v>
      </c>
      <c r="AX153" s="50">
        <v>5.8513888888888895E-3</v>
      </c>
      <c r="AY153" s="50">
        <v>6.2865740740740746E-3</v>
      </c>
      <c r="AZ153" s="50">
        <v>1.0064467592592592E-2</v>
      </c>
      <c r="BA153" s="50">
        <v>7.8556712962962964E-3</v>
      </c>
      <c r="BB153" s="50">
        <v>1.3639004629629629E-2</v>
      </c>
      <c r="BC153" s="50">
        <v>2.8138425925925924E-2</v>
      </c>
      <c r="BD153" s="48">
        <v>2.0299999999999998</v>
      </c>
      <c r="BE153" s="48">
        <v>4.93</v>
      </c>
      <c r="BF153" s="48">
        <v>7.14</v>
      </c>
      <c r="BG153" s="48">
        <v>15.28</v>
      </c>
      <c r="BH153" s="48">
        <v>20.66</v>
      </c>
      <c r="BI153" s="46">
        <v>5036</v>
      </c>
    </row>
    <row r="154" spans="1:61" x14ac:dyDescent="0.3">
      <c r="A154" s="46">
        <v>1248</v>
      </c>
      <c r="B154" s="48">
        <v>5.59</v>
      </c>
      <c r="C154" s="48" t="s">
        <v>0</v>
      </c>
      <c r="D154" s="48" t="s">
        <v>0</v>
      </c>
      <c r="E154" s="48" t="s">
        <v>0</v>
      </c>
      <c r="F154" s="48" t="s">
        <v>0</v>
      </c>
      <c r="G154" s="48" t="s">
        <v>0</v>
      </c>
      <c r="H154" s="48">
        <v>20.260000000000002</v>
      </c>
      <c r="I154" s="48">
        <v>31.69</v>
      </c>
      <c r="J154" s="48">
        <v>44.93</v>
      </c>
      <c r="K154" s="50">
        <v>6.8287037037037036E-4</v>
      </c>
      <c r="L154" s="50">
        <v>9.3460648148148146E-4</v>
      </c>
      <c r="M154" s="50">
        <v>2.0861111111111111E-3</v>
      </c>
      <c r="N154" s="50">
        <v>8.6145833333333333E-4</v>
      </c>
      <c r="O154" s="50">
        <v>1.2092592592592593E-3</v>
      </c>
      <c r="P154" s="50">
        <v>1.5662037037037038E-3</v>
      </c>
      <c r="Q154" s="50">
        <v>2.4724537037037037E-3</v>
      </c>
      <c r="R154" s="50">
        <v>2.6746527777777775E-3</v>
      </c>
      <c r="S154" s="50">
        <v>3.3912037037037036E-3</v>
      </c>
      <c r="T154" s="50">
        <v>5.2400462962962965E-3</v>
      </c>
      <c r="U154" s="50">
        <v>5.6822916666666671E-3</v>
      </c>
      <c r="V154" s="50">
        <v>9.0739583333333332E-3</v>
      </c>
      <c r="W154" s="50">
        <v>7.3137731481481474E-3</v>
      </c>
      <c r="X154" s="50">
        <v>1.2329282407407407E-2</v>
      </c>
      <c r="Y154" s="50">
        <v>2.5890624999999997E-2</v>
      </c>
      <c r="Z154" s="48" t="s">
        <v>0</v>
      </c>
      <c r="AA154" s="48" t="s">
        <v>0</v>
      </c>
      <c r="AB154" s="48" t="s">
        <v>0</v>
      </c>
      <c r="AC154" s="48">
        <v>17.78</v>
      </c>
      <c r="AD154" s="48">
        <v>22.12</v>
      </c>
      <c r="AE154" s="46">
        <v>6543</v>
      </c>
      <c r="AF154" s="48" t="s">
        <v>0</v>
      </c>
      <c r="AG154" s="48" t="s">
        <v>0</v>
      </c>
      <c r="AH154" s="48">
        <v>6.92</v>
      </c>
      <c r="AI154" s="48">
        <v>6.52</v>
      </c>
      <c r="AJ154" s="48">
        <v>7.07</v>
      </c>
      <c r="AK154" s="48" t="s">
        <v>0</v>
      </c>
      <c r="AL154" s="48">
        <v>22.27</v>
      </c>
      <c r="AM154" s="48">
        <v>35.49</v>
      </c>
      <c r="AN154" s="48">
        <v>49.78</v>
      </c>
      <c r="AO154" s="50">
        <v>7.5416666666666666E-4</v>
      </c>
      <c r="AP154" s="50">
        <v>1.0310185185185186E-3</v>
      </c>
      <c r="AQ154" s="50">
        <v>2.3175925925925924E-3</v>
      </c>
      <c r="AR154" s="50">
        <v>9.4895833333333334E-4</v>
      </c>
      <c r="AS154" s="50">
        <v>1.3459490740740743E-3</v>
      </c>
      <c r="AT154" s="50">
        <v>1.7457175925925928E-3</v>
      </c>
      <c r="AU154" s="50">
        <v>2.7502314814814815E-3</v>
      </c>
      <c r="AV154" s="50">
        <v>2.9703703703703706E-3</v>
      </c>
      <c r="AW154" s="50">
        <v>3.7657407407407405E-3</v>
      </c>
      <c r="AX154" s="50">
        <v>5.8546296296296306E-3</v>
      </c>
      <c r="AY154" s="50">
        <v>6.2900462962962971E-3</v>
      </c>
      <c r="AZ154" s="50">
        <v>1.007025462962963E-2</v>
      </c>
      <c r="BA154" s="50">
        <v>7.8609953703703706E-3</v>
      </c>
      <c r="BB154" s="50">
        <v>1.3648148148148147E-2</v>
      </c>
      <c r="BC154" s="50">
        <v>2.8156828703703705E-2</v>
      </c>
      <c r="BD154" s="48" t="s">
        <v>0</v>
      </c>
      <c r="BE154" s="48" t="s">
        <v>0</v>
      </c>
      <c r="BF154" s="48" t="s">
        <v>0</v>
      </c>
      <c r="BG154" s="48">
        <v>15.27</v>
      </c>
      <c r="BH154" s="48">
        <v>20.64</v>
      </c>
      <c r="BI154" s="46">
        <v>5032</v>
      </c>
    </row>
    <row r="155" spans="1:61" x14ac:dyDescent="0.3">
      <c r="A155" s="46">
        <v>1247</v>
      </c>
      <c r="B155" s="48" t="s">
        <v>0</v>
      </c>
      <c r="C155" s="48" t="s">
        <v>0</v>
      </c>
      <c r="D155" s="48" t="s">
        <v>0</v>
      </c>
      <c r="E155" s="48">
        <v>6.31</v>
      </c>
      <c r="F155" s="48">
        <v>6.91</v>
      </c>
      <c r="G155" s="48" t="s">
        <v>0</v>
      </c>
      <c r="H155" s="48">
        <v>20.27</v>
      </c>
      <c r="I155" s="48">
        <v>31.7</v>
      </c>
      <c r="J155" s="48">
        <v>44.94</v>
      </c>
      <c r="K155" s="50">
        <v>6.8310185185185184E-4</v>
      </c>
      <c r="L155" s="50">
        <v>9.3483796296296305E-4</v>
      </c>
      <c r="M155" s="50">
        <v>2.0868055555555557E-3</v>
      </c>
      <c r="N155" s="50">
        <v>8.6168981481481481E-4</v>
      </c>
      <c r="O155" s="50">
        <v>1.2096064814814816E-3</v>
      </c>
      <c r="P155" s="50">
        <v>1.5666666666666667E-3</v>
      </c>
      <c r="Q155" s="50">
        <v>2.4732638888888886E-3</v>
      </c>
      <c r="R155" s="50">
        <v>2.6754629629629628E-3</v>
      </c>
      <c r="S155" s="50">
        <v>3.3923611111111112E-3</v>
      </c>
      <c r="T155" s="50">
        <v>5.2418981481481483E-3</v>
      </c>
      <c r="U155" s="50">
        <v>5.6842592592592596E-3</v>
      </c>
      <c r="V155" s="50">
        <v>9.0769675925925913E-3</v>
      </c>
      <c r="W155" s="50">
        <v>7.3182870370370372E-3</v>
      </c>
      <c r="X155" s="50">
        <v>1.2336921296296295E-2</v>
      </c>
      <c r="Y155" s="50">
        <v>2.5906018518518519E-2</v>
      </c>
      <c r="Z155" s="48" t="s">
        <v>0</v>
      </c>
      <c r="AA155" s="48">
        <v>5.93</v>
      </c>
      <c r="AB155" s="48">
        <v>8.5</v>
      </c>
      <c r="AC155" s="48">
        <v>17.77</v>
      </c>
      <c r="AD155" s="48">
        <v>22.11</v>
      </c>
      <c r="AE155" s="46">
        <v>6538</v>
      </c>
      <c r="AF155" s="48" t="s">
        <v>0</v>
      </c>
      <c r="AG155" s="48" t="s">
        <v>0</v>
      </c>
      <c r="AH155" s="48" t="s">
        <v>0</v>
      </c>
      <c r="AI155" s="48" t="s">
        <v>0</v>
      </c>
      <c r="AJ155" s="48" t="s">
        <v>0</v>
      </c>
      <c r="AK155" s="48" t="s">
        <v>0</v>
      </c>
      <c r="AL155" s="48">
        <v>22.28</v>
      </c>
      <c r="AM155" s="48">
        <v>35.51</v>
      </c>
      <c r="AN155" s="48">
        <v>49.8</v>
      </c>
      <c r="AO155" s="50">
        <v>7.5462962962962962E-4</v>
      </c>
      <c r="AP155" s="50">
        <v>1.0315972222222224E-3</v>
      </c>
      <c r="AQ155" s="50">
        <v>2.3189814814814813E-3</v>
      </c>
      <c r="AR155" s="50">
        <v>9.4953703703703704E-4</v>
      </c>
      <c r="AS155" s="50">
        <v>1.3465277777777779E-3</v>
      </c>
      <c r="AT155" s="50">
        <v>1.7466435185185187E-3</v>
      </c>
      <c r="AU155" s="50">
        <v>2.7516203703703704E-3</v>
      </c>
      <c r="AV155" s="50">
        <v>2.9718750000000001E-3</v>
      </c>
      <c r="AW155" s="50">
        <v>3.767708333333333E-3</v>
      </c>
      <c r="AX155" s="50">
        <v>5.8578703703703709E-3</v>
      </c>
      <c r="AY155" s="50">
        <v>6.2935185185185195E-3</v>
      </c>
      <c r="AZ155" s="50">
        <v>1.0075925925925927E-2</v>
      </c>
      <c r="BA155" s="50">
        <v>7.8664351851851846E-3</v>
      </c>
      <c r="BB155" s="50">
        <v>1.3657175925925925E-2</v>
      </c>
      <c r="BC155" s="50">
        <v>2.817534722222222E-2</v>
      </c>
      <c r="BD155" s="48" t="s">
        <v>0</v>
      </c>
      <c r="BE155" s="48" t="s">
        <v>0</v>
      </c>
      <c r="BF155" s="48">
        <v>7.13</v>
      </c>
      <c r="BG155" s="48">
        <v>15.26</v>
      </c>
      <c r="BH155" s="48">
        <v>20.63</v>
      </c>
      <c r="BI155" s="46">
        <v>5028</v>
      </c>
    </row>
    <row r="156" spans="1:61" x14ac:dyDescent="0.3">
      <c r="A156" s="46">
        <v>1246</v>
      </c>
      <c r="B156" s="48" t="s">
        <v>0</v>
      </c>
      <c r="C156" s="48" t="s">
        <v>0</v>
      </c>
      <c r="D156" s="48" t="s">
        <v>0</v>
      </c>
      <c r="E156" s="48" t="s">
        <v>0</v>
      </c>
      <c r="F156" s="48" t="s">
        <v>0</v>
      </c>
      <c r="G156" s="48" t="s">
        <v>0</v>
      </c>
      <c r="H156" s="48" t="s">
        <v>0</v>
      </c>
      <c r="I156" s="48">
        <v>31.71</v>
      </c>
      <c r="J156" s="48">
        <v>44.96</v>
      </c>
      <c r="K156" s="50">
        <v>6.8321759259259258E-4</v>
      </c>
      <c r="L156" s="50">
        <v>9.3518518518518527E-4</v>
      </c>
      <c r="M156" s="50">
        <v>2.0876157407407406E-3</v>
      </c>
      <c r="N156" s="50">
        <v>8.6192129629629629E-4</v>
      </c>
      <c r="O156" s="50">
        <v>1.2100694444444446E-3</v>
      </c>
      <c r="P156" s="50">
        <v>1.5671296296296297E-3</v>
      </c>
      <c r="Q156" s="50">
        <v>2.4739583333333332E-3</v>
      </c>
      <c r="R156" s="50">
        <v>2.6763888888888887E-3</v>
      </c>
      <c r="S156" s="50">
        <v>3.3934027777777777E-3</v>
      </c>
      <c r="T156" s="50">
        <v>5.2436342592592595E-3</v>
      </c>
      <c r="U156" s="50">
        <v>5.6861111111111114E-3</v>
      </c>
      <c r="V156" s="50">
        <v>9.0799768518518512E-3</v>
      </c>
      <c r="W156" s="50">
        <v>7.3228009259259262E-3</v>
      </c>
      <c r="X156" s="50">
        <v>1.2344444444444444E-2</v>
      </c>
      <c r="Y156" s="50">
        <v>2.5921412037037038E-2</v>
      </c>
      <c r="Z156" s="48" t="s">
        <v>0</v>
      </c>
      <c r="AA156" s="48" t="s">
        <v>0</v>
      </c>
      <c r="AB156" s="48" t="s">
        <v>0</v>
      </c>
      <c r="AC156" s="48">
        <v>17.760000000000002</v>
      </c>
      <c r="AD156" s="48">
        <v>22.09</v>
      </c>
      <c r="AE156" s="46">
        <v>6534</v>
      </c>
      <c r="AF156" s="48" t="s">
        <v>0</v>
      </c>
      <c r="AG156" s="48">
        <v>6.44</v>
      </c>
      <c r="AH156" s="48" t="s">
        <v>0</v>
      </c>
      <c r="AI156" s="48" t="s">
        <v>0</v>
      </c>
      <c r="AJ156" s="48">
        <v>7.08</v>
      </c>
      <c r="AK156" s="48">
        <v>7.63</v>
      </c>
      <c r="AL156" s="48">
        <v>22.29</v>
      </c>
      <c r="AM156" s="48">
        <v>35.53</v>
      </c>
      <c r="AN156" s="48">
        <v>49.83</v>
      </c>
      <c r="AO156" s="50">
        <v>7.5497685185185184E-4</v>
      </c>
      <c r="AP156" s="50">
        <v>1.032175925925926E-3</v>
      </c>
      <c r="AQ156" s="50">
        <v>2.3202546296296296E-3</v>
      </c>
      <c r="AR156" s="50">
        <v>9.5E-4</v>
      </c>
      <c r="AS156" s="50">
        <v>1.3472222222222223E-3</v>
      </c>
      <c r="AT156" s="50">
        <v>1.7474537037037038E-3</v>
      </c>
      <c r="AU156" s="50">
        <v>2.7531249999999999E-3</v>
      </c>
      <c r="AV156" s="50">
        <v>2.9733796296296301E-3</v>
      </c>
      <c r="AW156" s="50">
        <v>3.7696759259259259E-3</v>
      </c>
      <c r="AX156" s="50">
        <v>5.8609953703703706E-3</v>
      </c>
      <c r="AY156" s="50">
        <v>6.2971064814814817E-3</v>
      </c>
      <c r="AZ156" s="50">
        <v>1.0081597222222223E-2</v>
      </c>
      <c r="BA156" s="50">
        <v>7.8717592592592589E-3</v>
      </c>
      <c r="BB156" s="50">
        <v>1.3666319444444444E-2</v>
      </c>
      <c r="BC156" s="50">
        <v>2.8193865740740738E-2</v>
      </c>
      <c r="BD156" s="48" t="s">
        <v>0</v>
      </c>
      <c r="BE156" s="48" t="s">
        <v>0</v>
      </c>
      <c r="BF156" s="48" t="s">
        <v>0</v>
      </c>
      <c r="BG156" s="48">
        <v>15.25</v>
      </c>
      <c r="BH156" s="48">
        <v>20.61</v>
      </c>
      <c r="BI156" s="46">
        <v>5024</v>
      </c>
    </row>
    <row r="157" spans="1:61" x14ac:dyDescent="0.3">
      <c r="A157" s="46">
        <v>1245</v>
      </c>
      <c r="B157" s="48" t="s">
        <v>0</v>
      </c>
      <c r="C157" s="48" t="s">
        <v>0</v>
      </c>
      <c r="D157" s="48" t="s">
        <v>0</v>
      </c>
      <c r="E157" s="48" t="s">
        <v>0</v>
      </c>
      <c r="F157" s="48" t="s">
        <v>0</v>
      </c>
      <c r="G157" s="48">
        <v>7.38</v>
      </c>
      <c r="H157" s="48">
        <v>20.28</v>
      </c>
      <c r="I157" s="48">
        <v>31.72</v>
      </c>
      <c r="J157" s="48">
        <v>44.97</v>
      </c>
      <c r="K157" s="50">
        <v>6.8344907407407406E-4</v>
      </c>
      <c r="L157" s="50">
        <v>9.3553240740740749E-4</v>
      </c>
      <c r="M157" s="50">
        <v>2.0883101851851852E-3</v>
      </c>
      <c r="N157" s="50">
        <v>8.6215277777777777E-4</v>
      </c>
      <c r="O157" s="50">
        <v>1.2104166666666667E-3</v>
      </c>
      <c r="P157" s="50">
        <v>1.5677083333333335E-3</v>
      </c>
      <c r="Q157" s="50">
        <v>2.4747685185185185E-3</v>
      </c>
      <c r="R157" s="50">
        <v>2.677199074074074E-3</v>
      </c>
      <c r="S157" s="50">
        <v>3.3945601851851849E-3</v>
      </c>
      <c r="T157" s="50">
        <v>5.2454861111111114E-3</v>
      </c>
      <c r="U157" s="50">
        <v>5.6880787037037039E-3</v>
      </c>
      <c r="V157" s="50">
        <v>9.0831018518518509E-3</v>
      </c>
      <c r="W157" s="50">
        <v>7.3273148148148143E-3</v>
      </c>
      <c r="X157" s="50">
        <v>1.2352083333333333E-2</v>
      </c>
      <c r="Y157" s="50">
        <v>2.5936805555555553E-2</v>
      </c>
      <c r="Z157" s="48" t="s">
        <v>0</v>
      </c>
      <c r="AA157" s="48">
        <v>5.92</v>
      </c>
      <c r="AB157" s="48">
        <v>8.49</v>
      </c>
      <c r="AC157" s="48">
        <v>17.75</v>
      </c>
      <c r="AD157" s="48">
        <v>22.07</v>
      </c>
      <c r="AE157" s="46">
        <v>6529</v>
      </c>
      <c r="AF157" s="48">
        <v>5.96</v>
      </c>
      <c r="AG157" s="48" t="s">
        <v>0</v>
      </c>
      <c r="AH157" s="48" t="s">
        <v>0</v>
      </c>
      <c r="AI157" s="48">
        <v>6.53</v>
      </c>
      <c r="AJ157" s="48" t="s">
        <v>0</v>
      </c>
      <c r="AK157" s="48" t="s">
        <v>0</v>
      </c>
      <c r="AL157" s="48">
        <v>22.3</v>
      </c>
      <c r="AM157" s="48">
        <v>35.549999999999997</v>
      </c>
      <c r="AN157" s="48">
        <v>49.85</v>
      </c>
      <c r="AO157" s="50">
        <v>7.554398148148148E-4</v>
      </c>
      <c r="AP157" s="50">
        <v>1.0326388888888889E-3</v>
      </c>
      <c r="AQ157" s="50">
        <v>2.3215277777777778E-3</v>
      </c>
      <c r="AR157" s="50">
        <v>9.5046296296296296E-4</v>
      </c>
      <c r="AS157" s="50">
        <v>1.3479166666666668E-3</v>
      </c>
      <c r="AT157" s="50">
        <v>1.7483796296296297E-3</v>
      </c>
      <c r="AU157" s="50">
        <v>2.7545138888888888E-3</v>
      </c>
      <c r="AV157" s="50">
        <v>2.9750000000000002E-3</v>
      </c>
      <c r="AW157" s="50">
        <v>3.7716435185185184E-3</v>
      </c>
      <c r="AX157" s="50">
        <v>5.8642361111111109E-3</v>
      </c>
      <c r="AY157" s="50">
        <v>6.3005787037037041E-3</v>
      </c>
      <c r="AZ157" s="50">
        <v>1.0087268518518518E-2</v>
      </c>
      <c r="BA157" s="50">
        <v>7.8771990740740729E-3</v>
      </c>
      <c r="BB157" s="50">
        <v>1.3675347222222222E-2</v>
      </c>
      <c r="BC157" s="50">
        <v>2.8212384259259256E-2</v>
      </c>
      <c r="BD157" s="48" t="s">
        <v>0</v>
      </c>
      <c r="BE157" s="48">
        <v>4.92</v>
      </c>
      <c r="BF157" s="48" t="s">
        <v>0</v>
      </c>
      <c r="BG157" s="48">
        <v>15.24</v>
      </c>
      <c r="BH157" s="48">
        <v>20.6</v>
      </c>
      <c r="BI157" s="46">
        <v>5021</v>
      </c>
    </row>
    <row r="158" spans="1:61" x14ac:dyDescent="0.3">
      <c r="A158" s="46">
        <v>1244</v>
      </c>
      <c r="B158" s="48" t="s">
        <v>0</v>
      </c>
      <c r="C158" s="48" t="s">
        <v>0</v>
      </c>
      <c r="D158" s="48">
        <v>6.44</v>
      </c>
      <c r="E158" s="48" t="s">
        <v>0</v>
      </c>
      <c r="F158" s="48" t="s">
        <v>0</v>
      </c>
      <c r="G158" s="48" t="s">
        <v>0</v>
      </c>
      <c r="H158" s="48" t="s">
        <v>0</v>
      </c>
      <c r="I158" s="48">
        <v>31.73</v>
      </c>
      <c r="J158" s="48">
        <v>44.98</v>
      </c>
      <c r="K158" s="50">
        <v>6.8368055555555554E-4</v>
      </c>
      <c r="L158" s="50">
        <v>9.3576388888888897E-4</v>
      </c>
      <c r="M158" s="50">
        <v>2.0891203703703705E-3</v>
      </c>
      <c r="N158" s="50">
        <v>8.6249999999999999E-4</v>
      </c>
      <c r="O158" s="50">
        <v>1.210763888888889E-3</v>
      </c>
      <c r="P158" s="50">
        <v>1.5681712962962965E-3</v>
      </c>
      <c r="Q158" s="50">
        <v>2.4755787037037034E-3</v>
      </c>
      <c r="R158" s="50">
        <v>2.6780092592592593E-3</v>
      </c>
      <c r="S158" s="50">
        <v>3.3956018518518519E-3</v>
      </c>
      <c r="T158" s="50">
        <v>5.2472222222222226E-3</v>
      </c>
      <c r="U158" s="50">
        <v>5.6900462962962963E-3</v>
      </c>
      <c r="V158" s="50">
        <v>9.086111111111109E-3</v>
      </c>
      <c r="W158" s="50">
        <v>7.3318287037037033E-3</v>
      </c>
      <c r="X158" s="50">
        <v>1.2359722222222223E-2</v>
      </c>
      <c r="Y158" s="50">
        <v>2.5952199074074072E-2</v>
      </c>
      <c r="Z158" s="48" t="s">
        <v>0</v>
      </c>
      <c r="AA158" s="48" t="s">
        <v>0</v>
      </c>
      <c r="AB158" s="48" t="s">
        <v>0</v>
      </c>
      <c r="AC158" s="48">
        <v>17.739999999999998</v>
      </c>
      <c r="AD158" s="48">
        <v>22.06</v>
      </c>
      <c r="AE158" s="46">
        <v>6524</v>
      </c>
      <c r="AF158" s="48" t="s">
        <v>0</v>
      </c>
      <c r="AG158" s="48" t="s">
        <v>0</v>
      </c>
      <c r="AH158" s="48">
        <v>6.93</v>
      </c>
      <c r="AI158" s="48" t="s">
        <v>0</v>
      </c>
      <c r="AJ158" s="48" t="s">
        <v>0</v>
      </c>
      <c r="AK158" s="48">
        <v>7.64</v>
      </c>
      <c r="AL158" s="48">
        <v>22.31</v>
      </c>
      <c r="AM158" s="48">
        <v>35.56</v>
      </c>
      <c r="AN158" s="48">
        <v>49.88</v>
      </c>
      <c r="AO158" s="50">
        <v>7.5578703703703702E-4</v>
      </c>
      <c r="AP158" s="50">
        <v>1.0332175925925927E-3</v>
      </c>
      <c r="AQ158" s="50">
        <v>2.3229166666666667E-3</v>
      </c>
      <c r="AR158" s="50">
        <v>9.5104166666666666E-4</v>
      </c>
      <c r="AS158" s="50">
        <v>1.3486111111111112E-3</v>
      </c>
      <c r="AT158" s="50">
        <v>1.7493055555555556E-3</v>
      </c>
      <c r="AU158" s="50">
        <v>2.7559027777777777E-3</v>
      </c>
      <c r="AV158" s="50">
        <v>2.9765046296296297E-3</v>
      </c>
      <c r="AW158" s="50">
        <v>3.7736111111111108E-3</v>
      </c>
      <c r="AX158" s="50">
        <v>5.867476851851852E-3</v>
      </c>
      <c r="AY158" s="50">
        <v>6.3040509259259256E-3</v>
      </c>
      <c r="AZ158" s="50">
        <v>1.0093055555555555E-2</v>
      </c>
      <c r="BA158" s="50">
        <v>7.8826388888888887E-3</v>
      </c>
      <c r="BB158" s="50">
        <v>1.368449074074074E-2</v>
      </c>
      <c r="BC158" s="50">
        <v>2.8230902777777778E-2</v>
      </c>
      <c r="BD158" s="48" t="s">
        <v>0</v>
      </c>
      <c r="BE158" s="48" t="s">
        <v>0</v>
      </c>
      <c r="BF158" s="48">
        <v>7.12</v>
      </c>
      <c r="BG158" s="48">
        <v>15.23</v>
      </c>
      <c r="BH158" s="48">
        <v>20.58</v>
      </c>
      <c r="BI158" s="46">
        <v>5017</v>
      </c>
    </row>
    <row r="159" spans="1:61" x14ac:dyDescent="0.3">
      <c r="A159" s="46">
        <v>1243</v>
      </c>
      <c r="B159" s="48" t="s">
        <v>0</v>
      </c>
      <c r="C159" s="48">
        <v>6.03</v>
      </c>
      <c r="D159" s="48" t="s">
        <v>0</v>
      </c>
      <c r="E159" s="48">
        <v>6.32</v>
      </c>
      <c r="F159" s="48">
        <v>6.92</v>
      </c>
      <c r="G159" s="48" t="s">
        <v>0</v>
      </c>
      <c r="H159" s="48">
        <v>20.29</v>
      </c>
      <c r="I159" s="48">
        <v>31.74</v>
      </c>
      <c r="J159" s="48">
        <v>45</v>
      </c>
      <c r="K159" s="50">
        <v>6.8391203703703702E-4</v>
      </c>
      <c r="L159" s="50">
        <v>9.3611111111111119E-4</v>
      </c>
      <c r="M159" s="50">
        <v>2.0898148148148147E-3</v>
      </c>
      <c r="N159" s="50">
        <v>8.6273148148148147E-4</v>
      </c>
      <c r="O159" s="50">
        <v>1.2111111111111112E-3</v>
      </c>
      <c r="P159" s="50">
        <v>1.5686342592592594E-3</v>
      </c>
      <c r="Q159" s="50">
        <v>2.4763888888888887E-3</v>
      </c>
      <c r="R159" s="50">
        <v>2.6789351851851852E-3</v>
      </c>
      <c r="S159" s="50">
        <v>3.3966435185185185E-3</v>
      </c>
      <c r="T159" s="50">
        <v>5.2490740740740744E-3</v>
      </c>
      <c r="U159" s="50">
        <v>5.6918981481481482E-3</v>
      </c>
      <c r="V159" s="50">
        <v>9.0891203703703689E-3</v>
      </c>
      <c r="W159" s="50">
        <v>7.3363425925925922E-3</v>
      </c>
      <c r="X159" s="50">
        <v>1.236724537037037E-2</v>
      </c>
      <c r="Y159" s="50">
        <v>2.5967592592592591E-2</v>
      </c>
      <c r="Z159" s="48" t="s">
        <v>0</v>
      </c>
      <c r="AA159" s="48" t="s">
        <v>0</v>
      </c>
      <c r="AB159" s="48">
        <v>8.48</v>
      </c>
      <c r="AC159" s="48">
        <v>17.73</v>
      </c>
      <c r="AD159" s="48">
        <v>22.04</v>
      </c>
      <c r="AE159" s="46">
        <v>6519</v>
      </c>
      <c r="AF159" s="48" t="s">
        <v>0</v>
      </c>
      <c r="AG159" s="48" t="s">
        <v>0</v>
      </c>
      <c r="AH159" s="48" t="s">
        <v>0</v>
      </c>
      <c r="AI159" s="48">
        <v>6.54</v>
      </c>
      <c r="AJ159" s="48">
        <v>7.09</v>
      </c>
      <c r="AK159" s="48" t="s">
        <v>0</v>
      </c>
      <c r="AL159" s="48">
        <v>22.32</v>
      </c>
      <c r="AM159" s="48">
        <v>35.58</v>
      </c>
      <c r="AN159" s="48">
        <v>49.9</v>
      </c>
      <c r="AO159" s="50">
        <v>7.5624999999999998E-4</v>
      </c>
      <c r="AP159" s="50">
        <v>1.0337962962962963E-3</v>
      </c>
      <c r="AQ159" s="50">
        <v>2.3241898148148145E-3</v>
      </c>
      <c r="AR159" s="50">
        <v>9.5150462962962962E-4</v>
      </c>
      <c r="AS159" s="50">
        <v>1.3493055555555556E-3</v>
      </c>
      <c r="AT159" s="50">
        <v>1.7501157407407409E-3</v>
      </c>
      <c r="AU159" s="50">
        <v>2.7572916666666666E-3</v>
      </c>
      <c r="AV159" s="50">
        <v>2.9780092592592597E-3</v>
      </c>
      <c r="AW159" s="50">
        <v>3.7755787037037033E-3</v>
      </c>
      <c r="AX159" s="50">
        <v>5.8707175925925932E-3</v>
      </c>
      <c r="AY159" s="50">
        <v>6.307523148148148E-3</v>
      </c>
      <c r="AZ159" s="50">
        <v>1.0098726851851852E-2</v>
      </c>
      <c r="BA159" s="50">
        <v>7.8879629629629629E-3</v>
      </c>
      <c r="BB159" s="50">
        <v>1.369363425925926E-2</v>
      </c>
      <c r="BC159" s="50">
        <v>2.8249421296296297E-2</v>
      </c>
      <c r="BD159" s="48" t="s">
        <v>0</v>
      </c>
      <c r="BE159" s="48" t="s">
        <v>0</v>
      </c>
      <c r="BF159" s="48" t="s">
        <v>0</v>
      </c>
      <c r="BG159" s="48">
        <v>15.22</v>
      </c>
      <c r="BH159" s="48">
        <v>20.56</v>
      </c>
      <c r="BI159" s="46">
        <v>5013</v>
      </c>
    </row>
    <row r="160" spans="1:61" x14ac:dyDescent="0.3">
      <c r="A160" s="46">
        <v>1242</v>
      </c>
      <c r="B160" s="48" t="s">
        <v>0</v>
      </c>
      <c r="C160" s="48" t="s">
        <v>0</v>
      </c>
      <c r="D160" s="48" t="s">
        <v>0</v>
      </c>
      <c r="E160" s="48" t="s">
        <v>0</v>
      </c>
      <c r="F160" s="48" t="s">
        <v>0</v>
      </c>
      <c r="G160" s="48">
        <v>7.39</v>
      </c>
      <c r="H160" s="48">
        <v>20.3</v>
      </c>
      <c r="I160" s="48">
        <v>31.75</v>
      </c>
      <c r="J160" s="48">
        <v>45.01</v>
      </c>
      <c r="K160" s="50">
        <v>6.841435185185185E-4</v>
      </c>
      <c r="L160" s="50">
        <v>9.3634259259259267E-4</v>
      </c>
      <c r="M160" s="50">
        <v>2.090625E-3</v>
      </c>
      <c r="N160" s="50">
        <v>8.6296296296296295E-4</v>
      </c>
      <c r="O160" s="50">
        <v>1.2114583333333335E-3</v>
      </c>
      <c r="P160" s="50">
        <v>1.5690972222222224E-3</v>
      </c>
      <c r="Q160" s="50">
        <v>2.4771990740740739E-3</v>
      </c>
      <c r="R160" s="50">
        <v>2.6797453703703701E-3</v>
      </c>
      <c r="S160" s="50">
        <v>3.3978009259259256E-3</v>
      </c>
      <c r="T160" s="50">
        <v>5.2509259259259262E-3</v>
      </c>
      <c r="U160" s="50">
        <v>5.6938657407407407E-3</v>
      </c>
      <c r="V160" s="50">
        <v>9.0922453703703686E-3</v>
      </c>
      <c r="W160" s="50">
        <v>7.3408564814814812E-3</v>
      </c>
      <c r="X160" s="50">
        <v>1.2374884259259259E-2</v>
      </c>
      <c r="Y160" s="50">
        <v>2.5982986111111109E-2</v>
      </c>
      <c r="Z160" s="48">
        <v>2.37</v>
      </c>
      <c r="AA160" s="48">
        <v>5.91</v>
      </c>
      <c r="AB160" s="48" t="s">
        <v>0</v>
      </c>
      <c r="AC160" s="48">
        <v>17.72</v>
      </c>
      <c r="AD160" s="48">
        <v>22.02</v>
      </c>
      <c r="AE160" s="46">
        <v>6515</v>
      </c>
      <c r="AF160" s="48" t="s">
        <v>0</v>
      </c>
      <c r="AG160" s="48">
        <v>6.45</v>
      </c>
      <c r="AH160" s="48" t="s">
        <v>0</v>
      </c>
      <c r="AI160" s="48" t="s">
        <v>0</v>
      </c>
      <c r="AJ160" s="48" t="s">
        <v>0</v>
      </c>
      <c r="AK160" s="48">
        <v>7.65</v>
      </c>
      <c r="AL160" s="48">
        <v>22.33</v>
      </c>
      <c r="AM160" s="48">
        <v>35.6</v>
      </c>
      <c r="AN160" s="48">
        <v>49.93</v>
      </c>
      <c r="AO160" s="50">
        <v>7.565972222222222E-4</v>
      </c>
      <c r="AP160" s="50">
        <v>1.0343750000000001E-3</v>
      </c>
      <c r="AQ160" s="50">
        <v>2.3254629629629628E-3</v>
      </c>
      <c r="AR160" s="50">
        <v>9.5196759259259258E-4</v>
      </c>
      <c r="AS160" s="50">
        <v>1.3500000000000001E-3</v>
      </c>
      <c r="AT160" s="50">
        <v>1.7510416666666668E-3</v>
      </c>
      <c r="AU160" s="50">
        <v>2.7586805555555555E-3</v>
      </c>
      <c r="AV160" s="50">
        <v>2.9795138888888892E-3</v>
      </c>
      <c r="AW160" s="50">
        <v>3.7776620370370368E-3</v>
      </c>
      <c r="AX160" s="50">
        <v>5.8739583333333335E-3</v>
      </c>
      <c r="AY160" s="50">
        <v>6.3109953703703705E-3</v>
      </c>
      <c r="AZ160" s="50">
        <v>1.010451388888889E-2</v>
      </c>
      <c r="BA160" s="50">
        <v>7.8934027777777787E-3</v>
      </c>
      <c r="BB160" s="50">
        <v>1.3702777777777779E-2</v>
      </c>
      <c r="BC160" s="50">
        <v>2.8267939814814812E-2</v>
      </c>
      <c r="BD160" s="48" t="s">
        <v>0</v>
      </c>
      <c r="BE160" s="48">
        <v>4.91</v>
      </c>
      <c r="BF160" s="48">
        <v>7.11</v>
      </c>
      <c r="BG160" s="48">
        <v>15.21</v>
      </c>
      <c r="BH160" s="48">
        <v>20.55</v>
      </c>
      <c r="BI160" s="46">
        <v>5010</v>
      </c>
    </row>
    <row r="161" spans="1:61" x14ac:dyDescent="0.3">
      <c r="A161" s="46">
        <v>1241</v>
      </c>
      <c r="B161" s="48">
        <v>5.6</v>
      </c>
      <c r="C161" s="48" t="s">
        <v>0</v>
      </c>
      <c r="D161" s="48" t="s">
        <v>0</v>
      </c>
      <c r="E161" s="48" t="s">
        <v>0</v>
      </c>
      <c r="F161" s="48" t="s">
        <v>0</v>
      </c>
      <c r="G161" s="48" t="s">
        <v>0</v>
      </c>
      <c r="H161" s="48" t="s">
        <v>0</v>
      </c>
      <c r="I161" s="48">
        <v>31.76</v>
      </c>
      <c r="J161" s="48">
        <v>45.03</v>
      </c>
      <c r="K161" s="50">
        <v>6.8437499999999998E-4</v>
      </c>
      <c r="L161" s="50">
        <v>9.3668981481481489E-4</v>
      </c>
      <c r="M161" s="50">
        <v>2.0913194444444443E-3</v>
      </c>
      <c r="N161" s="50">
        <v>8.6331018518518517E-4</v>
      </c>
      <c r="O161" s="50">
        <v>1.2119212962962964E-3</v>
      </c>
      <c r="P161" s="50">
        <v>1.5695601851851853E-3</v>
      </c>
      <c r="Q161" s="50">
        <v>2.4780092592592592E-3</v>
      </c>
      <c r="R161" s="50">
        <v>2.680671296296296E-3</v>
      </c>
      <c r="S161" s="50">
        <v>3.3988425925925926E-3</v>
      </c>
      <c r="T161" s="50">
        <v>5.2526620370370366E-3</v>
      </c>
      <c r="U161" s="50">
        <v>5.695833333333334E-3</v>
      </c>
      <c r="V161" s="50">
        <v>9.0952546296296285E-3</v>
      </c>
      <c r="W161" s="50">
        <v>7.3454861111111108E-3</v>
      </c>
      <c r="X161" s="50">
        <v>1.2382523148148148E-2</v>
      </c>
      <c r="Y161" s="50">
        <v>2.5998379629629628E-2</v>
      </c>
      <c r="Z161" s="48" t="s">
        <v>0</v>
      </c>
      <c r="AA161" s="48" t="s">
        <v>0</v>
      </c>
      <c r="AB161" s="48" t="s">
        <v>0</v>
      </c>
      <c r="AC161" s="48" t="s">
        <v>0</v>
      </c>
      <c r="AD161" s="48">
        <v>22.01</v>
      </c>
      <c r="AE161" s="46">
        <v>6510</v>
      </c>
      <c r="AF161" s="48">
        <v>5.97</v>
      </c>
      <c r="AG161" s="48" t="s">
        <v>0</v>
      </c>
      <c r="AH161" s="48">
        <v>6.94</v>
      </c>
      <c r="AI161" s="48" t="s">
        <v>0</v>
      </c>
      <c r="AJ161" s="48">
        <v>7.1</v>
      </c>
      <c r="AK161" s="48" t="s">
        <v>0</v>
      </c>
      <c r="AL161" s="48">
        <v>22.35</v>
      </c>
      <c r="AM161" s="48">
        <v>35.619999999999997</v>
      </c>
      <c r="AN161" s="48">
        <v>49.95</v>
      </c>
      <c r="AO161" s="50">
        <v>7.5694444444444442E-4</v>
      </c>
      <c r="AP161" s="50">
        <v>1.0349537037037037E-3</v>
      </c>
      <c r="AQ161" s="50">
        <v>2.3268518518518517E-3</v>
      </c>
      <c r="AR161" s="50">
        <v>9.5254629629629628E-4</v>
      </c>
      <c r="AS161" s="50">
        <v>1.3506944444444445E-3</v>
      </c>
      <c r="AT161" s="50">
        <v>1.7518518518518519E-3</v>
      </c>
      <c r="AU161" s="50">
        <v>2.7600694444444443E-3</v>
      </c>
      <c r="AV161" s="50">
        <v>2.9810185185185187E-3</v>
      </c>
      <c r="AW161" s="50">
        <v>3.7796296296296293E-3</v>
      </c>
      <c r="AX161" s="50">
        <v>5.8771990740740746E-3</v>
      </c>
      <c r="AY161" s="50">
        <v>6.3145833333333335E-3</v>
      </c>
      <c r="AZ161" s="50">
        <v>1.0110185185185186E-2</v>
      </c>
      <c r="BA161" s="50">
        <v>7.8988425925925927E-3</v>
      </c>
      <c r="BB161" s="50">
        <v>1.3711805555555555E-2</v>
      </c>
      <c r="BC161" s="50">
        <v>2.828645833333333E-2</v>
      </c>
      <c r="BD161" s="48" t="s">
        <v>0</v>
      </c>
      <c r="BE161" s="48" t="s">
        <v>0</v>
      </c>
      <c r="BF161" s="48" t="s">
        <v>0</v>
      </c>
      <c r="BG161" s="48">
        <v>15.2</v>
      </c>
      <c r="BH161" s="48">
        <v>20.53</v>
      </c>
      <c r="BI161" s="46">
        <v>5006</v>
      </c>
    </row>
    <row r="162" spans="1:61" x14ac:dyDescent="0.3">
      <c r="A162" s="46">
        <v>1240</v>
      </c>
      <c r="B162" s="48" t="s">
        <v>0</v>
      </c>
      <c r="C162" s="48" t="s">
        <v>0</v>
      </c>
      <c r="D162" s="48" t="s">
        <v>0</v>
      </c>
      <c r="E162" s="48" t="s">
        <v>0</v>
      </c>
      <c r="F162" s="48" t="s">
        <v>0</v>
      </c>
      <c r="G162" s="48" t="s">
        <v>0</v>
      </c>
      <c r="H162" s="48">
        <v>20.309999999999999</v>
      </c>
      <c r="I162" s="48">
        <v>31.77</v>
      </c>
      <c r="J162" s="48">
        <v>45.04</v>
      </c>
      <c r="K162" s="50">
        <v>6.8460648148148146E-4</v>
      </c>
      <c r="L162" s="50">
        <v>9.3692129629629637E-4</v>
      </c>
      <c r="M162" s="50">
        <v>2.0920138888888889E-3</v>
      </c>
      <c r="N162" s="50">
        <v>8.6354166666666665E-4</v>
      </c>
      <c r="O162" s="50">
        <v>1.2122685185185186E-3</v>
      </c>
      <c r="P162" s="50">
        <v>1.5701388888888889E-3</v>
      </c>
      <c r="Q162" s="50">
        <v>2.4788194444444441E-3</v>
      </c>
      <c r="R162" s="50">
        <v>2.6814814814814813E-3</v>
      </c>
      <c r="S162" s="50">
        <v>3.3999999999999998E-3</v>
      </c>
      <c r="T162" s="50">
        <v>5.2545138888888884E-3</v>
      </c>
      <c r="U162" s="50">
        <v>5.6978009259259265E-3</v>
      </c>
      <c r="V162" s="50">
        <v>9.0982638888888884E-3</v>
      </c>
      <c r="W162" s="50">
        <v>7.3499999999999998E-3</v>
      </c>
      <c r="X162" s="50">
        <v>1.2390046296296295E-2</v>
      </c>
      <c r="Y162" s="50">
        <v>2.6013773148148147E-2</v>
      </c>
      <c r="Z162" s="48" t="s">
        <v>0</v>
      </c>
      <c r="AA162" s="48" t="s">
        <v>0</v>
      </c>
      <c r="AB162" s="48">
        <v>8.4700000000000006</v>
      </c>
      <c r="AC162" s="48">
        <v>17.71</v>
      </c>
      <c r="AD162" s="48">
        <v>21.99</v>
      </c>
      <c r="AE162" s="46">
        <v>6505</v>
      </c>
      <c r="AF162" s="48" t="s">
        <v>0</v>
      </c>
      <c r="AG162" s="48" t="s">
        <v>0</v>
      </c>
      <c r="AH162" s="48" t="s">
        <v>0</v>
      </c>
      <c r="AI162" s="48">
        <v>6.55</v>
      </c>
      <c r="AJ162" s="48" t="s">
        <v>0</v>
      </c>
      <c r="AK162" s="48" t="s">
        <v>0</v>
      </c>
      <c r="AL162" s="48">
        <v>22.36</v>
      </c>
      <c r="AM162" s="48">
        <v>35.630000000000003</v>
      </c>
      <c r="AN162" s="48">
        <v>49.98</v>
      </c>
      <c r="AO162" s="50">
        <v>7.5740740740740738E-4</v>
      </c>
      <c r="AP162" s="50">
        <v>1.0355324074074075E-3</v>
      </c>
      <c r="AQ162" s="50">
        <v>2.3281249999999999E-3</v>
      </c>
      <c r="AR162" s="50">
        <v>9.5300925925925924E-4</v>
      </c>
      <c r="AS162" s="50">
        <v>1.351388888888889E-3</v>
      </c>
      <c r="AT162" s="50">
        <v>1.7527777777777778E-3</v>
      </c>
      <c r="AU162" s="50">
        <v>2.7614583333333332E-3</v>
      </c>
      <c r="AV162" s="50">
        <v>2.9826388888888893E-3</v>
      </c>
      <c r="AW162" s="50">
        <v>3.7815972222222218E-3</v>
      </c>
      <c r="AX162" s="50">
        <v>5.8804398148148149E-3</v>
      </c>
      <c r="AY162" s="50">
        <v>6.3180555555555559E-3</v>
      </c>
      <c r="AZ162" s="50">
        <v>1.0115856481481483E-2</v>
      </c>
      <c r="BA162" s="50">
        <v>7.904166666666667E-3</v>
      </c>
      <c r="BB162" s="50">
        <v>1.3720949074074075E-2</v>
      </c>
      <c r="BC162" s="50">
        <v>2.8304976851851852E-2</v>
      </c>
      <c r="BD162" s="48" t="s">
        <v>0</v>
      </c>
      <c r="BE162" s="48" t="s">
        <v>0</v>
      </c>
      <c r="BF162" s="48">
        <v>7.1</v>
      </c>
      <c r="BG162" s="48">
        <v>15.19</v>
      </c>
      <c r="BH162" s="48">
        <v>20.52</v>
      </c>
      <c r="BI162" s="46">
        <v>5002</v>
      </c>
    </row>
    <row r="163" spans="1:61" x14ac:dyDescent="0.3">
      <c r="A163" s="46">
        <v>1239</v>
      </c>
      <c r="B163" s="48" t="s">
        <v>0</v>
      </c>
      <c r="C163" s="48" t="s">
        <v>0</v>
      </c>
      <c r="D163" s="48">
        <v>6.45</v>
      </c>
      <c r="E163" s="48">
        <v>6.33</v>
      </c>
      <c r="F163" s="48">
        <v>6.93</v>
      </c>
      <c r="G163" s="48" t="s">
        <v>0</v>
      </c>
      <c r="H163" s="48">
        <v>20.32</v>
      </c>
      <c r="I163" s="48">
        <v>31.78</v>
      </c>
      <c r="J163" s="48">
        <v>45.06</v>
      </c>
      <c r="K163" s="50">
        <v>6.8483796296296294E-4</v>
      </c>
      <c r="L163" s="50">
        <v>9.3726851851851859E-4</v>
      </c>
      <c r="M163" s="50">
        <v>2.0928240740740742E-3</v>
      </c>
      <c r="N163" s="50">
        <v>8.6377314814814813E-4</v>
      </c>
      <c r="O163" s="50">
        <v>1.2126157407407409E-3</v>
      </c>
      <c r="P163" s="50">
        <v>1.5706018518518519E-3</v>
      </c>
      <c r="Q163" s="50">
        <v>2.4796296296296294E-3</v>
      </c>
      <c r="R163" s="50">
        <v>2.6822916666666666E-3</v>
      </c>
      <c r="S163" s="50">
        <v>3.4010416666666664E-3</v>
      </c>
      <c r="T163" s="50">
        <v>5.2562500000000005E-3</v>
      </c>
      <c r="U163" s="50">
        <v>5.6996527777777783E-3</v>
      </c>
      <c r="V163" s="50">
        <v>9.101388888888888E-3</v>
      </c>
      <c r="W163" s="50">
        <v>7.3545138888888879E-3</v>
      </c>
      <c r="X163" s="50">
        <v>1.2397685185185185E-2</v>
      </c>
      <c r="Y163" s="50">
        <v>2.6029166666666666E-2</v>
      </c>
      <c r="Z163" s="48" t="s">
        <v>0</v>
      </c>
      <c r="AA163" s="48">
        <v>5.9</v>
      </c>
      <c r="AB163" s="48" t="s">
        <v>0</v>
      </c>
      <c r="AC163" s="48">
        <v>17.7</v>
      </c>
      <c r="AD163" s="48">
        <v>21.97</v>
      </c>
      <c r="AE163" s="46">
        <v>6500</v>
      </c>
      <c r="AF163" s="48" t="s">
        <v>0</v>
      </c>
      <c r="AG163" s="48" t="s">
        <v>0</v>
      </c>
      <c r="AH163" s="48" t="s">
        <v>0</v>
      </c>
      <c r="AI163" s="48" t="s">
        <v>0</v>
      </c>
      <c r="AJ163" s="48" t="s">
        <v>0</v>
      </c>
      <c r="AK163" s="48">
        <v>7.66</v>
      </c>
      <c r="AL163" s="48">
        <v>22.37</v>
      </c>
      <c r="AM163" s="48">
        <v>35.65</v>
      </c>
      <c r="AN163" s="48">
        <v>50</v>
      </c>
      <c r="AO163" s="50">
        <v>7.577546296296296E-4</v>
      </c>
      <c r="AP163" s="50">
        <v>1.0361111111111111E-3</v>
      </c>
      <c r="AQ163" s="50">
        <v>2.3295138888888888E-3</v>
      </c>
      <c r="AR163" s="50">
        <v>9.534722222222222E-4</v>
      </c>
      <c r="AS163" s="50">
        <v>1.3520833333333334E-3</v>
      </c>
      <c r="AT163" s="50">
        <v>1.7537037037037037E-3</v>
      </c>
      <c r="AU163" s="50">
        <v>2.7629629629629627E-3</v>
      </c>
      <c r="AV163" s="50">
        <v>2.9841435185185188E-3</v>
      </c>
      <c r="AW163" s="50">
        <v>3.7835648148148147E-3</v>
      </c>
      <c r="AX163" s="50">
        <v>5.8836805555555552E-3</v>
      </c>
      <c r="AY163" s="50">
        <v>6.3215277777777775E-3</v>
      </c>
      <c r="AZ163" s="50">
        <v>1.0121643518518519E-2</v>
      </c>
      <c r="BA163" s="50">
        <v>7.909606481481481E-3</v>
      </c>
      <c r="BB163" s="50">
        <v>1.3730092592592592E-2</v>
      </c>
      <c r="BC163" s="50">
        <v>2.8323611111111112E-2</v>
      </c>
      <c r="BD163" s="48">
        <v>2.02</v>
      </c>
      <c r="BE163" s="48">
        <v>4.9000000000000004</v>
      </c>
      <c r="BF163" s="48" t="s">
        <v>0</v>
      </c>
      <c r="BG163" s="48">
        <v>15.18</v>
      </c>
      <c r="BH163" s="48">
        <v>20.5</v>
      </c>
      <c r="BI163" s="46">
        <v>4999</v>
      </c>
    </row>
    <row r="164" spans="1:61" x14ac:dyDescent="0.3">
      <c r="A164" s="46">
        <v>1238</v>
      </c>
      <c r="B164" s="48" t="s">
        <v>0</v>
      </c>
      <c r="C164" s="48" t="s">
        <v>0</v>
      </c>
      <c r="D164" s="48" t="s">
        <v>0</v>
      </c>
      <c r="E164" s="48" t="s">
        <v>0</v>
      </c>
      <c r="F164" s="48" t="s">
        <v>0</v>
      </c>
      <c r="G164" s="48">
        <v>7.4</v>
      </c>
      <c r="H164" s="48" t="s">
        <v>0</v>
      </c>
      <c r="I164" s="48">
        <v>31.79</v>
      </c>
      <c r="J164" s="48">
        <v>45.07</v>
      </c>
      <c r="K164" s="50">
        <v>6.8506944444444442E-4</v>
      </c>
      <c r="L164" s="50">
        <v>9.3749999999999997E-4</v>
      </c>
      <c r="M164" s="50">
        <v>2.0935185185185184E-3</v>
      </c>
      <c r="N164" s="50">
        <v>8.6400462962962961E-4</v>
      </c>
      <c r="O164" s="50">
        <v>1.212962962962963E-3</v>
      </c>
      <c r="P164" s="50">
        <v>1.5710648148148148E-3</v>
      </c>
      <c r="Q164" s="50">
        <v>2.4804398148148147E-3</v>
      </c>
      <c r="R164" s="50">
        <v>2.6832175925925925E-3</v>
      </c>
      <c r="S164" s="50">
        <v>3.402199074074074E-3</v>
      </c>
      <c r="T164" s="50">
        <v>5.2581018518518523E-3</v>
      </c>
      <c r="U164" s="50">
        <v>5.7016203703703708E-3</v>
      </c>
      <c r="V164" s="50">
        <v>9.1043981481481479E-3</v>
      </c>
      <c r="W164" s="50">
        <v>7.3590277777777768E-3</v>
      </c>
      <c r="X164" s="50">
        <v>1.2405324074074074E-2</v>
      </c>
      <c r="Y164" s="50">
        <v>2.6044560185185184E-2</v>
      </c>
      <c r="Z164" s="48" t="s">
        <v>0</v>
      </c>
      <c r="AA164" s="48" t="s">
        <v>0</v>
      </c>
      <c r="AB164" s="48">
        <v>8.4600000000000009</v>
      </c>
      <c r="AC164" s="48">
        <v>17.690000000000001</v>
      </c>
      <c r="AD164" s="48">
        <v>21.96</v>
      </c>
      <c r="AE164" s="46">
        <v>6495</v>
      </c>
      <c r="AF164" s="48" t="s">
        <v>0</v>
      </c>
      <c r="AG164" s="48">
        <v>6.46</v>
      </c>
      <c r="AH164" s="48" t="s">
        <v>0</v>
      </c>
      <c r="AI164" s="48" t="s">
        <v>0</v>
      </c>
      <c r="AJ164" s="48">
        <v>7.11</v>
      </c>
      <c r="AK164" s="48" t="s">
        <v>0</v>
      </c>
      <c r="AL164" s="48">
        <v>22.38</v>
      </c>
      <c r="AM164" s="48">
        <v>35.67</v>
      </c>
      <c r="AN164" s="48">
        <v>50.03</v>
      </c>
      <c r="AO164" s="50">
        <v>7.5821759259259256E-4</v>
      </c>
      <c r="AP164" s="50">
        <v>1.0366898148148149E-3</v>
      </c>
      <c r="AQ164" s="50">
        <v>2.330787037037037E-3</v>
      </c>
      <c r="AR164" s="50">
        <v>9.540509259259259E-4</v>
      </c>
      <c r="AS164" s="50">
        <v>1.3527777777777778E-3</v>
      </c>
      <c r="AT164" s="50">
        <v>1.754513888888889E-3</v>
      </c>
      <c r="AU164" s="50">
        <v>2.7643518518518516E-3</v>
      </c>
      <c r="AV164" s="50">
        <v>2.9856481481481483E-3</v>
      </c>
      <c r="AW164" s="50">
        <v>3.7855324074074072E-3</v>
      </c>
      <c r="AX164" s="50">
        <v>5.8869212962962963E-3</v>
      </c>
      <c r="AY164" s="50">
        <v>6.3249999999999999E-3</v>
      </c>
      <c r="AZ164" s="50">
        <v>1.0127314814814815E-2</v>
      </c>
      <c r="BA164" s="50">
        <v>7.915046296296295E-3</v>
      </c>
      <c r="BB164" s="50">
        <v>1.3739236111111112E-2</v>
      </c>
      <c r="BC164" s="50">
        <v>2.8342129629629627E-2</v>
      </c>
      <c r="BD164" s="48" t="s">
        <v>0</v>
      </c>
      <c r="BE164" s="48" t="s">
        <v>0</v>
      </c>
      <c r="BF164" s="48">
        <v>7.09</v>
      </c>
      <c r="BG164" s="48">
        <v>15.17</v>
      </c>
      <c r="BH164" s="48">
        <v>20.48</v>
      </c>
      <c r="BI164" s="46">
        <v>4995</v>
      </c>
    </row>
    <row r="165" spans="1:61" x14ac:dyDescent="0.3">
      <c r="A165" s="46">
        <v>1237</v>
      </c>
      <c r="B165" s="48" t="s">
        <v>0</v>
      </c>
      <c r="C165" s="48">
        <v>6.04</v>
      </c>
      <c r="D165" s="48" t="s">
        <v>0</v>
      </c>
      <c r="E165" s="48" t="s">
        <v>0</v>
      </c>
      <c r="F165" s="48" t="s">
        <v>0</v>
      </c>
      <c r="G165" s="48" t="s">
        <v>0</v>
      </c>
      <c r="H165" s="48">
        <v>20.329999999999998</v>
      </c>
      <c r="I165" s="48">
        <v>31.8</v>
      </c>
      <c r="J165" s="48">
        <v>45.09</v>
      </c>
      <c r="K165" s="50">
        <v>6.8518518518518516E-4</v>
      </c>
      <c r="L165" s="50">
        <v>9.3784722222222219E-4</v>
      </c>
      <c r="M165" s="50">
        <v>2.0943287037037037E-3</v>
      </c>
      <c r="N165" s="50">
        <v>8.6435185185185183E-4</v>
      </c>
      <c r="O165" s="50">
        <v>1.2133101851851853E-3</v>
      </c>
      <c r="P165" s="50">
        <v>1.5715277777777778E-3</v>
      </c>
      <c r="Q165" s="50">
        <v>2.4812499999999999E-3</v>
      </c>
      <c r="R165" s="50">
        <v>2.6840277777777778E-3</v>
      </c>
      <c r="S165" s="50">
        <v>3.403240740740741E-3</v>
      </c>
      <c r="T165" s="50">
        <v>5.2598379629629636E-3</v>
      </c>
      <c r="U165" s="50">
        <v>5.7035879629629633E-3</v>
      </c>
      <c r="V165" s="50">
        <v>9.1075231481481476E-3</v>
      </c>
      <c r="W165" s="50">
        <v>7.3635416666666667E-3</v>
      </c>
      <c r="X165" s="50">
        <v>1.2412847222222221E-2</v>
      </c>
      <c r="Y165" s="50">
        <v>2.6060069444444441E-2</v>
      </c>
      <c r="Z165" s="48" t="s">
        <v>0</v>
      </c>
      <c r="AA165" s="48" t="s">
        <v>0</v>
      </c>
      <c r="AB165" s="48" t="s">
        <v>0</v>
      </c>
      <c r="AC165" s="48">
        <v>17.68</v>
      </c>
      <c r="AD165" s="48">
        <v>21.94</v>
      </c>
      <c r="AE165" s="46">
        <v>6491</v>
      </c>
      <c r="AF165" s="48">
        <v>5.98</v>
      </c>
      <c r="AG165" s="48" t="s">
        <v>0</v>
      </c>
      <c r="AH165" s="48">
        <v>6.95</v>
      </c>
      <c r="AI165" s="48">
        <v>6.56</v>
      </c>
      <c r="AJ165" s="48" t="s">
        <v>0</v>
      </c>
      <c r="AK165" s="48">
        <v>7.67</v>
      </c>
      <c r="AL165" s="48">
        <v>22.39</v>
      </c>
      <c r="AM165" s="48">
        <v>35.69</v>
      </c>
      <c r="AN165" s="48">
        <v>50.05</v>
      </c>
      <c r="AO165" s="50">
        <v>7.5856481481481478E-4</v>
      </c>
      <c r="AP165" s="50">
        <v>1.0372685185185185E-3</v>
      </c>
      <c r="AQ165" s="50">
        <v>2.3320601851851848E-3</v>
      </c>
      <c r="AR165" s="50">
        <v>9.5451388888888886E-4</v>
      </c>
      <c r="AS165" s="50">
        <v>1.3534722222222223E-3</v>
      </c>
      <c r="AT165" s="50">
        <v>1.7554398148148149E-3</v>
      </c>
      <c r="AU165" s="50">
        <v>2.7657407407407405E-3</v>
      </c>
      <c r="AV165" s="50">
        <v>2.9871527777777778E-3</v>
      </c>
      <c r="AW165" s="50">
        <v>3.7874999999999996E-3</v>
      </c>
      <c r="AX165" s="50">
        <v>5.890046296296296E-3</v>
      </c>
      <c r="AY165" s="50">
        <v>6.3285879629629629E-3</v>
      </c>
      <c r="AZ165" s="50">
        <v>1.0133101851851851E-2</v>
      </c>
      <c r="BA165" s="50">
        <v>7.9204861111111108E-3</v>
      </c>
      <c r="BB165" s="50">
        <v>1.3748379629629629E-2</v>
      </c>
      <c r="BC165" s="50">
        <v>2.8360763888888887E-2</v>
      </c>
      <c r="BD165" s="48" t="s">
        <v>0</v>
      </c>
      <c r="BE165" s="48" t="s">
        <v>0</v>
      </c>
      <c r="BF165" s="48" t="s">
        <v>0</v>
      </c>
      <c r="BG165" s="48">
        <v>15.16</v>
      </c>
      <c r="BH165" s="48">
        <v>20.47</v>
      </c>
      <c r="BI165" s="46">
        <v>4991</v>
      </c>
    </row>
    <row r="166" spans="1:61" x14ac:dyDescent="0.3">
      <c r="A166" s="46">
        <v>1236</v>
      </c>
      <c r="B166" s="48" t="s">
        <v>0</v>
      </c>
      <c r="C166" s="48" t="s">
        <v>0</v>
      </c>
      <c r="D166" s="48" t="s">
        <v>0</v>
      </c>
      <c r="E166" s="48" t="s">
        <v>0</v>
      </c>
      <c r="F166" s="48" t="s">
        <v>0</v>
      </c>
      <c r="G166" s="48" t="s">
        <v>0</v>
      </c>
      <c r="H166" s="48" t="s">
        <v>0</v>
      </c>
      <c r="I166" s="48">
        <v>31.81</v>
      </c>
      <c r="J166" s="48">
        <v>45.1</v>
      </c>
      <c r="K166" s="50">
        <v>6.8541666666666664E-4</v>
      </c>
      <c r="L166" s="50">
        <v>9.3807870370370367E-4</v>
      </c>
      <c r="M166" s="50">
        <v>2.0950231481481479E-3</v>
      </c>
      <c r="N166" s="50">
        <v>8.6458333333333331E-4</v>
      </c>
      <c r="O166" s="50">
        <v>1.2137731481481483E-3</v>
      </c>
      <c r="P166" s="50">
        <v>1.5719907407407408E-3</v>
      </c>
      <c r="Q166" s="50">
        <v>2.4820601851851848E-3</v>
      </c>
      <c r="R166" s="50">
        <v>2.6849537037037037E-3</v>
      </c>
      <c r="S166" s="50">
        <v>3.4043981481481486E-3</v>
      </c>
      <c r="T166" s="50">
        <v>5.2616898148148154E-3</v>
      </c>
      <c r="U166" s="50">
        <v>5.7055555555555557E-3</v>
      </c>
      <c r="V166" s="50">
        <v>9.1105324074074057E-3</v>
      </c>
      <c r="W166" s="50">
        <v>7.3680555555555556E-3</v>
      </c>
      <c r="X166" s="50">
        <v>1.242048611111111E-2</v>
      </c>
      <c r="Y166" s="50">
        <v>2.6075462962962963E-2</v>
      </c>
      <c r="Z166" s="48" t="s">
        <v>0</v>
      </c>
      <c r="AA166" s="48">
        <v>5.89</v>
      </c>
      <c r="AB166" s="48">
        <v>8.4499999999999993</v>
      </c>
      <c r="AC166" s="48">
        <v>17.670000000000002</v>
      </c>
      <c r="AD166" s="48">
        <v>21.92</v>
      </c>
      <c r="AE166" s="46">
        <v>6486</v>
      </c>
      <c r="AF166" s="48" t="s">
        <v>0</v>
      </c>
      <c r="AG166" s="48" t="s">
        <v>0</v>
      </c>
      <c r="AH166" s="48" t="s">
        <v>0</v>
      </c>
      <c r="AI166" s="48" t="s">
        <v>0</v>
      </c>
      <c r="AJ166" s="48" t="s">
        <v>0</v>
      </c>
      <c r="AK166" s="48" t="s">
        <v>0</v>
      </c>
      <c r="AL166" s="48">
        <v>22.4</v>
      </c>
      <c r="AM166" s="48">
        <v>35.700000000000003</v>
      </c>
      <c r="AN166" s="48">
        <v>50.08</v>
      </c>
      <c r="AO166" s="50">
        <v>7.5902777777777774E-4</v>
      </c>
      <c r="AP166" s="50">
        <v>1.0378472222222223E-3</v>
      </c>
      <c r="AQ166" s="50">
        <v>2.3334490740740737E-3</v>
      </c>
      <c r="AR166" s="50">
        <v>9.5497685185185182E-4</v>
      </c>
      <c r="AS166" s="50">
        <v>1.3541666666666667E-3</v>
      </c>
      <c r="AT166" s="50">
        <v>1.75625E-3</v>
      </c>
      <c r="AU166" s="50">
        <v>2.7671296296296298E-3</v>
      </c>
      <c r="AV166" s="50">
        <v>2.9886574074074078E-3</v>
      </c>
      <c r="AW166" s="50">
        <v>3.7895833333333332E-3</v>
      </c>
      <c r="AX166" s="50">
        <v>5.8932870370370372E-3</v>
      </c>
      <c r="AY166" s="50">
        <v>6.3320601851851854E-3</v>
      </c>
      <c r="AZ166" s="50">
        <v>1.0138773148148148E-2</v>
      </c>
      <c r="BA166" s="50">
        <v>7.9259259259259248E-3</v>
      </c>
      <c r="BB166" s="50">
        <v>1.3757523148148149E-2</v>
      </c>
      <c r="BC166" s="50">
        <v>2.8379282407407405E-2</v>
      </c>
      <c r="BD166" s="48" t="s">
        <v>0</v>
      </c>
      <c r="BE166" s="48">
        <v>4.8899999999999997</v>
      </c>
      <c r="BF166" s="48">
        <v>7.08</v>
      </c>
      <c r="BG166" s="48">
        <v>15.15</v>
      </c>
      <c r="BH166" s="48">
        <v>20.45</v>
      </c>
      <c r="BI166" s="46">
        <v>4988</v>
      </c>
    </row>
    <row r="167" spans="1:61" x14ac:dyDescent="0.3">
      <c r="A167" s="46">
        <v>1235</v>
      </c>
      <c r="B167" s="48" t="s">
        <v>0</v>
      </c>
      <c r="C167" s="48" t="s">
        <v>0</v>
      </c>
      <c r="D167" s="48" t="s">
        <v>0</v>
      </c>
      <c r="E167" s="48">
        <v>6.34</v>
      </c>
      <c r="F167" s="48">
        <v>6.94</v>
      </c>
      <c r="G167" s="48">
        <v>7.41</v>
      </c>
      <c r="H167" s="48">
        <v>20.34</v>
      </c>
      <c r="I167" s="48">
        <v>31.82</v>
      </c>
      <c r="J167" s="48">
        <v>45.11</v>
      </c>
      <c r="K167" s="50">
        <v>6.8564814814814812E-4</v>
      </c>
      <c r="L167" s="50">
        <v>9.3842592592592589E-4</v>
      </c>
      <c r="M167" s="50">
        <v>2.0957175925925926E-3</v>
      </c>
      <c r="N167" s="50">
        <v>8.6481481481481479E-4</v>
      </c>
      <c r="O167" s="50">
        <v>1.2141203703703704E-3</v>
      </c>
      <c r="P167" s="50">
        <v>1.5725694444444446E-3</v>
      </c>
      <c r="Q167" s="50">
        <v>2.4828703703703701E-3</v>
      </c>
      <c r="R167" s="50">
        <v>2.685763888888889E-3</v>
      </c>
      <c r="S167" s="50">
        <v>3.4054398148148151E-3</v>
      </c>
      <c r="T167" s="50">
        <v>5.2635416666666672E-3</v>
      </c>
      <c r="U167" s="50">
        <v>5.7074074074074084E-3</v>
      </c>
      <c r="V167" s="50">
        <v>9.1135416666666656E-3</v>
      </c>
      <c r="W167" s="50">
        <v>7.3725694444444437E-3</v>
      </c>
      <c r="X167" s="50">
        <v>1.2428124999999998E-2</v>
      </c>
      <c r="Y167" s="50">
        <v>2.6090856481481482E-2</v>
      </c>
      <c r="Z167" s="48" t="s">
        <v>0</v>
      </c>
      <c r="AA167" s="48" t="s">
        <v>0</v>
      </c>
      <c r="AB167" s="48" t="s">
        <v>0</v>
      </c>
      <c r="AC167" s="48">
        <v>17.66</v>
      </c>
      <c r="AD167" s="48">
        <v>21.91</v>
      </c>
      <c r="AE167" s="46">
        <v>6481</v>
      </c>
      <c r="AF167" s="48" t="s">
        <v>0</v>
      </c>
      <c r="AG167" s="48">
        <v>6.47</v>
      </c>
      <c r="AH167" s="48" t="s">
        <v>0</v>
      </c>
      <c r="AI167" s="48" t="s">
        <v>0</v>
      </c>
      <c r="AJ167" s="48">
        <v>7.12</v>
      </c>
      <c r="AK167" s="48">
        <v>7.68</v>
      </c>
      <c r="AL167" s="48">
        <v>22.41</v>
      </c>
      <c r="AM167" s="48">
        <v>35.72</v>
      </c>
      <c r="AN167" s="48">
        <v>50.1</v>
      </c>
      <c r="AO167" s="50">
        <v>7.5937499999999996E-4</v>
      </c>
      <c r="AP167" s="50">
        <v>1.0384259259259259E-3</v>
      </c>
      <c r="AQ167" s="50">
        <v>2.334722222222222E-3</v>
      </c>
      <c r="AR167" s="50">
        <v>9.5555555555555552E-4</v>
      </c>
      <c r="AS167" s="50">
        <v>1.3548611111111112E-3</v>
      </c>
      <c r="AT167" s="50">
        <v>1.7571759259259259E-3</v>
      </c>
      <c r="AU167" s="50">
        <v>2.7685185185185187E-3</v>
      </c>
      <c r="AV167" s="50">
        <v>2.9902777777777779E-3</v>
      </c>
      <c r="AW167" s="50">
        <v>3.7915509259259256E-3</v>
      </c>
      <c r="AX167" s="50">
        <v>5.8965277777777783E-3</v>
      </c>
      <c r="AY167" s="50">
        <v>6.3355324074074078E-3</v>
      </c>
      <c r="AZ167" s="50">
        <v>1.0144560185185185E-2</v>
      </c>
      <c r="BA167" s="50">
        <v>7.9312500000000008E-3</v>
      </c>
      <c r="BB167" s="50">
        <v>1.3766666666666667E-2</v>
      </c>
      <c r="BC167" s="50">
        <v>2.8397916666666665E-2</v>
      </c>
      <c r="BD167" s="48" t="s">
        <v>0</v>
      </c>
      <c r="BE167" s="48" t="s">
        <v>0</v>
      </c>
      <c r="BF167" s="48" t="s">
        <v>0</v>
      </c>
      <c r="BG167" s="48">
        <v>15.14</v>
      </c>
      <c r="BH167" s="48">
        <v>20.440000000000001</v>
      </c>
      <c r="BI167" s="46">
        <v>4984</v>
      </c>
    </row>
    <row r="168" spans="1:61" x14ac:dyDescent="0.3">
      <c r="A168" s="46">
        <v>1234</v>
      </c>
      <c r="B168" s="48">
        <v>5.61</v>
      </c>
      <c r="C168" s="48" t="s">
        <v>0</v>
      </c>
      <c r="D168" s="48" t="s">
        <v>0</v>
      </c>
      <c r="E168" s="48" t="s">
        <v>0</v>
      </c>
      <c r="F168" s="48" t="s">
        <v>0</v>
      </c>
      <c r="G168" s="48" t="s">
        <v>0</v>
      </c>
      <c r="H168" s="48">
        <v>20.350000000000001</v>
      </c>
      <c r="I168" s="48">
        <v>31.83</v>
      </c>
      <c r="J168" s="48">
        <v>45.13</v>
      </c>
      <c r="K168" s="50">
        <v>6.858796296296296E-4</v>
      </c>
      <c r="L168" s="50">
        <v>9.3877314814814811E-4</v>
      </c>
      <c r="M168" s="50">
        <v>2.0965277777777779E-3</v>
      </c>
      <c r="N168" s="50">
        <v>8.6504629629629627E-4</v>
      </c>
      <c r="O168" s="50">
        <v>1.2144675925925927E-3</v>
      </c>
      <c r="P168" s="50">
        <v>1.5730324074074075E-3</v>
      </c>
      <c r="Q168" s="50">
        <v>2.4836805555555554E-3</v>
      </c>
      <c r="R168" s="50">
        <v>2.6865740740740743E-3</v>
      </c>
      <c r="S168" s="50">
        <v>3.4064814814814817E-3</v>
      </c>
      <c r="T168" s="50">
        <v>5.2652777777777784E-3</v>
      </c>
      <c r="U168" s="50">
        <v>5.7093750000000009E-3</v>
      </c>
      <c r="V168" s="50">
        <v>9.1166666666666653E-3</v>
      </c>
      <c r="W168" s="50">
        <v>7.3771990740740742E-3</v>
      </c>
      <c r="X168" s="50">
        <v>1.2435763888888889E-2</v>
      </c>
      <c r="Y168" s="50">
        <v>2.6106365740740739E-2</v>
      </c>
      <c r="Z168" s="48" t="s">
        <v>0</v>
      </c>
      <c r="AA168" s="48">
        <v>5.88</v>
      </c>
      <c r="AB168" s="48">
        <v>8.44</v>
      </c>
      <c r="AC168" s="48">
        <v>17.649999999999999</v>
      </c>
      <c r="AD168" s="48">
        <v>21.89</v>
      </c>
      <c r="AE168" s="46">
        <v>6476</v>
      </c>
      <c r="AF168" s="48" t="s">
        <v>0</v>
      </c>
      <c r="AG168" s="48" t="s">
        <v>0</v>
      </c>
      <c r="AH168" s="48">
        <v>6.96</v>
      </c>
      <c r="AI168" s="48">
        <v>6.57</v>
      </c>
      <c r="AJ168" s="48" t="s">
        <v>0</v>
      </c>
      <c r="AK168" s="48" t="s">
        <v>0</v>
      </c>
      <c r="AL168" s="48">
        <v>22.42</v>
      </c>
      <c r="AM168" s="48">
        <v>35.74</v>
      </c>
      <c r="AN168" s="48">
        <v>50.13</v>
      </c>
      <c r="AO168" s="50">
        <v>7.5972222222222218E-4</v>
      </c>
      <c r="AP168" s="50">
        <v>1.0390046296296297E-3</v>
      </c>
      <c r="AQ168" s="50">
        <v>2.3361111111111109E-3</v>
      </c>
      <c r="AR168" s="50">
        <v>9.5601851851851848E-4</v>
      </c>
      <c r="AS168" s="50">
        <v>1.3555555555555556E-3</v>
      </c>
      <c r="AT168" s="50">
        <v>1.7581018518518518E-3</v>
      </c>
      <c r="AU168" s="50">
        <v>2.7699074074074076E-3</v>
      </c>
      <c r="AV168" s="50">
        <v>2.9917824074074074E-3</v>
      </c>
      <c r="AW168" s="50">
        <v>3.7935185185185181E-3</v>
      </c>
      <c r="AX168" s="50">
        <v>5.8997685185185186E-3</v>
      </c>
      <c r="AY168" s="50">
        <v>6.3391203703703708E-3</v>
      </c>
      <c r="AZ168" s="50">
        <v>1.0150231481481481E-2</v>
      </c>
      <c r="BA168" s="50">
        <v>7.9366898148148148E-3</v>
      </c>
      <c r="BB168" s="50">
        <v>1.3775810185185186E-2</v>
      </c>
      <c r="BC168" s="50">
        <v>2.8416435185185183E-2</v>
      </c>
      <c r="BD168" s="48" t="s">
        <v>0</v>
      </c>
      <c r="BE168" s="48" t="s">
        <v>0</v>
      </c>
      <c r="BF168" s="48" t="s">
        <v>0</v>
      </c>
      <c r="BG168" s="48">
        <v>15.13</v>
      </c>
      <c r="BH168" s="48">
        <v>20.420000000000002</v>
      </c>
      <c r="BI168" s="46">
        <v>4980</v>
      </c>
    </row>
    <row r="169" spans="1:61" x14ac:dyDescent="0.3">
      <c r="A169" s="46">
        <v>1233</v>
      </c>
      <c r="B169" s="48" t="s">
        <v>0</v>
      </c>
      <c r="C169" s="48" t="s">
        <v>0</v>
      </c>
      <c r="D169" s="48">
        <v>6.46</v>
      </c>
      <c r="E169" s="48" t="s">
        <v>0</v>
      </c>
      <c r="F169" s="48" t="s">
        <v>0</v>
      </c>
      <c r="G169" s="48" t="s">
        <v>0</v>
      </c>
      <c r="H169" s="48" t="s">
        <v>0</v>
      </c>
      <c r="I169" s="48">
        <v>31.84</v>
      </c>
      <c r="J169" s="48">
        <v>45.14</v>
      </c>
      <c r="K169" s="50">
        <v>6.8611111111111108E-4</v>
      </c>
      <c r="L169" s="50">
        <v>9.3900462962962959E-4</v>
      </c>
      <c r="M169" s="50">
        <v>2.0972222222222221E-3</v>
      </c>
      <c r="N169" s="50">
        <v>8.6539351851851859E-4</v>
      </c>
      <c r="O169" s="50">
        <v>1.2148148148148148E-3</v>
      </c>
      <c r="P169" s="50">
        <v>1.5734953703703705E-3</v>
      </c>
      <c r="Q169" s="50">
        <v>2.4844907407407407E-3</v>
      </c>
      <c r="R169" s="50">
        <v>2.6875000000000002E-3</v>
      </c>
      <c r="S169" s="50">
        <v>3.4076388888888893E-3</v>
      </c>
      <c r="T169" s="50">
        <v>5.2671296296296294E-3</v>
      </c>
      <c r="U169" s="50">
        <v>5.7113425925925934E-3</v>
      </c>
      <c r="V169" s="50">
        <v>9.1196759259259252E-3</v>
      </c>
      <c r="W169" s="50">
        <v>7.3817129629629632E-3</v>
      </c>
      <c r="X169" s="50">
        <v>1.2443402777777777E-2</v>
      </c>
      <c r="Y169" s="50">
        <v>2.6121759259259258E-2</v>
      </c>
      <c r="Z169" s="48">
        <v>2.36</v>
      </c>
      <c r="AA169" s="48" t="s">
        <v>0</v>
      </c>
      <c r="AB169" s="48" t="s">
        <v>0</v>
      </c>
      <c r="AC169" s="48">
        <v>17.64</v>
      </c>
      <c r="AD169" s="48">
        <v>21.87</v>
      </c>
      <c r="AE169" s="46">
        <v>6472</v>
      </c>
      <c r="AF169" s="48">
        <v>5.99</v>
      </c>
      <c r="AG169" s="48" t="s">
        <v>0</v>
      </c>
      <c r="AH169" s="48" t="s">
        <v>0</v>
      </c>
      <c r="AI169" s="48" t="s">
        <v>0</v>
      </c>
      <c r="AJ169" s="48">
        <v>7.13</v>
      </c>
      <c r="AK169" s="48" t="s">
        <v>0</v>
      </c>
      <c r="AL169" s="48">
        <v>22.43</v>
      </c>
      <c r="AM169" s="48">
        <v>35.76</v>
      </c>
      <c r="AN169" s="48">
        <v>50.15</v>
      </c>
      <c r="AO169" s="50">
        <v>7.6018518518518514E-4</v>
      </c>
      <c r="AP169" s="50">
        <v>1.0395833333333333E-3</v>
      </c>
      <c r="AQ169" s="50">
        <v>2.3373842592592591E-3</v>
      </c>
      <c r="AR169" s="50">
        <v>9.5659722222222218E-4</v>
      </c>
      <c r="AS169" s="50">
        <v>1.35625E-3</v>
      </c>
      <c r="AT169" s="50">
        <v>1.7589120370370371E-3</v>
      </c>
      <c r="AU169" s="50">
        <v>2.7714120370370371E-3</v>
      </c>
      <c r="AV169" s="50">
        <v>2.9932870370370374E-3</v>
      </c>
      <c r="AW169" s="50">
        <v>3.7954861111111106E-3</v>
      </c>
      <c r="AX169" s="50">
        <v>5.9030092592592589E-3</v>
      </c>
      <c r="AY169" s="50">
        <v>6.3425925925925932E-3</v>
      </c>
      <c r="AZ169" s="50">
        <v>1.0156018518518519E-2</v>
      </c>
      <c r="BA169" s="50">
        <v>7.9421296296296288E-3</v>
      </c>
      <c r="BB169" s="50">
        <v>1.3784953703703704E-2</v>
      </c>
      <c r="BC169" s="50">
        <v>2.8435069444444443E-2</v>
      </c>
      <c r="BD169" s="48" t="s">
        <v>0</v>
      </c>
      <c r="BE169" s="48">
        <v>4.88</v>
      </c>
      <c r="BF169" s="48">
        <v>7.07</v>
      </c>
      <c r="BG169" s="48">
        <v>15.12</v>
      </c>
      <c r="BH169" s="48">
        <v>20.399999999999999</v>
      </c>
      <c r="BI169" s="46">
        <v>4976</v>
      </c>
    </row>
    <row r="170" spans="1:61" x14ac:dyDescent="0.3">
      <c r="A170" s="46">
        <v>1232</v>
      </c>
      <c r="B170" s="48" t="s">
        <v>0</v>
      </c>
      <c r="C170" s="48" t="s">
        <v>0</v>
      </c>
      <c r="D170" s="48" t="s">
        <v>0</v>
      </c>
      <c r="E170" s="48" t="s">
        <v>0</v>
      </c>
      <c r="F170" s="48" t="s">
        <v>0</v>
      </c>
      <c r="G170" s="48">
        <v>7.42</v>
      </c>
      <c r="H170" s="48">
        <v>20.36</v>
      </c>
      <c r="I170" s="48">
        <v>31.85</v>
      </c>
      <c r="J170" s="48">
        <v>45.16</v>
      </c>
      <c r="K170" s="50">
        <v>6.8634259259259256E-4</v>
      </c>
      <c r="L170" s="50">
        <v>9.3935185185185181E-4</v>
      </c>
      <c r="M170" s="50">
        <v>2.0980324074074074E-3</v>
      </c>
      <c r="N170" s="50">
        <v>8.6562500000000007E-4</v>
      </c>
      <c r="O170" s="50">
        <v>1.2151620370370372E-3</v>
      </c>
      <c r="P170" s="50">
        <v>1.5739583333333335E-3</v>
      </c>
      <c r="Q170" s="50">
        <v>2.4853009259259255E-3</v>
      </c>
      <c r="R170" s="50">
        <v>2.6883101851851855E-3</v>
      </c>
      <c r="S170" s="50">
        <v>3.4086805555555559E-3</v>
      </c>
      <c r="T170" s="50">
        <v>5.2688657407407406E-3</v>
      </c>
      <c r="U170" s="50">
        <v>5.7133101851851859E-3</v>
      </c>
      <c r="V170" s="50">
        <v>9.1228009259259248E-3</v>
      </c>
      <c r="W170" s="50">
        <v>7.3862268518518513E-3</v>
      </c>
      <c r="X170" s="50">
        <v>1.2451041666666666E-2</v>
      </c>
      <c r="Y170" s="50">
        <v>2.6137268518518518E-2</v>
      </c>
      <c r="Z170" s="48" t="s">
        <v>0</v>
      </c>
      <c r="AA170" s="48" t="s">
        <v>0</v>
      </c>
      <c r="AB170" s="48">
        <v>8.43</v>
      </c>
      <c r="AC170" s="48">
        <v>17.63</v>
      </c>
      <c r="AD170" s="48">
        <v>21.86</v>
      </c>
      <c r="AE170" s="46">
        <v>6467</v>
      </c>
      <c r="AF170" s="48" t="s">
        <v>0</v>
      </c>
      <c r="AG170" s="48" t="s">
        <v>0</v>
      </c>
      <c r="AH170" s="48" t="s">
        <v>0</v>
      </c>
      <c r="AI170" s="48" t="s">
        <v>0</v>
      </c>
      <c r="AJ170" s="48" t="s">
        <v>0</v>
      </c>
      <c r="AK170" s="48">
        <v>7.69</v>
      </c>
      <c r="AL170" s="48">
        <v>22.44</v>
      </c>
      <c r="AM170" s="48">
        <v>35.770000000000003</v>
      </c>
      <c r="AN170" s="48">
        <v>50.18</v>
      </c>
      <c r="AO170" s="50">
        <v>7.6053240740740736E-4</v>
      </c>
      <c r="AP170" s="50">
        <v>1.0401620370370371E-3</v>
      </c>
      <c r="AQ170" s="50">
        <v>2.338773148148148E-3</v>
      </c>
      <c r="AR170" s="50">
        <v>9.5706018518518514E-4</v>
      </c>
      <c r="AS170" s="50">
        <v>1.3569444444444445E-3</v>
      </c>
      <c r="AT170" s="50">
        <v>1.759837962962963E-3</v>
      </c>
      <c r="AU170" s="50">
        <v>2.772800925925926E-3</v>
      </c>
      <c r="AV170" s="50">
        <v>2.9947916666666669E-3</v>
      </c>
      <c r="AW170" s="50">
        <v>3.7974537037037035E-3</v>
      </c>
      <c r="AX170" s="50">
        <v>5.90625E-3</v>
      </c>
      <c r="AY170" s="50">
        <v>6.3460648148148157E-3</v>
      </c>
      <c r="AZ170" s="50">
        <v>1.0161689814814816E-2</v>
      </c>
      <c r="BA170" s="50">
        <v>7.9475694444444446E-3</v>
      </c>
      <c r="BB170" s="50">
        <v>1.3794097222222223E-2</v>
      </c>
      <c r="BC170" s="50">
        <v>2.84537037037037E-2</v>
      </c>
      <c r="BD170" s="48" t="s">
        <v>0</v>
      </c>
      <c r="BE170" s="48" t="s">
        <v>0</v>
      </c>
      <c r="BF170" s="48" t="s">
        <v>0</v>
      </c>
      <c r="BG170" s="48">
        <v>15.11</v>
      </c>
      <c r="BH170" s="48">
        <v>20.39</v>
      </c>
      <c r="BI170" s="46">
        <v>4973</v>
      </c>
    </row>
    <row r="171" spans="1:61" x14ac:dyDescent="0.3">
      <c r="A171" s="46">
        <v>1231</v>
      </c>
      <c r="B171" s="48" t="s">
        <v>0</v>
      </c>
      <c r="C171" s="48">
        <v>6.05</v>
      </c>
      <c r="D171" s="48" t="s">
        <v>0</v>
      </c>
      <c r="E171" s="48">
        <v>6.35</v>
      </c>
      <c r="F171" s="48">
        <v>6.95</v>
      </c>
      <c r="G171" s="48" t="s">
        <v>0</v>
      </c>
      <c r="H171" s="48">
        <v>20.37</v>
      </c>
      <c r="I171" s="48">
        <v>31.87</v>
      </c>
      <c r="J171" s="48">
        <v>45.17</v>
      </c>
      <c r="K171" s="50">
        <v>6.8657407407407404E-4</v>
      </c>
      <c r="L171" s="50">
        <v>9.3958333333333329E-4</v>
      </c>
      <c r="M171" s="50">
        <v>2.0987268518518516E-3</v>
      </c>
      <c r="N171" s="50">
        <v>8.6585648148148156E-4</v>
      </c>
      <c r="O171" s="50">
        <v>1.2156250000000001E-3</v>
      </c>
      <c r="P171" s="50">
        <v>1.5744212962962964E-3</v>
      </c>
      <c r="Q171" s="50">
        <v>2.4859953703703702E-3</v>
      </c>
      <c r="R171" s="50">
        <v>2.6892361111111114E-3</v>
      </c>
      <c r="S171" s="50">
        <v>3.409837962962963E-3</v>
      </c>
      <c r="T171" s="50">
        <v>5.2707175925925925E-3</v>
      </c>
      <c r="U171" s="50">
        <v>5.7151620370370377E-3</v>
      </c>
      <c r="V171" s="50">
        <v>9.125810185185183E-3</v>
      </c>
      <c r="W171" s="50">
        <v>7.3907407407407403E-3</v>
      </c>
      <c r="X171" s="50">
        <v>1.2458680555555554E-2</v>
      </c>
      <c r="Y171" s="50">
        <v>2.6152662037037037E-2</v>
      </c>
      <c r="Z171" s="48" t="s">
        <v>0</v>
      </c>
      <c r="AA171" s="48">
        <v>5.87</v>
      </c>
      <c r="AB171" s="48" t="s">
        <v>0</v>
      </c>
      <c r="AC171" s="48">
        <v>17.62</v>
      </c>
      <c r="AD171" s="48">
        <v>21.84</v>
      </c>
      <c r="AE171" s="46">
        <v>6462</v>
      </c>
      <c r="AF171" s="48" t="s">
        <v>0</v>
      </c>
      <c r="AG171" s="48">
        <v>6.48</v>
      </c>
      <c r="AH171" s="48" t="s">
        <v>0</v>
      </c>
      <c r="AI171" s="48">
        <v>6.58</v>
      </c>
      <c r="AJ171" s="48" t="s">
        <v>0</v>
      </c>
      <c r="AK171" s="48" t="s">
        <v>0</v>
      </c>
      <c r="AL171" s="48">
        <v>22.45</v>
      </c>
      <c r="AM171" s="48">
        <v>35.79</v>
      </c>
      <c r="AN171" s="48">
        <v>50.2</v>
      </c>
      <c r="AO171" s="50">
        <v>7.6099537037037032E-4</v>
      </c>
      <c r="AP171" s="50">
        <v>1.0407407407407407E-3</v>
      </c>
      <c r="AQ171" s="50">
        <v>2.3400462962962962E-3</v>
      </c>
      <c r="AR171" s="50">
        <v>9.575231481481481E-4</v>
      </c>
      <c r="AS171" s="50">
        <v>1.3575231481481483E-3</v>
      </c>
      <c r="AT171" s="50">
        <v>1.760763888888889E-3</v>
      </c>
      <c r="AU171" s="50">
        <v>2.7741898148148148E-3</v>
      </c>
      <c r="AV171" s="50">
        <v>2.996412037037037E-3</v>
      </c>
      <c r="AW171" s="50">
        <v>3.7995370370370366E-3</v>
      </c>
      <c r="AX171" s="50">
        <v>5.9094907407407403E-3</v>
      </c>
      <c r="AY171" s="50">
        <v>6.3496527777777787E-3</v>
      </c>
      <c r="AZ171" s="50">
        <v>1.0167476851851851E-2</v>
      </c>
      <c r="BA171" s="50">
        <v>7.9530092592592586E-3</v>
      </c>
      <c r="BB171" s="50">
        <v>1.3803240740740741E-2</v>
      </c>
      <c r="BC171" s="50">
        <v>2.8472222222222222E-2</v>
      </c>
      <c r="BD171" s="48" t="s">
        <v>0</v>
      </c>
      <c r="BE171" s="48" t="s">
        <v>0</v>
      </c>
      <c r="BF171" s="48">
        <v>7.06</v>
      </c>
      <c r="BG171" s="48" t="s">
        <v>0</v>
      </c>
      <c r="BH171" s="48">
        <v>20.37</v>
      </c>
      <c r="BI171" s="46">
        <v>4969</v>
      </c>
    </row>
    <row r="172" spans="1:61" x14ac:dyDescent="0.3">
      <c r="A172" s="46">
        <v>1230</v>
      </c>
      <c r="B172" s="48" t="s">
        <v>0</v>
      </c>
      <c r="C172" s="48" t="s">
        <v>0</v>
      </c>
      <c r="D172" s="48" t="s">
        <v>0</v>
      </c>
      <c r="E172" s="48" t="s">
        <v>0</v>
      </c>
      <c r="F172" s="48" t="s">
        <v>0</v>
      </c>
      <c r="G172" s="48" t="s">
        <v>0</v>
      </c>
      <c r="H172" s="48" t="s">
        <v>0</v>
      </c>
      <c r="I172" s="48">
        <v>31.88</v>
      </c>
      <c r="J172" s="48">
        <v>45.19</v>
      </c>
      <c r="K172" s="50">
        <v>6.8680555555555552E-4</v>
      </c>
      <c r="L172" s="50">
        <v>9.3993055555555551E-4</v>
      </c>
      <c r="M172" s="50">
        <v>2.0995370370370369E-3</v>
      </c>
      <c r="N172" s="50">
        <v>8.6620370370370378E-4</v>
      </c>
      <c r="O172" s="50">
        <v>1.2159722222222222E-3</v>
      </c>
      <c r="P172" s="50">
        <v>1.575E-3</v>
      </c>
      <c r="Q172" s="50">
        <v>2.4868055555555555E-3</v>
      </c>
      <c r="R172" s="50">
        <v>2.6900462962962967E-3</v>
      </c>
      <c r="S172" s="50">
        <v>3.41087962962963E-3</v>
      </c>
      <c r="T172" s="50">
        <v>5.2725694444444443E-3</v>
      </c>
      <c r="U172" s="50">
        <v>5.7171296296296302E-3</v>
      </c>
      <c r="V172" s="50">
        <v>9.1289351851851844E-3</v>
      </c>
      <c r="W172" s="50">
        <v>7.3953703703703699E-3</v>
      </c>
      <c r="X172" s="50">
        <v>1.2466319444444445E-2</v>
      </c>
      <c r="Y172" s="50">
        <v>2.6168171296296297E-2</v>
      </c>
      <c r="Z172" s="48" t="s">
        <v>0</v>
      </c>
      <c r="AA172" s="48" t="s">
        <v>0</v>
      </c>
      <c r="AB172" s="48" t="s">
        <v>0</v>
      </c>
      <c r="AC172" s="48">
        <v>17.61</v>
      </c>
      <c r="AD172" s="48">
        <v>21.82</v>
      </c>
      <c r="AE172" s="46">
        <v>6457</v>
      </c>
      <c r="AF172" s="48" t="s">
        <v>0</v>
      </c>
      <c r="AG172" s="48" t="s">
        <v>0</v>
      </c>
      <c r="AH172" s="48">
        <v>6.97</v>
      </c>
      <c r="AI172" s="48" t="s">
        <v>0</v>
      </c>
      <c r="AJ172" s="48">
        <v>7.14</v>
      </c>
      <c r="AK172" s="48">
        <v>7.7</v>
      </c>
      <c r="AL172" s="48">
        <v>22.46</v>
      </c>
      <c r="AM172" s="48">
        <v>35.81</v>
      </c>
      <c r="AN172" s="48">
        <v>50.23</v>
      </c>
      <c r="AO172" s="50">
        <v>7.6134259259259254E-4</v>
      </c>
      <c r="AP172" s="50">
        <v>1.0413194444444445E-3</v>
      </c>
      <c r="AQ172" s="50">
        <v>2.3414351851851851E-3</v>
      </c>
      <c r="AR172" s="50">
        <v>9.5810185185185191E-4</v>
      </c>
      <c r="AS172" s="50">
        <v>1.3582175925925927E-3</v>
      </c>
      <c r="AT172" s="50">
        <v>1.761574074074074E-3</v>
      </c>
      <c r="AU172" s="50">
        <v>2.7755787037037037E-3</v>
      </c>
      <c r="AV172" s="50">
        <v>2.997916666666667E-3</v>
      </c>
      <c r="AW172" s="50">
        <v>3.8015046296296291E-3</v>
      </c>
      <c r="AX172" s="50">
        <v>5.9127314814814815E-3</v>
      </c>
      <c r="AY172" s="50">
        <v>6.3531250000000003E-3</v>
      </c>
      <c r="AZ172" s="50">
        <v>1.017326388888889E-2</v>
      </c>
      <c r="BA172" s="50">
        <v>7.9584490740740726E-3</v>
      </c>
      <c r="BB172" s="50">
        <v>1.3812384259259259E-2</v>
      </c>
      <c r="BC172" s="50">
        <v>2.8490856481481482E-2</v>
      </c>
      <c r="BD172" s="48" t="s">
        <v>0</v>
      </c>
      <c r="BE172" s="48">
        <v>4.87</v>
      </c>
      <c r="BF172" s="48" t="s">
        <v>0</v>
      </c>
      <c r="BG172" s="48">
        <v>15.1</v>
      </c>
      <c r="BH172" s="48">
        <v>20.36</v>
      </c>
      <c r="BI172" s="46">
        <v>4965</v>
      </c>
    </row>
    <row r="173" spans="1:61" x14ac:dyDescent="0.3">
      <c r="A173" s="46">
        <v>1229</v>
      </c>
      <c r="B173" s="48" t="s">
        <v>0</v>
      </c>
      <c r="C173" s="48" t="s">
        <v>0</v>
      </c>
      <c r="D173" s="48" t="s">
        <v>0</v>
      </c>
      <c r="E173" s="48" t="s">
        <v>0</v>
      </c>
      <c r="F173" s="48" t="s">
        <v>0</v>
      </c>
      <c r="G173" s="48" t="s">
        <v>0</v>
      </c>
      <c r="H173" s="48">
        <v>20.38</v>
      </c>
      <c r="I173" s="48">
        <v>31.89</v>
      </c>
      <c r="J173" s="48">
        <v>45.2</v>
      </c>
      <c r="K173" s="50">
        <v>6.87037037037037E-4</v>
      </c>
      <c r="L173" s="50">
        <v>9.4016203703703699E-4</v>
      </c>
      <c r="M173" s="50">
        <v>2.1002314814814816E-3</v>
      </c>
      <c r="N173" s="50">
        <v>8.6643518518518526E-4</v>
      </c>
      <c r="O173" s="50">
        <v>1.2163194444444446E-3</v>
      </c>
      <c r="P173" s="50">
        <v>1.575462962962963E-3</v>
      </c>
      <c r="Q173" s="50">
        <v>2.4876157407407403E-3</v>
      </c>
      <c r="R173" s="50">
        <v>2.6909722222222226E-3</v>
      </c>
      <c r="S173" s="50">
        <v>3.4120370370370372E-3</v>
      </c>
      <c r="T173" s="50">
        <v>5.2743055555555555E-3</v>
      </c>
      <c r="U173" s="50">
        <v>5.7190972222222226E-3</v>
      </c>
      <c r="V173" s="50">
        <v>9.1319444444444443E-3</v>
      </c>
      <c r="W173" s="50">
        <v>7.3998842592592588E-3</v>
      </c>
      <c r="X173" s="50">
        <v>1.2473958333333333E-2</v>
      </c>
      <c r="Y173" s="50">
        <v>2.6183680555555554E-2</v>
      </c>
      <c r="Z173" s="48" t="s">
        <v>0</v>
      </c>
      <c r="AA173" s="48" t="s">
        <v>0</v>
      </c>
      <c r="AB173" s="48">
        <v>8.42</v>
      </c>
      <c r="AC173" s="48">
        <v>17.600000000000001</v>
      </c>
      <c r="AD173" s="48">
        <v>21.81</v>
      </c>
      <c r="AE173" s="46">
        <v>6452</v>
      </c>
      <c r="AF173" s="48">
        <v>6</v>
      </c>
      <c r="AG173" s="48" t="s">
        <v>0</v>
      </c>
      <c r="AH173" s="48" t="s">
        <v>0</v>
      </c>
      <c r="AI173" s="48" t="s">
        <v>0</v>
      </c>
      <c r="AJ173" s="48" t="s">
        <v>0</v>
      </c>
      <c r="AK173" s="48" t="s">
        <v>0</v>
      </c>
      <c r="AL173" s="48">
        <v>22.47</v>
      </c>
      <c r="AM173" s="48">
        <v>35.83</v>
      </c>
      <c r="AN173" s="48">
        <v>50.25</v>
      </c>
      <c r="AO173" s="50">
        <v>7.6180555555555561E-4</v>
      </c>
      <c r="AP173" s="50">
        <v>1.0418981481481481E-3</v>
      </c>
      <c r="AQ173" s="50">
        <v>2.3427083333333329E-3</v>
      </c>
      <c r="AR173" s="50">
        <v>9.5856481481481487E-4</v>
      </c>
      <c r="AS173" s="50">
        <v>1.3589120370370372E-3</v>
      </c>
      <c r="AT173" s="50">
        <v>1.7625E-3</v>
      </c>
      <c r="AU173" s="50">
        <v>2.7769675925925926E-3</v>
      </c>
      <c r="AV173" s="50">
        <v>2.9994212962962965E-3</v>
      </c>
      <c r="AW173" s="50">
        <v>3.803472222222222E-3</v>
      </c>
      <c r="AX173" s="50">
        <v>5.9159722222222226E-3</v>
      </c>
      <c r="AY173" s="50">
        <v>6.3565972222222227E-3</v>
      </c>
      <c r="AZ173" s="50">
        <v>1.0178935185185185E-2</v>
      </c>
      <c r="BA173" s="50">
        <v>7.9638888888888901E-3</v>
      </c>
      <c r="BB173" s="50">
        <v>1.3821527777777778E-2</v>
      </c>
      <c r="BC173" s="50">
        <v>2.8509490740740738E-2</v>
      </c>
      <c r="BD173" s="48">
        <v>2.0099999999999998</v>
      </c>
      <c r="BE173" s="48" t="s">
        <v>0</v>
      </c>
      <c r="BF173" s="48">
        <v>7.05</v>
      </c>
      <c r="BG173" s="48">
        <v>15.09</v>
      </c>
      <c r="BH173" s="48">
        <v>20.34</v>
      </c>
      <c r="BI173" s="46">
        <v>4962</v>
      </c>
    </row>
    <row r="174" spans="1:61" x14ac:dyDescent="0.3">
      <c r="A174" s="46">
        <v>1228</v>
      </c>
      <c r="B174" s="48" t="s">
        <v>0</v>
      </c>
      <c r="C174" s="48" t="s">
        <v>0</v>
      </c>
      <c r="D174" s="48" t="s">
        <v>0</v>
      </c>
      <c r="E174" s="48" t="s">
        <v>0</v>
      </c>
      <c r="F174" s="48" t="s">
        <v>0</v>
      </c>
      <c r="G174" s="48">
        <v>7.43</v>
      </c>
      <c r="H174" s="48">
        <v>20.39</v>
      </c>
      <c r="I174" s="48">
        <v>31.9</v>
      </c>
      <c r="J174" s="48">
        <v>45.21</v>
      </c>
      <c r="K174" s="50">
        <v>6.8715277777777774E-4</v>
      </c>
      <c r="L174" s="50">
        <v>9.4050925925925921E-4</v>
      </c>
      <c r="M174" s="50">
        <v>2.1010416666666664E-3</v>
      </c>
      <c r="N174" s="50">
        <v>8.6666666666666674E-4</v>
      </c>
      <c r="O174" s="50">
        <v>1.2166666666666667E-3</v>
      </c>
      <c r="P174" s="50">
        <v>1.5759259259259259E-3</v>
      </c>
      <c r="Q174" s="50">
        <v>2.488425925925926E-3</v>
      </c>
      <c r="R174" s="50">
        <v>2.6917824074074075E-3</v>
      </c>
      <c r="S174" s="50">
        <v>3.4130787037037038E-3</v>
      </c>
      <c r="T174" s="50">
        <v>5.2761574074074074E-3</v>
      </c>
      <c r="U174" s="50">
        <v>5.7210648148148151E-3</v>
      </c>
      <c r="V174" s="50">
        <v>9.1350694444444439E-3</v>
      </c>
      <c r="W174" s="50">
        <v>7.4043981481481478E-3</v>
      </c>
      <c r="X174" s="50">
        <v>1.2481597222222222E-2</v>
      </c>
      <c r="Y174" s="50">
        <v>2.6199189814814814E-2</v>
      </c>
      <c r="Z174" s="48" t="s">
        <v>0</v>
      </c>
      <c r="AA174" s="48">
        <v>5.86</v>
      </c>
      <c r="AB174" s="48" t="s">
        <v>0</v>
      </c>
      <c r="AC174" s="48">
        <v>17.59</v>
      </c>
      <c r="AD174" s="48">
        <v>21.79</v>
      </c>
      <c r="AE174" s="46">
        <v>6448</v>
      </c>
      <c r="AF174" s="48" t="s">
        <v>0</v>
      </c>
      <c r="AG174" s="48" t="s">
        <v>0</v>
      </c>
      <c r="AH174" s="48" t="s">
        <v>0</v>
      </c>
      <c r="AI174" s="48">
        <v>6.59</v>
      </c>
      <c r="AJ174" s="48">
        <v>7.15</v>
      </c>
      <c r="AK174" s="48">
        <v>7.71</v>
      </c>
      <c r="AL174" s="48">
        <v>22.48</v>
      </c>
      <c r="AM174" s="48">
        <v>35.840000000000003</v>
      </c>
      <c r="AN174" s="48">
        <v>50.28</v>
      </c>
      <c r="AO174" s="50">
        <v>7.6215277777777783E-4</v>
      </c>
      <c r="AP174" s="50">
        <v>1.0424768518518519E-3</v>
      </c>
      <c r="AQ174" s="50">
        <v>2.3439814814814812E-3</v>
      </c>
      <c r="AR174" s="50">
        <v>9.5902777777777783E-4</v>
      </c>
      <c r="AS174" s="50">
        <v>1.3596064814814816E-3</v>
      </c>
      <c r="AT174" s="50">
        <v>1.7634259259259259E-3</v>
      </c>
      <c r="AU174" s="50">
        <v>2.7784722222222225E-3</v>
      </c>
      <c r="AV174" s="50">
        <v>3.0010416666666666E-3</v>
      </c>
      <c r="AW174" s="50">
        <v>3.8054398148148144E-3</v>
      </c>
      <c r="AX174" s="50">
        <v>5.9192129629629629E-3</v>
      </c>
      <c r="AY174" s="50">
        <v>6.3601851851851857E-3</v>
      </c>
      <c r="AZ174" s="50">
        <v>1.0184722222222222E-2</v>
      </c>
      <c r="BA174" s="50">
        <v>7.9693287037037042E-3</v>
      </c>
      <c r="BB174" s="50">
        <v>1.3830671296296298E-2</v>
      </c>
      <c r="BC174" s="50">
        <v>2.8528125000000001E-2</v>
      </c>
      <c r="BD174" s="48" t="s">
        <v>0</v>
      </c>
      <c r="BE174" s="48" t="s">
        <v>0</v>
      </c>
      <c r="BF174" s="48" t="s">
        <v>0</v>
      </c>
      <c r="BG174" s="48">
        <v>15.08</v>
      </c>
      <c r="BH174" s="48">
        <v>20.32</v>
      </c>
      <c r="BI174" s="46">
        <v>4958</v>
      </c>
    </row>
    <row r="175" spans="1:61" x14ac:dyDescent="0.3">
      <c r="A175" s="46">
        <v>1227</v>
      </c>
      <c r="B175" s="48">
        <v>5.62</v>
      </c>
      <c r="C175" s="48" t="s">
        <v>0</v>
      </c>
      <c r="D175" s="48">
        <v>6.47</v>
      </c>
      <c r="E175" s="48">
        <v>6.36</v>
      </c>
      <c r="F175" s="48">
        <v>6.96</v>
      </c>
      <c r="G175" s="48" t="s">
        <v>0</v>
      </c>
      <c r="H175" s="48" t="s">
        <v>0</v>
      </c>
      <c r="I175" s="48">
        <v>31.91</v>
      </c>
      <c r="J175" s="48">
        <v>45.23</v>
      </c>
      <c r="K175" s="50">
        <v>6.8738425925925922E-4</v>
      </c>
      <c r="L175" s="50">
        <v>9.4074074074074069E-4</v>
      </c>
      <c r="M175" s="50">
        <v>2.1017361111111111E-3</v>
      </c>
      <c r="N175" s="50">
        <v>8.6689814814814822E-4</v>
      </c>
      <c r="O175" s="50">
        <v>1.217013888888889E-3</v>
      </c>
      <c r="P175" s="50">
        <v>1.5763888888888889E-3</v>
      </c>
      <c r="Q175" s="50">
        <v>2.4892361111111113E-3</v>
      </c>
      <c r="R175" s="50">
        <v>2.6925925925925928E-3</v>
      </c>
      <c r="S175" s="50">
        <v>3.4142361111111114E-3</v>
      </c>
      <c r="T175" s="50">
        <v>5.2780092592592592E-3</v>
      </c>
      <c r="U175" s="50">
        <v>5.7230324074074076E-3</v>
      </c>
      <c r="V175" s="50">
        <v>9.1380787037037038E-3</v>
      </c>
      <c r="W175" s="50">
        <v>7.4089120370370368E-3</v>
      </c>
      <c r="X175" s="50">
        <v>1.2489236111111111E-2</v>
      </c>
      <c r="Y175" s="50">
        <v>2.6214583333333329E-2</v>
      </c>
      <c r="Z175" s="48" t="s">
        <v>0</v>
      </c>
      <c r="AA175" s="48" t="s">
        <v>0</v>
      </c>
      <c r="AB175" s="48">
        <v>8.41</v>
      </c>
      <c r="AC175" s="48">
        <v>17.579999999999998</v>
      </c>
      <c r="AD175" s="48">
        <v>21.77</v>
      </c>
      <c r="AE175" s="46">
        <v>6443</v>
      </c>
      <c r="AF175" s="48" t="s">
        <v>0</v>
      </c>
      <c r="AG175" s="48">
        <v>6.49</v>
      </c>
      <c r="AH175" s="48">
        <v>6.98</v>
      </c>
      <c r="AI175" s="48" t="s">
        <v>0</v>
      </c>
      <c r="AJ175" s="48" t="s">
        <v>0</v>
      </c>
      <c r="AK175" s="48" t="s">
        <v>0</v>
      </c>
      <c r="AL175" s="48">
        <v>22.49</v>
      </c>
      <c r="AM175" s="48">
        <v>35.86</v>
      </c>
      <c r="AN175" s="48">
        <v>50.3</v>
      </c>
      <c r="AO175" s="50">
        <v>7.6261574074074079E-4</v>
      </c>
      <c r="AP175" s="50">
        <v>1.0430555555555555E-3</v>
      </c>
      <c r="AQ175" s="50">
        <v>2.3453703703703701E-3</v>
      </c>
      <c r="AR175" s="50">
        <v>9.5960648148148153E-4</v>
      </c>
      <c r="AS175" s="50">
        <v>1.360300925925926E-3</v>
      </c>
      <c r="AT175" s="50">
        <v>1.7642361111111112E-3</v>
      </c>
      <c r="AU175" s="50">
        <v>2.7798611111111114E-3</v>
      </c>
      <c r="AV175" s="50">
        <v>3.0025462962962966E-3</v>
      </c>
      <c r="AW175" s="50">
        <v>3.8074074074074069E-3</v>
      </c>
      <c r="AX175" s="50">
        <v>5.9224537037037041E-3</v>
      </c>
      <c r="AY175" s="50">
        <v>6.3636574074074073E-3</v>
      </c>
      <c r="AZ175" s="50">
        <v>1.019050925925926E-2</v>
      </c>
      <c r="BA175" s="50">
        <v>7.9747685185185182E-3</v>
      </c>
      <c r="BB175" s="50">
        <v>1.3839814814814815E-2</v>
      </c>
      <c r="BC175" s="50">
        <v>2.8546759259259258E-2</v>
      </c>
      <c r="BD175" s="48" t="s">
        <v>0</v>
      </c>
      <c r="BE175" s="48">
        <v>4.8600000000000003</v>
      </c>
      <c r="BF175" s="48">
        <v>7.04</v>
      </c>
      <c r="BG175" s="48">
        <v>15.07</v>
      </c>
      <c r="BH175" s="48">
        <v>20.309999999999999</v>
      </c>
      <c r="BI175" s="46">
        <v>4954</v>
      </c>
    </row>
    <row r="176" spans="1:61" x14ac:dyDescent="0.3">
      <c r="A176" s="46">
        <v>1226</v>
      </c>
      <c r="B176" s="48" t="s">
        <v>0</v>
      </c>
      <c r="C176" s="48" t="s">
        <v>0</v>
      </c>
      <c r="D176" s="48" t="s">
        <v>0</v>
      </c>
      <c r="E176" s="48" t="s">
        <v>0</v>
      </c>
      <c r="F176" s="48" t="s">
        <v>0</v>
      </c>
      <c r="G176" s="48" t="s">
        <v>0</v>
      </c>
      <c r="H176" s="48">
        <v>20.399999999999999</v>
      </c>
      <c r="I176" s="48">
        <v>31.92</v>
      </c>
      <c r="J176" s="48">
        <v>45.24</v>
      </c>
      <c r="K176" s="50">
        <v>6.876157407407407E-4</v>
      </c>
      <c r="L176" s="50">
        <v>9.4108796296296291E-4</v>
      </c>
      <c r="M176" s="50">
        <v>2.1024305555555553E-3</v>
      </c>
      <c r="N176" s="50">
        <v>8.6724537037037044E-4</v>
      </c>
      <c r="O176" s="50">
        <v>1.217476851851852E-3</v>
      </c>
      <c r="P176" s="50">
        <v>1.5769675925925927E-3</v>
      </c>
      <c r="Q176" s="50">
        <v>2.4900462962962966E-3</v>
      </c>
      <c r="R176" s="50">
        <v>2.6935185185185187E-3</v>
      </c>
      <c r="S176" s="50">
        <v>3.4152777777777779E-3</v>
      </c>
      <c r="T176" s="50">
        <v>5.2797453703703704E-3</v>
      </c>
      <c r="U176" s="50">
        <v>5.7248842592592594E-3</v>
      </c>
      <c r="V176" s="50">
        <v>9.1412037037037035E-3</v>
      </c>
      <c r="W176" s="50">
        <v>7.4135416666666664E-3</v>
      </c>
      <c r="X176" s="50">
        <v>1.2496874999999999E-2</v>
      </c>
      <c r="Y176" s="50">
        <v>2.6230092592592593E-2</v>
      </c>
      <c r="Z176" s="48" t="s">
        <v>0</v>
      </c>
      <c r="AA176" s="48" t="s">
        <v>0</v>
      </c>
      <c r="AB176" s="48" t="s">
        <v>0</v>
      </c>
      <c r="AC176" s="48" t="s">
        <v>0</v>
      </c>
      <c r="AD176" s="48">
        <v>21.76</v>
      </c>
      <c r="AE176" s="46">
        <v>6438</v>
      </c>
      <c r="AF176" s="48" t="s">
        <v>0</v>
      </c>
      <c r="AG176" s="48" t="s">
        <v>0</v>
      </c>
      <c r="AH176" s="48" t="s">
        <v>0</v>
      </c>
      <c r="AI176" s="48">
        <v>6.6</v>
      </c>
      <c r="AJ176" s="48" t="s">
        <v>0</v>
      </c>
      <c r="AK176" s="48" t="s">
        <v>0</v>
      </c>
      <c r="AL176" s="48">
        <v>22.5</v>
      </c>
      <c r="AM176" s="48">
        <v>35.880000000000003</v>
      </c>
      <c r="AN176" s="48">
        <v>50.33</v>
      </c>
      <c r="AO176" s="50">
        <v>7.6296296296296301E-4</v>
      </c>
      <c r="AP176" s="50">
        <v>1.0435185185185185E-3</v>
      </c>
      <c r="AQ176" s="50">
        <v>2.3466435185185183E-3</v>
      </c>
      <c r="AR176" s="50">
        <v>9.6006944444444449E-4</v>
      </c>
      <c r="AS176" s="50">
        <v>1.3609953703703705E-3</v>
      </c>
      <c r="AT176" s="50">
        <v>1.7651620370370371E-3</v>
      </c>
      <c r="AU176" s="50">
        <v>2.7812500000000003E-3</v>
      </c>
      <c r="AV176" s="50">
        <v>3.0040509259259261E-3</v>
      </c>
      <c r="AW176" s="50">
        <v>3.8094907407407409E-3</v>
      </c>
      <c r="AX176" s="50">
        <v>5.9256944444444444E-3</v>
      </c>
      <c r="AY176" s="50">
        <v>6.3672453703703712E-3</v>
      </c>
      <c r="AZ176" s="50">
        <v>1.0196180555555556E-2</v>
      </c>
      <c r="BA176" s="50">
        <v>7.9802083333333339E-3</v>
      </c>
      <c r="BB176" s="50">
        <v>1.3849074074074074E-2</v>
      </c>
      <c r="BC176" s="50">
        <v>2.8565393518518518E-2</v>
      </c>
      <c r="BD176" s="48" t="s">
        <v>0</v>
      </c>
      <c r="BE176" s="48" t="s">
        <v>0</v>
      </c>
      <c r="BF176" s="48" t="s">
        <v>0</v>
      </c>
      <c r="BG176" s="48">
        <v>15.06</v>
      </c>
      <c r="BH176" s="48">
        <v>20.29</v>
      </c>
      <c r="BI176" s="46">
        <v>4951</v>
      </c>
    </row>
    <row r="177" spans="1:61" x14ac:dyDescent="0.3">
      <c r="A177" s="46">
        <v>1225</v>
      </c>
      <c r="B177" s="48" t="s">
        <v>0</v>
      </c>
      <c r="C177" s="48" t="s">
        <v>0</v>
      </c>
      <c r="D177" s="48" t="s">
        <v>0</v>
      </c>
      <c r="E177" s="48" t="s">
        <v>0</v>
      </c>
      <c r="F177" s="48" t="s">
        <v>0</v>
      </c>
      <c r="G177" s="48">
        <v>7.44</v>
      </c>
      <c r="H177" s="48" t="s">
        <v>0</v>
      </c>
      <c r="I177" s="48">
        <v>31.93</v>
      </c>
      <c r="J177" s="48">
        <v>45.26</v>
      </c>
      <c r="K177" s="50">
        <v>6.8784722222222218E-4</v>
      </c>
      <c r="L177" s="50">
        <v>9.4131944444444439E-4</v>
      </c>
      <c r="M177" s="50">
        <v>2.1032407407407406E-3</v>
      </c>
      <c r="N177" s="50">
        <v>8.6747685185185192E-4</v>
      </c>
      <c r="O177" s="50">
        <v>1.2178240740740741E-3</v>
      </c>
      <c r="P177" s="50">
        <v>1.5774305555555557E-3</v>
      </c>
      <c r="Q177" s="50">
        <v>2.4908564814814815E-3</v>
      </c>
      <c r="R177" s="50">
        <v>2.694328703703704E-3</v>
      </c>
      <c r="S177" s="50">
        <v>3.4164351851851855E-3</v>
      </c>
      <c r="T177" s="50">
        <v>5.2815972222222222E-3</v>
      </c>
      <c r="U177" s="50">
        <v>5.7268518518518519E-3</v>
      </c>
      <c r="V177" s="50">
        <v>9.1442129629629616E-3</v>
      </c>
      <c r="W177" s="50">
        <v>7.4180555555555553E-3</v>
      </c>
      <c r="X177" s="50">
        <v>1.250451388888889E-2</v>
      </c>
      <c r="Y177" s="50">
        <v>2.624560185185185E-2</v>
      </c>
      <c r="Z177" s="48" t="s">
        <v>0</v>
      </c>
      <c r="AA177" s="48">
        <v>5.85</v>
      </c>
      <c r="AB177" s="48">
        <v>8.4</v>
      </c>
      <c r="AC177" s="48">
        <v>17.57</v>
      </c>
      <c r="AD177" s="48">
        <v>21.74</v>
      </c>
      <c r="AE177" s="46">
        <v>6433</v>
      </c>
      <c r="AF177" s="48">
        <v>6.01</v>
      </c>
      <c r="AG177" s="48" t="s">
        <v>0</v>
      </c>
      <c r="AH177" s="48" t="s">
        <v>0</v>
      </c>
      <c r="AI177" s="48" t="s">
        <v>0</v>
      </c>
      <c r="AJ177" s="48">
        <v>7.16</v>
      </c>
      <c r="AK177" s="48">
        <v>7.72</v>
      </c>
      <c r="AL177" s="48">
        <v>22.51</v>
      </c>
      <c r="AM177" s="48">
        <v>35.9</v>
      </c>
      <c r="AN177" s="48">
        <v>50.35</v>
      </c>
      <c r="AO177" s="50">
        <v>7.6331018518518523E-4</v>
      </c>
      <c r="AP177" s="50">
        <v>1.0440972222222223E-3</v>
      </c>
      <c r="AQ177" s="50">
        <v>2.3480324074074072E-3</v>
      </c>
      <c r="AR177" s="50">
        <v>9.6064814814814819E-4</v>
      </c>
      <c r="AS177" s="50">
        <v>1.3616898148148149E-3</v>
      </c>
      <c r="AT177" s="50">
        <v>1.766087962962963E-3</v>
      </c>
      <c r="AU177" s="50">
        <v>2.7826388888888892E-3</v>
      </c>
      <c r="AV177" s="50">
        <v>3.0055555555555556E-3</v>
      </c>
      <c r="AW177" s="50">
        <v>3.8114583333333334E-3</v>
      </c>
      <c r="AX177" s="50">
        <v>5.9289351851851855E-3</v>
      </c>
      <c r="AY177" s="50">
        <v>6.3707175925925928E-3</v>
      </c>
      <c r="AZ177" s="50">
        <v>1.0201967592592592E-2</v>
      </c>
      <c r="BA177" s="50">
        <v>7.985648148148148E-3</v>
      </c>
      <c r="BB177" s="50">
        <v>1.3858217592592594E-2</v>
      </c>
      <c r="BC177" s="50">
        <v>2.8584143518518516E-2</v>
      </c>
      <c r="BD177" s="48" t="s">
        <v>0</v>
      </c>
      <c r="BE177" s="48" t="s">
        <v>0</v>
      </c>
      <c r="BF177" s="48" t="s">
        <v>0</v>
      </c>
      <c r="BG177" s="48">
        <v>15.05</v>
      </c>
      <c r="BH177" s="48">
        <v>20.28</v>
      </c>
      <c r="BI177" s="46">
        <v>4947</v>
      </c>
    </row>
    <row r="178" spans="1:61" x14ac:dyDescent="0.3">
      <c r="A178" s="46">
        <v>1224</v>
      </c>
      <c r="B178" s="48" t="s">
        <v>0</v>
      </c>
      <c r="C178" s="48">
        <v>6.06</v>
      </c>
      <c r="D178" s="48" t="s">
        <v>0</v>
      </c>
      <c r="E178" s="48" t="s">
        <v>0</v>
      </c>
      <c r="F178" s="48" t="s">
        <v>0</v>
      </c>
      <c r="G178" s="48" t="s">
        <v>0</v>
      </c>
      <c r="H178" s="48">
        <v>20.41</v>
      </c>
      <c r="I178" s="48">
        <v>31.94</v>
      </c>
      <c r="J178" s="48">
        <v>45.27</v>
      </c>
      <c r="K178" s="50">
        <v>6.8807870370370366E-4</v>
      </c>
      <c r="L178" s="50">
        <v>9.4166666666666661E-4</v>
      </c>
      <c r="M178" s="50">
        <v>2.1039351851851852E-3</v>
      </c>
      <c r="N178" s="50">
        <v>8.677083333333334E-4</v>
      </c>
      <c r="O178" s="50">
        <v>1.2181712962962964E-3</v>
      </c>
      <c r="P178" s="50">
        <v>1.5778935185185186E-3</v>
      </c>
      <c r="Q178" s="50">
        <v>2.4916666666666668E-3</v>
      </c>
      <c r="R178" s="50">
        <v>2.6952546296296299E-3</v>
      </c>
      <c r="S178" s="50">
        <v>3.4174768518518521E-3</v>
      </c>
      <c r="T178" s="50">
        <v>5.2833333333333335E-3</v>
      </c>
      <c r="U178" s="50">
        <v>5.7288194444444444E-3</v>
      </c>
      <c r="V178" s="50">
        <v>9.147337962962963E-3</v>
      </c>
      <c r="W178" s="50">
        <v>7.4225694444444443E-3</v>
      </c>
      <c r="X178" s="50">
        <v>1.2512152777777778E-2</v>
      </c>
      <c r="Y178" s="50">
        <v>2.626111111111111E-2</v>
      </c>
      <c r="Z178" s="48">
        <v>2.35</v>
      </c>
      <c r="AA178" s="48" t="s">
        <v>0</v>
      </c>
      <c r="AB178" s="48" t="s">
        <v>0</v>
      </c>
      <c r="AC178" s="48">
        <v>17.559999999999999</v>
      </c>
      <c r="AD178" s="48">
        <v>21.72</v>
      </c>
      <c r="AE178" s="46">
        <v>6428</v>
      </c>
      <c r="AF178" s="48" t="s">
        <v>0</v>
      </c>
      <c r="AG178" s="48">
        <v>6.5</v>
      </c>
      <c r="AH178" s="48" t="s">
        <v>0</v>
      </c>
      <c r="AI178" s="48" t="s">
        <v>0</v>
      </c>
      <c r="AJ178" s="48" t="s">
        <v>0</v>
      </c>
      <c r="AK178" s="48" t="s">
        <v>0</v>
      </c>
      <c r="AL178" s="48">
        <v>22.52</v>
      </c>
      <c r="AM178" s="48">
        <v>35.909999999999997</v>
      </c>
      <c r="AN178" s="48">
        <v>50.38</v>
      </c>
      <c r="AO178" s="50">
        <v>7.6377314814814819E-4</v>
      </c>
      <c r="AP178" s="50">
        <v>1.0446759259259259E-3</v>
      </c>
      <c r="AQ178" s="50">
        <v>2.3493055555555554E-3</v>
      </c>
      <c r="AR178" s="50">
        <v>9.6111111111111115E-4</v>
      </c>
      <c r="AS178" s="50">
        <v>1.3623842592592594E-3</v>
      </c>
      <c r="AT178" s="50">
        <v>1.7668981481481481E-3</v>
      </c>
      <c r="AU178" s="50">
        <v>2.7840277777777781E-3</v>
      </c>
      <c r="AV178" s="50">
        <v>3.0071759259259262E-3</v>
      </c>
      <c r="AW178" s="50">
        <v>3.8134259259259258E-3</v>
      </c>
      <c r="AX178" s="50">
        <v>5.9322916666666673E-3</v>
      </c>
      <c r="AY178" s="50">
        <v>6.3743055555555558E-3</v>
      </c>
      <c r="AZ178" s="50">
        <v>1.0207754629629629E-2</v>
      </c>
      <c r="BA178" s="50">
        <v>7.991087962962962E-3</v>
      </c>
      <c r="BB178" s="50">
        <v>1.3867361111111112E-2</v>
      </c>
      <c r="BC178" s="50">
        <v>2.8602777777777779E-2</v>
      </c>
      <c r="BD178" s="48" t="s">
        <v>0</v>
      </c>
      <c r="BE178" s="48">
        <v>4.8499999999999996</v>
      </c>
      <c r="BF178" s="48">
        <v>7.03</v>
      </c>
      <c r="BG178" s="48">
        <v>15.04</v>
      </c>
      <c r="BH178" s="48">
        <v>20.260000000000002</v>
      </c>
      <c r="BI178" s="46">
        <v>4943</v>
      </c>
    </row>
    <row r="179" spans="1:61" x14ac:dyDescent="0.3">
      <c r="A179" s="46">
        <v>1223</v>
      </c>
      <c r="B179" s="48" t="s">
        <v>0</v>
      </c>
      <c r="C179" s="48" t="s">
        <v>0</v>
      </c>
      <c r="D179" s="48" t="s">
        <v>0</v>
      </c>
      <c r="E179" s="48">
        <v>6.37</v>
      </c>
      <c r="F179" s="48">
        <v>6.97</v>
      </c>
      <c r="G179" s="48" t="s">
        <v>0</v>
      </c>
      <c r="H179" s="48">
        <v>20.420000000000002</v>
      </c>
      <c r="I179" s="48">
        <v>31.95</v>
      </c>
      <c r="J179" s="48">
        <v>45.29</v>
      </c>
      <c r="K179" s="50">
        <v>6.8831018518518514E-4</v>
      </c>
      <c r="L179" s="50">
        <v>9.4201388888888883E-4</v>
      </c>
      <c r="M179" s="50">
        <v>2.1047453703703701E-3</v>
      </c>
      <c r="N179" s="50">
        <v>8.6805555555555562E-4</v>
      </c>
      <c r="O179" s="50">
        <v>1.2185185185185185E-3</v>
      </c>
      <c r="P179" s="50">
        <v>1.5783564814814816E-3</v>
      </c>
      <c r="Q179" s="50">
        <v>2.4924768518518521E-3</v>
      </c>
      <c r="R179" s="50">
        <v>2.6960648148148152E-3</v>
      </c>
      <c r="S179" s="50">
        <v>3.4186342592592593E-3</v>
      </c>
      <c r="T179" s="50">
        <v>5.2851851851851853E-3</v>
      </c>
      <c r="U179" s="50">
        <v>5.7307870370370377E-3</v>
      </c>
      <c r="V179" s="50">
        <v>9.1503472222222212E-3</v>
      </c>
      <c r="W179" s="50">
        <v>7.4271990740740739E-3</v>
      </c>
      <c r="X179" s="50">
        <v>1.2519791666666667E-2</v>
      </c>
      <c r="Y179" s="50">
        <v>2.6276620370370367E-2</v>
      </c>
      <c r="Z179" s="48" t="s">
        <v>0</v>
      </c>
      <c r="AA179" s="48">
        <v>5.84</v>
      </c>
      <c r="AB179" s="48">
        <v>8.39</v>
      </c>
      <c r="AC179" s="48">
        <v>17.55</v>
      </c>
      <c r="AD179" s="48">
        <v>21.71</v>
      </c>
      <c r="AE179" s="46">
        <v>6424</v>
      </c>
      <c r="AF179" s="48" t="s">
        <v>0</v>
      </c>
      <c r="AG179" s="48" t="s">
        <v>0</v>
      </c>
      <c r="AH179" s="48">
        <v>6.99</v>
      </c>
      <c r="AI179" s="48">
        <v>6.61</v>
      </c>
      <c r="AJ179" s="48">
        <v>7.17</v>
      </c>
      <c r="AK179" s="48">
        <v>7.73</v>
      </c>
      <c r="AL179" s="48">
        <v>22.53</v>
      </c>
      <c r="AM179" s="48">
        <v>35.93</v>
      </c>
      <c r="AN179" s="48">
        <v>50.4</v>
      </c>
      <c r="AO179" s="50">
        <v>7.6412037037037041E-4</v>
      </c>
      <c r="AP179" s="50">
        <v>1.0452546296296297E-3</v>
      </c>
      <c r="AQ179" s="50">
        <v>2.3506944444444447E-3</v>
      </c>
      <c r="AR179" s="50">
        <v>9.6157407407407411E-4</v>
      </c>
      <c r="AS179" s="50">
        <v>1.3630787037037038E-3</v>
      </c>
      <c r="AT179" s="50">
        <v>1.767824074074074E-3</v>
      </c>
      <c r="AU179" s="50">
        <v>2.7855324074074076E-3</v>
      </c>
      <c r="AV179" s="50">
        <v>3.0086805555555557E-3</v>
      </c>
      <c r="AW179" s="50">
        <v>3.8153935185185183E-3</v>
      </c>
      <c r="AX179" s="50">
        <v>5.9355324074074076E-3</v>
      </c>
      <c r="AY179" s="50">
        <v>6.3777777777777782E-3</v>
      </c>
      <c r="AZ179" s="50">
        <v>1.0213541666666666E-2</v>
      </c>
      <c r="BA179" s="50">
        <v>7.9965277777777777E-3</v>
      </c>
      <c r="BB179" s="50">
        <v>1.3876504629629629E-2</v>
      </c>
      <c r="BC179" s="50">
        <v>2.8621412037037039E-2</v>
      </c>
      <c r="BD179" s="48" t="s">
        <v>0</v>
      </c>
      <c r="BE179" s="48" t="s">
        <v>0</v>
      </c>
      <c r="BF179" s="48" t="s">
        <v>0</v>
      </c>
      <c r="BG179" s="48">
        <v>15.03</v>
      </c>
      <c r="BH179" s="48">
        <v>20.25</v>
      </c>
      <c r="BI179" s="46">
        <v>4940</v>
      </c>
    </row>
    <row r="180" spans="1:61" x14ac:dyDescent="0.3">
      <c r="A180" s="46">
        <v>1222</v>
      </c>
      <c r="B180" s="48" t="s">
        <v>0</v>
      </c>
      <c r="C180" s="48" t="s">
        <v>0</v>
      </c>
      <c r="D180" s="48" t="s">
        <v>0</v>
      </c>
      <c r="E180" s="48" t="s">
        <v>0</v>
      </c>
      <c r="F180" s="48" t="s">
        <v>0</v>
      </c>
      <c r="G180" s="48" t="s">
        <v>0</v>
      </c>
      <c r="H180" s="48" t="s">
        <v>0</v>
      </c>
      <c r="I180" s="48">
        <v>31.96</v>
      </c>
      <c r="J180" s="48">
        <v>45.3</v>
      </c>
      <c r="K180" s="50">
        <v>6.8854166666666662E-4</v>
      </c>
      <c r="L180" s="50">
        <v>9.4224537037037031E-4</v>
      </c>
      <c r="M180" s="50">
        <v>2.1054398148148148E-3</v>
      </c>
      <c r="N180" s="50">
        <v>8.682870370370371E-4</v>
      </c>
      <c r="O180" s="50">
        <v>1.2189814814814815E-3</v>
      </c>
      <c r="P180" s="50">
        <v>1.5789351851851852E-3</v>
      </c>
      <c r="Q180" s="50">
        <v>2.4932870370370373E-3</v>
      </c>
      <c r="R180" s="50">
        <v>2.6969907407407407E-3</v>
      </c>
      <c r="S180" s="50">
        <v>3.4196759259259263E-3</v>
      </c>
      <c r="T180" s="50">
        <v>5.2870370370370371E-3</v>
      </c>
      <c r="U180" s="50">
        <v>5.7327546296296302E-3</v>
      </c>
      <c r="V180" s="50">
        <v>9.1534722222222208E-3</v>
      </c>
      <c r="W180" s="50">
        <v>7.431712962962962E-3</v>
      </c>
      <c r="X180" s="50">
        <v>1.2527430555555557E-2</v>
      </c>
      <c r="Y180" s="50">
        <v>2.6292129629629627E-2</v>
      </c>
      <c r="Z180" s="48" t="s">
        <v>0</v>
      </c>
      <c r="AA180" s="48" t="s">
        <v>0</v>
      </c>
      <c r="AB180" s="48" t="s">
        <v>0</v>
      </c>
      <c r="AC180" s="48">
        <v>17.54</v>
      </c>
      <c r="AD180" s="48">
        <v>21.69</v>
      </c>
      <c r="AE180" s="46">
        <v>6419</v>
      </c>
      <c r="AF180" s="48" t="s">
        <v>0</v>
      </c>
      <c r="AG180" s="48" t="s">
        <v>0</v>
      </c>
      <c r="AH180" s="48" t="s">
        <v>0</v>
      </c>
      <c r="AI180" s="48" t="s">
        <v>0</v>
      </c>
      <c r="AJ180" s="48" t="s">
        <v>0</v>
      </c>
      <c r="AK180" s="48" t="s">
        <v>0</v>
      </c>
      <c r="AL180" s="48">
        <v>22.54</v>
      </c>
      <c r="AM180" s="48">
        <v>35.950000000000003</v>
      </c>
      <c r="AN180" s="48">
        <v>50.43</v>
      </c>
      <c r="AO180" s="50">
        <v>7.6458333333333337E-4</v>
      </c>
      <c r="AP180" s="50">
        <v>1.0458333333333333E-3</v>
      </c>
      <c r="AQ180" s="50">
        <v>2.3519675925925926E-3</v>
      </c>
      <c r="AR180" s="50">
        <v>9.6215277777777781E-4</v>
      </c>
      <c r="AS180" s="50">
        <v>1.3637731481481482E-3</v>
      </c>
      <c r="AT180" s="50">
        <v>1.7687499999999999E-3</v>
      </c>
      <c r="AU180" s="50">
        <v>2.7869212962962965E-3</v>
      </c>
      <c r="AV180" s="50">
        <v>3.0101851851851852E-3</v>
      </c>
      <c r="AW180" s="50">
        <v>3.8174768518518518E-3</v>
      </c>
      <c r="AX180" s="50">
        <v>5.9387731481481479E-3</v>
      </c>
      <c r="AY180" s="50">
        <v>6.3813657407407404E-3</v>
      </c>
      <c r="AZ180" s="50">
        <v>1.0219212962962963E-2</v>
      </c>
      <c r="BA180" s="50">
        <v>8.0019675925925918E-3</v>
      </c>
      <c r="BB180" s="50">
        <v>1.3885763888888888E-2</v>
      </c>
      <c r="BC180" s="50">
        <v>2.8640162037037037E-2</v>
      </c>
      <c r="BD180" s="48" t="s">
        <v>0</v>
      </c>
      <c r="BE180" s="48" t="s">
        <v>0</v>
      </c>
      <c r="BF180" s="48">
        <v>7.02</v>
      </c>
      <c r="BG180" s="48">
        <v>15.02</v>
      </c>
      <c r="BH180" s="48">
        <v>20.23</v>
      </c>
      <c r="BI180" s="46">
        <v>4936</v>
      </c>
    </row>
    <row r="181" spans="1:61" x14ac:dyDescent="0.3">
      <c r="A181" s="46">
        <v>1221</v>
      </c>
      <c r="B181" s="48" t="s">
        <v>0</v>
      </c>
      <c r="C181" s="48" t="s">
        <v>0</v>
      </c>
      <c r="D181" s="48">
        <v>6.48</v>
      </c>
      <c r="E181" s="48" t="s">
        <v>0</v>
      </c>
      <c r="F181" s="48" t="s">
        <v>0</v>
      </c>
      <c r="G181" s="48">
        <v>7.45</v>
      </c>
      <c r="H181" s="48">
        <v>20.43</v>
      </c>
      <c r="I181" s="48">
        <v>31.97</v>
      </c>
      <c r="J181" s="48">
        <v>45.32</v>
      </c>
      <c r="K181" s="50">
        <v>6.887731481481481E-4</v>
      </c>
      <c r="L181" s="50">
        <v>9.4259259259259253E-4</v>
      </c>
      <c r="M181" s="50">
        <v>2.10625E-3</v>
      </c>
      <c r="N181" s="50">
        <v>8.6851851851851858E-4</v>
      </c>
      <c r="O181" s="50">
        <v>1.2193287037037038E-3</v>
      </c>
      <c r="P181" s="50">
        <v>1.5793981481481481E-3</v>
      </c>
      <c r="Q181" s="50">
        <v>2.4940972222222222E-3</v>
      </c>
      <c r="R181" s="50">
        <v>2.6978009259259255E-3</v>
      </c>
      <c r="S181" s="50">
        <v>3.4208333333333335E-3</v>
      </c>
      <c r="T181" s="50">
        <v>5.288888888888889E-3</v>
      </c>
      <c r="U181" s="50">
        <v>5.7347222222222227E-3</v>
      </c>
      <c r="V181" s="50">
        <v>9.1564814814814807E-3</v>
      </c>
      <c r="W181" s="50">
        <v>7.4363425925925916E-3</v>
      </c>
      <c r="X181" s="50">
        <v>1.2535069444444446E-2</v>
      </c>
      <c r="Y181" s="50">
        <v>2.6307754629629629E-2</v>
      </c>
      <c r="Z181" s="48" t="s">
        <v>0</v>
      </c>
      <c r="AA181" s="48" t="s">
        <v>0</v>
      </c>
      <c r="AB181" s="48">
        <v>8.3800000000000008</v>
      </c>
      <c r="AC181" s="48">
        <v>17.53</v>
      </c>
      <c r="AD181" s="48">
        <v>21.67</v>
      </c>
      <c r="AE181" s="46">
        <v>6414</v>
      </c>
      <c r="AF181" s="48">
        <v>6.02</v>
      </c>
      <c r="AG181" s="48" t="s">
        <v>0</v>
      </c>
      <c r="AH181" s="48" t="s">
        <v>0</v>
      </c>
      <c r="AI181" s="48" t="s">
        <v>0</v>
      </c>
      <c r="AJ181" s="48" t="s">
        <v>0</v>
      </c>
      <c r="AK181" s="48">
        <v>7.74</v>
      </c>
      <c r="AL181" s="48">
        <v>22.55</v>
      </c>
      <c r="AM181" s="48">
        <v>35.97</v>
      </c>
      <c r="AN181" s="48">
        <v>50.45</v>
      </c>
      <c r="AO181" s="50">
        <v>7.6493055555555559E-4</v>
      </c>
      <c r="AP181" s="50">
        <v>1.0464120370370371E-3</v>
      </c>
      <c r="AQ181" s="50">
        <v>2.3533564814814814E-3</v>
      </c>
      <c r="AR181" s="50">
        <v>9.6261574074074077E-4</v>
      </c>
      <c r="AS181" s="50">
        <v>1.3644675925925927E-3</v>
      </c>
      <c r="AT181" s="50">
        <v>1.7695601851851852E-3</v>
      </c>
      <c r="AU181" s="50">
        <v>2.7883101851851853E-3</v>
      </c>
      <c r="AV181" s="50">
        <v>3.0118055555555558E-3</v>
      </c>
      <c r="AW181" s="50">
        <v>3.8194444444444443E-3</v>
      </c>
      <c r="AX181" s="50">
        <v>5.942013888888889E-3</v>
      </c>
      <c r="AY181" s="50">
        <v>6.3848379629629628E-3</v>
      </c>
      <c r="AZ181" s="50">
        <v>1.0225E-2</v>
      </c>
      <c r="BA181" s="50">
        <v>8.0074074074074058E-3</v>
      </c>
      <c r="BB181" s="50">
        <v>1.3894907407407406E-2</v>
      </c>
      <c r="BC181" s="50">
        <v>2.8658796296296293E-2</v>
      </c>
      <c r="BD181" s="48" t="s">
        <v>0</v>
      </c>
      <c r="BE181" s="48" t="s">
        <v>0</v>
      </c>
      <c r="BF181" s="48" t="s">
        <v>0</v>
      </c>
      <c r="BG181" s="48">
        <v>15.01</v>
      </c>
      <c r="BH181" s="48">
        <v>20.21</v>
      </c>
      <c r="BI181" s="46">
        <v>4932</v>
      </c>
    </row>
    <row r="182" spans="1:61" x14ac:dyDescent="0.3">
      <c r="A182" s="46">
        <v>1220</v>
      </c>
      <c r="B182" s="48">
        <v>5.63</v>
      </c>
      <c r="C182" s="48" t="s">
        <v>0</v>
      </c>
      <c r="D182" s="48" t="s">
        <v>0</v>
      </c>
      <c r="E182" s="48" t="s">
        <v>0</v>
      </c>
      <c r="F182" s="48">
        <v>6.98</v>
      </c>
      <c r="G182" s="48" t="s">
        <v>0</v>
      </c>
      <c r="H182" s="48">
        <v>20.440000000000001</v>
      </c>
      <c r="I182" s="48">
        <v>31.98</v>
      </c>
      <c r="J182" s="48">
        <v>45.33</v>
      </c>
      <c r="K182" s="50">
        <v>6.8900462962962958E-4</v>
      </c>
      <c r="L182" s="50">
        <v>9.4282407407407401E-4</v>
      </c>
      <c r="M182" s="50">
        <v>2.1069444444444443E-3</v>
      </c>
      <c r="N182" s="50">
        <v>8.6875000000000006E-4</v>
      </c>
      <c r="O182" s="50">
        <v>1.2196759259259259E-3</v>
      </c>
      <c r="P182" s="50">
        <v>1.5798611111111111E-3</v>
      </c>
      <c r="Q182" s="50">
        <v>2.4949074074074075E-3</v>
      </c>
      <c r="R182" s="50">
        <v>2.6986111111111108E-3</v>
      </c>
      <c r="S182" s="50">
        <v>3.421875E-3</v>
      </c>
      <c r="T182" s="50">
        <v>5.2906250000000002E-3</v>
      </c>
      <c r="U182" s="50">
        <v>5.7365740740740745E-3</v>
      </c>
      <c r="V182" s="50">
        <v>9.1596064814814804E-3</v>
      </c>
      <c r="W182" s="50">
        <v>7.4408564814814806E-3</v>
      </c>
      <c r="X182" s="50">
        <v>1.2542824074074074E-2</v>
      </c>
      <c r="Y182" s="50">
        <v>2.6323263888888889E-2</v>
      </c>
      <c r="Z182" s="48" t="s">
        <v>0</v>
      </c>
      <c r="AA182" s="48">
        <v>5.83</v>
      </c>
      <c r="AB182" s="48" t="s">
        <v>0</v>
      </c>
      <c r="AC182" s="48">
        <v>17.52</v>
      </c>
      <c r="AD182" s="48">
        <v>21.66</v>
      </c>
      <c r="AE182" s="46">
        <v>6409</v>
      </c>
      <c r="AF182" s="48" t="s">
        <v>0</v>
      </c>
      <c r="AG182" s="48">
        <v>6.51</v>
      </c>
      <c r="AH182" s="48">
        <v>7</v>
      </c>
      <c r="AI182" s="48">
        <v>6.62</v>
      </c>
      <c r="AJ182" s="48">
        <v>7.18</v>
      </c>
      <c r="AK182" s="48" t="s">
        <v>0</v>
      </c>
      <c r="AL182" s="48">
        <v>22.56</v>
      </c>
      <c r="AM182" s="48">
        <v>35.979999999999997</v>
      </c>
      <c r="AN182" s="48">
        <v>50.48</v>
      </c>
      <c r="AO182" s="50">
        <v>7.6539351851851855E-4</v>
      </c>
      <c r="AP182" s="50">
        <v>1.0469907407407407E-3</v>
      </c>
      <c r="AQ182" s="50">
        <v>2.3546296296296297E-3</v>
      </c>
      <c r="AR182" s="50">
        <v>9.6307870370370373E-4</v>
      </c>
      <c r="AS182" s="50">
        <v>1.3651620370370371E-3</v>
      </c>
      <c r="AT182" s="50">
        <v>1.7704861111111111E-3</v>
      </c>
      <c r="AU182" s="50">
        <v>2.7896990740740742E-3</v>
      </c>
      <c r="AV182" s="50">
        <v>3.0133101851851853E-3</v>
      </c>
      <c r="AW182" s="50">
        <v>3.8214120370370368E-3</v>
      </c>
      <c r="AX182" s="50">
        <v>5.9452546296296293E-3</v>
      </c>
      <c r="AY182" s="50">
        <v>6.3884259259259259E-3</v>
      </c>
      <c r="AZ182" s="50">
        <v>1.0230787037037036E-2</v>
      </c>
      <c r="BA182" s="50">
        <v>8.0128472222222216E-3</v>
      </c>
      <c r="BB182" s="50">
        <v>1.3904166666666665E-2</v>
      </c>
      <c r="BC182" s="50">
        <v>2.8677546296296295E-2</v>
      </c>
      <c r="BD182" s="48" t="s">
        <v>0</v>
      </c>
      <c r="BE182" s="48">
        <v>4.84</v>
      </c>
      <c r="BF182" s="48">
        <v>7.01</v>
      </c>
      <c r="BG182" s="48">
        <v>15</v>
      </c>
      <c r="BH182" s="48">
        <v>20.2</v>
      </c>
      <c r="BI182" s="46">
        <v>4928</v>
      </c>
    </row>
    <row r="183" spans="1:61" x14ac:dyDescent="0.3">
      <c r="A183" s="46">
        <v>1219</v>
      </c>
      <c r="B183" s="48" t="s">
        <v>0</v>
      </c>
      <c r="C183" s="48" t="s">
        <v>0</v>
      </c>
      <c r="D183" s="48" t="s">
        <v>0</v>
      </c>
      <c r="E183" s="48" t="s">
        <v>0</v>
      </c>
      <c r="F183" s="48" t="s">
        <v>0</v>
      </c>
      <c r="G183" s="48" t="s">
        <v>0</v>
      </c>
      <c r="H183" s="48" t="s">
        <v>0</v>
      </c>
      <c r="I183" s="48">
        <v>31.99</v>
      </c>
      <c r="J183" s="48">
        <v>45.34</v>
      </c>
      <c r="K183" s="50">
        <v>6.8923611111111106E-4</v>
      </c>
      <c r="L183" s="50">
        <v>9.4317129629629623E-4</v>
      </c>
      <c r="M183" s="50">
        <v>2.1077546296296296E-3</v>
      </c>
      <c r="N183" s="50">
        <v>8.6909722222222228E-4</v>
      </c>
      <c r="O183" s="50">
        <v>1.2200231481481482E-3</v>
      </c>
      <c r="P183" s="50">
        <v>1.5803240740740741E-3</v>
      </c>
      <c r="Q183" s="50">
        <v>2.4957175925925928E-3</v>
      </c>
      <c r="R183" s="50">
        <v>2.6995370370370367E-3</v>
      </c>
      <c r="S183" s="50">
        <v>3.4230324074074076E-3</v>
      </c>
      <c r="T183" s="50">
        <v>5.292476851851852E-3</v>
      </c>
      <c r="U183" s="50">
        <v>5.738541666666667E-3</v>
      </c>
      <c r="V183" s="50">
        <v>9.1626157407407403E-3</v>
      </c>
      <c r="W183" s="50">
        <v>7.4453703703703704E-3</v>
      </c>
      <c r="X183" s="50">
        <v>1.2550462962962963E-2</v>
      </c>
      <c r="Y183" s="50">
        <v>2.6338773148148146E-2</v>
      </c>
      <c r="Z183" s="48" t="s">
        <v>0</v>
      </c>
      <c r="AA183" s="48" t="s">
        <v>0</v>
      </c>
      <c r="AB183" s="48">
        <v>8.3699999999999992</v>
      </c>
      <c r="AC183" s="48">
        <v>17.510000000000002</v>
      </c>
      <c r="AD183" s="48">
        <v>21.64</v>
      </c>
      <c r="AE183" s="46">
        <v>6405</v>
      </c>
      <c r="AF183" s="48" t="s">
        <v>0</v>
      </c>
      <c r="AG183" s="48" t="s">
        <v>0</v>
      </c>
      <c r="AH183" s="48" t="s">
        <v>0</v>
      </c>
      <c r="AI183" s="48" t="s">
        <v>0</v>
      </c>
      <c r="AJ183" s="48" t="s">
        <v>0</v>
      </c>
      <c r="AK183" s="48" t="s">
        <v>0</v>
      </c>
      <c r="AL183" s="48">
        <v>22.57</v>
      </c>
      <c r="AM183" s="48">
        <v>36</v>
      </c>
      <c r="AN183" s="48">
        <v>50.51</v>
      </c>
      <c r="AO183" s="50">
        <v>7.6574074074074077E-4</v>
      </c>
      <c r="AP183" s="50">
        <v>1.0475694444444445E-3</v>
      </c>
      <c r="AQ183" s="50">
        <v>2.3560185185185186E-3</v>
      </c>
      <c r="AR183" s="50">
        <v>9.6365740740740743E-4</v>
      </c>
      <c r="AS183" s="50">
        <v>1.3658564814814816E-3</v>
      </c>
      <c r="AT183" s="50">
        <v>1.7714120370370373E-3</v>
      </c>
      <c r="AU183" s="50">
        <v>2.7912037037037037E-3</v>
      </c>
      <c r="AV183" s="50">
        <v>3.0148148148148148E-3</v>
      </c>
      <c r="AW183" s="50">
        <v>3.8234953703703703E-3</v>
      </c>
      <c r="AX183" s="50">
        <v>5.9484953703703705E-3</v>
      </c>
      <c r="AY183" s="50">
        <v>6.3918981481481483E-3</v>
      </c>
      <c r="AZ183" s="50">
        <v>1.0236574074074075E-2</v>
      </c>
      <c r="BA183" s="50">
        <v>8.0182870370370373E-3</v>
      </c>
      <c r="BB183" s="50">
        <v>1.3913310185185185E-2</v>
      </c>
      <c r="BC183" s="50">
        <v>2.8696180555555555E-2</v>
      </c>
      <c r="BD183" s="48">
        <v>2</v>
      </c>
      <c r="BE183" s="48" t="s">
        <v>0</v>
      </c>
      <c r="BF183" s="48" t="s">
        <v>0</v>
      </c>
      <c r="BG183" s="48">
        <v>14.99</v>
      </c>
      <c r="BH183" s="48">
        <v>20.18</v>
      </c>
      <c r="BI183" s="46">
        <v>4925</v>
      </c>
    </row>
    <row r="184" spans="1:61" x14ac:dyDescent="0.3">
      <c r="A184" s="46">
        <v>1218</v>
      </c>
      <c r="B184" s="48" t="s">
        <v>0</v>
      </c>
      <c r="C184" s="48">
        <v>6.07</v>
      </c>
      <c r="D184" s="48" t="s">
        <v>0</v>
      </c>
      <c r="E184" s="48">
        <v>6.38</v>
      </c>
      <c r="F184" s="48" t="s">
        <v>0</v>
      </c>
      <c r="G184" s="48">
        <v>7.46</v>
      </c>
      <c r="H184" s="48">
        <v>20.45</v>
      </c>
      <c r="I184" s="48">
        <v>32</v>
      </c>
      <c r="J184" s="48">
        <v>45.36</v>
      </c>
      <c r="K184" s="50">
        <v>6.893518518518518E-4</v>
      </c>
      <c r="L184" s="50">
        <v>9.4340277777777771E-4</v>
      </c>
      <c r="M184" s="50">
        <v>2.1084490740740738E-3</v>
      </c>
      <c r="N184" s="50">
        <v>8.6932870370370376E-4</v>
      </c>
      <c r="O184" s="50">
        <v>1.2203703703703704E-3</v>
      </c>
      <c r="P184" s="50">
        <v>1.5809027777777779E-3</v>
      </c>
      <c r="Q184" s="50">
        <v>2.4965277777777781E-3</v>
      </c>
      <c r="R184" s="50">
        <v>2.700347222222222E-3</v>
      </c>
      <c r="S184" s="50">
        <v>3.4240740740740742E-3</v>
      </c>
      <c r="T184" s="50">
        <v>5.2943287037037039E-3</v>
      </c>
      <c r="U184" s="50">
        <v>5.7405092592592594E-3</v>
      </c>
      <c r="V184" s="50">
        <v>9.1657407407407399E-3</v>
      </c>
      <c r="W184" s="50">
        <v>7.45E-3</v>
      </c>
      <c r="X184" s="50">
        <v>1.2558101851851852E-2</v>
      </c>
      <c r="Y184" s="50">
        <v>2.6354282407407406E-2</v>
      </c>
      <c r="Z184" s="48" t="s">
        <v>0</v>
      </c>
      <c r="AA184" s="48" t="s">
        <v>0</v>
      </c>
      <c r="AB184" s="48" t="s">
        <v>0</v>
      </c>
      <c r="AC184" s="48">
        <v>17.5</v>
      </c>
      <c r="AD184" s="48">
        <v>21.62</v>
      </c>
      <c r="AE184" s="46">
        <v>6400</v>
      </c>
      <c r="AF184" s="48" t="s">
        <v>0</v>
      </c>
      <c r="AG184" s="48" t="s">
        <v>0</v>
      </c>
      <c r="AH184" s="48" t="s">
        <v>0</v>
      </c>
      <c r="AI184" s="48" t="s">
        <v>0</v>
      </c>
      <c r="AJ184" s="48">
        <v>7.19</v>
      </c>
      <c r="AK184" s="48">
        <v>7.75</v>
      </c>
      <c r="AL184" s="48">
        <v>22.58</v>
      </c>
      <c r="AM184" s="48">
        <v>36.020000000000003</v>
      </c>
      <c r="AN184" s="48">
        <v>50.53</v>
      </c>
      <c r="AO184" s="50">
        <v>7.6620370370370373E-4</v>
      </c>
      <c r="AP184" s="50">
        <v>1.0481481481481481E-3</v>
      </c>
      <c r="AQ184" s="50">
        <v>2.3572916666666668E-3</v>
      </c>
      <c r="AR184" s="50">
        <v>9.6412037037037039E-4</v>
      </c>
      <c r="AS184" s="50">
        <v>1.366550925925926E-3</v>
      </c>
      <c r="AT184" s="50">
        <v>1.7722222222222223E-3</v>
      </c>
      <c r="AU184" s="50">
        <v>2.7925925925925926E-3</v>
      </c>
      <c r="AV184" s="50">
        <v>3.0164351851851854E-3</v>
      </c>
      <c r="AW184" s="50">
        <v>3.8254629629629628E-3</v>
      </c>
      <c r="AX184" s="50">
        <v>5.9517361111111116E-3</v>
      </c>
      <c r="AY184" s="50">
        <v>6.3954861111111113E-3</v>
      </c>
      <c r="AZ184" s="50">
        <v>1.0242361111111112E-2</v>
      </c>
      <c r="BA184" s="50">
        <v>8.0237268518518513E-3</v>
      </c>
      <c r="BB184" s="50">
        <v>1.3922569444444444E-2</v>
      </c>
      <c r="BC184" s="50">
        <v>2.8714930555555556E-2</v>
      </c>
      <c r="BD184" s="48" t="s">
        <v>0</v>
      </c>
      <c r="BE184" s="48" t="s">
        <v>0</v>
      </c>
      <c r="BF184" s="48">
        <v>7</v>
      </c>
      <c r="BG184" s="48">
        <v>14.98</v>
      </c>
      <c r="BH184" s="48">
        <v>20.170000000000002</v>
      </c>
      <c r="BI184" s="46">
        <v>4921</v>
      </c>
    </row>
    <row r="185" spans="1:61" x14ac:dyDescent="0.3">
      <c r="A185" s="46">
        <v>1217</v>
      </c>
      <c r="B185" s="48" t="s">
        <v>0</v>
      </c>
      <c r="C185" s="48" t="s">
        <v>0</v>
      </c>
      <c r="D185" s="48" t="s">
        <v>0</v>
      </c>
      <c r="E185" s="48" t="s">
        <v>0</v>
      </c>
      <c r="F185" s="48" t="s">
        <v>0</v>
      </c>
      <c r="G185" s="48" t="s">
        <v>0</v>
      </c>
      <c r="H185" s="48">
        <v>20.46</v>
      </c>
      <c r="I185" s="48">
        <v>32.01</v>
      </c>
      <c r="J185" s="48">
        <v>45.37</v>
      </c>
      <c r="K185" s="50">
        <v>6.8958333333333328E-4</v>
      </c>
      <c r="L185" s="50">
        <v>9.4374999999999993E-4</v>
      </c>
      <c r="M185" s="50">
        <v>2.1092592592592591E-3</v>
      </c>
      <c r="N185" s="50">
        <v>8.6956018518518524E-4</v>
      </c>
      <c r="O185" s="50">
        <v>1.2208333333333333E-3</v>
      </c>
      <c r="P185" s="50">
        <v>1.5813657407407408E-3</v>
      </c>
      <c r="Q185" s="50">
        <v>2.4973379629629629E-3</v>
      </c>
      <c r="R185" s="50">
        <v>2.701273148148148E-3</v>
      </c>
      <c r="S185" s="50">
        <v>3.4252314814814818E-3</v>
      </c>
      <c r="T185" s="50">
        <v>5.2960648148148151E-3</v>
      </c>
      <c r="U185" s="50">
        <v>5.7424768518518519E-3</v>
      </c>
      <c r="V185" s="50">
        <v>9.1688657407407396E-3</v>
      </c>
      <c r="W185" s="50">
        <v>7.454513888888889E-3</v>
      </c>
      <c r="X185" s="50">
        <v>1.2565856481481482E-2</v>
      </c>
      <c r="Y185" s="50">
        <v>2.6369907407407404E-2</v>
      </c>
      <c r="Z185" s="48" t="s">
        <v>0</v>
      </c>
      <c r="AA185" s="48">
        <v>5.82</v>
      </c>
      <c r="AB185" s="48" t="s">
        <v>0</v>
      </c>
      <c r="AC185" s="48">
        <v>17.489999999999998</v>
      </c>
      <c r="AD185" s="48">
        <v>21.6</v>
      </c>
      <c r="AE185" s="46">
        <v>6395</v>
      </c>
      <c r="AF185" s="48" t="s">
        <v>0</v>
      </c>
      <c r="AG185" s="48" t="s">
        <v>0</v>
      </c>
      <c r="AH185" s="48" t="s">
        <v>0</v>
      </c>
      <c r="AI185" s="48">
        <v>6.63</v>
      </c>
      <c r="AJ185" s="48" t="s">
        <v>0</v>
      </c>
      <c r="AK185" s="48" t="s">
        <v>0</v>
      </c>
      <c r="AL185" s="48">
        <v>22.59</v>
      </c>
      <c r="AM185" s="48">
        <v>36.04</v>
      </c>
      <c r="AN185" s="48">
        <v>50.56</v>
      </c>
      <c r="AO185" s="50">
        <v>7.6655092592592595E-4</v>
      </c>
      <c r="AP185" s="50">
        <v>1.0487268518518519E-3</v>
      </c>
      <c r="AQ185" s="50">
        <v>2.3586805555555557E-3</v>
      </c>
      <c r="AR185" s="50">
        <v>9.6469907407407409E-4</v>
      </c>
      <c r="AS185" s="50">
        <v>1.3672453703703704E-3</v>
      </c>
      <c r="AT185" s="50">
        <v>1.7731481481481483E-3</v>
      </c>
      <c r="AU185" s="50">
        <v>2.7939814814814815E-3</v>
      </c>
      <c r="AV185" s="50">
        <v>3.0179398148148149E-3</v>
      </c>
      <c r="AW185" s="50">
        <v>3.8274305555555553E-3</v>
      </c>
      <c r="AX185" s="50">
        <v>5.9549768518518519E-3</v>
      </c>
      <c r="AY185" s="50">
        <v>6.3989583333333338E-3</v>
      </c>
      <c r="AZ185" s="50">
        <v>1.0248148148148149E-2</v>
      </c>
      <c r="BA185" s="50">
        <v>8.0291666666666671E-3</v>
      </c>
      <c r="BB185" s="50">
        <v>1.3931712962962962E-2</v>
      </c>
      <c r="BC185" s="50">
        <v>2.8733680555555554E-2</v>
      </c>
      <c r="BD185" s="48" t="s">
        <v>0</v>
      </c>
      <c r="BE185" s="48">
        <v>4.83</v>
      </c>
      <c r="BF185" s="48" t="s">
        <v>0</v>
      </c>
      <c r="BG185" s="48">
        <v>14.97</v>
      </c>
      <c r="BH185" s="48">
        <v>20.149999999999999</v>
      </c>
      <c r="BI185" s="46">
        <v>4917</v>
      </c>
    </row>
    <row r="186" spans="1:61" x14ac:dyDescent="0.3">
      <c r="A186" s="46">
        <v>1216</v>
      </c>
      <c r="B186" s="48" t="s">
        <v>0</v>
      </c>
      <c r="C186" s="48" t="s">
        <v>0</v>
      </c>
      <c r="D186" s="48" t="s">
        <v>0</v>
      </c>
      <c r="E186" s="48" t="s">
        <v>0</v>
      </c>
      <c r="F186" s="48">
        <v>6.99</v>
      </c>
      <c r="G186" s="48" t="s">
        <v>0</v>
      </c>
      <c r="H186" s="48" t="s">
        <v>0</v>
      </c>
      <c r="I186" s="48">
        <v>32.03</v>
      </c>
      <c r="J186" s="48">
        <v>45.39</v>
      </c>
      <c r="K186" s="50">
        <v>6.8981481481481476E-4</v>
      </c>
      <c r="L186" s="50">
        <v>9.4409722222222215E-4</v>
      </c>
      <c r="M186" s="50">
        <v>2.1099537037037037E-3</v>
      </c>
      <c r="N186" s="50">
        <v>8.6990740740740746E-4</v>
      </c>
      <c r="O186" s="50">
        <v>1.2211805555555556E-3</v>
      </c>
      <c r="P186" s="50">
        <v>1.5818287037037038E-3</v>
      </c>
      <c r="Q186" s="50">
        <v>2.4981481481481482E-3</v>
      </c>
      <c r="R186" s="50">
        <v>2.7020833333333332E-3</v>
      </c>
      <c r="S186" s="50">
        <v>3.426388888888889E-3</v>
      </c>
      <c r="T186" s="50">
        <v>5.2979166666666669E-3</v>
      </c>
      <c r="U186" s="50">
        <v>5.7444444444444444E-3</v>
      </c>
      <c r="V186" s="50">
        <v>9.1718749999999977E-3</v>
      </c>
      <c r="W186" s="50">
        <v>7.4591435185185186E-3</v>
      </c>
      <c r="X186" s="50">
        <v>1.2573495370370372E-2</v>
      </c>
      <c r="Y186" s="50">
        <v>2.6385416666666668E-2</v>
      </c>
      <c r="Z186" s="48" t="s">
        <v>0</v>
      </c>
      <c r="AA186" s="48" t="s">
        <v>0</v>
      </c>
      <c r="AB186" s="48">
        <v>8.36</v>
      </c>
      <c r="AC186" s="48">
        <v>17.48</v>
      </c>
      <c r="AD186" s="48">
        <v>21.59</v>
      </c>
      <c r="AE186" s="46">
        <v>6390</v>
      </c>
      <c r="AF186" s="48">
        <v>6.03</v>
      </c>
      <c r="AG186" s="48">
        <v>6.52</v>
      </c>
      <c r="AH186" s="48">
        <v>7.01</v>
      </c>
      <c r="AI186" s="48" t="s">
        <v>0</v>
      </c>
      <c r="AJ186" s="48" t="s">
        <v>0</v>
      </c>
      <c r="AK186" s="48">
        <v>7.76</v>
      </c>
      <c r="AL186" s="48">
        <v>22.6</v>
      </c>
      <c r="AM186" s="48">
        <v>36.06</v>
      </c>
      <c r="AN186" s="48">
        <v>50.58</v>
      </c>
      <c r="AO186" s="50">
        <v>7.6701388888888891E-4</v>
      </c>
      <c r="AP186" s="50">
        <v>1.0493055555555555E-3</v>
      </c>
      <c r="AQ186" s="50">
        <v>2.359953703703704E-3</v>
      </c>
      <c r="AR186" s="50">
        <v>9.6516203703703705E-4</v>
      </c>
      <c r="AS186" s="50">
        <v>1.3679398148148149E-3</v>
      </c>
      <c r="AT186" s="50">
        <v>1.7740740740740742E-3</v>
      </c>
      <c r="AU186" s="50">
        <v>2.795486111111111E-3</v>
      </c>
      <c r="AV186" s="50">
        <v>3.0194444444444444E-3</v>
      </c>
      <c r="AW186" s="50">
        <v>3.8295138888888888E-3</v>
      </c>
      <c r="AX186" s="50">
        <v>5.9583333333333337E-3</v>
      </c>
      <c r="AY186" s="50">
        <v>6.4025462962962968E-3</v>
      </c>
      <c r="AZ186" s="50">
        <v>1.0253935185185185E-2</v>
      </c>
      <c r="BA186" s="50">
        <v>8.0347222222222209E-3</v>
      </c>
      <c r="BB186" s="50">
        <v>1.3940972222222221E-2</v>
      </c>
      <c r="BC186" s="50">
        <v>2.8752314814814814E-2</v>
      </c>
      <c r="BD186" s="48" t="s">
        <v>0</v>
      </c>
      <c r="BE186" s="48" t="s">
        <v>0</v>
      </c>
      <c r="BF186" s="48">
        <v>6.99</v>
      </c>
      <c r="BG186" s="48">
        <v>14.96</v>
      </c>
      <c r="BH186" s="48">
        <v>20.13</v>
      </c>
      <c r="BI186" s="46">
        <v>4914</v>
      </c>
    </row>
    <row r="187" spans="1:61" x14ac:dyDescent="0.3">
      <c r="A187" s="46">
        <v>1215</v>
      </c>
      <c r="B187" s="48" t="s">
        <v>0</v>
      </c>
      <c r="C187" s="48" t="s">
        <v>0</v>
      </c>
      <c r="D187" s="48">
        <v>6.49</v>
      </c>
      <c r="E187" s="48" t="s">
        <v>0</v>
      </c>
      <c r="F187" s="48" t="s">
        <v>0</v>
      </c>
      <c r="G187" s="48">
        <v>7.47</v>
      </c>
      <c r="H187" s="48">
        <v>20.47</v>
      </c>
      <c r="I187" s="48">
        <v>32.04</v>
      </c>
      <c r="J187" s="48">
        <v>45.4</v>
      </c>
      <c r="K187" s="50">
        <v>6.9004629629629624E-4</v>
      </c>
      <c r="L187" s="50">
        <v>9.4432870370370363E-4</v>
      </c>
      <c r="M187" s="50">
        <v>2.1107638888888886E-3</v>
      </c>
      <c r="N187" s="50">
        <v>8.7013888888888894E-4</v>
      </c>
      <c r="O187" s="50">
        <v>1.2215277777777778E-3</v>
      </c>
      <c r="P187" s="50">
        <v>1.5822916666666667E-3</v>
      </c>
      <c r="Q187" s="50">
        <v>2.4989583333333335E-3</v>
      </c>
      <c r="R187" s="50">
        <v>2.7030092592592592E-3</v>
      </c>
      <c r="S187" s="50">
        <v>3.4274305555555555E-3</v>
      </c>
      <c r="T187" s="50">
        <v>5.2997685185185188E-3</v>
      </c>
      <c r="U187" s="50">
        <v>5.7464120370370369E-3</v>
      </c>
      <c r="V187" s="50">
        <v>9.1749999999999991E-3</v>
      </c>
      <c r="W187" s="50">
        <v>7.4636574074074076E-3</v>
      </c>
      <c r="X187" s="50">
        <v>1.2581134259259261E-2</v>
      </c>
      <c r="Y187" s="50">
        <v>2.6401041666666666E-2</v>
      </c>
      <c r="Z187" s="48">
        <v>2.34</v>
      </c>
      <c r="AA187" s="48" t="s">
        <v>0</v>
      </c>
      <c r="AB187" s="48" t="s">
        <v>0</v>
      </c>
      <c r="AC187" s="48">
        <v>17.47</v>
      </c>
      <c r="AD187" s="48">
        <v>21.57</v>
      </c>
      <c r="AE187" s="46">
        <v>6385</v>
      </c>
      <c r="AF187" s="48" t="s">
        <v>0</v>
      </c>
      <c r="AG187" s="48" t="s">
        <v>0</v>
      </c>
      <c r="AH187" s="48" t="s">
        <v>0</v>
      </c>
      <c r="AI187" s="48" t="s">
        <v>0</v>
      </c>
      <c r="AJ187" s="48">
        <v>7.2</v>
      </c>
      <c r="AK187" s="48" t="s">
        <v>0</v>
      </c>
      <c r="AL187" s="48">
        <v>22.61</v>
      </c>
      <c r="AM187" s="48">
        <v>36.07</v>
      </c>
      <c r="AN187" s="48">
        <v>50.61</v>
      </c>
      <c r="AO187" s="50">
        <v>7.6736111111111113E-4</v>
      </c>
      <c r="AP187" s="50">
        <v>1.0498842592592593E-3</v>
      </c>
      <c r="AQ187" s="50">
        <v>2.3613425925925928E-3</v>
      </c>
      <c r="AR187" s="50">
        <v>9.6562500000000001E-4</v>
      </c>
      <c r="AS187" s="50">
        <v>1.3686342592592593E-3</v>
      </c>
      <c r="AT187" s="50">
        <v>1.7748842592592595E-3</v>
      </c>
      <c r="AU187" s="50">
        <v>2.7968749999999999E-3</v>
      </c>
      <c r="AV187" s="50">
        <v>3.021064814814815E-3</v>
      </c>
      <c r="AW187" s="50">
        <v>3.8314814814814813E-3</v>
      </c>
      <c r="AX187" s="50">
        <v>5.961574074074074E-3</v>
      </c>
      <c r="AY187" s="50">
        <v>6.4060185185185192E-3</v>
      </c>
      <c r="AZ187" s="50">
        <v>1.0259722222222222E-2</v>
      </c>
      <c r="BA187" s="50">
        <v>8.0401620370370366E-3</v>
      </c>
      <c r="BB187" s="50">
        <v>1.3950115740740739E-2</v>
      </c>
      <c r="BC187" s="50">
        <v>2.8771064814814815E-2</v>
      </c>
      <c r="BD187" s="48" t="s">
        <v>0</v>
      </c>
      <c r="BE187" s="48" t="s">
        <v>0</v>
      </c>
      <c r="BF187" s="48" t="s">
        <v>0</v>
      </c>
      <c r="BG187" s="48">
        <v>14.95</v>
      </c>
      <c r="BH187" s="48">
        <v>20.12</v>
      </c>
      <c r="BI187" s="46">
        <v>4910</v>
      </c>
    </row>
    <row r="188" spans="1:61" x14ac:dyDescent="0.3">
      <c r="A188" s="46">
        <v>1214</v>
      </c>
      <c r="B188" s="48">
        <v>5.64</v>
      </c>
      <c r="C188" s="48" t="s">
        <v>0</v>
      </c>
      <c r="D188" s="48" t="s">
        <v>0</v>
      </c>
      <c r="E188" s="48">
        <v>6.39</v>
      </c>
      <c r="F188" s="48" t="s">
        <v>0</v>
      </c>
      <c r="G188" s="48" t="s">
        <v>0</v>
      </c>
      <c r="H188" s="48" t="s">
        <v>0</v>
      </c>
      <c r="I188" s="48">
        <v>32.049999999999997</v>
      </c>
      <c r="J188" s="48">
        <v>45.42</v>
      </c>
      <c r="K188" s="50">
        <v>6.9027777777777772E-4</v>
      </c>
      <c r="L188" s="50">
        <v>9.4467592592592585E-4</v>
      </c>
      <c r="M188" s="50">
        <v>2.1114583333333332E-3</v>
      </c>
      <c r="N188" s="50">
        <v>8.7037037037037042E-4</v>
      </c>
      <c r="O188" s="50">
        <v>1.2218750000000001E-3</v>
      </c>
      <c r="P188" s="50">
        <v>1.5828703703703703E-3</v>
      </c>
      <c r="Q188" s="50">
        <v>2.4997685185185188E-3</v>
      </c>
      <c r="R188" s="50">
        <v>2.703819444444444E-3</v>
      </c>
      <c r="S188" s="50">
        <v>3.4285879629629631E-3</v>
      </c>
      <c r="T188" s="50">
        <v>5.30150462962963E-3</v>
      </c>
      <c r="U188" s="50">
        <v>5.7483796296296293E-3</v>
      </c>
      <c r="V188" s="50">
        <v>9.1781249999999988E-3</v>
      </c>
      <c r="W188" s="50">
        <v>7.4682870370370363E-3</v>
      </c>
      <c r="X188" s="50">
        <v>1.2588888888888889E-2</v>
      </c>
      <c r="Y188" s="50">
        <v>2.6416550925925923E-2</v>
      </c>
      <c r="Z188" s="48" t="s">
        <v>0</v>
      </c>
      <c r="AA188" s="48">
        <v>5.81</v>
      </c>
      <c r="AB188" s="48">
        <v>8.35</v>
      </c>
      <c r="AC188" s="48">
        <v>17.46</v>
      </c>
      <c r="AD188" s="48">
        <v>21.55</v>
      </c>
      <c r="AE188" s="46">
        <v>6381</v>
      </c>
      <c r="AF188" s="48" t="s">
        <v>0</v>
      </c>
      <c r="AG188" s="48" t="s">
        <v>0</v>
      </c>
      <c r="AH188" s="48" t="s">
        <v>0</v>
      </c>
      <c r="AI188" s="48">
        <v>6.64</v>
      </c>
      <c r="AJ188" s="48" t="s">
        <v>0</v>
      </c>
      <c r="AK188" s="48">
        <v>7.77</v>
      </c>
      <c r="AL188" s="48">
        <v>22.62</v>
      </c>
      <c r="AM188" s="48">
        <v>36.090000000000003</v>
      </c>
      <c r="AN188" s="48">
        <v>50.63</v>
      </c>
      <c r="AO188" s="50">
        <v>7.6782407407407409E-4</v>
      </c>
      <c r="AP188" s="50">
        <v>1.0504629629629629E-3</v>
      </c>
      <c r="AQ188" s="50">
        <v>2.3626157407407406E-3</v>
      </c>
      <c r="AR188" s="50">
        <v>9.6620370370370371E-4</v>
      </c>
      <c r="AS188" s="50">
        <v>1.3693287037037038E-3</v>
      </c>
      <c r="AT188" s="50">
        <v>1.7758101851851854E-3</v>
      </c>
      <c r="AU188" s="50">
        <v>2.7982638888888888E-3</v>
      </c>
      <c r="AV188" s="50">
        <v>3.0225694444444445E-3</v>
      </c>
      <c r="AW188" s="50">
        <v>3.8334490740740738E-3</v>
      </c>
      <c r="AX188" s="50">
        <v>5.9648148148148152E-3</v>
      </c>
      <c r="AY188" s="50">
        <v>6.4096064814814823E-3</v>
      </c>
      <c r="AZ188" s="50">
        <v>1.0265393518518517E-2</v>
      </c>
      <c r="BA188" s="50">
        <v>8.0456018518518524E-3</v>
      </c>
      <c r="BB188" s="50">
        <v>1.3959375E-2</v>
      </c>
      <c r="BC188" s="50">
        <v>2.8789814814814813E-2</v>
      </c>
      <c r="BD188" s="48" t="s">
        <v>0</v>
      </c>
      <c r="BE188" s="48">
        <v>4.82</v>
      </c>
      <c r="BF188" s="48" t="s">
        <v>0</v>
      </c>
      <c r="BG188" s="48">
        <v>14.94</v>
      </c>
      <c r="BH188" s="48">
        <v>20.100000000000001</v>
      </c>
      <c r="BI188" s="46">
        <v>4906</v>
      </c>
    </row>
    <row r="189" spans="1:61" x14ac:dyDescent="0.3">
      <c r="A189" s="46">
        <v>1213</v>
      </c>
      <c r="B189" s="48" t="s">
        <v>0</v>
      </c>
      <c r="C189" s="48" t="s">
        <v>0</v>
      </c>
      <c r="D189" s="48" t="s">
        <v>0</v>
      </c>
      <c r="E189" s="48" t="s">
        <v>0</v>
      </c>
      <c r="F189" s="48" t="s">
        <v>0</v>
      </c>
      <c r="G189" s="48" t="s">
        <v>0</v>
      </c>
      <c r="H189" s="48">
        <v>20.48</v>
      </c>
      <c r="I189" s="48">
        <v>32.06</v>
      </c>
      <c r="J189" s="48">
        <v>45.43</v>
      </c>
      <c r="K189" s="50">
        <v>6.905092592592592E-4</v>
      </c>
      <c r="L189" s="50">
        <v>9.4490740740740733E-4</v>
      </c>
      <c r="M189" s="50">
        <v>2.1122685185185185E-3</v>
      </c>
      <c r="N189" s="50">
        <v>8.7071759259259264E-4</v>
      </c>
      <c r="O189" s="50">
        <v>1.222337962962963E-3</v>
      </c>
      <c r="P189" s="50">
        <v>1.5833333333333333E-3</v>
      </c>
      <c r="Q189" s="50">
        <v>2.5005787037037036E-3</v>
      </c>
      <c r="R189" s="50">
        <v>2.7047453703703699E-3</v>
      </c>
      <c r="S189" s="50">
        <v>3.4296296296296297E-3</v>
      </c>
      <c r="T189" s="50">
        <v>5.3033564814814818E-3</v>
      </c>
      <c r="U189" s="50">
        <v>5.7503472222222218E-3</v>
      </c>
      <c r="V189" s="50">
        <v>9.1811342592592587E-3</v>
      </c>
      <c r="W189" s="50">
        <v>7.4728009259259253E-3</v>
      </c>
      <c r="X189" s="50">
        <v>1.2596527777777778E-2</v>
      </c>
      <c r="Y189" s="50">
        <v>2.6432175925925925E-2</v>
      </c>
      <c r="Z189" s="48" t="s">
        <v>0</v>
      </c>
      <c r="AA189" s="48" t="s">
        <v>0</v>
      </c>
      <c r="AB189" s="48" t="s">
        <v>0</v>
      </c>
      <c r="AC189" s="48">
        <v>17.45</v>
      </c>
      <c r="AD189" s="48">
        <v>21.54</v>
      </c>
      <c r="AE189" s="46">
        <v>6376</v>
      </c>
      <c r="AF189" s="48" t="s">
        <v>0</v>
      </c>
      <c r="AG189" s="48">
        <v>6.53</v>
      </c>
      <c r="AH189" s="48">
        <v>7.02</v>
      </c>
      <c r="AI189" s="48" t="s">
        <v>0</v>
      </c>
      <c r="AJ189" s="48">
        <v>7.21</v>
      </c>
      <c r="AK189" s="48" t="s">
        <v>0</v>
      </c>
      <c r="AL189" s="48">
        <v>22.63</v>
      </c>
      <c r="AM189" s="48">
        <v>36.11</v>
      </c>
      <c r="AN189" s="48">
        <v>50.66</v>
      </c>
      <c r="AO189" s="50">
        <v>7.6817129629629631E-4</v>
      </c>
      <c r="AP189" s="50">
        <v>1.0510416666666667E-3</v>
      </c>
      <c r="AQ189" s="50">
        <v>2.3640046296296295E-3</v>
      </c>
      <c r="AR189" s="50">
        <v>9.6666666666666667E-4</v>
      </c>
      <c r="AS189" s="50">
        <v>1.3700231481481482E-3</v>
      </c>
      <c r="AT189" s="50">
        <v>1.7767361111111113E-3</v>
      </c>
      <c r="AU189" s="50">
        <v>2.7996527777777776E-3</v>
      </c>
      <c r="AV189" s="50">
        <v>3.024074074074074E-3</v>
      </c>
      <c r="AW189" s="50">
        <v>3.8355324074074073E-3</v>
      </c>
      <c r="AX189" s="50">
        <v>5.9680555555555554E-3</v>
      </c>
      <c r="AY189" s="50">
        <v>6.4130787037037038E-3</v>
      </c>
      <c r="AZ189" s="50">
        <v>1.0271180555555556E-2</v>
      </c>
      <c r="BA189" s="50">
        <v>8.0510416666666664E-3</v>
      </c>
      <c r="BB189" s="50">
        <v>1.3968634259259259E-2</v>
      </c>
      <c r="BC189" s="50">
        <v>2.8808564814814815E-2</v>
      </c>
      <c r="BD189" s="48" t="s">
        <v>0</v>
      </c>
      <c r="BE189" s="48" t="s">
        <v>0</v>
      </c>
      <c r="BF189" s="48">
        <v>6.98</v>
      </c>
      <c r="BG189" s="48">
        <v>14.93</v>
      </c>
      <c r="BH189" s="48">
        <v>20.09</v>
      </c>
      <c r="BI189" s="46">
        <v>4903</v>
      </c>
    </row>
    <row r="190" spans="1:61" x14ac:dyDescent="0.3">
      <c r="A190" s="46">
        <v>1212</v>
      </c>
      <c r="B190" s="48" t="s">
        <v>0</v>
      </c>
      <c r="C190" s="48">
        <v>6.08</v>
      </c>
      <c r="D190" s="48" t="s">
        <v>0</v>
      </c>
      <c r="E190" s="48" t="s">
        <v>0</v>
      </c>
      <c r="F190" s="48">
        <v>7</v>
      </c>
      <c r="G190" s="48" t="s">
        <v>0</v>
      </c>
      <c r="H190" s="48">
        <v>20.49</v>
      </c>
      <c r="I190" s="48">
        <v>32.07</v>
      </c>
      <c r="J190" s="48">
        <v>45.45</v>
      </c>
      <c r="K190" s="50">
        <v>6.9074074074074068E-4</v>
      </c>
      <c r="L190" s="50">
        <v>9.4525462962962955E-4</v>
      </c>
      <c r="M190" s="50">
        <v>2.1129629629629628E-3</v>
      </c>
      <c r="N190" s="50">
        <v>8.7094907407407412E-4</v>
      </c>
      <c r="O190" s="50">
        <v>1.2226851851851852E-3</v>
      </c>
      <c r="P190" s="50">
        <v>1.5837962962962963E-3</v>
      </c>
      <c r="Q190" s="50">
        <v>2.5013888888888889E-3</v>
      </c>
      <c r="R190" s="50">
        <v>2.7055555555555552E-3</v>
      </c>
      <c r="S190" s="50">
        <v>3.4307870370370373E-3</v>
      </c>
      <c r="T190" s="50">
        <v>5.3052083333333337E-3</v>
      </c>
      <c r="U190" s="50">
        <v>5.7523148148148151E-3</v>
      </c>
      <c r="V190" s="50">
        <v>9.1842592592592583E-3</v>
      </c>
      <c r="W190" s="50">
        <v>7.4774305555555557E-3</v>
      </c>
      <c r="X190" s="50">
        <v>1.2604166666666668E-2</v>
      </c>
      <c r="Y190" s="50">
        <v>2.6447800925925927E-2</v>
      </c>
      <c r="Z190" s="48" t="s">
        <v>0</v>
      </c>
      <c r="AA190" s="48">
        <v>5.8</v>
      </c>
      <c r="AB190" s="48">
        <v>8.34</v>
      </c>
      <c r="AC190" s="48">
        <v>17.440000000000001</v>
      </c>
      <c r="AD190" s="48">
        <v>21.52</v>
      </c>
      <c r="AE190" s="46">
        <v>6371</v>
      </c>
      <c r="AF190" s="48">
        <v>6.04</v>
      </c>
      <c r="AG190" s="48" t="s">
        <v>0</v>
      </c>
      <c r="AH190" s="48" t="s">
        <v>0</v>
      </c>
      <c r="AI190" s="48">
        <v>6.65</v>
      </c>
      <c r="AJ190" s="48" t="s">
        <v>0</v>
      </c>
      <c r="AK190" s="48" t="s">
        <v>0</v>
      </c>
      <c r="AL190" s="48">
        <v>22.64</v>
      </c>
      <c r="AM190" s="48">
        <v>36.130000000000003</v>
      </c>
      <c r="AN190" s="48">
        <v>50.68</v>
      </c>
      <c r="AO190" s="50">
        <v>7.6851851851851853E-4</v>
      </c>
      <c r="AP190" s="50">
        <v>1.0516203703703703E-3</v>
      </c>
      <c r="AQ190" s="50">
        <v>2.3652777777777778E-3</v>
      </c>
      <c r="AR190" s="50">
        <v>9.6724537037037037E-4</v>
      </c>
      <c r="AS190" s="50">
        <v>1.3707175925925926E-3</v>
      </c>
      <c r="AT190" s="50">
        <v>1.7776620370370372E-3</v>
      </c>
      <c r="AU190" s="50">
        <v>2.8011574074074076E-3</v>
      </c>
      <c r="AV190" s="50">
        <v>3.0256944444444446E-3</v>
      </c>
      <c r="AW190" s="50">
        <v>3.8374999999999998E-3</v>
      </c>
      <c r="AX190" s="50">
        <v>5.9712962962962966E-3</v>
      </c>
      <c r="AY190" s="50">
        <v>6.4166666666666669E-3</v>
      </c>
      <c r="AZ190" s="50">
        <v>1.0276967592592593E-2</v>
      </c>
      <c r="BA190" s="50">
        <v>8.0565972222222219E-3</v>
      </c>
      <c r="BB190" s="50">
        <v>1.3977777777777776E-2</v>
      </c>
      <c r="BC190" s="50">
        <v>2.8827314814814813E-2</v>
      </c>
      <c r="BD190" s="48" t="s">
        <v>0</v>
      </c>
      <c r="BE190" s="48" t="s">
        <v>0</v>
      </c>
      <c r="BF190" s="48" t="s">
        <v>0</v>
      </c>
      <c r="BG190" s="48">
        <v>14.92</v>
      </c>
      <c r="BH190" s="48">
        <v>20.07</v>
      </c>
      <c r="BI190" s="46">
        <v>4899</v>
      </c>
    </row>
    <row r="191" spans="1:61" x14ac:dyDescent="0.3">
      <c r="A191" s="46">
        <v>1211</v>
      </c>
      <c r="B191" s="48" t="s">
        <v>0</v>
      </c>
      <c r="C191" s="48" t="s">
        <v>0</v>
      </c>
      <c r="D191" s="48" t="s">
        <v>0</v>
      </c>
      <c r="E191" s="48" t="s">
        <v>0</v>
      </c>
      <c r="F191" s="48" t="s">
        <v>0</v>
      </c>
      <c r="G191" s="48">
        <v>7.48</v>
      </c>
      <c r="H191" s="48" t="s">
        <v>0</v>
      </c>
      <c r="I191" s="48">
        <v>32.08</v>
      </c>
      <c r="J191" s="48">
        <v>45.46</v>
      </c>
      <c r="K191" s="50">
        <v>6.9097222222222216E-4</v>
      </c>
      <c r="L191" s="50">
        <v>9.4548611111111103E-4</v>
      </c>
      <c r="M191" s="50">
        <v>2.113773148148148E-3</v>
      </c>
      <c r="N191" s="50">
        <v>8.711805555555556E-4</v>
      </c>
      <c r="O191" s="50">
        <v>1.2230324074074075E-3</v>
      </c>
      <c r="P191" s="50">
        <v>1.5842592592592592E-3</v>
      </c>
      <c r="Q191" s="50">
        <v>2.5021990740740742E-3</v>
      </c>
      <c r="R191" s="50">
        <v>2.7064814814814812E-3</v>
      </c>
      <c r="S191" s="50">
        <v>3.4318287037037039E-3</v>
      </c>
      <c r="T191" s="50">
        <v>5.3070601851851855E-3</v>
      </c>
      <c r="U191" s="50">
        <v>5.754166666666667E-3</v>
      </c>
      <c r="V191" s="50">
        <v>9.187384259259258E-3</v>
      </c>
      <c r="W191" s="50">
        <v>7.4820601851851853E-3</v>
      </c>
      <c r="X191" s="50">
        <v>1.2611921296296298E-2</v>
      </c>
      <c r="Y191" s="50">
        <v>2.6463310185185187E-2</v>
      </c>
      <c r="Z191" s="48" t="s">
        <v>0</v>
      </c>
      <c r="AA191" s="48" t="s">
        <v>0</v>
      </c>
      <c r="AB191" s="48" t="s">
        <v>0</v>
      </c>
      <c r="AC191" s="48" t="s">
        <v>0</v>
      </c>
      <c r="AD191" s="48">
        <v>21.5</v>
      </c>
      <c r="AE191" s="46">
        <v>6366</v>
      </c>
      <c r="AF191" s="48" t="s">
        <v>0</v>
      </c>
      <c r="AG191" s="48" t="s">
        <v>0</v>
      </c>
      <c r="AH191" s="48" t="s">
        <v>0</v>
      </c>
      <c r="AI191" s="48" t="s">
        <v>0</v>
      </c>
      <c r="AJ191" s="48" t="s">
        <v>0</v>
      </c>
      <c r="AK191" s="48">
        <v>7.78</v>
      </c>
      <c r="AL191" s="48">
        <v>22.65</v>
      </c>
      <c r="AM191" s="48">
        <v>36.14</v>
      </c>
      <c r="AN191" s="48">
        <v>50.71</v>
      </c>
      <c r="AO191" s="50">
        <v>7.6898148148148149E-4</v>
      </c>
      <c r="AP191" s="50">
        <v>1.0521990740740741E-3</v>
      </c>
      <c r="AQ191" s="50">
        <v>2.3666666666666667E-3</v>
      </c>
      <c r="AR191" s="50">
        <v>9.6770833333333333E-4</v>
      </c>
      <c r="AS191" s="50">
        <v>1.3714120370370371E-3</v>
      </c>
      <c r="AT191" s="50">
        <v>1.7784722222222223E-3</v>
      </c>
      <c r="AU191" s="50">
        <v>2.8025462962962965E-3</v>
      </c>
      <c r="AV191" s="50">
        <v>3.0271990740740741E-3</v>
      </c>
      <c r="AW191" s="50">
        <v>3.8394675925925922E-3</v>
      </c>
      <c r="AX191" s="50">
        <v>5.9746527777777784E-3</v>
      </c>
      <c r="AY191" s="50">
        <v>6.4202546296296299E-3</v>
      </c>
      <c r="AZ191" s="50">
        <v>1.028275462962963E-2</v>
      </c>
      <c r="BA191" s="50">
        <v>8.0620370370370377E-3</v>
      </c>
      <c r="BB191" s="50">
        <v>1.3987037037037036E-2</v>
      </c>
      <c r="BC191" s="50">
        <v>2.8846064814814814E-2</v>
      </c>
      <c r="BD191" s="48" t="s">
        <v>0</v>
      </c>
      <c r="BE191" s="48">
        <v>4.8100000000000005</v>
      </c>
      <c r="BF191" s="48">
        <v>6.97</v>
      </c>
      <c r="BG191" s="48">
        <v>14.91</v>
      </c>
      <c r="BH191" s="48">
        <v>20.05</v>
      </c>
      <c r="BI191" s="46">
        <v>4895</v>
      </c>
    </row>
    <row r="192" spans="1:61" x14ac:dyDescent="0.3">
      <c r="A192" s="46">
        <v>1210</v>
      </c>
      <c r="B192" s="48" t="s">
        <v>0</v>
      </c>
      <c r="C192" s="48" t="s">
        <v>0</v>
      </c>
      <c r="D192" s="48">
        <v>6.5</v>
      </c>
      <c r="E192" s="48">
        <v>6.4</v>
      </c>
      <c r="F192" s="48" t="s">
        <v>0</v>
      </c>
      <c r="G192" s="48" t="s">
        <v>0</v>
      </c>
      <c r="H192" s="48">
        <v>20.5</v>
      </c>
      <c r="I192" s="48">
        <v>32.090000000000003</v>
      </c>
      <c r="J192" s="48">
        <v>45.47</v>
      </c>
      <c r="K192" s="50">
        <v>6.9120370370370364E-4</v>
      </c>
      <c r="L192" s="50">
        <v>9.4583333333333325E-4</v>
      </c>
      <c r="M192" s="50">
        <v>2.1144675925925923E-3</v>
      </c>
      <c r="N192" s="50">
        <v>8.7141203703703708E-4</v>
      </c>
      <c r="O192" s="50">
        <v>1.2233796296296296E-3</v>
      </c>
      <c r="P192" s="50">
        <v>1.584837962962963E-3</v>
      </c>
      <c r="Q192" s="50">
        <v>2.5030092592592595E-3</v>
      </c>
      <c r="R192" s="50">
        <v>2.7072916666666664E-3</v>
      </c>
      <c r="S192" s="50">
        <v>3.432986111111111E-3</v>
      </c>
      <c r="T192" s="50">
        <v>5.3087962962962967E-3</v>
      </c>
      <c r="U192" s="50">
        <v>5.7561342592592595E-3</v>
      </c>
      <c r="V192" s="50">
        <v>9.1903935185185179E-3</v>
      </c>
      <c r="W192" s="50">
        <v>7.4865740740740743E-3</v>
      </c>
      <c r="X192" s="50">
        <v>1.2619560185185187E-2</v>
      </c>
      <c r="Y192" s="50">
        <v>2.6478935185185185E-2</v>
      </c>
      <c r="Z192" s="48" t="s">
        <v>0</v>
      </c>
      <c r="AA192" s="48" t="s">
        <v>0</v>
      </c>
      <c r="AB192" s="48">
        <v>8.33</v>
      </c>
      <c r="AC192" s="48">
        <v>17.43</v>
      </c>
      <c r="AD192" s="48">
        <v>21.49</v>
      </c>
      <c r="AE192" s="46">
        <v>6361</v>
      </c>
      <c r="AF192" s="48" t="s">
        <v>0</v>
      </c>
      <c r="AG192" s="48" t="s">
        <v>0</v>
      </c>
      <c r="AH192" s="48" t="s">
        <v>0</v>
      </c>
      <c r="AI192" s="48" t="s">
        <v>0</v>
      </c>
      <c r="AJ192" s="48">
        <v>7.22</v>
      </c>
      <c r="AK192" s="48" t="s">
        <v>0</v>
      </c>
      <c r="AL192" s="48">
        <v>22.66</v>
      </c>
      <c r="AM192" s="48">
        <v>36.159999999999997</v>
      </c>
      <c r="AN192" s="48">
        <v>50.73</v>
      </c>
      <c r="AO192" s="50">
        <v>7.6932870370370371E-4</v>
      </c>
      <c r="AP192" s="50">
        <v>1.0527777777777777E-3</v>
      </c>
      <c r="AQ192" s="50">
        <v>2.3679398148148149E-3</v>
      </c>
      <c r="AR192" s="50">
        <v>9.6817129629629629E-4</v>
      </c>
      <c r="AS192" s="50">
        <v>1.3721064814814815E-3</v>
      </c>
      <c r="AT192" s="50">
        <v>1.7793981481481482E-3</v>
      </c>
      <c r="AU192" s="50">
        <v>2.8039351851851853E-3</v>
      </c>
      <c r="AV192" s="50">
        <v>3.0288194444444442E-3</v>
      </c>
      <c r="AW192" s="50">
        <v>3.8415509259259258E-3</v>
      </c>
      <c r="AX192" s="50">
        <v>5.9778935185185187E-3</v>
      </c>
      <c r="AY192" s="50">
        <v>6.4237268518518523E-3</v>
      </c>
      <c r="AZ192" s="50">
        <v>1.0288541666666666E-2</v>
      </c>
      <c r="BA192" s="50">
        <v>8.0674768518518517E-3</v>
      </c>
      <c r="BB192" s="50">
        <v>1.3996296296296297E-2</v>
      </c>
      <c r="BC192" s="50">
        <v>2.8864930555555557E-2</v>
      </c>
      <c r="BD192" s="48" t="s">
        <v>0</v>
      </c>
      <c r="BE192" s="48" t="s">
        <v>0</v>
      </c>
      <c r="BF192" s="48" t="s">
        <v>0</v>
      </c>
      <c r="BG192" s="48">
        <v>14.9</v>
      </c>
      <c r="BH192" s="48">
        <v>20.04</v>
      </c>
      <c r="BI192" s="46">
        <v>4892</v>
      </c>
    </row>
    <row r="193" spans="1:61" x14ac:dyDescent="0.3">
      <c r="A193" s="46">
        <v>1209</v>
      </c>
      <c r="B193" s="48" t="s">
        <v>0</v>
      </c>
      <c r="C193" s="48" t="s">
        <v>0</v>
      </c>
      <c r="D193" s="48" t="s">
        <v>0</v>
      </c>
      <c r="E193" s="48" t="s">
        <v>0</v>
      </c>
      <c r="F193" s="48" t="s">
        <v>0</v>
      </c>
      <c r="G193" s="48" t="s">
        <v>0</v>
      </c>
      <c r="H193" s="48">
        <v>20.51</v>
      </c>
      <c r="I193" s="48">
        <v>32.1</v>
      </c>
      <c r="J193" s="48">
        <v>45.49</v>
      </c>
      <c r="K193" s="50">
        <v>6.9143518518518512E-4</v>
      </c>
      <c r="L193" s="50">
        <v>9.4618055555555547E-4</v>
      </c>
      <c r="M193" s="50">
        <v>2.1152777777777776E-3</v>
      </c>
      <c r="N193" s="50">
        <v>8.717592592592593E-4</v>
      </c>
      <c r="O193" s="50">
        <v>1.2238425925925926E-3</v>
      </c>
      <c r="P193" s="50">
        <v>1.585300925925926E-3</v>
      </c>
      <c r="Q193" s="50">
        <v>2.5038194444444444E-3</v>
      </c>
      <c r="R193" s="50">
        <v>2.7082175925925924E-3</v>
      </c>
      <c r="S193" s="50">
        <v>3.434027777777778E-3</v>
      </c>
      <c r="T193" s="50">
        <v>5.3106481481481485E-3</v>
      </c>
      <c r="U193" s="50">
        <v>5.7581018518518519E-3</v>
      </c>
      <c r="V193" s="50">
        <v>9.1935185185185175E-3</v>
      </c>
      <c r="W193" s="50">
        <v>7.491203703703703E-3</v>
      </c>
      <c r="X193" s="50">
        <v>1.2627314814814815E-2</v>
      </c>
      <c r="Y193" s="50">
        <v>2.6494560185185183E-2</v>
      </c>
      <c r="Z193" s="48" t="s">
        <v>0</v>
      </c>
      <c r="AA193" s="48">
        <v>5.79</v>
      </c>
      <c r="AB193" s="48" t="s">
        <v>0</v>
      </c>
      <c r="AC193" s="48">
        <v>17.420000000000002</v>
      </c>
      <c r="AD193" s="48">
        <v>21.47</v>
      </c>
      <c r="AE193" s="46">
        <v>6357</v>
      </c>
      <c r="AF193" s="48" t="s">
        <v>0</v>
      </c>
      <c r="AG193" s="48">
        <v>6.54</v>
      </c>
      <c r="AH193" s="48">
        <v>7.03</v>
      </c>
      <c r="AI193" s="48">
        <v>6.66</v>
      </c>
      <c r="AJ193" s="48" t="s">
        <v>0</v>
      </c>
      <c r="AK193" s="48">
        <v>7.79</v>
      </c>
      <c r="AL193" s="48">
        <v>22.67</v>
      </c>
      <c r="AM193" s="48">
        <v>36.18</v>
      </c>
      <c r="AN193" s="48">
        <v>50.76</v>
      </c>
      <c r="AO193" s="50">
        <v>7.6979166666666667E-4</v>
      </c>
      <c r="AP193" s="50">
        <v>1.0533564814814817E-3</v>
      </c>
      <c r="AQ193" s="50">
        <v>2.3693287037037038E-3</v>
      </c>
      <c r="AR193" s="50">
        <v>9.6874999999999999E-4</v>
      </c>
      <c r="AS193" s="50">
        <v>1.372800925925926E-3</v>
      </c>
      <c r="AT193" s="50">
        <v>1.7803240740740741E-3</v>
      </c>
      <c r="AU193" s="50">
        <v>2.8054398148148149E-3</v>
      </c>
      <c r="AV193" s="50">
        <v>3.0303240740740742E-3</v>
      </c>
      <c r="AW193" s="50">
        <v>3.8435185185185182E-3</v>
      </c>
      <c r="AX193" s="50">
        <v>5.9811342592592598E-3</v>
      </c>
      <c r="AY193" s="50">
        <v>6.4273148148148154E-3</v>
      </c>
      <c r="AZ193" s="50">
        <v>1.0294444444444445E-2</v>
      </c>
      <c r="BA193" s="50">
        <v>8.0729166666666657E-3</v>
      </c>
      <c r="BB193" s="50">
        <v>1.4005555555555556E-2</v>
      </c>
      <c r="BC193" s="50">
        <v>2.8883680555555555E-2</v>
      </c>
      <c r="BD193" s="48">
        <v>1.99</v>
      </c>
      <c r="BE193" s="48" t="s">
        <v>0</v>
      </c>
      <c r="BF193" s="48">
        <v>6.96</v>
      </c>
      <c r="BG193" s="48">
        <v>14.89</v>
      </c>
      <c r="BH193" s="48">
        <v>20.02</v>
      </c>
      <c r="BI193" s="46">
        <v>4888</v>
      </c>
    </row>
    <row r="194" spans="1:61" x14ac:dyDescent="0.3">
      <c r="A194" s="46">
        <v>1208</v>
      </c>
      <c r="B194" s="48" t="s">
        <v>0</v>
      </c>
      <c r="C194" s="48" t="s">
        <v>0</v>
      </c>
      <c r="D194" s="48" t="s">
        <v>0</v>
      </c>
      <c r="E194" s="48" t="s">
        <v>0</v>
      </c>
      <c r="F194" s="48">
        <v>7.01</v>
      </c>
      <c r="G194" s="48">
        <v>7.49</v>
      </c>
      <c r="H194" s="48" t="s">
        <v>0</v>
      </c>
      <c r="I194" s="48">
        <v>32.11</v>
      </c>
      <c r="J194" s="48">
        <v>45.5</v>
      </c>
      <c r="K194" s="50">
        <v>6.916666666666666E-4</v>
      </c>
      <c r="L194" s="50">
        <v>9.4641203703703706E-4</v>
      </c>
      <c r="M194" s="50">
        <v>2.1159722222222222E-3</v>
      </c>
      <c r="N194" s="50">
        <v>8.7199074074074078E-4</v>
      </c>
      <c r="O194" s="50">
        <v>1.2241898148148149E-3</v>
      </c>
      <c r="P194" s="50">
        <v>1.5857638888888889E-3</v>
      </c>
      <c r="Q194" s="50">
        <v>2.5046296296296297E-3</v>
      </c>
      <c r="R194" s="50">
        <v>2.7090277777777781E-3</v>
      </c>
      <c r="S194" s="50">
        <v>3.4351851851851852E-3</v>
      </c>
      <c r="T194" s="50">
        <v>5.3125000000000004E-3</v>
      </c>
      <c r="U194" s="50">
        <v>5.7600694444444444E-3</v>
      </c>
      <c r="V194" s="50">
        <v>9.1966435185185172E-3</v>
      </c>
      <c r="W194" s="50">
        <v>7.495717592592592E-3</v>
      </c>
      <c r="X194" s="50">
        <v>1.2635069444444445E-2</v>
      </c>
      <c r="Y194" s="50">
        <v>2.6510185185185185E-2</v>
      </c>
      <c r="Z194" s="48" t="s">
        <v>0</v>
      </c>
      <c r="AA194" s="48" t="s">
        <v>0</v>
      </c>
      <c r="AB194" s="48">
        <v>8.32</v>
      </c>
      <c r="AC194" s="48">
        <v>17.41</v>
      </c>
      <c r="AD194" s="48">
        <v>21.45</v>
      </c>
      <c r="AE194" s="46">
        <v>6352</v>
      </c>
      <c r="AF194" s="48">
        <v>6.05</v>
      </c>
      <c r="AG194" s="48" t="s">
        <v>0</v>
      </c>
      <c r="AH194" s="48" t="s">
        <v>0</v>
      </c>
      <c r="AI194" s="48" t="s">
        <v>0</v>
      </c>
      <c r="AJ194" s="48">
        <v>7.23</v>
      </c>
      <c r="AK194" s="48" t="s">
        <v>0</v>
      </c>
      <c r="AL194" s="48">
        <v>22.68</v>
      </c>
      <c r="AM194" s="48">
        <v>36.200000000000003</v>
      </c>
      <c r="AN194" s="48">
        <v>50.78</v>
      </c>
      <c r="AO194" s="50">
        <v>7.7013888888888889E-4</v>
      </c>
      <c r="AP194" s="50">
        <v>1.0539351851851853E-3</v>
      </c>
      <c r="AQ194" s="50">
        <v>2.3707175925925927E-3</v>
      </c>
      <c r="AR194" s="50">
        <v>9.6921296296296295E-4</v>
      </c>
      <c r="AS194" s="50">
        <v>1.3734953703703704E-3</v>
      </c>
      <c r="AT194" s="50">
        <v>1.7811342592592594E-3</v>
      </c>
      <c r="AU194" s="50">
        <v>2.8068287037037037E-3</v>
      </c>
      <c r="AV194" s="50">
        <v>3.0318287037037037E-3</v>
      </c>
      <c r="AW194" s="50">
        <v>3.8454861111111107E-3</v>
      </c>
      <c r="AX194" s="50">
        <v>5.9843750000000001E-3</v>
      </c>
      <c r="AY194" s="50">
        <v>6.4307870370370378E-3</v>
      </c>
      <c r="AZ194" s="50">
        <v>1.0300231481481481E-2</v>
      </c>
      <c r="BA194" s="50">
        <v>8.0784722222222213E-3</v>
      </c>
      <c r="BB194" s="50">
        <v>1.4014814814814815E-2</v>
      </c>
      <c r="BC194" s="50">
        <v>2.8902430555555553E-2</v>
      </c>
      <c r="BD194" s="48" t="s">
        <v>0</v>
      </c>
      <c r="BE194" s="48">
        <v>4.8</v>
      </c>
      <c r="BF194" s="48" t="s">
        <v>0</v>
      </c>
      <c r="BG194" s="48">
        <v>14.88</v>
      </c>
      <c r="BH194" s="48">
        <v>20.010000000000002</v>
      </c>
      <c r="BI194" s="46">
        <v>4884</v>
      </c>
    </row>
    <row r="195" spans="1:61" x14ac:dyDescent="0.3">
      <c r="A195" s="46">
        <v>1207</v>
      </c>
      <c r="B195" s="48">
        <v>5.65</v>
      </c>
      <c r="C195" s="48" t="s">
        <v>0</v>
      </c>
      <c r="D195" s="48" t="s">
        <v>0</v>
      </c>
      <c r="E195" s="48" t="s">
        <v>0</v>
      </c>
      <c r="F195" s="48" t="s">
        <v>0</v>
      </c>
      <c r="G195" s="48" t="s">
        <v>0</v>
      </c>
      <c r="H195" s="48">
        <v>20.52</v>
      </c>
      <c r="I195" s="48">
        <v>32.119999999999997</v>
      </c>
      <c r="J195" s="48">
        <v>45.52</v>
      </c>
      <c r="K195" s="50">
        <v>6.9189814814814808E-4</v>
      </c>
      <c r="L195" s="50">
        <v>9.4675925925925928E-4</v>
      </c>
      <c r="M195" s="50">
        <v>2.1167824074074071E-3</v>
      </c>
      <c r="N195" s="50">
        <v>8.7222222222222226E-4</v>
      </c>
      <c r="O195" s="50">
        <v>1.224537037037037E-3</v>
      </c>
      <c r="P195" s="50">
        <v>1.5862268518518519E-3</v>
      </c>
      <c r="Q195" s="50">
        <v>2.5054398148148149E-3</v>
      </c>
      <c r="R195" s="50">
        <v>2.709953703703704E-3</v>
      </c>
      <c r="S195" s="50">
        <v>3.4363425925925928E-3</v>
      </c>
      <c r="T195" s="50">
        <v>5.3143518518518522E-3</v>
      </c>
      <c r="U195" s="50">
        <v>5.7620370370370377E-3</v>
      </c>
      <c r="V195" s="50">
        <v>9.1996527777777771E-3</v>
      </c>
      <c r="W195" s="50">
        <v>7.5003472222222216E-3</v>
      </c>
      <c r="X195" s="50">
        <v>1.2642708333333334E-2</v>
      </c>
      <c r="Y195" s="50">
        <v>2.6525810185185187E-2</v>
      </c>
      <c r="Z195" s="48" t="s">
        <v>0</v>
      </c>
      <c r="AA195" s="48" t="s">
        <v>0</v>
      </c>
      <c r="AB195" s="48" t="s">
        <v>0</v>
      </c>
      <c r="AC195" s="48">
        <v>17.399999999999999</v>
      </c>
      <c r="AD195" s="48">
        <v>21.44</v>
      </c>
      <c r="AE195" s="46">
        <v>6347</v>
      </c>
      <c r="AF195" s="48" t="s">
        <v>0</v>
      </c>
      <c r="AG195" s="48" t="s">
        <v>0</v>
      </c>
      <c r="AH195" s="48" t="s">
        <v>0</v>
      </c>
      <c r="AI195" s="48" t="s">
        <v>0</v>
      </c>
      <c r="AJ195" s="48" t="s">
        <v>0</v>
      </c>
      <c r="AK195" s="48">
        <v>7.8</v>
      </c>
      <c r="AL195" s="48">
        <v>22.69</v>
      </c>
      <c r="AM195" s="48">
        <v>36.21</v>
      </c>
      <c r="AN195" s="48">
        <v>50.81</v>
      </c>
      <c r="AO195" s="50">
        <v>7.7060185185185185E-4</v>
      </c>
      <c r="AP195" s="50">
        <v>1.0545138888888891E-3</v>
      </c>
      <c r="AQ195" s="50">
        <v>2.3719907407407409E-3</v>
      </c>
      <c r="AR195" s="50">
        <v>9.6979166666666676E-4</v>
      </c>
      <c r="AS195" s="50">
        <v>1.3741898148148148E-3</v>
      </c>
      <c r="AT195" s="50">
        <v>1.7820601851851854E-3</v>
      </c>
      <c r="AU195" s="50">
        <v>2.8082175925925926E-3</v>
      </c>
      <c r="AV195" s="50">
        <v>3.0334490740740738E-3</v>
      </c>
      <c r="AW195" s="50">
        <v>3.8475694444444443E-3</v>
      </c>
      <c r="AX195" s="50">
        <v>5.987731481481481E-3</v>
      </c>
      <c r="AY195" s="50">
        <v>6.4343750000000009E-3</v>
      </c>
      <c r="AZ195" s="50">
        <v>1.0306018518518518E-2</v>
      </c>
      <c r="BA195" s="50">
        <v>8.083912037037037E-3</v>
      </c>
      <c r="BB195" s="50">
        <v>1.4023958333333333E-2</v>
      </c>
      <c r="BC195" s="50">
        <v>2.8921296296296299E-2</v>
      </c>
      <c r="BD195" s="48" t="s">
        <v>0</v>
      </c>
      <c r="BE195" s="48" t="s">
        <v>0</v>
      </c>
      <c r="BF195" s="48">
        <v>6.95</v>
      </c>
      <c r="BG195" s="48">
        <v>14.87</v>
      </c>
      <c r="BH195" s="48">
        <v>19.989999999999998</v>
      </c>
      <c r="BI195" s="46">
        <v>4880</v>
      </c>
    </row>
    <row r="196" spans="1:61" x14ac:dyDescent="0.3">
      <c r="A196" s="46">
        <v>1206</v>
      </c>
      <c r="B196" s="48" t="s">
        <v>0</v>
      </c>
      <c r="C196" s="48">
        <v>6.09</v>
      </c>
      <c r="D196" s="48" t="s">
        <v>0</v>
      </c>
      <c r="E196" s="48">
        <v>6.41</v>
      </c>
      <c r="F196" s="48" t="s">
        <v>0</v>
      </c>
      <c r="G196" s="48" t="s">
        <v>0</v>
      </c>
      <c r="H196" s="48">
        <v>20.53</v>
      </c>
      <c r="I196" s="48">
        <v>32.130000000000003</v>
      </c>
      <c r="J196" s="48">
        <v>45.53</v>
      </c>
      <c r="K196" s="50">
        <v>6.9201388888888893E-4</v>
      </c>
      <c r="L196" s="50">
        <v>9.4699074074074076E-4</v>
      </c>
      <c r="M196" s="50">
        <v>2.1174768518518517E-3</v>
      </c>
      <c r="N196" s="50">
        <v>8.7256944444444448E-4</v>
      </c>
      <c r="O196" s="50">
        <v>1.2248842592592593E-3</v>
      </c>
      <c r="P196" s="50">
        <v>1.5868055555555555E-3</v>
      </c>
      <c r="Q196" s="50">
        <v>2.5062500000000002E-3</v>
      </c>
      <c r="R196" s="50">
        <v>2.7107638888888889E-3</v>
      </c>
      <c r="S196" s="50">
        <v>3.4373842592592594E-3</v>
      </c>
      <c r="T196" s="50">
        <v>5.3162037037037041E-3</v>
      </c>
      <c r="U196" s="50">
        <v>5.7640046296296293E-3</v>
      </c>
      <c r="V196" s="50">
        <v>9.2027777777777767E-3</v>
      </c>
      <c r="W196" s="50">
        <v>7.5049768518518512E-3</v>
      </c>
      <c r="X196" s="50">
        <v>1.2650462962962964E-2</v>
      </c>
      <c r="Y196" s="50">
        <v>2.6541435185185185E-2</v>
      </c>
      <c r="Z196" s="48">
        <v>2.33</v>
      </c>
      <c r="AA196" s="48">
        <v>5.78</v>
      </c>
      <c r="AB196" s="48" t="s">
        <v>0</v>
      </c>
      <c r="AC196" s="48">
        <v>17.39</v>
      </c>
      <c r="AD196" s="48">
        <v>21.42</v>
      </c>
      <c r="AE196" s="46">
        <v>6342</v>
      </c>
      <c r="AF196" s="48" t="s">
        <v>0</v>
      </c>
      <c r="AG196" s="48" t="s">
        <v>0</v>
      </c>
      <c r="AH196" s="48">
        <v>7.04</v>
      </c>
      <c r="AI196" s="48">
        <v>6.67</v>
      </c>
      <c r="AJ196" s="48" t="s">
        <v>0</v>
      </c>
      <c r="AK196" s="48" t="s">
        <v>0</v>
      </c>
      <c r="AL196" s="48">
        <v>22.7</v>
      </c>
      <c r="AM196" s="48">
        <v>36.229999999999997</v>
      </c>
      <c r="AN196" s="48">
        <v>50.83</v>
      </c>
      <c r="AO196" s="50">
        <v>7.7094907407407407E-4</v>
      </c>
      <c r="AP196" s="50">
        <v>1.0550925925925927E-3</v>
      </c>
      <c r="AQ196" s="50">
        <v>2.3733796296296298E-3</v>
      </c>
      <c r="AR196" s="50">
        <v>9.7025462962962972E-4</v>
      </c>
      <c r="AS196" s="50">
        <v>1.3748842592592593E-3</v>
      </c>
      <c r="AT196" s="50">
        <v>1.7829861111111113E-3</v>
      </c>
      <c r="AU196" s="50">
        <v>2.8096064814814815E-3</v>
      </c>
      <c r="AV196" s="50">
        <v>3.0349537037037038E-3</v>
      </c>
      <c r="AW196" s="50">
        <v>3.8495370370370367E-3</v>
      </c>
      <c r="AX196" s="50">
        <v>5.9909722222222222E-3</v>
      </c>
      <c r="AY196" s="50">
        <v>6.437962962962963E-3</v>
      </c>
      <c r="AZ196" s="50">
        <v>1.0311805555555555E-2</v>
      </c>
      <c r="BA196" s="50">
        <v>8.0894675925925925E-3</v>
      </c>
      <c r="BB196" s="50">
        <v>1.403321759259259E-2</v>
      </c>
      <c r="BC196" s="50">
        <v>2.8940046296296297E-2</v>
      </c>
      <c r="BD196" s="48" t="s">
        <v>0</v>
      </c>
      <c r="BE196" s="48" t="s">
        <v>0</v>
      </c>
      <c r="BF196" s="48" t="s">
        <v>0</v>
      </c>
      <c r="BG196" s="48">
        <v>14.86</v>
      </c>
      <c r="BH196" s="48">
        <v>19.97</v>
      </c>
      <c r="BI196" s="46">
        <v>4877</v>
      </c>
    </row>
    <row r="197" spans="1:61" x14ac:dyDescent="0.3">
      <c r="A197" s="46">
        <v>1205</v>
      </c>
      <c r="B197" s="48" t="s">
        <v>0</v>
      </c>
      <c r="C197" s="48" t="s">
        <v>0</v>
      </c>
      <c r="D197" s="48" t="s">
        <v>0</v>
      </c>
      <c r="E197" s="48" t="s">
        <v>0</v>
      </c>
      <c r="F197" s="48" t="s">
        <v>0</v>
      </c>
      <c r="G197" s="48" t="s">
        <v>0</v>
      </c>
      <c r="H197" s="48" t="s">
        <v>0</v>
      </c>
      <c r="I197" s="48">
        <v>32.14</v>
      </c>
      <c r="J197" s="48">
        <v>45.55</v>
      </c>
      <c r="K197" s="50">
        <v>6.9224537037037041E-4</v>
      </c>
      <c r="L197" s="50">
        <v>9.4733796296296298E-4</v>
      </c>
      <c r="M197" s="50">
        <v>2.118287037037037E-3</v>
      </c>
      <c r="N197" s="50">
        <v>8.7280092592592596E-4</v>
      </c>
      <c r="O197" s="50">
        <v>1.2252314814814814E-3</v>
      </c>
      <c r="P197" s="50">
        <v>1.5872685185185185E-3</v>
      </c>
      <c r="Q197" s="50">
        <v>2.5070601851851851E-3</v>
      </c>
      <c r="R197" s="50">
        <v>2.7116898148148148E-3</v>
      </c>
      <c r="S197" s="50">
        <v>3.4385416666666666E-3</v>
      </c>
      <c r="T197" s="50">
        <v>5.3179398148148153E-3</v>
      </c>
      <c r="U197" s="50">
        <v>5.7659722222222218E-3</v>
      </c>
      <c r="V197" s="50">
        <v>9.2059027777777764E-3</v>
      </c>
      <c r="W197" s="50">
        <v>7.5094907407407402E-3</v>
      </c>
      <c r="X197" s="50">
        <v>1.2658101851851853E-2</v>
      </c>
      <c r="Y197" s="50">
        <v>2.6557060185185184E-2</v>
      </c>
      <c r="Z197" s="48" t="s">
        <v>0</v>
      </c>
      <c r="AA197" s="48" t="s">
        <v>0</v>
      </c>
      <c r="AB197" s="48">
        <v>8.31</v>
      </c>
      <c r="AC197" s="48">
        <v>17.38</v>
      </c>
      <c r="AD197" s="48">
        <v>21.4</v>
      </c>
      <c r="AE197" s="46">
        <v>6337</v>
      </c>
      <c r="AF197" s="48" t="s">
        <v>0</v>
      </c>
      <c r="AG197" s="48">
        <v>6.55</v>
      </c>
      <c r="AH197" s="48" t="s">
        <v>0</v>
      </c>
      <c r="AI197" s="48" t="s">
        <v>0</v>
      </c>
      <c r="AJ197" s="48">
        <v>7.24</v>
      </c>
      <c r="AK197" s="48" t="s">
        <v>0</v>
      </c>
      <c r="AL197" s="48">
        <v>22.71</v>
      </c>
      <c r="AM197" s="48">
        <v>36.25</v>
      </c>
      <c r="AN197" s="48">
        <v>50.86</v>
      </c>
      <c r="AO197" s="50">
        <v>7.7141203703703703E-4</v>
      </c>
      <c r="AP197" s="50">
        <v>1.0556712962962965E-3</v>
      </c>
      <c r="AQ197" s="50">
        <v>2.3746527777777776E-3</v>
      </c>
      <c r="AR197" s="50">
        <v>9.7083333333333342E-4</v>
      </c>
      <c r="AS197" s="50">
        <v>1.3755787037037037E-3</v>
      </c>
      <c r="AT197" s="50">
        <v>1.7839120370370372E-3</v>
      </c>
      <c r="AU197" s="50">
        <v>2.811111111111111E-3</v>
      </c>
      <c r="AV197" s="50">
        <v>3.0365740740740739E-3</v>
      </c>
      <c r="AW197" s="50">
        <v>3.8516203703703703E-3</v>
      </c>
      <c r="AX197" s="50">
        <v>5.9942129629629625E-3</v>
      </c>
      <c r="AY197" s="50">
        <v>6.4415509259259261E-3</v>
      </c>
      <c r="AZ197" s="50">
        <v>1.0317592592592593E-2</v>
      </c>
      <c r="BA197" s="50">
        <v>8.0949074074074083E-3</v>
      </c>
      <c r="BB197" s="50">
        <v>1.4042476851851851E-2</v>
      </c>
      <c r="BC197" s="50">
        <v>2.8958912037037036E-2</v>
      </c>
      <c r="BD197" s="48" t="s">
        <v>0</v>
      </c>
      <c r="BE197" s="48">
        <v>4.79</v>
      </c>
      <c r="BF197" s="48">
        <v>6.94</v>
      </c>
      <c r="BG197" s="48">
        <v>14.85</v>
      </c>
      <c r="BH197" s="48">
        <v>19.96</v>
      </c>
      <c r="BI197" s="46">
        <v>4873</v>
      </c>
    </row>
    <row r="198" spans="1:61" x14ac:dyDescent="0.3">
      <c r="A198" s="46">
        <v>1204</v>
      </c>
      <c r="B198" s="48" t="s">
        <v>0</v>
      </c>
      <c r="C198" s="48" t="s">
        <v>0</v>
      </c>
      <c r="D198" s="48">
        <v>6.51</v>
      </c>
      <c r="E198" s="48" t="s">
        <v>0</v>
      </c>
      <c r="F198" s="48">
        <v>7.02</v>
      </c>
      <c r="G198" s="48">
        <v>7.5</v>
      </c>
      <c r="H198" s="48">
        <v>20.54</v>
      </c>
      <c r="I198" s="48">
        <v>32.15</v>
      </c>
      <c r="J198" s="48">
        <v>45.56</v>
      </c>
      <c r="K198" s="50">
        <v>6.9247685185185189E-4</v>
      </c>
      <c r="L198" s="50">
        <v>9.4756944444444446E-4</v>
      </c>
      <c r="M198" s="50">
        <v>2.1189814814814812E-3</v>
      </c>
      <c r="N198" s="50">
        <v>8.7303240740740744E-4</v>
      </c>
      <c r="O198" s="50">
        <v>1.2256944444444444E-3</v>
      </c>
      <c r="P198" s="50">
        <v>1.5877314814814814E-3</v>
      </c>
      <c r="Q198" s="50">
        <v>2.5078703703703704E-3</v>
      </c>
      <c r="R198" s="50">
        <v>2.7125000000000001E-3</v>
      </c>
      <c r="S198" s="50">
        <v>3.4395833333333336E-3</v>
      </c>
      <c r="T198" s="50">
        <v>5.3197916666666671E-3</v>
      </c>
      <c r="U198" s="50">
        <v>5.7679398148148143E-3</v>
      </c>
      <c r="V198" s="50">
        <v>9.209027777777776E-3</v>
      </c>
      <c r="W198" s="50">
        <v>7.5141203703703698E-3</v>
      </c>
      <c r="X198" s="50">
        <v>1.2665856481481483E-2</v>
      </c>
      <c r="Y198" s="50">
        <v>2.6572685185185185E-2</v>
      </c>
      <c r="Z198" s="48" t="s">
        <v>0</v>
      </c>
      <c r="AA198" s="48" t="s">
        <v>0</v>
      </c>
      <c r="AB198" s="48" t="s">
        <v>0</v>
      </c>
      <c r="AC198" s="48">
        <v>17.37</v>
      </c>
      <c r="AD198" s="48">
        <v>21.39</v>
      </c>
      <c r="AE198" s="46">
        <v>6333</v>
      </c>
      <c r="AF198" s="48">
        <v>6.06</v>
      </c>
      <c r="AG198" s="48" t="s">
        <v>0</v>
      </c>
      <c r="AH198" s="48" t="s">
        <v>0</v>
      </c>
      <c r="AI198" s="48" t="s">
        <v>0</v>
      </c>
      <c r="AJ198" s="48" t="s">
        <v>0</v>
      </c>
      <c r="AK198" s="48">
        <v>7.81</v>
      </c>
      <c r="AL198" s="48">
        <v>22.72</v>
      </c>
      <c r="AM198" s="48">
        <v>36.270000000000003</v>
      </c>
      <c r="AN198" s="48">
        <v>50.88</v>
      </c>
      <c r="AO198" s="50">
        <v>7.7175925925925925E-4</v>
      </c>
      <c r="AP198" s="50">
        <v>1.0562500000000001E-3</v>
      </c>
      <c r="AQ198" s="50">
        <v>2.3760416666666665E-3</v>
      </c>
      <c r="AR198" s="50">
        <v>9.7129629629629638E-4</v>
      </c>
      <c r="AS198" s="50">
        <v>1.3762731481481482E-3</v>
      </c>
      <c r="AT198" s="50">
        <v>1.7847222222222223E-3</v>
      </c>
      <c r="AU198" s="50">
        <v>2.8124999999999999E-3</v>
      </c>
      <c r="AV198" s="50">
        <v>3.0380787037037034E-3</v>
      </c>
      <c r="AW198" s="50">
        <v>3.8535879629629627E-3</v>
      </c>
      <c r="AX198" s="50">
        <v>5.9975694444444443E-3</v>
      </c>
      <c r="AY198" s="50">
        <v>6.4450231481481485E-3</v>
      </c>
      <c r="AZ198" s="50">
        <v>1.032337962962963E-2</v>
      </c>
      <c r="BA198" s="50">
        <v>8.1003472222222223E-3</v>
      </c>
      <c r="BB198" s="50">
        <v>1.405173611111111E-2</v>
      </c>
      <c r="BC198" s="50">
        <v>2.8977662037037034E-2</v>
      </c>
      <c r="BD198" s="48" t="s">
        <v>0</v>
      </c>
      <c r="BE198" s="48" t="s">
        <v>0</v>
      </c>
      <c r="BF198" s="48" t="s">
        <v>0</v>
      </c>
      <c r="BG198" s="48">
        <v>14.84</v>
      </c>
      <c r="BH198" s="48">
        <v>19.940000000000001</v>
      </c>
      <c r="BI198" s="46">
        <v>4869</v>
      </c>
    </row>
    <row r="199" spans="1:61" x14ac:dyDescent="0.3">
      <c r="A199" s="46">
        <v>1203</v>
      </c>
      <c r="B199" s="48" t="s">
        <v>0</v>
      </c>
      <c r="C199" s="48" t="s">
        <v>0</v>
      </c>
      <c r="D199" s="48" t="s">
        <v>0</v>
      </c>
      <c r="E199" s="48" t="s">
        <v>0</v>
      </c>
      <c r="F199" s="48" t="s">
        <v>0</v>
      </c>
      <c r="G199" s="48" t="s">
        <v>0</v>
      </c>
      <c r="H199" s="48">
        <v>20.55</v>
      </c>
      <c r="I199" s="48">
        <v>32.159999999999997</v>
      </c>
      <c r="J199" s="48">
        <v>45.58</v>
      </c>
      <c r="K199" s="50">
        <v>6.9270833333333337E-4</v>
      </c>
      <c r="L199" s="50">
        <v>9.4791666666666668E-4</v>
      </c>
      <c r="M199" s="50">
        <v>2.1197916666666665E-3</v>
      </c>
      <c r="N199" s="50">
        <v>8.7337962962962966E-4</v>
      </c>
      <c r="O199" s="50">
        <v>1.2260416666666667E-3</v>
      </c>
      <c r="P199" s="50">
        <v>1.5881944444444444E-3</v>
      </c>
      <c r="Q199" s="50">
        <v>2.5086805555555557E-3</v>
      </c>
      <c r="R199" s="50">
        <v>2.713425925925926E-3</v>
      </c>
      <c r="S199" s="50">
        <v>3.4407407407407407E-3</v>
      </c>
      <c r="T199" s="50">
        <v>5.321643518518519E-3</v>
      </c>
      <c r="U199" s="50">
        <v>5.7699074074074076E-3</v>
      </c>
      <c r="V199" s="50">
        <v>9.2120370370370359E-3</v>
      </c>
      <c r="W199" s="50">
        <v>7.5187499999999994E-3</v>
      </c>
      <c r="X199" s="50">
        <v>1.2673611111111111E-2</v>
      </c>
      <c r="Y199" s="50">
        <v>2.6588310185185184E-2</v>
      </c>
      <c r="Z199" s="48" t="s">
        <v>0</v>
      </c>
      <c r="AA199" s="48">
        <v>5.77</v>
      </c>
      <c r="AB199" s="48">
        <v>8.3000000000000007</v>
      </c>
      <c r="AC199" s="48">
        <v>17.36</v>
      </c>
      <c r="AD199" s="48">
        <v>21.37</v>
      </c>
      <c r="AE199" s="46">
        <v>6328</v>
      </c>
      <c r="AF199" s="48" t="s">
        <v>0</v>
      </c>
      <c r="AG199" s="48" t="s">
        <v>0</v>
      </c>
      <c r="AH199" s="48" t="s">
        <v>0</v>
      </c>
      <c r="AI199" s="48">
        <v>6.68</v>
      </c>
      <c r="AJ199" s="48" t="s">
        <v>0</v>
      </c>
      <c r="AK199" s="48" t="s">
        <v>0</v>
      </c>
      <c r="AL199" s="48">
        <v>22.73</v>
      </c>
      <c r="AM199" s="48">
        <v>36.29</v>
      </c>
      <c r="AN199" s="48">
        <v>50.91</v>
      </c>
      <c r="AO199" s="50">
        <v>7.7222222222222221E-4</v>
      </c>
      <c r="AP199" s="50">
        <v>1.0568287037037039E-3</v>
      </c>
      <c r="AQ199" s="50">
        <v>2.3773148148148147E-3</v>
      </c>
      <c r="AR199" s="50">
        <v>9.7175925925925934E-4</v>
      </c>
      <c r="AS199" s="50">
        <v>1.3769675925925926E-3</v>
      </c>
      <c r="AT199" s="50">
        <v>1.7856481481481482E-3</v>
      </c>
      <c r="AU199" s="50">
        <v>2.8138888888888888E-3</v>
      </c>
      <c r="AV199" s="50">
        <v>3.0395833333333334E-3</v>
      </c>
      <c r="AW199" s="50">
        <v>3.8555555555555552E-3</v>
      </c>
      <c r="AX199" s="50">
        <v>6.0008101851851854E-3</v>
      </c>
      <c r="AY199" s="50">
        <v>6.4486111111111116E-3</v>
      </c>
      <c r="AZ199" s="50">
        <v>1.0329166666666667E-2</v>
      </c>
      <c r="BA199" s="50">
        <v>8.1059027777777778E-3</v>
      </c>
      <c r="BB199" s="50">
        <v>1.406099537037037E-2</v>
      </c>
      <c r="BC199" s="50">
        <v>2.8996527777777777E-2</v>
      </c>
      <c r="BD199" s="48" t="s">
        <v>0</v>
      </c>
      <c r="BE199" s="48" t="s">
        <v>0</v>
      </c>
      <c r="BF199" s="48" t="s">
        <v>0</v>
      </c>
      <c r="BG199" s="48">
        <v>14.83</v>
      </c>
      <c r="BH199" s="48">
        <v>19.93</v>
      </c>
      <c r="BI199" s="46">
        <v>4866</v>
      </c>
    </row>
    <row r="200" spans="1:61" x14ac:dyDescent="0.3">
      <c r="A200" s="46">
        <v>1202</v>
      </c>
      <c r="B200" s="48" t="s">
        <v>0</v>
      </c>
      <c r="C200" s="48" t="s">
        <v>0</v>
      </c>
      <c r="D200" s="48" t="s">
        <v>0</v>
      </c>
      <c r="E200" s="48">
        <v>6.42</v>
      </c>
      <c r="F200" s="48" t="s">
        <v>0</v>
      </c>
      <c r="G200" s="48" t="s">
        <v>0</v>
      </c>
      <c r="H200" s="48" t="s">
        <v>0</v>
      </c>
      <c r="I200" s="48">
        <v>32.18</v>
      </c>
      <c r="J200" s="48">
        <v>45.59</v>
      </c>
      <c r="K200" s="50">
        <v>6.9293981481481485E-4</v>
      </c>
      <c r="L200" s="50">
        <v>9.482638888888889E-4</v>
      </c>
      <c r="M200" s="50">
        <v>2.1204861111111107E-3</v>
      </c>
      <c r="N200" s="50">
        <v>8.7361111111111114E-4</v>
      </c>
      <c r="O200" s="50">
        <v>1.2263888888888888E-3</v>
      </c>
      <c r="P200" s="50">
        <v>1.5887731481481482E-3</v>
      </c>
      <c r="Q200" s="50">
        <v>2.509490740740741E-3</v>
      </c>
      <c r="R200" s="50">
        <v>2.7142361111111113E-3</v>
      </c>
      <c r="S200" s="50">
        <v>3.4417824074074073E-3</v>
      </c>
      <c r="T200" s="50">
        <v>5.3234953703703708E-3</v>
      </c>
      <c r="U200" s="50">
        <v>5.7718750000000001E-3</v>
      </c>
      <c r="V200" s="50">
        <v>9.2151620370370373E-3</v>
      </c>
      <c r="W200" s="50">
        <v>7.5232638888888884E-3</v>
      </c>
      <c r="X200" s="50">
        <v>1.268125E-2</v>
      </c>
      <c r="Y200" s="50">
        <v>2.6603935185185185E-2</v>
      </c>
      <c r="Z200" s="48" t="s">
        <v>0</v>
      </c>
      <c r="AA200" s="48" t="s">
        <v>0</v>
      </c>
      <c r="AB200" s="48" t="s">
        <v>0</v>
      </c>
      <c r="AC200" s="48">
        <v>17.350000000000001</v>
      </c>
      <c r="AD200" s="48">
        <v>21.35</v>
      </c>
      <c r="AE200" s="46">
        <v>6323</v>
      </c>
      <c r="AF200" s="48" t="s">
        <v>0</v>
      </c>
      <c r="AG200" s="48">
        <v>6.56</v>
      </c>
      <c r="AH200" s="48">
        <v>7.05</v>
      </c>
      <c r="AI200" s="48" t="s">
        <v>0</v>
      </c>
      <c r="AJ200" s="48">
        <v>7.25</v>
      </c>
      <c r="AK200" s="48">
        <v>7.82</v>
      </c>
      <c r="AL200" s="48">
        <v>22.74</v>
      </c>
      <c r="AM200" s="48">
        <v>36.299999999999997</v>
      </c>
      <c r="AN200" s="48">
        <v>50.94</v>
      </c>
      <c r="AO200" s="50">
        <v>7.7256944444444443E-4</v>
      </c>
      <c r="AP200" s="50">
        <v>1.0574074074074075E-3</v>
      </c>
      <c r="AQ200" s="50">
        <v>2.3787037037037036E-3</v>
      </c>
      <c r="AR200" s="50">
        <v>9.7233796296296293E-4</v>
      </c>
      <c r="AS200" s="50">
        <v>1.377662037037037E-3</v>
      </c>
      <c r="AT200" s="50">
        <v>1.7865740740740741E-3</v>
      </c>
      <c r="AU200" s="50">
        <v>2.8153935185185183E-3</v>
      </c>
      <c r="AV200" s="50">
        <v>3.0412037037037035E-3</v>
      </c>
      <c r="AW200" s="50">
        <v>3.8576388888888887E-3</v>
      </c>
      <c r="AX200" s="50">
        <v>6.0040509259259257E-3</v>
      </c>
      <c r="AY200" s="50">
        <v>6.4521990740740746E-3</v>
      </c>
      <c r="AZ200" s="50">
        <v>1.0335069444444444E-2</v>
      </c>
      <c r="BA200" s="50">
        <v>8.1113425925925919E-3</v>
      </c>
      <c r="BB200" s="50">
        <v>1.4070254629629629E-2</v>
      </c>
      <c r="BC200" s="50">
        <v>2.901539351851852E-2</v>
      </c>
      <c r="BD200" s="48" t="s">
        <v>0</v>
      </c>
      <c r="BE200" s="48">
        <v>4.78</v>
      </c>
      <c r="BF200" s="48">
        <v>6.93</v>
      </c>
      <c r="BG200" s="48">
        <v>14.82</v>
      </c>
      <c r="BH200" s="48">
        <v>19.91</v>
      </c>
      <c r="BI200" s="46">
        <v>4862</v>
      </c>
    </row>
    <row r="201" spans="1:61" x14ac:dyDescent="0.3">
      <c r="A201" s="46">
        <v>1201</v>
      </c>
      <c r="B201" s="48" t="s">
        <v>0</v>
      </c>
      <c r="C201" s="48" t="s">
        <v>0</v>
      </c>
      <c r="D201" s="48" t="s">
        <v>0</v>
      </c>
      <c r="E201" s="48" t="s">
        <v>0</v>
      </c>
      <c r="F201" s="48">
        <v>7.03</v>
      </c>
      <c r="G201" s="48">
        <v>7.51</v>
      </c>
      <c r="H201" s="48">
        <v>20.56</v>
      </c>
      <c r="I201" s="48">
        <v>32.19</v>
      </c>
      <c r="J201" s="48">
        <v>45.61</v>
      </c>
      <c r="K201" s="50">
        <v>6.9317129629629633E-4</v>
      </c>
      <c r="L201" s="50">
        <v>9.4849537037037038E-4</v>
      </c>
      <c r="M201" s="50">
        <v>2.121296296296296E-3</v>
      </c>
      <c r="N201" s="50">
        <v>8.7384259259259262E-4</v>
      </c>
      <c r="O201" s="50">
        <v>1.2267361111111112E-3</v>
      </c>
      <c r="P201" s="50">
        <v>1.5892361111111111E-3</v>
      </c>
      <c r="Q201" s="50">
        <v>2.5103009259259258E-3</v>
      </c>
      <c r="R201" s="50">
        <v>2.7151620370370372E-3</v>
      </c>
      <c r="S201" s="50">
        <v>3.4429398148148149E-3</v>
      </c>
      <c r="T201" s="50">
        <v>5.3253472222222218E-3</v>
      </c>
      <c r="U201" s="50">
        <v>5.7738425925925926E-3</v>
      </c>
      <c r="V201" s="50">
        <v>9.218287037037037E-3</v>
      </c>
      <c r="W201" s="50">
        <v>7.527893518518518E-3</v>
      </c>
      <c r="X201" s="50">
        <v>1.2689004629629632E-2</v>
      </c>
      <c r="Y201" s="50">
        <v>2.6619675925925925E-2</v>
      </c>
      <c r="Z201" s="48" t="s">
        <v>0</v>
      </c>
      <c r="AA201" s="48">
        <v>5.76</v>
      </c>
      <c r="AB201" s="48">
        <v>8.2899999999999991</v>
      </c>
      <c r="AC201" s="48">
        <v>17.34</v>
      </c>
      <c r="AD201" s="48">
        <v>21.34</v>
      </c>
      <c r="AE201" s="46">
        <v>6318</v>
      </c>
      <c r="AF201" s="48">
        <v>6.07</v>
      </c>
      <c r="AG201" s="48" t="s">
        <v>0</v>
      </c>
      <c r="AH201" s="48" t="s">
        <v>0</v>
      </c>
      <c r="AI201" s="48" t="s">
        <v>0</v>
      </c>
      <c r="AJ201" s="48" t="s">
        <v>0</v>
      </c>
      <c r="AK201" s="48" t="s">
        <v>0</v>
      </c>
      <c r="AL201" s="48">
        <v>22.75</v>
      </c>
      <c r="AM201" s="48">
        <v>36.32</v>
      </c>
      <c r="AN201" s="48">
        <v>50.96</v>
      </c>
      <c r="AO201" s="50">
        <v>7.730324074074075E-4</v>
      </c>
      <c r="AP201" s="50">
        <v>1.0579861111111113E-3</v>
      </c>
      <c r="AQ201" s="50">
        <v>2.3800925925925925E-3</v>
      </c>
      <c r="AR201" s="50">
        <v>9.7280092592592589E-4</v>
      </c>
      <c r="AS201" s="50">
        <v>1.3783564814814815E-3</v>
      </c>
      <c r="AT201" s="50">
        <v>1.7875E-3</v>
      </c>
      <c r="AU201" s="50">
        <v>2.8167824074074072E-3</v>
      </c>
      <c r="AV201" s="50">
        <v>3.042708333333333E-3</v>
      </c>
      <c r="AW201" s="50">
        <v>3.8596064814814812E-3</v>
      </c>
      <c r="AX201" s="50">
        <v>6.0072916666666669E-3</v>
      </c>
      <c r="AY201" s="50">
        <v>6.455671296296297E-3</v>
      </c>
      <c r="AZ201" s="50">
        <v>1.034085648148148E-2</v>
      </c>
      <c r="BA201" s="50">
        <v>8.1168981481481474E-3</v>
      </c>
      <c r="BB201" s="50">
        <v>1.4079513888888888E-2</v>
      </c>
      <c r="BC201" s="50">
        <v>2.9034143518518518E-2</v>
      </c>
      <c r="BD201" s="48" t="s">
        <v>0</v>
      </c>
      <c r="BE201" s="48" t="s">
        <v>0</v>
      </c>
      <c r="BF201" s="48" t="s">
        <v>0</v>
      </c>
      <c r="BG201" s="48">
        <v>14.81</v>
      </c>
      <c r="BH201" s="48">
        <v>19.89</v>
      </c>
      <c r="BI201" s="46">
        <v>4858</v>
      </c>
    </row>
    <row r="202" spans="1:61" x14ac:dyDescent="0.3">
      <c r="A202" s="46">
        <v>1200</v>
      </c>
      <c r="B202" s="48">
        <v>5.66</v>
      </c>
      <c r="C202" s="48">
        <v>6.1</v>
      </c>
      <c r="D202" s="48" t="s">
        <v>0</v>
      </c>
      <c r="E202" s="48" t="s">
        <v>0</v>
      </c>
      <c r="F202" s="48" t="s">
        <v>0</v>
      </c>
      <c r="G202" s="48" t="s">
        <v>0</v>
      </c>
      <c r="H202" s="48" t="s">
        <v>0</v>
      </c>
      <c r="I202" s="48">
        <v>32.200000000000003</v>
      </c>
      <c r="J202" s="49">
        <v>45.62</v>
      </c>
      <c r="K202" s="50">
        <v>6.9340277777777781E-4</v>
      </c>
      <c r="L202" s="50">
        <v>9.488425925925926E-4</v>
      </c>
      <c r="M202" s="50">
        <v>2.1219907407407407E-3</v>
      </c>
      <c r="N202" s="50">
        <v>8.740740740740741E-4</v>
      </c>
      <c r="O202" s="50">
        <v>1.2271990740740741E-3</v>
      </c>
      <c r="P202" s="50">
        <v>1.5896990740740741E-3</v>
      </c>
      <c r="Q202" s="50">
        <v>2.5111111111111111E-3</v>
      </c>
      <c r="R202" s="50">
        <v>2.7159722222222225E-3</v>
      </c>
      <c r="S202" s="50">
        <v>3.4440972222222221E-3</v>
      </c>
      <c r="T202" s="50">
        <v>5.327083333333333E-3</v>
      </c>
      <c r="U202" s="50">
        <v>5.775810185185185E-3</v>
      </c>
      <c r="V202" s="50">
        <v>9.2214120370370366E-3</v>
      </c>
      <c r="W202" s="50">
        <v>7.5325231481481476E-3</v>
      </c>
      <c r="X202" s="50">
        <v>1.269675925925926E-2</v>
      </c>
      <c r="Y202" s="50">
        <v>2.6635300925925927E-2</v>
      </c>
      <c r="Z202" s="48" t="s">
        <v>0</v>
      </c>
      <c r="AA202" s="48" t="s">
        <v>0</v>
      </c>
      <c r="AB202" s="48" t="s">
        <v>0</v>
      </c>
      <c r="AC202" s="48">
        <v>17.329999999999998</v>
      </c>
      <c r="AD202" s="48">
        <v>21.32</v>
      </c>
      <c r="AE202" s="46">
        <v>6313</v>
      </c>
      <c r="AF202" s="48" t="s">
        <v>0</v>
      </c>
      <c r="AG202" s="48" t="s">
        <v>0</v>
      </c>
      <c r="AH202" s="48" t="s">
        <v>0</v>
      </c>
      <c r="AI202" s="48">
        <v>6.69</v>
      </c>
      <c r="AJ202" s="48">
        <v>7.26</v>
      </c>
      <c r="AK202" s="48">
        <v>7.83</v>
      </c>
      <c r="AL202" s="48">
        <v>22.76</v>
      </c>
      <c r="AM202" s="48">
        <v>36.340000000000003</v>
      </c>
      <c r="AN202" s="48">
        <v>50.99</v>
      </c>
      <c r="AO202" s="50">
        <v>7.7337962962962972E-4</v>
      </c>
      <c r="AP202" s="50">
        <v>1.0585648148148149E-3</v>
      </c>
      <c r="AQ202" s="50">
        <v>2.3813657407407408E-3</v>
      </c>
      <c r="AR202" s="50">
        <v>9.7337962962962959E-4</v>
      </c>
      <c r="AS202" s="50">
        <v>1.3790509259259259E-3</v>
      </c>
      <c r="AT202" s="50">
        <v>1.7883101851851853E-3</v>
      </c>
      <c r="AU202" s="50">
        <v>2.8182870370370371E-3</v>
      </c>
      <c r="AV202" s="50">
        <v>3.044328703703704E-3</v>
      </c>
      <c r="AW202" s="50">
        <v>3.8616898148148143E-3</v>
      </c>
      <c r="AX202" s="50">
        <v>6.0106481481481486E-3</v>
      </c>
      <c r="AY202" s="50">
        <v>6.4592592592592592E-3</v>
      </c>
      <c r="AZ202" s="50">
        <v>1.0346643518518517E-2</v>
      </c>
      <c r="BA202" s="50">
        <v>8.1223379629629614E-3</v>
      </c>
      <c r="BB202" s="50">
        <v>1.4088773148148147E-2</v>
      </c>
      <c r="BC202" s="50">
        <v>2.9053009259259258E-2</v>
      </c>
      <c r="BD202" s="48">
        <v>1.98</v>
      </c>
      <c r="BE202" s="48" t="s">
        <v>0</v>
      </c>
      <c r="BF202" s="48">
        <v>6.92</v>
      </c>
      <c r="BG202" s="48">
        <v>14.8</v>
      </c>
      <c r="BH202" s="48">
        <v>19.88</v>
      </c>
      <c r="BI202" s="46">
        <v>4855</v>
      </c>
    </row>
    <row r="203" spans="1:61" x14ac:dyDescent="0.3">
      <c r="A203" s="46">
        <v>1199</v>
      </c>
      <c r="B203" s="48" t="s">
        <v>0</v>
      </c>
      <c r="C203" s="48" t="s">
        <v>0</v>
      </c>
      <c r="D203" s="48" t="s">
        <v>0</v>
      </c>
      <c r="E203" s="48" t="s">
        <v>0</v>
      </c>
      <c r="F203" s="48" t="s">
        <v>0</v>
      </c>
      <c r="G203" s="48" t="s">
        <v>0</v>
      </c>
      <c r="H203" s="48">
        <v>20.57</v>
      </c>
      <c r="I203" s="48">
        <v>32.21</v>
      </c>
      <c r="J203" s="49">
        <v>45.63</v>
      </c>
      <c r="K203" s="50">
        <v>6.9363425925925929E-4</v>
      </c>
      <c r="L203" s="50">
        <v>9.4907407407407408E-4</v>
      </c>
      <c r="M203" s="50">
        <v>2.1228009259259255E-3</v>
      </c>
      <c r="N203" s="50">
        <v>8.7442129629629632E-4</v>
      </c>
      <c r="O203" s="50">
        <v>1.2275462962962962E-3</v>
      </c>
      <c r="P203" s="50">
        <v>1.5901620370370371E-3</v>
      </c>
      <c r="Q203" s="50">
        <v>2.5119212962962964E-3</v>
      </c>
      <c r="R203" s="50">
        <v>2.7168981481481484E-3</v>
      </c>
      <c r="S203" s="50">
        <v>3.4451388888888891E-3</v>
      </c>
      <c r="T203" s="50">
        <v>5.3289351851851848E-3</v>
      </c>
      <c r="U203" s="50">
        <v>5.7777777777777784E-3</v>
      </c>
      <c r="V203" s="50">
        <v>9.2245370370370363E-3</v>
      </c>
      <c r="W203" s="50">
        <v>7.537152777777778E-3</v>
      </c>
      <c r="X203" s="50">
        <v>1.270451388888889E-2</v>
      </c>
      <c r="Y203" s="50">
        <v>2.6650925925925925E-2</v>
      </c>
      <c r="Z203" s="48" t="s">
        <v>0</v>
      </c>
      <c r="AA203" s="48" t="s">
        <v>0</v>
      </c>
      <c r="AB203" s="48">
        <v>8.2799999999999994</v>
      </c>
      <c r="AC203" s="48">
        <v>17.32</v>
      </c>
      <c r="AD203" s="48">
        <v>21.3</v>
      </c>
      <c r="AE203" s="46">
        <v>6309</v>
      </c>
      <c r="AF203" s="48" t="s">
        <v>0</v>
      </c>
      <c r="AG203" s="48" t="s">
        <v>0</v>
      </c>
      <c r="AH203" s="48">
        <v>7.06</v>
      </c>
      <c r="AI203" s="48" t="s">
        <v>0</v>
      </c>
      <c r="AJ203" s="48" t="s">
        <v>0</v>
      </c>
      <c r="AK203" s="48" t="s">
        <v>0</v>
      </c>
      <c r="AL203" s="48">
        <v>22.77</v>
      </c>
      <c r="AM203" s="48">
        <v>36.36</v>
      </c>
      <c r="AN203" s="48">
        <v>51.01</v>
      </c>
      <c r="AO203" s="50">
        <v>7.7384259259259268E-4</v>
      </c>
      <c r="AP203" s="50">
        <v>1.0591435185185187E-3</v>
      </c>
      <c r="AQ203" s="50">
        <v>2.3827546296296296E-3</v>
      </c>
      <c r="AR203" s="50">
        <v>9.7384259259259255E-4</v>
      </c>
      <c r="AS203" s="50">
        <v>1.3797453703703704E-3</v>
      </c>
      <c r="AT203" s="50">
        <v>1.7892361111111112E-3</v>
      </c>
      <c r="AU203" s="50">
        <v>2.819675925925926E-3</v>
      </c>
      <c r="AV203" s="50">
        <v>3.0458333333333336E-3</v>
      </c>
      <c r="AW203" s="50">
        <v>3.8636574074074072E-3</v>
      </c>
      <c r="AX203" s="50">
        <v>6.0138888888888898E-3</v>
      </c>
      <c r="AY203" s="50">
        <v>6.4628472222222223E-3</v>
      </c>
      <c r="AZ203" s="50">
        <v>1.0352430555555556E-2</v>
      </c>
      <c r="BA203" s="50">
        <v>8.1278935185185187E-3</v>
      </c>
      <c r="BB203" s="50">
        <v>1.4098032407407406E-2</v>
      </c>
      <c r="BC203" s="50">
        <v>2.9071874999999997E-2</v>
      </c>
      <c r="BD203" s="48" t="s">
        <v>0</v>
      </c>
      <c r="BE203" s="48" t="s">
        <v>0</v>
      </c>
      <c r="BF203" s="48" t="s">
        <v>0</v>
      </c>
      <c r="BG203" s="48">
        <v>14.79</v>
      </c>
      <c r="BH203" s="48">
        <v>19.86</v>
      </c>
      <c r="BI203" s="46">
        <v>4851</v>
      </c>
    </row>
    <row r="204" spans="1:61" x14ac:dyDescent="0.3">
      <c r="A204" s="46">
        <v>1198</v>
      </c>
      <c r="B204" s="48" t="s">
        <v>0</v>
      </c>
      <c r="C204" s="48" t="s">
        <v>0</v>
      </c>
      <c r="D204" s="48">
        <v>6.52</v>
      </c>
      <c r="E204" s="48">
        <v>6.43</v>
      </c>
      <c r="F204" s="48" t="s">
        <v>0</v>
      </c>
      <c r="G204" s="48">
        <v>7.52</v>
      </c>
      <c r="H204" s="48">
        <v>20.58</v>
      </c>
      <c r="I204" s="48">
        <v>32.22</v>
      </c>
      <c r="J204" s="49">
        <v>45.65</v>
      </c>
      <c r="K204" s="50">
        <v>6.9386574074074077E-4</v>
      </c>
      <c r="L204" s="50">
        <v>9.494212962962963E-4</v>
      </c>
      <c r="M204" s="50">
        <v>2.1234953703703702E-3</v>
      </c>
      <c r="N204" s="50">
        <v>8.746527777777778E-4</v>
      </c>
      <c r="O204" s="50">
        <v>1.2278935185185186E-3</v>
      </c>
      <c r="P204" s="50">
        <v>1.5907407407407407E-3</v>
      </c>
      <c r="Q204" s="50">
        <v>2.5128472222222223E-3</v>
      </c>
      <c r="R204" s="50">
        <v>2.7177083333333333E-3</v>
      </c>
      <c r="S204" s="50">
        <v>3.4462962962962963E-3</v>
      </c>
      <c r="T204" s="50">
        <v>5.3307870370370367E-3</v>
      </c>
      <c r="U204" s="50">
        <v>5.7797453703703709E-3</v>
      </c>
      <c r="V204" s="50">
        <v>9.2275462962962962E-3</v>
      </c>
      <c r="W204" s="50">
        <v>7.541666666666667E-3</v>
      </c>
      <c r="X204" s="50">
        <v>1.2712268518518519E-2</v>
      </c>
      <c r="Y204" s="50">
        <v>2.6666666666666665E-2</v>
      </c>
      <c r="Z204" s="48" t="s">
        <v>0</v>
      </c>
      <c r="AA204" s="48">
        <v>5.75</v>
      </c>
      <c r="AB204" s="48" t="s">
        <v>0</v>
      </c>
      <c r="AC204" s="48">
        <v>17.309999999999999</v>
      </c>
      <c r="AD204" s="48">
        <v>21.29</v>
      </c>
      <c r="AE204" s="46">
        <v>6304</v>
      </c>
      <c r="AF204" s="48" t="s">
        <v>0</v>
      </c>
      <c r="AG204" s="48">
        <v>6.57</v>
      </c>
      <c r="AH204" s="48" t="s">
        <v>0</v>
      </c>
      <c r="AI204" s="48">
        <v>6.7</v>
      </c>
      <c r="AJ204" s="48" t="s">
        <v>0</v>
      </c>
      <c r="AK204" s="48" t="s">
        <v>0</v>
      </c>
      <c r="AL204" s="48">
        <v>22.78</v>
      </c>
      <c r="AM204" s="48">
        <v>36.369999999999997</v>
      </c>
      <c r="AN204" s="48">
        <v>51.04</v>
      </c>
      <c r="AO204" s="50">
        <v>7.741898148148149E-4</v>
      </c>
      <c r="AP204" s="50">
        <v>1.0597222222222223E-3</v>
      </c>
      <c r="AQ204" s="50">
        <v>2.3840277777777779E-3</v>
      </c>
      <c r="AR204" s="50">
        <v>9.7430555555555552E-4</v>
      </c>
      <c r="AS204" s="50">
        <v>1.3804398148148148E-3</v>
      </c>
      <c r="AT204" s="50">
        <v>1.7901620370370372E-3</v>
      </c>
      <c r="AU204" s="50">
        <v>2.8210648148148149E-3</v>
      </c>
      <c r="AV204" s="50">
        <v>3.0474537037037041E-3</v>
      </c>
      <c r="AW204" s="50">
        <v>3.8657407407407408E-3</v>
      </c>
      <c r="AX204" s="50">
        <v>6.0172453703703707E-3</v>
      </c>
      <c r="AY204" s="50">
        <v>6.4664351851851853E-3</v>
      </c>
      <c r="AZ204" s="50">
        <v>1.0358333333333334E-2</v>
      </c>
      <c r="BA204" s="50">
        <v>8.1333333333333344E-3</v>
      </c>
      <c r="BB204" s="50">
        <v>1.4107407407407407E-2</v>
      </c>
      <c r="BC204" s="50">
        <v>2.909074074074074E-2</v>
      </c>
      <c r="BD204" s="48" t="s">
        <v>0</v>
      </c>
      <c r="BE204" s="48">
        <v>4.7699999999999996</v>
      </c>
      <c r="BF204" s="48">
        <v>6.91</v>
      </c>
      <c r="BG204" s="48" t="s">
        <v>0</v>
      </c>
      <c r="BH204" s="48">
        <v>19.850000000000001</v>
      </c>
      <c r="BI204" s="46">
        <v>4847</v>
      </c>
    </row>
    <row r="205" spans="1:61" x14ac:dyDescent="0.3">
      <c r="A205" s="46">
        <v>1197</v>
      </c>
      <c r="B205" s="48" t="s">
        <v>0</v>
      </c>
      <c r="C205" s="48" t="s">
        <v>0</v>
      </c>
      <c r="D205" s="48" t="s">
        <v>0</v>
      </c>
      <c r="E205" s="48" t="s">
        <v>0</v>
      </c>
      <c r="F205" s="48">
        <v>7.04</v>
      </c>
      <c r="G205" s="48" t="s">
        <v>0</v>
      </c>
      <c r="H205" s="48" t="s">
        <v>0</v>
      </c>
      <c r="I205" s="48">
        <v>32.229999999999997</v>
      </c>
      <c r="J205" s="49">
        <v>45.66</v>
      </c>
      <c r="K205" s="50">
        <v>6.9409722222222225E-4</v>
      </c>
      <c r="L205" s="50">
        <v>9.4976851851851852E-4</v>
      </c>
      <c r="M205" s="50">
        <v>2.1243055555555555E-3</v>
      </c>
      <c r="N205" s="50">
        <v>8.7488425925925928E-4</v>
      </c>
      <c r="O205" s="50">
        <v>1.2282407407407407E-3</v>
      </c>
      <c r="P205" s="50">
        <v>1.5912037037037036E-3</v>
      </c>
      <c r="Q205" s="50">
        <v>2.5136574074074076E-3</v>
      </c>
      <c r="R205" s="50">
        <v>2.7186342592592592E-3</v>
      </c>
      <c r="S205" s="50">
        <v>3.4473379629629628E-3</v>
      </c>
      <c r="T205" s="50">
        <v>5.3326388888888885E-3</v>
      </c>
      <c r="U205" s="50">
        <v>5.7817129629629633E-3</v>
      </c>
      <c r="V205" s="50">
        <v>9.2306712962962958E-3</v>
      </c>
      <c r="W205" s="50">
        <v>7.5462962962962957E-3</v>
      </c>
      <c r="X205" s="50">
        <v>1.2719907407407409E-2</v>
      </c>
      <c r="Y205" s="50">
        <v>2.6682291666666667E-2</v>
      </c>
      <c r="Z205" s="48">
        <v>2.3199999999999998</v>
      </c>
      <c r="AA205" s="48" t="s">
        <v>0</v>
      </c>
      <c r="AB205" s="48">
        <v>8.27</v>
      </c>
      <c r="AC205" s="48">
        <v>17.3</v>
      </c>
      <c r="AD205" s="48">
        <v>21.27</v>
      </c>
      <c r="AE205" s="46">
        <v>6299</v>
      </c>
      <c r="AF205" s="48">
        <v>6.08</v>
      </c>
      <c r="AG205" s="48" t="s">
        <v>0</v>
      </c>
      <c r="AH205" s="48" t="s">
        <v>0</v>
      </c>
      <c r="AI205" s="48" t="s">
        <v>0</v>
      </c>
      <c r="AJ205" s="48">
        <v>7.27</v>
      </c>
      <c r="AK205" s="48">
        <v>7.84</v>
      </c>
      <c r="AL205" s="48">
        <v>22.79</v>
      </c>
      <c r="AM205" s="48">
        <v>36.39</v>
      </c>
      <c r="AN205" s="48">
        <v>51.06</v>
      </c>
      <c r="AO205" s="50">
        <v>7.7465277777777786E-4</v>
      </c>
      <c r="AP205" s="50">
        <v>1.0603009259259261E-3</v>
      </c>
      <c r="AQ205" s="50">
        <v>2.3854166666666668E-3</v>
      </c>
      <c r="AR205" s="50">
        <v>9.7488425925925922E-4</v>
      </c>
      <c r="AS205" s="50">
        <v>1.3811342592592593E-3</v>
      </c>
      <c r="AT205" s="50">
        <v>1.7910879629629631E-3</v>
      </c>
      <c r="AU205" s="50">
        <v>2.8225694444444444E-3</v>
      </c>
      <c r="AV205" s="50">
        <v>3.0489583333333336E-3</v>
      </c>
      <c r="AW205" s="50">
        <v>3.8677083333333332E-3</v>
      </c>
      <c r="AX205" s="50">
        <v>6.020486111111111E-3</v>
      </c>
      <c r="AY205" s="50">
        <v>6.4699074074074077E-3</v>
      </c>
      <c r="AZ205" s="50">
        <v>1.0364120370370371E-2</v>
      </c>
      <c r="BA205" s="50">
        <v>8.1388888888888882E-3</v>
      </c>
      <c r="BB205" s="50">
        <v>1.4116666666666666E-2</v>
      </c>
      <c r="BC205" s="50">
        <v>2.9109606481481479E-2</v>
      </c>
      <c r="BD205" s="48" t="s">
        <v>0</v>
      </c>
      <c r="BE205" s="48" t="s">
        <v>0</v>
      </c>
      <c r="BF205" s="48" t="s">
        <v>0</v>
      </c>
      <c r="BG205" s="48">
        <v>14.78</v>
      </c>
      <c r="BH205" s="48">
        <v>19.829999999999998</v>
      </c>
      <c r="BI205" s="46">
        <v>4843</v>
      </c>
    </row>
    <row r="206" spans="1:61" x14ac:dyDescent="0.3">
      <c r="A206" s="46">
        <v>1196</v>
      </c>
      <c r="B206" s="48" t="s">
        <v>0</v>
      </c>
      <c r="C206" s="48" t="s">
        <v>0</v>
      </c>
      <c r="D206" s="48" t="s">
        <v>0</v>
      </c>
      <c r="E206" s="48" t="s">
        <v>0</v>
      </c>
      <c r="F206" s="48" t="s">
        <v>0</v>
      </c>
      <c r="G206" s="48" t="s">
        <v>0</v>
      </c>
      <c r="H206" s="48">
        <v>20.59</v>
      </c>
      <c r="I206" s="48">
        <v>32.24</v>
      </c>
      <c r="J206" s="49">
        <v>45.68</v>
      </c>
      <c r="K206" s="50">
        <v>6.9432870370370373E-4</v>
      </c>
      <c r="L206" s="50">
        <v>9.5E-4</v>
      </c>
      <c r="M206" s="50">
        <v>2.1249999999999997E-3</v>
      </c>
      <c r="N206" s="50">
        <v>8.752314814814815E-4</v>
      </c>
      <c r="O206" s="50">
        <v>1.2287037037037036E-3</v>
      </c>
      <c r="P206" s="50">
        <v>1.5916666666666666E-3</v>
      </c>
      <c r="Q206" s="50">
        <v>2.5144675925925924E-3</v>
      </c>
      <c r="R206" s="50">
        <v>2.7194444444444445E-3</v>
      </c>
      <c r="S206" s="50">
        <v>3.4484953703703704E-3</v>
      </c>
      <c r="T206" s="50">
        <v>5.3344907407407403E-3</v>
      </c>
      <c r="U206" s="50">
        <v>5.7836805555555558E-3</v>
      </c>
      <c r="V206" s="50">
        <v>9.2337962962962955E-3</v>
      </c>
      <c r="W206" s="50">
        <v>7.5509259259259253E-3</v>
      </c>
      <c r="X206" s="50">
        <v>1.2727662037037039E-2</v>
      </c>
      <c r="Y206" s="50">
        <v>2.6698032407407406E-2</v>
      </c>
      <c r="Z206" s="48" t="s">
        <v>0</v>
      </c>
      <c r="AA206" s="48" t="s">
        <v>0</v>
      </c>
      <c r="AB206" s="48" t="s">
        <v>0</v>
      </c>
      <c r="AC206" s="48">
        <v>17.29</v>
      </c>
      <c r="AD206" s="48">
        <v>21.25</v>
      </c>
      <c r="AE206" s="46">
        <v>6294</v>
      </c>
      <c r="AF206" s="48" t="s">
        <v>0</v>
      </c>
      <c r="AG206" s="48" t="s">
        <v>0</v>
      </c>
      <c r="AH206" s="48" t="s">
        <v>0</v>
      </c>
      <c r="AI206" s="48" t="s">
        <v>0</v>
      </c>
      <c r="AJ206" s="48" t="s">
        <v>0</v>
      </c>
      <c r="AK206" s="48" t="s">
        <v>0</v>
      </c>
      <c r="AL206" s="48">
        <v>22.81</v>
      </c>
      <c r="AM206" s="48">
        <v>36.409999999999997</v>
      </c>
      <c r="AN206" s="48">
        <v>51.09</v>
      </c>
      <c r="AO206" s="50">
        <v>7.7500000000000008E-4</v>
      </c>
      <c r="AP206" s="50">
        <v>1.0608796296296297E-3</v>
      </c>
      <c r="AQ206" s="50">
        <v>2.3868055555555556E-3</v>
      </c>
      <c r="AR206" s="50">
        <v>9.7534722222222218E-4</v>
      </c>
      <c r="AS206" s="50">
        <v>1.3819444444444443E-3</v>
      </c>
      <c r="AT206" s="50">
        <v>1.7918981481481481E-3</v>
      </c>
      <c r="AU206" s="50">
        <v>2.8239583333333333E-3</v>
      </c>
      <c r="AV206" s="50">
        <v>3.0504629629629632E-3</v>
      </c>
      <c r="AW206" s="50">
        <v>3.8697916666666668E-3</v>
      </c>
      <c r="AX206" s="50">
        <v>6.0237268518518522E-3</v>
      </c>
      <c r="AY206" s="50">
        <v>6.4734953703703708E-3</v>
      </c>
      <c r="AZ206" s="50">
        <v>1.0369907407407408E-2</v>
      </c>
      <c r="BA206" s="50">
        <v>8.144328703703704E-3</v>
      </c>
      <c r="BB206" s="50">
        <v>1.4125925925925925E-2</v>
      </c>
      <c r="BC206" s="50">
        <v>2.912858796296296E-2</v>
      </c>
      <c r="BD206" s="48" t="s">
        <v>0</v>
      </c>
      <c r="BE206" s="48" t="s">
        <v>0</v>
      </c>
      <c r="BF206" s="48">
        <v>6.9</v>
      </c>
      <c r="BG206" s="48">
        <v>14.77</v>
      </c>
      <c r="BH206" s="48">
        <v>19.809999999999999</v>
      </c>
      <c r="BI206" s="46">
        <v>4840</v>
      </c>
    </row>
    <row r="207" spans="1:61" x14ac:dyDescent="0.3">
      <c r="A207" s="46">
        <v>1195</v>
      </c>
      <c r="B207" s="48" t="s">
        <v>0</v>
      </c>
      <c r="C207" s="48" t="s">
        <v>0</v>
      </c>
      <c r="D207" s="48" t="s">
        <v>0</v>
      </c>
      <c r="E207" s="48" t="s">
        <v>0</v>
      </c>
      <c r="F207" s="48" t="s">
        <v>0</v>
      </c>
      <c r="G207" s="48" t="s">
        <v>0</v>
      </c>
      <c r="H207" s="48">
        <v>20.6</v>
      </c>
      <c r="I207" s="48">
        <v>32.25</v>
      </c>
      <c r="J207" s="49">
        <v>45.69</v>
      </c>
      <c r="K207" s="50">
        <v>6.9456018518518521E-4</v>
      </c>
      <c r="L207" s="50">
        <v>9.5034722222222222E-4</v>
      </c>
      <c r="M207" s="50">
        <v>2.125810185185185E-3</v>
      </c>
      <c r="N207" s="50">
        <v>8.7546296296296298E-4</v>
      </c>
      <c r="O207" s="50">
        <v>1.229050925925926E-3</v>
      </c>
      <c r="P207" s="50">
        <v>1.5922453703703704E-3</v>
      </c>
      <c r="Q207" s="50">
        <v>2.5152777777777777E-3</v>
      </c>
      <c r="R207" s="50">
        <v>2.7203703703703704E-3</v>
      </c>
      <c r="S207" s="50">
        <v>3.4496527777777776E-3</v>
      </c>
      <c r="T207" s="50">
        <v>5.336342592592593E-3</v>
      </c>
      <c r="U207" s="50">
        <v>5.7856481481481483E-3</v>
      </c>
      <c r="V207" s="50">
        <v>9.2369212962962952E-3</v>
      </c>
      <c r="W207" s="50">
        <v>7.5555555555555549E-3</v>
      </c>
      <c r="X207" s="50">
        <v>1.2735416666666667E-2</v>
      </c>
      <c r="Y207" s="50">
        <v>2.6713657407407408E-2</v>
      </c>
      <c r="Z207" s="48" t="s">
        <v>0</v>
      </c>
      <c r="AA207" s="48">
        <v>5.74</v>
      </c>
      <c r="AB207" s="48" t="s">
        <v>0</v>
      </c>
      <c r="AC207" s="48" t="s">
        <v>0</v>
      </c>
      <c r="AD207" s="48">
        <v>21.24</v>
      </c>
      <c r="AE207" s="46">
        <v>6289</v>
      </c>
      <c r="AF207" s="48" t="s">
        <v>0</v>
      </c>
      <c r="AG207" s="48" t="s">
        <v>0</v>
      </c>
      <c r="AH207" s="48">
        <v>7.07</v>
      </c>
      <c r="AI207" s="48">
        <v>6.71</v>
      </c>
      <c r="AJ207" s="48">
        <v>7.28</v>
      </c>
      <c r="AK207" s="48">
        <v>7.85</v>
      </c>
      <c r="AL207" s="48">
        <v>22.82</v>
      </c>
      <c r="AM207" s="48">
        <v>36.43</v>
      </c>
      <c r="AN207" s="48">
        <v>51.11</v>
      </c>
      <c r="AO207" s="50">
        <v>7.7546296296296304E-4</v>
      </c>
      <c r="AP207" s="50">
        <v>1.0614583333333335E-3</v>
      </c>
      <c r="AQ207" s="50">
        <v>2.3880787037037035E-3</v>
      </c>
      <c r="AR207" s="50">
        <v>9.7592592592592588E-4</v>
      </c>
      <c r="AS207" s="50">
        <v>1.3826388888888888E-3</v>
      </c>
      <c r="AT207" s="50">
        <v>1.7928240740740741E-3</v>
      </c>
      <c r="AU207" s="50">
        <v>2.8253472222222226E-3</v>
      </c>
      <c r="AV207" s="50">
        <v>3.0520833333333337E-3</v>
      </c>
      <c r="AW207" s="50">
        <v>3.8717592592592593E-3</v>
      </c>
      <c r="AX207" s="50">
        <v>6.0270833333333331E-3</v>
      </c>
      <c r="AY207" s="50">
        <v>6.4770833333333338E-3</v>
      </c>
      <c r="AZ207" s="50">
        <v>1.0375694444444444E-2</v>
      </c>
      <c r="BA207" s="50">
        <v>8.1498842592592578E-3</v>
      </c>
      <c r="BB207" s="50">
        <v>1.4135185185185185E-2</v>
      </c>
      <c r="BC207" s="50">
        <v>2.9147453703703703E-2</v>
      </c>
      <c r="BD207" s="48" t="s">
        <v>0</v>
      </c>
      <c r="BE207" s="48">
        <v>4.76</v>
      </c>
      <c r="BF207" s="48" t="s">
        <v>0</v>
      </c>
      <c r="BG207" s="48">
        <v>14.76</v>
      </c>
      <c r="BH207" s="48">
        <v>19.8</v>
      </c>
      <c r="BI207" s="46">
        <v>4836</v>
      </c>
    </row>
    <row r="208" spans="1:61" x14ac:dyDescent="0.3">
      <c r="A208" s="46">
        <v>1194</v>
      </c>
      <c r="B208" s="48" t="s">
        <v>0</v>
      </c>
      <c r="C208" s="48" t="s">
        <v>0</v>
      </c>
      <c r="D208" s="48" t="s">
        <v>0</v>
      </c>
      <c r="E208" s="48">
        <v>6.44</v>
      </c>
      <c r="F208" s="48" t="s">
        <v>0</v>
      </c>
      <c r="G208" s="48">
        <v>7.53</v>
      </c>
      <c r="H208" s="48" t="s">
        <v>0</v>
      </c>
      <c r="I208" s="48">
        <v>32.26</v>
      </c>
      <c r="J208" s="49">
        <v>45.71</v>
      </c>
      <c r="K208" s="50">
        <v>6.9467592592592595E-4</v>
      </c>
      <c r="L208" s="50">
        <v>9.505787037037037E-4</v>
      </c>
      <c r="M208" s="50">
        <v>2.1266203703703703E-3</v>
      </c>
      <c r="N208" s="50">
        <v>8.7569444444444446E-4</v>
      </c>
      <c r="O208" s="50">
        <v>1.2293981481481481E-3</v>
      </c>
      <c r="P208" s="50">
        <v>1.5927083333333333E-3</v>
      </c>
      <c r="Q208" s="50">
        <v>2.516087962962963E-3</v>
      </c>
      <c r="R208" s="50">
        <v>2.7211805555555557E-3</v>
      </c>
      <c r="S208" s="50">
        <v>3.4506944444444446E-3</v>
      </c>
      <c r="T208" s="50">
        <v>5.3380787037037043E-3</v>
      </c>
      <c r="U208" s="50">
        <v>5.7876157407407416E-3</v>
      </c>
      <c r="V208" s="50">
        <v>9.2400462962962948E-3</v>
      </c>
      <c r="W208" s="50">
        <v>7.5601851851851854E-3</v>
      </c>
      <c r="X208" s="50">
        <v>1.2743171296296298E-2</v>
      </c>
      <c r="Y208" s="50">
        <v>2.6729398148148148E-2</v>
      </c>
      <c r="Z208" s="48" t="s">
        <v>0</v>
      </c>
      <c r="AA208" s="48" t="s">
        <v>0</v>
      </c>
      <c r="AB208" s="48">
        <v>8.26</v>
      </c>
      <c r="AC208" s="48">
        <v>17.28</v>
      </c>
      <c r="AD208" s="48">
        <v>21.22</v>
      </c>
      <c r="AE208" s="46">
        <v>6285</v>
      </c>
      <c r="AF208" s="48" t="s">
        <v>0</v>
      </c>
      <c r="AG208" s="48">
        <v>6.58</v>
      </c>
      <c r="AH208" s="48" t="s">
        <v>0</v>
      </c>
      <c r="AI208" s="48" t="s">
        <v>0</v>
      </c>
      <c r="AJ208" s="48" t="s">
        <v>0</v>
      </c>
      <c r="AK208" s="48" t="s">
        <v>0</v>
      </c>
      <c r="AL208" s="48">
        <v>22.83</v>
      </c>
      <c r="AM208" s="48">
        <v>36.450000000000003</v>
      </c>
      <c r="AN208" s="48">
        <v>51.14</v>
      </c>
      <c r="AO208" s="50">
        <v>7.7581018518518526E-4</v>
      </c>
      <c r="AP208" s="50">
        <v>1.062152777777778E-3</v>
      </c>
      <c r="AQ208" s="50">
        <v>2.3894675925925923E-3</v>
      </c>
      <c r="AR208" s="50">
        <v>9.7638888888888884E-4</v>
      </c>
      <c r="AS208" s="50">
        <v>1.3833333333333332E-3</v>
      </c>
      <c r="AT208" s="50">
        <v>1.79375E-3</v>
      </c>
      <c r="AU208" s="50">
        <v>2.8268518518518521E-3</v>
      </c>
      <c r="AV208" s="50">
        <v>3.0535879629629632E-3</v>
      </c>
      <c r="AW208" s="50">
        <v>3.8737268518518517E-3</v>
      </c>
      <c r="AX208" s="50">
        <v>6.0303240740740742E-3</v>
      </c>
      <c r="AY208" s="50">
        <v>6.4806712962962969E-3</v>
      </c>
      <c r="AZ208" s="50">
        <v>1.0381597222222223E-2</v>
      </c>
      <c r="BA208" s="50">
        <v>8.1554398148148133E-3</v>
      </c>
      <c r="BB208" s="50">
        <v>1.4144560185185184E-2</v>
      </c>
      <c r="BC208" s="50">
        <v>2.9166319444444446E-2</v>
      </c>
      <c r="BD208" s="48" t="s">
        <v>0</v>
      </c>
      <c r="BE208" s="48" t="s">
        <v>0</v>
      </c>
      <c r="BF208" s="48">
        <v>6.89</v>
      </c>
      <c r="BG208" s="48">
        <v>14.75</v>
      </c>
      <c r="BH208" s="48">
        <v>19.78</v>
      </c>
      <c r="BI208" s="46">
        <v>4832</v>
      </c>
    </row>
    <row r="209" spans="1:61" x14ac:dyDescent="0.3">
      <c r="A209" s="46">
        <v>1193</v>
      </c>
      <c r="B209" s="48">
        <v>5.67</v>
      </c>
      <c r="C209" s="48">
        <v>6.11</v>
      </c>
      <c r="D209" s="48" t="s">
        <v>0</v>
      </c>
      <c r="E209" s="48" t="s">
        <v>0</v>
      </c>
      <c r="F209" s="48">
        <v>7.05</v>
      </c>
      <c r="G209" s="48" t="s">
        <v>0</v>
      </c>
      <c r="H209" s="48">
        <v>20.61</v>
      </c>
      <c r="I209" s="48">
        <v>32.270000000000003</v>
      </c>
      <c r="J209" s="49">
        <v>45.72</v>
      </c>
      <c r="K209" s="50">
        <v>6.9490740740740743E-4</v>
      </c>
      <c r="L209" s="50">
        <v>9.5092592592592592E-4</v>
      </c>
      <c r="M209" s="50">
        <v>2.1273148148148145E-3</v>
      </c>
      <c r="N209" s="50">
        <v>8.7604166666666668E-4</v>
      </c>
      <c r="O209" s="50">
        <v>1.2297453703703704E-3</v>
      </c>
      <c r="P209" s="50">
        <v>1.5931712962962963E-3</v>
      </c>
      <c r="Q209" s="50">
        <v>2.5168981481481483E-3</v>
      </c>
      <c r="R209" s="50">
        <v>2.7221064814814816E-3</v>
      </c>
      <c r="S209" s="50">
        <v>3.4518518518518518E-3</v>
      </c>
      <c r="T209" s="50">
        <v>5.3399305555555561E-3</v>
      </c>
      <c r="U209" s="50">
        <v>5.7895833333333341E-3</v>
      </c>
      <c r="V209" s="50">
        <v>9.2431712962962945E-3</v>
      </c>
      <c r="W209" s="50">
        <v>7.564814814814815E-3</v>
      </c>
      <c r="X209" s="50">
        <v>1.2750925925925926E-2</v>
      </c>
      <c r="Y209" s="50">
        <v>2.6745138888888888E-2</v>
      </c>
      <c r="Z209" s="48" t="s">
        <v>0</v>
      </c>
      <c r="AA209" s="48" t="s">
        <v>0</v>
      </c>
      <c r="AB209" s="48" t="s">
        <v>0</v>
      </c>
      <c r="AC209" s="48">
        <v>17.27</v>
      </c>
      <c r="AD209" s="48">
        <v>21.2</v>
      </c>
      <c r="AE209" s="46">
        <v>6280</v>
      </c>
      <c r="AF209" s="48">
        <v>6.09</v>
      </c>
      <c r="AG209" s="48" t="s">
        <v>0</v>
      </c>
      <c r="AH209" s="48" t="s">
        <v>0</v>
      </c>
      <c r="AI209" s="48" t="s">
        <v>0</v>
      </c>
      <c r="AJ209" s="48" t="s">
        <v>0</v>
      </c>
      <c r="AK209" s="48">
        <v>7.86</v>
      </c>
      <c r="AL209" s="48">
        <v>22.84</v>
      </c>
      <c r="AM209" s="48">
        <v>36.46</v>
      </c>
      <c r="AN209" s="48">
        <v>51.16</v>
      </c>
      <c r="AO209" s="50">
        <v>7.7627314814814822E-4</v>
      </c>
      <c r="AP209" s="50">
        <v>1.0627314814814816E-3</v>
      </c>
      <c r="AQ209" s="50">
        <v>2.3907407407407406E-3</v>
      </c>
      <c r="AR209" s="50">
        <v>9.7696759259259264E-4</v>
      </c>
      <c r="AS209" s="50">
        <v>1.3840277777777776E-3</v>
      </c>
      <c r="AT209" s="50">
        <v>1.7946759259259259E-3</v>
      </c>
      <c r="AU209" s="50">
        <v>2.828240740740741E-3</v>
      </c>
      <c r="AV209" s="50">
        <v>3.0552083333333334E-3</v>
      </c>
      <c r="AW209" s="50">
        <v>3.8758101851851853E-3</v>
      </c>
      <c r="AX209" s="50">
        <v>6.033680555555556E-3</v>
      </c>
      <c r="AY209" s="50">
        <v>6.4842592592592599E-3</v>
      </c>
      <c r="AZ209" s="50">
        <v>1.0387384259259259E-2</v>
      </c>
      <c r="BA209" s="50">
        <v>8.1608796296296308E-3</v>
      </c>
      <c r="BB209" s="50">
        <v>1.4153819444444443E-2</v>
      </c>
      <c r="BC209" s="50">
        <v>2.9185185185185186E-2</v>
      </c>
      <c r="BD209" s="48" t="s">
        <v>0</v>
      </c>
      <c r="BE209" s="48" t="s">
        <v>0</v>
      </c>
      <c r="BF209" s="48" t="s">
        <v>0</v>
      </c>
      <c r="BG209" s="48">
        <v>14.74</v>
      </c>
      <c r="BH209" s="48">
        <v>19.77</v>
      </c>
      <c r="BI209" s="46">
        <v>4829</v>
      </c>
    </row>
    <row r="210" spans="1:61" x14ac:dyDescent="0.3">
      <c r="A210" s="46">
        <v>1192</v>
      </c>
      <c r="B210" s="48" t="s">
        <v>0</v>
      </c>
      <c r="C210" s="48" t="s">
        <v>0</v>
      </c>
      <c r="D210" s="48">
        <v>6.53</v>
      </c>
      <c r="E210" s="48" t="s">
        <v>0</v>
      </c>
      <c r="F210" s="48" t="s">
        <v>0</v>
      </c>
      <c r="G210" s="48" t="s">
        <v>0</v>
      </c>
      <c r="H210" s="48">
        <v>20.62</v>
      </c>
      <c r="I210" s="48">
        <v>32.28</v>
      </c>
      <c r="J210" s="49">
        <v>45.74</v>
      </c>
      <c r="K210" s="50">
        <v>6.9513888888888891E-4</v>
      </c>
      <c r="L210" s="50">
        <v>9.511574074074074E-4</v>
      </c>
      <c r="M210" s="50">
        <v>2.1281249999999998E-3</v>
      </c>
      <c r="N210" s="50">
        <v>8.7627314814814816E-4</v>
      </c>
      <c r="O210" s="50">
        <v>1.2302083333333334E-3</v>
      </c>
      <c r="P210" s="50">
        <v>1.5936342592592593E-3</v>
      </c>
      <c r="Q210" s="50">
        <v>2.5177083333333332E-3</v>
      </c>
      <c r="R210" s="50">
        <v>2.7229166666666669E-3</v>
      </c>
      <c r="S210" s="50">
        <v>3.4530092592592594E-3</v>
      </c>
      <c r="T210" s="50">
        <v>5.3417824074074079E-3</v>
      </c>
      <c r="U210" s="50">
        <v>5.7915509259259266E-3</v>
      </c>
      <c r="V210" s="50">
        <v>9.2462962962962959E-3</v>
      </c>
      <c r="W210" s="50">
        <v>7.5694444444444437E-3</v>
      </c>
      <c r="X210" s="50">
        <v>1.2758680555555556E-2</v>
      </c>
      <c r="Y210" s="50">
        <v>2.6760879629629631E-2</v>
      </c>
      <c r="Z210" s="48" t="s">
        <v>0</v>
      </c>
      <c r="AA210" s="48">
        <v>5.73</v>
      </c>
      <c r="AB210" s="48">
        <v>8.25</v>
      </c>
      <c r="AC210" s="48">
        <v>17.260000000000002</v>
      </c>
      <c r="AD210" s="48">
        <v>21.19</v>
      </c>
      <c r="AE210" s="46">
        <v>6275</v>
      </c>
      <c r="AF210" s="48" t="s">
        <v>0</v>
      </c>
      <c r="AG210" s="48" t="s">
        <v>0</v>
      </c>
      <c r="AH210" s="48">
        <v>7.08</v>
      </c>
      <c r="AI210" s="48">
        <v>6.72</v>
      </c>
      <c r="AJ210" s="48">
        <v>7.29</v>
      </c>
      <c r="AK210" s="48" t="s">
        <v>0</v>
      </c>
      <c r="AL210" s="48">
        <v>22.85</v>
      </c>
      <c r="AM210" s="48">
        <v>36.479999999999997</v>
      </c>
      <c r="AN210" s="48">
        <v>51.19</v>
      </c>
      <c r="AO210" s="50">
        <v>7.7662037037037044E-4</v>
      </c>
      <c r="AP210" s="50">
        <v>1.0633101851851854E-3</v>
      </c>
      <c r="AQ210" s="50">
        <v>2.3921296296296295E-3</v>
      </c>
      <c r="AR210" s="50">
        <v>9.774305555555556E-4</v>
      </c>
      <c r="AS210" s="50">
        <v>1.3847222222222221E-3</v>
      </c>
      <c r="AT210" s="50">
        <v>1.7954861111111112E-3</v>
      </c>
      <c r="AU210" s="50">
        <v>2.8297453703703705E-3</v>
      </c>
      <c r="AV210" s="50">
        <v>3.0567129629629633E-3</v>
      </c>
      <c r="AW210" s="50">
        <v>3.8777777777777777E-3</v>
      </c>
      <c r="AX210" s="50">
        <v>6.0369212962962963E-3</v>
      </c>
      <c r="AY210" s="50">
        <v>6.487847222222223E-3</v>
      </c>
      <c r="AZ210" s="50">
        <v>1.0393287037037038E-2</v>
      </c>
      <c r="BA210" s="50">
        <v>8.1664351851851863E-3</v>
      </c>
      <c r="BB210" s="50">
        <v>1.4163078703703704E-2</v>
      </c>
      <c r="BC210" s="50">
        <v>2.9204166666666666E-2</v>
      </c>
      <c r="BD210" s="48" t="s">
        <v>0</v>
      </c>
      <c r="BE210" s="48">
        <v>4.75</v>
      </c>
      <c r="BF210" s="48" t="s">
        <v>0</v>
      </c>
      <c r="BG210" s="48">
        <v>14.73</v>
      </c>
      <c r="BH210" s="48">
        <v>19.75</v>
      </c>
      <c r="BI210" s="46">
        <v>4825</v>
      </c>
    </row>
    <row r="211" spans="1:61" x14ac:dyDescent="0.3">
      <c r="A211" s="46">
        <v>1191</v>
      </c>
      <c r="B211" s="48" t="s">
        <v>0</v>
      </c>
      <c r="C211" s="48" t="s">
        <v>0</v>
      </c>
      <c r="D211" s="48" t="s">
        <v>0</v>
      </c>
      <c r="E211" s="48" t="s">
        <v>0</v>
      </c>
      <c r="F211" s="48" t="s">
        <v>0</v>
      </c>
      <c r="G211" s="48">
        <v>7.54</v>
      </c>
      <c r="H211" s="48" t="s">
        <v>0</v>
      </c>
      <c r="I211" s="48">
        <v>32.29</v>
      </c>
      <c r="J211" s="49">
        <v>45.75</v>
      </c>
      <c r="K211" s="50">
        <v>6.9537037037037039E-4</v>
      </c>
      <c r="L211" s="50">
        <v>9.5150462962962962E-4</v>
      </c>
      <c r="M211" s="50">
        <v>2.128819444444444E-3</v>
      </c>
      <c r="N211" s="50">
        <v>8.7650462962962964E-4</v>
      </c>
      <c r="O211" s="50">
        <v>1.2305555555555555E-3</v>
      </c>
      <c r="P211" s="50">
        <v>1.5942129629629629E-3</v>
      </c>
      <c r="Q211" s="50">
        <v>2.5185185185185185E-3</v>
      </c>
      <c r="R211" s="50">
        <v>2.7238425925925928E-3</v>
      </c>
      <c r="S211" s="50">
        <v>3.454050925925926E-3</v>
      </c>
      <c r="T211" s="50">
        <v>5.3436342592592598E-3</v>
      </c>
      <c r="U211" s="50">
        <v>5.793518518518519E-3</v>
      </c>
      <c r="V211" s="50">
        <v>9.2493055555555558E-3</v>
      </c>
      <c r="W211" s="50">
        <v>7.5739583333333327E-3</v>
      </c>
      <c r="X211" s="50">
        <v>1.2766435185185186E-2</v>
      </c>
      <c r="Y211" s="50">
        <v>2.6776504629629629E-2</v>
      </c>
      <c r="Z211" s="48" t="s">
        <v>0</v>
      </c>
      <c r="AA211" s="48" t="s">
        <v>0</v>
      </c>
      <c r="AB211" s="48" t="s">
        <v>0</v>
      </c>
      <c r="AC211" s="48">
        <v>17.25</v>
      </c>
      <c r="AD211" s="48">
        <v>21.17</v>
      </c>
      <c r="AE211" s="46">
        <v>6270</v>
      </c>
      <c r="AF211" s="48" t="s">
        <v>0</v>
      </c>
      <c r="AG211" s="48">
        <v>6.59</v>
      </c>
      <c r="AH211" s="48" t="s">
        <v>0</v>
      </c>
      <c r="AI211" s="48" t="s">
        <v>0</v>
      </c>
      <c r="AJ211" s="48" t="s">
        <v>0</v>
      </c>
      <c r="AK211" s="48" t="s">
        <v>0</v>
      </c>
      <c r="AL211" s="48">
        <v>22.86</v>
      </c>
      <c r="AM211" s="48">
        <v>36.5</v>
      </c>
      <c r="AN211" s="48">
        <v>51.22</v>
      </c>
      <c r="AO211" s="50">
        <v>7.770833333333334E-4</v>
      </c>
      <c r="AP211" s="50">
        <v>1.063888888888889E-3</v>
      </c>
      <c r="AQ211" s="50">
        <v>2.3935185185185183E-3</v>
      </c>
      <c r="AR211" s="50">
        <v>9.780092592592592E-4</v>
      </c>
      <c r="AS211" s="50">
        <v>1.3854166666666665E-3</v>
      </c>
      <c r="AT211" s="50">
        <v>1.7964120370370371E-3</v>
      </c>
      <c r="AU211" s="50">
        <v>2.8311342592592594E-3</v>
      </c>
      <c r="AV211" s="50">
        <v>3.0583333333333335E-3</v>
      </c>
      <c r="AW211" s="50">
        <v>3.8798611111111113E-3</v>
      </c>
      <c r="AX211" s="50">
        <v>6.0402777777777781E-3</v>
      </c>
      <c r="AY211" s="50">
        <v>6.491435185185186E-3</v>
      </c>
      <c r="AZ211" s="50">
        <v>1.0399074074074074E-2</v>
      </c>
      <c r="BA211" s="50">
        <v>8.1719907407407401E-3</v>
      </c>
      <c r="BB211" s="50">
        <v>1.4172453703703703E-2</v>
      </c>
      <c r="BC211" s="50">
        <v>2.9223032407407409E-2</v>
      </c>
      <c r="BD211" s="48" t="s">
        <v>0</v>
      </c>
      <c r="BE211" s="48" t="s">
        <v>0</v>
      </c>
      <c r="BF211" s="48">
        <v>6.88</v>
      </c>
      <c r="BG211" s="48">
        <v>14.72</v>
      </c>
      <c r="BH211" s="48">
        <v>19.73</v>
      </c>
      <c r="BI211" s="46">
        <v>4821</v>
      </c>
    </row>
    <row r="212" spans="1:61" x14ac:dyDescent="0.3">
      <c r="A212" s="46">
        <v>1190</v>
      </c>
      <c r="B212" s="48" t="s">
        <v>0</v>
      </c>
      <c r="C212" s="48" t="s">
        <v>0</v>
      </c>
      <c r="D212" s="48" t="s">
        <v>0</v>
      </c>
      <c r="E212" s="48">
        <v>6.45</v>
      </c>
      <c r="F212" s="48" t="s">
        <v>0</v>
      </c>
      <c r="G212" s="48" t="s">
        <v>0</v>
      </c>
      <c r="H212" s="48">
        <v>20.63</v>
      </c>
      <c r="I212" s="48">
        <v>32.299999999999997</v>
      </c>
      <c r="J212" s="49">
        <v>45.77</v>
      </c>
      <c r="K212" s="50">
        <v>6.9560185185185187E-4</v>
      </c>
      <c r="L212" s="50">
        <v>9.5185185185185184E-4</v>
      </c>
      <c r="M212" s="50">
        <v>2.1296296296296298E-3</v>
      </c>
      <c r="N212" s="50">
        <v>8.7685185185185186E-4</v>
      </c>
      <c r="O212" s="50">
        <v>1.2309027777777778E-3</v>
      </c>
      <c r="P212" s="50">
        <v>1.5946759259259258E-3</v>
      </c>
      <c r="Q212" s="50">
        <v>2.5193287037037037E-3</v>
      </c>
      <c r="R212" s="50">
        <v>2.7246527777777777E-3</v>
      </c>
      <c r="S212" s="50">
        <v>3.4552083333333331E-3</v>
      </c>
      <c r="T212" s="50">
        <v>5.3454861111111116E-3</v>
      </c>
      <c r="U212" s="50">
        <v>5.7954861111111115E-3</v>
      </c>
      <c r="V212" s="50">
        <v>9.2524305555555554E-3</v>
      </c>
      <c r="W212" s="50">
        <v>7.5785879629629623E-3</v>
      </c>
      <c r="X212" s="50">
        <v>1.2774189814814816E-2</v>
      </c>
      <c r="Y212" s="50">
        <v>2.6792245370370369E-2</v>
      </c>
      <c r="Z212" s="48" t="s">
        <v>0</v>
      </c>
      <c r="AA212" s="48">
        <v>5.72</v>
      </c>
      <c r="AB212" s="48">
        <v>8.24</v>
      </c>
      <c r="AC212" s="48">
        <v>17.239999999999998</v>
      </c>
      <c r="AD212" s="48">
        <v>21.15</v>
      </c>
      <c r="AE212" s="46">
        <v>6265</v>
      </c>
      <c r="AF212" s="48" t="s">
        <v>0</v>
      </c>
      <c r="AG212" s="48" t="s">
        <v>0</v>
      </c>
      <c r="AH212" s="48" t="s">
        <v>0</v>
      </c>
      <c r="AI212" s="48" t="s">
        <v>0</v>
      </c>
      <c r="AJ212" s="48">
        <v>7.3</v>
      </c>
      <c r="AK212" s="48">
        <v>7.87</v>
      </c>
      <c r="AL212" s="48">
        <v>22.87</v>
      </c>
      <c r="AM212" s="48">
        <v>36.520000000000003</v>
      </c>
      <c r="AN212" s="48">
        <v>51.24</v>
      </c>
      <c r="AO212" s="50">
        <v>7.7743055555555562E-4</v>
      </c>
      <c r="AP212" s="50">
        <v>1.0644675925925928E-3</v>
      </c>
      <c r="AQ212" s="50">
        <v>2.3947916666666666E-3</v>
      </c>
      <c r="AR212" s="50">
        <v>9.7847222222222216E-4</v>
      </c>
      <c r="AS212" s="50">
        <v>1.386111111111111E-3</v>
      </c>
      <c r="AT212" s="50">
        <v>1.797337962962963E-3</v>
      </c>
      <c r="AU212" s="50">
        <v>2.8325231481481482E-3</v>
      </c>
      <c r="AV212" s="50">
        <v>3.059837962962963E-3</v>
      </c>
      <c r="AW212" s="50">
        <v>3.8818287037037037E-3</v>
      </c>
      <c r="AX212" s="50">
        <v>6.0435185185185184E-3</v>
      </c>
      <c r="AY212" s="50">
        <v>6.4949074074074076E-3</v>
      </c>
      <c r="AZ212" s="50">
        <v>1.0404976851851853E-2</v>
      </c>
      <c r="BA212" s="50">
        <v>8.1774305555555558E-3</v>
      </c>
      <c r="BB212" s="50">
        <v>1.4181712962962962E-2</v>
      </c>
      <c r="BC212" s="50">
        <v>2.924201388888889E-2</v>
      </c>
      <c r="BD212" s="48">
        <v>1.97</v>
      </c>
      <c r="BE212" s="48" t="s">
        <v>0</v>
      </c>
      <c r="BF212" s="48" t="s">
        <v>0</v>
      </c>
      <c r="BG212" s="48">
        <v>14.71</v>
      </c>
      <c r="BH212" s="48">
        <v>19.72</v>
      </c>
      <c r="BI212" s="46">
        <v>4818</v>
      </c>
    </row>
    <row r="213" spans="1:61" x14ac:dyDescent="0.3">
      <c r="A213" s="46">
        <v>1189</v>
      </c>
      <c r="B213" s="48" t="s">
        <v>0</v>
      </c>
      <c r="C213" s="48" t="s">
        <v>0</v>
      </c>
      <c r="D213" s="48" t="s">
        <v>0</v>
      </c>
      <c r="E213" s="48" t="s">
        <v>0</v>
      </c>
      <c r="F213" s="48">
        <v>7.06</v>
      </c>
      <c r="G213" s="48" t="s">
        <v>0</v>
      </c>
      <c r="H213" s="48">
        <v>20.64</v>
      </c>
      <c r="I213" s="48">
        <v>32.32</v>
      </c>
      <c r="J213" s="49">
        <v>45.78</v>
      </c>
      <c r="K213" s="50">
        <v>6.9583333333333335E-4</v>
      </c>
      <c r="L213" s="50">
        <v>9.5208333333333332E-4</v>
      </c>
      <c r="M213" s="50">
        <v>2.1303240740740744E-3</v>
      </c>
      <c r="N213" s="50">
        <v>8.7708333333333345E-4</v>
      </c>
      <c r="O213" s="50">
        <v>1.2313657407407408E-3</v>
      </c>
      <c r="P213" s="50">
        <v>1.5951388888888888E-3</v>
      </c>
      <c r="Q213" s="50">
        <v>2.520138888888889E-3</v>
      </c>
      <c r="R213" s="50">
        <v>2.7255787037037036E-3</v>
      </c>
      <c r="S213" s="50">
        <v>3.4562500000000001E-3</v>
      </c>
      <c r="T213" s="50">
        <v>5.3473379629629626E-3</v>
      </c>
      <c r="U213" s="50">
        <v>5.797453703703704E-3</v>
      </c>
      <c r="V213" s="50">
        <v>9.2555555555555551E-3</v>
      </c>
      <c r="W213" s="50">
        <v>7.5832175925925919E-3</v>
      </c>
      <c r="X213" s="50">
        <v>1.2781944444444445E-2</v>
      </c>
      <c r="Y213" s="50">
        <v>2.6807986111111109E-2</v>
      </c>
      <c r="Z213" s="48" t="s">
        <v>0</v>
      </c>
      <c r="AA213" s="48" t="s">
        <v>0</v>
      </c>
      <c r="AB213" s="48" t="s">
        <v>0</v>
      </c>
      <c r="AC213" s="48">
        <v>17.23</v>
      </c>
      <c r="AD213" s="48">
        <v>21.14</v>
      </c>
      <c r="AE213" s="46">
        <v>6261</v>
      </c>
      <c r="AF213" s="48">
        <v>6.1</v>
      </c>
      <c r="AG213" s="48" t="s">
        <v>0</v>
      </c>
      <c r="AH213" s="48" t="s">
        <v>0</v>
      </c>
      <c r="AI213" s="48">
        <v>6.73</v>
      </c>
      <c r="AJ213" s="48" t="s">
        <v>0</v>
      </c>
      <c r="AK213" s="48" t="s">
        <v>0</v>
      </c>
      <c r="AL213" s="48">
        <v>22.88</v>
      </c>
      <c r="AM213" s="48">
        <v>36.53</v>
      </c>
      <c r="AN213" s="48">
        <v>51.27</v>
      </c>
      <c r="AO213" s="50">
        <v>7.7789351851851858E-4</v>
      </c>
      <c r="AP213" s="50">
        <v>1.0650462962962964E-3</v>
      </c>
      <c r="AQ213" s="50">
        <v>2.3961805555555555E-3</v>
      </c>
      <c r="AR213" s="50">
        <v>9.7893518518518512E-4</v>
      </c>
      <c r="AS213" s="50">
        <v>1.3868055555555554E-3</v>
      </c>
      <c r="AT213" s="50">
        <v>1.798263888888889E-3</v>
      </c>
      <c r="AU213" s="50">
        <v>2.8340277777777782E-3</v>
      </c>
      <c r="AV213" s="50">
        <v>3.0614583333333336E-3</v>
      </c>
      <c r="AW213" s="50">
        <v>3.8839120370370368E-3</v>
      </c>
      <c r="AX213" s="50">
        <v>6.0468750000000002E-3</v>
      </c>
      <c r="AY213" s="50">
        <v>6.4984953703703706E-3</v>
      </c>
      <c r="AZ213" s="50">
        <v>1.041076388888889E-2</v>
      </c>
      <c r="BA213" s="50">
        <v>8.1829861111111114E-3</v>
      </c>
      <c r="BB213" s="50">
        <v>1.4191087962962963E-2</v>
      </c>
      <c r="BC213" s="50">
        <v>2.926087962962963E-2</v>
      </c>
      <c r="BD213" s="48" t="s">
        <v>0</v>
      </c>
      <c r="BE213" s="48">
        <v>4.74</v>
      </c>
      <c r="BF213" s="48">
        <v>6.87</v>
      </c>
      <c r="BG213" s="48">
        <v>14.7</v>
      </c>
      <c r="BH213" s="48">
        <v>19.7</v>
      </c>
      <c r="BI213" s="46">
        <v>4814</v>
      </c>
    </row>
    <row r="214" spans="1:61" x14ac:dyDescent="0.3">
      <c r="A214" s="46">
        <v>1188</v>
      </c>
      <c r="B214" s="48" t="s">
        <v>0</v>
      </c>
      <c r="C214" s="48" t="s">
        <v>0</v>
      </c>
      <c r="D214" s="48" t="s">
        <v>0</v>
      </c>
      <c r="E214" s="48" t="s">
        <v>0</v>
      </c>
      <c r="F214" s="48" t="s">
        <v>0</v>
      </c>
      <c r="G214" s="48" t="s">
        <v>0</v>
      </c>
      <c r="H214" s="48" t="s">
        <v>0</v>
      </c>
      <c r="I214" s="48">
        <v>32.33</v>
      </c>
      <c r="J214" s="49">
        <v>45.8</v>
      </c>
      <c r="K214" s="50">
        <v>6.9606481481481483E-4</v>
      </c>
      <c r="L214" s="50">
        <v>9.5243055555555554E-4</v>
      </c>
      <c r="M214" s="50">
        <v>2.1311342592592593E-3</v>
      </c>
      <c r="N214" s="50">
        <v>8.7731481481481493E-4</v>
      </c>
      <c r="O214" s="50">
        <v>1.2317129629629629E-3</v>
      </c>
      <c r="P214" s="50">
        <v>1.5957175925925926E-3</v>
      </c>
      <c r="Q214" s="50">
        <v>2.5209490740740739E-3</v>
      </c>
      <c r="R214" s="50">
        <v>2.7265046296296295E-3</v>
      </c>
      <c r="S214" s="50">
        <v>3.4574074074074073E-3</v>
      </c>
      <c r="T214" s="50">
        <v>5.3491898148148144E-3</v>
      </c>
      <c r="U214" s="50">
        <v>5.7994212962962964E-3</v>
      </c>
      <c r="V214" s="50">
        <v>9.2586805555555547E-3</v>
      </c>
      <c r="W214" s="50">
        <v>7.5878472222222215E-3</v>
      </c>
      <c r="X214" s="50">
        <v>1.2789814814814815E-2</v>
      </c>
      <c r="Y214" s="50">
        <v>2.6823726851851852E-2</v>
      </c>
      <c r="Z214" s="48">
        <v>2.31</v>
      </c>
      <c r="AA214" s="48" t="s">
        <v>0</v>
      </c>
      <c r="AB214" s="48">
        <v>8.23</v>
      </c>
      <c r="AC214" s="48">
        <v>17.22</v>
      </c>
      <c r="AD214" s="48">
        <v>21.12</v>
      </c>
      <c r="AE214" s="46">
        <v>6256</v>
      </c>
      <c r="AF214" s="48" t="s">
        <v>0</v>
      </c>
      <c r="AG214" s="48" t="s">
        <v>0</v>
      </c>
      <c r="AH214" s="48">
        <v>7.09</v>
      </c>
      <c r="AI214" s="48" t="s">
        <v>0</v>
      </c>
      <c r="AJ214" s="48" t="s">
        <v>0</v>
      </c>
      <c r="AK214" s="48">
        <v>7.88</v>
      </c>
      <c r="AL214" s="48">
        <v>22.89</v>
      </c>
      <c r="AM214" s="48">
        <v>36.549999999999997</v>
      </c>
      <c r="AN214" s="48">
        <v>51.29</v>
      </c>
      <c r="AO214" s="50">
        <v>7.782407407407408E-4</v>
      </c>
      <c r="AP214" s="50">
        <v>1.0656250000000002E-3</v>
      </c>
      <c r="AQ214" s="50">
        <v>2.3975694444444444E-3</v>
      </c>
      <c r="AR214" s="50">
        <v>9.7951388888888893E-4</v>
      </c>
      <c r="AS214" s="50">
        <v>1.3874999999999998E-3</v>
      </c>
      <c r="AT214" s="50">
        <v>1.799074074074074E-3</v>
      </c>
      <c r="AU214" s="50">
        <v>2.8354166666666671E-3</v>
      </c>
      <c r="AV214" s="50">
        <v>3.0629629629629631E-3</v>
      </c>
      <c r="AW214" s="50">
        <v>3.8858796296296298E-3</v>
      </c>
      <c r="AX214" s="50">
        <v>6.0501157407407405E-3</v>
      </c>
      <c r="AY214" s="50">
        <v>6.5020833333333337E-3</v>
      </c>
      <c r="AZ214" s="50">
        <v>1.0416666666666666E-2</v>
      </c>
      <c r="BA214" s="50">
        <v>8.1885416666666669E-3</v>
      </c>
      <c r="BB214" s="50">
        <v>1.4200347222222222E-2</v>
      </c>
      <c r="BC214" s="50">
        <v>2.9279861111111111E-2</v>
      </c>
      <c r="BD214" s="48" t="s">
        <v>0</v>
      </c>
      <c r="BE214" s="48" t="s">
        <v>0</v>
      </c>
      <c r="BF214" s="48" t="s">
        <v>0</v>
      </c>
      <c r="BG214" s="48">
        <v>14.69</v>
      </c>
      <c r="BH214" s="48">
        <v>19.690000000000001</v>
      </c>
      <c r="BI214" s="46">
        <v>4810</v>
      </c>
    </row>
    <row r="215" spans="1:61" x14ac:dyDescent="0.3">
      <c r="A215" s="46">
        <v>1187</v>
      </c>
      <c r="B215" s="48">
        <v>5.68</v>
      </c>
      <c r="C215" s="48">
        <v>6.12</v>
      </c>
      <c r="D215" s="48">
        <v>6.54</v>
      </c>
      <c r="E215" s="48" t="s">
        <v>0</v>
      </c>
      <c r="F215" s="48" t="s">
        <v>0</v>
      </c>
      <c r="G215" s="48">
        <v>7.55</v>
      </c>
      <c r="H215" s="48">
        <v>20.65</v>
      </c>
      <c r="I215" s="48">
        <v>32.340000000000003</v>
      </c>
      <c r="J215" s="49">
        <v>45.81</v>
      </c>
      <c r="K215" s="50">
        <v>6.9629629629629631E-4</v>
      </c>
      <c r="L215" s="50">
        <v>9.5266203703703702E-4</v>
      </c>
      <c r="M215" s="50">
        <v>2.1318287037037039E-3</v>
      </c>
      <c r="N215" s="50">
        <v>8.7766203703703715E-4</v>
      </c>
      <c r="O215" s="50">
        <v>1.2320601851851852E-3</v>
      </c>
      <c r="P215" s="50">
        <v>1.5961805555555555E-3</v>
      </c>
      <c r="Q215" s="50">
        <v>2.5217592592592592E-3</v>
      </c>
      <c r="R215" s="50">
        <v>2.7273148148148148E-3</v>
      </c>
      <c r="S215" s="50">
        <v>3.4585648148148149E-3</v>
      </c>
      <c r="T215" s="50">
        <v>5.3510416666666663E-3</v>
      </c>
      <c r="U215" s="50">
        <v>5.8015046296296295E-3</v>
      </c>
      <c r="V215" s="50">
        <v>9.2618055555555544E-3</v>
      </c>
      <c r="W215" s="50">
        <v>7.5924768518518511E-3</v>
      </c>
      <c r="X215" s="50">
        <v>1.2797569444444445E-2</v>
      </c>
      <c r="Y215" s="50">
        <v>2.6839467592592595E-2</v>
      </c>
      <c r="Z215" s="48" t="s">
        <v>0</v>
      </c>
      <c r="AA215" s="48">
        <v>5.71</v>
      </c>
      <c r="AB215" s="48" t="s">
        <v>0</v>
      </c>
      <c r="AC215" s="48">
        <v>17.21</v>
      </c>
      <c r="AD215" s="48">
        <v>21.1</v>
      </c>
      <c r="AE215" s="46">
        <v>6251</v>
      </c>
      <c r="AF215" s="48" t="s">
        <v>0</v>
      </c>
      <c r="AG215" s="48">
        <v>6.6</v>
      </c>
      <c r="AH215" s="48" t="s">
        <v>0</v>
      </c>
      <c r="AI215" s="48">
        <v>6.74</v>
      </c>
      <c r="AJ215" s="48">
        <v>7.31</v>
      </c>
      <c r="AK215" s="48" t="s">
        <v>0</v>
      </c>
      <c r="AL215" s="48">
        <v>22.9</v>
      </c>
      <c r="AM215" s="48">
        <v>36.57</v>
      </c>
      <c r="AN215" s="48">
        <v>51.32</v>
      </c>
      <c r="AO215" s="50">
        <v>7.7870370370370376E-4</v>
      </c>
      <c r="AP215" s="50">
        <v>1.0662037037037038E-3</v>
      </c>
      <c r="AQ215" s="50">
        <v>2.3988425925925926E-3</v>
      </c>
      <c r="AR215" s="50">
        <v>9.7997685185185189E-4</v>
      </c>
      <c r="AS215" s="50">
        <v>1.3881944444444443E-3</v>
      </c>
      <c r="AT215" s="50">
        <v>1.8E-3</v>
      </c>
      <c r="AU215" s="50">
        <v>2.8369212962962966E-3</v>
      </c>
      <c r="AV215" s="50">
        <v>3.0645833333333337E-3</v>
      </c>
      <c r="AW215" s="50">
        <v>3.8879629629629629E-3</v>
      </c>
      <c r="AX215" s="50">
        <v>6.0534722222222222E-3</v>
      </c>
      <c r="AY215" s="50">
        <v>6.5056712962962967E-3</v>
      </c>
      <c r="AZ215" s="50">
        <v>1.0422453703703703E-2</v>
      </c>
      <c r="BA215" s="50">
        <v>8.1940972222222224E-3</v>
      </c>
      <c r="BB215" s="50">
        <v>1.4209722222222223E-2</v>
      </c>
      <c r="BC215" s="50">
        <v>2.9298842592592595E-2</v>
      </c>
      <c r="BD215" s="48" t="s">
        <v>0</v>
      </c>
      <c r="BE215" s="48" t="s">
        <v>0</v>
      </c>
      <c r="BF215" s="48">
        <v>6.86</v>
      </c>
      <c r="BG215" s="48">
        <v>14.68</v>
      </c>
      <c r="BH215" s="48">
        <v>19.670000000000002</v>
      </c>
      <c r="BI215" s="46">
        <v>4806</v>
      </c>
    </row>
    <row r="216" spans="1:61" x14ac:dyDescent="0.3">
      <c r="A216" s="46">
        <v>1186</v>
      </c>
      <c r="B216" s="48" t="s">
        <v>0</v>
      </c>
      <c r="C216" s="48" t="s">
        <v>0</v>
      </c>
      <c r="D216" s="48" t="s">
        <v>0</v>
      </c>
      <c r="E216" s="48">
        <v>6.46</v>
      </c>
      <c r="F216" s="48" t="s">
        <v>0</v>
      </c>
      <c r="G216" s="48" t="s">
        <v>0</v>
      </c>
      <c r="H216" s="48" t="s">
        <v>0</v>
      </c>
      <c r="I216" s="48">
        <v>32.35</v>
      </c>
      <c r="J216" s="49">
        <v>45.82</v>
      </c>
      <c r="K216" s="50">
        <v>6.9652777777777779E-4</v>
      </c>
      <c r="L216" s="50">
        <v>9.5300925925925924E-4</v>
      </c>
      <c r="M216" s="50">
        <v>2.1326388888888892E-3</v>
      </c>
      <c r="N216" s="50">
        <v>8.7789351851851863E-4</v>
      </c>
      <c r="O216" s="50">
        <v>1.2324074074074073E-3</v>
      </c>
      <c r="P216" s="50">
        <v>1.5966435185185185E-3</v>
      </c>
      <c r="Q216" s="50">
        <v>2.5225694444444445E-3</v>
      </c>
      <c r="R216" s="50">
        <v>2.7282407407407407E-3</v>
      </c>
      <c r="S216" s="50">
        <v>3.4596064814814815E-3</v>
      </c>
      <c r="T216" s="50">
        <v>5.3527777777777775E-3</v>
      </c>
      <c r="U216" s="50">
        <v>5.803472222222222E-3</v>
      </c>
      <c r="V216" s="50">
        <v>9.2649305555555558E-3</v>
      </c>
      <c r="W216" s="50">
        <v>7.5971064814814807E-3</v>
      </c>
      <c r="X216" s="50">
        <v>1.2805324074074075E-2</v>
      </c>
      <c r="Y216" s="50">
        <v>2.6855324074074073E-2</v>
      </c>
      <c r="Z216" s="48" t="s">
        <v>0</v>
      </c>
      <c r="AA216" s="48" t="s">
        <v>0</v>
      </c>
      <c r="AB216" s="48">
        <v>8.2200000000000006</v>
      </c>
      <c r="AC216" s="48">
        <v>17.2</v>
      </c>
      <c r="AD216" s="48">
        <v>21.09</v>
      </c>
      <c r="AE216" s="46">
        <v>6246</v>
      </c>
      <c r="AF216" s="48" t="s">
        <v>0</v>
      </c>
      <c r="AG216" s="48" t="s">
        <v>0</v>
      </c>
      <c r="AH216" s="48" t="s">
        <v>0</v>
      </c>
      <c r="AI216" s="48" t="s">
        <v>0</v>
      </c>
      <c r="AJ216" s="48" t="s">
        <v>0</v>
      </c>
      <c r="AK216" s="48">
        <v>7.89</v>
      </c>
      <c r="AL216" s="48">
        <v>22.91</v>
      </c>
      <c r="AM216" s="48">
        <v>36.590000000000003</v>
      </c>
      <c r="AN216" s="48">
        <v>51.34</v>
      </c>
      <c r="AO216" s="50">
        <v>7.7905092592592598E-4</v>
      </c>
      <c r="AP216" s="50">
        <v>1.0667824074074076E-3</v>
      </c>
      <c r="AQ216" s="50">
        <v>2.4002314814814815E-3</v>
      </c>
      <c r="AR216" s="50">
        <v>9.8055555555555548E-4</v>
      </c>
      <c r="AS216" s="50">
        <v>1.3888888888888889E-3</v>
      </c>
      <c r="AT216" s="50">
        <v>1.8009259259259259E-3</v>
      </c>
      <c r="AU216" s="50">
        <v>2.8383101851851855E-3</v>
      </c>
      <c r="AV216" s="50">
        <v>3.0660879629629632E-3</v>
      </c>
      <c r="AW216" s="50">
        <v>3.8900462962962964E-3</v>
      </c>
      <c r="AX216" s="50">
        <v>6.0567129629629634E-3</v>
      </c>
      <c r="AY216" s="50">
        <v>6.5092592592592598E-3</v>
      </c>
      <c r="AZ216" s="50">
        <v>1.0428356481481481E-2</v>
      </c>
      <c r="BA216" s="50">
        <v>8.1995370370370364E-3</v>
      </c>
      <c r="BB216" s="50">
        <v>1.421898148148148E-2</v>
      </c>
      <c r="BC216" s="50">
        <v>2.9317824074074076E-2</v>
      </c>
      <c r="BD216" s="48" t="s">
        <v>0</v>
      </c>
      <c r="BE216" s="48">
        <v>4.7300000000000004</v>
      </c>
      <c r="BF216" s="48" t="s">
        <v>0</v>
      </c>
      <c r="BG216" s="48">
        <v>14.67</v>
      </c>
      <c r="BH216" s="48">
        <v>19.649999999999999</v>
      </c>
      <c r="BI216" s="46">
        <v>4803</v>
      </c>
    </row>
    <row r="217" spans="1:61" x14ac:dyDescent="0.3">
      <c r="A217" s="46">
        <v>1185</v>
      </c>
      <c r="B217" s="48" t="s">
        <v>0</v>
      </c>
      <c r="C217" s="48" t="s">
        <v>0</v>
      </c>
      <c r="D217" s="48" t="s">
        <v>0</v>
      </c>
      <c r="E217" s="48" t="s">
        <v>0</v>
      </c>
      <c r="F217" s="48">
        <v>7.07</v>
      </c>
      <c r="G217" s="48" t="s">
        <v>0</v>
      </c>
      <c r="H217" s="48">
        <v>20.66</v>
      </c>
      <c r="I217" s="48">
        <v>32.36</v>
      </c>
      <c r="J217" s="49">
        <v>45.84</v>
      </c>
      <c r="K217" s="50">
        <v>6.9675925925925927E-4</v>
      </c>
      <c r="L217" s="50">
        <v>9.5335648148148146E-4</v>
      </c>
      <c r="M217" s="50">
        <v>2.1334490740740741E-3</v>
      </c>
      <c r="N217" s="50">
        <v>8.7812500000000011E-4</v>
      </c>
      <c r="O217" s="50">
        <v>1.2328703703703703E-3</v>
      </c>
      <c r="P217" s="50">
        <v>1.5972222222222223E-3</v>
      </c>
      <c r="Q217" s="50">
        <v>2.5233796296296298E-3</v>
      </c>
      <c r="R217" s="50">
        <v>2.729050925925926E-3</v>
      </c>
      <c r="S217" s="50">
        <v>3.4607638888888891E-3</v>
      </c>
      <c r="T217" s="50">
        <v>5.3546296296296293E-3</v>
      </c>
      <c r="U217" s="50">
        <v>5.8054398148148145E-3</v>
      </c>
      <c r="V217" s="50">
        <v>9.2680555555555554E-3</v>
      </c>
      <c r="W217" s="50">
        <v>7.6017361111111103E-3</v>
      </c>
      <c r="X217" s="50">
        <v>1.2813078703703705E-2</v>
      </c>
      <c r="Y217" s="50">
        <v>2.6871064814814816E-2</v>
      </c>
      <c r="Z217" s="48" t="s">
        <v>0</v>
      </c>
      <c r="AA217" s="48" t="s">
        <v>0</v>
      </c>
      <c r="AB217" s="48" t="s">
        <v>0</v>
      </c>
      <c r="AC217" s="48">
        <v>17.190000000000001</v>
      </c>
      <c r="AD217" s="48">
        <v>21.07</v>
      </c>
      <c r="AE217" s="46">
        <v>6241</v>
      </c>
      <c r="AF217" s="48">
        <v>6.11</v>
      </c>
      <c r="AG217" s="48" t="s">
        <v>0</v>
      </c>
      <c r="AH217" s="48">
        <v>7.1</v>
      </c>
      <c r="AI217" s="48" t="s">
        <v>0</v>
      </c>
      <c r="AJ217" s="48">
        <v>7.32</v>
      </c>
      <c r="AK217" s="48" t="s">
        <v>0</v>
      </c>
      <c r="AL217" s="48">
        <v>22.92</v>
      </c>
      <c r="AM217" s="48">
        <v>36.61</v>
      </c>
      <c r="AN217" s="48">
        <v>51.37</v>
      </c>
      <c r="AO217" s="50">
        <v>7.7951388888888894E-4</v>
      </c>
      <c r="AP217" s="50">
        <v>1.0673611111111112E-3</v>
      </c>
      <c r="AQ217" s="50">
        <v>2.4016203703703704E-3</v>
      </c>
      <c r="AR217" s="50">
        <v>9.8101851851851844E-4</v>
      </c>
      <c r="AS217" s="50">
        <v>1.3895833333333334E-3</v>
      </c>
      <c r="AT217" s="50">
        <v>1.8018518518518518E-3</v>
      </c>
      <c r="AU217" s="50">
        <v>2.8396990740740743E-3</v>
      </c>
      <c r="AV217" s="50">
        <v>3.0677083333333333E-3</v>
      </c>
      <c r="AW217" s="50">
        <v>3.8920138888888889E-3</v>
      </c>
      <c r="AX217" s="50">
        <v>6.0600694444444443E-3</v>
      </c>
      <c r="AY217" s="50">
        <v>6.5128472222222228E-3</v>
      </c>
      <c r="AZ217" s="50">
        <v>1.0434143518518518E-2</v>
      </c>
      <c r="BA217" s="50">
        <v>8.205092592592592E-3</v>
      </c>
      <c r="BB217" s="50">
        <v>1.4228356481481481E-2</v>
      </c>
      <c r="BC217" s="50">
        <v>2.9336805555555557E-2</v>
      </c>
      <c r="BD217" s="48" t="s">
        <v>0</v>
      </c>
      <c r="BE217" s="48" t="s">
        <v>0</v>
      </c>
      <c r="BF217" s="48">
        <v>6.85</v>
      </c>
      <c r="BG217" s="48">
        <v>14.66</v>
      </c>
      <c r="BH217" s="48">
        <v>19.64</v>
      </c>
      <c r="BI217" s="46">
        <v>4799</v>
      </c>
    </row>
    <row r="218" spans="1:61" x14ac:dyDescent="0.3">
      <c r="A218" s="46">
        <v>1184</v>
      </c>
      <c r="B218" s="48" t="s">
        <v>0</v>
      </c>
      <c r="C218" s="48" t="s">
        <v>0</v>
      </c>
      <c r="D218" s="48" t="s">
        <v>0</v>
      </c>
      <c r="E218" s="48" t="s">
        <v>0</v>
      </c>
      <c r="F218" s="48" t="s">
        <v>0</v>
      </c>
      <c r="G218" s="48">
        <v>7.56</v>
      </c>
      <c r="H218" s="48">
        <v>20.67</v>
      </c>
      <c r="I218" s="48">
        <v>32.369999999999997</v>
      </c>
      <c r="J218" s="49">
        <v>45.85</v>
      </c>
      <c r="K218" s="50">
        <v>6.9699074074074075E-4</v>
      </c>
      <c r="L218" s="50">
        <v>9.5358796296296294E-4</v>
      </c>
      <c r="M218" s="50">
        <v>2.1341435185185187E-3</v>
      </c>
      <c r="N218" s="50">
        <v>8.7847222222222233E-4</v>
      </c>
      <c r="O218" s="50">
        <v>1.2332175925925926E-3</v>
      </c>
      <c r="P218" s="50">
        <v>1.5976851851851853E-3</v>
      </c>
      <c r="Q218" s="50">
        <v>2.5241898148148146E-3</v>
      </c>
      <c r="R218" s="50">
        <v>2.7299768518518519E-3</v>
      </c>
      <c r="S218" s="50">
        <v>3.4619212962962967E-3</v>
      </c>
      <c r="T218" s="50">
        <v>5.3564814814814812E-3</v>
      </c>
      <c r="U218" s="50">
        <v>5.8074074074074078E-3</v>
      </c>
      <c r="V218" s="50">
        <v>9.2711805555555551E-3</v>
      </c>
      <c r="W218" s="50">
        <v>7.6063657407407399E-3</v>
      </c>
      <c r="X218" s="50">
        <v>1.2820833333333335E-2</v>
      </c>
      <c r="Y218" s="50">
        <v>2.6886805555555556E-2</v>
      </c>
      <c r="Z218" s="48" t="s">
        <v>0</v>
      </c>
      <c r="AA218" s="48">
        <v>5.7</v>
      </c>
      <c r="AB218" s="48">
        <v>8.2100000000000009</v>
      </c>
      <c r="AC218" s="48">
        <v>17.18</v>
      </c>
      <c r="AD218" s="48">
        <v>21.05</v>
      </c>
      <c r="AE218" s="46">
        <v>6237</v>
      </c>
      <c r="AF218" s="48" t="s">
        <v>0</v>
      </c>
      <c r="AG218" s="48" t="s">
        <v>0</v>
      </c>
      <c r="AH218" s="48" t="s">
        <v>0</v>
      </c>
      <c r="AI218" s="48">
        <v>6.75</v>
      </c>
      <c r="AJ218" s="48" t="s">
        <v>0</v>
      </c>
      <c r="AK218" s="48" t="s">
        <v>0</v>
      </c>
      <c r="AL218" s="48">
        <v>22.93</v>
      </c>
      <c r="AM218" s="48">
        <v>36.619999999999997</v>
      </c>
      <c r="AN218" s="48">
        <v>51.39</v>
      </c>
      <c r="AO218" s="50">
        <v>7.7986111111111116E-4</v>
      </c>
      <c r="AP218" s="50">
        <v>1.067939814814815E-3</v>
      </c>
      <c r="AQ218" s="50">
        <v>2.4028935185185182E-3</v>
      </c>
      <c r="AR218" s="50">
        <v>9.8159722222222225E-4</v>
      </c>
      <c r="AS218" s="50">
        <v>1.3902777777777778E-3</v>
      </c>
      <c r="AT218" s="50">
        <v>1.8027777777777777E-3</v>
      </c>
      <c r="AU218" s="50">
        <v>2.8412037037037039E-3</v>
      </c>
      <c r="AV218" s="50">
        <v>3.0692129629629633E-3</v>
      </c>
      <c r="AW218" s="50">
        <v>3.894097222222222E-3</v>
      </c>
      <c r="AX218" s="50">
        <v>6.0633101851851855E-3</v>
      </c>
      <c r="AY218" s="50">
        <v>6.516435185185185E-3</v>
      </c>
      <c r="AZ218" s="50">
        <v>1.0440046296296296E-2</v>
      </c>
      <c r="BA218" s="50">
        <v>8.2106481481481492E-3</v>
      </c>
      <c r="BB218" s="50">
        <v>1.423761574074074E-2</v>
      </c>
      <c r="BC218" s="50">
        <v>2.9355787037037038E-2</v>
      </c>
      <c r="BD218" s="48" t="s">
        <v>0</v>
      </c>
      <c r="BE218" s="48" t="s">
        <v>0</v>
      </c>
      <c r="BF218" s="48" t="s">
        <v>0</v>
      </c>
      <c r="BG218" s="48">
        <v>14.65</v>
      </c>
      <c r="BH218" s="48">
        <v>19.62</v>
      </c>
      <c r="BI218" s="46">
        <v>4795</v>
      </c>
    </row>
    <row r="219" spans="1:61" x14ac:dyDescent="0.3">
      <c r="A219" s="46">
        <v>1183</v>
      </c>
      <c r="B219" s="48" t="s">
        <v>0</v>
      </c>
      <c r="C219" s="48" t="s">
        <v>0</v>
      </c>
      <c r="D219" s="48" t="s">
        <v>0</v>
      </c>
      <c r="E219" s="48" t="s">
        <v>0</v>
      </c>
      <c r="F219" s="48" t="s">
        <v>0</v>
      </c>
      <c r="G219" s="48" t="s">
        <v>0</v>
      </c>
      <c r="H219" s="48" t="s">
        <v>0</v>
      </c>
      <c r="I219" s="48">
        <v>32.380000000000003</v>
      </c>
      <c r="J219" s="49">
        <v>45.87</v>
      </c>
      <c r="K219" s="50">
        <v>6.9722222222222223E-4</v>
      </c>
      <c r="L219" s="50">
        <v>9.5393518518518516E-4</v>
      </c>
      <c r="M219" s="50">
        <v>2.134953703703704E-3</v>
      </c>
      <c r="N219" s="50">
        <v>8.7870370370370381E-4</v>
      </c>
      <c r="O219" s="50">
        <v>1.2335648148148147E-3</v>
      </c>
      <c r="P219" s="50">
        <v>1.5981481481481482E-3</v>
      </c>
      <c r="Q219" s="50">
        <v>2.5251157407407405E-3</v>
      </c>
      <c r="R219" s="50">
        <v>2.7307870370370372E-3</v>
      </c>
      <c r="S219" s="50">
        <v>3.4629629629629633E-3</v>
      </c>
      <c r="T219" s="50">
        <v>5.358333333333333E-3</v>
      </c>
      <c r="U219" s="50">
        <v>5.8093750000000003E-3</v>
      </c>
      <c r="V219" s="50">
        <v>9.2743055555555547E-3</v>
      </c>
      <c r="W219" s="50">
        <v>7.6109953703703695E-3</v>
      </c>
      <c r="X219" s="50">
        <v>1.2828587962962964E-2</v>
      </c>
      <c r="Y219" s="50">
        <v>2.6902546296296296E-2</v>
      </c>
      <c r="Z219" s="48" t="s">
        <v>0</v>
      </c>
      <c r="AA219" s="48" t="s">
        <v>0</v>
      </c>
      <c r="AB219" s="48" t="s">
        <v>0</v>
      </c>
      <c r="AC219" s="48">
        <v>17.170000000000002</v>
      </c>
      <c r="AD219" s="48">
        <v>21.04</v>
      </c>
      <c r="AE219" s="46">
        <v>6232</v>
      </c>
      <c r="AF219" s="48" t="s">
        <v>0</v>
      </c>
      <c r="AG219" s="48">
        <v>6.61</v>
      </c>
      <c r="AH219" s="48" t="s">
        <v>0</v>
      </c>
      <c r="AI219" s="48" t="s">
        <v>0</v>
      </c>
      <c r="AJ219" s="48" t="s">
        <v>0</v>
      </c>
      <c r="AK219" s="48">
        <v>7.9</v>
      </c>
      <c r="AL219" s="48">
        <v>22.94</v>
      </c>
      <c r="AM219" s="48">
        <v>36.64</v>
      </c>
      <c r="AN219" s="48">
        <v>51.42</v>
      </c>
      <c r="AO219" s="50">
        <v>7.8032407407407412E-4</v>
      </c>
      <c r="AP219" s="50">
        <v>1.0685185185185186E-3</v>
      </c>
      <c r="AQ219" s="50">
        <v>2.4042824074074071E-3</v>
      </c>
      <c r="AR219" s="50">
        <v>9.8206018518518521E-4</v>
      </c>
      <c r="AS219" s="50">
        <v>1.3909722222222223E-3</v>
      </c>
      <c r="AT219" s="50">
        <v>1.803587962962963E-3</v>
      </c>
      <c r="AU219" s="50">
        <v>2.8425925925925927E-3</v>
      </c>
      <c r="AV219" s="50">
        <v>3.0708333333333334E-3</v>
      </c>
      <c r="AW219" s="50">
        <v>3.8960648148148149E-3</v>
      </c>
      <c r="AX219" s="50">
        <v>6.0666666666666664E-3</v>
      </c>
      <c r="AY219" s="50">
        <v>6.5200231481481481E-3</v>
      </c>
      <c r="AZ219" s="50">
        <v>1.0445833333333333E-2</v>
      </c>
      <c r="BA219" s="50">
        <v>8.2162037037037047E-3</v>
      </c>
      <c r="BB219" s="50">
        <v>1.4246990740740741E-2</v>
      </c>
      <c r="BC219" s="50">
        <v>2.9374768518518519E-2</v>
      </c>
      <c r="BD219" s="48" t="s">
        <v>0</v>
      </c>
      <c r="BE219" s="48">
        <v>4.72</v>
      </c>
      <c r="BF219" s="48">
        <v>6.84</v>
      </c>
      <c r="BG219" s="48">
        <v>14.64</v>
      </c>
      <c r="BH219" s="48">
        <v>19.61</v>
      </c>
      <c r="BI219" s="46">
        <v>4792</v>
      </c>
    </row>
    <row r="220" spans="1:61" x14ac:dyDescent="0.3">
      <c r="A220" s="46">
        <v>1182</v>
      </c>
      <c r="B220" s="48" t="s">
        <v>0</v>
      </c>
      <c r="C220" s="48" t="s">
        <v>0</v>
      </c>
      <c r="D220" s="48" t="s">
        <v>0</v>
      </c>
      <c r="E220" s="48">
        <v>6.47</v>
      </c>
      <c r="F220" s="48">
        <v>7.08</v>
      </c>
      <c r="G220" s="48" t="s">
        <v>0</v>
      </c>
      <c r="H220" s="48">
        <v>20.68</v>
      </c>
      <c r="I220" s="48">
        <v>32.39</v>
      </c>
      <c r="J220" s="49">
        <v>45.88</v>
      </c>
      <c r="K220" s="50">
        <v>6.9745370370370371E-4</v>
      </c>
      <c r="L220" s="50">
        <v>9.5416666666666664E-4</v>
      </c>
      <c r="M220" s="50">
        <v>2.1356481481481482E-3</v>
      </c>
      <c r="N220" s="50">
        <v>8.7893518518518529E-4</v>
      </c>
      <c r="O220" s="50">
        <v>1.2339120370370371E-3</v>
      </c>
      <c r="P220" s="50">
        <v>1.5986111111111112E-3</v>
      </c>
      <c r="Q220" s="50">
        <v>2.5259259259259258E-3</v>
      </c>
      <c r="R220" s="50">
        <v>2.7317129629629631E-3</v>
      </c>
      <c r="S220" s="50">
        <v>3.4641203703703709E-3</v>
      </c>
      <c r="T220" s="50">
        <v>5.3601851851851857E-3</v>
      </c>
      <c r="U220" s="50">
        <v>5.8113425925925928E-3</v>
      </c>
      <c r="V220" s="50">
        <v>9.2774305555555544E-3</v>
      </c>
      <c r="W220" s="50">
        <v>7.6156249999999991E-3</v>
      </c>
      <c r="X220" s="50">
        <v>1.2836458333333333E-2</v>
      </c>
      <c r="Y220" s="50">
        <v>2.6918402777777781E-2</v>
      </c>
      <c r="Z220" s="48" t="s">
        <v>0</v>
      </c>
      <c r="AA220" s="48" t="s">
        <v>0</v>
      </c>
      <c r="AB220" s="48" t="s">
        <v>0</v>
      </c>
      <c r="AC220" s="48">
        <v>17.16</v>
      </c>
      <c r="AD220" s="48">
        <v>21.02</v>
      </c>
      <c r="AE220" s="46">
        <v>6227</v>
      </c>
      <c r="AF220" s="48" t="s">
        <v>0</v>
      </c>
      <c r="AG220" s="48" t="s">
        <v>0</v>
      </c>
      <c r="AH220" s="48">
        <v>7.11</v>
      </c>
      <c r="AI220" s="48" t="s">
        <v>0</v>
      </c>
      <c r="AJ220" s="48">
        <v>7.33</v>
      </c>
      <c r="AK220" s="48" t="s">
        <v>0</v>
      </c>
      <c r="AL220" s="48">
        <v>22.95</v>
      </c>
      <c r="AM220" s="48">
        <v>36.659999999999997</v>
      </c>
      <c r="AN220" s="48">
        <v>51.45</v>
      </c>
      <c r="AO220" s="50">
        <v>7.8067129629629634E-4</v>
      </c>
      <c r="AP220" s="50">
        <v>1.0690972222222224E-3</v>
      </c>
      <c r="AQ220" s="50">
        <v>2.4056712962962959E-3</v>
      </c>
      <c r="AR220" s="50">
        <v>9.826388888888888E-4</v>
      </c>
      <c r="AS220" s="50">
        <v>1.3916666666666667E-3</v>
      </c>
      <c r="AT220" s="50">
        <v>1.8045138888888889E-3</v>
      </c>
      <c r="AU220" s="50">
        <v>2.8440972222222223E-3</v>
      </c>
      <c r="AV220" s="50">
        <v>3.0723379629629629E-3</v>
      </c>
      <c r="AW220" s="50">
        <v>3.898148148148148E-3</v>
      </c>
      <c r="AX220" s="50">
        <v>6.0699074074074075E-3</v>
      </c>
      <c r="AY220" s="50">
        <v>6.5236111111111111E-3</v>
      </c>
      <c r="AZ220" s="50">
        <v>1.0451736111111111E-2</v>
      </c>
      <c r="BA220" s="50">
        <v>8.2217592592592585E-3</v>
      </c>
      <c r="BB220" s="50">
        <v>1.425636574074074E-2</v>
      </c>
      <c r="BC220" s="50">
        <v>2.939375E-2</v>
      </c>
      <c r="BD220" s="48" t="s">
        <v>0</v>
      </c>
      <c r="BE220" s="48" t="s">
        <v>0</v>
      </c>
      <c r="BF220" s="48" t="s">
        <v>0</v>
      </c>
      <c r="BG220" s="48">
        <v>14.63</v>
      </c>
      <c r="BH220" s="48">
        <v>19.59</v>
      </c>
      <c r="BI220" s="46">
        <v>4788</v>
      </c>
    </row>
    <row r="221" spans="1:61" x14ac:dyDescent="0.3">
      <c r="A221" s="46">
        <v>1181</v>
      </c>
      <c r="B221" s="48" t="s">
        <v>0</v>
      </c>
      <c r="C221" s="48">
        <v>6.13</v>
      </c>
      <c r="D221" s="48">
        <v>6.55</v>
      </c>
      <c r="E221" s="48" t="s">
        <v>0</v>
      </c>
      <c r="F221" s="48" t="s">
        <v>0</v>
      </c>
      <c r="G221" s="48">
        <v>7.57</v>
      </c>
      <c r="H221" s="48">
        <v>20.69</v>
      </c>
      <c r="I221" s="48">
        <v>32.4</v>
      </c>
      <c r="J221" s="49">
        <v>45.9</v>
      </c>
      <c r="K221" s="50">
        <v>6.9768518518518519E-4</v>
      </c>
      <c r="L221" s="50">
        <v>9.5451388888888886E-4</v>
      </c>
      <c r="M221" s="50">
        <v>2.1364583333333335E-3</v>
      </c>
      <c r="N221" s="50">
        <v>8.7928240740740751E-4</v>
      </c>
      <c r="O221" s="50">
        <v>1.234375E-3</v>
      </c>
      <c r="P221" s="50">
        <v>1.599189814814815E-3</v>
      </c>
      <c r="Q221" s="50">
        <v>2.5267361111111111E-3</v>
      </c>
      <c r="R221" s="50">
        <v>2.732523148148148E-3</v>
      </c>
      <c r="S221" s="50">
        <v>3.4652777777777781E-3</v>
      </c>
      <c r="T221" s="50">
        <v>5.3620370370370376E-3</v>
      </c>
      <c r="U221" s="50">
        <v>5.8133101851851852E-3</v>
      </c>
      <c r="V221" s="50">
        <v>9.280555555555554E-3</v>
      </c>
      <c r="W221" s="50">
        <v>7.6202546296296296E-3</v>
      </c>
      <c r="X221" s="50">
        <v>1.2844212962962964E-2</v>
      </c>
      <c r="Y221" s="50">
        <v>2.693414351851852E-2</v>
      </c>
      <c r="Z221" s="48" t="s">
        <v>0</v>
      </c>
      <c r="AA221" s="48">
        <v>5.69</v>
      </c>
      <c r="AB221" s="48">
        <v>8.1999999999999993</v>
      </c>
      <c r="AC221" s="48">
        <v>17.149999999999999</v>
      </c>
      <c r="AD221" s="48">
        <v>21</v>
      </c>
      <c r="AE221" s="46">
        <v>6222</v>
      </c>
      <c r="AF221" s="48">
        <v>6.12</v>
      </c>
      <c r="AG221" s="48" t="s">
        <v>0</v>
      </c>
      <c r="AH221" s="48" t="s">
        <v>0</v>
      </c>
      <c r="AI221" s="48">
        <v>6.76</v>
      </c>
      <c r="AJ221" s="48" t="s">
        <v>0</v>
      </c>
      <c r="AK221" s="48">
        <v>7.91</v>
      </c>
      <c r="AL221" s="48">
        <v>22.96</v>
      </c>
      <c r="AM221" s="48">
        <v>36.68</v>
      </c>
      <c r="AN221" s="48">
        <v>51.47</v>
      </c>
      <c r="AO221" s="50">
        <v>7.811342592592593E-4</v>
      </c>
      <c r="AP221" s="50">
        <v>1.069675925925926E-3</v>
      </c>
      <c r="AQ221" s="50">
        <v>2.4069444444444442E-3</v>
      </c>
      <c r="AR221" s="50">
        <v>9.8310185185185176E-4</v>
      </c>
      <c r="AS221" s="50">
        <v>1.3923611111111111E-3</v>
      </c>
      <c r="AT221" s="50">
        <v>1.8054398148148148E-3</v>
      </c>
      <c r="AU221" s="50">
        <v>2.8454861111111111E-3</v>
      </c>
      <c r="AV221" s="50">
        <v>3.0739583333333335E-3</v>
      </c>
      <c r="AW221" s="50">
        <v>3.9001157407407405E-3</v>
      </c>
      <c r="AX221" s="50">
        <v>6.0732638888888885E-3</v>
      </c>
      <c r="AY221" s="50">
        <v>6.5271990740740742E-3</v>
      </c>
      <c r="AZ221" s="50">
        <v>1.0457638888888888E-2</v>
      </c>
      <c r="BA221" s="50">
        <v>8.2271990740740743E-3</v>
      </c>
      <c r="BB221" s="50">
        <v>1.426574074074074E-2</v>
      </c>
      <c r="BC221" s="50">
        <v>2.9412731481481481E-2</v>
      </c>
      <c r="BD221" s="48" t="s">
        <v>0</v>
      </c>
      <c r="BE221" s="48" t="s">
        <v>0</v>
      </c>
      <c r="BF221" s="48" t="s">
        <v>0</v>
      </c>
      <c r="BG221" s="48">
        <v>14.62</v>
      </c>
      <c r="BH221" s="48">
        <v>19.57</v>
      </c>
      <c r="BI221" s="46">
        <v>4784</v>
      </c>
    </row>
    <row r="222" spans="1:61" x14ac:dyDescent="0.3">
      <c r="A222" s="46">
        <v>1180</v>
      </c>
      <c r="B222" s="48">
        <v>5.69</v>
      </c>
      <c r="C222" s="48" t="s">
        <v>0</v>
      </c>
      <c r="D222" s="48" t="s">
        <v>0</v>
      </c>
      <c r="E222" s="48" t="s">
        <v>0</v>
      </c>
      <c r="F222" s="48" t="s">
        <v>0</v>
      </c>
      <c r="G222" s="48" t="s">
        <v>0</v>
      </c>
      <c r="H222" s="48" t="s">
        <v>0</v>
      </c>
      <c r="I222" s="48">
        <v>32.409999999999997</v>
      </c>
      <c r="J222" s="49">
        <v>45.91</v>
      </c>
      <c r="K222" s="50">
        <v>6.9780092592592593E-4</v>
      </c>
      <c r="L222" s="50">
        <v>9.5486111111111108E-4</v>
      </c>
      <c r="M222" s="50">
        <v>2.1371527777777777E-3</v>
      </c>
      <c r="N222" s="50">
        <v>8.7951388888888899E-4</v>
      </c>
      <c r="O222" s="50">
        <v>1.2347222222222221E-3</v>
      </c>
      <c r="P222" s="50">
        <v>1.599652777777778E-3</v>
      </c>
      <c r="Q222" s="50">
        <v>2.5275462962962964E-3</v>
      </c>
      <c r="R222" s="50">
        <v>2.7334490740740739E-3</v>
      </c>
      <c r="S222" s="50">
        <v>3.4663194444444446E-3</v>
      </c>
      <c r="T222" s="50">
        <v>5.3638888888888894E-3</v>
      </c>
      <c r="U222" s="50">
        <v>5.8152777777777786E-3</v>
      </c>
      <c r="V222" s="50">
        <v>9.2836805555555537E-3</v>
      </c>
      <c r="W222" s="50">
        <v>7.6248842592592592E-3</v>
      </c>
      <c r="X222" s="50">
        <v>1.2851967592592594E-2</v>
      </c>
      <c r="Y222" s="50">
        <v>2.6950000000000002E-2</v>
      </c>
      <c r="Z222" s="48" t="s">
        <v>0</v>
      </c>
      <c r="AA222" s="48" t="s">
        <v>0</v>
      </c>
      <c r="AB222" s="48" t="s">
        <v>0</v>
      </c>
      <c r="AC222" s="48" t="s">
        <v>0</v>
      </c>
      <c r="AD222" s="48">
        <v>20.99</v>
      </c>
      <c r="AE222" s="46">
        <v>6217</v>
      </c>
      <c r="AF222" s="48" t="s">
        <v>0</v>
      </c>
      <c r="AG222" s="48">
        <v>6.62</v>
      </c>
      <c r="AH222" s="48" t="s">
        <v>0</v>
      </c>
      <c r="AI222" s="48" t="s">
        <v>0</v>
      </c>
      <c r="AJ222" s="48">
        <v>7.34</v>
      </c>
      <c r="AK222" s="48" t="s">
        <v>0</v>
      </c>
      <c r="AL222" s="48">
        <v>22.97</v>
      </c>
      <c r="AM222" s="48">
        <v>36.700000000000003</v>
      </c>
      <c r="AN222" s="48">
        <v>51.5</v>
      </c>
      <c r="AO222" s="50">
        <v>7.8148148148148152E-4</v>
      </c>
      <c r="AP222" s="50">
        <v>1.0702546296296298E-3</v>
      </c>
      <c r="AQ222" s="50">
        <v>2.4083333333333335E-3</v>
      </c>
      <c r="AR222" s="50">
        <v>9.8368055555555557E-4</v>
      </c>
      <c r="AS222" s="50">
        <v>1.3931712962962964E-3</v>
      </c>
      <c r="AT222" s="50">
        <v>1.806365740740741E-3</v>
      </c>
      <c r="AU222" s="50">
        <v>2.8469907407407411E-3</v>
      </c>
      <c r="AV222" s="50">
        <v>3.075462962962963E-3</v>
      </c>
      <c r="AW222" s="50">
        <v>3.902199074074074E-3</v>
      </c>
      <c r="AX222" s="50">
        <v>6.0765046296296296E-3</v>
      </c>
      <c r="AY222" s="50">
        <v>6.5307870370370372E-3</v>
      </c>
      <c r="AZ222" s="50">
        <v>1.0463425925925925E-2</v>
      </c>
      <c r="BA222" s="50">
        <v>8.2327546296296281E-3</v>
      </c>
      <c r="BB222" s="50">
        <v>1.4274999999999999E-2</v>
      </c>
      <c r="BC222" s="50">
        <v>2.9431712962962962E-2</v>
      </c>
      <c r="BD222" s="48">
        <v>1.96</v>
      </c>
      <c r="BE222" s="48">
        <v>4.71</v>
      </c>
      <c r="BF222" s="48">
        <v>6.83</v>
      </c>
      <c r="BG222" s="48">
        <v>14.61</v>
      </c>
      <c r="BH222" s="48">
        <v>19.559999999999999</v>
      </c>
      <c r="BI222" s="46">
        <v>4780</v>
      </c>
    </row>
    <row r="223" spans="1:61" x14ac:dyDescent="0.3">
      <c r="A223" s="46">
        <v>1179</v>
      </c>
      <c r="B223" s="48" t="s">
        <v>0</v>
      </c>
      <c r="C223" s="48" t="s">
        <v>0</v>
      </c>
      <c r="D223" s="48" t="s">
        <v>0</v>
      </c>
      <c r="E223" s="48" t="s">
        <v>0</v>
      </c>
      <c r="F223" s="48" t="s">
        <v>0</v>
      </c>
      <c r="G223" s="48" t="s">
        <v>0</v>
      </c>
      <c r="H223" s="48">
        <v>20.7</v>
      </c>
      <c r="I223" s="48">
        <v>32.42</v>
      </c>
      <c r="J223" s="49">
        <v>45.93</v>
      </c>
      <c r="K223" s="50">
        <v>6.9803240740740741E-4</v>
      </c>
      <c r="L223" s="50">
        <v>9.5509259259259256E-4</v>
      </c>
      <c r="M223" s="50">
        <v>2.137962962962963E-3</v>
      </c>
      <c r="N223" s="50">
        <v>8.7974537037037036E-4</v>
      </c>
      <c r="O223" s="50">
        <v>1.2350694444444445E-3</v>
      </c>
      <c r="P223" s="50">
        <v>1.6001157407407409E-3</v>
      </c>
      <c r="Q223" s="50">
        <v>2.5283564814814813E-3</v>
      </c>
      <c r="R223" s="50">
        <v>2.7343749999999998E-3</v>
      </c>
      <c r="S223" s="50">
        <v>3.4674768518518522E-3</v>
      </c>
      <c r="T223" s="50">
        <v>5.3657407407407412E-3</v>
      </c>
      <c r="U223" s="50">
        <v>5.8173611111111117E-3</v>
      </c>
      <c r="V223" s="50">
        <v>9.2868055555555534E-3</v>
      </c>
      <c r="W223" s="50">
        <v>7.6296296296296294E-3</v>
      </c>
      <c r="X223" s="50">
        <v>1.2859837962962964E-2</v>
      </c>
      <c r="Y223" s="50">
        <v>2.6965740740740742E-2</v>
      </c>
      <c r="Z223" s="48">
        <v>2.2999999999999998</v>
      </c>
      <c r="AA223" s="48">
        <v>5.68</v>
      </c>
      <c r="AB223" s="48">
        <v>8.19</v>
      </c>
      <c r="AC223" s="48">
        <v>17.14</v>
      </c>
      <c r="AD223" s="48">
        <v>20.97</v>
      </c>
      <c r="AE223" s="46">
        <v>6213</v>
      </c>
      <c r="AF223" s="48" t="s">
        <v>0</v>
      </c>
      <c r="AG223" s="48" t="s">
        <v>0</v>
      </c>
      <c r="AH223" s="48" t="s">
        <v>0</v>
      </c>
      <c r="AI223" s="48" t="s">
        <v>0</v>
      </c>
      <c r="AJ223" s="48" t="s">
        <v>0</v>
      </c>
      <c r="AK223" s="48">
        <v>7.92</v>
      </c>
      <c r="AL223" s="48">
        <v>22.98</v>
      </c>
      <c r="AM223" s="48">
        <v>36.71</v>
      </c>
      <c r="AN223" s="48">
        <v>51.52</v>
      </c>
      <c r="AO223" s="50">
        <v>7.8194444444444448E-4</v>
      </c>
      <c r="AP223" s="50">
        <v>1.0708333333333334E-3</v>
      </c>
      <c r="AQ223" s="50">
        <v>2.4097222222222224E-3</v>
      </c>
      <c r="AR223" s="50">
        <v>9.8414351851851874E-4</v>
      </c>
      <c r="AS223" s="50">
        <v>1.3938657407407409E-3</v>
      </c>
      <c r="AT223" s="50">
        <v>1.8072916666666669E-3</v>
      </c>
      <c r="AU223" s="50">
        <v>2.84837962962963E-3</v>
      </c>
      <c r="AV223" s="50">
        <v>3.0770833333333336E-3</v>
      </c>
      <c r="AW223" s="50">
        <v>3.9042824074074071E-3</v>
      </c>
      <c r="AX223" s="50">
        <v>6.0798611111111114E-3</v>
      </c>
      <c r="AY223" s="50">
        <v>6.5343750000000003E-3</v>
      </c>
      <c r="AZ223" s="50">
        <v>1.0469328703703703E-2</v>
      </c>
      <c r="BA223" s="50">
        <v>8.2383101851851836E-3</v>
      </c>
      <c r="BB223" s="50">
        <v>1.4284375E-2</v>
      </c>
      <c r="BC223" s="50">
        <v>2.9450810185185184E-2</v>
      </c>
      <c r="BD223" s="48" t="s">
        <v>0</v>
      </c>
      <c r="BE223" s="48" t="s">
        <v>0</v>
      </c>
      <c r="BF223" s="48" t="s">
        <v>0</v>
      </c>
      <c r="BG223" s="48">
        <v>14.6</v>
      </c>
      <c r="BH223" s="48">
        <v>19.54</v>
      </c>
      <c r="BI223" s="46">
        <v>4777</v>
      </c>
    </row>
    <row r="224" spans="1:61" x14ac:dyDescent="0.3">
      <c r="A224" s="46">
        <v>1178</v>
      </c>
      <c r="B224" s="48" t="s">
        <v>0</v>
      </c>
      <c r="C224" s="48" t="s">
        <v>0</v>
      </c>
      <c r="D224" s="48" t="s">
        <v>0</v>
      </c>
      <c r="E224" s="48">
        <v>6.48</v>
      </c>
      <c r="F224" s="48">
        <v>7.09</v>
      </c>
      <c r="G224" s="48" t="s">
        <v>0</v>
      </c>
      <c r="H224" s="48">
        <v>20.71</v>
      </c>
      <c r="I224" s="48">
        <v>32.43</v>
      </c>
      <c r="J224" s="49">
        <v>45.94</v>
      </c>
      <c r="K224" s="50">
        <v>6.9826388888888889E-4</v>
      </c>
      <c r="L224" s="50">
        <v>9.5543981481481478E-4</v>
      </c>
      <c r="M224" s="50">
        <v>2.1387731481481483E-3</v>
      </c>
      <c r="N224" s="50">
        <v>8.8009259259259258E-4</v>
      </c>
      <c r="O224" s="50">
        <v>1.2354166666666666E-3</v>
      </c>
      <c r="P224" s="50">
        <v>1.6006944444444445E-3</v>
      </c>
      <c r="Q224" s="50">
        <v>2.5291666666666665E-3</v>
      </c>
      <c r="R224" s="50">
        <v>2.7351851851851851E-3</v>
      </c>
      <c r="S224" s="50">
        <v>3.4686342592592594E-3</v>
      </c>
      <c r="T224" s="50">
        <v>5.3675925925925931E-3</v>
      </c>
      <c r="U224" s="50">
        <v>5.8193287037037042E-3</v>
      </c>
      <c r="V224" s="50">
        <v>9.2899305555555547E-3</v>
      </c>
      <c r="W224" s="50">
        <v>7.634259259259259E-3</v>
      </c>
      <c r="X224" s="50">
        <v>1.2867592592592594E-2</v>
      </c>
      <c r="Y224" s="50">
        <v>2.6981597222222219E-2</v>
      </c>
      <c r="Z224" s="48" t="s">
        <v>0</v>
      </c>
      <c r="AA224" s="48" t="s">
        <v>0</v>
      </c>
      <c r="AB224" s="48" t="s">
        <v>0</v>
      </c>
      <c r="AC224" s="48">
        <v>17.13</v>
      </c>
      <c r="AD224" s="48">
        <v>20.95</v>
      </c>
      <c r="AE224" s="46">
        <v>6208</v>
      </c>
      <c r="AF224" s="48" t="s">
        <v>0</v>
      </c>
      <c r="AG224" s="48" t="s">
        <v>0</v>
      </c>
      <c r="AH224" s="48">
        <v>7.12</v>
      </c>
      <c r="AI224" s="48">
        <v>6.77</v>
      </c>
      <c r="AJ224" s="48" t="s">
        <v>0</v>
      </c>
      <c r="AK224" s="48" t="s">
        <v>0</v>
      </c>
      <c r="AL224" s="48">
        <v>22.99</v>
      </c>
      <c r="AM224" s="48">
        <v>36.729999999999997</v>
      </c>
      <c r="AN224" s="48">
        <v>51.55</v>
      </c>
      <c r="AO224" s="50">
        <v>7.822916666666667E-4</v>
      </c>
      <c r="AP224" s="50">
        <v>1.0714120370370372E-3</v>
      </c>
      <c r="AQ224" s="50">
        <v>2.4109953703703706E-3</v>
      </c>
      <c r="AR224" s="50">
        <v>9.846064814814817E-4</v>
      </c>
      <c r="AS224" s="50">
        <v>1.3945601851851853E-3</v>
      </c>
      <c r="AT224" s="50">
        <v>1.808101851851852E-3</v>
      </c>
      <c r="AU224" s="50">
        <v>2.8498842592592595E-3</v>
      </c>
      <c r="AV224" s="50">
        <v>3.0787037037037037E-3</v>
      </c>
      <c r="AW224" s="50">
        <v>3.90625E-3</v>
      </c>
      <c r="AX224" s="50">
        <v>6.0832175925925923E-3</v>
      </c>
      <c r="AY224" s="50">
        <v>6.5379629629629633E-3</v>
      </c>
      <c r="AZ224" s="50">
        <v>1.0475231481481479E-2</v>
      </c>
      <c r="BA224" s="50">
        <v>8.2438657407407408E-3</v>
      </c>
      <c r="BB224" s="50">
        <v>1.4293749999999999E-2</v>
      </c>
      <c r="BC224" s="50">
        <v>2.9469791666666668E-2</v>
      </c>
      <c r="BD224" s="48" t="s">
        <v>0</v>
      </c>
      <c r="BE224" s="48" t="s">
        <v>0</v>
      </c>
      <c r="BF224" s="48">
        <v>6.82</v>
      </c>
      <c r="BG224" s="48">
        <v>14.59</v>
      </c>
      <c r="BH224" s="48">
        <v>19.53</v>
      </c>
      <c r="BI224" s="46">
        <v>4773</v>
      </c>
    </row>
    <row r="225" spans="1:61" x14ac:dyDescent="0.3">
      <c r="A225" s="46">
        <v>1177</v>
      </c>
      <c r="B225" s="48" t="s">
        <v>0</v>
      </c>
      <c r="C225" s="48" t="s">
        <v>0</v>
      </c>
      <c r="D225" s="48" t="s">
        <v>0</v>
      </c>
      <c r="E225" s="48" t="s">
        <v>0</v>
      </c>
      <c r="F225" s="48" t="s">
        <v>0</v>
      </c>
      <c r="G225" s="48">
        <v>7.58</v>
      </c>
      <c r="H225" s="48" t="s">
        <v>0</v>
      </c>
      <c r="I225" s="48">
        <v>32.450000000000003</v>
      </c>
      <c r="J225" s="49">
        <v>45.96</v>
      </c>
      <c r="K225" s="50">
        <v>6.9849537037037037E-4</v>
      </c>
      <c r="L225" s="50">
        <v>9.5567129629629626E-4</v>
      </c>
      <c r="M225" s="50">
        <v>2.1394675925925925E-3</v>
      </c>
      <c r="N225" s="50">
        <v>8.8032407407407406E-4</v>
      </c>
      <c r="O225" s="50">
        <v>1.2358796296296295E-3</v>
      </c>
      <c r="P225" s="50">
        <v>1.6011574074074075E-3</v>
      </c>
      <c r="Q225" s="50">
        <v>2.5299768518518518E-3</v>
      </c>
      <c r="R225" s="50">
        <v>2.736111111111111E-3</v>
      </c>
      <c r="S225" s="50">
        <v>3.469791666666667E-3</v>
      </c>
      <c r="T225" s="50">
        <v>5.3694444444444449E-3</v>
      </c>
      <c r="U225" s="50">
        <v>5.8212962962962966E-3</v>
      </c>
      <c r="V225" s="50">
        <v>9.2930555555555544E-3</v>
      </c>
      <c r="W225" s="50">
        <v>7.6388888888888886E-3</v>
      </c>
      <c r="X225" s="50">
        <v>1.2875462962962964E-2</v>
      </c>
      <c r="Y225" s="50">
        <v>2.6997337962962966E-2</v>
      </c>
      <c r="Z225" s="48" t="s">
        <v>0</v>
      </c>
      <c r="AA225" s="48" t="s">
        <v>0</v>
      </c>
      <c r="AB225" s="48">
        <v>8.18</v>
      </c>
      <c r="AC225" s="48">
        <v>17.12</v>
      </c>
      <c r="AD225" s="48">
        <v>20.94</v>
      </c>
      <c r="AE225" s="46">
        <v>6203</v>
      </c>
      <c r="AF225" s="48">
        <v>6.13</v>
      </c>
      <c r="AG225" s="48" t="s">
        <v>0</v>
      </c>
      <c r="AH225" s="48" t="s">
        <v>0</v>
      </c>
      <c r="AI225" s="48" t="s">
        <v>0</v>
      </c>
      <c r="AJ225" s="48">
        <v>7.35</v>
      </c>
      <c r="AK225" s="48">
        <v>7.93</v>
      </c>
      <c r="AL225" s="48">
        <v>23</v>
      </c>
      <c r="AM225" s="48">
        <v>36.75</v>
      </c>
      <c r="AN225" s="48">
        <v>51.57</v>
      </c>
      <c r="AO225" s="50">
        <v>7.8275462962962966E-4</v>
      </c>
      <c r="AP225" s="50">
        <v>1.0719907407407408E-3</v>
      </c>
      <c r="AQ225" s="50">
        <v>2.4123842592592595E-3</v>
      </c>
      <c r="AR225" s="50">
        <v>9.851851851851853E-4</v>
      </c>
      <c r="AS225" s="50">
        <v>1.3952546296296298E-3</v>
      </c>
      <c r="AT225" s="50">
        <v>1.8090277777777779E-3</v>
      </c>
      <c r="AU225" s="50">
        <v>2.8512731481481484E-3</v>
      </c>
      <c r="AV225" s="50">
        <v>3.0802083333333332E-3</v>
      </c>
      <c r="AW225" s="50">
        <v>3.9083333333333331E-3</v>
      </c>
      <c r="AX225" s="50">
        <v>6.0864583333333335E-3</v>
      </c>
      <c r="AY225" s="50">
        <v>6.5415509259259255E-3</v>
      </c>
      <c r="AZ225" s="50">
        <v>1.0481018518518518E-2</v>
      </c>
      <c r="BA225" s="50">
        <v>8.2494212962962964E-3</v>
      </c>
      <c r="BB225" s="50">
        <v>1.4303124999999998E-2</v>
      </c>
      <c r="BC225" s="50">
        <v>2.9488773148148149E-2</v>
      </c>
      <c r="BD225" s="48" t="s">
        <v>0</v>
      </c>
      <c r="BE225" s="48">
        <v>4.7</v>
      </c>
      <c r="BF225" s="48" t="s">
        <v>0</v>
      </c>
      <c r="BG225" s="48">
        <v>14.58</v>
      </c>
      <c r="BH225" s="48">
        <v>19.510000000000002</v>
      </c>
      <c r="BI225" s="46">
        <v>4769</v>
      </c>
    </row>
    <row r="226" spans="1:61" x14ac:dyDescent="0.3">
      <c r="A226" s="46">
        <v>1176</v>
      </c>
      <c r="B226" s="48" t="s">
        <v>0</v>
      </c>
      <c r="C226" s="48" t="s">
        <v>0</v>
      </c>
      <c r="D226" s="48" t="s">
        <v>0</v>
      </c>
      <c r="E226" s="48" t="s">
        <v>0</v>
      </c>
      <c r="F226" s="48" t="s">
        <v>0</v>
      </c>
      <c r="G226" s="48" t="s">
        <v>0</v>
      </c>
      <c r="H226" s="48">
        <v>20.72</v>
      </c>
      <c r="I226" s="48">
        <v>32.46</v>
      </c>
      <c r="J226" s="49">
        <v>45.97</v>
      </c>
      <c r="K226" s="50">
        <v>6.9872685185185185E-4</v>
      </c>
      <c r="L226" s="50">
        <v>9.5601851851851848E-4</v>
      </c>
      <c r="M226" s="50">
        <v>2.1402777777777778E-3</v>
      </c>
      <c r="N226" s="50">
        <v>8.8055555555555554E-4</v>
      </c>
      <c r="O226" s="50">
        <v>1.2362268518518519E-3</v>
      </c>
      <c r="P226" s="50">
        <v>1.6016203703703704E-3</v>
      </c>
      <c r="Q226" s="50">
        <v>2.5307870370370371E-3</v>
      </c>
      <c r="R226" s="50">
        <v>2.7369212962962963E-3</v>
      </c>
      <c r="S226" s="50">
        <v>3.4708333333333336E-3</v>
      </c>
      <c r="T226" s="50">
        <v>5.3712962962962968E-3</v>
      </c>
      <c r="U226" s="50">
        <v>5.8232638888888891E-3</v>
      </c>
      <c r="V226" s="50">
        <v>9.2961805555555558E-3</v>
      </c>
      <c r="W226" s="50">
        <v>7.6435185185185182E-3</v>
      </c>
      <c r="X226" s="50">
        <v>1.2883217592592594E-2</v>
      </c>
      <c r="Y226" s="50">
        <v>2.7013194444444444E-2</v>
      </c>
      <c r="Z226" s="48" t="s">
        <v>0</v>
      </c>
      <c r="AA226" s="48">
        <v>5.67</v>
      </c>
      <c r="AB226" s="48" t="s">
        <v>0</v>
      </c>
      <c r="AC226" s="48">
        <v>17.11</v>
      </c>
      <c r="AD226" s="48">
        <v>20.92</v>
      </c>
      <c r="AE226" s="46">
        <v>6198</v>
      </c>
      <c r="AF226" s="48" t="s">
        <v>0</v>
      </c>
      <c r="AG226" s="48">
        <v>6.63</v>
      </c>
      <c r="AH226" s="48" t="s">
        <v>0</v>
      </c>
      <c r="AI226" s="48" t="s">
        <v>0</v>
      </c>
      <c r="AJ226" s="48" t="s">
        <v>0</v>
      </c>
      <c r="AK226" s="48" t="s">
        <v>0</v>
      </c>
      <c r="AL226" s="48">
        <v>23.01</v>
      </c>
      <c r="AM226" s="48">
        <v>36.770000000000003</v>
      </c>
      <c r="AN226" s="48">
        <v>51.6</v>
      </c>
      <c r="AO226" s="50">
        <v>7.8310185185185188E-4</v>
      </c>
      <c r="AP226" s="50">
        <v>1.0725694444444446E-3</v>
      </c>
      <c r="AQ226" s="50">
        <v>2.4137731481481484E-3</v>
      </c>
      <c r="AR226" s="50">
        <v>9.8564814814814826E-4</v>
      </c>
      <c r="AS226" s="50">
        <v>1.3959490740740742E-3</v>
      </c>
      <c r="AT226" s="50">
        <v>1.8099537037037038E-3</v>
      </c>
      <c r="AU226" s="50">
        <v>2.8527777777777779E-3</v>
      </c>
      <c r="AV226" s="50">
        <v>3.0818287037037038E-3</v>
      </c>
      <c r="AW226" s="50">
        <v>3.9103009259259256E-3</v>
      </c>
      <c r="AX226" s="50">
        <v>6.0898148148148153E-3</v>
      </c>
      <c r="AY226" s="50">
        <v>6.5451388888888885E-3</v>
      </c>
      <c r="AZ226" s="50">
        <v>1.0486921296296296E-2</v>
      </c>
      <c r="BA226" s="50">
        <v>8.2549768518518519E-3</v>
      </c>
      <c r="BB226" s="50">
        <v>1.4312499999999999E-2</v>
      </c>
      <c r="BC226" s="50">
        <v>2.9507870370370372E-2</v>
      </c>
      <c r="BD226" s="48" t="s">
        <v>0</v>
      </c>
      <c r="BE226" s="48" t="s">
        <v>0</v>
      </c>
      <c r="BF226" s="48">
        <v>6.81</v>
      </c>
      <c r="BG226" s="48">
        <v>14.57</v>
      </c>
      <c r="BH226" s="48">
        <v>19.489999999999998</v>
      </c>
      <c r="BI226" s="46">
        <v>4766</v>
      </c>
    </row>
    <row r="227" spans="1:61" x14ac:dyDescent="0.3">
      <c r="A227" s="46">
        <v>1175</v>
      </c>
      <c r="B227" s="48" t="s">
        <v>0</v>
      </c>
      <c r="C227" s="48">
        <v>6.14</v>
      </c>
      <c r="D227" s="48">
        <v>6.56</v>
      </c>
      <c r="E227" s="48" t="s">
        <v>0</v>
      </c>
      <c r="F227" s="48" t="s">
        <v>0</v>
      </c>
      <c r="G227" s="48" t="s">
        <v>0</v>
      </c>
      <c r="H227" s="48">
        <v>20.73</v>
      </c>
      <c r="I227" s="48">
        <v>32.47</v>
      </c>
      <c r="J227" s="49">
        <v>45.99</v>
      </c>
      <c r="K227" s="50">
        <v>6.9895833333333333E-4</v>
      </c>
      <c r="L227" s="50">
        <v>9.563657407407407E-4</v>
      </c>
      <c r="M227" s="50">
        <v>2.1409722222222225E-3</v>
      </c>
      <c r="N227" s="50">
        <v>8.8090277777777776E-4</v>
      </c>
      <c r="O227" s="50">
        <v>1.236574074074074E-3</v>
      </c>
      <c r="P227" s="50">
        <v>1.6021990740740742E-3</v>
      </c>
      <c r="Q227" s="50">
        <v>2.531597222222222E-3</v>
      </c>
      <c r="R227" s="50">
        <v>2.7378472222222222E-3</v>
      </c>
      <c r="S227" s="50">
        <v>3.4719907407407412E-3</v>
      </c>
      <c r="T227" s="50">
        <v>5.3731481481481486E-3</v>
      </c>
      <c r="U227" s="50">
        <v>5.8252314814814816E-3</v>
      </c>
      <c r="V227" s="50">
        <v>9.2993055555555554E-3</v>
      </c>
      <c r="W227" s="50">
        <v>7.6481481481481478E-3</v>
      </c>
      <c r="X227" s="50">
        <v>1.2891087962962964E-2</v>
      </c>
      <c r="Y227" s="50">
        <v>2.7029050925925925E-2</v>
      </c>
      <c r="Z227" s="48" t="s">
        <v>0</v>
      </c>
      <c r="AA227" s="48" t="s">
        <v>0</v>
      </c>
      <c r="AB227" s="48">
        <v>8.17</v>
      </c>
      <c r="AC227" s="48">
        <v>17.100000000000001</v>
      </c>
      <c r="AD227" s="48">
        <v>20.9</v>
      </c>
      <c r="AE227" s="46">
        <v>6193</v>
      </c>
      <c r="AF227" s="48" t="s">
        <v>0</v>
      </c>
      <c r="AG227" s="48" t="s">
        <v>0</v>
      </c>
      <c r="AH227" s="48">
        <v>7.13</v>
      </c>
      <c r="AI227" s="48">
        <v>6.78</v>
      </c>
      <c r="AJ227" s="48">
        <v>7.36</v>
      </c>
      <c r="AK227" s="48" t="s">
        <v>0</v>
      </c>
      <c r="AL227" s="48">
        <v>23.02</v>
      </c>
      <c r="AM227" s="48">
        <v>36.79</v>
      </c>
      <c r="AN227" s="48">
        <v>51.62</v>
      </c>
      <c r="AO227" s="50">
        <v>7.8356481481481484E-4</v>
      </c>
      <c r="AP227" s="50">
        <v>1.073263888888889E-3</v>
      </c>
      <c r="AQ227" s="50">
        <v>2.4151620370370373E-3</v>
      </c>
      <c r="AR227" s="50">
        <v>9.8622685185185206E-4</v>
      </c>
      <c r="AS227" s="50">
        <v>1.3966435185185186E-3</v>
      </c>
      <c r="AT227" s="50">
        <v>1.8108796296296297E-3</v>
      </c>
      <c r="AU227" s="50">
        <v>2.8541666666666667E-3</v>
      </c>
      <c r="AV227" s="50">
        <v>3.0833333333333333E-3</v>
      </c>
      <c r="AW227" s="50">
        <v>3.9123842592592587E-3</v>
      </c>
      <c r="AX227" s="50">
        <v>6.0931712962962971E-3</v>
      </c>
      <c r="AY227" s="50">
        <v>6.5487268518518516E-3</v>
      </c>
      <c r="AZ227" s="50">
        <v>1.0492824074074075E-2</v>
      </c>
      <c r="BA227" s="50">
        <v>8.2605324074074074E-3</v>
      </c>
      <c r="BB227" s="50">
        <v>1.4321875E-2</v>
      </c>
      <c r="BC227" s="50">
        <v>2.9526967592592591E-2</v>
      </c>
      <c r="BD227" s="48" t="s">
        <v>0</v>
      </c>
      <c r="BE227" s="48" t="s">
        <v>0</v>
      </c>
      <c r="BF227" s="48" t="s">
        <v>0</v>
      </c>
      <c r="BG227" s="48">
        <v>14.56</v>
      </c>
      <c r="BH227" s="48">
        <v>19.48</v>
      </c>
      <c r="BI227" s="46">
        <v>4762</v>
      </c>
    </row>
    <row r="228" spans="1:61" x14ac:dyDescent="0.3">
      <c r="A228" s="46">
        <v>1174</v>
      </c>
      <c r="B228" s="48" t="s">
        <v>0</v>
      </c>
      <c r="C228" s="48" t="s">
        <v>0</v>
      </c>
      <c r="D228" s="48" t="s">
        <v>0</v>
      </c>
      <c r="E228" s="48">
        <v>6.49</v>
      </c>
      <c r="F228" s="48">
        <v>7.1</v>
      </c>
      <c r="G228" s="48">
        <v>7.59</v>
      </c>
      <c r="H228" s="48" t="s">
        <v>0</v>
      </c>
      <c r="I228" s="48">
        <v>32.479999999999997</v>
      </c>
      <c r="J228" s="49">
        <v>46</v>
      </c>
      <c r="K228" s="50">
        <v>6.9918981481481481E-4</v>
      </c>
      <c r="L228" s="50">
        <v>9.5659722222222218E-4</v>
      </c>
      <c r="M228" s="50">
        <v>2.1417824074074074E-3</v>
      </c>
      <c r="N228" s="50">
        <v>8.8113425925925924E-4</v>
      </c>
      <c r="O228" s="50">
        <v>1.2370370370370369E-3</v>
      </c>
      <c r="P228" s="50">
        <v>1.6026620370370372E-3</v>
      </c>
      <c r="Q228" s="50">
        <v>2.5325231481481479E-3</v>
      </c>
      <c r="R228" s="50">
        <v>2.7387731481481482E-3</v>
      </c>
      <c r="S228" s="50">
        <v>3.4731481481481479E-3</v>
      </c>
      <c r="T228" s="50">
        <v>5.3750000000000004E-3</v>
      </c>
      <c r="U228" s="50">
        <v>5.8271990740740741E-3</v>
      </c>
      <c r="V228" s="50">
        <v>9.3024305555555551E-3</v>
      </c>
      <c r="W228" s="50">
        <v>7.6527777777777783E-3</v>
      </c>
      <c r="X228" s="50">
        <v>1.2898842592592594E-2</v>
      </c>
      <c r="Y228" s="50">
        <v>2.7044907407407406E-2</v>
      </c>
      <c r="Z228" s="48" t="s">
        <v>0</v>
      </c>
      <c r="AA228" s="48" t="s">
        <v>0</v>
      </c>
      <c r="AB228" s="48" t="s">
        <v>0</v>
      </c>
      <c r="AC228" s="48">
        <v>17.09</v>
      </c>
      <c r="AD228" s="48">
        <v>20.89</v>
      </c>
      <c r="AE228" s="46">
        <v>6189</v>
      </c>
      <c r="AF228" s="48" t="s">
        <v>0</v>
      </c>
      <c r="AG228" s="48" t="s">
        <v>0</v>
      </c>
      <c r="AH228" s="48" t="s">
        <v>0</v>
      </c>
      <c r="AI228" s="48" t="s">
        <v>0</v>
      </c>
      <c r="AJ228" s="48" t="s">
        <v>0</v>
      </c>
      <c r="AK228" s="48">
        <v>7.94</v>
      </c>
      <c r="AL228" s="48">
        <v>23.03</v>
      </c>
      <c r="AM228" s="48">
        <v>36.799999999999997</v>
      </c>
      <c r="AN228" s="48">
        <v>51.65</v>
      </c>
      <c r="AO228" s="50">
        <v>7.8391203703703706E-4</v>
      </c>
      <c r="AP228" s="50">
        <v>1.0738425925925926E-3</v>
      </c>
      <c r="AQ228" s="50">
        <v>2.4164351851851855E-3</v>
      </c>
      <c r="AR228" s="50">
        <v>9.8668981481481502E-4</v>
      </c>
      <c r="AS228" s="50">
        <v>1.3973379629629631E-3</v>
      </c>
      <c r="AT228" s="50">
        <v>1.8118055555555557E-3</v>
      </c>
      <c r="AU228" s="50">
        <v>2.8555555555555556E-3</v>
      </c>
      <c r="AV228" s="50">
        <v>3.0849537037037039E-3</v>
      </c>
      <c r="AW228" s="50">
        <v>3.9144675925925927E-3</v>
      </c>
      <c r="AX228" s="50">
        <v>6.0964120370370373E-3</v>
      </c>
      <c r="AY228" s="50">
        <v>6.5523148148148155E-3</v>
      </c>
      <c r="AZ228" s="50">
        <v>1.0498726851851851E-2</v>
      </c>
      <c r="BA228" s="50">
        <v>8.2660879629629629E-3</v>
      </c>
      <c r="BB228" s="50">
        <v>1.4331249999999999E-2</v>
      </c>
      <c r="BC228" s="50">
        <v>2.9545949074074075E-2</v>
      </c>
      <c r="BD228" s="48" t="s">
        <v>0</v>
      </c>
      <c r="BE228" s="48" t="s">
        <v>0</v>
      </c>
      <c r="BF228" s="48">
        <v>6.8</v>
      </c>
      <c r="BG228" s="48">
        <v>14.55</v>
      </c>
      <c r="BH228" s="48">
        <v>19.46</v>
      </c>
      <c r="BI228" s="46">
        <v>4758</v>
      </c>
    </row>
    <row r="229" spans="1:61" x14ac:dyDescent="0.3">
      <c r="A229" s="46">
        <v>1173</v>
      </c>
      <c r="B229" s="48">
        <v>5.7</v>
      </c>
      <c r="C229" s="48" t="s">
        <v>0</v>
      </c>
      <c r="D229" s="48" t="s">
        <v>0</v>
      </c>
      <c r="E229" s="48" t="s">
        <v>0</v>
      </c>
      <c r="F229" s="48" t="s">
        <v>0</v>
      </c>
      <c r="G229" s="48" t="s">
        <v>0</v>
      </c>
      <c r="H229" s="48">
        <v>20.74</v>
      </c>
      <c r="I229" s="48">
        <v>32.49</v>
      </c>
      <c r="J229" s="49">
        <v>46.02</v>
      </c>
      <c r="K229" s="50">
        <v>6.9942129629629629E-4</v>
      </c>
      <c r="L229" s="50">
        <v>9.569444444444444E-4</v>
      </c>
      <c r="M229" s="50">
        <v>2.1425925925925926E-3</v>
      </c>
      <c r="N229" s="50">
        <v>8.8136574074074072E-4</v>
      </c>
      <c r="O229" s="50">
        <v>1.2373842592592593E-3</v>
      </c>
      <c r="P229" s="50">
        <v>1.6031250000000002E-3</v>
      </c>
      <c r="Q229" s="50">
        <v>2.5333333333333332E-3</v>
      </c>
      <c r="R229" s="50">
        <v>2.7395833333333335E-3</v>
      </c>
      <c r="S229" s="50">
        <v>3.4741898148148145E-3</v>
      </c>
      <c r="T229" s="50">
        <v>5.3768518518518523E-3</v>
      </c>
      <c r="U229" s="50">
        <v>5.8292824074074072E-3</v>
      </c>
      <c r="V229" s="50">
        <v>9.3056712962962963E-3</v>
      </c>
      <c r="W229" s="50">
        <v>7.6574074074074079E-3</v>
      </c>
      <c r="X229" s="50">
        <v>1.2906712962962964E-2</v>
      </c>
      <c r="Y229" s="50">
        <v>2.7060763888888888E-2</v>
      </c>
      <c r="Z229" s="48" t="s">
        <v>0</v>
      </c>
      <c r="AA229" s="48">
        <v>5.66</v>
      </c>
      <c r="AB229" s="48">
        <v>8.16</v>
      </c>
      <c r="AC229" s="48">
        <v>17.079999999999998</v>
      </c>
      <c r="AD229" s="48">
        <v>20.87</v>
      </c>
      <c r="AE229" s="46">
        <v>6184</v>
      </c>
      <c r="AF229" s="48">
        <v>6.14</v>
      </c>
      <c r="AG229" s="48">
        <v>6.64</v>
      </c>
      <c r="AH229" s="48" t="s">
        <v>0</v>
      </c>
      <c r="AI229" s="48">
        <v>6.79</v>
      </c>
      <c r="AJ229" s="48" t="s">
        <v>0</v>
      </c>
      <c r="AK229" s="48" t="s">
        <v>0</v>
      </c>
      <c r="AL229" s="48">
        <v>23.04</v>
      </c>
      <c r="AM229" s="48">
        <v>36.82</v>
      </c>
      <c r="AN229" s="48">
        <v>51.68</v>
      </c>
      <c r="AO229" s="50">
        <v>7.8437500000000013E-4</v>
      </c>
      <c r="AP229" s="50">
        <v>1.0744212962962964E-3</v>
      </c>
      <c r="AQ229" s="50">
        <v>2.4178240740740744E-3</v>
      </c>
      <c r="AR229" s="50">
        <v>9.8726851851851862E-4</v>
      </c>
      <c r="AS229" s="50">
        <v>1.3980324074074075E-3</v>
      </c>
      <c r="AT229" s="50">
        <v>1.8127314814814816E-3</v>
      </c>
      <c r="AU229" s="50">
        <v>2.8570601851851851E-3</v>
      </c>
      <c r="AV229" s="50">
        <v>3.0864583333333334E-3</v>
      </c>
      <c r="AW229" s="50">
        <v>3.9164351851851851E-3</v>
      </c>
      <c r="AX229" s="50">
        <v>6.0997685185185183E-3</v>
      </c>
      <c r="AY229" s="50">
        <v>6.5559027777777777E-3</v>
      </c>
      <c r="AZ229" s="50">
        <v>1.0504513888888888E-2</v>
      </c>
      <c r="BA229" s="50">
        <v>8.2716435185185185E-3</v>
      </c>
      <c r="BB229" s="50">
        <v>1.4340624999999999E-2</v>
      </c>
      <c r="BC229" s="50">
        <v>2.9565046296296298E-2</v>
      </c>
      <c r="BD229" s="48" t="s">
        <v>0</v>
      </c>
      <c r="BE229" s="48">
        <v>4.6900000000000004</v>
      </c>
      <c r="BF229" s="48" t="s">
        <v>0</v>
      </c>
      <c r="BG229" s="48">
        <v>14.54</v>
      </c>
      <c r="BH229" s="48">
        <v>19.45</v>
      </c>
      <c r="BI229" s="46">
        <v>4755</v>
      </c>
    </row>
    <row r="230" spans="1:61" x14ac:dyDescent="0.3">
      <c r="A230" s="46">
        <v>1172</v>
      </c>
      <c r="B230" s="48" t="s">
        <v>0</v>
      </c>
      <c r="C230" s="48" t="s">
        <v>0</v>
      </c>
      <c r="D230" s="48" t="s">
        <v>0</v>
      </c>
      <c r="E230" s="48" t="s">
        <v>0</v>
      </c>
      <c r="F230" s="48" t="s">
        <v>0</v>
      </c>
      <c r="G230" s="48" t="s">
        <v>0</v>
      </c>
      <c r="H230" s="48">
        <v>20.75</v>
      </c>
      <c r="I230" s="48">
        <v>32.5</v>
      </c>
      <c r="J230" s="49">
        <v>46.03</v>
      </c>
      <c r="K230" s="50">
        <v>6.9965277777777777E-4</v>
      </c>
      <c r="L230" s="50">
        <v>9.5729166666666662E-4</v>
      </c>
      <c r="M230" s="50">
        <v>2.1432870370370373E-3</v>
      </c>
      <c r="N230" s="50">
        <v>8.8171296296296294E-4</v>
      </c>
      <c r="O230" s="50">
        <v>1.2377314814814814E-3</v>
      </c>
      <c r="P230" s="50">
        <v>1.6037037037037038E-3</v>
      </c>
      <c r="Q230" s="50">
        <v>2.5341435185185185E-3</v>
      </c>
      <c r="R230" s="50">
        <v>2.7405092592592594E-3</v>
      </c>
      <c r="S230" s="50">
        <v>3.4753472222222221E-3</v>
      </c>
      <c r="T230" s="50">
        <v>5.3787037037037041E-3</v>
      </c>
      <c r="U230" s="50">
        <v>5.8312499999999996E-3</v>
      </c>
      <c r="V230" s="50">
        <v>9.3087962962962959E-3</v>
      </c>
      <c r="W230" s="50">
        <v>7.6621527777777773E-3</v>
      </c>
      <c r="X230" s="50">
        <v>1.2914467592592594E-2</v>
      </c>
      <c r="Y230" s="50">
        <v>2.7076504629629631E-2</v>
      </c>
      <c r="Z230" s="48" t="s">
        <v>0</v>
      </c>
      <c r="AA230" s="48" t="s">
        <v>0</v>
      </c>
      <c r="AB230" s="48" t="s">
        <v>0</v>
      </c>
      <c r="AC230" s="48">
        <v>17.07</v>
      </c>
      <c r="AD230" s="48">
        <v>20.85</v>
      </c>
      <c r="AE230" s="46">
        <v>6179</v>
      </c>
      <c r="AF230" s="48" t="s">
        <v>0</v>
      </c>
      <c r="AG230" s="48" t="s">
        <v>0</v>
      </c>
      <c r="AH230" s="48" t="s">
        <v>0</v>
      </c>
      <c r="AI230" s="48" t="s">
        <v>0</v>
      </c>
      <c r="AJ230" s="48">
        <v>7.37</v>
      </c>
      <c r="AK230" s="48">
        <v>7.95</v>
      </c>
      <c r="AL230" s="48">
        <v>23.05</v>
      </c>
      <c r="AM230" s="48">
        <v>36.840000000000003</v>
      </c>
      <c r="AN230" s="48">
        <v>51.7</v>
      </c>
      <c r="AO230" s="50">
        <v>7.8472222222222235E-4</v>
      </c>
      <c r="AP230" s="50">
        <v>1.075E-3</v>
      </c>
      <c r="AQ230" s="50">
        <v>2.4192129629629633E-3</v>
      </c>
      <c r="AR230" s="50">
        <v>9.8773148148148158E-4</v>
      </c>
      <c r="AS230" s="50">
        <v>1.398726851851852E-3</v>
      </c>
      <c r="AT230" s="50">
        <v>1.8135416666666669E-3</v>
      </c>
      <c r="AU230" s="50">
        <v>2.858449074074074E-3</v>
      </c>
      <c r="AV230" s="50">
        <v>3.0880787037037036E-3</v>
      </c>
      <c r="AW230" s="50">
        <v>3.9185185185185182E-3</v>
      </c>
      <c r="AX230" s="50">
        <v>6.103125E-3</v>
      </c>
      <c r="AY230" s="50">
        <v>6.5594907407407407E-3</v>
      </c>
      <c r="AZ230" s="50">
        <v>1.0510416666666666E-2</v>
      </c>
      <c r="BA230" s="50">
        <v>8.277199074074074E-3</v>
      </c>
      <c r="BB230" s="50">
        <v>1.4349999999999998E-2</v>
      </c>
      <c r="BC230" s="50">
        <v>2.9584143518518517E-2</v>
      </c>
      <c r="BD230" s="48" t="s">
        <v>0</v>
      </c>
      <c r="BE230" s="48" t="s">
        <v>0</v>
      </c>
      <c r="BF230" s="48" t="s">
        <v>0</v>
      </c>
      <c r="BG230" s="48">
        <v>14.53</v>
      </c>
      <c r="BH230" s="48">
        <v>19.43</v>
      </c>
      <c r="BI230" s="46">
        <v>4751</v>
      </c>
    </row>
    <row r="231" spans="1:61" x14ac:dyDescent="0.3">
      <c r="A231" s="46">
        <v>1171</v>
      </c>
      <c r="B231" s="48" t="s">
        <v>0</v>
      </c>
      <c r="C231" s="48" t="s">
        <v>0</v>
      </c>
      <c r="D231" s="48" t="s">
        <v>0</v>
      </c>
      <c r="E231" s="48" t="s">
        <v>0</v>
      </c>
      <c r="F231" s="48" t="s">
        <v>0</v>
      </c>
      <c r="G231" s="48">
        <v>7.6</v>
      </c>
      <c r="H231" s="48" t="s">
        <v>0</v>
      </c>
      <c r="I231" s="48">
        <v>32.51</v>
      </c>
      <c r="J231" s="49">
        <v>46.05</v>
      </c>
      <c r="K231" s="50">
        <v>6.9988425925925925E-4</v>
      </c>
      <c r="L231" s="50">
        <v>9.575231481481481E-4</v>
      </c>
      <c r="M231" s="50">
        <v>2.1440972222222222E-3</v>
      </c>
      <c r="N231" s="50">
        <v>8.8194444444444442E-4</v>
      </c>
      <c r="O231" s="50">
        <v>1.2380787037037037E-3</v>
      </c>
      <c r="P231" s="50">
        <v>1.6041666666666667E-3</v>
      </c>
      <c r="Q231" s="50">
        <v>2.5349537037037038E-3</v>
      </c>
      <c r="R231" s="50">
        <v>2.7413194444444442E-3</v>
      </c>
      <c r="S231" s="50">
        <v>3.4765046296296293E-3</v>
      </c>
      <c r="T231" s="50">
        <v>5.380555555555556E-3</v>
      </c>
      <c r="U231" s="50">
        <v>5.8332175925925921E-3</v>
      </c>
      <c r="V231" s="50">
        <v>9.3119212962962956E-3</v>
      </c>
      <c r="W231" s="50">
        <v>7.6667824074074069E-3</v>
      </c>
      <c r="X231" s="50">
        <v>1.2922337962962964E-2</v>
      </c>
      <c r="Y231" s="50">
        <v>2.7092361111111112E-2</v>
      </c>
      <c r="Z231" s="48" t="s">
        <v>0</v>
      </c>
      <c r="AA231" s="48">
        <v>5.65</v>
      </c>
      <c r="AB231" s="48" t="s">
        <v>0</v>
      </c>
      <c r="AC231" s="48">
        <v>17.059999999999999</v>
      </c>
      <c r="AD231" s="48">
        <v>20.84</v>
      </c>
      <c r="AE231" s="46">
        <v>6174</v>
      </c>
      <c r="AF231" s="48" t="s">
        <v>0</v>
      </c>
      <c r="AG231" s="48" t="s">
        <v>0</v>
      </c>
      <c r="AH231" s="48">
        <v>7.14</v>
      </c>
      <c r="AI231" s="48" t="s">
        <v>0</v>
      </c>
      <c r="AJ231" s="48" t="s">
        <v>0</v>
      </c>
      <c r="AK231" s="48" t="s">
        <v>0</v>
      </c>
      <c r="AL231" s="48">
        <v>23.06</v>
      </c>
      <c r="AM231" s="48">
        <v>36.86</v>
      </c>
      <c r="AN231" s="48">
        <v>51.73</v>
      </c>
      <c r="AO231" s="50">
        <v>7.8518518518518531E-4</v>
      </c>
      <c r="AP231" s="50">
        <v>1.0755787037037038E-3</v>
      </c>
      <c r="AQ231" s="50">
        <v>2.4204861111111111E-3</v>
      </c>
      <c r="AR231" s="50">
        <v>9.8831018518518539E-4</v>
      </c>
      <c r="AS231" s="50">
        <v>1.3994212962962964E-3</v>
      </c>
      <c r="AT231" s="50">
        <v>1.8144675925925928E-3</v>
      </c>
      <c r="AU231" s="50">
        <v>2.859953703703704E-3</v>
      </c>
      <c r="AV231" s="50">
        <v>3.0896990740740741E-3</v>
      </c>
      <c r="AW231" s="50">
        <v>3.9206018518518513E-3</v>
      </c>
      <c r="AX231" s="50">
        <v>6.1063657407407403E-3</v>
      </c>
      <c r="AY231" s="50">
        <v>6.5631944444444453E-3</v>
      </c>
      <c r="AZ231" s="50">
        <v>1.0516319444444443E-2</v>
      </c>
      <c r="BA231" s="50">
        <v>8.2827546296296295E-3</v>
      </c>
      <c r="BB231" s="50">
        <v>1.4359375000000001E-2</v>
      </c>
      <c r="BC231" s="50">
        <v>2.9603240740740739E-2</v>
      </c>
      <c r="BD231" s="48" t="s">
        <v>0</v>
      </c>
      <c r="BE231" s="48" t="s">
        <v>0</v>
      </c>
      <c r="BF231" s="48">
        <v>6.79</v>
      </c>
      <c r="BG231" s="48">
        <v>14.52</v>
      </c>
      <c r="BH231" s="48">
        <v>19.41</v>
      </c>
      <c r="BI231" s="46">
        <v>4747</v>
      </c>
    </row>
    <row r="232" spans="1:61" x14ac:dyDescent="0.3">
      <c r="A232" s="46">
        <v>1170</v>
      </c>
      <c r="B232" s="48" t="s">
        <v>0</v>
      </c>
      <c r="C232" s="48" t="s">
        <v>0</v>
      </c>
      <c r="D232" s="48">
        <v>6.57</v>
      </c>
      <c r="E232" s="48">
        <v>6.5</v>
      </c>
      <c r="F232" s="48">
        <v>7.11</v>
      </c>
      <c r="G232" s="48" t="s">
        <v>0</v>
      </c>
      <c r="H232" s="48">
        <v>20.76</v>
      </c>
      <c r="I232" s="48">
        <v>32.520000000000003</v>
      </c>
      <c r="J232" s="49">
        <v>46.06</v>
      </c>
      <c r="K232" s="50">
        <v>7.0011574074074073E-4</v>
      </c>
      <c r="L232" s="50">
        <v>9.5787037037037032E-4</v>
      </c>
      <c r="M232" s="50">
        <v>2.1447916666666668E-3</v>
      </c>
      <c r="N232" s="50">
        <v>8.821759259259259E-4</v>
      </c>
      <c r="O232" s="50">
        <v>1.2385416666666667E-3</v>
      </c>
      <c r="P232" s="50">
        <v>1.6046296296296297E-3</v>
      </c>
      <c r="Q232" s="50">
        <v>2.5357638888888886E-3</v>
      </c>
      <c r="R232" s="50">
        <v>2.7422453703703701E-3</v>
      </c>
      <c r="S232" s="50">
        <v>3.4775462962962963E-3</v>
      </c>
      <c r="T232" s="50">
        <v>5.3824074074074078E-3</v>
      </c>
      <c r="U232" s="50">
        <v>5.8351851851851854E-3</v>
      </c>
      <c r="V232" s="50">
        <v>9.3150462962962952E-3</v>
      </c>
      <c r="W232" s="50">
        <v>7.6714120370370365E-3</v>
      </c>
      <c r="X232" s="50">
        <v>1.2930092592592594E-2</v>
      </c>
      <c r="Y232" s="50">
        <v>2.7108217592592593E-2</v>
      </c>
      <c r="Z232" s="48">
        <v>2.29</v>
      </c>
      <c r="AA232" s="48" t="s">
        <v>0</v>
      </c>
      <c r="AB232" s="48">
        <v>8.15</v>
      </c>
      <c r="AC232" s="48">
        <v>17.05</v>
      </c>
      <c r="AD232" s="48">
        <v>20.82</v>
      </c>
      <c r="AE232" s="46">
        <v>6169</v>
      </c>
      <c r="AF232" s="48" t="s">
        <v>0</v>
      </c>
      <c r="AG232" s="48" t="s">
        <v>0</v>
      </c>
      <c r="AH232" s="48" t="s">
        <v>0</v>
      </c>
      <c r="AI232" s="48">
        <v>6.8</v>
      </c>
      <c r="AJ232" s="48">
        <v>7.38</v>
      </c>
      <c r="AK232" s="48">
        <v>7.96</v>
      </c>
      <c r="AL232" s="48">
        <v>23.08</v>
      </c>
      <c r="AM232" s="48">
        <v>36.880000000000003</v>
      </c>
      <c r="AN232" s="48">
        <v>51.75</v>
      </c>
      <c r="AO232" s="50">
        <v>7.8553240740740753E-4</v>
      </c>
      <c r="AP232" s="50">
        <v>1.0761574074074074E-3</v>
      </c>
      <c r="AQ232" s="50">
        <v>2.421875E-3</v>
      </c>
      <c r="AR232" s="50">
        <v>9.8877314814814835E-4</v>
      </c>
      <c r="AS232" s="50">
        <v>1.4002314814814815E-3</v>
      </c>
      <c r="AT232" s="50">
        <v>1.8153935185185187E-3</v>
      </c>
      <c r="AU232" s="50">
        <v>2.8613425925925928E-3</v>
      </c>
      <c r="AV232" s="50">
        <v>3.0912037037037036E-3</v>
      </c>
      <c r="AW232" s="50">
        <v>3.9225694444444438E-3</v>
      </c>
      <c r="AX232" s="50">
        <v>6.1097222222222221E-3</v>
      </c>
      <c r="AY232" s="50">
        <v>6.5667824074074083E-3</v>
      </c>
      <c r="AZ232" s="50">
        <v>1.0522222222222223E-2</v>
      </c>
      <c r="BA232" s="50">
        <v>8.2884259259259265E-3</v>
      </c>
      <c r="BB232" s="50">
        <v>1.436875E-2</v>
      </c>
      <c r="BC232" s="50">
        <v>2.9622337962962965E-2</v>
      </c>
      <c r="BD232" s="48">
        <v>1.9500000000000002</v>
      </c>
      <c r="BE232" s="48">
        <v>4.68</v>
      </c>
      <c r="BF232" s="48" t="s">
        <v>0</v>
      </c>
      <c r="BG232" s="48">
        <v>14.51</v>
      </c>
      <c r="BH232" s="48">
        <v>19.399999999999999</v>
      </c>
      <c r="BI232" s="46">
        <v>4743</v>
      </c>
    </row>
    <row r="233" spans="1:61" x14ac:dyDescent="0.3">
      <c r="A233" s="46">
        <v>1169</v>
      </c>
      <c r="B233" s="48" t="s">
        <v>0</v>
      </c>
      <c r="C233" s="48">
        <v>6.15</v>
      </c>
      <c r="D233" s="48" t="s">
        <v>0</v>
      </c>
      <c r="E233" s="48" t="s">
        <v>0</v>
      </c>
      <c r="F233" s="48" t="s">
        <v>0</v>
      </c>
      <c r="G233" s="48" t="s">
        <v>0</v>
      </c>
      <c r="H233" s="48">
        <v>20.77</v>
      </c>
      <c r="I233" s="48">
        <v>32.53</v>
      </c>
      <c r="J233" s="49">
        <v>46.07</v>
      </c>
      <c r="K233" s="50">
        <v>7.0034722222222221E-4</v>
      </c>
      <c r="L233" s="50">
        <v>9.5810185185185191E-4</v>
      </c>
      <c r="M233" s="50">
        <v>2.1456018518518521E-3</v>
      </c>
      <c r="N233" s="50">
        <v>8.8252314814814812E-4</v>
      </c>
      <c r="O233" s="50">
        <v>1.2388888888888888E-3</v>
      </c>
      <c r="P233" s="50">
        <v>1.6052083333333335E-3</v>
      </c>
      <c r="Q233" s="50">
        <v>2.5365740740740739E-3</v>
      </c>
      <c r="R233" s="50">
        <v>2.7431712962962961E-3</v>
      </c>
      <c r="S233" s="50">
        <v>3.4787037037037035E-3</v>
      </c>
      <c r="T233" s="50">
        <v>5.3842592592592596E-3</v>
      </c>
      <c r="U233" s="50">
        <v>5.8371527777777779E-3</v>
      </c>
      <c r="V233" s="50">
        <v>9.3181712962962949E-3</v>
      </c>
      <c r="W233" s="50">
        <v>7.676041666666667E-3</v>
      </c>
      <c r="X233" s="50">
        <v>1.2937962962962964E-2</v>
      </c>
      <c r="Y233" s="50">
        <v>2.7124189814814813E-2</v>
      </c>
      <c r="Z233" s="48" t="s">
        <v>0</v>
      </c>
      <c r="AA233" s="48" t="s">
        <v>0</v>
      </c>
      <c r="AB233" s="48" t="s">
        <v>0</v>
      </c>
      <c r="AC233" s="48">
        <v>17.04</v>
      </c>
      <c r="AD233" s="48">
        <v>20.8</v>
      </c>
      <c r="AE233" s="46">
        <v>6165</v>
      </c>
      <c r="AF233" s="48">
        <v>6.15</v>
      </c>
      <c r="AG233" s="48">
        <v>6.65</v>
      </c>
      <c r="AH233" s="48" t="s">
        <v>0</v>
      </c>
      <c r="AI233" s="48" t="s">
        <v>0</v>
      </c>
      <c r="AJ233" s="48" t="s">
        <v>0</v>
      </c>
      <c r="AK233" s="48" t="s">
        <v>0</v>
      </c>
      <c r="AL233" s="48">
        <v>23.09</v>
      </c>
      <c r="AM233" s="48">
        <v>36.89</v>
      </c>
      <c r="AN233" s="48">
        <v>51.78</v>
      </c>
      <c r="AO233" s="50">
        <v>7.8599537037037049E-4</v>
      </c>
      <c r="AP233" s="50">
        <v>1.0767361111111112E-3</v>
      </c>
      <c r="AQ233" s="50">
        <v>2.4232638888888889E-3</v>
      </c>
      <c r="AR233" s="50">
        <v>9.8935185185185194E-4</v>
      </c>
      <c r="AS233" s="50">
        <v>1.4009259259259259E-3</v>
      </c>
      <c r="AT233" s="50">
        <v>1.8163194444444446E-3</v>
      </c>
      <c r="AU233" s="50">
        <v>2.8628472222222224E-3</v>
      </c>
      <c r="AV233" s="50">
        <v>3.0928240740740742E-3</v>
      </c>
      <c r="AW233" s="50">
        <v>3.9246527777777778E-3</v>
      </c>
      <c r="AX233" s="50">
        <v>6.1130787037037039E-3</v>
      </c>
      <c r="AY233" s="50">
        <v>6.5703703703703714E-3</v>
      </c>
      <c r="AZ233" s="50">
        <v>1.0528124999999999E-2</v>
      </c>
      <c r="BA233" s="50">
        <v>8.293981481481482E-3</v>
      </c>
      <c r="BB233" s="50">
        <v>1.4378124999999999E-2</v>
      </c>
      <c r="BC233" s="50">
        <v>2.9641435185185187E-2</v>
      </c>
      <c r="BD233" s="48" t="s">
        <v>0</v>
      </c>
      <c r="BE233" s="48" t="s">
        <v>0</v>
      </c>
      <c r="BF233" s="48">
        <v>6.78</v>
      </c>
      <c r="BG233" s="48">
        <v>14.5</v>
      </c>
      <c r="BH233" s="48">
        <v>19.38</v>
      </c>
      <c r="BI233" s="46">
        <v>4740</v>
      </c>
    </row>
    <row r="234" spans="1:61" x14ac:dyDescent="0.3">
      <c r="A234" s="46">
        <v>1168</v>
      </c>
      <c r="B234" s="48" t="s">
        <v>0</v>
      </c>
      <c r="C234" s="48" t="s">
        <v>0</v>
      </c>
      <c r="D234" s="48" t="s">
        <v>0</v>
      </c>
      <c r="E234" s="48" t="s">
        <v>0</v>
      </c>
      <c r="F234" s="48" t="s">
        <v>0</v>
      </c>
      <c r="G234" s="48" t="s">
        <v>0</v>
      </c>
      <c r="H234" s="48" t="s">
        <v>0</v>
      </c>
      <c r="I234" s="48">
        <v>32.54</v>
      </c>
      <c r="J234" s="49">
        <v>46.09</v>
      </c>
      <c r="K234" s="50">
        <v>7.0057870370370369E-4</v>
      </c>
      <c r="L234" s="50">
        <v>9.5844907407407413E-4</v>
      </c>
      <c r="M234" s="50">
        <v>2.146412037037037E-3</v>
      </c>
      <c r="N234" s="50">
        <v>8.827546296296296E-4</v>
      </c>
      <c r="O234" s="50">
        <v>1.2392361111111111E-3</v>
      </c>
      <c r="P234" s="50">
        <v>1.6056712962962964E-3</v>
      </c>
      <c r="Q234" s="50">
        <v>2.5373842592592592E-3</v>
      </c>
      <c r="R234" s="50">
        <v>2.7439814814814814E-3</v>
      </c>
      <c r="S234" s="50">
        <v>3.4798611111111111E-3</v>
      </c>
      <c r="T234" s="50">
        <v>5.3861111111111115E-3</v>
      </c>
      <c r="U234" s="50">
        <v>5.839236111111111E-3</v>
      </c>
      <c r="V234" s="50">
        <v>9.3212962962962945E-3</v>
      </c>
      <c r="W234" s="50">
        <v>7.6807870370370372E-3</v>
      </c>
      <c r="X234" s="50">
        <v>1.2945833333333333E-2</v>
      </c>
      <c r="Y234" s="50">
        <v>2.7140046296296298E-2</v>
      </c>
      <c r="Z234" s="48" t="s">
        <v>0</v>
      </c>
      <c r="AA234" s="48">
        <v>5.64</v>
      </c>
      <c r="AB234" s="48">
        <v>8.14</v>
      </c>
      <c r="AC234" s="48">
        <v>17.03</v>
      </c>
      <c r="AD234" s="48">
        <v>20.79</v>
      </c>
      <c r="AE234" s="46">
        <v>6160</v>
      </c>
      <c r="AF234" s="48" t="s">
        <v>0</v>
      </c>
      <c r="AG234" s="48" t="s">
        <v>0</v>
      </c>
      <c r="AH234" s="48">
        <v>7.15</v>
      </c>
      <c r="AI234" s="48" t="s">
        <v>0</v>
      </c>
      <c r="AJ234" s="48" t="s">
        <v>0</v>
      </c>
      <c r="AK234" s="48" t="s">
        <v>0</v>
      </c>
      <c r="AL234" s="48">
        <v>23.1</v>
      </c>
      <c r="AM234" s="48">
        <v>36.909999999999997</v>
      </c>
      <c r="AN234" s="48">
        <v>51.81</v>
      </c>
      <c r="AO234" s="50">
        <v>7.8645833333333345E-4</v>
      </c>
      <c r="AP234" s="50">
        <v>1.0773148148148148E-3</v>
      </c>
      <c r="AQ234" s="50">
        <v>2.4246527777777777E-3</v>
      </c>
      <c r="AR234" s="50">
        <v>9.898148148148149E-4</v>
      </c>
      <c r="AS234" s="50">
        <v>1.4016203703703703E-3</v>
      </c>
      <c r="AT234" s="50">
        <v>1.8172453703703705E-3</v>
      </c>
      <c r="AU234" s="50">
        <v>2.8643518518518519E-3</v>
      </c>
      <c r="AV234" s="50">
        <v>3.0943287037037037E-3</v>
      </c>
      <c r="AW234" s="50">
        <v>3.9267361111111109E-3</v>
      </c>
      <c r="AX234" s="50">
        <v>6.1164351851851857E-3</v>
      </c>
      <c r="AY234" s="50">
        <v>6.5739583333333336E-3</v>
      </c>
      <c r="AZ234" s="50">
        <v>1.0534027777777778E-2</v>
      </c>
      <c r="BA234" s="50">
        <v>8.2995370370370376E-3</v>
      </c>
      <c r="BB234" s="50">
        <v>1.4387499999999999E-2</v>
      </c>
      <c r="BC234" s="50">
        <v>2.9660532407407406E-2</v>
      </c>
      <c r="BD234" s="48" t="s">
        <v>0</v>
      </c>
      <c r="BE234" s="48" t="s">
        <v>0</v>
      </c>
      <c r="BF234" s="48" t="s">
        <v>0</v>
      </c>
      <c r="BG234" s="48">
        <v>14.49</v>
      </c>
      <c r="BH234" s="48">
        <v>19.37</v>
      </c>
      <c r="BI234" s="46">
        <v>4736</v>
      </c>
    </row>
    <row r="235" spans="1:61" x14ac:dyDescent="0.3">
      <c r="A235" s="46">
        <v>1167</v>
      </c>
      <c r="B235" s="48" t="s">
        <v>0</v>
      </c>
      <c r="C235" s="48" t="s">
        <v>0</v>
      </c>
      <c r="D235" s="48" t="s">
        <v>0</v>
      </c>
      <c r="E235" s="48" t="s">
        <v>0</v>
      </c>
      <c r="F235" s="48">
        <v>7.12</v>
      </c>
      <c r="G235" s="48">
        <v>7.61</v>
      </c>
      <c r="H235" s="48">
        <v>20.78</v>
      </c>
      <c r="I235" s="48">
        <v>32.549999999999997</v>
      </c>
      <c r="J235" s="49">
        <v>46.1</v>
      </c>
      <c r="K235" s="50">
        <v>7.0081018518518517E-4</v>
      </c>
      <c r="L235" s="50">
        <v>9.5879629629629635E-4</v>
      </c>
      <c r="M235" s="50">
        <v>2.1471064814814816E-3</v>
      </c>
      <c r="N235" s="50">
        <v>8.8298611111111108E-4</v>
      </c>
      <c r="O235" s="50">
        <v>1.2396990740740741E-3</v>
      </c>
      <c r="P235" s="50">
        <v>1.6061342592592594E-3</v>
      </c>
      <c r="Q235" s="50">
        <v>2.5381944444444445E-3</v>
      </c>
      <c r="R235" s="50">
        <v>2.7449074074074073E-3</v>
      </c>
      <c r="S235" s="50">
        <v>3.4810185185185183E-3</v>
      </c>
      <c r="T235" s="50">
        <v>5.3879629629629633E-3</v>
      </c>
      <c r="U235" s="50">
        <v>5.8412037037037044E-3</v>
      </c>
      <c r="V235" s="50">
        <v>9.3244212962962942E-3</v>
      </c>
      <c r="W235" s="50">
        <v>7.6854166666666659E-3</v>
      </c>
      <c r="X235" s="50">
        <v>1.2953587962962964E-2</v>
      </c>
      <c r="Y235" s="50">
        <v>2.7155902777777779E-2</v>
      </c>
      <c r="Z235" s="48" t="s">
        <v>0</v>
      </c>
      <c r="AA235" s="48" t="s">
        <v>0</v>
      </c>
      <c r="AB235" s="48" t="s">
        <v>0</v>
      </c>
      <c r="AC235" s="48">
        <v>17.02</v>
      </c>
      <c r="AD235" s="48">
        <v>20.77</v>
      </c>
      <c r="AE235" s="46">
        <v>6155</v>
      </c>
      <c r="AF235" s="48" t="s">
        <v>0</v>
      </c>
      <c r="AG235" s="48" t="s">
        <v>0</v>
      </c>
      <c r="AH235" s="48" t="s">
        <v>0</v>
      </c>
      <c r="AI235" s="48">
        <v>6.81</v>
      </c>
      <c r="AJ235" s="48">
        <v>7.39</v>
      </c>
      <c r="AK235" s="48">
        <v>7.97</v>
      </c>
      <c r="AL235" s="48">
        <v>23.11</v>
      </c>
      <c r="AM235" s="48">
        <v>36.93</v>
      </c>
      <c r="AN235" s="48">
        <v>51.83</v>
      </c>
      <c r="AO235" s="50">
        <v>7.8680555555555567E-4</v>
      </c>
      <c r="AP235" s="50">
        <v>1.0778935185185186E-3</v>
      </c>
      <c r="AQ235" s="50">
        <v>2.425925925925926E-3</v>
      </c>
      <c r="AR235" s="50">
        <v>9.9039351851851871E-4</v>
      </c>
      <c r="AS235" s="50">
        <v>1.4023148148148148E-3</v>
      </c>
      <c r="AT235" s="50">
        <v>1.8181712962962965E-3</v>
      </c>
      <c r="AU235" s="50">
        <v>2.8657407407407407E-3</v>
      </c>
      <c r="AV235" s="50">
        <v>3.0959490740740739E-3</v>
      </c>
      <c r="AW235" s="50">
        <v>3.9287037037037042E-3</v>
      </c>
      <c r="AX235" s="50">
        <v>6.119675925925926E-3</v>
      </c>
      <c r="AY235" s="50">
        <v>6.5775462962962966E-3</v>
      </c>
      <c r="AZ235" s="50">
        <v>1.0539930555555556E-2</v>
      </c>
      <c r="BA235" s="50">
        <v>8.3050925925925931E-3</v>
      </c>
      <c r="BB235" s="50">
        <v>1.439699074074074E-2</v>
      </c>
      <c r="BC235" s="50">
        <v>2.9679629629629629E-2</v>
      </c>
      <c r="BD235" s="48" t="s">
        <v>0</v>
      </c>
      <c r="BE235" s="48">
        <v>4.67</v>
      </c>
      <c r="BF235" s="48">
        <v>6.77</v>
      </c>
      <c r="BG235" s="48">
        <v>14.48</v>
      </c>
      <c r="BH235" s="48">
        <v>19.350000000000001</v>
      </c>
      <c r="BI235" s="46">
        <v>4732</v>
      </c>
    </row>
    <row r="236" spans="1:61" x14ac:dyDescent="0.3">
      <c r="A236" s="46">
        <v>1166</v>
      </c>
      <c r="B236" s="48">
        <v>5.71</v>
      </c>
      <c r="C236" s="48" t="s">
        <v>0</v>
      </c>
      <c r="D236" s="48" t="s">
        <v>0</v>
      </c>
      <c r="E236" s="48">
        <v>6.51</v>
      </c>
      <c r="F236" s="48" t="s">
        <v>0</v>
      </c>
      <c r="G236" s="48" t="s">
        <v>0</v>
      </c>
      <c r="H236" s="48" t="s">
        <v>0</v>
      </c>
      <c r="I236" s="48">
        <v>32.56</v>
      </c>
      <c r="J236" s="49">
        <v>46.12</v>
      </c>
      <c r="K236" s="50">
        <v>7.0104166666666665E-4</v>
      </c>
      <c r="L236" s="50">
        <v>9.5902777777777783E-4</v>
      </c>
      <c r="M236" s="50">
        <v>2.1479166666666669E-3</v>
      </c>
      <c r="N236" s="50">
        <v>8.833333333333333E-4</v>
      </c>
      <c r="O236" s="50">
        <v>1.2400462962962962E-3</v>
      </c>
      <c r="P236" s="50">
        <v>1.606712962962963E-3</v>
      </c>
      <c r="Q236" s="50">
        <v>2.5391203703703704E-3</v>
      </c>
      <c r="R236" s="50">
        <v>2.7457175925925926E-3</v>
      </c>
      <c r="S236" s="50">
        <v>3.4820601851851848E-3</v>
      </c>
      <c r="T236" s="50">
        <v>5.3898148148148152E-3</v>
      </c>
      <c r="U236" s="50">
        <v>5.8431712962962968E-3</v>
      </c>
      <c r="V236" s="50">
        <v>9.3276620370370354E-3</v>
      </c>
      <c r="W236" s="50">
        <v>7.6900462962962955E-3</v>
      </c>
      <c r="X236" s="50">
        <v>1.2961458333333334E-2</v>
      </c>
      <c r="Y236" s="50">
        <v>2.717175925925926E-2</v>
      </c>
      <c r="Z236" s="48" t="s">
        <v>0</v>
      </c>
      <c r="AA236" s="48" t="s">
        <v>0</v>
      </c>
      <c r="AB236" s="48">
        <v>8.1300000000000008</v>
      </c>
      <c r="AC236" s="48">
        <v>17.010000000000002</v>
      </c>
      <c r="AD236" s="48">
        <v>20.75</v>
      </c>
      <c r="AE236" s="46">
        <v>6150</v>
      </c>
      <c r="AF236" s="48" t="s">
        <v>0</v>
      </c>
      <c r="AG236" s="48" t="s">
        <v>0</v>
      </c>
      <c r="AH236" s="48" t="s">
        <v>0</v>
      </c>
      <c r="AI236" s="48" t="s">
        <v>0</v>
      </c>
      <c r="AJ236" s="48" t="s">
        <v>0</v>
      </c>
      <c r="AK236" s="48" t="s">
        <v>0</v>
      </c>
      <c r="AL236" s="48">
        <v>23.12</v>
      </c>
      <c r="AM236" s="48">
        <v>36.950000000000003</v>
      </c>
      <c r="AN236" s="48">
        <v>51.86</v>
      </c>
      <c r="AO236" s="50">
        <v>7.8726851851851853E-4</v>
      </c>
      <c r="AP236" s="50">
        <v>1.0784722222222222E-3</v>
      </c>
      <c r="AQ236" s="50">
        <v>2.4273148148148149E-3</v>
      </c>
      <c r="AR236" s="50">
        <v>9.9085648148148167E-4</v>
      </c>
      <c r="AS236" s="50">
        <v>1.4030092592592592E-3</v>
      </c>
      <c r="AT236" s="50">
        <v>1.8189814814814815E-3</v>
      </c>
      <c r="AU236" s="50">
        <v>2.8672453703703703E-3</v>
      </c>
      <c r="AV236" s="50">
        <v>3.0975694444444445E-3</v>
      </c>
      <c r="AW236" s="50">
        <v>3.9307870370370373E-3</v>
      </c>
      <c r="AX236" s="50">
        <v>6.1230324074074078E-3</v>
      </c>
      <c r="AY236" s="50">
        <v>6.5811342592592597E-3</v>
      </c>
      <c r="AZ236" s="50">
        <v>1.0545833333333332E-2</v>
      </c>
      <c r="BA236" s="50">
        <v>8.3106481481481469E-3</v>
      </c>
      <c r="BB236" s="50">
        <v>1.440636574074074E-2</v>
      </c>
      <c r="BC236" s="50">
        <v>2.9698726851851855E-2</v>
      </c>
      <c r="BD236" s="48" t="s">
        <v>0</v>
      </c>
      <c r="BE236" s="48" t="s">
        <v>0</v>
      </c>
      <c r="BF236" s="48" t="s">
        <v>0</v>
      </c>
      <c r="BG236" s="48">
        <v>14.47</v>
      </c>
      <c r="BH236" s="48">
        <v>19.329999999999998</v>
      </c>
      <c r="BI236" s="46">
        <v>4729</v>
      </c>
    </row>
    <row r="237" spans="1:61" x14ac:dyDescent="0.3">
      <c r="A237" s="46">
        <v>1165</v>
      </c>
      <c r="B237" s="48" t="s">
        <v>0</v>
      </c>
      <c r="C237" s="48" t="s">
        <v>0</v>
      </c>
      <c r="D237" s="48" t="s">
        <v>0</v>
      </c>
      <c r="E237" s="48" t="s">
        <v>0</v>
      </c>
      <c r="F237" s="48" t="s">
        <v>0</v>
      </c>
      <c r="G237" s="48" t="s">
        <v>0</v>
      </c>
      <c r="H237" s="48">
        <v>20.79</v>
      </c>
      <c r="I237" s="48">
        <v>32.58</v>
      </c>
      <c r="J237" s="49">
        <v>46.13</v>
      </c>
      <c r="K237" s="50">
        <v>7.0127314814814813E-4</v>
      </c>
      <c r="L237" s="50">
        <v>9.5937500000000005E-4</v>
      </c>
      <c r="M237" s="50">
        <v>2.1486111111111111E-3</v>
      </c>
      <c r="N237" s="50">
        <v>8.8356481481481478E-4</v>
      </c>
      <c r="O237" s="50">
        <v>1.2403935185185185E-3</v>
      </c>
      <c r="P237" s="50">
        <v>1.607175925925926E-3</v>
      </c>
      <c r="Q237" s="50">
        <v>2.5399305555555553E-3</v>
      </c>
      <c r="R237" s="50">
        <v>2.7466435185185185E-3</v>
      </c>
      <c r="S237" s="50">
        <v>3.4832175925925924E-3</v>
      </c>
      <c r="T237" s="50">
        <v>5.391666666666667E-3</v>
      </c>
      <c r="U237" s="50">
        <v>5.8451388888888893E-3</v>
      </c>
      <c r="V237" s="50">
        <v>9.3307870370370367E-3</v>
      </c>
      <c r="W237" s="50">
        <v>7.6947916666666658E-3</v>
      </c>
      <c r="X237" s="50">
        <v>1.2969328703703705E-2</v>
      </c>
      <c r="Y237" s="50">
        <v>2.7187731481481483E-2</v>
      </c>
      <c r="Z237" s="48" t="s">
        <v>0</v>
      </c>
      <c r="AA237" s="48">
        <v>5.63</v>
      </c>
      <c r="AB237" s="48" t="s">
        <v>0</v>
      </c>
      <c r="AC237" s="48">
        <v>17</v>
      </c>
      <c r="AD237" s="48">
        <v>20.74</v>
      </c>
      <c r="AE237" s="46">
        <v>6145</v>
      </c>
      <c r="AF237" s="48">
        <v>6.16</v>
      </c>
      <c r="AG237" s="48">
        <v>6.66</v>
      </c>
      <c r="AH237" s="48" t="s">
        <v>0</v>
      </c>
      <c r="AI237" s="48" t="s">
        <v>0</v>
      </c>
      <c r="AJ237" s="48">
        <v>7.4</v>
      </c>
      <c r="AK237" s="48">
        <v>7.98</v>
      </c>
      <c r="AL237" s="48">
        <v>23.13</v>
      </c>
      <c r="AM237" s="48">
        <v>36.97</v>
      </c>
      <c r="AN237" s="48">
        <v>51.88</v>
      </c>
      <c r="AO237" s="50">
        <v>7.8761574074074075E-4</v>
      </c>
      <c r="AP237" s="50">
        <v>1.079050925925926E-3</v>
      </c>
      <c r="AQ237" s="50">
        <v>2.4287037037037038E-3</v>
      </c>
      <c r="AR237" s="50">
        <v>9.9143518518518526E-4</v>
      </c>
      <c r="AS237" s="50">
        <v>1.4037037037037037E-3</v>
      </c>
      <c r="AT237" s="50">
        <v>1.8199074074074075E-3</v>
      </c>
      <c r="AU237" s="50">
        <v>2.8686342592592591E-3</v>
      </c>
      <c r="AV237" s="50">
        <v>3.099074074074074E-3</v>
      </c>
      <c r="AW237" s="50">
        <v>3.9328703703703704E-3</v>
      </c>
      <c r="AX237" s="50">
        <v>6.1263888888888896E-3</v>
      </c>
      <c r="AY237" s="50">
        <v>6.5848379629629633E-3</v>
      </c>
      <c r="AZ237" s="50">
        <v>1.0551736111111111E-2</v>
      </c>
      <c r="BA237" s="50">
        <v>8.3162037037037024E-3</v>
      </c>
      <c r="BB237" s="50">
        <v>1.4415740740740739E-2</v>
      </c>
      <c r="BC237" s="50">
        <v>2.9717824074074074E-2</v>
      </c>
      <c r="BD237" s="48" t="s">
        <v>0</v>
      </c>
      <c r="BE237" s="48" t="s">
        <v>0</v>
      </c>
      <c r="BF237" s="48">
        <v>6.76</v>
      </c>
      <c r="BG237" s="48">
        <v>14.46</v>
      </c>
      <c r="BH237" s="48">
        <v>19.32</v>
      </c>
      <c r="BI237" s="46">
        <v>4725</v>
      </c>
    </row>
    <row r="238" spans="1:61" x14ac:dyDescent="0.3">
      <c r="A238" s="46">
        <v>1164</v>
      </c>
      <c r="B238" s="48" t="s">
        <v>0</v>
      </c>
      <c r="C238" s="48" t="s">
        <v>0</v>
      </c>
      <c r="D238" s="48">
        <v>6.58</v>
      </c>
      <c r="E238" s="48" t="s">
        <v>0</v>
      </c>
      <c r="F238" s="48" t="s">
        <v>0</v>
      </c>
      <c r="G238" s="48">
        <v>7.62</v>
      </c>
      <c r="H238" s="48">
        <v>20.8</v>
      </c>
      <c r="I238" s="48">
        <v>32.590000000000003</v>
      </c>
      <c r="J238" s="49">
        <v>46.15</v>
      </c>
      <c r="K238" s="50">
        <v>7.0150462962962961E-4</v>
      </c>
      <c r="L238" s="50">
        <v>9.5960648148148153E-4</v>
      </c>
      <c r="M238" s="50">
        <v>2.1494212962962964E-3</v>
      </c>
      <c r="N238" s="50">
        <v>8.8379629629629626E-4</v>
      </c>
      <c r="O238" s="50">
        <v>1.2408564814814815E-3</v>
      </c>
      <c r="P238" s="50">
        <v>1.6076388888888889E-3</v>
      </c>
      <c r="Q238" s="50">
        <v>2.5407407407407405E-3</v>
      </c>
      <c r="R238" s="50">
        <v>2.7475694444444444E-3</v>
      </c>
      <c r="S238" s="50">
        <v>3.4843749999999996E-3</v>
      </c>
      <c r="T238" s="50">
        <v>5.3935185185185188E-3</v>
      </c>
      <c r="U238" s="50">
        <v>5.8472222222222233E-3</v>
      </c>
      <c r="V238" s="50">
        <v>9.3339120370370364E-3</v>
      </c>
      <c r="W238" s="50">
        <v>7.6994212962962962E-3</v>
      </c>
      <c r="X238" s="50">
        <v>1.2977199074074075E-2</v>
      </c>
      <c r="Y238" s="50">
        <v>2.7203587962962961E-2</v>
      </c>
      <c r="Z238" s="48" t="s">
        <v>0</v>
      </c>
      <c r="AA238" s="48" t="s">
        <v>0</v>
      </c>
      <c r="AB238" s="48">
        <v>8.1199999999999992</v>
      </c>
      <c r="AC238" s="48" t="s">
        <v>0</v>
      </c>
      <c r="AD238" s="48">
        <v>20.72</v>
      </c>
      <c r="AE238" s="46">
        <v>6140</v>
      </c>
      <c r="AF238" s="48" t="s">
        <v>0</v>
      </c>
      <c r="AG238" s="48" t="s">
        <v>0</v>
      </c>
      <c r="AH238" s="48">
        <v>7.16</v>
      </c>
      <c r="AI238" s="48">
        <v>6.82</v>
      </c>
      <c r="AJ238" s="48" t="s">
        <v>0</v>
      </c>
      <c r="AK238" s="48" t="s">
        <v>0</v>
      </c>
      <c r="AL238" s="48">
        <v>23.14</v>
      </c>
      <c r="AM238" s="48">
        <v>36.979999999999997</v>
      </c>
      <c r="AN238" s="48">
        <v>51.91</v>
      </c>
      <c r="AO238" s="50">
        <v>7.8807870370370371E-4</v>
      </c>
      <c r="AP238" s="50">
        <v>1.0797453703703705E-3</v>
      </c>
      <c r="AQ238" s="50">
        <v>2.4300925925925926E-3</v>
      </c>
      <c r="AR238" s="50">
        <v>9.9189814814814822E-4</v>
      </c>
      <c r="AS238" s="50">
        <v>1.4043981481481481E-3</v>
      </c>
      <c r="AT238" s="50">
        <v>1.8208333333333334E-3</v>
      </c>
      <c r="AU238" s="50">
        <v>2.8701388888888891E-3</v>
      </c>
      <c r="AV238" s="50">
        <v>3.1006944444444445E-3</v>
      </c>
      <c r="AW238" s="50">
        <v>3.9348379629629629E-3</v>
      </c>
      <c r="AX238" s="50">
        <v>6.1297453703703713E-3</v>
      </c>
      <c r="AY238" s="50">
        <v>6.5884259259259264E-3</v>
      </c>
      <c r="AZ238" s="50">
        <v>1.0557638888888887E-2</v>
      </c>
      <c r="BA238" s="50">
        <v>8.3218750000000011E-3</v>
      </c>
      <c r="BB238" s="50">
        <v>1.442511574074074E-2</v>
      </c>
      <c r="BC238" s="50">
        <v>2.9737037037037038E-2</v>
      </c>
      <c r="BD238" s="48" t="s">
        <v>0</v>
      </c>
      <c r="BE238" s="48">
        <v>4.66</v>
      </c>
      <c r="BF238" s="48" t="s">
        <v>0</v>
      </c>
      <c r="BG238" s="48">
        <v>14.45</v>
      </c>
      <c r="BH238" s="48">
        <v>19.3</v>
      </c>
      <c r="BI238" s="46">
        <v>4721</v>
      </c>
    </row>
    <row r="239" spans="1:61" x14ac:dyDescent="0.3">
      <c r="A239" s="46">
        <v>1163</v>
      </c>
      <c r="B239" s="48" t="s">
        <v>0</v>
      </c>
      <c r="C239" s="48">
        <v>6.16</v>
      </c>
      <c r="D239" s="48" t="s">
        <v>0</v>
      </c>
      <c r="E239" s="48" t="s">
        <v>0</v>
      </c>
      <c r="F239" s="48">
        <v>7.13</v>
      </c>
      <c r="G239" s="48" t="s">
        <v>0</v>
      </c>
      <c r="H239" s="48" t="s">
        <v>0</v>
      </c>
      <c r="I239" s="48">
        <v>32.6</v>
      </c>
      <c r="J239" s="49">
        <v>46.16</v>
      </c>
      <c r="K239" s="50">
        <v>7.0173611111111109E-4</v>
      </c>
      <c r="L239" s="50">
        <v>9.5995370370370375E-4</v>
      </c>
      <c r="M239" s="50">
        <v>2.1502314814814817E-3</v>
      </c>
      <c r="N239" s="50">
        <v>8.8414351851851848E-4</v>
      </c>
      <c r="O239" s="50">
        <v>1.2412037037037036E-3</v>
      </c>
      <c r="P239" s="50">
        <v>1.6082175925925927E-3</v>
      </c>
      <c r="Q239" s="50">
        <v>2.5415509259259258E-3</v>
      </c>
      <c r="R239" s="50">
        <v>2.7483796296296297E-3</v>
      </c>
      <c r="S239" s="50">
        <v>3.4855324074074072E-3</v>
      </c>
      <c r="T239" s="50">
        <v>5.3953703703703707E-3</v>
      </c>
      <c r="U239" s="50">
        <v>5.8491898148148157E-3</v>
      </c>
      <c r="V239" s="50">
        <v>9.3370370370370378E-3</v>
      </c>
      <c r="W239" s="50">
        <v>7.7040509259259258E-3</v>
      </c>
      <c r="X239" s="50">
        <v>1.2985069444444445E-2</v>
      </c>
      <c r="Y239" s="50">
        <v>2.7219560185185187E-2</v>
      </c>
      <c r="Z239" s="48" t="s">
        <v>0</v>
      </c>
      <c r="AA239" s="48" t="s">
        <v>0</v>
      </c>
      <c r="AB239" s="48" t="s">
        <v>0</v>
      </c>
      <c r="AC239" s="48">
        <v>16.989999999999998</v>
      </c>
      <c r="AD239" s="48">
        <v>20.7</v>
      </c>
      <c r="AE239" s="46">
        <v>6136</v>
      </c>
      <c r="AF239" s="48" t="s">
        <v>0</v>
      </c>
      <c r="AG239" s="48" t="s">
        <v>0</v>
      </c>
      <c r="AH239" s="48" t="s">
        <v>0</v>
      </c>
      <c r="AI239" s="48" t="s">
        <v>0</v>
      </c>
      <c r="AJ239" s="48" t="s">
        <v>0</v>
      </c>
      <c r="AK239" s="48">
        <v>7.99</v>
      </c>
      <c r="AL239" s="48">
        <v>23.15</v>
      </c>
      <c r="AM239" s="48">
        <v>37</v>
      </c>
      <c r="AN239" s="48">
        <v>51.93</v>
      </c>
      <c r="AO239" s="50">
        <v>7.8842592592592593E-4</v>
      </c>
      <c r="AP239" s="50">
        <v>1.080324074074074E-3</v>
      </c>
      <c r="AQ239" s="50">
        <v>2.4313657407407409E-3</v>
      </c>
      <c r="AR239" s="50">
        <v>9.9247685185185203E-4</v>
      </c>
      <c r="AS239" s="50">
        <v>1.4050925925925925E-3</v>
      </c>
      <c r="AT239" s="50">
        <v>1.8217592592592593E-3</v>
      </c>
      <c r="AU239" s="50">
        <v>2.871527777777778E-3</v>
      </c>
      <c r="AV239" s="50">
        <v>3.1023148148148151E-3</v>
      </c>
      <c r="AW239" s="50">
        <v>3.936921296296296E-3</v>
      </c>
      <c r="AX239" s="50">
        <v>6.1329861111111116E-3</v>
      </c>
      <c r="AY239" s="50">
        <v>6.5920138888888894E-3</v>
      </c>
      <c r="AZ239" s="50">
        <v>1.0563541666666666E-2</v>
      </c>
      <c r="BA239" s="50">
        <v>8.3274305555555567E-3</v>
      </c>
      <c r="BB239" s="50">
        <v>1.4434606481481481E-2</v>
      </c>
      <c r="BC239" s="50">
        <v>2.975613425925926E-2</v>
      </c>
      <c r="BD239" s="48" t="s">
        <v>0</v>
      </c>
      <c r="BE239" s="48" t="s">
        <v>0</v>
      </c>
      <c r="BF239" s="48">
        <v>6.75</v>
      </c>
      <c r="BG239" s="48" t="s">
        <v>0</v>
      </c>
      <c r="BH239" s="48">
        <v>19.29</v>
      </c>
      <c r="BI239" s="46">
        <v>4717</v>
      </c>
    </row>
    <row r="240" spans="1:61" x14ac:dyDescent="0.3">
      <c r="A240" s="46">
        <v>1162</v>
      </c>
      <c r="B240" s="48" t="s">
        <v>0</v>
      </c>
      <c r="C240" s="48" t="s">
        <v>0</v>
      </c>
      <c r="D240" s="48" t="s">
        <v>0</v>
      </c>
      <c r="E240" s="48">
        <v>6.52</v>
      </c>
      <c r="F240" s="48" t="s">
        <v>0</v>
      </c>
      <c r="G240" s="48" t="s">
        <v>0</v>
      </c>
      <c r="H240" s="48">
        <v>20.81</v>
      </c>
      <c r="I240" s="48">
        <v>32.61</v>
      </c>
      <c r="J240" s="49">
        <v>46.18</v>
      </c>
      <c r="K240" s="50">
        <v>7.0185185185185183E-4</v>
      </c>
      <c r="L240" s="50">
        <v>9.6030092592592597E-4</v>
      </c>
      <c r="M240" s="50">
        <v>2.1509259259259259E-3</v>
      </c>
      <c r="N240" s="50">
        <v>8.8437499999999996E-4</v>
      </c>
      <c r="O240" s="50">
        <v>1.2415509259259259E-3</v>
      </c>
      <c r="P240" s="50">
        <v>1.6086805555555557E-3</v>
      </c>
      <c r="Q240" s="50">
        <v>2.5423611111111111E-3</v>
      </c>
      <c r="R240" s="50">
        <v>2.7493055555555556E-3</v>
      </c>
      <c r="S240" s="50">
        <v>3.4865740740740738E-3</v>
      </c>
      <c r="T240" s="50">
        <v>5.3972222222222225E-3</v>
      </c>
      <c r="U240" s="50">
        <v>5.8511574074074082E-3</v>
      </c>
      <c r="V240" s="50">
        <v>9.3401620370370374E-3</v>
      </c>
      <c r="W240" s="50">
        <v>7.7087962962962961E-3</v>
      </c>
      <c r="X240" s="50">
        <v>1.2992824074074075E-2</v>
      </c>
      <c r="Y240" s="50">
        <v>2.7235416666666668E-2</v>
      </c>
      <c r="Z240" s="48" t="s">
        <v>0</v>
      </c>
      <c r="AA240" s="48">
        <v>5.62</v>
      </c>
      <c r="AB240" s="48">
        <v>8.11</v>
      </c>
      <c r="AC240" s="48">
        <v>16.98</v>
      </c>
      <c r="AD240" s="48">
        <v>20.68</v>
      </c>
      <c r="AE240" s="46">
        <v>6131</v>
      </c>
      <c r="AF240" s="48" t="s">
        <v>0</v>
      </c>
      <c r="AG240" s="48">
        <v>6.67</v>
      </c>
      <c r="AH240" s="48" t="s">
        <v>0</v>
      </c>
      <c r="AI240" s="48">
        <v>6.83</v>
      </c>
      <c r="AJ240" s="48">
        <v>7.41</v>
      </c>
      <c r="AK240" s="48" t="s">
        <v>0</v>
      </c>
      <c r="AL240" s="48">
        <v>23.16</v>
      </c>
      <c r="AM240" s="48">
        <v>37.020000000000003</v>
      </c>
      <c r="AN240" s="48">
        <v>51.96</v>
      </c>
      <c r="AO240" s="50">
        <v>7.8888888888888889E-4</v>
      </c>
      <c r="AP240" s="50">
        <v>1.0809027777777779E-3</v>
      </c>
      <c r="AQ240" s="50">
        <v>2.4327546296296298E-3</v>
      </c>
      <c r="AR240" s="50">
        <v>9.9293981481481499E-4</v>
      </c>
      <c r="AS240" s="50">
        <v>1.4059027777777778E-3</v>
      </c>
      <c r="AT240" s="50">
        <v>1.8226851851851852E-3</v>
      </c>
      <c r="AU240" s="50">
        <v>2.8730324074074075E-3</v>
      </c>
      <c r="AV240" s="50">
        <v>3.1038194444444446E-3</v>
      </c>
      <c r="AW240" s="50">
        <v>3.9390046296296291E-3</v>
      </c>
      <c r="AX240" s="50">
        <v>6.1363425925925925E-3</v>
      </c>
      <c r="AY240" s="50">
        <v>6.5956018518518525E-3</v>
      </c>
      <c r="AZ240" s="50">
        <v>1.0569444444444444E-2</v>
      </c>
      <c r="BA240" s="50">
        <v>8.3329861111111122E-3</v>
      </c>
      <c r="BB240" s="50">
        <v>1.4443981481481481E-2</v>
      </c>
      <c r="BC240" s="50">
        <v>2.9775347222222224E-2</v>
      </c>
      <c r="BD240" s="48" t="s">
        <v>0</v>
      </c>
      <c r="BE240" s="48" t="s">
        <v>0</v>
      </c>
      <c r="BF240" s="48" t="s">
        <v>0</v>
      </c>
      <c r="BG240" s="48">
        <v>14.44</v>
      </c>
      <c r="BH240" s="48">
        <v>19.27</v>
      </c>
      <c r="BI240" s="46">
        <v>4714</v>
      </c>
    </row>
    <row r="241" spans="1:61" x14ac:dyDescent="0.3">
      <c r="A241" s="46">
        <v>1161</v>
      </c>
      <c r="B241" s="48" t="s">
        <v>0</v>
      </c>
      <c r="C241" s="48" t="s">
        <v>0</v>
      </c>
      <c r="D241" s="48" t="s">
        <v>0</v>
      </c>
      <c r="E241" s="48" t="s">
        <v>0</v>
      </c>
      <c r="F241" s="48" t="s">
        <v>0</v>
      </c>
      <c r="G241" s="48">
        <v>7.63</v>
      </c>
      <c r="H241" s="48">
        <v>20.82</v>
      </c>
      <c r="I241" s="48">
        <v>32.619999999999997</v>
      </c>
      <c r="J241" s="49">
        <v>46.19</v>
      </c>
      <c r="K241" s="50">
        <v>7.0208333333333331E-4</v>
      </c>
      <c r="L241" s="50">
        <v>9.6053240740740745E-4</v>
      </c>
      <c r="M241" s="50">
        <v>2.1517361111111112E-3</v>
      </c>
      <c r="N241" s="50">
        <v>8.8460648148148144E-4</v>
      </c>
      <c r="O241" s="50">
        <v>1.241898148148148E-3</v>
      </c>
      <c r="P241" s="50">
        <v>1.6091435185185186E-3</v>
      </c>
      <c r="Q241" s="50">
        <v>2.543171296296296E-3</v>
      </c>
      <c r="R241" s="50">
        <v>2.7502314814814815E-3</v>
      </c>
      <c r="S241" s="50">
        <v>3.4877314814814814E-3</v>
      </c>
      <c r="T241" s="50">
        <v>5.3990740740740744E-3</v>
      </c>
      <c r="U241" s="50">
        <v>5.8531250000000007E-3</v>
      </c>
      <c r="V241" s="50">
        <v>9.3434027777777769E-3</v>
      </c>
      <c r="W241" s="50">
        <v>7.7134259259259257E-3</v>
      </c>
      <c r="X241" s="50">
        <v>1.3000694444444445E-2</v>
      </c>
      <c r="Y241" s="50">
        <v>2.7251388888888891E-2</v>
      </c>
      <c r="Z241" s="48">
        <v>2.2800000000000002</v>
      </c>
      <c r="AA241" s="48" t="s">
        <v>0</v>
      </c>
      <c r="AB241" s="48" t="s">
        <v>0</v>
      </c>
      <c r="AC241" s="48">
        <v>16.97</v>
      </c>
      <c r="AD241" s="48">
        <v>20.67</v>
      </c>
      <c r="AE241" s="46">
        <v>6126</v>
      </c>
      <c r="AF241" s="48">
        <v>6.17</v>
      </c>
      <c r="AG241" s="48" t="s">
        <v>0</v>
      </c>
      <c r="AH241" s="48">
        <v>7.17</v>
      </c>
      <c r="AI241" s="48" t="s">
        <v>0</v>
      </c>
      <c r="AJ241" s="48" t="s">
        <v>0</v>
      </c>
      <c r="AK241" s="48">
        <v>8</v>
      </c>
      <c r="AL241" s="48">
        <v>23.17</v>
      </c>
      <c r="AM241" s="48">
        <v>37.04</v>
      </c>
      <c r="AN241" s="48">
        <v>51.99</v>
      </c>
      <c r="AO241" s="50">
        <v>7.8923611111111111E-4</v>
      </c>
      <c r="AP241" s="50">
        <v>1.0814814814814814E-3</v>
      </c>
      <c r="AQ241" s="50">
        <v>2.4341435185185186E-3</v>
      </c>
      <c r="AR241" s="50">
        <v>9.9351851851851858E-4</v>
      </c>
      <c r="AS241" s="50">
        <v>1.4065972222222223E-3</v>
      </c>
      <c r="AT241" s="50">
        <v>1.8236111111111111E-3</v>
      </c>
      <c r="AU241" s="50">
        <v>2.8744212962962964E-3</v>
      </c>
      <c r="AV241" s="50">
        <v>3.1054398148148152E-3</v>
      </c>
      <c r="AW241" s="50">
        <v>3.9409722222222216E-3</v>
      </c>
      <c r="AX241" s="50">
        <v>6.1396990740740743E-3</v>
      </c>
      <c r="AY241" s="50">
        <v>6.5993055555555553E-3</v>
      </c>
      <c r="AZ241" s="50">
        <v>1.0575347222222222E-2</v>
      </c>
      <c r="BA241" s="50">
        <v>8.338541666666666E-3</v>
      </c>
      <c r="BB241" s="50">
        <v>1.4453472222222222E-2</v>
      </c>
      <c r="BC241" s="50">
        <v>2.9794444444444446E-2</v>
      </c>
      <c r="BD241" s="48" t="s">
        <v>0</v>
      </c>
      <c r="BE241" s="48">
        <v>4.6500000000000004</v>
      </c>
      <c r="BF241" s="48" t="s">
        <v>0</v>
      </c>
      <c r="BG241" s="48">
        <v>14.43</v>
      </c>
      <c r="BH241" s="48">
        <v>19.25</v>
      </c>
      <c r="BI241" s="46">
        <v>4710</v>
      </c>
    </row>
    <row r="242" spans="1:61" x14ac:dyDescent="0.3">
      <c r="A242" s="46">
        <v>1160</v>
      </c>
      <c r="B242" s="48">
        <v>5.72</v>
      </c>
      <c r="C242" s="48" t="s">
        <v>0</v>
      </c>
      <c r="D242" s="48" t="s">
        <v>0</v>
      </c>
      <c r="E242" s="48" t="s">
        <v>0</v>
      </c>
      <c r="F242" s="48" t="s">
        <v>0</v>
      </c>
      <c r="G242" s="48" t="s">
        <v>0</v>
      </c>
      <c r="H242" s="48" t="s">
        <v>0</v>
      </c>
      <c r="I242" s="48">
        <v>32.630000000000003</v>
      </c>
      <c r="J242" s="49">
        <v>46.21</v>
      </c>
      <c r="K242" s="50">
        <v>7.0231481481481479E-4</v>
      </c>
      <c r="L242" s="50">
        <v>9.6087962962962967E-4</v>
      </c>
      <c r="M242" s="50">
        <v>2.1525462962962965E-3</v>
      </c>
      <c r="N242" s="50">
        <v>8.8495370370370366E-4</v>
      </c>
      <c r="O242" s="50">
        <v>1.242361111111111E-3</v>
      </c>
      <c r="P242" s="50">
        <v>1.6097222222222222E-3</v>
      </c>
      <c r="Q242" s="50">
        <v>2.5440972222222219E-3</v>
      </c>
      <c r="R242" s="50">
        <v>2.7510416666666664E-3</v>
      </c>
      <c r="S242" s="50">
        <v>3.4888888888888886E-3</v>
      </c>
      <c r="T242" s="50">
        <v>5.4010416666666668E-3</v>
      </c>
      <c r="U242" s="50">
        <v>5.8552083333333338E-3</v>
      </c>
      <c r="V242" s="50">
        <v>9.3465277777777765E-3</v>
      </c>
      <c r="W242" s="50">
        <v>7.7181712962962959E-3</v>
      </c>
      <c r="X242" s="50">
        <v>1.3008564814814815E-2</v>
      </c>
      <c r="Y242" s="50">
        <v>2.7267245370370372E-2</v>
      </c>
      <c r="Z242" s="48" t="s">
        <v>0</v>
      </c>
      <c r="AA242" s="48">
        <v>5.61</v>
      </c>
      <c r="AB242" s="48">
        <v>8.1</v>
      </c>
      <c r="AC242" s="48">
        <v>16.96</v>
      </c>
      <c r="AD242" s="48">
        <v>20.65</v>
      </c>
      <c r="AE242" s="46">
        <v>6121</v>
      </c>
      <c r="AF242" s="48" t="s">
        <v>0</v>
      </c>
      <c r="AG242" s="48" t="s">
        <v>0</v>
      </c>
      <c r="AH242" s="48" t="s">
        <v>0</v>
      </c>
      <c r="AI242" s="48" t="s">
        <v>0</v>
      </c>
      <c r="AJ242" s="48">
        <v>7.42</v>
      </c>
      <c r="AK242" s="48" t="s">
        <v>0</v>
      </c>
      <c r="AL242" s="48">
        <v>23.18</v>
      </c>
      <c r="AM242" s="48">
        <v>37.06</v>
      </c>
      <c r="AN242" s="48">
        <v>52.01</v>
      </c>
      <c r="AO242" s="50">
        <v>7.8969907407407407E-4</v>
      </c>
      <c r="AP242" s="50">
        <v>1.0820601851851853E-3</v>
      </c>
      <c r="AQ242" s="50">
        <v>2.4355324074074075E-3</v>
      </c>
      <c r="AR242" s="50">
        <v>9.9398148148148154E-4</v>
      </c>
      <c r="AS242" s="50">
        <v>1.4072916666666667E-3</v>
      </c>
      <c r="AT242" s="50">
        <v>1.8245370370370371E-3</v>
      </c>
      <c r="AU242" s="50">
        <v>2.8759259259259259E-3</v>
      </c>
      <c r="AV242" s="50">
        <v>3.1070601851851854E-3</v>
      </c>
      <c r="AW242" s="50">
        <v>3.9430555555555555E-3</v>
      </c>
      <c r="AX242" s="50">
        <v>6.1430555555555561E-3</v>
      </c>
      <c r="AY242" s="50">
        <v>6.6028935185185184E-3</v>
      </c>
      <c r="AZ242" s="50">
        <v>1.0581249999999999E-2</v>
      </c>
      <c r="BA242" s="50">
        <v>8.344212962962963E-3</v>
      </c>
      <c r="BB242" s="50">
        <v>1.4462847222222221E-2</v>
      </c>
      <c r="BC242" s="50">
        <v>2.9813657407407407E-2</v>
      </c>
      <c r="BD242" s="48">
        <v>1.94</v>
      </c>
      <c r="BE242" s="48" t="s">
        <v>0</v>
      </c>
      <c r="BF242" s="48">
        <v>6.74</v>
      </c>
      <c r="BG242" s="48">
        <v>14.42</v>
      </c>
      <c r="BH242" s="48">
        <v>19.239999999999998</v>
      </c>
      <c r="BI242" s="46">
        <v>4706</v>
      </c>
    </row>
    <row r="243" spans="1:61" x14ac:dyDescent="0.3">
      <c r="A243" s="46">
        <v>1159</v>
      </c>
      <c r="B243" s="48" t="s">
        <v>0</v>
      </c>
      <c r="C243" s="48" t="s">
        <v>0</v>
      </c>
      <c r="D243" s="48" t="s">
        <v>0</v>
      </c>
      <c r="E243" s="48" t="s">
        <v>0</v>
      </c>
      <c r="F243" s="48">
        <v>7.14</v>
      </c>
      <c r="G243" s="48" t="s">
        <v>0</v>
      </c>
      <c r="H243" s="48">
        <v>20.83</v>
      </c>
      <c r="I243" s="48">
        <v>32.64</v>
      </c>
      <c r="J243" s="49">
        <v>46.22</v>
      </c>
      <c r="K243" s="50">
        <v>7.0254629629629627E-4</v>
      </c>
      <c r="L243" s="50">
        <v>9.6122685185185189E-4</v>
      </c>
      <c r="M243" s="50">
        <v>2.1532407407407407E-3</v>
      </c>
      <c r="N243" s="50">
        <v>8.8518518518518514E-4</v>
      </c>
      <c r="O243" s="50">
        <v>1.2427083333333333E-3</v>
      </c>
      <c r="P243" s="50">
        <v>1.6101851851851852E-3</v>
      </c>
      <c r="Q243" s="50">
        <v>2.5449074074074072E-3</v>
      </c>
      <c r="R243" s="50">
        <v>2.7519675925925923E-3</v>
      </c>
      <c r="S243" s="50">
        <v>3.4900462962962962E-3</v>
      </c>
      <c r="T243" s="50">
        <v>5.4028935185185187E-3</v>
      </c>
      <c r="U243" s="50">
        <v>5.8571759259259263E-3</v>
      </c>
      <c r="V243" s="50">
        <v>9.3496527777777779E-3</v>
      </c>
      <c r="W243" s="50">
        <v>7.7228009259259255E-3</v>
      </c>
      <c r="X243" s="50">
        <v>1.3016435185185186E-2</v>
      </c>
      <c r="Y243" s="50">
        <v>2.7283217592592592E-2</v>
      </c>
      <c r="Z243" s="48" t="s">
        <v>0</v>
      </c>
      <c r="AA243" s="48" t="s">
        <v>0</v>
      </c>
      <c r="AB243" s="48" t="s">
        <v>0</v>
      </c>
      <c r="AC243" s="48">
        <v>16.95</v>
      </c>
      <c r="AD243" s="48">
        <v>20.63</v>
      </c>
      <c r="AE243" s="46">
        <v>6116</v>
      </c>
      <c r="AF243" s="48" t="s">
        <v>0</v>
      </c>
      <c r="AG243" s="48" t="s">
        <v>0</v>
      </c>
      <c r="AH243" s="48" t="s">
        <v>0</v>
      </c>
      <c r="AI243" s="48">
        <v>6.84</v>
      </c>
      <c r="AJ243" s="48" t="s">
        <v>0</v>
      </c>
      <c r="AK243" s="48" t="s">
        <v>0</v>
      </c>
      <c r="AL243" s="48">
        <v>23.19</v>
      </c>
      <c r="AM243" s="48">
        <v>37.07</v>
      </c>
      <c r="AN243" s="48">
        <v>52.04</v>
      </c>
      <c r="AO243" s="50">
        <v>7.9004629629629629E-4</v>
      </c>
      <c r="AP243" s="50">
        <v>1.0826388888888888E-3</v>
      </c>
      <c r="AQ243" s="50">
        <v>2.4369212962962964E-3</v>
      </c>
      <c r="AR243" s="50">
        <v>9.9456018518518535E-4</v>
      </c>
      <c r="AS243" s="50">
        <v>1.4079861111111112E-3</v>
      </c>
      <c r="AT243" s="50">
        <v>1.825462962962963E-3</v>
      </c>
      <c r="AU243" s="50">
        <v>2.8773148148148148E-3</v>
      </c>
      <c r="AV243" s="50">
        <v>3.1085648148148153E-3</v>
      </c>
      <c r="AW243" s="50">
        <v>3.9451388888888887E-3</v>
      </c>
      <c r="AX243" s="50">
        <v>6.1464120370370379E-3</v>
      </c>
      <c r="AY243" s="50">
        <v>6.6064814814814814E-3</v>
      </c>
      <c r="AZ243" s="50">
        <v>1.0587152777777777E-2</v>
      </c>
      <c r="BA243" s="50">
        <v>8.3497685185185185E-3</v>
      </c>
      <c r="BB243" s="50">
        <v>1.4472337962962961E-2</v>
      </c>
      <c r="BC243" s="50">
        <v>2.9832870370370371E-2</v>
      </c>
      <c r="BD243" s="48" t="s">
        <v>0</v>
      </c>
      <c r="BE243" s="48" t="s">
        <v>0</v>
      </c>
      <c r="BF243" s="48" t="s">
        <v>0</v>
      </c>
      <c r="BG243" s="48">
        <v>14.41</v>
      </c>
      <c r="BH243" s="48">
        <v>19.22</v>
      </c>
      <c r="BI243" s="46">
        <v>4703</v>
      </c>
    </row>
    <row r="244" spans="1:61" x14ac:dyDescent="0.3">
      <c r="A244" s="46">
        <v>1158</v>
      </c>
      <c r="B244" s="48" t="s">
        <v>0</v>
      </c>
      <c r="C244" s="48" t="s">
        <v>0</v>
      </c>
      <c r="D244" s="48">
        <v>6.59</v>
      </c>
      <c r="E244" s="48">
        <v>6.53</v>
      </c>
      <c r="F244" s="48" t="s">
        <v>0</v>
      </c>
      <c r="G244" s="48" t="s">
        <v>0</v>
      </c>
      <c r="H244" s="48">
        <v>20.84</v>
      </c>
      <c r="I244" s="48">
        <v>32.65</v>
      </c>
      <c r="J244" s="49">
        <v>46.24</v>
      </c>
      <c r="K244" s="50">
        <v>7.0277777777777775E-4</v>
      </c>
      <c r="L244" s="50">
        <v>9.6145833333333337E-4</v>
      </c>
      <c r="M244" s="50">
        <v>2.154050925925926E-3</v>
      </c>
      <c r="N244" s="50">
        <v>8.8541666666666662E-4</v>
      </c>
      <c r="O244" s="50">
        <v>1.2430555555555554E-3</v>
      </c>
      <c r="P244" s="50">
        <v>1.6106481481481482E-3</v>
      </c>
      <c r="Q244" s="50">
        <v>2.5457175925925925E-3</v>
      </c>
      <c r="R244" s="50">
        <v>2.7528935185185182E-3</v>
      </c>
      <c r="S244" s="50">
        <v>3.4910879629629628E-3</v>
      </c>
      <c r="T244" s="50">
        <v>5.4047453703703705E-3</v>
      </c>
      <c r="U244" s="50">
        <v>5.8591435185185187E-3</v>
      </c>
      <c r="V244" s="50">
        <v>9.3527777777777776E-3</v>
      </c>
      <c r="W244" s="50">
        <v>7.7275462962962957E-3</v>
      </c>
      <c r="X244" s="50">
        <v>1.3024305555555556E-2</v>
      </c>
      <c r="Y244" s="50">
        <v>2.7299189814814818E-2</v>
      </c>
      <c r="Z244" s="48" t="s">
        <v>0</v>
      </c>
      <c r="AA244" s="48" t="s">
        <v>0</v>
      </c>
      <c r="AB244" s="48" t="s">
        <v>0</v>
      </c>
      <c r="AC244" s="48">
        <v>16.940000000000001</v>
      </c>
      <c r="AD244" s="48">
        <v>20.62</v>
      </c>
      <c r="AE244" s="46">
        <v>6112</v>
      </c>
      <c r="AF244" s="48" t="s">
        <v>0</v>
      </c>
      <c r="AG244" s="48">
        <v>6.68</v>
      </c>
      <c r="AH244" s="48">
        <v>7.18</v>
      </c>
      <c r="AI244" s="48" t="s">
        <v>0</v>
      </c>
      <c r="AJ244" s="48">
        <v>7.43</v>
      </c>
      <c r="AK244" s="48">
        <v>8.01</v>
      </c>
      <c r="AL244" s="48">
        <v>23.2</v>
      </c>
      <c r="AM244" s="48">
        <v>37.090000000000003</v>
      </c>
      <c r="AN244" s="48">
        <v>52.06</v>
      </c>
      <c r="AO244" s="50">
        <v>7.9050925925925925E-4</v>
      </c>
      <c r="AP244" s="50">
        <v>1.0832175925925927E-3</v>
      </c>
      <c r="AQ244" s="50">
        <v>2.4381944444444447E-3</v>
      </c>
      <c r="AR244" s="50">
        <v>9.9502314814814831E-4</v>
      </c>
      <c r="AS244" s="50">
        <v>1.4086805555555556E-3</v>
      </c>
      <c r="AT244" s="50">
        <v>1.8262731481481483E-3</v>
      </c>
      <c r="AU244" s="50">
        <v>2.8788194444444443E-3</v>
      </c>
      <c r="AV244" s="50">
        <v>3.1101851851851854E-3</v>
      </c>
      <c r="AW244" s="50">
        <v>3.9472222222222226E-3</v>
      </c>
      <c r="AX244" s="50">
        <v>6.1497685185185188E-3</v>
      </c>
      <c r="AY244" s="50">
        <v>6.610185185185186E-3</v>
      </c>
      <c r="AZ244" s="50">
        <v>1.0593055555555555E-2</v>
      </c>
      <c r="BA244" s="50">
        <v>8.355324074074074E-3</v>
      </c>
      <c r="BB244" s="50">
        <v>1.4481712962962962E-2</v>
      </c>
      <c r="BC244" s="50">
        <v>2.9851967592592593E-2</v>
      </c>
      <c r="BD244" s="48" t="s">
        <v>0</v>
      </c>
      <c r="BE244" s="48">
        <v>4.6399999999999997</v>
      </c>
      <c r="BF244" s="48">
        <v>6.73</v>
      </c>
      <c r="BG244" s="48">
        <v>14.4</v>
      </c>
      <c r="BH244" s="48">
        <v>19.21</v>
      </c>
      <c r="BI244" s="46">
        <v>4699</v>
      </c>
    </row>
    <row r="245" spans="1:61" x14ac:dyDescent="0.3">
      <c r="A245" s="46">
        <v>1157</v>
      </c>
      <c r="B245" s="48" t="s">
        <v>0</v>
      </c>
      <c r="C245" s="48">
        <v>6.17</v>
      </c>
      <c r="D245" s="48" t="s">
        <v>0</v>
      </c>
      <c r="E245" s="48" t="s">
        <v>0</v>
      </c>
      <c r="F245" s="48" t="s">
        <v>0</v>
      </c>
      <c r="G245" s="48">
        <v>7.64</v>
      </c>
      <c r="H245" s="48" t="s">
        <v>0</v>
      </c>
      <c r="I245" s="48">
        <v>32.659999999999997</v>
      </c>
      <c r="J245" s="49">
        <v>46.25</v>
      </c>
      <c r="K245" s="50">
        <v>7.0300925925925923E-4</v>
      </c>
      <c r="L245" s="50">
        <v>9.6180555555555559E-4</v>
      </c>
      <c r="M245" s="50">
        <v>2.1548611111111113E-3</v>
      </c>
      <c r="N245" s="50">
        <v>8.8576388888888884E-4</v>
      </c>
      <c r="O245" s="50">
        <v>1.2435185185185184E-3</v>
      </c>
      <c r="P245" s="50">
        <v>1.611226851851852E-3</v>
      </c>
      <c r="Q245" s="50">
        <v>2.5465277777777782E-3</v>
      </c>
      <c r="R245" s="50">
        <v>2.7537037037037035E-3</v>
      </c>
      <c r="S245" s="50">
        <v>3.4922453703703699E-3</v>
      </c>
      <c r="T245" s="50">
        <v>5.4065972222222224E-3</v>
      </c>
      <c r="U245" s="50">
        <v>5.8612268518518518E-3</v>
      </c>
      <c r="V245" s="50">
        <v>9.356018518518517E-3</v>
      </c>
      <c r="W245" s="50">
        <v>7.7321759259259262E-3</v>
      </c>
      <c r="X245" s="50">
        <v>1.3032175925925926E-2</v>
      </c>
      <c r="Y245" s="50">
        <v>2.7315162037037037E-2</v>
      </c>
      <c r="Z245" s="48" t="s">
        <v>0</v>
      </c>
      <c r="AA245" s="48">
        <v>5.6</v>
      </c>
      <c r="AB245" s="48">
        <v>8.09</v>
      </c>
      <c r="AC245" s="48">
        <v>16.93</v>
      </c>
      <c r="AD245" s="48">
        <v>20.6</v>
      </c>
      <c r="AE245" s="46">
        <v>6107</v>
      </c>
      <c r="AF245" s="48">
        <v>6.18</v>
      </c>
      <c r="AG245" s="48" t="s">
        <v>0</v>
      </c>
      <c r="AH245" s="48" t="s">
        <v>0</v>
      </c>
      <c r="AI245" s="48" t="s">
        <v>0</v>
      </c>
      <c r="AJ245" s="48" t="s">
        <v>0</v>
      </c>
      <c r="AK245" s="48" t="s">
        <v>0</v>
      </c>
      <c r="AL245" s="48">
        <v>23.21</v>
      </c>
      <c r="AM245" s="48">
        <v>37.11</v>
      </c>
      <c r="AN245" s="48">
        <v>52.09</v>
      </c>
      <c r="AO245" s="50">
        <v>7.9085648148148147E-4</v>
      </c>
      <c r="AP245" s="50">
        <v>1.0837962962962962E-3</v>
      </c>
      <c r="AQ245" s="50">
        <v>2.4395833333333335E-3</v>
      </c>
      <c r="AR245" s="50">
        <v>9.956018518518519E-4</v>
      </c>
      <c r="AS245" s="50">
        <v>1.409375E-3</v>
      </c>
      <c r="AT245" s="50">
        <v>1.8271990740740742E-3</v>
      </c>
      <c r="AU245" s="50">
        <v>2.8803240740740742E-3</v>
      </c>
      <c r="AV245" s="50">
        <v>3.111805555555556E-3</v>
      </c>
      <c r="AW245" s="50">
        <v>3.9491898148148151E-3</v>
      </c>
      <c r="AX245" s="50">
        <v>6.1531250000000006E-3</v>
      </c>
      <c r="AY245" s="50">
        <v>6.6137731481481481E-3</v>
      </c>
      <c r="AZ245" s="50">
        <v>1.0599074074074073E-2</v>
      </c>
      <c r="BA245" s="50">
        <v>8.3609953703703711E-3</v>
      </c>
      <c r="BB245" s="50">
        <v>1.4491203703703702E-2</v>
      </c>
      <c r="BC245" s="50">
        <v>2.9871180555555557E-2</v>
      </c>
      <c r="BD245" s="48" t="s">
        <v>0</v>
      </c>
      <c r="BE245" s="48" t="s">
        <v>0</v>
      </c>
      <c r="BF245" s="48" t="s">
        <v>0</v>
      </c>
      <c r="BG245" s="48">
        <v>14.39</v>
      </c>
      <c r="BH245" s="48">
        <v>19.190000000000001</v>
      </c>
      <c r="BI245" s="46">
        <v>4695</v>
      </c>
    </row>
    <row r="246" spans="1:61" x14ac:dyDescent="0.3">
      <c r="A246" s="46">
        <v>1156</v>
      </c>
      <c r="B246" s="48" t="s">
        <v>0</v>
      </c>
      <c r="C246" s="48" t="s">
        <v>0</v>
      </c>
      <c r="D246" s="48" t="s">
        <v>0</v>
      </c>
      <c r="E246" s="48" t="s">
        <v>0</v>
      </c>
      <c r="F246" s="48" t="s">
        <v>0</v>
      </c>
      <c r="G246" s="48" t="s">
        <v>0</v>
      </c>
      <c r="H246" s="48">
        <v>20.85</v>
      </c>
      <c r="I246" s="48">
        <v>32.67</v>
      </c>
      <c r="J246" s="49">
        <v>46.27</v>
      </c>
      <c r="K246" s="50">
        <v>7.0324074074074071E-4</v>
      </c>
      <c r="L246" s="50">
        <v>9.6215277777777781E-4</v>
      </c>
      <c r="M246" s="50">
        <v>2.1555555555555555E-3</v>
      </c>
      <c r="N246" s="50">
        <v>8.8599537037037032E-4</v>
      </c>
      <c r="O246" s="50">
        <v>1.2438657407407407E-3</v>
      </c>
      <c r="P246" s="50">
        <v>1.6116898148148149E-3</v>
      </c>
      <c r="Q246" s="50">
        <v>2.5473379629629631E-3</v>
      </c>
      <c r="R246" s="50">
        <v>2.7546296296296294E-3</v>
      </c>
      <c r="S246" s="50">
        <v>3.4934027777777776E-3</v>
      </c>
      <c r="T246" s="50">
        <v>5.4084490740740742E-3</v>
      </c>
      <c r="U246" s="50">
        <v>5.8631944444444443E-3</v>
      </c>
      <c r="V246" s="50">
        <v>9.3591435185185166E-3</v>
      </c>
      <c r="W246" s="50">
        <v>7.7369212962962964E-3</v>
      </c>
      <c r="X246" s="50">
        <v>1.3040046296296296E-2</v>
      </c>
      <c r="Y246" s="50">
        <v>2.7331018518518518E-2</v>
      </c>
      <c r="Z246" s="48" t="s">
        <v>0</v>
      </c>
      <c r="AA246" s="48" t="s">
        <v>0</v>
      </c>
      <c r="AB246" s="48" t="s">
        <v>0</v>
      </c>
      <c r="AC246" s="48">
        <v>16.920000000000002</v>
      </c>
      <c r="AD246" s="48">
        <v>20.58</v>
      </c>
      <c r="AE246" s="46">
        <v>6102</v>
      </c>
      <c r="AF246" s="48" t="s">
        <v>0</v>
      </c>
      <c r="AG246" s="48" t="s">
        <v>0</v>
      </c>
      <c r="AH246" s="48" t="s">
        <v>0</v>
      </c>
      <c r="AI246" s="48">
        <v>6.85</v>
      </c>
      <c r="AJ246" s="48" t="s">
        <v>0</v>
      </c>
      <c r="AK246" s="48">
        <v>8.02</v>
      </c>
      <c r="AL246" s="48">
        <v>23.22</v>
      </c>
      <c r="AM246" s="48">
        <v>37.130000000000003</v>
      </c>
      <c r="AN246" s="48">
        <v>52.12</v>
      </c>
      <c r="AO246" s="50">
        <v>7.9131944444444443E-4</v>
      </c>
      <c r="AP246" s="50">
        <v>1.0843750000000001E-3</v>
      </c>
      <c r="AQ246" s="50">
        <v>2.4409722222222224E-3</v>
      </c>
      <c r="AR246" s="50">
        <v>9.9606481481481486E-4</v>
      </c>
      <c r="AS246" s="50">
        <v>1.4100694444444445E-3</v>
      </c>
      <c r="AT246" s="50">
        <v>1.8281250000000001E-3</v>
      </c>
      <c r="AU246" s="50">
        <v>2.8817129629629631E-3</v>
      </c>
      <c r="AV246" s="50">
        <v>3.1133101851851855E-3</v>
      </c>
      <c r="AW246" s="50">
        <v>3.9512731481481482E-3</v>
      </c>
      <c r="AX246" s="50">
        <v>6.1563657407407409E-3</v>
      </c>
      <c r="AY246" s="50">
        <v>6.6173611111111112E-3</v>
      </c>
      <c r="AZ246" s="50">
        <v>1.0604976851851852E-2</v>
      </c>
      <c r="BA246" s="50">
        <v>8.3665509259259266E-3</v>
      </c>
      <c r="BB246" s="50">
        <v>1.4500578703703703E-2</v>
      </c>
      <c r="BC246" s="50">
        <v>2.9890393518518518E-2</v>
      </c>
      <c r="BD246" s="48" t="s">
        <v>0</v>
      </c>
      <c r="BE246" s="48" t="s">
        <v>0</v>
      </c>
      <c r="BF246" s="48">
        <v>6.72</v>
      </c>
      <c r="BG246" s="48">
        <v>14.38</v>
      </c>
      <c r="BH246" s="48">
        <v>19.170000000000002</v>
      </c>
      <c r="BI246" s="46">
        <v>4691</v>
      </c>
    </row>
    <row r="247" spans="1:61" x14ac:dyDescent="0.3">
      <c r="A247" s="46">
        <v>1155</v>
      </c>
      <c r="B247" s="48" t="s">
        <v>0</v>
      </c>
      <c r="C247" s="48" t="s">
        <v>0</v>
      </c>
      <c r="D247" s="48" t="s">
        <v>0</v>
      </c>
      <c r="E247" s="48" t="s">
        <v>0</v>
      </c>
      <c r="F247" s="48">
        <v>7.15</v>
      </c>
      <c r="G247" s="48" t="s">
        <v>0</v>
      </c>
      <c r="H247" s="48">
        <v>20.86</v>
      </c>
      <c r="I247" s="48">
        <v>32.68</v>
      </c>
      <c r="J247" s="49">
        <v>46.28</v>
      </c>
      <c r="K247" s="50">
        <v>7.034722222222223E-4</v>
      </c>
      <c r="L247" s="50">
        <v>9.6238425925925929E-4</v>
      </c>
      <c r="M247" s="50">
        <v>2.1563657407407408E-3</v>
      </c>
      <c r="N247" s="50">
        <v>8.862268518518518E-4</v>
      </c>
      <c r="O247" s="50">
        <v>1.2442129629629628E-3</v>
      </c>
      <c r="P247" s="50">
        <v>1.6122685185185185E-3</v>
      </c>
      <c r="Q247" s="50">
        <v>2.5481481481481483E-3</v>
      </c>
      <c r="R247" s="50">
        <v>2.7554398148148147E-3</v>
      </c>
      <c r="S247" s="50">
        <v>3.4945601851851847E-3</v>
      </c>
      <c r="T247" s="50">
        <v>5.410300925925926E-3</v>
      </c>
      <c r="U247" s="50">
        <v>5.8651620370370368E-3</v>
      </c>
      <c r="V247" s="50">
        <v>9.362268518518518E-3</v>
      </c>
      <c r="W247" s="50">
        <v>7.741550925925926E-3</v>
      </c>
      <c r="X247" s="50">
        <v>1.3047916666666668E-2</v>
      </c>
      <c r="Y247" s="50">
        <v>2.7346990740740741E-2</v>
      </c>
      <c r="Z247" s="48" t="s">
        <v>0</v>
      </c>
      <c r="AA247" s="48" t="s">
        <v>0</v>
      </c>
      <c r="AB247" s="48">
        <v>8.08</v>
      </c>
      <c r="AC247" s="48">
        <v>16.91</v>
      </c>
      <c r="AD247" s="48">
        <v>20.57</v>
      </c>
      <c r="AE247" s="46">
        <v>6097</v>
      </c>
      <c r="AF247" s="48" t="s">
        <v>0</v>
      </c>
      <c r="AG247" s="48">
        <v>6.69</v>
      </c>
      <c r="AH247" s="48" t="s">
        <v>0</v>
      </c>
      <c r="AI247" s="48" t="s">
        <v>0</v>
      </c>
      <c r="AJ247" s="48">
        <v>7.44</v>
      </c>
      <c r="AK247" s="48" t="s">
        <v>0</v>
      </c>
      <c r="AL247" s="48">
        <v>23.23</v>
      </c>
      <c r="AM247" s="48">
        <v>37.15</v>
      </c>
      <c r="AN247" s="48">
        <v>52.14</v>
      </c>
      <c r="AO247" s="50">
        <v>7.9178240740740739E-4</v>
      </c>
      <c r="AP247" s="50">
        <v>1.0850694444444445E-3</v>
      </c>
      <c r="AQ247" s="50">
        <v>2.4423611111111113E-3</v>
      </c>
      <c r="AR247" s="50">
        <v>9.9664351851851867E-4</v>
      </c>
      <c r="AS247" s="50">
        <v>1.4108796296296295E-3</v>
      </c>
      <c r="AT247" s="50">
        <v>1.829050925925926E-3</v>
      </c>
      <c r="AU247" s="50">
        <v>2.8832175925925926E-3</v>
      </c>
      <c r="AV247" s="50">
        <v>3.1149305555555557E-3</v>
      </c>
      <c r="AW247" s="50">
        <v>3.9533564814814813E-3</v>
      </c>
      <c r="AX247" s="50">
        <v>6.1597222222222227E-3</v>
      </c>
      <c r="AY247" s="50">
        <v>6.6210648148148157E-3</v>
      </c>
      <c r="AZ247" s="50">
        <v>1.061087962962963E-2</v>
      </c>
      <c r="BA247" s="50">
        <v>8.3722222222222219E-3</v>
      </c>
      <c r="BB247" s="50">
        <v>1.4510069444444443E-2</v>
      </c>
      <c r="BC247" s="50">
        <v>2.9909606481481485E-2</v>
      </c>
      <c r="BD247" s="48" t="s">
        <v>0</v>
      </c>
      <c r="BE247" s="48">
        <v>4.63</v>
      </c>
      <c r="BF247" s="48" t="s">
        <v>0</v>
      </c>
      <c r="BG247" s="48">
        <v>14.37</v>
      </c>
      <c r="BH247" s="48">
        <v>19.16</v>
      </c>
      <c r="BI247" s="46">
        <v>4688</v>
      </c>
    </row>
    <row r="248" spans="1:61" x14ac:dyDescent="0.3">
      <c r="A248" s="46">
        <v>1154</v>
      </c>
      <c r="B248" s="48" t="s">
        <v>0</v>
      </c>
      <c r="C248" s="48" t="s">
        <v>0</v>
      </c>
      <c r="D248" s="48" t="s">
        <v>0</v>
      </c>
      <c r="E248" s="48">
        <v>6.54</v>
      </c>
      <c r="F248" s="48" t="s">
        <v>0</v>
      </c>
      <c r="G248" s="48">
        <v>7.65</v>
      </c>
      <c r="H248" s="48" t="s">
        <v>0</v>
      </c>
      <c r="I248" s="48">
        <v>32.700000000000003</v>
      </c>
      <c r="J248" s="49">
        <v>46.3</v>
      </c>
      <c r="K248" s="50">
        <v>7.0370370370370378E-4</v>
      </c>
      <c r="L248" s="50">
        <v>9.6273148148148151E-4</v>
      </c>
      <c r="M248" s="50">
        <v>2.157060185185185E-3</v>
      </c>
      <c r="N248" s="50">
        <v>8.8657407407407402E-4</v>
      </c>
      <c r="O248" s="50">
        <v>1.2446759259259258E-3</v>
      </c>
      <c r="P248" s="50">
        <v>1.6127314814814815E-3</v>
      </c>
      <c r="Q248" s="50">
        <v>2.5490740740740743E-3</v>
      </c>
      <c r="R248" s="50">
        <v>2.7563657407407407E-3</v>
      </c>
      <c r="S248" s="50">
        <v>3.4957175925925924E-3</v>
      </c>
      <c r="T248" s="50">
        <v>5.4121527777777779E-3</v>
      </c>
      <c r="U248" s="50">
        <v>5.8672453703703708E-3</v>
      </c>
      <c r="V248" s="50">
        <v>9.3655092592592575E-3</v>
      </c>
      <c r="W248" s="50">
        <v>7.7462962962962963E-3</v>
      </c>
      <c r="X248" s="50">
        <v>1.3055787037037038E-2</v>
      </c>
      <c r="Y248" s="50">
        <v>2.7362962962962964E-2</v>
      </c>
      <c r="Z248" s="48" t="s">
        <v>0</v>
      </c>
      <c r="AA248" s="48">
        <v>5.59</v>
      </c>
      <c r="AB248" s="48" t="s">
        <v>0</v>
      </c>
      <c r="AC248" s="48">
        <v>16.899999999999999</v>
      </c>
      <c r="AD248" s="48">
        <v>20.55</v>
      </c>
      <c r="AE248" s="46">
        <v>6092</v>
      </c>
      <c r="AF248" s="48" t="s">
        <v>0</v>
      </c>
      <c r="AG248" s="48" t="s">
        <v>0</v>
      </c>
      <c r="AH248" s="48">
        <v>7.19</v>
      </c>
      <c r="AI248" s="48" t="s">
        <v>0</v>
      </c>
      <c r="AJ248" s="48" t="s">
        <v>0</v>
      </c>
      <c r="AK248" s="48">
        <v>8.0299999999999994</v>
      </c>
      <c r="AL248" s="48">
        <v>23.24</v>
      </c>
      <c r="AM248" s="48">
        <v>37.159999999999997</v>
      </c>
      <c r="AN248" s="48">
        <v>52.17</v>
      </c>
      <c r="AO248" s="50">
        <v>7.9212962962962961E-4</v>
      </c>
      <c r="AP248" s="50">
        <v>1.0856481481481481E-3</v>
      </c>
      <c r="AQ248" s="50">
        <v>2.4437500000000002E-3</v>
      </c>
      <c r="AR248" s="50">
        <v>9.9710648148148163E-4</v>
      </c>
      <c r="AS248" s="50">
        <v>1.411574074074074E-3</v>
      </c>
      <c r="AT248" s="50">
        <v>1.8299768518518519E-3</v>
      </c>
      <c r="AU248" s="50">
        <v>2.8846064814814815E-3</v>
      </c>
      <c r="AV248" s="50">
        <v>3.1165509259259263E-3</v>
      </c>
      <c r="AW248" s="50">
        <v>3.9554398148148144E-3</v>
      </c>
      <c r="AX248" s="50">
        <v>6.1630787037037036E-3</v>
      </c>
      <c r="AY248" s="50">
        <v>6.6246527777777788E-3</v>
      </c>
      <c r="AZ248" s="50">
        <v>1.0616782407407406E-2</v>
      </c>
      <c r="BA248" s="50">
        <v>8.3777777777777774E-3</v>
      </c>
      <c r="BB248" s="50">
        <v>1.4519560185185186E-2</v>
      </c>
      <c r="BC248" s="50">
        <v>2.9928819444444445E-2</v>
      </c>
      <c r="BD248" s="48" t="s">
        <v>0</v>
      </c>
      <c r="BE248" s="48" t="s">
        <v>0</v>
      </c>
      <c r="BF248" s="48">
        <v>6.71</v>
      </c>
      <c r="BG248" s="48">
        <v>14.36</v>
      </c>
      <c r="BH248" s="48">
        <v>19.14</v>
      </c>
      <c r="BI248" s="46">
        <v>4684</v>
      </c>
    </row>
    <row r="249" spans="1:61" x14ac:dyDescent="0.3">
      <c r="A249" s="46">
        <v>1153</v>
      </c>
      <c r="B249" s="48">
        <v>5.73</v>
      </c>
      <c r="C249" s="48" t="s">
        <v>0</v>
      </c>
      <c r="D249" s="48">
        <v>6.6</v>
      </c>
      <c r="E249" s="48" t="s">
        <v>0</v>
      </c>
      <c r="F249" s="48" t="s">
        <v>0</v>
      </c>
      <c r="G249" s="48" t="s">
        <v>0</v>
      </c>
      <c r="H249" s="48">
        <v>20.87</v>
      </c>
      <c r="I249" s="48">
        <v>32.71</v>
      </c>
      <c r="J249" s="49">
        <v>46.31</v>
      </c>
      <c r="K249" s="50">
        <v>7.0393518518518526E-4</v>
      </c>
      <c r="L249" s="50">
        <v>9.6296296296296299E-4</v>
      </c>
      <c r="M249" s="50">
        <v>2.1578703703703703E-3</v>
      </c>
      <c r="N249" s="50">
        <v>8.868055555555555E-4</v>
      </c>
      <c r="O249" s="50">
        <v>1.2450231481481481E-3</v>
      </c>
      <c r="P249" s="50">
        <v>1.6131944444444444E-3</v>
      </c>
      <c r="Q249" s="50">
        <v>2.5498842592592596E-3</v>
      </c>
      <c r="R249" s="50">
        <v>2.7572916666666666E-3</v>
      </c>
      <c r="S249" s="50">
        <v>3.4967592592592589E-3</v>
      </c>
      <c r="T249" s="50">
        <v>5.4140046296296297E-3</v>
      </c>
      <c r="U249" s="50">
        <v>5.8692129629629632E-3</v>
      </c>
      <c r="V249" s="50">
        <v>9.3686342592592571E-3</v>
      </c>
      <c r="W249" s="50">
        <v>7.7509259259259259E-3</v>
      </c>
      <c r="X249" s="50">
        <v>1.3063773148148149E-2</v>
      </c>
      <c r="Y249" s="50">
        <v>2.7379050925925928E-2</v>
      </c>
      <c r="Z249" s="48" t="s">
        <v>0</v>
      </c>
      <c r="AA249" s="48" t="s">
        <v>0</v>
      </c>
      <c r="AB249" s="48">
        <v>8.07</v>
      </c>
      <c r="AC249" s="48">
        <v>16.89</v>
      </c>
      <c r="AD249" s="48">
        <v>20.53</v>
      </c>
      <c r="AE249" s="46">
        <v>6088</v>
      </c>
      <c r="AF249" s="48">
        <v>6.19</v>
      </c>
      <c r="AG249" s="48" t="s">
        <v>0</v>
      </c>
      <c r="AH249" s="48" t="s">
        <v>0</v>
      </c>
      <c r="AI249" s="48">
        <v>6.86</v>
      </c>
      <c r="AJ249" s="48">
        <v>7.45</v>
      </c>
      <c r="AK249" s="48" t="s">
        <v>0</v>
      </c>
      <c r="AL249" s="48">
        <v>23.25</v>
      </c>
      <c r="AM249" s="48">
        <v>37.18</v>
      </c>
      <c r="AN249" s="48">
        <v>52.19</v>
      </c>
      <c r="AO249" s="50">
        <v>7.9259259259259257E-4</v>
      </c>
      <c r="AP249" s="50">
        <v>1.0862268518518519E-3</v>
      </c>
      <c r="AQ249" s="50">
        <v>2.4451388888888891E-3</v>
      </c>
      <c r="AR249" s="50">
        <v>9.9768518518518522E-4</v>
      </c>
      <c r="AS249" s="50">
        <v>1.4122685185185186E-3</v>
      </c>
      <c r="AT249" s="50">
        <v>1.8309027777777779E-3</v>
      </c>
      <c r="AU249" s="50">
        <v>2.886111111111111E-3</v>
      </c>
      <c r="AV249" s="50">
        <v>3.1180555555555558E-3</v>
      </c>
      <c r="AW249" s="50">
        <v>3.9575231481481484E-3</v>
      </c>
      <c r="AX249" s="50">
        <v>6.1664351851851854E-3</v>
      </c>
      <c r="AY249" s="50">
        <v>6.6282407407407418E-3</v>
      </c>
      <c r="AZ249" s="50">
        <v>1.0622685185185185E-2</v>
      </c>
      <c r="BA249" s="50">
        <v>8.3833333333333329E-3</v>
      </c>
      <c r="BB249" s="50">
        <v>1.4528935185185185E-2</v>
      </c>
      <c r="BC249" s="50">
        <v>2.9948148148148151E-2</v>
      </c>
      <c r="BD249" s="48" t="s">
        <v>0</v>
      </c>
      <c r="BE249" s="48" t="s">
        <v>0</v>
      </c>
      <c r="BF249" s="48" t="s">
        <v>0</v>
      </c>
      <c r="BG249" s="48">
        <v>14.35</v>
      </c>
      <c r="BH249" s="48">
        <v>19.13</v>
      </c>
      <c r="BI249" s="46">
        <v>4680</v>
      </c>
    </row>
    <row r="250" spans="1:61" x14ac:dyDescent="0.3">
      <c r="A250" s="46">
        <v>1152</v>
      </c>
      <c r="B250" s="48" t="s">
        <v>0</v>
      </c>
      <c r="C250" s="48" t="s">
        <v>0</v>
      </c>
      <c r="D250" s="48" t="s">
        <v>0</v>
      </c>
      <c r="E250" s="48" t="s">
        <v>0</v>
      </c>
      <c r="F250" s="48">
        <v>7.16</v>
      </c>
      <c r="G250" s="48" t="s">
        <v>0</v>
      </c>
      <c r="H250" s="48">
        <v>20.88</v>
      </c>
      <c r="I250" s="48">
        <v>32.72</v>
      </c>
      <c r="J250" s="49">
        <v>46.33</v>
      </c>
      <c r="K250" s="50">
        <v>7.0416666666666674E-4</v>
      </c>
      <c r="L250" s="50">
        <v>9.6331018518518521E-4</v>
      </c>
      <c r="M250" s="50">
        <v>2.1586805555555556E-3</v>
      </c>
      <c r="N250" s="50">
        <v>8.8715277777777772E-4</v>
      </c>
      <c r="O250" s="50">
        <v>1.2453703703703702E-3</v>
      </c>
      <c r="P250" s="50">
        <v>1.6137731481481482E-3</v>
      </c>
      <c r="Q250" s="50">
        <v>2.5506944444444448E-3</v>
      </c>
      <c r="R250" s="50">
        <v>2.7581018518518519E-3</v>
      </c>
      <c r="S250" s="50">
        <v>3.4979166666666665E-3</v>
      </c>
      <c r="T250" s="50">
        <v>5.4159722222222222E-3</v>
      </c>
      <c r="U250" s="50">
        <v>5.8711805555555557E-3</v>
      </c>
      <c r="V250" s="50">
        <v>9.3717592592592585E-3</v>
      </c>
      <c r="W250" s="50">
        <v>7.7556712962962961E-3</v>
      </c>
      <c r="X250" s="50">
        <v>1.3071643518518519E-2</v>
      </c>
      <c r="Y250" s="50">
        <v>2.7395023148148151E-2</v>
      </c>
      <c r="Z250" s="48">
        <v>2.27</v>
      </c>
      <c r="AA250" s="48" t="s">
        <v>0</v>
      </c>
      <c r="AB250" s="48" t="s">
        <v>0</v>
      </c>
      <c r="AC250" s="48">
        <v>16.88</v>
      </c>
      <c r="AD250" s="48">
        <v>20.52</v>
      </c>
      <c r="AE250" s="46">
        <v>6083</v>
      </c>
      <c r="AF250" s="48" t="s">
        <v>0</v>
      </c>
      <c r="AG250" s="48" t="s">
        <v>0</v>
      </c>
      <c r="AH250" s="48" t="s">
        <v>0</v>
      </c>
      <c r="AI250" s="48" t="s">
        <v>0</v>
      </c>
      <c r="AJ250" s="48" t="s">
        <v>0</v>
      </c>
      <c r="AK250" s="48" t="s">
        <v>0</v>
      </c>
      <c r="AL250" s="48">
        <v>23.26</v>
      </c>
      <c r="AM250" s="48">
        <v>37.200000000000003</v>
      </c>
      <c r="AN250" s="48">
        <v>52.22</v>
      </c>
      <c r="AO250" s="50">
        <v>7.9293981481481479E-4</v>
      </c>
      <c r="AP250" s="50">
        <v>1.0868055555555555E-3</v>
      </c>
      <c r="AQ250" s="50">
        <v>2.4464120370370369E-3</v>
      </c>
      <c r="AR250" s="50">
        <v>9.9814814814814818E-4</v>
      </c>
      <c r="AS250" s="50">
        <v>1.4129629629629631E-3</v>
      </c>
      <c r="AT250" s="50">
        <v>1.8318287037037038E-3</v>
      </c>
      <c r="AU250" s="50">
        <v>2.8876157407407405E-3</v>
      </c>
      <c r="AV250" s="50">
        <v>3.1196759259259263E-3</v>
      </c>
      <c r="AW250" s="50">
        <v>3.95949074074074E-3</v>
      </c>
      <c r="AX250" s="50">
        <v>6.1697916666666672E-3</v>
      </c>
      <c r="AY250" s="50">
        <v>6.6319444444444446E-3</v>
      </c>
      <c r="AZ250" s="50">
        <v>1.0628703703703703E-2</v>
      </c>
      <c r="BA250" s="50">
        <v>8.3890046296296299E-3</v>
      </c>
      <c r="BB250" s="50">
        <v>1.4538425925925925E-2</v>
      </c>
      <c r="BC250" s="50">
        <v>2.9967361111111111E-2</v>
      </c>
      <c r="BD250" s="48" t="s">
        <v>0</v>
      </c>
      <c r="BE250" s="48">
        <v>4.62</v>
      </c>
      <c r="BF250" s="48">
        <v>6.7</v>
      </c>
      <c r="BG250" s="48">
        <v>14.34</v>
      </c>
      <c r="BH250" s="48">
        <v>19.11</v>
      </c>
      <c r="BI250" s="46">
        <v>4677</v>
      </c>
    </row>
    <row r="251" spans="1:61" x14ac:dyDescent="0.3">
      <c r="A251" s="46">
        <v>1151</v>
      </c>
      <c r="B251" s="48" t="s">
        <v>0</v>
      </c>
      <c r="C251" s="48">
        <v>6.18</v>
      </c>
      <c r="D251" s="48" t="s">
        <v>0</v>
      </c>
      <c r="E251" s="48" t="s">
        <v>0</v>
      </c>
      <c r="F251" s="48" t="s">
        <v>0</v>
      </c>
      <c r="G251" s="48">
        <v>7.66</v>
      </c>
      <c r="H251" s="48" t="s">
        <v>0</v>
      </c>
      <c r="I251" s="48">
        <v>32.729999999999997</v>
      </c>
      <c r="J251" s="49">
        <v>46.34</v>
      </c>
      <c r="K251" s="50">
        <v>7.0439814814814822E-4</v>
      </c>
      <c r="L251" s="50">
        <v>9.6365740740740743E-4</v>
      </c>
      <c r="M251" s="50">
        <v>2.1593749999999998E-3</v>
      </c>
      <c r="N251" s="50">
        <v>8.873842592592592E-4</v>
      </c>
      <c r="O251" s="50">
        <v>1.2458333333333332E-3</v>
      </c>
      <c r="P251" s="50">
        <v>1.6142361111111112E-3</v>
      </c>
      <c r="Q251" s="50">
        <v>2.5515046296296297E-3</v>
      </c>
      <c r="R251" s="50">
        <v>2.7590277777777778E-3</v>
      </c>
      <c r="S251" s="50">
        <v>3.4990740740740737E-3</v>
      </c>
      <c r="T251" s="50">
        <v>5.417824074074074E-3</v>
      </c>
      <c r="U251" s="50">
        <v>5.8732638888888897E-3</v>
      </c>
      <c r="V251" s="50">
        <v>9.3749999999999997E-3</v>
      </c>
      <c r="W251" s="50">
        <v>7.7603009259259257E-3</v>
      </c>
      <c r="X251" s="50">
        <v>1.3079513888888889E-2</v>
      </c>
      <c r="Y251" s="50">
        <v>2.741099537037037E-2</v>
      </c>
      <c r="Z251" s="48" t="s">
        <v>0</v>
      </c>
      <c r="AA251" s="48">
        <v>5.58</v>
      </c>
      <c r="AB251" s="48">
        <v>8.06</v>
      </c>
      <c r="AC251" s="48">
        <v>16.87</v>
      </c>
      <c r="AD251" s="48">
        <v>20.5</v>
      </c>
      <c r="AE251" s="46">
        <v>6078</v>
      </c>
      <c r="AF251" s="48" t="s">
        <v>0</v>
      </c>
      <c r="AG251" s="48">
        <v>6.7</v>
      </c>
      <c r="AH251" s="48">
        <v>7.2</v>
      </c>
      <c r="AI251" s="48">
        <v>6.87</v>
      </c>
      <c r="AJ251" s="48" t="s">
        <v>0</v>
      </c>
      <c r="AK251" s="48">
        <v>8.0399999999999991</v>
      </c>
      <c r="AL251" s="48">
        <v>23.27</v>
      </c>
      <c r="AM251" s="48">
        <v>37.22</v>
      </c>
      <c r="AN251" s="48">
        <v>52.24</v>
      </c>
      <c r="AO251" s="50">
        <v>7.9340277777777775E-4</v>
      </c>
      <c r="AP251" s="50">
        <v>1.0873842592592593E-3</v>
      </c>
      <c r="AQ251" s="50">
        <v>2.4478009259259258E-3</v>
      </c>
      <c r="AR251" s="50">
        <v>9.9872685185185199E-4</v>
      </c>
      <c r="AS251" s="50">
        <v>1.4136574074074075E-3</v>
      </c>
      <c r="AT251" s="50">
        <v>1.8327546296296297E-3</v>
      </c>
      <c r="AU251" s="50">
        <v>2.8890046296296294E-3</v>
      </c>
      <c r="AV251" s="50">
        <v>3.1212962962962965E-3</v>
      </c>
      <c r="AW251" s="50">
        <v>3.961574074074074E-3</v>
      </c>
      <c r="AX251" s="50">
        <v>6.173148148148149E-3</v>
      </c>
      <c r="AY251" s="50">
        <v>6.6355324074074077E-3</v>
      </c>
      <c r="AZ251" s="50">
        <v>1.0634606481481481E-2</v>
      </c>
      <c r="BA251" s="50">
        <v>8.3945601851851837E-3</v>
      </c>
      <c r="BB251" s="50">
        <v>1.4547916666666666E-2</v>
      </c>
      <c r="BC251" s="50">
        <v>2.9986574074074075E-2</v>
      </c>
      <c r="BD251" s="48" t="s">
        <v>0</v>
      </c>
      <c r="BE251" s="48" t="s">
        <v>0</v>
      </c>
      <c r="BF251" s="48" t="s">
        <v>0</v>
      </c>
      <c r="BG251" s="48">
        <v>14.33</v>
      </c>
      <c r="BH251" s="48">
        <v>19.09</v>
      </c>
      <c r="BI251" s="46">
        <v>4673</v>
      </c>
    </row>
    <row r="252" spans="1:61" x14ac:dyDescent="0.3">
      <c r="A252" s="46">
        <v>1150</v>
      </c>
      <c r="B252" s="48" t="s">
        <v>0</v>
      </c>
      <c r="C252" s="48" t="s">
        <v>0</v>
      </c>
      <c r="D252" s="48" t="s">
        <v>0</v>
      </c>
      <c r="E252" s="48">
        <v>6.55</v>
      </c>
      <c r="F252" s="48" t="s">
        <v>0</v>
      </c>
      <c r="G252" s="48" t="s">
        <v>0</v>
      </c>
      <c r="H252" s="48">
        <v>20.89</v>
      </c>
      <c r="I252" s="48">
        <v>32.74</v>
      </c>
      <c r="J252" s="48">
        <v>46.36</v>
      </c>
      <c r="K252" s="50">
        <v>7.046296296296297E-4</v>
      </c>
      <c r="L252" s="50">
        <v>9.6388888888888891E-4</v>
      </c>
      <c r="M252" s="50">
        <v>2.1601851851851851E-3</v>
      </c>
      <c r="N252" s="50">
        <v>8.8761574074074068E-4</v>
      </c>
      <c r="O252" s="50">
        <v>1.2461805555555555E-3</v>
      </c>
      <c r="P252" s="50">
        <v>1.6146990740740742E-3</v>
      </c>
      <c r="Q252" s="50">
        <v>2.552314814814815E-3</v>
      </c>
      <c r="R252" s="50">
        <v>2.7599537037037037E-3</v>
      </c>
      <c r="S252" s="50">
        <v>3.5002314814814813E-3</v>
      </c>
      <c r="T252" s="50">
        <v>5.4196759259259259E-3</v>
      </c>
      <c r="U252" s="50">
        <v>5.8752314814814821E-3</v>
      </c>
      <c r="V252" s="50">
        <v>9.3781249999999993E-3</v>
      </c>
      <c r="W252" s="50">
        <v>7.7650462962962959E-3</v>
      </c>
      <c r="X252" s="50">
        <v>1.3087384259259259E-2</v>
      </c>
      <c r="Y252" s="50">
        <v>2.7426967592592593E-2</v>
      </c>
      <c r="Z252" s="48" t="s">
        <v>0</v>
      </c>
      <c r="AA252" s="48" t="s">
        <v>0</v>
      </c>
      <c r="AB252" s="48" t="s">
        <v>0</v>
      </c>
      <c r="AC252" s="48">
        <v>16.86</v>
      </c>
      <c r="AD252" s="48">
        <v>20.48</v>
      </c>
      <c r="AE252" s="46">
        <v>6073</v>
      </c>
      <c r="AF252" s="48" t="s">
        <v>0</v>
      </c>
      <c r="AG252" s="48" t="s">
        <v>0</v>
      </c>
      <c r="AH252" s="48" t="s">
        <v>0</v>
      </c>
      <c r="AI252" s="48" t="s">
        <v>0</v>
      </c>
      <c r="AJ252" s="48">
        <v>7.46</v>
      </c>
      <c r="AK252" s="48" t="s">
        <v>0</v>
      </c>
      <c r="AL252" s="48">
        <v>23.28</v>
      </c>
      <c r="AM252" s="48">
        <v>37.24</v>
      </c>
      <c r="AN252" s="48">
        <v>52.27</v>
      </c>
      <c r="AO252" s="50">
        <v>7.9374999999999997E-4</v>
      </c>
      <c r="AP252" s="50">
        <v>1.0879629629629629E-3</v>
      </c>
      <c r="AQ252" s="50">
        <v>2.4491898148148146E-3</v>
      </c>
      <c r="AR252" s="50">
        <v>9.9918981481481495E-4</v>
      </c>
      <c r="AS252" s="50">
        <v>1.414351851851852E-3</v>
      </c>
      <c r="AT252" s="50">
        <v>1.8336805555555556E-3</v>
      </c>
      <c r="AU252" s="50">
        <v>2.8905092592592593E-3</v>
      </c>
      <c r="AV252" s="50">
        <v>3.1229166666666671E-3</v>
      </c>
      <c r="AW252" s="50">
        <v>3.9636574074074071E-3</v>
      </c>
      <c r="AX252" s="50">
        <v>6.1765046296296299E-3</v>
      </c>
      <c r="AY252" s="50">
        <v>6.6391203703703707E-3</v>
      </c>
      <c r="AZ252" s="50">
        <v>1.0640509259259259E-2</v>
      </c>
      <c r="BA252" s="50">
        <v>8.4002314814814807E-3</v>
      </c>
      <c r="BB252" s="50">
        <v>1.4557407407407408E-2</v>
      </c>
      <c r="BC252" s="50">
        <v>3.0005787037037039E-2</v>
      </c>
      <c r="BD252" s="48">
        <v>1.9300000000000002</v>
      </c>
      <c r="BE252" s="48" t="s">
        <v>0</v>
      </c>
      <c r="BF252" s="48" t="s">
        <v>0</v>
      </c>
      <c r="BG252" s="48">
        <v>14.32</v>
      </c>
      <c r="BH252" s="48">
        <v>19.079999999999998</v>
      </c>
      <c r="BI252" s="46">
        <v>4669</v>
      </c>
    </row>
    <row r="253" spans="1:61" x14ac:dyDescent="0.3">
      <c r="A253" s="46">
        <v>1149</v>
      </c>
      <c r="B253" s="48" t="s">
        <v>0</v>
      </c>
      <c r="C253" s="48" t="s">
        <v>0</v>
      </c>
      <c r="D253" s="48" t="s">
        <v>0</v>
      </c>
      <c r="E253" s="48" t="s">
        <v>0</v>
      </c>
      <c r="F253" s="48" t="s">
        <v>0</v>
      </c>
      <c r="G253" s="48" t="s">
        <v>0</v>
      </c>
      <c r="H253" s="48">
        <v>20.9</v>
      </c>
      <c r="I253" s="48">
        <v>32.75</v>
      </c>
      <c r="J253" s="48">
        <v>46.37</v>
      </c>
      <c r="K253" s="50">
        <v>7.0486111111111118E-4</v>
      </c>
      <c r="L253" s="50">
        <v>9.6423611111111113E-4</v>
      </c>
      <c r="M253" s="50">
        <v>2.1609953703703704E-3</v>
      </c>
      <c r="N253" s="50">
        <v>8.879629629629629E-4</v>
      </c>
      <c r="O253" s="50">
        <v>1.2465277777777776E-3</v>
      </c>
      <c r="P253" s="50">
        <v>1.6152777777777778E-3</v>
      </c>
      <c r="Q253" s="50">
        <v>2.5532407407407409E-3</v>
      </c>
      <c r="R253" s="50">
        <v>2.7607638888888886E-3</v>
      </c>
      <c r="S253" s="50">
        <v>3.5013888888888885E-3</v>
      </c>
      <c r="T253" s="50">
        <v>5.4215277777777777E-3</v>
      </c>
      <c r="U253" s="50">
        <v>5.8771990740740746E-3</v>
      </c>
      <c r="V253" s="50">
        <v>9.3813657407407405E-3</v>
      </c>
      <c r="W253" s="50">
        <v>7.7697916666666662E-3</v>
      </c>
      <c r="X253" s="50">
        <v>1.309525462962963E-2</v>
      </c>
      <c r="Y253" s="50">
        <v>2.7442939814814812E-2</v>
      </c>
      <c r="Z253" s="48" t="s">
        <v>0</v>
      </c>
      <c r="AA253" s="48">
        <v>5.57</v>
      </c>
      <c r="AB253" s="48">
        <v>8.0500000000000007</v>
      </c>
      <c r="AC253" s="48">
        <v>16.850000000000001</v>
      </c>
      <c r="AD253" s="48">
        <v>20.47</v>
      </c>
      <c r="AE253" s="46">
        <v>6068</v>
      </c>
      <c r="AF253" s="48">
        <v>6.2</v>
      </c>
      <c r="AG253" s="48" t="s">
        <v>0</v>
      </c>
      <c r="AH253" s="48" t="s">
        <v>0</v>
      </c>
      <c r="AI253" s="48" t="s">
        <v>0</v>
      </c>
      <c r="AJ253" s="48" t="s">
        <v>0</v>
      </c>
      <c r="AK253" s="48">
        <v>8.0500000000000007</v>
      </c>
      <c r="AL253" s="48">
        <v>23.3</v>
      </c>
      <c r="AM253" s="48">
        <v>37.25</v>
      </c>
      <c r="AN253" s="48">
        <v>52.3</v>
      </c>
      <c r="AO253" s="50">
        <v>7.9421296296296293E-4</v>
      </c>
      <c r="AP253" s="50">
        <v>1.0885416666666667E-3</v>
      </c>
      <c r="AQ253" s="50">
        <v>2.4505787037037035E-3</v>
      </c>
      <c r="AR253" s="50">
        <v>9.9976851851851854E-4</v>
      </c>
      <c r="AS253" s="50">
        <v>1.4150462962962964E-3</v>
      </c>
      <c r="AT253" s="50">
        <v>1.8346064814814815E-3</v>
      </c>
      <c r="AU253" s="50">
        <v>2.8918981481481482E-3</v>
      </c>
      <c r="AV253" s="50">
        <v>3.1244212962962966E-3</v>
      </c>
      <c r="AW253" s="50">
        <v>3.9657407407407402E-3</v>
      </c>
      <c r="AX253" s="50">
        <v>6.1798611111111117E-3</v>
      </c>
      <c r="AY253" s="50">
        <v>6.6428240740740744E-3</v>
      </c>
      <c r="AZ253" s="50">
        <v>1.0646527777777777E-2</v>
      </c>
      <c r="BA253" s="50">
        <v>8.405787037037038E-3</v>
      </c>
      <c r="BB253" s="50">
        <v>1.4566782407407407E-2</v>
      </c>
      <c r="BC253" s="50">
        <v>3.0025115740740741E-2</v>
      </c>
      <c r="BD253" s="48" t="s">
        <v>0</v>
      </c>
      <c r="BE253" s="48" t="s">
        <v>0</v>
      </c>
      <c r="BF253" s="48">
        <v>6.69</v>
      </c>
      <c r="BG253" s="48">
        <v>14.31</v>
      </c>
      <c r="BH253" s="48">
        <v>19.059999999999999</v>
      </c>
      <c r="BI253" s="46">
        <v>4665</v>
      </c>
    </row>
    <row r="254" spans="1:61" x14ac:dyDescent="0.3">
      <c r="A254" s="46">
        <v>1148</v>
      </c>
      <c r="B254" s="48" t="s">
        <v>0</v>
      </c>
      <c r="C254" s="48" t="s">
        <v>0</v>
      </c>
      <c r="D254" s="48" t="s">
        <v>0</v>
      </c>
      <c r="E254" s="48" t="s">
        <v>0</v>
      </c>
      <c r="F254" s="48">
        <v>7.17</v>
      </c>
      <c r="G254" s="48" t="s">
        <v>0</v>
      </c>
      <c r="H254" s="48" t="s">
        <v>0</v>
      </c>
      <c r="I254" s="48">
        <v>32.76</v>
      </c>
      <c r="J254" s="48">
        <v>46.39</v>
      </c>
      <c r="K254" s="50">
        <v>7.0509259259259266E-4</v>
      </c>
      <c r="L254" s="50">
        <v>9.6458333333333335E-4</v>
      </c>
      <c r="M254" s="50">
        <v>2.1616898148148146E-3</v>
      </c>
      <c r="N254" s="50">
        <v>8.8819444444444438E-4</v>
      </c>
      <c r="O254" s="50">
        <v>1.2468749999999999E-3</v>
      </c>
      <c r="P254" s="50">
        <v>1.6157407407407407E-3</v>
      </c>
      <c r="Q254" s="50">
        <v>2.5540509259259262E-3</v>
      </c>
      <c r="R254" s="50">
        <v>2.7616898148148145E-3</v>
      </c>
      <c r="S254" s="50">
        <v>3.5024305555555551E-3</v>
      </c>
      <c r="T254" s="50">
        <v>5.4233796296296296E-3</v>
      </c>
      <c r="U254" s="50">
        <v>5.8792824074074077E-3</v>
      </c>
      <c r="V254" s="50">
        <v>9.3844907407407401E-3</v>
      </c>
      <c r="W254" s="50">
        <v>7.7744212962962958E-3</v>
      </c>
      <c r="X254" s="50">
        <v>1.3103240740740742E-2</v>
      </c>
      <c r="Y254" s="50">
        <v>2.745902777777778E-2</v>
      </c>
      <c r="Z254" s="48" t="s">
        <v>0</v>
      </c>
      <c r="AA254" s="48" t="s">
        <v>0</v>
      </c>
      <c r="AB254" s="48" t="s">
        <v>0</v>
      </c>
      <c r="AC254" s="48" t="s">
        <v>0</v>
      </c>
      <c r="AD254" s="48">
        <v>20.45</v>
      </c>
      <c r="AE254" s="46">
        <v>6063</v>
      </c>
      <c r="AF254" s="48" t="s">
        <v>0</v>
      </c>
      <c r="AG254" s="48" t="s">
        <v>0</v>
      </c>
      <c r="AH254" s="48" t="s">
        <v>0</v>
      </c>
      <c r="AI254" s="48">
        <v>6.88</v>
      </c>
      <c r="AJ254" s="48">
        <v>7.47</v>
      </c>
      <c r="AK254" s="48" t="s">
        <v>0</v>
      </c>
      <c r="AL254" s="48">
        <v>23.31</v>
      </c>
      <c r="AM254" s="48">
        <v>37.270000000000003</v>
      </c>
      <c r="AN254" s="48">
        <v>52.32</v>
      </c>
      <c r="AO254" s="50">
        <v>7.9467592592592589E-4</v>
      </c>
      <c r="AP254" s="50">
        <v>1.0891203703703703E-3</v>
      </c>
      <c r="AQ254" s="50">
        <v>2.4519675925925924E-3</v>
      </c>
      <c r="AR254" s="50">
        <v>1.0002314814814815E-3</v>
      </c>
      <c r="AS254" s="50">
        <v>1.4158564814814817E-3</v>
      </c>
      <c r="AT254" s="50">
        <v>1.8354166666666666E-3</v>
      </c>
      <c r="AU254" s="50">
        <v>2.8934027777777777E-3</v>
      </c>
      <c r="AV254" s="50">
        <v>3.1260416666666667E-3</v>
      </c>
      <c r="AW254" s="50">
        <v>3.9678240740740733E-3</v>
      </c>
      <c r="AX254" s="50">
        <v>6.1832175925925926E-3</v>
      </c>
      <c r="AY254" s="50">
        <v>6.6464120370370375E-3</v>
      </c>
      <c r="AZ254" s="50">
        <v>1.0652430555555556E-2</v>
      </c>
      <c r="BA254" s="50">
        <v>8.4114583333333333E-3</v>
      </c>
      <c r="BB254" s="50">
        <v>1.4576273148148147E-2</v>
      </c>
      <c r="BC254" s="50">
        <v>3.0044328703703705E-2</v>
      </c>
      <c r="BD254" s="48" t="s">
        <v>0</v>
      </c>
      <c r="BE254" s="48">
        <v>4.6100000000000003</v>
      </c>
      <c r="BF254" s="48" t="s">
        <v>0</v>
      </c>
      <c r="BG254" s="48">
        <v>14.3</v>
      </c>
      <c r="BH254" s="48">
        <v>19.05</v>
      </c>
      <c r="BI254" s="46">
        <v>4662</v>
      </c>
    </row>
    <row r="255" spans="1:61" x14ac:dyDescent="0.3">
      <c r="A255" s="46">
        <v>1147</v>
      </c>
      <c r="B255" s="48" t="s">
        <v>0</v>
      </c>
      <c r="C255" s="48" t="s">
        <v>0</v>
      </c>
      <c r="D255" s="48">
        <v>6.61</v>
      </c>
      <c r="E255" s="48" t="s">
        <v>0</v>
      </c>
      <c r="F255" s="48" t="s">
        <v>0</v>
      </c>
      <c r="G255" s="48">
        <v>7.67</v>
      </c>
      <c r="H255" s="48">
        <v>20.91</v>
      </c>
      <c r="I255" s="48">
        <v>32.770000000000003</v>
      </c>
      <c r="J255" s="48">
        <v>46.4</v>
      </c>
      <c r="K255" s="50">
        <v>7.0532407407407414E-4</v>
      </c>
      <c r="L255" s="50">
        <v>9.6481481481481483E-4</v>
      </c>
      <c r="M255" s="50">
        <v>2.1624999999999999E-3</v>
      </c>
      <c r="N255" s="50">
        <v>8.8842592592592586E-4</v>
      </c>
      <c r="O255" s="50">
        <v>1.2473379629629629E-3</v>
      </c>
      <c r="P255" s="50">
        <v>1.6162037037037037E-3</v>
      </c>
      <c r="Q255" s="50">
        <v>2.5548611111111115E-3</v>
      </c>
      <c r="R255" s="50">
        <v>2.7626157407407404E-3</v>
      </c>
      <c r="S255" s="50">
        <v>3.5035879629629627E-3</v>
      </c>
      <c r="T255" s="50">
        <v>5.4252314814814814E-3</v>
      </c>
      <c r="U255" s="50">
        <v>5.8812500000000002E-3</v>
      </c>
      <c r="V255" s="50">
        <v>9.3876157407407398E-3</v>
      </c>
      <c r="W255" s="50">
        <v>7.7791666666666669E-3</v>
      </c>
      <c r="X255" s="50">
        <v>1.3111111111111112E-2</v>
      </c>
      <c r="Y255" s="50">
        <v>2.7475000000000003E-2</v>
      </c>
      <c r="Z255" s="48" t="s">
        <v>0</v>
      </c>
      <c r="AA255" s="48" t="s">
        <v>0</v>
      </c>
      <c r="AB255" s="48" t="s">
        <v>0</v>
      </c>
      <c r="AC255" s="48">
        <v>16.84</v>
      </c>
      <c r="AD255" s="48">
        <v>20.43</v>
      </c>
      <c r="AE255" s="46">
        <v>6059</v>
      </c>
      <c r="AF255" s="48" t="s">
        <v>0</v>
      </c>
      <c r="AG255" s="48">
        <v>6.71</v>
      </c>
      <c r="AH255" s="48">
        <v>7.21</v>
      </c>
      <c r="AI255" s="48" t="s">
        <v>0</v>
      </c>
      <c r="AJ255" s="48" t="s">
        <v>0</v>
      </c>
      <c r="AK255" s="48">
        <v>8.06</v>
      </c>
      <c r="AL255" s="48">
        <v>23.32</v>
      </c>
      <c r="AM255" s="48">
        <v>37.29</v>
      </c>
      <c r="AN255" s="48">
        <v>52.35</v>
      </c>
      <c r="AO255" s="50">
        <v>7.9502314814814811E-4</v>
      </c>
      <c r="AP255" s="50">
        <v>1.0898148148148147E-3</v>
      </c>
      <c r="AQ255" s="50">
        <v>2.4533564814814813E-3</v>
      </c>
      <c r="AR255" s="50">
        <v>1.0008101851851853E-3</v>
      </c>
      <c r="AS255" s="50">
        <v>1.4165509259259261E-3</v>
      </c>
      <c r="AT255" s="50">
        <v>1.8363425925925925E-3</v>
      </c>
      <c r="AU255" s="50">
        <v>2.8949074074074077E-3</v>
      </c>
      <c r="AV255" s="50">
        <v>3.1276620370370373E-3</v>
      </c>
      <c r="AW255" s="50">
        <v>3.9697916666666657E-3</v>
      </c>
      <c r="AX255" s="50">
        <v>6.1865740740740744E-3</v>
      </c>
      <c r="AY255" s="50">
        <v>6.6501157407407412E-3</v>
      </c>
      <c r="AZ255" s="50">
        <v>1.0658333333333334E-2</v>
      </c>
      <c r="BA255" s="50">
        <v>8.4171296296296303E-3</v>
      </c>
      <c r="BB255" s="50">
        <v>1.4585763888888889E-2</v>
      </c>
      <c r="BC255" s="50">
        <v>3.0063657407407407E-2</v>
      </c>
      <c r="BD255" s="48" t="s">
        <v>0</v>
      </c>
      <c r="BE255" s="48" t="s">
        <v>0</v>
      </c>
      <c r="BF255" s="48">
        <v>6.68</v>
      </c>
      <c r="BG255" s="48">
        <v>14.29</v>
      </c>
      <c r="BH255" s="48">
        <v>19.03</v>
      </c>
      <c r="BI255" s="46">
        <v>4658</v>
      </c>
    </row>
    <row r="256" spans="1:61" x14ac:dyDescent="0.3">
      <c r="A256" s="46">
        <v>1146</v>
      </c>
      <c r="B256" s="48">
        <v>5.74</v>
      </c>
      <c r="C256" s="48" t="s">
        <v>0</v>
      </c>
      <c r="D256" s="48" t="s">
        <v>0</v>
      </c>
      <c r="E256" s="48">
        <v>6.56</v>
      </c>
      <c r="F256" s="48" t="s">
        <v>0</v>
      </c>
      <c r="G256" s="48" t="s">
        <v>0</v>
      </c>
      <c r="H256" s="48">
        <v>20.92</v>
      </c>
      <c r="I256" s="48">
        <v>32.78</v>
      </c>
      <c r="J256" s="48">
        <v>46.42</v>
      </c>
      <c r="K256" s="50">
        <v>7.0555555555555562E-4</v>
      </c>
      <c r="L256" s="50">
        <v>9.6516203703703705E-4</v>
      </c>
      <c r="M256" s="50">
        <v>2.1633101851851852E-3</v>
      </c>
      <c r="N256" s="50">
        <v>8.8877314814814819E-4</v>
      </c>
      <c r="O256" s="50">
        <v>1.247685185185185E-3</v>
      </c>
      <c r="P256" s="50">
        <v>1.6167824074074075E-3</v>
      </c>
      <c r="Q256" s="50">
        <v>2.5556712962962963E-3</v>
      </c>
      <c r="R256" s="50">
        <v>2.7635416666666663E-3</v>
      </c>
      <c r="S256" s="50">
        <v>3.5047453703703699E-3</v>
      </c>
      <c r="T256" s="50">
        <v>5.4271990740740739E-3</v>
      </c>
      <c r="U256" s="50">
        <v>5.8832175925925927E-3</v>
      </c>
      <c r="V256" s="50">
        <v>9.3908564814814809E-3</v>
      </c>
      <c r="W256" s="50">
        <v>7.7839120370370371E-3</v>
      </c>
      <c r="X256" s="50">
        <v>1.3118981481481481E-2</v>
      </c>
      <c r="Y256" s="50">
        <v>2.7491087962962964E-2</v>
      </c>
      <c r="Z256" s="48" t="s">
        <v>0</v>
      </c>
      <c r="AA256" s="48">
        <v>5.56</v>
      </c>
      <c r="AB256" s="48">
        <v>8.0399999999999991</v>
      </c>
      <c r="AC256" s="48">
        <v>16.829999999999998</v>
      </c>
      <c r="AD256" s="48">
        <v>20.420000000000002</v>
      </c>
      <c r="AE256" s="46">
        <v>6054</v>
      </c>
      <c r="AF256" s="48" t="s">
        <v>0</v>
      </c>
      <c r="AG256" s="48" t="s">
        <v>0</v>
      </c>
      <c r="AH256" s="48" t="s">
        <v>0</v>
      </c>
      <c r="AI256" s="48" t="s">
        <v>0</v>
      </c>
      <c r="AJ256" s="48" t="s">
        <v>0</v>
      </c>
      <c r="AK256" s="48" t="s">
        <v>0</v>
      </c>
      <c r="AL256" s="48">
        <v>23.33</v>
      </c>
      <c r="AM256" s="48">
        <v>37.31</v>
      </c>
      <c r="AN256" s="48">
        <v>52.37</v>
      </c>
      <c r="AO256" s="50">
        <v>7.9548611111111107E-4</v>
      </c>
      <c r="AP256" s="50">
        <v>1.0903935185185185E-3</v>
      </c>
      <c r="AQ256" s="50">
        <v>2.4546296296296295E-3</v>
      </c>
      <c r="AR256" s="50">
        <v>1.0012731481481483E-3</v>
      </c>
      <c r="AS256" s="50">
        <v>1.4172453703703706E-3</v>
      </c>
      <c r="AT256" s="50">
        <v>1.8372685185185185E-3</v>
      </c>
      <c r="AU256" s="50">
        <v>2.8962962962962966E-3</v>
      </c>
      <c r="AV256" s="50">
        <v>3.1292824074074074E-3</v>
      </c>
      <c r="AW256" s="50">
        <v>3.9718749999999997E-3</v>
      </c>
      <c r="AX256" s="50">
        <v>6.1899305555555553E-3</v>
      </c>
      <c r="AY256" s="50">
        <v>6.6537037037037042E-3</v>
      </c>
      <c r="AZ256" s="50">
        <v>1.0664351851851852E-2</v>
      </c>
      <c r="BA256" s="50">
        <v>8.4226851851851858E-3</v>
      </c>
      <c r="BB256" s="50">
        <v>1.459525462962963E-2</v>
      </c>
      <c r="BC256" s="50">
        <v>3.0082986111111112E-2</v>
      </c>
      <c r="BD256" s="48" t="s">
        <v>0</v>
      </c>
      <c r="BE256" s="48" t="s">
        <v>0</v>
      </c>
      <c r="BF256" s="48" t="s">
        <v>0</v>
      </c>
      <c r="BG256" s="48">
        <v>14.28</v>
      </c>
      <c r="BH256" s="48">
        <v>19.010000000000002</v>
      </c>
      <c r="BI256" s="46">
        <v>4654</v>
      </c>
    </row>
    <row r="257" spans="1:61" x14ac:dyDescent="0.3">
      <c r="A257" s="46">
        <v>1145</v>
      </c>
      <c r="B257" s="48" t="s">
        <v>0</v>
      </c>
      <c r="C257" s="48">
        <v>6.19</v>
      </c>
      <c r="D257" s="48" t="s">
        <v>0</v>
      </c>
      <c r="E257" s="48" t="s">
        <v>0</v>
      </c>
      <c r="F257" s="48" t="s">
        <v>0</v>
      </c>
      <c r="G257" s="48" t="s">
        <v>0</v>
      </c>
      <c r="H257" s="48" t="s">
        <v>0</v>
      </c>
      <c r="I257" s="48">
        <v>32.79</v>
      </c>
      <c r="J257" s="48">
        <v>46.43</v>
      </c>
      <c r="K257" s="50">
        <v>7.057870370370371E-4</v>
      </c>
      <c r="L257" s="50">
        <v>9.6550925925925927E-4</v>
      </c>
      <c r="M257" s="50">
        <v>2.1640046296296294E-3</v>
      </c>
      <c r="N257" s="50">
        <v>8.8900462962962967E-4</v>
      </c>
      <c r="O257" s="50">
        <v>1.2480324074074073E-3</v>
      </c>
      <c r="P257" s="50">
        <v>1.6172453703703705E-3</v>
      </c>
      <c r="Q257" s="50">
        <v>2.5564814814814816E-3</v>
      </c>
      <c r="R257" s="50">
        <v>2.7643518518518516E-3</v>
      </c>
      <c r="S257" s="50">
        <v>3.5059027777777775E-3</v>
      </c>
      <c r="T257" s="50">
        <v>5.4290509259259257E-3</v>
      </c>
      <c r="U257" s="50">
        <v>5.8853009259259258E-3</v>
      </c>
      <c r="V257" s="50">
        <v>9.3939814814814806E-3</v>
      </c>
      <c r="W257" s="50">
        <v>7.7885416666666667E-3</v>
      </c>
      <c r="X257" s="50">
        <v>1.3126967592592595E-2</v>
      </c>
      <c r="Y257" s="50">
        <v>2.7507060185185186E-2</v>
      </c>
      <c r="Z257" s="48" t="s">
        <v>0</v>
      </c>
      <c r="AA257" s="48" t="s">
        <v>0</v>
      </c>
      <c r="AB257" s="48" t="s">
        <v>0</v>
      </c>
      <c r="AC257" s="48">
        <v>16.82</v>
      </c>
      <c r="AD257" s="48">
        <v>20.399999999999999</v>
      </c>
      <c r="AE257" s="46">
        <v>6049</v>
      </c>
      <c r="AF257" s="48">
        <v>6.21</v>
      </c>
      <c r="AG257" s="48" t="s">
        <v>0</v>
      </c>
      <c r="AH257" s="48" t="s">
        <v>0</v>
      </c>
      <c r="AI257" s="48">
        <v>6.89</v>
      </c>
      <c r="AJ257" s="48">
        <v>7.48</v>
      </c>
      <c r="AK257" s="48">
        <v>8.07</v>
      </c>
      <c r="AL257" s="48">
        <v>23.34</v>
      </c>
      <c r="AM257" s="48">
        <v>37.33</v>
      </c>
      <c r="AN257" s="48">
        <v>52.4</v>
      </c>
      <c r="AO257" s="50">
        <v>7.9583333333333329E-4</v>
      </c>
      <c r="AP257" s="50">
        <v>1.0909722222222221E-3</v>
      </c>
      <c r="AQ257" s="50">
        <v>2.4560185185185184E-3</v>
      </c>
      <c r="AR257" s="50">
        <v>1.0018518518518519E-3</v>
      </c>
      <c r="AS257" s="50">
        <v>1.417939814814815E-3</v>
      </c>
      <c r="AT257" s="50">
        <v>1.8381944444444444E-3</v>
      </c>
      <c r="AU257" s="50">
        <v>2.8978009259259261E-3</v>
      </c>
      <c r="AV257" s="50">
        <v>3.1307870370370374E-3</v>
      </c>
      <c r="AW257" s="50">
        <v>3.9739583333333328E-3</v>
      </c>
      <c r="AX257" s="50">
        <v>6.1932870370370371E-3</v>
      </c>
      <c r="AY257" s="50">
        <v>6.6574074074074079E-3</v>
      </c>
      <c r="AZ257" s="50">
        <v>1.0670254629629628E-2</v>
      </c>
      <c r="BA257" s="50">
        <v>8.4283564814814811E-3</v>
      </c>
      <c r="BB257" s="50">
        <v>1.460474537037037E-2</v>
      </c>
      <c r="BC257" s="50">
        <v>3.0102199074074076E-2</v>
      </c>
      <c r="BD257" s="48" t="s">
        <v>0</v>
      </c>
      <c r="BE257" s="48">
        <v>4.5999999999999996</v>
      </c>
      <c r="BF257" s="48">
        <v>6.67</v>
      </c>
      <c r="BG257" s="48">
        <v>14.27</v>
      </c>
      <c r="BH257" s="48">
        <v>19</v>
      </c>
      <c r="BI257" s="46">
        <v>4651</v>
      </c>
    </row>
    <row r="258" spans="1:61" x14ac:dyDescent="0.3">
      <c r="A258" s="46">
        <v>1144</v>
      </c>
      <c r="B258" s="48" t="s">
        <v>0</v>
      </c>
      <c r="C258" s="48" t="s">
        <v>0</v>
      </c>
      <c r="D258" s="48" t="s">
        <v>0</v>
      </c>
      <c r="E258" s="48" t="s">
        <v>0</v>
      </c>
      <c r="F258" s="48">
        <v>7.18</v>
      </c>
      <c r="G258" s="48">
        <v>7.68</v>
      </c>
      <c r="H258" s="48">
        <v>20.93</v>
      </c>
      <c r="I258" s="48">
        <v>32.81</v>
      </c>
      <c r="J258" s="48">
        <v>46.45</v>
      </c>
      <c r="K258" s="50">
        <v>7.0601851851851858E-4</v>
      </c>
      <c r="L258" s="50">
        <v>9.6574074074074075E-4</v>
      </c>
      <c r="M258" s="50">
        <v>2.1648148148148147E-3</v>
      </c>
      <c r="N258" s="50">
        <v>8.8923611111111115E-4</v>
      </c>
      <c r="O258" s="50">
        <v>1.2484953703703703E-3</v>
      </c>
      <c r="P258" s="50">
        <v>1.617824074074074E-3</v>
      </c>
      <c r="Q258" s="50">
        <v>2.5574074074074075E-3</v>
      </c>
      <c r="R258" s="50">
        <v>2.7652777777777775E-3</v>
      </c>
      <c r="S258" s="50">
        <v>3.5070601851851847E-3</v>
      </c>
      <c r="T258" s="50">
        <v>5.4309027777777776E-3</v>
      </c>
      <c r="U258" s="50">
        <v>5.8872685185185182E-3</v>
      </c>
      <c r="V258" s="50">
        <v>9.3972222222222217E-3</v>
      </c>
      <c r="W258" s="50">
        <v>7.7932870370370369E-3</v>
      </c>
      <c r="X258" s="50">
        <v>1.3134837962962964E-2</v>
      </c>
      <c r="Y258" s="50">
        <v>2.7523148148148151E-2</v>
      </c>
      <c r="Z258" s="48" t="s">
        <v>0</v>
      </c>
      <c r="AA258" s="48" t="s">
        <v>0</v>
      </c>
      <c r="AB258" s="48">
        <v>8.0299999999999994</v>
      </c>
      <c r="AC258" s="48">
        <v>16.809999999999999</v>
      </c>
      <c r="AD258" s="48">
        <v>20.38</v>
      </c>
      <c r="AE258" s="46">
        <v>6044</v>
      </c>
      <c r="AF258" s="48" t="s">
        <v>0</v>
      </c>
      <c r="AG258" s="48">
        <v>6.72</v>
      </c>
      <c r="AH258" s="48">
        <v>7.22</v>
      </c>
      <c r="AI258" s="48" t="s">
        <v>0</v>
      </c>
      <c r="AJ258" s="48" t="s">
        <v>0</v>
      </c>
      <c r="AK258" s="48" t="s">
        <v>0</v>
      </c>
      <c r="AL258" s="48">
        <v>23.35</v>
      </c>
      <c r="AM258" s="48">
        <v>37.35</v>
      </c>
      <c r="AN258" s="48">
        <v>52.43</v>
      </c>
      <c r="AO258" s="50">
        <v>7.9629629629629636E-4</v>
      </c>
      <c r="AP258" s="50">
        <v>1.0915509259259259E-3</v>
      </c>
      <c r="AQ258" s="50">
        <v>2.4574074074074073E-3</v>
      </c>
      <c r="AR258" s="50">
        <v>1.0023148148148148E-3</v>
      </c>
      <c r="AS258" s="50">
        <v>1.4186342592592595E-3</v>
      </c>
      <c r="AT258" s="50">
        <v>1.8391203703703703E-3</v>
      </c>
      <c r="AU258" s="50">
        <v>2.899305555555556E-3</v>
      </c>
      <c r="AV258" s="50">
        <v>3.1324074074074075E-3</v>
      </c>
      <c r="AW258" s="50">
        <v>3.9760416666666668E-3</v>
      </c>
      <c r="AX258" s="50">
        <v>6.1966435185185189E-3</v>
      </c>
      <c r="AY258" s="50">
        <v>6.6609953703703701E-3</v>
      </c>
      <c r="AZ258" s="50">
        <v>1.0676273148148147E-2</v>
      </c>
      <c r="BA258" s="50">
        <v>8.4340277777777764E-3</v>
      </c>
      <c r="BB258" s="50">
        <v>1.4614236111111113E-2</v>
      </c>
      <c r="BC258" s="50">
        <v>3.0121527777777778E-2</v>
      </c>
      <c r="BD258" s="48" t="s">
        <v>0</v>
      </c>
      <c r="BE258" s="48" t="s">
        <v>0</v>
      </c>
      <c r="BF258" s="48" t="s">
        <v>0</v>
      </c>
      <c r="BG258" s="48">
        <v>14.26</v>
      </c>
      <c r="BH258" s="48">
        <v>18.98</v>
      </c>
      <c r="BI258" s="46">
        <v>4647</v>
      </c>
    </row>
    <row r="259" spans="1:61" x14ac:dyDescent="0.3">
      <c r="A259" s="46">
        <v>1143</v>
      </c>
      <c r="B259" s="48" t="s">
        <v>0</v>
      </c>
      <c r="C259" s="48" t="s">
        <v>0</v>
      </c>
      <c r="D259" s="48" t="s">
        <v>0</v>
      </c>
      <c r="E259" s="48" t="s">
        <v>0</v>
      </c>
      <c r="F259" s="48" t="s">
        <v>0</v>
      </c>
      <c r="G259" s="48" t="s">
        <v>0</v>
      </c>
      <c r="H259" s="48">
        <v>20.94</v>
      </c>
      <c r="I259" s="48">
        <v>32.82</v>
      </c>
      <c r="J259" s="48">
        <v>46.46</v>
      </c>
      <c r="K259" s="50">
        <v>7.0625000000000006E-4</v>
      </c>
      <c r="L259" s="50">
        <v>9.6608796296296297E-4</v>
      </c>
      <c r="M259" s="50">
        <v>2.165625E-3</v>
      </c>
      <c r="N259" s="50">
        <v>8.8958333333333337E-4</v>
      </c>
      <c r="O259" s="50">
        <v>1.2488425925925924E-3</v>
      </c>
      <c r="P259" s="50">
        <v>1.618287037037037E-3</v>
      </c>
      <c r="Q259" s="50">
        <v>2.5582175925925928E-3</v>
      </c>
      <c r="R259" s="50">
        <v>2.7662037037037039E-3</v>
      </c>
      <c r="S259" s="50">
        <v>3.5082175925925923E-3</v>
      </c>
      <c r="T259" s="50">
        <v>5.4327546296296294E-3</v>
      </c>
      <c r="U259" s="50">
        <v>5.8893518518518522E-3</v>
      </c>
      <c r="V259" s="50">
        <v>9.4003472222222214E-3</v>
      </c>
      <c r="W259" s="50">
        <v>7.7980324074074072E-3</v>
      </c>
      <c r="X259" s="50">
        <v>1.3142708333333334E-2</v>
      </c>
      <c r="Y259" s="50">
        <v>2.7539120370370374E-2</v>
      </c>
      <c r="Z259" s="48">
        <v>2.2599999999999998</v>
      </c>
      <c r="AA259" s="48">
        <v>5.55</v>
      </c>
      <c r="AB259" s="48" t="s">
        <v>0</v>
      </c>
      <c r="AC259" s="48">
        <v>16.8</v>
      </c>
      <c r="AD259" s="48">
        <v>20.37</v>
      </c>
      <c r="AE259" s="46">
        <v>6039</v>
      </c>
      <c r="AF259" s="48" t="s">
        <v>0</v>
      </c>
      <c r="AG259" s="48" t="s">
        <v>0</v>
      </c>
      <c r="AH259" s="48" t="s">
        <v>0</v>
      </c>
      <c r="AI259" s="48">
        <v>6.9</v>
      </c>
      <c r="AJ259" s="48">
        <v>7.49</v>
      </c>
      <c r="AK259" s="48" t="s">
        <v>0</v>
      </c>
      <c r="AL259" s="48">
        <v>23.36</v>
      </c>
      <c r="AM259" s="48">
        <v>37.36</v>
      </c>
      <c r="AN259" s="48">
        <v>52.45</v>
      </c>
      <c r="AO259" s="50">
        <v>7.9664351851851858E-4</v>
      </c>
      <c r="AP259" s="50">
        <v>1.0921296296296295E-3</v>
      </c>
      <c r="AQ259" s="50">
        <v>2.4587962962962962E-3</v>
      </c>
      <c r="AR259" s="50">
        <v>1.0028935185185186E-3</v>
      </c>
      <c r="AS259" s="50">
        <v>1.4194444444444445E-3</v>
      </c>
      <c r="AT259" s="50">
        <v>1.8400462962962962E-3</v>
      </c>
      <c r="AU259" s="50">
        <v>2.9006944444444449E-3</v>
      </c>
      <c r="AV259" s="50">
        <v>3.1340277777777781E-3</v>
      </c>
      <c r="AW259" s="50">
        <v>3.9781249999999999E-3</v>
      </c>
      <c r="AX259" s="50">
        <v>6.2000000000000006E-3</v>
      </c>
      <c r="AY259" s="50">
        <v>6.6646990740740738E-3</v>
      </c>
      <c r="AZ259" s="50">
        <v>1.0682175925925925E-2</v>
      </c>
      <c r="BA259" s="50">
        <v>8.4395833333333337E-3</v>
      </c>
      <c r="BB259" s="50">
        <v>1.4623726851851853E-2</v>
      </c>
      <c r="BC259" s="50">
        <v>3.014085648148148E-2</v>
      </c>
      <c r="BD259" s="48" t="s">
        <v>0</v>
      </c>
      <c r="BE259" s="48" t="s">
        <v>0</v>
      </c>
      <c r="BF259" s="48">
        <v>6.66</v>
      </c>
      <c r="BG259" s="48">
        <v>14.25</v>
      </c>
      <c r="BH259" s="48">
        <v>18.97</v>
      </c>
      <c r="BI259" s="46">
        <v>4643</v>
      </c>
    </row>
    <row r="260" spans="1:61" x14ac:dyDescent="0.3">
      <c r="A260" s="46">
        <v>1142</v>
      </c>
      <c r="B260" s="48" t="s">
        <v>0</v>
      </c>
      <c r="C260" s="48" t="s">
        <v>0</v>
      </c>
      <c r="D260" s="48" t="s">
        <v>0</v>
      </c>
      <c r="E260" s="48">
        <v>6.57</v>
      </c>
      <c r="F260" s="48" t="s">
        <v>0</v>
      </c>
      <c r="G260" s="48" t="s">
        <v>0</v>
      </c>
      <c r="H260" s="48" t="s">
        <v>0</v>
      </c>
      <c r="I260" s="48">
        <v>32.83</v>
      </c>
      <c r="J260" s="48">
        <v>46.48</v>
      </c>
      <c r="K260" s="50">
        <v>7.0648148148148154E-4</v>
      </c>
      <c r="L260" s="50">
        <v>9.6631944444444445E-4</v>
      </c>
      <c r="M260" s="50">
        <v>2.1664351851851853E-3</v>
      </c>
      <c r="N260" s="50">
        <v>8.8981481481481485E-4</v>
      </c>
      <c r="O260" s="50">
        <v>1.2491898148148147E-3</v>
      </c>
      <c r="P260" s="50">
        <v>1.61875E-3</v>
      </c>
      <c r="Q260" s="50">
        <v>2.5590277777777781E-3</v>
      </c>
      <c r="R260" s="50">
        <v>2.7670138888888892E-3</v>
      </c>
      <c r="S260" s="50">
        <v>3.5092592592592588E-3</v>
      </c>
      <c r="T260" s="50">
        <v>5.4346064814814812E-3</v>
      </c>
      <c r="U260" s="50">
        <v>5.8913194444444447E-3</v>
      </c>
      <c r="V260" s="50">
        <v>9.4035879629629608E-3</v>
      </c>
      <c r="W260" s="50">
        <v>7.8026620370370368E-3</v>
      </c>
      <c r="X260" s="50">
        <v>1.3150694444444444E-2</v>
      </c>
      <c r="Y260" s="50">
        <v>2.7555208333333334E-2</v>
      </c>
      <c r="Z260" s="48" t="s">
        <v>0</v>
      </c>
      <c r="AA260" s="48" t="s">
        <v>0</v>
      </c>
      <c r="AB260" s="48">
        <v>8.02</v>
      </c>
      <c r="AC260" s="48">
        <v>16.79</v>
      </c>
      <c r="AD260" s="48">
        <v>20.350000000000001</v>
      </c>
      <c r="AE260" s="46">
        <v>6035</v>
      </c>
      <c r="AF260" s="48" t="s">
        <v>0</v>
      </c>
      <c r="AG260" s="48" t="s">
        <v>0</v>
      </c>
      <c r="AH260" s="48" t="s">
        <v>0</v>
      </c>
      <c r="AI260" s="48" t="s">
        <v>0</v>
      </c>
      <c r="AJ260" s="48" t="s">
        <v>0</v>
      </c>
      <c r="AK260" s="48">
        <v>8.08</v>
      </c>
      <c r="AL260" s="48">
        <v>23.37</v>
      </c>
      <c r="AM260" s="48">
        <v>37.380000000000003</v>
      </c>
      <c r="AN260" s="48">
        <v>52.48</v>
      </c>
      <c r="AO260" s="50">
        <v>7.9710648148148154E-4</v>
      </c>
      <c r="AP260" s="50">
        <v>1.0927083333333333E-3</v>
      </c>
      <c r="AQ260" s="50">
        <v>2.460185185185185E-3</v>
      </c>
      <c r="AR260" s="50">
        <v>1.0034722222222222E-3</v>
      </c>
      <c r="AS260" s="50">
        <v>1.420138888888889E-3</v>
      </c>
      <c r="AT260" s="50">
        <v>1.8409722222222224E-3</v>
      </c>
      <c r="AU260" s="50">
        <v>2.9021990740740744E-3</v>
      </c>
      <c r="AV260" s="50">
        <v>3.1356481481481483E-3</v>
      </c>
      <c r="AW260" s="50">
        <v>3.980208333333333E-3</v>
      </c>
      <c r="AX260" s="50">
        <v>6.2033564814814816E-3</v>
      </c>
      <c r="AY260" s="50">
        <v>6.6682870370370377E-3</v>
      </c>
      <c r="AZ260" s="50">
        <v>1.0688194444444445E-2</v>
      </c>
      <c r="BA260" s="50">
        <v>8.4452546296296307E-3</v>
      </c>
      <c r="BB260" s="50">
        <v>1.4633217592592592E-2</v>
      </c>
      <c r="BC260" s="50">
        <v>3.0160185185185189E-2</v>
      </c>
      <c r="BD260" s="48" t="s">
        <v>0</v>
      </c>
      <c r="BE260" s="48">
        <v>4.59</v>
      </c>
      <c r="BF260" s="48" t="s">
        <v>0</v>
      </c>
      <c r="BG260" s="48">
        <v>14.24</v>
      </c>
      <c r="BH260" s="48">
        <v>18.95</v>
      </c>
      <c r="BI260" s="46">
        <v>4639</v>
      </c>
    </row>
    <row r="261" spans="1:61" x14ac:dyDescent="0.3">
      <c r="A261" s="46">
        <v>1141</v>
      </c>
      <c r="B261" s="48" t="s">
        <v>0</v>
      </c>
      <c r="C261" s="48" t="s">
        <v>0</v>
      </c>
      <c r="D261" s="48">
        <v>6.62</v>
      </c>
      <c r="E261" s="48" t="s">
        <v>0</v>
      </c>
      <c r="F261" s="48">
        <v>7.19</v>
      </c>
      <c r="G261" s="48">
        <v>7.69</v>
      </c>
      <c r="H261" s="48">
        <v>20.95</v>
      </c>
      <c r="I261" s="48">
        <v>32.840000000000003</v>
      </c>
      <c r="J261" s="48">
        <v>46.49</v>
      </c>
      <c r="K261" s="50">
        <v>7.0671296296296302E-4</v>
      </c>
      <c r="L261" s="50">
        <v>9.6666666666666667E-4</v>
      </c>
      <c r="M261" s="50">
        <v>2.1671296296296295E-3</v>
      </c>
      <c r="N261" s="50">
        <v>8.9016203703703707E-4</v>
      </c>
      <c r="O261" s="50">
        <v>1.2496527777777777E-3</v>
      </c>
      <c r="P261" s="50">
        <v>1.6193287037037038E-3</v>
      </c>
      <c r="Q261" s="50">
        <v>2.559837962962963E-3</v>
      </c>
      <c r="R261" s="50">
        <v>2.7679398148148151E-3</v>
      </c>
      <c r="S261" s="50">
        <v>3.5104166666666665E-3</v>
      </c>
      <c r="T261" s="50">
        <v>5.4365740740740737E-3</v>
      </c>
      <c r="U261" s="50">
        <v>5.8934027777777778E-3</v>
      </c>
      <c r="V261" s="50">
        <v>9.4067129629629622E-3</v>
      </c>
      <c r="W261" s="50">
        <v>7.807407407407407E-3</v>
      </c>
      <c r="X261" s="50">
        <v>1.3158564814814816E-2</v>
      </c>
      <c r="Y261" s="50">
        <v>2.7571296296296299E-2</v>
      </c>
      <c r="Z261" s="48" t="s">
        <v>0</v>
      </c>
      <c r="AA261" s="48" t="s">
        <v>0</v>
      </c>
      <c r="AB261" s="48" t="s">
        <v>0</v>
      </c>
      <c r="AC261" s="48">
        <v>16.78</v>
      </c>
      <c r="AD261" s="48">
        <v>20.329999999999998</v>
      </c>
      <c r="AE261" s="46">
        <v>6030</v>
      </c>
      <c r="AF261" s="48">
        <v>6.22</v>
      </c>
      <c r="AG261" s="48" t="s">
        <v>0</v>
      </c>
      <c r="AH261" s="48">
        <v>7.23</v>
      </c>
      <c r="AI261" s="48" t="s">
        <v>0</v>
      </c>
      <c r="AJ261" s="48" t="s">
        <v>0</v>
      </c>
      <c r="AK261" s="48" t="s">
        <v>0</v>
      </c>
      <c r="AL261" s="48">
        <v>23.38</v>
      </c>
      <c r="AM261" s="48">
        <v>37.4</v>
      </c>
      <c r="AN261" s="48">
        <v>52.5</v>
      </c>
      <c r="AO261" s="50">
        <v>7.9745370370370376E-4</v>
      </c>
      <c r="AP261" s="50">
        <v>1.0932870370370369E-3</v>
      </c>
      <c r="AQ261" s="50">
        <v>2.4615740740740739E-3</v>
      </c>
      <c r="AR261" s="50">
        <v>1.0039351851851852E-3</v>
      </c>
      <c r="AS261" s="50">
        <v>1.4208333333333334E-3</v>
      </c>
      <c r="AT261" s="50">
        <v>1.8418981481481483E-3</v>
      </c>
      <c r="AU261" s="50">
        <v>2.9037037037037039E-3</v>
      </c>
      <c r="AV261" s="50">
        <v>3.1371527777777778E-3</v>
      </c>
      <c r="AW261" s="50">
        <v>3.982291666666667E-3</v>
      </c>
      <c r="AX261" s="50">
        <v>6.2067129629629634E-3</v>
      </c>
      <c r="AY261" s="50">
        <v>6.6719907407407414E-3</v>
      </c>
      <c r="AZ261" s="50">
        <v>1.0694097222222223E-2</v>
      </c>
      <c r="BA261" s="50">
        <v>8.450925925925926E-3</v>
      </c>
      <c r="BB261" s="50">
        <v>1.4642824074074074E-2</v>
      </c>
      <c r="BC261" s="50">
        <v>3.0179513888888891E-2</v>
      </c>
      <c r="BD261" s="48" t="s">
        <v>0</v>
      </c>
      <c r="BE261" s="48" t="s">
        <v>0</v>
      </c>
      <c r="BF261" s="48">
        <v>6.65</v>
      </c>
      <c r="BG261" s="48">
        <v>14.23</v>
      </c>
      <c r="BH261" s="48">
        <v>18.93</v>
      </c>
      <c r="BI261" s="46">
        <v>4636</v>
      </c>
    </row>
    <row r="262" spans="1:61" x14ac:dyDescent="0.3">
      <c r="A262" s="46">
        <v>1140</v>
      </c>
      <c r="B262" s="48">
        <v>5.75</v>
      </c>
      <c r="C262" s="48" t="s">
        <v>0</v>
      </c>
      <c r="D262" s="48" t="s">
        <v>0</v>
      </c>
      <c r="E262" s="48" t="s">
        <v>0</v>
      </c>
      <c r="F262" s="48" t="s">
        <v>0</v>
      </c>
      <c r="G262" s="48" t="s">
        <v>0</v>
      </c>
      <c r="H262" s="48">
        <v>20.96</v>
      </c>
      <c r="I262" s="48">
        <v>32.85</v>
      </c>
      <c r="J262" s="48">
        <v>46.51</v>
      </c>
      <c r="K262" s="50">
        <v>7.069444444444445E-4</v>
      </c>
      <c r="L262" s="50">
        <v>9.6701388888888889E-4</v>
      </c>
      <c r="M262" s="50">
        <v>2.1679398148148148E-3</v>
      </c>
      <c r="N262" s="50">
        <v>8.9039351851851855E-4</v>
      </c>
      <c r="O262" s="50">
        <v>1.25E-3</v>
      </c>
      <c r="P262" s="50">
        <v>1.6197916666666667E-3</v>
      </c>
      <c r="Q262" s="50">
        <v>2.5606481481481483E-3</v>
      </c>
      <c r="R262" s="50">
        <v>2.768865740740741E-3</v>
      </c>
      <c r="S262" s="50">
        <v>3.5115740740740736E-3</v>
      </c>
      <c r="T262" s="50">
        <v>5.4384259259259255E-3</v>
      </c>
      <c r="U262" s="50">
        <v>5.8953703703703711E-3</v>
      </c>
      <c r="V262" s="50">
        <v>9.4099537037037034E-3</v>
      </c>
      <c r="W262" s="50">
        <v>7.8121527777777772E-3</v>
      </c>
      <c r="X262" s="50">
        <v>1.3166550925925927E-2</v>
      </c>
      <c r="Y262" s="50">
        <v>2.7587384259259259E-2</v>
      </c>
      <c r="Z262" s="48" t="s">
        <v>0</v>
      </c>
      <c r="AA262" s="48">
        <v>5.54</v>
      </c>
      <c r="AB262" s="48">
        <v>8.01</v>
      </c>
      <c r="AC262" s="48">
        <v>16.77</v>
      </c>
      <c r="AD262" s="48">
        <v>20.32</v>
      </c>
      <c r="AE262" s="46">
        <v>6025</v>
      </c>
      <c r="AF262" s="48" t="s">
        <v>0</v>
      </c>
      <c r="AG262" s="48">
        <v>6.73</v>
      </c>
      <c r="AH262" s="48" t="s">
        <v>0</v>
      </c>
      <c r="AI262" s="48">
        <v>6.91</v>
      </c>
      <c r="AJ262" s="48">
        <v>7.5</v>
      </c>
      <c r="AK262" s="48">
        <v>8.09</v>
      </c>
      <c r="AL262" s="48">
        <v>23.39</v>
      </c>
      <c r="AM262" s="48">
        <v>37.42</v>
      </c>
      <c r="AN262" s="48">
        <v>52.53</v>
      </c>
      <c r="AO262" s="50">
        <v>7.9791666666666672E-4</v>
      </c>
      <c r="AP262" s="50">
        <v>1.0939814814814814E-3</v>
      </c>
      <c r="AQ262" s="50">
        <v>2.4629629629629628E-3</v>
      </c>
      <c r="AR262" s="50">
        <v>1.004513888888889E-3</v>
      </c>
      <c r="AS262" s="50">
        <v>1.4215277777777779E-3</v>
      </c>
      <c r="AT262" s="50">
        <v>1.8428240740740742E-3</v>
      </c>
      <c r="AU262" s="50">
        <v>2.9050925925925928E-3</v>
      </c>
      <c r="AV262" s="50">
        <v>3.1387731481481483E-3</v>
      </c>
      <c r="AW262" s="50">
        <v>3.9842592592592594E-3</v>
      </c>
      <c r="AX262" s="50">
        <v>6.2100694444444451E-3</v>
      </c>
      <c r="AY262" s="50">
        <v>6.6755787037037044E-3</v>
      </c>
      <c r="AZ262" s="50">
        <v>1.0700115740740741E-2</v>
      </c>
      <c r="BA262" s="50">
        <v>8.4564814814814815E-3</v>
      </c>
      <c r="BB262" s="50">
        <v>1.4652314814814814E-2</v>
      </c>
      <c r="BC262" s="50">
        <v>3.0198842592592593E-2</v>
      </c>
      <c r="BD262" s="48">
        <v>1.92</v>
      </c>
      <c r="BE262" s="48" t="s">
        <v>0</v>
      </c>
      <c r="BF262" s="48" t="s">
        <v>0</v>
      </c>
      <c r="BG262" s="48">
        <v>14.22</v>
      </c>
      <c r="BH262" s="48">
        <v>18.920000000000002</v>
      </c>
      <c r="BI262" s="46">
        <v>4632</v>
      </c>
    </row>
    <row r="263" spans="1:61" x14ac:dyDescent="0.3">
      <c r="A263" s="46">
        <v>1139</v>
      </c>
      <c r="B263" s="48" t="s">
        <v>0</v>
      </c>
      <c r="C263" s="48">
        <v>6.2</v>
      </c>
      <c r="D263" s="48" t="s">
        <v>0</v>
      </c>
      <c r="E263" s="48" t="s">
        <v>0</v>
      </c>
      <c r="F263" s="48" t="s">
        <v>0</v>
      </c>
      <c r="G263" s="48" t="s">
        <v>0</v>
      </c>
      <c r="H263" s="48" t="s">
        <v>0</v>
      </c>
      <c r="I263" s="48">
        <v>32.86</v>
      </c>
      <c r="J263" s="48">
        <v>46.52</v>
      </c>
      <c r="K263" s="50">
        <v>7.0717592592592598E-4</v>
      </c>
      <c r="L263" s="50">
        <v>9.6724537037037037E-4</v>
      </c>
      <c r="M263" s="50">
        <v>2.1687500000000001E-3</v>
      </c>
      <c r="N263" s="50">
        <v>8.9062500000000003E-4</v>
      </c>
      <c r="O263" s="50">
        <v>1.2503472222222224E-3</v>
      </c>
      <c r="P263" s="50">
        <v>1.6203703703703705E-3</v>
      </c>
      <c r="Q263" s="50">
        <v>2.5615740740740742E-3</v>
      </c>
      <c r="R263" s="50">
        <v>2.7696759259259263E-3</v>
      </c>
      <c r="S263" s="50">
        <v>3.5127314814814813E-3</v>
      </c>
      <c r="T263" s="50">
        <v>5.4402777777777783E-3</v>
      </c>
      <c r="U263" s="50">
        <v>5.8973379629629636E-3</v>
      </c>
      <c r="V263" s="50">
        <v>9.413078703703703E-3</v>
      </c>
      <c r="W263" s="50">
        <v>7.8168981481481475E-3</v>
      </c>
      <c r="X263" s="50">
        <v>1.3174421296296297E-2</v>
      </c>
      <c r="Y263" s="50">
        <v>2.760347222222222E-2</v>
      </c>
      <c r="Z263" s="48" t="s">
        <v>0</v>
      </c>
      <c r="AA263" s="48" t="s">
        <v>0</v>
      </c>
      <c r="AB263" s="48" t="s">
        <v>0</v>
      </c>
      <c r="AC263" s="48">
        <v>16.760000000000002</v>
      </c>
      <c r="AD263" s="48">
        <v>20.3</v>
      </c>
      <c r="AE263" s="46">
        <v>6020</v>
      </c>
      <c r="AF263" s="48" t="s">
        <v>0</v>
      </c>
      <c r="AG263" s="48" t="s">
        <v>0</v>
      </c>
      <c r="AH263" s="48" t="s">
        <v>0</v>
      </c>
      <c r="AI263" s="48" t="s">
        <v>0</v>
      </c>
      <c r="AJ263" s="48" t="s">
        <v>0</v>
      </c>
      <c r="AK263" s="48" t="s">
        <v>0</v>
      </c>
      <c r="AL263" s="48">
        <v>23.4</v>
      </c>
      <c r="AM263" s="48">
        <v>37.44</v>
      </c>
      <c r="AN263" s="48">
        <v>52.56</v>
      </c>
      <c r="AO263" s="50">
        <v>7.9837962962962968E-4</v>
      </c>
      <c r="AP263" s="50">
        <v>1.0945601851851852E-3</v>
      </c>
      <c r="AQ263" s="50">
        <v>2.4643518518518517E-3</v>
      </c>
      <c r="AR263" s="50">
        <v>1.004976851851852E-3</v>
      </c>
      <c r="AS263" s="50">
        <v>1.4222222222222223E-3</v>
      </c>
      <c r="AT263" s="50">
        <v>1.8437500000000001E-3</v>
      </c>
      <c r="AU263" s="50">
        <v>2.9065972222222223E-3</v>
      </c>
      <c r="AV263" s="50">
        <v>3.1403935185185185E-3</v>
      </c>
      <c r="AW263" s="50">
        <v>3.9863425925925925E-3</v>
      </c>
      <c r="AX263" s="50">
        <v>6.2134259259259269E-3</v>
      </c>
      <c r="AY263" s="50">
        <v>6.6792824074074081E-3</v>
      </c>
      <c r="AZ263" s="50">
        <v>1.0706018518518517E-2</v>
      </c>
      <c r="BA263" s="50">
        <v>8.4621527777777768E-3</v>
      </c>
      <c r="BB263" s="50">
        <v>1.4661805555555556E-2</v>
      </c>
      <c r="BC263" s="50">
        <v>3.0218171296296295E-2</v>
      </c>
      <c r="BD263" s="48" t="s">
        <v>0</v>
      </c>
      <c r="BE263" s="48">
        <v>4.58</v>
      </c>
      <c r="BF263" s="48" t="s">
        <v>0</v>
      </c>
      <c r="BG263" s="48">
        <v>14.21</v>
      </c>
      <c r="BH263" s="48">
        <v>18.899999999999999</v>
      </c>
      <c r="BI263" s="46">
        <v>4628</v>
      </c>
    </row>
    <row r="264" spans="1:61" x14ac:dyDescent="0.3">
      <c r="A264" s="46">
        <v>1138</v>
      </c>
      <c r="B264" s="48" t="s">
        <v>0</v>
      </c>
      <c r="C264" s="48" t="s">
        <v>0</v>
      </c>
      <c r="D264" s="48" t="s">
        <v>0</v>
      </c>
      <c r="E264" s="48">
        <v>6.58</v>
      </c>
      <c r="F264" s="48" t="s">
        <v>0</v>
      </c>
      <c r="G264" s="48" t="s">
        <v>0</v>
      </c>
      <c r="H264" s="48">
        <v>20.97</v>
      </c>
      <c r="I264" s="48">
        <v>32.869999999999997</v>
      </c>
      <c r="J264" s="48">
        <v>46.54</v>
      </c>
      <c r="K264" s="50">
        <v>7.0740740740740746E-4</v>
      </c>
      <c r="L264" s="50">
        <v>9.6759259259259259E-4</v>
      </c>
      <c r="M264" s="50">
        <v>2.1694444444444443E-3</v>
      </c>
      <c r="N264" s="50">
        <v>8.9097222222222225E-4</v>
      </c>
      <c r="O264" s="50">
        <v>1.2508101851851853E-3</v>
      </c>
      <c r="P264" s="50">
        <v>1.6208333333333335E-3</v>
      </c>
      <c r="Q264" s="50">
        <v>2.5623842592592595E-3</v>
      </c>
      <c r="R264" s="50">
        <v>2.7706018518518522E-3</v>
      </c>
      <c r="S264" s="50">
        <v>3.5138888888888884E-3</v>
      </c>
      <c r="T264" s="50">
        <v>5.4421296296296301E-3</v>
      </c>
      <c r="U264" s="50">
        <v>5.8994212962962967E-3</v>
      </c>
      <c r="V264" s="50">
        <v>9.4163194444444442E-3</v>
      </c>
      <c r="W264" s="50">
        <v>7.8216435185185177E-3</v>
      </c>
      <c r="X264" s="50">
        <v>1.3182407407407408E-2</v>
      </c>
      <c r="Y264" s="50">
        <v>2.7619560185185188E-2</v>
      </c>
      <c r="Z264" s="48" t="s">
        <v>0</v>
      </c>
      <c r="AA264" s="48">
        <v>5.53</v>
      </c>
      <c r="AB264" s="48">
        <v>8</v>
      </c>
      <c r="AC264" s="48">
        <v>16.75</v>
      </c>
      <c r="AD264" s="48">
        <v>20.28</v>
      </c>
      <c r="AE264" s="46">
        <v>6015</v>
      </c>
      <c r="AF264" s="48">
        <v>6.23</v>
      </c>
      <c r="AG264" s="48" t="s">
        <v>0</v>
      </c>
      <c r="AH264" s="48" t="s">
        <v>0</v>
      </c>
      <c r="AI264" s="48" t="s">
        <v>0</v>
      </c>
      <c r="AJ264" s="48">
        <v>7.51</v>
      </c>
      <c r="AK264" s="48">
        <v>8.1</v>
      </c>
      <c r="AL264" s="48">
        <v>23.41</v>
      </c>
      <c r="AM264" s="48">
        <v>37.46</v>
      </c>
      <c r="AN264" s="48">
        <v>52.58</v>
      </c>
      <c r="AO264" s="50">
        <v>7.987268518518519E-4</v>
      </c>
      <c r="AP264" s="50">
        <v>1.0951388888888888E-3</v>
      </c>
      <c r="AQ264" s="50">
        <v>2.4656249999999999E-3</v>
      </c>
      <c r="AR264" s="50">
        <v>1.0055555555555555E-3</v>
      </c>
      <c r="AS264" s="50">
        <v>1.4229166666666667E-3</v>
      </c>
      <c r="AT264" s="50">
        <v>1.844675925925926E-3</v>
      </c>
      <c r="AU264" s="50">
        <v>2.9081018518518523E-3</v>
      </c>
      <c r="AV264" s="50">
        <v>3.1420138888888891E-3</v>
      </c>
      <c r="AW264" s="50">
        <v>3.9884259259259265E-3</v>
      </c>
      <c r="AX264" s="50">
        <v>6.2168981481481485E-3</v>
      </c>
      <c r="AY264" s="50">
        <v>6.6828703703703711E-3</v>
      </c>
      <c r="AZ264" s="50">
        <v>1.0712037037037036E-2</v>
      </c>
      <c r="BA264" s="50">
        <v>8.4678240740740738E-3</v>
      </c>
      <c r="BB264" s="50">
        <v>1.4671296296296297E-2</v>
      </c>
      <c r="BC264" s="50">
        <v>3.0237615740740742E-2</v>
      </c>
      <c r="BD264" s="48" t="s">
        <v>0</v>
      </c>
      <c r="BE264" s="48" t="s">
        <v>0</v>
      </c>
      <c r="BF264" s="48">
        <v>6.64</v>
      </c>
      <c r="BG264" s="48">
        <v>14.2</v>
      </c>
      <c r="BH264" s="48">
        <v>18.89</v>
      </c>
      <c r="BI264" s="46">
        <v>4625</v>
      </c>
    </row>
    <row r="265" spans="1:61" x14ac:dyDescent="0.3">
      <c r="A265" s="46">
        <v>1137</v>
      </c>
      <c r="B265" s="48" t="s">
        <v>0</v>
      </c>
      <c r="C265" s="48" t="s">
        <v>0</v>
      </c>
      <c r="D265" s="48" t="s">
        <v>0</v>
      </c>
      <c r="E265" s="48" t="s">
        <v>0</v>
      </c>
      <c r="F265" s="48">
        <v>7.2</v>
      </c>
      <c r="G265" s="48">
        <v>7.7</v>
      </c>
      <c r="H265" s="48">
        <v>20.98</v>
      </c>
      <c r="I265" s="48">
        <v>32.880000000000003</v>
      </c>
      <c r="J265" s="48">
        <v>46.55</v>
      </c>
      <c r="K265" s="50">
        <v>7.0763888888888894E-4</v>
      </c>
      <c r="L265" s="50">
        <v>9.6793981481481481E-4</v>
      </c>
      <c r="M265" s="50">
        <v>2.1702546296296296E-3</v>
      </c>
      <c r="N265" s="50">
        <v>8.9120370370370373E-4</v>
      </c>
      <c r="O265" s="50">
        <v>1.2511574074074074E-3</v>
      </c>
      <c r="P265" s="50">
        <v>1.6212962962962965E-3</v>
      </c>
      <c r="Q265" s="50">
        <v>2.5631944444444448E-3</v>
      </c>
      <c r="R265" s="50">
        <v>2.7715277777777781E-3</v>
      </c>
      <c r="S265" s="50">
        <v>3.5150462962962961E-3</v>
      </c>
      <c r="T265" s="50">
        <v>5.4440972222222226E-3</v>
      </c>
      <c r="U265" s="50">
        <v>5.9013888888888892E-3</v>
      </c>
      <c r="V265" s="50">
        <v>9.4194444444444438E-3</v>
      </c>
      <c r="W265" s="50">
        <v>7.8262731481481482E-3</v>
      </c>
      <c r="X265" s="50">
        <v>1.319039351851852E-2</v>
      </c>
      <c r="Y265" s="50">
        <v>2.7635648148148149E-2</v>
      </c>
      <c r="Z265" s="48" t="s">
        <v>0</v>
      </c>
      <c r="AA265" s="48" t="s">
        <v>0</v>
      </c>
      <c r="AB265" s="48" t="s">
        <v>0</v>
      </c>
      <c r="AC265" s="48">
        <v>16.739999999999998</v>
      </c>
      <c r="AD265" s="48">
        <v>20.27</v>
      </c>
      <c r="AE265" s="46">
        <v>6010</v>
      </c>
      <c r="AF265" s="48" t="s">
        <v>0</v>
      </c>
      <c r="AG265" s="48">
        <v>6.74</v>
      </c>
      <c r="AH265" s="48">
        <v>7.24</v>
      </c>
      <c r="AI265" s="48">
        <v>6.92</v>
      </c>
      <c r="AJ265" s="48" t="s">
        <v>0</v>
      </c>
      <c r="AK265" s="48" t="s">
        <v>0</v>
      </c>
      <c r="AL265" s="48">
        <v>23.42</v>
      </c>
      <c r="AM265" s="48">
        <v>37.47</v>
      </c>
      <c r="AN265" s="48">
        <v>52.61</v>
      </c>
      <c r="AO265" s="50">
        <v>7.9918981481481486E-4</v>
      </c>
      <c r="AP265" s="50">
        <v>1.0957175925925926E-3</v>
      </c>
      <c r="AQ265" s="50">
        <v>2.4670138888888888E-3</v>
      </c>
      <c r="AR265" s="50">
        <v>1.0060185185185185E-3</v>
      </c>
      <c r="AS265" s="50">
        <v>1.423726851851852E-3</v>
      </c>
      <c r="AT265" s="50">
        <v>1.845601851851852E-3</v>
      </c>
      <c r="AU265" s="50">
        <v>2.9094907407407411E-3</v>
      </c>
      <c r="AV265" s="50">
        <v>3.1436342592592592E-3</v>
      </c>
      <c r="AW265" s="50">
        <v>3.9905092592592596E-3</v>
      </c>
      <c r="AX265" s="50">
        <v>6.2202546296296294E-3</v>
      </c>
      <c r="AY265" s="50">
        <v>6.6865740740740748E-3</v>
      </c>
      <c r="AZ265" s="50">
        <v>1.0718055555555555E-2</v>
      </c>
      <c r="BA265" s="50">
        <v>8.4734953703703691E-3</v>
      </c>
      <c r="BB265" s="50">
        <v>1.4680902777777777E-2</v>
      </c>
      <c r="BC265" s="50">
        <v>3.0256944444444447E-2</v>
      </c>
      <c r="BD265" s="48" t="s">
        <v>0</v>
      </c>
      <c r="BE265" s="48" t="s">
        <v>0</v>
      </c>
      <c r="BF265" s="48" t="s">
        <v>0</v>
      </c>
      <c r="BG265" s="48">
        <v>14.19</v>
      </c>
      <c r="BH265" s="48">
        <v>18.87</v>
      </c>
      <c r="BI265" s="46">
        <v>4621</v>
      </c>
    </row>
    <row r="266" spans="1:61" x14ac:dyDescent="0.3">
      <c r="A266" s="46">
        <v>1136</v>
      </c>
      <c r="B266" s="48" t="s">
        <v>0</v>
      </c>
      <c r="C266" s="48" t="s">
        <v>0</v>
      </c>
      <c r="D266" s="48">
        <v>6.63</v>
      </c>
      <c r="E266" s="48" t="s">
        <v>0</v>
      </c>
      <c r="F266" s="48" t="s">
        <v>0</v>
      </c>
      <c r="G266" s="48" t="s">
        <v>0</v>
      </c>
      <c r="H266" s="48" t="s">
        <v>0</v>
      </c>
      <c r="I266" s="48">
        <v>32.89</v>
      </c>
      <c r="J266" s="48">
        <v>46.57</v>
      </c>
      <c r="K266" s="50">
        <v>7.0787037037037042E-4</v>
      </c>
      <c r="L266" s="50">
        <v>9.6817129629629629E-4</v>
      </c>
      <c r="M266" s="50">
        <v>2.1710648148148149E-3</v>
      </c>
      <c r="N266" s="50">
        <v>8.9143518518518521E-4</v>
      </c>
      <c r="O266" s="50">
        <v>1.2515046296296298E-3</v>
      </c>
      <c r="P266" s="50">
        <v>1.6218750000000003E-3</v>
      </c>
      <c r="Q266" s="50">
        <v>2.5640046296296296E-3</v>
      </c>
      <c r="R266" s="50">
        <v>2.7724537037037041E-3</v>
      </c>
      <c r="S266" s="50">
        <v>3.5162037037037032E-3</v>
      </c>
      <c r="T266" s="50">
        <v>5.4459490740740744E-3</v>
      </c>
      <c r="U266" s="50">
        <v>5.9034722222222223E-3</v>
      </c>
      <c r="V266" s="50">
        <v>9.422685185185185E-3</v>
      </c>
      <c r="W266" s="50">
        <v>7.8310185185185184E-3</v>
      </c>
      <c r="X266" s="50">
        <v>1.319826388888889E-2</v>
      </c>
      <c r="Y266" s="50">
        <v>2.7651736111111113E-2</v>
      </c>
      <c r="Z266" s="48" t="s">
        <v>0</v>
      </c>
      <c r="AA266" s="48" t="s">
        <v>0</v>
      </c>
      <c r="AB266" s="48">
        <v>7.99</v>
      </c>
      <c r="AC266" s="48">
        <v>16.73</v>
      </c>
      <c r="AD266" s="48">
        <v>20.25</v>
      </c>
      <c r="AE266" s="46">
        <v>6006</v>
      </c>
      <c r="AF266" s="48" t="s">
        <v>0</v>
      </c>
      <c r="AG266" s="48" t="s">
        <v>0</v>
      </c>
      <c r="AH266" s="48" t="s">
        <v>0</v>
      </c>
      <c r="AI266" s="48" t="s">
        <v>0</v>
      </c>
      <c r="AJ266" s="48" t="s">
        <v>0</v>
      </c>
      <c r="AK266" s="48">
        <v>8.11</v>
      </c>
      <c r="AL266" s="48">
        <v>23.43</v>
      </c>
      <c r="AM266" s="48">
        <v>37.49</v>
      </c>
      <c r="AN266" s="48">
        <v>52.64</v>
      </c>
      <c r="AO266" s="50">
        <v>7.9953703703703708E-4</v>
      </c>
      <c r="AP266" s="50">
        <v>1.0962962962962962E-3</v>
      </c>
      <c r="AQ266" s="50">
        <v>2.4684027777777777E-3</v>
      </c>
      <c r="AR266" s="50">
        <v>1.0065972222222223E-3</v>
      </c>
      <c r="AS266" s="50">
        <v>1.4244212962962965E-3</v>
      </c>
      <c r="AT266" s="50">
        <v>1.8465277777777779E-3</v>
      </c>
      <c r="AU266" s="50">
        <v>2.9109953703703706E-3</v>
      </c>
      <c r="AV266" s="50">
        <v>3.1451388888888892E-3</v>
      </c>
      <c r="AW266" s="50">
        <v>3.9925925925925927E-3</v>
      </c>
      <c r="AX266" s="50">
        <v>6.2236111111111112E-3</v>
      </c>
      <c r="AY266" s="50">
        <v>6.6902777777777785E-3</v>
      </c>
      <c r="AZ266" s="50">
        <v>1.0723958333333334E-2</v>
      </c>
      <c r="BA266" s="50">
        <v>8.4790509259259246E-3</v>
      </c>
      <c r="BB266" s="50">
        <v>1.4690393518518519E-2</v>
      </c>
      <c r="BC266" s="50">
        <v>3.0276273148148149E-2</v>
      </c>
      <c r="BD266" s="48" t="s">
        <v>0</v>
      </c>
      <c r="BE266" s="48">
        <v>4.57</v>
      </c>
      <c r="BF266" s="48">
        <v>6.63</v>
      </c>
      <c r="BG266" s="48">
        <v>14.18</v>
      </c>
      <c r="BH266" s="48">
        <v>18.850000000000001</v>
      </c>
      <c r="BI266" s="46">
        <v>4617</v>
      </c>
    </row>
    <row r="267" spans="1:61" x14ac:dyDescent="0.3">
      <c r="A267" s="46">
        <v>1135</v>
      </c>
      <c r="B267" s="48" t="s">
        <v>0</v>
      </c>
      <c r="C267" s="48" t="s">
        <v>0</v>
      </c>
      <c r="D267" s="48" t="s">
        <v>0</v>
      </c>
      <c r="E267" s="48" t="s">
        <v>0</v>
      </c>
      <c r="F267" s="48" t="s">
        <v>0</v>
      </c>
      <c r="G267" s="48" t="s">
        <v>0</v>
      </c>
      <c r="H267" s="48">
        <v>20.99</v>
      </c>
      <c r="I267" s="48">
        <v>32.909999999999997</v>
      </c>
      <c r="J267" s="48">
        <v>46.58</v>
      </c>
      <c r="K267" s="50">
        <v>7.0798611111111116E-4</v>
      </c>
      <c r="L267" s="50">
        <v>9.6851851851851851E-4</v>
      </c>
      <c r="M267" s="50">
        <v>2.1717592592592591E-3</v>
      </c>
      <c r="N267" s="50">
        <v>8.9178240740740743E-4</v>
      </c>
      <c r="O267" s="50">
        <v>1.2519675925925927E-3</v>
      </c>
      <c r="P267" s="50">
        <v>1.6223379629629632E-3</v>
      </c>
      <c r="Q267" s="50">
        <v>2.5649305555555555E-3</v>
      </c>
      <c r="R267" s="50">
        <v>2.7732638888888889E-3</v>
      </c>
      <c r="S267" s="50">
        <v>3.5172453703703698E-3</v>
      </c>
      <c r="T267" s="50">
        <v>5.4478009259259262E-3</v>
      </c>
      <c r="U267" s="50">
        <v>5.9054398148148148E-3</v>
      </c>
      <c r="V267" s="50">
        <v>9.4258101851851846E-3</v>
      </c>
      <c r="W267" s="50">
        <v>7.8357638888888886E-3</v>
      </c>
      <c r="X267" s="50">
        <v>1.3206249999999999E-2</v>
      </c>
      <c r="Y267" s="50">
        <v>2.7667824074074074E-2</v>
      </c>
      <c r="Z267" s="48">
        <v>2.25</v>
      </c>
      <c r="AA267" s="48">
        <v>5.52</v>
      </c>
      <c r="AB267" s="48" t="s">
        <v>0</v>
      </c>
      <c r="AC267" s="48">
        <v>16.72</v>
      </c>
      <c r="AD267" s="48">
        <v>20.23</v>
      </c>
      <c r="AE267" s="46">
        <v>6001</v>
      </c>
      <c r="AF267" s="48" t="s">
        <v>0</v>
      </c>
      <c r="AG267" s="48" t="s">
        <v>0</v>
      </c>
      <c r="AH267" s="48" t="s">
        <v>0</v>
      </c>
      <c r="AI267" s="48" t="s">
        <v>0</v>
      </c>
      <c r="AJ267" s="48">
        <v>7.52</v>
      </c>
      <c r="AK267" s="48" t="s">
        <v>0</v>
      </c>
      <c r="AL267" s="48">
        <v>23.44</v>
      </c>
      <c r="AM267" s="48">
        <v>37.51</v>
      </c>
      <c r="AN267" s="48">
        <v>52.66</v>
      </c>
      <c r="AO267" s="50">
        <v>8.0000000000000004E-4</v>
      </c>
      <c r="AP267" s="50">
        <v>1.096875E-3</v>
      </c>
      <c r="AQ267" s="50">
        <v>2.4697916666666666E-3</v>
      </c>
      <c r="AR267" s="50">
        <v>1.0070601851851853E-3</v>
      </c>
      <c r="AS267" s="50">
        <v>1.4251157407407409E-3</v>
      </c>
      <c r="AT267" s="50">
        <v>1.8474537037037038E-3</v>
      </c>
      <c r="AU267" s="50">
        <v>2.9125000000000002E-3</v>
      </c>
      <c r="AV267" s="50">
        <v>3.1467592592592593E-3</v>
      </c>
      <c r="AW267" s="50">
        <v>3.9946759259259258E-3</v>
      </c>
      <c r="AX267" s="50">
        <v>6.226967592592593E-3</v>
      </c>
      <c r="AY267" s="50">
        <v>6.6938657407407407E-3</v>
      </c>
      <c r="AZ267" s="50">
        <v>1.0729976851851852E-2</v>
      </c>
      <c r="BA267" s="50">
        <v>8.4847222222222234E-3</v>
      </c>
      <c r="BB267" s="50">
        <v>1.469988425925926E-2</v>
      </c>
      <c r="BC267" s="50">
        <v>3.0295717592592593E-2</v>
      </c>
      <c r="BD267" s="48" t="s">
        <v>0</v>
      </c>
      <c r="BE267" s="48" t="s">
        <v>0</v>
      </c>
      <c r="BF267" s="48" t="s">
        <v>0</v>
      </c>
      <c r="BG267" s="48">
        <v>14.17</v>
      </c>
      <c r="BH267" s="48">
        <v>18.84</v>
      </c>
      <c r="BI267" s="46">
        <v>4613</v>
      </c>
    </row>
    <row r="268" spans="1:61" x14ac:dyDescent="0.3">
      <c r="A268" s="46">
        <v>1134</v>
      </c>
      <c r="B268" s="48" t="s">
        <v>0</v>
      </c>
      <c r="C268" s="48" t="s">
        <v>0</v>
      </c>
      <c r="D268" s="48" t="s">
        <v>0</v>
      </c>
      <c r="E268" s="48">
        <v>6.59</v>
      </c>
      <c r="F268" s="48" t="s">
        <v>0</v>
      </c>
      <c r="G268" s="48">
        <v>7.71</v>
      </c>
      <c r="H268" s="48">
        <v>21</v>
      </c>
      <c r="I268" s="48">
        <v>32.92</v>
      </c>
      <c r="J268" s="48">
        <v>46.6</v>
      </c>
      <c r="K268" s="50">
        <v>7.0821759259259264E-4</v>
      </c>
      <c r="L268" s="50">
        <v>9.6886574074074073E-4</v>
      </c>
      <c r="M268" s="50">
        <v>2.1725694444444444E-3</v>
      </c>
      <c r="N268" s="50">
        <v>8.9201388888888891E-4</v>
      </c>
      <c r="O268" s="50">
        <v>1.2523148148148148E-3</v>
      </c>
      <c r="P268" s="50">
        <v>1.6228009259259262E-3</v>
      </c>
      <c r="Q268" s="50">
        <v>2.5657407407407408E-3</v>
      </c>
      <c r="R268" s="50">
        <v>2.7741898148148148E-3</v>
      </c>
      <c r="S268" s="50">
        <v>3.5184027777777774E-3</v>
      </c>
      <c r="T268" s="50">
        <v>5.4496527777777781E-3</v>
      </c>
      <c r="U268" s="50">
        <v>5.9075231481481479E-3</v>
      </c>
      <c r="V268" s="50">
        <v>9.4290509259259258E-3</v>
      </c>
      <c r="W268" s="50">
        <v>7.8405092592592589E-3</v>
      </c>
      <c r="X268" s="50">
        <v>1.3214236111111111E-2</v>
      </c>
      <c r="Y268" s="50">
        <v>2.7683912037037038E-2</v>
      </c>
      <c r="Z268" s="48" t="s">
        <v>0</v>
      </c>
      <c r="AA268" s="48" t="s">
        <v>0</v>
      </c>
      <c r="AB268" s="48" t="s">
        <v>0</v>
      </c>
      <c r="AC268" s="48">
        <v>16.71</v>
      </c>
      <c r="AD268" s="48">
        <v>20.22</v>
      </c>
      <c r="AE268" s="46">
        <v>5996</v>
      </c>
      <c r="AF268" s="48">
        <v>6.24</v>
      </c>
      <c r="AG268" s="48" t="s">
        <v>0</v>
      </c>
      <c r="AH268" s="48">
        <v>7.25</v>
      </c>
      <c r="AI268" s="48">
        <v>6.93</v>
      </c>
      <c r="AJ268" s="48" t="s">
        <v>0</v>
      </c>
      <c r="AK268" s="48" t="s">
        <v>0</v>
      </c>
      <c r="AL268" s="48">
        <v>23.45</v>
      </c>
      <c r="AM268" s="48">
        <v>37.53</v>
      </c>
      <c r="AN268" s="48">
        <v>52.69</v>
      </c>
      <c r="AO268" s="50">
        <v>8.00462962962963E-4</v>
      </c>
      <c r="AP268" s="50">
        <v>1.0974537037037036E-3</v>
      </c>
      <c r="AQ268" s="50">
        <v>2.4711805555555555E-3</v>
      </c>
      <c r="AR268" s="50">
        <v>1.0076388888888889E-3</v>
      </c>
      <c r="AS268" s="50">
        <v>1.4258101851851853E-3</v>
      </c>
      <c r="AT268" s="50">
        <v>1.8483796296296297E-3</v>
      </c>
      <c r="AU268" s="50">
        <v>2.913888888888889E-3</v>
      </c>
      <c r="AV268" s="50">
        <v>3.1483796296296299E-3</v>
      </c>
      <c r="AW268" s="50">
        <v>3.9967592592592589E-3</v>
      </c>
      <c r="AX268" s="50">
        <v>6.2303240740740748E-3</v>
      </c>
      <c r="AY268" s="50">
        <v>6.6975694444444444E-3</v>
      </c>
      <c r="AZ268" s="50">
        <v>1.073587962962963E-2</v>
      </c>
      <c r="BA268" s="50">
        <v>8.4903935185185186E-3</v>
      </c>
      <c r="BB268" s="50">
        <v>1.4709490740740742E-2</v>
      </c>
      <c r="BC268" s="50">
        <v>3.0315046296296298E-2</v>
      </c>
      <c r="BD268" s="48" t="s">
        <v>0</v>
      </c>
      <c r="BE268" s="48" t="s">
        <v>0</v>
      </c>
      <c r="BF268" s="48">
        <v>6.62</v>
      </c>
      <c r="BG268" s="48">
        <v>14.16</v>
      </c>
      <c r="BH268" s="48">
        <v>18.82</v>
      </c>
      <c r="BI268" s="46">
        <v>4610</v>
      </c>
    </row>
    <row r="269" spans="1:61" x14ac:dyDescent="0.3">
      <c r="A269" s="46">
        <v>1133</v>
      </c>
      <c r="B269" s="48">
        <v>5.76</v>
      </c>
      <c r="C269" s="48">
        <v>6.21</v>
      </c>
      <c r="D269" s="48" t="s">
        <v>0</v>
      </c>
      <c r="E269" s="48" t="s">
        <v>0</v>
      </c>
      <c r="F269" s="48">
        <v>7.21</v>
      </c>
      <c r="G269" s="48" t="s">
        <v>0</v>
      </c>
      <c r="H269" s="48" t="s">
        <v>0</v>
      </c>
      <c r="I269" s="48">
        <v>32.93</v>
      </c>
      <c r="J269" s="48">
        <v>46.61</v>
      </c>
      <c r="K269" s="50">
        <v>7.0844907407407412E-4</v>
      </c>
      <c r="L269" s="50">
        <v>9.6909722222222221E-4</v>
      </c>
      <c r="M269" s="50">
        <v>2.1733796296296297E-3</v>
      </c>
      <c r="N269" s="50">
        <v>8.9236111111111113E-4</v>
      </c>
      <c r="O269" s="50">
        <v>1.2526620370370372E-3</v>
      </c>
      <c r="P269" s="50">
        <v>1.6233796296296298E-3</v>
      </c>
      <c r="Q269" s="50">
        <v>2.5665509259259261E-3</v>
      </c>
      <c r="R269" s="50">
        <v>2.7751157407407408E-3</v>
      </c>
      <c r="S269" s="50">
        <v>3.519560185185185E-3</v>
      </c>
      <c r="T269" s="50">
        <v>5.4516203703703706E-3</v>
      </c>
      <c r="U269" s="50">
        <v>5.9094907407407403E-3</v>
      </c>
      <c r="V269" s="50">
        <v>9.4321759259259254E-3</v>
      </c>
      <c r="W269" s="50">
        <v>7.8452546296296291E-3</v>
      </c>
      <c r="X269" s="50">
        <v>1.3222106481481482E-2</v>
      </c>
      <c r="Y269" s="50">
        <v>2.7700000000000002E-2</v>
      </c>
      <c r="Z269" s="48" t="s">
        <v>0</v>
      </c>
      <c r="AA269" s="48" t="s">
        <v>0</v>
      </c>
      <c r="AB269" s="48">
        <v>7.98</v>
      </c>
      <c r="AC269" s="48">
        <v>16.7</v>
      </c>
      <c r="AD269" s="48">
        <v>20.2</v>
      </c>
      <c r="AE269" s="46">
        <v>5991</v>
      </c>
      <c r="AF269" s="48" t="s">
        <v>0</v>
      </c>
      <c r="AG269" s="48">
        <v>6.75</v>
      </c>
      <c r="AH269" s="48" t="s">
        <v>0</v>
      </c>
      <c r="AI269" s="48" t="s">
        <v>0</v>
      </c>
      <c r="AJ269" s="48">
        <v>7.53</v>
      </c>
      <c r="AK269" s="48">
        <v>8.1199999999999992</v>
      </c>
      <c r="AL269" s="48">
        <v>23.46</v>
      </c>
      <c r="AM269" s="48">
        <v>37.549999999999997</v>
      </c>
      <c r="AN269" s="48">
        <v>52.71</v>
      </c>
      <c r="AO269" s="50">
        <v>8.0081018518518522E-4</v>
      </c>
      <c r="AP269" s="50">
        <v>1.098148148148148E-3</v>
      </c>
      <c r="AQ269" s="50">
        <v>2.4725694444444443E-3</v>
      </c>
      <c r="AR269" s="50">
        <v>1.0081018518518518E-3</v>
      </c>
      <c r="AS269" s="50">
        <v>1.4266203703703704E-3</v>
      </c>
      <c r="AT269" s="50">
        <v>1.8493055555555556E-3</v>
      </c>
      <c r="AU269" s="50">
        <v>2.9153935185185186E-3</v>
      </c>
      <c r="AV269" s="50">
        <v>3.15E-3</v>
      </c>
      <c r="AW269" s="50">
        <v>3.998842592592592E-3</v>
      </c>
      <c r="AX269" s="50">
        <v>6.2336805555555557E-3</v>
      </c>
      <c r="AY269" s="50">
        <v>6.701273148148148E-3</v>
      </c>
      <c r="AZ269" s="50">
        <v>1.0741898148148148E-2</v>
      </c>
      <c r="BA269" s="50">
        <v>8.4960648148148139E-3</v>
      </c>
      <c r="BB269" s="50">
        <v>1.4718981481481482E-2</v>
      </c>
      <c r="BC269" s="50">
        <v>3.0334490740740742E-2</v>
      </c>
      <c r="BD269" s="48" t="s">
        <v>0</v>
      </c>
      <c r="BE269" s="48">
        <v>4.5600000000000005</v>
      </c>
      <c r="BF269" s="48" t="s">
        <v>0</v>
      </c>
      <c r="BG269" s="48">
        <v>14.15</v>
      </c>
      <c r="BH269" s="48">
        <v>18.809999999999999</v>
      </c>
      <c r="BI269" s="46">
        <v>4606</v>
      </c>
    </row>
    <row r="270" spans="1:61" x14ac:dyDescent="0.3">
      <c r="A270" s="46">
        <v>1132</v>
      </c>
      <c r="B270" s="48" t="s">
        <v>0</v>
      </c>
      <c r="C270" s="48" t="s">
        <v>0</v>
      </c>
      <c r="D270" s="48" t="s">
        <v>0</v>
      </c>
      <c r="E270" s="48" t="s">
        <v>0</v>
      </c>
      <c r="F270" s="48" t="s">
        <v>0</v>
      </c>
      <c r="G270" s="48" t="s">
        <v>0</v>
      </c>
      <c r="H270" s="48">
        <v>21.01</v>
      </c>
      <c r="I270" s="48">
        <v>32.94</v>
      </c>
      <c r="J270" s="48">
        <v>46.63</v>
      </c>
      <c r="K270" s="50">
        <v>7.086805555555556E-4</v>
      </c>
      <c r="L270" s="50">
        <v>9.6944444444444443E-4</v>
      </c>
      <c r="M270" s="50">
        <v>2.1741898148148146E-3</v>
      </c>
      <c r="N270" s="50">
        <v>8.9259259259259261E-4</v>
      </c>
      <c r="O270" s="50">
        <v>1.2531250000000001E-3</v>
      </c>
      <c r="P270" s="50">
        <v>1.6238425925925927E-3</v>
      </c>
      <c r="Q270" s="50">
        <v>2.5673611111111114E-3</v>
      </c>
      <c r="R270" s="50">
        <v>2.7760416666666667E-3</v>
      </c>
      <c r="S270" s="50">
        <v>3.5207175925925926E-3</v>
      </c>
      <c r="T270" s="50">
        <v>5.4534722222222224E-3</v>
      </c>
      <c r="U270" s="50">
        <v>5.9115740740740743E-3</v>
      </c>
      <c r="V270" s="50">
        <v>9.4354166666666649E-3</v>
      </c>
      <c r="W270" s="50">
        <v>7.8500000000000011E-3</v>
      </c>
      <c r="X270" s="50">
        <v>1.3230092592592594E-2</v>
      </c>
      <c r="Y270" s="50">
        <v>2.7716203703703705E-2</v>
      </c>
      <c r="Z270" s="48" t="s">
        <v>0</v>
      </c>
      <c r="AA270" s="48">
        <v>5.51</v>
      </c>
      <c r="AB270" s="48" t="s">
        <v>0</v>
      </c>
      <c r="AC270" s="48">
        <v>16.690000000000001</v>
      </c>
      <c r="AD270" s="48">
        <v>20.18</v>
      </c>
      <c r="AE270" s="46">
        <v>5986</v>
      </c>
      <c r="AF270" s="48" t="s">
        <v>0</v>
      </c>
      <c r="AG270" s="48" t="s">
        <v>0</v>
      </c>
      <c r="AH270" s="48" t="s">
        <v>0</v>
      </c>
      <c r="AI270" s="48">
        <v>6.94</v>
      </c>
      <c r="AJ270" s="48" t="s">
        <v>0</v>
      </c>
      <c r="AK270" s="48" t="s">
        <v>0</v>
      </c>
      <c r="AL270" s="48">
        <v>23.47</v>
      </c>
      <c r="AM270" s="48">
        <v>37.56</v>
      </c>
      <c r="AN270" s="48">
        <v>52.74</v>
      </c>
      <c r="AO270" s="50">
        <v>8.0127314814814818E-4</v>
      </c>
      <c r="AP270" s="50">
        <v>1.0987268518518518E-3</v>
      </c>
      <c r="AQ270" s="50">
        <v>2.4739583333333332E-3</v>
      </c>
      <c r="AR270" s="50">
        <v>1.0086805555555556E-3</v>
      </c>
      <c r="AS270" s="50">
        <v>1.4273148148148149E-3</v>
      </c>
      <c r="AT270" s="50">
        <v>1.8502314814814816E-3</v>
      </c>
      <c r="AU270" s="50">
        <v>2.9168981481481485E-3</v>
      </c>
      <c r="AV270" s="50">
        <v>3.1516203703703706E-3</v>
      </c>
      <c r="AW270" s="50">
        <v>4.000925925925926E-3</v>
      </c>
      <c r="AX270" s="50">
        <v>6.2371527777777781E-3</v>
      </c>
      <c r="AY270" s="50">
        <v>6.704861111111112E-3</v>
      </c>
      <c r="AZ270" s="50">
        <v>1.0747916666666666E-2</v>
      </c>
      <c r="BA270" s="50">
        <v>8.501736111111111E-3</v>
      </c>
      <c r="BB270" s="50">
        <v>1.4728587962962962E-2</v>
      </c>
      <c r="BC270" s="50">
        <v>3.0353935185185185E-2</v>
      </c>
      <c r="BD270" s="48" t="s">
        <v>0</v>
      </c>
      <c r="BE270" s="48" t="s">
        <v>0</v>
      </c>
      <c r="BF270" s="48">
        <v>6.61</v>
      </c>
      <c r="BG270" s="48">
        <v>14.14</v>
      </c>
      <c r="BH270" s="48">
        <v>18.79</v>
      </c>
      <c r="BI270" s="46">
        <v>4602</v>
      </c>
    </row>
    <row r="271" spans="1:61" x14ac:dyDescent="0.3">
      <c r="A271" s="46">
        <v>1131</v>
      </c>
      <c r="B271" s="48" t="s">
        <v>0</v>
      </c>
      <c r="C271" s="48" t="s">
        <v>0</v>
      </c>
      <c r="D271" s="48" t="s">
        <v>0</v>
      </c>
      <c r="E271" s="48" t="s">
        <v>0</v>
      </c>
      <c r="F271" s="48" t="s">
        <v>0</v>
      </c>
      <c r="G271" s="48">
        <v>7.72</v>
      </c>
      <c r="H271" s="48" t="s">
        <v>0</v>
      </c>
      <c r="I271" s="48">
        <v>32.950000000000003</v>
      </c>
      <c r="J271" s="48">
        <v>46.64</v>
      </c>
      <c r="K271" s="50">
        <v>7.0891203703703708E-4</v>
      </c>
      <c r="L271" s="50">
        <v>9.6979166666666676E-4</v>
      </c>
      <c r="M271" s="50">
        <v>2.1748842592592592E-3</v>
      </c>
      <c r="N271" s="50">
        <v>8.9282407407407409E-4</v>
      </c>
      <c r="O271" s="50">
        <v>1.2534722222222222E-3</v>
      </c>
      <c r="P271" s="50">
        <v>1.6244212962962966E-3</v>
      </c>
      <c r="Q271" s="50">
        <v>2.5682870370370373E-3</v>
      </c>
      <c r="R271" s="50">
        <v>2.776851851851852E-3</v>
      </c>
      <c r="S271" s="50">
        <v>3.5218749999999998E-3</v>
      </c>
      <c r="T271" s="50">
        <v>5.4553240740740742E-3</v>
      </c>
      <c r="U271" s="50">
        <v>5.9135416666666668E-3</v>
      </c>
      <c r="V271" s="50">
        <v>9.438657407407406E-3</v>
      </c>
      <c r="W271" s="50">
        <v>7.8547453703703713E-3</v>
      </c>
      <c r="X271" s="50">
        <v>1.3238078703703703E-2</v>
      </c>
      <c r="Y271" s="50">
        <v>2.7732291666666666E-2</v>
      </c>
      <c r="Z271" s="48" t="s">
        <v>0</v>
      </c>
      <c r="AA271" s="48" t="s">
        <v>0</v>
      </c>
      <c r="AB271" s="48">
        <v>7.97</v>
      </c>
      <c r="AC271" s="48" t="s">
        <v>0</v>
      </c>
      <c r="AD271" s="48">
        <v>20.170000000000002</v>
      </c>
      <c r="AE271" s="46">
        <v>5981</v>
      </c>
      <c r="AF271" s="48" t="s">
        <v>0</v>
      </c>
      <c r="AG271" s="48" t="s">
        <v>0</v>
      </c>
      <c r="AH271" s="48">
        <v>7.26</v>
      </c>
      <c r="AI271" s="48" t="s">
        <v>0</v>
      </c>
      <c r="AJ271" s="48">
        <v>7.54</v>
      </c>
      <c r="AK271" s="48">
        <v>8.1300000000000008</v>
      </c>
      <c r="AL271" s="48">
        <v>23.49</v>
      </c>
      <c r="AM271" s="48">
        <v>37.58</v>
      </c>
      <c r="AN271" s="48">
        <v>52.77</v>
      </c>
      <c r="AO271" s="50">
        <v>8.016203703703704E-4</v>
      </c>
      <c r="AP271" s="50">
        <v>1.0993055555555554E-3</v>
      </c>
      <c r="AQ271" s="50">
        <v>2.4753472222222221E-3</v>
      </c>
      <c r="AR271" s="50">
        <v>1.0092592592592592E-3</v>
      </c>
      <c r="AS271" s="50">
        <v>1.4280092592592593E-3</v>
      </c>
      <c r="AT271" s="50">
        <v>1.8511574074074075E-3</v>
      </c>
      <c r="AU271" s="50">
        <v>2.918402777777778E-3</v>
      </c>
      <c r="AV271" s="50">
        <v>3.1531250000000001E-3</v>
      </c>
      <c r="AW271" s="50">
        <v>4.0030092592592591E-3</v>
      </c>
      <c r="AX271" s="50">
        <v>6.240509259259259E-3</v>
      </c>
      <c r="AY271" s="50">
        <v>6.7085648148148156E-3</v>
      </c>
      <c r="AZ271" s="50">
        <v>1.0753935185185184E-2</v>
      </c>
      <c r="BA271" s="50">
        <v>8.5074074074074062E-3</v>
      </c>
      <c r="BB271" s="50">
        <v>1.4738078703703705E-2</v>
      </c>
      <c r="BC271" s="50">
        <v>3.0373263888888891E-2</v>
      </c>
      <c r="BD271" s="48">
        <v>1.91</v>
      </c>
      <c r="BE271" s="48" t="s">
        <v>0</v>
      </c>
      <c r="BF271" s="48" t="s">
        <v>0</v>
      </c>
      <c r="BG271" s="48">
        <v>14.13</v>
      </c>
      <c r="BH271" s="48">
        <v>18.77</v>
      </c>
      <c r="BI271" s="46">
        <v>4598</v>
      </c>
    </row>
    <row r="272" spans="1:61" x14ac:dyDescent="0.3">
      <c r="A272" s="46">
        <v>1130</v>
      </c>
      <c r="B272" s="48" t="s">
        <v>0</v>
      </c>
      <c r="C272" s="48" t="s">
        <v>0</v>
      </c>
      <c r="D272" s="48">
        <v>6.64</v>
      </c>
      <c r="E272" s="48">
        <v>6.6</v>
      </c>
      <c r="F272" s="48" t="s">
        <v>0</v>
      </c>
      <c r="G272" s="48" t="s">
        <v>0</v>
      </c>
      <c r="H272" s="48">
        <v>21.02</v>
      </c>
      <c r="I272" s="48">
        <v>32.96</v>
      </c>
      <c r="J272" s="48">
        <v>46.66</v>
      </c>
      <c r="K272" s="50">
        <v>7.0914351851851856E-4</v>
      </c>
      <c r="L272" s="50">
        <v>9.7002314814814824E-4</v>
      </c>
      <c r="M272" s="50">
        <v>2.1756944444444445E-3</v>
      </c>
      <c r="N272" s="50">
        <v>8.9317129629629631E-4</v>
      </c>
      <c r="O272" s="50">
        <v>1.2539351851851852E-3</v>
      </c>
      <c r="P272" s="50">
        <v>1.6248842592592595E-3</v>
      </c>
      <c r="Q272" s="50">
        <v>2.5690972222222222E-3</v>
      </c>
      <c r="R272" s="50">
        <v>2.7777777777777779E-3</v>
      </c>
      <c r="S272" s="50">
        <v>3.5230324074074074E-3</v>
      </c>
      <c r="T272" s="50">
        <v>5.4572916666666667E-3</v>
      </c>
      <c r="U272" s="50">
        <v>5.9156249999999999E-3</v>
      </c>
      <c r="V272" s="50">
        <v>9.4417824074074057E-3</v>
      </c>
      <c r="W272" s="50">
        <v>7.8594907407407398E-3</v>
      </c>
      <c r="X272" s="50">
        <v>1.3246064814814815E-2</v>
      </c>
      <c r="Y272" s="50">
        <v>2.7748495370370371E-2</v>
      </c>
      <c r="Z272" s="48" t="s">
        <v>0</v>
      </c>
      <c r="AA272" s="48" t="s">
        <v>0</v>
      </c>
      <c r="AB272" s="48" t="s">
        <v>0</v>
      </c>
      <c r="AC272" s="48">
        <v>16.68</v>
      </c>
      <c r="AD272" s="48">
        <v>20.149999999999999</v>
      </c>
      <c r="AE272" s="46">
        <v>5977</v>
      </c>
      <c r="AF272" s="48">
        <v>6.25</v>
      </c>
      <c r="AG272" s="48">
        <v>6.76</v>
      </c>
      <c r="AH272" s="48" t="s">
        <v>0</v>
      </c>
      <c r="AI272" s="48" t="s">
        <v>0</v>
      </c>
      <c r="AJ272" s="48" t="s">
        <v>0</v>
      </c>
      <c r="AK272" s="48" t="s">
        <v>0</v>
      </c>
      <c r="AL272" s="48">
        <v>23.5</v>
      </c>
      <c r="AM272" s="48">
        <v>37.6</v>
      </c>
      <c r="AN272" s="48">
        <v>52.79</v>
      </c>
      <c r="AO272" s="50">
        <v>8.0208333333333336E-4</v>
      </c>
      <c r="AP272" s="50">
        <v>1.0998842592592594E-3</v>
      </c>
      <c r="AQ272" s="50">
        <v>2.476736111111111E-3</v>
      </c>
      <c r="AR272" s="50">
        <v>1.0097222222222222E-3</v>
      </c>
      <c r="AS272" s="50">
        <v>1.4287037037037037E-3</v>
      </c>
      <c r="AT272" s="50">
        <v>1.8520833333333334E-3</v>
      </c>
      <c r="AU272" s="50">
        <v>2.9197916666666669E-3</v>
      </c>
      <c r="AV272" s="50">
        <v>3.1547453703703703E-3</v>
      </c>
      <c r="AW272" s="50">
        <v>4.0050925925925931E-3</v>
      </c>
      <c r="AX272" s="50">
        <v>6.2438657407407408E-3</v>
      </c>
      <c r="AY272" s="50">
        <v>6.7122685185185193E-3</v>
      </c>
      <c r="AZ272" s="50">
        <v>1.0759837962962962E-2</v>
      </c>
      <c r="BA272" s="50">
        <v>8.5130787037037033E-3</v>
      </c>
      <c r="BB272" s="50">
        <v>1.4747685185185185E-2</v>
      </c>
      <c r="BC272" s="50">
        <v>3.0392708333333338E-2</v>
      </c>
      <c r="BD272" s="48" t="s">
        <v>0</v>
      </c>
      <c r="BE272" s="48">
        <v>4.55</v>
      </c>
      <c r="BF272" s="48">
        <v>6.6</v>
      </c>
      <c r="BG272" s="48">
        <v>14.12</v>
      </c>
      <c r="BH272" s="48">
        <v>18.760000000000002</v>
      </c>
      <c r="BI272" s="46">
        <v>4595</v>
      </c>
    </row>
    <row r="273" spans="1:61" x14ac:dyDescent="0.3">
      <c r="A273" s="46">
        <v>1129</v>
      </c>
      <c r="B273" s="48" t="s">
        <v>0</v>
      </c>
      <c r="C273" s="48" t="s">
        <v>0</v>
      </c>
      <c r="D273" s="48" t="s">
        <v>0</v>
      </c>
      <c r="E273" s="48" t="s">
        <v>0</v>
      </c>
      <c r="F273" s="48">
        <v>7.22</v>
      </c>
      <c r="G273" s="48" t="s">
        <v>0</v>
      </c>
      <c r="H273" s="48">
        <v>21.03</v>
      </c>
      <c r="I273" s="48">
        <v>32.97</v>
      </c>
      <c r="J273" s="48">
        <v>46.67</v>
      </c>
      <c r="K273" s="50">
        <v>7.0937500000000004E-4</v>
      </c>
      <c r="L273" s="50">
        <v>9.7037037037037046E-4</v>
      </c>
      <c r="M273" s="50">
        <v>2.1765046296296294E-3</v>
      </c>
      <c r="N273" s="50">
        <v>8.9340277777777779E-4</v>
      </c>
      <c r="O273" s="50">
        <v>1.2542824074074075E-3</v>
      </c>
      <c r="P273" s="50">
        <v>1.6253472222222225E-3</v>
      </c>
      <c r="Q273" s="50">
        <v>2.5699074074074075E-3</v>
      </c>
      <c r="R273" s="50">
        <v>2.7787037037037038E-3</v>
      </c>
      <c r="S273" s="50">
        <v>3.5241898148148146E-3</v>
      </c>
      <c r="T273" s="50">
        <v>5.4591435185185186E-3</v>
      </c>
      <c r="U273" s="50">
        <v>5.9175925925925932E-3</v>
      </c>
      <c r="V273" s="50">
        <v>9.4450231481481468E-3</v>
      </c>
      <c r="W273" s="50">
        <v>7.86423611111111E-3</v>
      </c>
      <c r="X273" s="50">
        <v>1.3253935185185185E-2</v>
      </c>
      <c r="Y273" s="50">
        <v>2.7764583333333332E-2</v>
      </c>
      <c r="Z273" s="48" t="s">
        <v>0</v>
      </c>
      <c r="AA273" s="48">
        <v>5.5</v>
      </c>
      <c r="AB273" s="48">
        <v>7.96</v>
      </c>
      <c r="AC273" s="48">
        <v>16.670000000000002</v>
      </c>
      <c r="AD273" s="48">
        <v>20.13</v>
      </c>
      <c r="AE273" s="46">
        <v>5972</v>
      </c>
      <c r="AF273" s="48" t="s">
        <v>0</v>
      </c>
      <c r="AG273" s="48" t="s">
        <v>0</v>
      </c>
      <c r="AH273" s="48" t="s">
        <v>0</v>
      </c>
      <c r="AI273" s="48">
        <v>6.95</v>
      </c>
      <c r="AJ273" s="48" t="s">
        <v>0</v>
      </c>
      <c r="AK273" s="48">
        <v>8.14</v>
      </c>
      <c r="AL273" s="48">
        <v>23.51</v>
      </c>
      <c r="AM273" s="48">
        <v>37.619999999999997</v>
      </c>
      <c r="AN273" s="48">
        <v>52.82</v>
      </c>
      <c r="AO273" s="50">
        <v>8.0254629629629632E-4</v>
      </c>
      <c r="AP273" s="50">
        <v>1.100462962962963E-3</v>
      </c>
      <c r="AQ273" s="50">
        <v>2.4781249999999999E-3</v>
      </c>
      <c r="AR273" s="50">
        <v>1.010300925925926E-3</v>
      </c>
      <c r="AS273" s="50">
        <v>1.4293981481481482E-3</v>
      </c>
      <c r="AT273" s="50">
        <v>1.8530092592592593E-3</v>
      </c>
      <c r="AU273" s="50">
        <v>2.9212962962962964E-3</v>
      </c>
      <c r="AV273" s="50">
        <v>3.1563657407407408E-3</v>
      </c>
      <c r="AW273" s="50">
        <v>4.0071759259259262E-3</v>
      </c>
      <c r="AX273" s="50">
        <v>6.2472222222222226E-3</v>
      </c>
      <c r="AY273" s="50">
        <v>6.7158564814814815E-3</v>
      </c>
      <c r="AZ273" s="50">
        <v>1.0765856481481482E-2</v>
      </c>
      <c r="BA273" s="50">
        <v>8.5187500000000003E-3</v>
      </c>
      <c r="BB273" s="50">
        <v>1.4757175925925925E-2</v>
      </c>
      <c r="BC273" s="50">
        <v>3.0412152777777781E-2</v>
      </c>
      <c r="BD273" s="48" t="s">
        <v>0</v>
      </c>
      <c r="BE273" s="48" t="s">
        <v>0</v>
      </c>
      <c r="BF273" s="48" t="s">
        <v>0</v>
      </c>
      <c r="BG273" s="48">
        <v>14.11</v>
      </c>
      <c r="BH273" s="48">
        <v>18.739999999999998</v>
      </c>
      <c r="BI273" s="46">
        <v>4591</v>
      </c>
    </row>
    <row r="274" spans="1:61" x14ac:dyDescent="0.3">
      <c r="A274" s="46">
        <v>1128</v>
      </c>
      <c r="B274" s="48" t="s">
        <v>0</v>
      </c>
      <c r="C274" s="48" t="s">
        <v>0</v>
      </c>
      <c r="D274" s="48" t="s">
        <v>0</v>
      </c>
      <c r="E274" s="48" t="s">
        <v>0</v>
      </c>
      <c r="F274" s="48" t="s">
        <v>0</v>
      </c>
      <c r="G274" s="48">
        <v>7.73</v>
      </c>
      <c r="H274" s="48" t="s">
        <v>0</v>
      </c>
      <c r="I274" s="48">
        <v>32.979999999999997</v>
      </c>
      <c r="J274" s="48">
        <v>46.69</v>
      </c>
      <c r="K274" s="50">
        <v>7.0960648148148152E-4</v>
      </c>
      <c r="L274" s="50">
        <v>9.7071759259259268E-4</v>
      </c>
      <c r="M274" s="50">
        <v>2.1773148148148147E-3</v>
      </c>
      <c r="N274" s="50">
        <v>8.9363425925925927E-4</v>
      </c>
      <c r="O274" s="50">
        <v>1.2546296296296296E-3</v>
      </c>
      <c r="P274" s="50">
        <v>1.6259259259259261E-3</v>
      </c>
      <c r="Q274" s="50">
        <v>2.5707175925925928E-3</v>
      </c>
      <c r="R274" s="50">
        <v>2.7795138888888891E-3</v>
      </c>
      <c r="S274" s="50">
        <v>3.5253472222222223E-3</v>
      </c>
      <c r="T274" s="50">
        <v>5.4609953703703704E-3</v>
      </c>
      <c r="U274" s="50">
        <v>5.9196759259259263E-3</v>
      </c>
      <c r="V274" s="50">
        <v>9.4481481481481465E-3</v>
      </c>
      <c r="W274" s="50">
        <v>7.868981481481482E-3</v>
      </c>
      <c r="X274" s="50">
        <v>1.3261921296296296E-2</v>
      </c>
      <c r="Y274" s="50">
        <v>2.7780787037037034E-2</v>
      </c>
      <c r="Z274" s="48" t="s">
        <v>0</v>
      </c>
      <c r="AA274" s="48" t="s">
        <v>0</v>
      </c>
      <c r="AB274" s="48" t="s">
        <v>0</v>
      </c>
      <c r="AC274" s="48">
        <v>16.66</v>
      </c>
      <c r="AD274" s="48">
        <v>20.12</v>
      </c>
      <c r="AE274" s="46">
        <v>5967</v>
      </c>
      <c r="AF274" s="48" t="s">
        <v>0</v>
      </c>
      <c r="AG274" s="48" t="s">
        <v>0</v>
      </c>
      <c r="AH274" s="48" t="s">
        <v>0</v>
      </c>
      <c r="AI274" s="48" t="s">
        <v>0</v>
      </c>
      <c r="AJ274" s="48">
        <v>7.55</v>
      </c>
      <c r="AK274" s="48" t="s">
        <v>0</v>
      </c>
      <c r="AL274" s="48">
        <v>23.52</v>
      </c>
      <c r="AM274" s="48">
        <v>37.64</v>
      </c>
      <c r="AN274" s="48">
        <v>52.84</v>
      </c>
      <c r="AO274" s="50">
        <v>8.0289351851851854E-4</v>
      </c>
      <c r="AP274" s="50">
        <v>1.1011574074074075E-3</v>
      </c>
      <c r="AQ274" s="50">
        <v>2.4795138888888887E-3</v>
      </c>
      <c r="AR274" s="50">
        <v>1.010763888888889E-3</v>
      </c>
      <c r="AS274" s="50">
        <v>1.4302083333333335E-3</v>
      </c>
      <c r="AT274" s="50">
        <v>1.8539351851851852E-3</v>
      </c>
      <c r="AU274" s="50">
        <v>2.9228009259259259E-3</v>
      </c>
      <c r="AV274" s="50">
        <v>3.157986111111111E-3</v>
      </c>
      <c r="AW274" s="50">
        <v>4.0092592592592593E-3</v>
      </c>
      <c r="AX274" s="50">
        <v>6.2505787037037044E-3</v>
      </c>
      <c r="AY274" s="50">
        <v>6.7195601851851852E-3</v>
      </c>
      <c r="AZ274" s="50">
        <v>1.0771875E-2</v>
      </c>
      <c r="BA274" s="50">
        <v>8.5244212962962973E-3</v>
      </c>
      <c r="BB274" s="50">
        <v>1.4766782407407407E-2</v>
      </c>
      <c r="BC274" s="50">
        <v>3.0431597222222224E-2</v>
      </c>
      <c r="BD274" s="48" t="s">
        <v>0</v>
      </c>
      <c r="BE274" s="48" t="s">
        <v>0</v>
      </c>
      <c r="BF274" s="48">
        <v>6.59</v>
      </c>
      <c r="BG274" s="48">
        <v>14.1</v>
      </c>
      <c r="BH274" s="48">
        <v>18.73</v>
      </c>
      <c r="BI274" s="46">
        <v>4587</v>
      </c>
    </row>
    <row r="275" spans="1:61" x14ac:dyDescent="0.3">
      <c r="A275" s="46">
        <v>1127</v>
      </c>
      <c r="B275" s="48">
        <v>5.77</v>
      </c>
      <c r="C275" s="48">
        <v>6.22</v>
      </c>
      <c r="D275" s="48" t="s">
        <v>0</v>
      </c>
      <c r="E275" s="48" t="s">
        <v>0</v>
      </c>
      <c r="F275" s="48" t="s">
        <v>0</v>
      </c>
      <c r="G275" s="48" t="s">
        <v>0</v>
      </c>
      <c r="H275" s="48">
        <v>21.04</v>
      </c>
      <c r="I275" s="48">
        <v>32.99</v>
      </c>
      <c r="J275" s="48">
        <v>46.7</v>
      </c>
      <c r="K275" s="50">
        <v>7.09837962962963E-4</v>
      </c>
      <c r="L275" s="50">
        <v>9.7094907407407416E-4</v>
      </c>
      <c r="M275" s="50">
        <v>2.1780092592592593E-3</v>
      </c>
      <c r="N275" s="50">
        <v>8.9398148148148149E-4</v>
      </c>
      <c r="O275" s="50">
        <v>1.2550925925925926E-3</v>
      </c>
      <c r="P275" s="50">
        <v>1.626388888888889E-3</v>
      </c>
      <c r="Q275" s="50">
        <v>2.5716435185185187E-3</v>
      </c>
      <c r="R275" s="50">
        <v>2.780439814814815E-3</v>
      </c>
      <c r="S275" s="50">
        <v>3.5265046296296294E-3</v>
      </c>
      <c r="T275" s="50">
        <v>5.4628472222222222E-3</v>
      </c>
      <c r="U275" s="50">
        <v>5.9216435185185188E-3</v>
      </c>
      <c r="V275" s="50">
        <v>9.4513888888888876E-3</v>
      </c>
      <c r="W275" s="50">
        <v>7.8737268518518505E-3</v>
      </c>
      <c r="X275" s="50">
        <v>1.3269907407407407E-2</v>
      </c>
      <c r="Y275" s="50">
        <v>2.7796874999999999E-2</v>
      </c>
      <c r="Z275" s="48" t="s">
        <v>0</v>
      </c>
      <c r="AA275" s="48">
        <v>5.49</v>
      </c>
      <c r="AB275" s="48">
        <v>7.95</v>
      </c>
      <c r="AC275" s="48">
        <v>16.649999999999999</v>
      </c>
      <c r="AD275" s="48">
        <v>20.100000000000001</v>
      </c>
      <c r="AE275" s="46">
        <v>5962</v>
      </c>
      <c r="AF275" s="48" t="s">
        <v>0</v>
      </c>
      <c r="AG275" s="48" t="s">
        <v>0</v>
      </c>
      <c r="AH275" s="48">
        <v>7.27</v>
      </c>
      <c r="AI275" s="48" t="s">
        <v>0</v>
      </c>
      <c r="AJ275" s="48" t="s">
        <v>0</v>
      </c>
      <c r="AK275" s="48">
        <v>8.15</v>
      </c>
      <c r="AL275" s="48">
        <v>23.53</v>
      </c>
      <c r="AM275" s="48">
        <v>37.659999999999997</v>
      </c>
      <c r="AN275" s="48">
        <v>52.87</v>
      </c>
      <c r="AO275" s="50">
        <v>8.033564814814815E-4</v>
      </c>
      <c r="AP275" s="50">
        <v>1.1017361111111113E-3</v>
      </c>
      <c r="AQ275" s="50">
        <v>2.4809027777777776E-3</v>
      </c>
      <c r="AR275" s="50">
        <v>1.0113425925925925E-3</v>
      </c>
      <c r="AS275" s="50">
        <v>1.4309027777777779E-3</v>
      </c>
      <c r="AT275" s="50">
        <v>1.8548611111111112E-3</v>
      </c>
      <c r="AU275" s="50">
        <v>2.9243055555555559E-3</v>
      </c>
      <c r="AV275" s="50">
        <v>3.1596064814814816E-3</v>
      </c>
      <c r="AW275" s="50">
        <v>4.0113425925925924E-3</v>
      </c>
      <c r="AX275" s="50">
        <v>6.2540509259259259E-3</v>
      </c>
      <c r="AY275" s="50">
        <v>6.7232638888888889E-3</v>
      </c>
      <c r="AZ275" s="50">
        <v>1.0777893518518518E-2</v>
      </c>
      <c r="BA275" s="50">
        <v>8.5300925925925926E-3</v>
      </c>
      <c r="BB275" s="50">
        <v>1.4776273148148149E-2</v>
      </c>
      <c r="BC275" s="50">
        <v>3.0451041666666668E-2</v>
      </c>
      <c r="BD275" s="48" t="s">
        <v>0</v>
      </c>
      <c r="BE275" s="48">
        <v>4.54</v>
      </c>
      <c r="BF275" s="48" t="s">
        <v>0</v>
      </c>
      <c r="BG275" s="48">
        <v>14.09</v>
      </c>
      <c r="BH275" s="48">
        <v>18.71</v>
      </c>
      <c r="BI275" s="46">
        <v>4584</v>
      </c>
    </row>
    <row r="276" spans="1:61" x14ac:dyDescent="0.3">
      <c r="A276" s="46">
        <v>1126</v>
      </c>
      <c r="B276" s="48" t="s">
        <v>0</v>
      </c>
      <c r="C276" s="48" t="s">
        <v>0</v>
      </c>
      <c r="D276" s="48" t="s">
        <v>0</v>
      </c>
      <c r="E276" s="48">
        <v>6.61</v>
      </c>
      <c r="F276" s="48">
        <v>7.23</v>
      </c>
      <c r="G276" s="48" t="s">
        <v>0</v>
      </c>
      <c r="H276" s="48">
        <v>21.05</v>
      </c>
      <c r="I276" s="48">
        <v>33</v>
      </c>
      <c r="J276" s="48">
        <v>46.72</v>
      </c>
      <c r="K276" s="50">
        <v>7.1006944444444448E-4</v>
      </c>
      <c r="L276" s="50">
        <v>9.7129629629629638E-4</v>
      </c>
      <c r="M276" s="50">
        <v>2.1788194444444442E-3</v>
      </c>
      <c r="N276" s="50">
        <v>8.9421296296296297E-4</v>
      </c>
      <c r="O276" s="50">
        <v>1.2554398148148149E-3</v>
      </c>
      <c r="P276" s="50">
        <v>1.6269675925925928E-3</v>
      </c>
      <c r="Q276" s="50">
        <v>2.572453703703704E-3</v>
      </c>
      <c r="R276" s="50">
        <v>2.7813657407407409E-3</v>
      </c>
      <c r="S276" s="50">
        <v>3.5275462962962964E-3</v>
      </c>
      <c r="T276" s="50">
        <v>5.4648148148148147E-3</v>
      </c>
      <c r="U276" s="50">
        <v>5.9237268518518519E-3</v>
      </c>
      <c r="V276" s="50">
        <v>9.4546296296296288E-3</v>
      </c>
      <c r="W276" s="50">
        <v>7.8784722222222207E-3</v>
      </c>
      <c r="X276" s="50">
        <v>1.3277893518518519E-2</v>
      </c>
      <c r="Y276" s="50">
        <v>2.7813078703703701E-2</v>
      </c>
      <c r="Z276" s="48">
        <v>2.2400000000000002</v>
      </c>
      <c r="AA276" s="48" t="s">
        <v>0</v>
      </c>
      <c r="AB276" s="48" t="s">
        <v>0</v>
      </c>
      <c r="AC276" s="48">
        <v>16.64</v>
      </c>
      <c r="AD276" s="48">
        <v>20.079999999999998</v>
      </c>
      <c r="AE276" s="46">
        <v>5957</v>
      </c>
      <c r="AF276" s="48">
        <v>6.26</v>
      </c>
      <c r="AG276" s="48">
        <v>6.77</v>
      </c>
      <c r="AH276" s="48" t="s">
        <v>0</v>
      </c>
      <c r="AI276" s="48">
        <v>6.96</v>
      </c>
      <c r="AJ276" s="48">
        <v>7.56</v>
      </c>
      <c r="AK276" s="48" t="s">
        <v>0</v>
      </c>
      <c r="AL276" s="48">
        <v>23.54</v>
      </c>
      <c r="AM276" s="48">
        <v>37.67</v>
      </c>
      <c r="AN276" s="48">
        <v>52.9</v>
      </c>
      <c r="AO276" s="50">
        <v>8.0370370370370372E-4</v>
      </c>
      <c r="AP276" s="50">
        <v>1.1023148148148149E-3</v>
      </c>
      <c r="AQ276" s="50">
        <v>2.4822916666666665E-3</v>
      </c>
      <c r="AR276" s="50">
        <v>1.0118055555555555E-3</v>
      </c>
      <c r="AS276" s="50">
        <v>1.4315972222222223E-3</v>
      </c>
      <c r="AT276" s="50">
        <v>1.8557870370370371E-3</v>
      </c>
      <c r="AU276" s="50">
        <v>2.9256944444444447E-3</v>
      </c>
      <c r="AV276" s="50">
        <v>3.1612268518518517E-3</v>
      </c>
      <c r="AW276" s="50">
        <v>4.0134259259259264E-3</v>
      </c>
      <c r="AX276" s="50">
        <v>6.2574074074074077E-3</v>
      </c>
      <c r="AY276" s="50">
        <v>6.7269675925925934E-3</v>
      </c>
      <c r="AZ276" s="50">
        <v>1.0783912037037036E-2</v>
      </c>
      <c r="BA276" s="50">
        <v>8.5357638888888896E-3</v>
      </c>
      <c r="BB276" s="50">
        <v>1.478587962962963E-2</v>
      </c>
      <c r="BC276" s="50">
        <v>3.0470486111111115E-2</v>
      </c>
      <c r="BD276" s="48" t="s">
        <v>0</v>
      </c>
      <c r="BE276" s="48" t="s">
        <v>0</v>
      </c>
      <c r="BF276" s="48" t="s">
        <v>0</v>
      </c>
      <c r="BG276" s="48">
        <v>14.08</v>
      </c>
      <c r="BH276" s="48">
        <v>18.690000000000001</v>
      </c>
      <c r="BI276" s="46">
        <v>4580</v>
      </c>
    </row>
    <row r="277" spans="1:61" x14ac:dyDescent="0.3">
      <c r="A277" s="46">
        <v>1125</v>
      </c>
      <c r="B277" s="48" t="s">
        <v>0</v>
      </c>
      <c r="C277" s="48" t="s">
        <v>0</v>
      </c>
      <c r="D277" s="48">
        <v>6.65</v>
      </c>
      <c r="E277" s="48" t="s">
        <v>0</v>
      </c>
      <c r="F277" s="48" t="s">
        <v>0</v>
      </c>
      <c r="G277" s="48" t="s">
        <v>0</v>
      </c>
      <c r="H277" s="48" t="s">
        <v>0</v>
      </c>
      <c r="I277" s="48">
        <v>33.020000000000003</v>
      </c>
      <c r="J277" s="48">
        <v>46.73</v>
      </c>
      <c r="K277" s="50">
        <v>7.1030092592592596E-4</v>
      </c>
      <c r="L277" s="50">
        <v>9.716435185185186E-4</v>
      </c>
      <c r="M277" s="50">
        <v>2.1796296296296295E-3</v>
      </c>
      <c r="N277" s="50">
        <v>8.9456018518518519E-4</v>
      </c>
      <c r="O277" s="50">
        <v>1.255787037037037E-3</v>
      </c>
      <c r="P277" s="50">
        <v>1.6274305555555558E-3</v>
      </c>
      <c r="Q277" s="50">
        <v>2.5732638888888888E-3</v>
      </c>
      <c r="R277" s="50">
        <v>2.7822916666666669E-3</v>
      </c>
      <c r="S277" s="50">
        <v>3.5287037037037036E-3</v>
      </c>
      <c r="T277" s="50">
        <v>5.4666666666666665E-3</v>
      </c>
      <c r="U277" s="50">
        <v>5.9256944444444444E-3</v>
      </c>
      <c r="V277" s="50">
        <v>9.4577546296296285E-3</v>
      </c>
      <c r="W277" s="50">
        <v>7.8832175925925927E-3</v>
      </c>
      <c r="X277" s="50">
        <v>1.328587962962963E-2</v>
      </c>
      <c r="Y277" s="50">
        <v>2.7829282407407407E-2</v>
      </c>
      <c r="Z277" s="48" t="s">
        <v>0</v>
      </c>
      <c r="AA277" s="48" t="s">
        <v>0</v>
      </c>
      <c r="AB277" s="48">
        <v>7.94</v>
      </c>
      <c r="AC277" s="48">
        <v>16.63</v>
      </c>
      <c r="AD277" s="48">
        <v>20.07</v>
      </c>
      <c r="AE277" s="46">
        <v>5953</v>
      </c>
      <c r="AF277" s="48" t="s">
        <v>0</v>
      </c>
      <c r="AG277" s="48" t="s">
        <v>0</v>
      </c>
      <c r="AH277" s="48" t="s">
        <v>0</v>
      </c>
      <c r="AI277" s="48" t="s">
        <v>0</v>
      </c>
      <c r="AJ277" s="48" t="s">
        <v>0</v>
      </c>
      <c r="AK277" s="48" t="s">
        <v>0</v>
      </c>
      <c r="AL277" s="48">
        <v>23.55</v>
      </c>
      <c r="AM277" s="48">
        <v>37.69</v>
      </c>
      <c r="AN277" s="48">
        <v>52.92</v>
      </c>
      <c r="AO277" s="50">
        <v>8.0416666666666668E-4</v>
      </c>
      <c r="AP277" s="50">
        <v>1.1028935185185187E-3</v>
      </c>
      <c r="AQ277" s="50">
        <v>2.4836805555555554E-3</v>
      </c>
      <c r="AR277" s="50">
        <v>1.0123842592592593E-3</v>
      </c>
      <c r="AS277" s="50">
        <v>1.4322916666666668E-3</v>
      </c>
      <c r="AT277" s="50">
        <v>1.856712962962963E-3</v>
      </c>
      <c r="AU277" s="50">
        <v>2.9271990740740743E-3</v>
      </c>
      <c r="AV277" s="50">
        <v>3.1628472222222223E-3</v>
      </c>
      <c r="AW277" s="50">
        <v>4.0155092592592595E-3</v>
      </c>
      <c r="AX277" s="50">
        <v>6.2607638888888895E-3</v>
      </c>
      <c r="AY277" s="50">
        <v>6.7305555555555565E-3</v>
      </c>
      <c r="AZ277" s="50">
        <v>1.0789930555555554E-2</v>
      </c>
      <c r="BA277" s="50">
        <v>8.5414351851851849E-3</v>
      </c>
      <c r="BB277" s="50">
        <v>1.4795486111111112E-2</v>
      </c>
      <c r="BC277" s="50">
        <v>3.04900462962963E-2</v>
      </c>
      <c r="BD277" s="48" t="s">
        <v>0</v>
      </c>
      <c r="BE277" s="48" t="s">
        <v>0</v>
      </c>
      <c r="BF277" s="48">
        <v>6.58</v>
      </c>
      <c r="BG277" s="48">
        <v>14.07</v>
      </c>
      <c r="BH277" s="48">
        <v>18.68</v>
      </c>
      <c r="BI277" s="46">
        <v>4576</v>
      </c>
    </row>
    <row r="278" spans="1:61" x14ac:dyDescent="0.3">
      <c r="A278" s="46">
        <v>1124</v>
      </c>
      <c r="B278" s="48" t="s">
        <v>0</v>
      </c>
      <c r="C278" s="48" t="s">
        <v>0</v>
      </c>
      <c r="D278" s="48" t="s">
        <v>0</v>
      </c>
      <c r="E278" s="48" t="s">
        <v>0</v>
      </c>
      <c r="F278" s="48" t="s">
        <v>0</v>
      </c>
      <c r="G278" s="48">
        <v>7.74</v>
      </c>
      <c r="H278" s="48">
        <v>21.06</v>
      </c>
      <c r="I278" s="48">
        <v>33.03</v>
      </c>
      <c r="J278" s="48">
        <v>46.75</v>
      </c>
      <c r="K278" s="50">
        <v>7.1053240740740744E-4</v>
      </c>
      <c r="L278" s="50">
        <v>9.7187500000000008E-4</v>
      </c>
      <c r="M278" s="50">
        <v>2.1803240740740741E-3</v>
      </c>
      <c r="N278" s="50">
        <v>8.9479166666666667E-4</v>
      </c>
      <c r="O278" s="50">
        <v>1.25625E-3</v>
      </c>
      <c r="P278" s="50">
        <v>1.6280092592592594E-3</v>
      </c>
      <c r="Q278" s="50">
        <v>2.5740740740740741E-3</v>
      </c>
      <c r="R278" s="50">
        <v>2.7832175925925928E-3</v>
      </c>
      <c r="S278" s="50">
        <v>3.5298611111111112E-3</v>
      </c>
      <c r="T278" s="50">
        <v>5.4685185185185184E-3</v>
      </c>
      <c r="U278" s="50">
        <v>5.9277777777777783E-3</v>
      </c>
      <c r="V278" s="50">
        <v>9.4609953703703696E-3</v>
      </c>
      <c r="W278" s="50">
        <v>7.8879629629629629E-3</v>
      </c>
      <c r="X278" s="50">
        <v>1.329386574074074E-2</v>
      </c>
      <c r="Y278" s="50">
        <v>2.7845486111111109E-2</v>
      </c>
      <c r="Z278" s="48" t="s">
        <v>0</v>
      </c>
      <c r="AA278" s="48">
        <v>5.48</v>
      </c>
      <c r="AB278" s="48" t="s">
        <v>0</v>
      </c>
      <c r="AC278" s="48">
        <v>16.62</v>
      </c>
      <c r="AD278" s="48">
        <v>20.05</v>
      </c>
      <c r="AE278" s="46">
        <v>5948</v>
      </c>
      <c r="AF278" s="48" t="s">
        <v>0</v>
      </c>
      <c r="AG278" s="48" t="s">
        <v>0</v>
      </c>
      <c r="AH278" s="48">
        <v>7.28</v>
      </c>
      <c r="AI278" s="48">
        <v>6.97</v>
      </c>
      <c r="AJ278" s="48" t="s">
        <v>0</v>
      </c>
      <c r="AK278" s="48">
        <v>8.16</v>
      </c>
      <c r="AL278" s="48">
        <v>23.56</v>
      </c>
      <c r="AM278" s="48">
        <v>37.71</v>
      </c>
      <c r="AN278" s="48">
        <v>52.95</v>
      </c>
      <c r="AO278" s="50">
        <v>8.0462962962962964E-4</v>
      </c>
      <c r="AP278" s="50">
        <v>1.1034722222222223E-3</v>
      </c>
      <c r="AQ278" s="50">
        <v>2.4850694444444443E-3</v>
      </c>
      <c r="AR278" s="50">
        <v>1.0129629629629629E-3</v>
      </c>
      <c r="AS278" s="50">
        <v>1.4331018518518519E-3</v>
      </c>
      <c r="AT278" s="50">
        <v>1.8576388888888889E-3</v>
      </c>
      <c r="AU278" s="50">
        <v>2.9287037037037038E-3</v>
      </c>
      <c r="AV278" s="50">
        <v>3.1643518518518518E-3</v>
      </c>
      <c r="AW278" s="50">
        <v>4.0175925925925926E-3</v>
      </c>
      <c r="AX278" s="50">
        <v>6.2642361111111119E-3</v>
      </c>
      <c r="AY278" s="50">
        <v>6.7342592592592601E-3</v>
      </c>
      <c r="AZ278" s="50">
        <v>1.0795949074074072E-2</v>
      </c>
      <c r="BA278" s="50">
        <v>8.5471064814814802E-3</v>
      </c>
      <c r="BB278" s="50">
        <v>1.4805092592592594E-2</v>
      </c>
      <c r="BC278" s="50">
        <v>3.0509490740740743E-2</v>
      </c>
      <c r="BD278" s="48" t="s">
        <v>0</v>
      </c>
      <c r="BE278" s="48">
        <v>4.53</v>
      </c>
      <c r="BF278" s="48" t="s">
        <v>0</v>
      </c>
      <c r="BG278" s="48">
        <v>14.06</v>
      </c>
      <c r="BH278" s="48">
        <v>18.66</v>
      </c>
      <c r="BI278" s="46">
        <v>4572</v>
      </c>
    </row>
    <row r="279" spans="1:61" x14ac:dyDescent="0.3">
      <c r="A279" s="46">
        <v>1123</v>
      </c>
      <c r="B279" s="48" t="s">
        <v>0</v>
      </c>
      <c r="C279" s="48" t="s">
        <v>0</v>
      </c>
      <c r="D279" s="48" t="s">
        <v>0</v>
      </c>
      <c r="E279" s="48" t="s">
        <v>0</v>
      </c>
      <c r="F279" s="48" t="s">
        <v>0</v>
      </c>
      <c r="G279" s="48" t="s">
        <v>0</v>
      </c>
      <c r="H279" s="48">
        <v>21.07</v>
      </c>
      <c r="I279" s="48">
        <v>33.04</v>
      </c>
      <c r="J279" s="48">
        <v>46.76</v>
      </c>
      <c r="K279" s="50">
        <v>7.1076388888888893E-4</v>
      </c>
      <c r="L279" s="50">
        <v>9.7222222222222219E-4</v>
      </c>
      <c r="M279" s="50">
        <v>2.181134259259259E-3</v>
      </c>
      <c r="N279" s="50">
        <v>8.9502314814814815E-4</v>
      </c>
      <c r="O279" s="50">
        <v>1.2565972222222223E-3</v>
      </c>
      <c r="P279" s="50">
        <v>1.6284722222222223E-3</v>
      </c>
      <c r="Q279" s="50">
        <v>2.575E-3</v>
      </c>
      <c r="R279" s="50">
        <v>2.7840277777777781E-3</v>
      </c>
      <c r="S279" s="50">
        <v>3.5310185185185184E-3</v>
      </c>
      <c r="T279" s="50">
        <v>5.4704861111111109E-3</v>
      </c>
      <c r="U279" s="50">
        <v>5.9298611111111114E-3</v>
      </c>
      <c r="V279" s="50">
        <v>9.4642361111111108E-3</v>
      </c>
      <c r="W279" s="50">
        <v>7.8927083333333332E-3</v>
      </c>
      <c r="X279" s="50">
        <v>1.3301851851851853E-2</v>
      </c>
      <c r="Y279" s="50">
        <v>2.7861689814814815E-2</v>
      </c>
      <c r="Z279" s="48" t="s">
        <v>0</v>
      </c>
      <c r="AA279" s="48" t="s">
        <v>0</v>
      </c>
      <c r="AB279" s="48">
        <v>7.93</v>
      </c>
      <c r="AC279" s="48">
        <v>16.61</v>
      </c>
      <c r="AD279" s="48">
        <v>20.03</v>
      </c>
      <c r="AE279" s="46">
        <v>5943</v>
      </c>
      <c r="AF279" s="48" t="s">
        <v>0</v>
      </c>
      <c r="AG279" s="48">
        <v>6.78</v>
      </c>
      <c r="AH279" s="48" t="s">
        <v>0</v>
      </c>
      <c r="AI279" s="48" t="s">
        <v>0</v>
      </c>
      <c r="AJ279" s="48">
        <v>7.57</v>
      </c>
      <c r="AK279" s="48" t="s">
        <v>0</v>
      </c>
      <c r="AL279" s="48">
        <v>23.57</v>
      </c>
      <c r="AM279" s="48">
        <v>37.729999999999997</v>
      </c>
      <c r="AN279" s="48">
        <v>52.98</v>
      </c>
      <c r="AO279" s="50">
        <v>8.0497685185185186E-4</v>
      </c>
      <c r="AP279" s="50">
        <v>1.1040509259259261E-3</v>
      </c>
      <c r="AQ279" s="50">
        <v>2.4864583333333331E-3</v>
      </c>
      <c r="AR279" s="50">
        <v>1.0134259259259259E-3</v>
      </c>
      <c r="AS279" s="50">
        <v>1.4337962962962963E-3</v>
      </c>
      <c r="AT279" s="50">
        <v>1.8585648148148148E-3</v>
      </c>
      <c r="AU279" s="50">
        <v>2.9302083333333333E-3</v>
      </c>
      <c r="AV279" s="50">
        <v>3.1659722222222224E-3</v>
      </c>
      <c r="AW279" s="50">
        <v>4.0196759259259257E-3</v>
      </c>
      <c r="AX279" s="50">
        <v>6.2675925925925937E-3</v>
      </c>
      <c r="AY279" s="50">
        <v>6.737962962962963E-3</v>
      </c>
      <c r="AZ279" s="50">
        <v>1.0801967592592592E-2</v>
      </c>
      <c r="BA279" s="50">
        <v>8.5527777777777772E-3</v>
      </c>
      <c r="BB279" s="50">
        <v>1.4814583333333334E-2</v>
      </c>
      <c r="BC279" s="50">
        <v>3.0528935185185187E-2</v>
      </c>
      <c r="BD279" s="48" t="s">
        <v>0</v>
      </c>
      <c r="BE279" s="48" t="s">
        <v>0</v>
      </c>
      <c r="BF279" s="48">
        <v>6.57</v>
      </c>
      <c r="BG279" s="48" t="s">
        <v>0</v>
      </c>
      <c r="BH279" s="48">
        <v>18.649999999999999</v>
      </c>
      <c r="BI279" s="46">
        <v>4569</v>
      </c>
    </row>
    <row r="280" spans="1:61" x14ac:dyDescent="0.3">
      <c r="A280" s="46">
        <v>1122</v>
      </c>
      <c r="B280" s="48" t="s">
        <v>0</v>
      </c>
      <c r="C280" s="48" t="s">
        <v>0</v>
      </c>
      <c r="D280" s="48" t="s">
        <v>0</v>
      </c>
      <c r="E280" s="48">
        <v>6.62</v>
      </c>
      <c r="F280" s="48">
        <v>7.24</v>
      </c>
      <c r="G280" s="48" t="s">
        <v>0</v>
      </c>
      <c r="H280" s="48" t="s">
        <v>0</v>
      </c>
      <c r="I280" s="48">
        <v>33.049999999999997</v>
      </c>
      <c r="J280" s="48">
        <v>46.78</v>
      </c>
      <c r="K280" s="50">
        <v>7.1099537037037041E-4</v>
      </c>
      <c r="L280" s="50">
        <v>9.7256944444444441E-4</v>
      </c>
      <c r="M280" s="50">
        <v>2.1819444444444443E-3</v>
      </c>
      <c r="N280" s="50">
        <v>8.9537037037037037E-4</v>
      </c>
      <c r="O280" s="50">
        <v>1.2569444444444444E-3</v>
      </c>
      <c r="P280" s="50">
        <v>1.6289351851851853E-3</v>
      </c>
      <c r="Q280" s="50">
        <v>2.5758101851851853E-3</v>
      </c>
      <c r="R280" s="50">
        <v>2.784953703703704E-3</v>
      </c>
      <c r="S280" s="50">
        <v>3.532175925925926E-3</v>
      </c>
      <c r="T280" s="50">
        <v>5.4723379629629627E-3</v>
      </c>
      <c r="U280" s="50">
        <v>5.9318287037037039E-3</v>
      </c>
      <c r="V280" s="50">
        <v>9.4673611111111104E-3</v>
      </c>
      <c r="W280" s="50">
        <v>7.8974537037037034E-3</v>
      </c>
      <c r="X280" s="50">
        <v>1.3309837962962964E-2</v>
      </c>
      <c r="Y280" s="50">
        <v>2.7877893518518517E-2</v>
      </c>
      <c r="Z280" s="48" t="s">
        <v>0</v>
      </c>
      <c r="AA280" s="48" t="s">
        <v>0</v>
      </c>
      <c r="AB280" s="48" t="s">
        <v>0</v>
      </c>
      <c r="AC280" s="48">
        <v>16.600000000000001</v>
      </c>
      <c r="AD280" s="48">
        <v>20.02</v>
      </c>
      <c r="AE280" s="46">
        <v>5938</v>
      </c>
      <c r="AF280" s="48">
        <v>6.27</v>
      </c>
      <c r="AG280" s="48" t="s">
        <v>0</v>
      </c>
      <c r="AH280" s="48" t="s">
        <v>0</v>
      </c>
      <c r="AI280" s="48" t="s">
        <v>0</v>
      </c>
      <c r="AJ280" s="48" t="s">
        <v>0</v>
      </c>
      <c r="AK280" s="48">
        <v>8.17</v>
      </c>
      <c r="AL280" s="48">
        <v>23.58</v>
      </c>
      <c r="AM280" s="48">
        <v>37.75</v>
      </c>
      <c r="AN280" s="48">
        <v>53</v>
      </c>
      <c r="AO280" s="50">
        <v>8.0543981481481482E-4</v>
      </c>
      <c r="AP280" s="50">
        <v>1.1047453703703705E-3</v>
      </c>
      <c r="AQ280" s="50">
        <v>2.487847222222222E-3</v>
      </c>
      <c r="AR280" s="50">
        <v>1.0140046296296297E-3</v>
      </c>
      <c r="AS280" s="50">
        <v>1.4344907407407407E-3</v>
      </c>
      <c r="AT280" s="50">
        <v>1.8594907407407408E-3</v>
      </c>
      <c r="AU280" s="50">
        <v>2.9315972222222222E-3</v>
      </c>
      <c r="AV280" s="50">
        <v>3.1675925925925925E-3</v>
      </c>
      <c r="AW280" s="50">
        <v>4.0217592592592588E-3</v>
      </c>
      <c r="AX280" s="50">
        <v>6.2709490740740746E-3</v>
      </c>
      <c r="AY280" s="50">
        <v>6.7416666666666666E-3</v>
      </c>
      <c r="AZ280" s="50">
        <v>1.080787037037037E-2</v>
      </c>
      <c r="BA280" s="50">
        <v>8.5584490740740742E-3</v>
      </c>
      <c r="BB280" s="50">
        <v>1.4824189814814816E-2</v>
      </c>
      <c r="BC280" s="50">
        <v>3.0548495370370372E-2</v>
      </c>
      <c r="BD280" s="48" t="s">
        <v>0</v>
      </c>
      <c r="BE280" s="48" t="s">
        <v>0</v>
      </c>
      <c r="BF280" s="48" t="s">
        <v>0</v>
      </c>
      <c r="BG280" s="48">
        <v>14.05</v>
      </c>
      <c r="BH280" s="48">
        <v>18.63</v>
      </c>
      <c r="BI280" s="46">
        <v>4565</v>
      </c>
    </row>
    <row r="281" spans="1:61" x14ac:dyDescent="0.3">
      <c r="A281" s="46">
        <v>1121</v>
      </c>
      <c r="B281" s="48" t="s">
        <v>0</v>
      </c>
      <c r="C281" s="48">
        <v>6.23</v>
      </c>
      <c r="D281" s="48" t="s">
        <v>0</v>
      </c>
      <c r="E281" s="48" t="s">
        <v>0</v>
      </c>
      <c r="F281" s="48" t="s">
        <v>0</v>
      </c>
      <c r="G281" s="48">
        <v>7.75</v>
      </c>
      <c r="H281" s="48">
        <v>21.08</v>
      </c>
      <c r="I281" s="48">
        <v>33.06</v>
      </c>
      <c r="J281" s="48">
        <v>46.79</v>
      </c>
      <c r="K281" s="50">
        <v>7.1122685185185189E-4</v>
      </c>
      <c r="L281" s="50">
        <v>9.7280092592592589E-4</v>
      </c>
      <c r="M281" s="50">
        <v>2.1827546296296295E-3</v>
      </c>
      <c r="N281" s="50">
        <v>8.9560185185185185E-4</v>
      </c>
      <c r="O281" s="50">
        <v>1.2574074074074074E-3</v>
      </c>
      <c r="P281" s="50">
        <v>1.6295138888888891E-3</v>
      </c>
      <c r="Q281" s="50">
        <v>2.5766203703703706E-3</v>
      </c>
      <c r="R281" s="50">
        <v>2.7858796296296299E-3</v>
      </c>
      <c r="S281" s="50">
        <v>3.5333333333333332E-3</v>
      </c>
      <c r="T281" s="50">
        <v>5.4743055555555552E-3</v>
      </c>
      <c r="U281" s="50">
        <v>5.9339120370370379E-3</v>
      </c>
      <c r="V281" s="50">
        <v>9.4706018518518516E-3</v>
      </c>
      <c r="W281" s="50">
        <v>7.9021990740740736E-3</v>
      </c>
      <c r="X281" s="50">
        <v>1.3317824074074074E-2</v>
      </c>
      <c r="Y281" s="50">
        <v>2.7894097222222219E-2</v>
      </c>
      <c r="Z281" s="48" t="s">
        <v>0</v>
      </c>
      <c r="AA281" s="48">
        <v>5.47</v>
      </c>
      <c r="AB281" s="48" t="s">
        <v>0</v>
      </c>
      <c r="AC281" s="48">
        <v>16.59</v>
      </c>
      <c r="AD281" s="48">
        <v>20</v>
      </c>
      <c r="AE281" s="46">
        <v>5933</v>
      </c>
      <c r="AF281" s="48" t="s">
        <v>0</v>
      </c>
      <c r="AG281" s="48" t="s">
        <v>0</v>
      </c>
      <c r="AH281" s="48">
        <v>7.29</v>
      </c>
      <c r="AI281" s="48">
        <v>6.98</v>
      </c>
      <c r="AJ281" s="48">
        <v>7.58</v>
      </c>
      <c r="AK281" s="48" t="s">
        <v>0</v>
      </c>
      <c r="AL281" s="48">
        <v>23.59</v>
      </c>
      <c r="AM281" s="48">
        <v>37.770000000000003</v>
      </c>
      <c r="AN281" s="48">
        <v>53.03</v>
      </c>
      <c r="AO281" s="50">
        <v>8.0578703703703704E-4</v>
      </c>
      <c r="AP281" s="50">
        <v>1.1053240740740741E-3</v>
      </c>
      <c r="AQ281" s="50">
        <v>2.4892361111111113E-3</v>
      </c>
      <c r="AR281" s="50">
        <v>1.0144675925925926E-3</v>
      </c>
      <c r="AS281" s="50">
        <v>1.4351851851851852E-3</v>
      </c>
      <c r="AT281" s="50">
        <v>1.8604166666666667E-3</v>
      </c>
      <c r="AU281" s="50">
        <v>2.9331018518518521E-3</v>
      </c>
      <c r="AV281" s="50">
        <v>3.1692129629629631E-3</v>
      </c>
      <c r="AW281" s="50">
        <v>4.0238425925925919E-3</v>
      </c>
      <c r="AX281" s="50">
        <v>6.2744212962962962E-3</v>
      </c>
      <c r="AY281" s="50">
        <v>6.7452546296296297E-3</v>
      </c>
      <c r="AZ281" s="50">
        <v>1.0813888888888889E-2</v>
      </c>
      <c r="BA281" s="50">
        <v>8.5641203703703712E-3</v>
      </c>
      <c r="BB281" s="50">
        <v>1.4833796296296296E-2</v>
      </c>
      <c r="BC281" s="50">
        <v>3.0567939814814812E-2</v>
      </c>
      <c r="BD281" s="48">
        <v>1.9</v>
      </c>
      <c r="BE281" s="48" t="s">
        <v>0</v>
      </c>
      <c r="BF281" s="48">
        <v>6.56</v>
      </c>
      <c r="BG281" s="48">
        <v>14.04</v>
      </c>
      <c r="BH281" s="48">
        <v>18.61</v>
      </c>
      <c r="BI281" s="46">
        <v>4561</v>
      </c>
    </row>
    <row r="282" spans="1:61" x14ac:dyDescent="0.3">
      <c r="A282" s="46">
        <v>1120</v>
      </c>
      <c r="B282" s="48">
        <v>5.78</v>
      </c>
      <c r="C282" s="48" t="s">
        <v>0</v>
      </c>
      <c r="D282" s="48" t="s">
        <v>0</v>
      </c>
      <c r="E282" s="48" t="s">
        <v>0</v>
      </c>
      <c r="F282" s="48" t="s">
        <v>0</v>
      </c>
      <c r="G282" s="48" t="s">
        <v>0</v>
      </c>
      <c r="H282" s="48">
        <v>21.09</v>
      </c>
      <c r="I282" s="48">
        <v>33.07</v>
      </c>
      <c r="J282" s="48">
        <v>46.81</v>
      </c>
      <c r="K282" s="50">
        <v>7.1145833333333337E-4</v>
      </c>
      <c r="L282" s="50">
        <v>9.7314814814814811E-4</v>
      </c>
      <c r="M282" s="50">
        <v>2.1834490740740738E-3</v>
      </c>
      <c r="N282" s="50">
        <v>8.9594907407407407E-4</v>
      </c>
      <c r="O282" s="50">
        <v>1.2577546296296297E-3</v>
      </c>
      <c r="P282" s="50">
        <v>1.6299768518518521E-3</v>
      </c>
      <c r="Q282" s="50">
        <v>2.5775462962962965E-3</v>
      </c>
      <c r="R282" s="50">
        <v>2.7868055555555558E-3</v>
      </c>
      <c r="S282" s="50">
        <v>3.5344907407407408E-3</v>
      </c>
      <c r="T282" s="50">
        <v>5.4761574074074079E-3</v>
      </c>
      <c r="U282" s="50">
        <v>5.9358796296296304E-3</v>
      </c>
      <c r="V282" s="50">
        <v>9.473842592592591E-3</v>
      </c>
      <c r="W282" s="50">
        <v>7.9069444444444439E-3</v>
      </c>
      <c r="X282" s="50">
        <v>1.3325810185185185E-2</v>
      </c>
      <c r="Y282" s="50">
        <v>2.7910300925925925E-2</v>
      </c>
      <c r="Z282" s="48" t="s">
        <v>0</v>
      </c>
      <c r="AA282" s="48" t="s">
        <v>0</v>
      </c>
      <c r="AB282" s="48">
        <v>7.92</v>
      </c>
      <c r="AC282" s="48">
        <v>16.579999999999998</v>
      </c>
      <c r="AD282" s="48">
        <v>19.98</v>
      </c>
      <c r="AE282" s="46">
        <v>5928</v>
      </c>
      <c r="AF282" s="48" t="s">
        <v>0</v>
      </c>
      <c r="AG282" s="48" t="s">
        <v>0</v>
      </c>
      <c r="AH282" s="48" t="s">
        <v>0</v>
      </c>
      <c r="AI282" s="48" t="s">
        <v>0</v>
      </c>
      <c r="AJ282" s="48" t="s">
        <v>0</v>
      </c>
      <c r="AK282" s="48">
        <v>8.18</v>
      </c>
      <c r="AL282" s="48">
        <v>23.6</v>
      </c>
      <c r="AM282" s="48">
        <v>37.79</v>
      </c>
      <c r="AN282" s="48">
        <v>53.05</v>
      </c>
      <c r="AO282" s="50">
        <v>8.0625E-4</v>
      </c>
      <c r="AP282" s="50">
        <v>1.1059027777777779E-3</v>
      </c>
      <c r="AQ282" s="50">
        <v>2.4906250000000002E-3</v>
      </c>
      <c r="AR282" s="50">
        <v>1.0150462962962962E-3</v>
      </c>
      <c r="AS282" s="50">
        <v>1.4358796296296296E-3</v>
      </c>
      <c r="AT282" s="50">
        <v>1.8613425925925926E-3</v>
      </c>
      <c r="AU282" s="50">
        <v>2.9346064814814816E-3</v>
      </c>
      <c r="AV282" s="50">
        <v>3.1708333333333332E-3</v>
      </c>
      <c r="AW282" s="50">
        <v>4.0259259259259259E-3</v>
      </c>
      <c r="AX282" s="50">
        <v>6.277777777777778E-3</v>
      </c>
      <c r="AY282" s="50">
        <v>6.7489583333333334E-3</v>
      </c>
      <c r="AZ282" s="50">
        <v>1.0819907407407407E-2</v>
      </c>
      <c r="BA282" s="50">
        <v>8.5697916666666665E-3</v>
      </c>
      <c r="BB282" s="50">
        <v>1.4843402777777777E-2</v>
      </c>
      <c r="BC282" s="50">
        <v>3.0587499999999997E-2</v>
      </c>
      <c r="BD282" s="48" t="s">
        <v>0</v>
      </c>
      <c r="BE282" s="48">
        <v>4.5199999999999996</v>
      </c>
      <c r="BF282" s="48" t="s">
        <v>0</v>
      </c>
      <c r="BG282" s="48">
        <v>14.03</v>
      </c>
      <c r="BH282" s="48">
        <v>18.600000000000001</v>
      </c>
      <c r="BI282" s="46">
        <v>4558</v>
      </c>
    </row>
    <row r="283" spans="1:61" x14ac:dyDescent="0.3">
      <c r="A283" s="46">
        <v>1119</v>
      </c>
      <c r="B283" s="48" t="s">
        <v>0</v>
      </c>
      <c r="C283" s="48" t="s">
        <v>0</v>
      </c>
      <c r="D283" s="48">
        <v>6.66</v>
      </c>
      <c r="E283" s="48" t="s">
        <v>0</v>
      </c>
      <c r="F283" s="48" t="s">
        <v>0</v>
      </c>
      <c r="G283" s="48" t="s">
        <v>0</v>
      </c>
      <c r="H283" s="48" t="s">
        <v>0</v>
      </c>
      <c r="I283" s="48">
        <v>33.08</v>
      </c>
      <c r="J283" s="48">
        <v>46.82</v>
      </c>
      <c r="K283" s="50">
        <v>7.1168981481481485E-4</v>
      </c>
      <c r="L283" s="50">
        <v>9.7349537037037033E-4</v>
      </c>
      <c r="M283" s="50">
        <v>2.1842592592592591E-3</v>
      </c>
      <c r="N283" s="50">
        <v>8.9618055555555555E-4</v>
      </c>
      <c r="O283" s="50">
        <v>1.2581018518518518E-3</v>
      </c>
      <c r="P283" s="50">
        <v>1.6305555555555557E-3</v>
      </c>
      <c r="Q283" s="50">
        <v>2.5783564814814814E-3</v>
      </c>
      <c r="R283" s="50">
        <v>2.7876157407407407E-3</v>
      </c>
      <c r="S283" s="50">
        <v>3.535648148148148E-3</v>
      </c>
      <c r="T283" s="50">
        <v>5.4780092592592597E-3</v>
      </c>
      <c r="U283" s="50">
        <v>5.9379629629629635E-3</v>
      </c>
      <c r="V283" s="50">
        <v>9.4770833333333322E-3</v>
      </c>
      <c r="W283" s="50">
        <v>7.9118055555555556E-3</v>
      </c>
      <c r="X283" s="50">
        <v>1.3333912037037036E-2</v>
      </c>
      <c r="Y283" s="50">
        <v>2.7926504629629628E-2</v>
      </c>
      <c r="Z283" s="48" t="s">
        <v>0</v>
      </c>
      <c r="AA283" s="48">
        <v>5.46</v>
      </c>
      <c r="AB283" s="48" t="s">
        <v>0</v>
      </c>
      <c r="AC283" s="48">
        <v>16.57</v>
      </c>
      <c r="AD283" s="48">
        <v>19.96</v>
      </c>
      <c r="AE283" s="46">
        <v>5924</v>
      </c>
      <c r="AF283" s="48" t="s">
        <v>0</v>
      </c>
      <c r="AG283" s="48">
        <v>6.79</v>
      </c>
      <c r="AH283" s="48" t="s">
        <v>0</v>
      </c>
      <c r="AI283" s="48" t="s">
        <v>0</v>
      </c>
      <c r="AJ283" s="48" t="s">
        <v>0</v>
      </c>
      <c r="AK283" s="48" t="s">
        <v>0</v>
      </c>
      <c r="AL283" s="48">
        <v>23.61</v>
      </c>
      <c r="AM283" s="48">
        <v>37.799999999999997</v>
      </c>
      <c r="AN283" s="48">
        <v>53.08</v>
      </c>
      <c r="AO283" s="50">
        <v>8.0671296296296296E-4</v>
      </c>
      <c r="AP283" s="50">
        <v>1.1064814814814815E-3</v>
      </c>
      <c r="AQ283" s="50">
        <v>2.4920138888888891E-3</v>
      </c>
      <c r="AR283" s="50">
        <v>1.0155092592592592E-3</v>
      </c>
      <c r="AS283" s="50">
        <v>1.4366898148148149E-3</v>
      </c>
      <c r="AT283" s="50">
        <v>1.8622685185185185E-3</v>
      </c>
      <c r="AU283" s="50">
        <v>2.9361111111111111E-3</v>
      </c>
      <c r="AV283" s="50">
        <v>3.1724537037037038E-3</v>
      </c>
      <c r="AW283" s="50">
        <v>4.028009259259259E-3</v>
      </c>
      <c r="AX283" s="50">
        <v>6.2811342592592597E-3</v>
      </c>
      <c r="AY283" s="50">
        <v>6.7526620370370371E-3</v>
      </c>
      <c r="AZ283" s="50">
        <v>1.0825925925925925E-2</v>
      </c>
      <c r="BA283" s="50">
        <v>8.5755787037037033E-3</v>
      </c>
      <c r="BB283" s="50">
        <v>1.485300925925926E-2</v>
      </c>
      <c r="BC283" s="50">
        <v>3.0607060185185185E-2</v>
      </c>
      <c r="BD283" s="48" t="s">
        <v>0</v>
      </c>
      <c r="BE283" s="48" t="s">
        <v>0</v>
      </c>
      <c r="BF283" s="48">
        <v>6.55</v>
      </c>
      <c r="BG283" s="48">
        <v>14.02</v>
      </c>
      <c r="BH283" s="48">
        <v>18.579999999999998</v>
      </c>
      <c r="BI283" s="46">
        <v>4554</v>
      </c>
    </row>
    <row r="284" spans="1:61" x14ac:dyDescent="0.3">
      <c r="A284" s="46">
        <v>1118</v>
      </c>
      <c r="B284" s="48" t="s">
        <v>0</v>
      </c>
      <c r="C284" s="48" t="s">
        <v>0</v>
      </c>
      <c r="D284" s="48" t="s">
        <v>0</v>
      </c>
      <c r="E284" s="48">
        <v>6.63</v>
      </c>
      <c r="F284" s="48">
        <v>7.25</v>
      </c>
      <c r="G284" s="48">
        <v>7.76</v>
      </c>
      <c r="H284" s="48">
        <v>21.1</v>
      </c>
      <c r="I284" s="48">
        <v>33.090000000000003</v>
      </c>
      <c r="J284" s="48">
        <v>46.84</v>
      </c>
      <c r="K284" s="50">
        <v>7.1192129629629633E-4</v>
      </c>
      <c r="L284" s="50">
        <v>9.7372685185185181E-4</v>
      </c>
      <c r="M284" s="50">
        <v>2.1850694444444443E-3</v>
      </c>
      <c r="N284" s="50">
        <v>8.9641203703703703E-4</v>
      </c>
      <c r="O284" s="50">
        <v>1.2585648148148148E-3</v>
      </c>
      <c r="P284" s="50">
        <v>1.6310185185185186E-3</v>
      </c>
      <c r="Q284" s="50">
        <v>2.5791666666666667E-3</v>
      </c>
      <c r="R284" s="50">
        <v>2.7885416666666666E-3</v>
      </c>
      <c r="S284" s="50">
        <v>3.5368055555555556E-3</v>
      </c>
      <c r="T284" s="50">
        <v>5.4799768518518522E-3</v>
      </c>
      <c r="U284" s="50">
        <v>5.9400462962962966E-3</v>
      </c>
      <c r="V284" s="50">
        <v>9.4802083333333318E-3</v>
      </c>
      <c r="W284" s="50">
        <v>7.9165509259259258E-3</v>
      </c>
      <c r="X284" s="50">
        <v>1.3341898148148148E-2</v>
      </c>
      <c r="Y284" s="50">
        <v>2.7942708333333333E-2</v>
      </c>
      <c r="Z284" s="48" t="s">
        <v>0</v>
      </c>
      <c r="AA284" s="48" t="s">
        <v>0</v>
      </c>
      <c r="AB284" s="48">
        <v>7.91</v>
      </c>
      <c r="AC284" s="48">
        <v>16.559999999999999</v>
      </c>
      <c r="AD284" s="48">
        <v>19.95</v>
      </c>
      <c r="AE284" s="46">
        <v>5919</v>
      </c>
      <c r="AF284" s="48">
        <v>6.28</v>
      </c>
      <c r="AG284" s="48" t="s">
        <v>0</v>
      </c>
      <c r="AH284" s="48" t="s">
        <v>0</v>
      </c>
      <c r="AI284" s="48">
        <v>6.99</v>
      </c>
      <c r="AJ284" s="48">
        <v>7.59</v>
      </c>
      <c r="AK284" s="48">
        <v>8.19</v>
      </c>
      <c r="AL284" s="48">
        <v>23.62</v>
      </c>
      <c r="AM284" s="48">
        <v>37.82</v>
      </c>
      <c r="AN284" s="48">
        <v>53.11</v>
      </c>
      <c r="AO284" s="50">
        <v>8.0706018518518518E-4</v>
      </c>
      <c r="AP284" s="50">
        <v>1.1070601851851853E-3</v>
      </c>
      <c r="AQ284" s="50">
        <v>2.493402777777778E-3</v>
      </c>
      <c r="AR284" s="50">
        <v>1.016087962962963E-3</v>
      </c>
      <c r="AS284" s="50">
        <v>1.4373842592592593E-3</v>
      </c>
      <c r="AT284" s="50">
        <v>1.8631944444444444E-3</v>
      </c>
      <c r="AU284" s="50">
        <v>2.9375E-3</v>
      </c>
      <c r="AV284" s="50">
        <v>3.174074074074074E-3</v>
      </c>
      <c r="AW284" s="50">
        <v>4.0300925925925929E-3</v>
      </c>
      <c r="AX284" s="50">
        <v>6.2846064814814813E-3</v>
      </c>
      <c r="AY284" s="50">
        <v>6.7563657407407407E-3</v>
      </c>
      <c r="AZ284" s="50">
        <v>1.0832060185185184E-2</v>
      </c>
      <c r="BA284" s="50">
        <v>8.5812500000000003E-3</v>
      </c>
      <c r="BB284" s="50">
        <v>1.486261574074074E-2</v>
      </c>
      <c r="BC284" s="50">
        <v>3.0626504629629629E-2</v>
      </c>
      <c r="BD284" s="48" t="s">
        <v>0</v>
      </c>
      <c r="BE284" s="48" t="s">
        <v>0</v>
      </c>
      <c r="BF284" s="48" t="s">
        <v>0</v>
      </c>
      <c r="BG284" s="48">
        <v>14.01</v>
      </c>
      <c r="BH284" s="48">
        <v>18.57</v>
      </c>
      <c r="BI284" s="46">
        <v>4550</v>
      </c>
    </row>
    <row r="285" spans="1:61" x14ac:dyDescent="0.3">
      <c r="A285" s="46">
        <v>1117</v>
      </c>
      <c r="B285" s="48" t="s">
        <v>0</v>
      </c>
      <c r="C285" s="48" t="s">
        <v>0</v>
      </c>
      <c r="D285" s="48" t="s">
        <v>0</v>
      </c>
      <c r="E285" s="48" t="s">
        <v>0</v>
      </c>
      <c r="F285" s="48" t="s">
        <v>0</v>
      </c>
      <c r="G285" s="48" t="s">
        <v>0</v>
      </c>
      <c r="H285" s="48">
        <v>21.11</v>
      </c>
      <c r="I285" s="48">
        <v>33.1</v>
      </c>
      <c r="J285" s="48">
        <v>46.85</v>
      </c>
      <c r="K285" s="50">
        <v>7.1215277777777781E-4</v>
      </c>
      <c r="L285" s="50">
        <v>9.7407407407407403E-4</v>
      </c>
      <c r="M285" s="50">
        <v>2.1858796296296296E-3</v>
      </c>
      <c r="N285" s="50">
        <v>8.9675925925925925E-4</v>
      </c>
      <c r="O285" s="50">
        <v>1.2589120370370371E-3</v>
      </c>
      <c r="P285" s="50">
        <v>1.6315972222222224E-3</v>
      </c>
      <c r="Q285" s="50">
        <v>2.579976851851852E-3</v>
      </c>
      <c r="R285" s="50">
        <v>2.7894675925925925E-3</v>
      </c>
      <c r="S285" s="50">
        <v>3.5379629629629628E-3</v>
      </c>
      <c r="T285" s="50">
        <v>5.481828703703704E-3</v>
      </c>
      <c r="U285" s="50">
        <v>5.942013888888889E-3</v>
      </c>
      <c r="V285" s="50">
        <v>9.483449074074073E-3</v>
      </c>
      <c r="W285" s="50">
        <v>7.9212962962962961E-3</v>
      </c>
      <c r="X285" s="50">
        <v>1.3349884259259259E-2</v>
      </c>
      <c r="Y285" s="50">
        <v>2.7958912037037036E-2</v>
      </c>
      <c r="Z285" s="48">
        <v>2.23</v>
      </c>
      <c r="AA285" s="48" t="s">
        <v>0</v>
      </c>
      <c r="AB285" s="48" t="s">
        <v>0</v>
      </c>
      <c r="AC285" s="48">
        <v>16.55</v>
      </c>
      <c r="AD285" s="48">
        <v>19.93</v>
      </c>
      <c r="AE285" s="46">
        <v>5914</v>
      </c>
      <c r="AF285" s="48" t="s">
        <v>0</v>
      </c>
      <c r="AG285" s="48" t="s">
        <v>0</v>
      </c>
      <c r="AH285" s="48">
        <v>7.3</v>
      </c>
      <c r="AI285" s="48" t="s">
        <v>0</v>
      </c>
      <c r="AJ285" s="48" t="s">
        <v>0</v>
      </c>
      <c r="AK285" s="48" t="s">
        <v>0</v>
      </c>
      <c r="AL285" s="48">
        <v>23.63</v>
      </c>
      <c r="AM285" s="48">
        <v>37.840000000000003</v>
      </c>
      <c r="AN285" s="48">
        <v>53.13</v>
      </c>
      <c r="AO285" s="50">
        <v>8.0752314814814814E-4</v>
      </c>
      <c r="AP285" s="50">
        <v>1.1077546296296298E-3</v>
      </c>
      <c r="AQ285" s="50">
        <v>2.4947916666666669E-3</v>
      </c>
      <c r="AR285" s="50">
        <v>1.0166666666666666E-3</v>
      </c>
      <c r="AS285" s="50">
        <v>1.4380787037037038E-3</v>
      </c>
      <c r="AT285" s="50">
        <v>1.8641203703703704E-3</v>
      </c>
      <c r="AU285" s="50">
        <v>2.9390046296296295E-3</v>
      </c>
      <c r="AV285" s="50">
        <v>3.1756944444444445E-3</v>
      </c>
      <c r="AW285" s="50">
        <v>4.032175925925926E-3</v>
      </c>
      <c r="AX285" s="50">
        <v>6.2879629629629639E-3</v>
      </c>
      <c r="AY285" s="50">
        <v>6.7600694444444453E-3</v>
      </c>
      <c r="AZ285" s="50">
        <v>1.0838078703703702E-2</v>
      </c>
      <c r="BA285" s="50">
        <v>8.5869212962962956E-3</v>
      </c>
      <c r="BB285" s="50">
        <v>1.4872222222222222E-2</v>
      </c>
      <c r="BC285" s="50">
        <v>3.0646064814814813E-2</v>
      </c>
      <c r="BD285" s="48" t="s">
        <v>0</v>
      </c>
      <c r="BE285" s="48">
        <v>4.51</v>
      </c>
      <c r="BF285" s="48">
        <v>6.54</v>
      </c>
      <c r="BG285" s="48">
        <v>14</v>
      </c>
      <c r="BH285" s="48">
        <v>18.55</v>
      </c>
      <c r="BI285" s="46">
        <v>4546</v>
      </c>
    </row>
    <row r="286" spans="1:61" x14ac:dyDescent="0.3">
      <c r="A286" s="46">
        <v>1116</v>
      </c>
      <c r="B286" s="48" t="s">
        <v>0</v>
      </c>
      <c r="C286" s="48" t="s">
        <v>0</v>
      </c>
      <c r="D286" s="48" t="s">
        <v>0</v>
      </c>
      <c r="E286" s="48" t="s">
        <v>0</v>
      </c>
      <c r="F286" s="48" t="s">
        <v>0</v>
      </c>
      <c r="G286" s="48" t="s">
        <v>0</v>
      </c>
      <c r="H286" s="48" t="s">
        <v>0</v>
      </c>
      <c r="I286" s="48">
        <v>33.119999999999997</v>
      </c>
      <c r="J286" s="48">
        <v>46.87</v>
      </c>
      <c r="K286" s="50">
        <v>7.1238425925925929E-4</v>
      </c>
      <c r="L286" s="50">
        <v>9.7442129629629626E-4</v>
      </c>
      <c r="M286" s="50">
        <v>2.1866898148148145E-3</v>
      </c>
      <c r="N286" s="50">
        <v>8.9699074074074073E-4</v>
      </c>
      <c r="O286" s="50">
        <v>1.2593750000000001E-3</v>
      </c>
      <c r="P286" s="50">
        <v>1.6320601851851854E-3</v>
      </c>
      <c r="Q286" s="50">
        <v>2.5809027777777779E-3</v>
      </c>
      <c r="R286" s="50">
        <v>2.7903935185185184E-3</v>
      </c>
      <c r="S286" s="50">
        <v>3.5391203703703704E-3</v>
      </c>
      <c r="T286" s="50">
        <v>5.4837962962962965E-3</v>
      </c>
      <c r="U286" s="50">
        <v>5.9440972222222221E-3</v>
      </c>
      <c r="V286" s="50">
        <v>9.4866898148148141E-3</v>
      </c>
      <c r="W286" s="50">
        <v>7.9260416666666663E-3</v>
      </c>
      <c r="X286" s="50">
        <v>1.3357870370370371E-2</v>
      </c>
      <c r="Y286" s="50">
        <v>2.7975231481481479E-2</v>
      </c>
      <c r="Z286" s="48" t="s">
        <v>0</v>
      </c>
      <c r="AA286" s="48">
        <v>5.45</v>
      </c>
      <c r="AB286" s="48">
        <v>7.9</v>
      </c>
      <c r="AC286" s="48">
        <v>16.54</v>
      </c>
      <c r="AD286" s="48">
        <v>19.91</v>
      </c>
      <c r="AE286" s="46">
        <v>5909</v>
      </c>
      <c r="AF286" s="48" t="s">
        <v>0</v>
      </c>
      <c r="AG286" s="48">
        <v>6.8</v>
      </c>
      <c r="AH286" s="48" t="s">
        <v>0</v>
      </c>
      <c r="AI286" s="48">
        <v>7</v>
      </c>
      <c r="AJ286" s="48">
        <v>7.6</v>
      </c>
      <c r="AK286" s="48" t="s">
        <v>0</v>
      </c>
      <c r="AL286" s="48">
        <v>23.65</v>
      </c>
      <c r="AM286" s="48">
        <v>37.86</v>
      </c>
      <c r="AN286" s="48">
        <v>53.16</v>
      </c>
      <c r="AO286" s="50">
        <v>8.0787037037037047E-4</v>
      </c>
      <c r="AP286" s="50">
        <v>1.1083333333333333E-3</v>
      </c>
      <c r="AQ286" s="50">
        <v>2.4961805555555557E-3</v>
      </c>
      <c r="AR286" s="50">
        <v>1.0171296296296295E-3</v>
      </c>
      <c r="AS286" s="50">
        <v>1.4388888888888889E-3</v>
      </c>
      <c r="AT286" s="50">
        <v>1.8650462962962963E-3</v>
      </c>
      <c r="AU286" s="50">
        <v>2.9405092592592595E-3</v>
      </c>
      <c r="AV286" s="50">
        <v>3.1773148148148147E-3</v>
      </c>
      <c r="AW286" s="50">
        <v>4.0342592592592591E-3</v>
      </c>
      <c r="AX286" s="50">
        <v>6.2913194444444449E-3</v>
      </c>
      <c r="AY286" s="50">
        <v>6.763773148148149E-3</v>
      </c>
      <c r="AZ286" s="50">
        <v>1.084409722222222E-2</v>
      </c>
      <c r="BA286" s="50">
        <v>8.5925925925925926E-3</v>
      </c>
      <c r="BB286" s="50">
        <v>1.4881828703703703E-2</v>
      </c>
      <c r="BC286" s="50">
        <v>3.0665624999999998E-2</v>
      </c>
      <c r="BD286" s="48" t="s">
        <v>0</v>
      </c>
      <c r="BE286" s="48" t="s">
        <v>0</v>
      </c>
      <c r="BF286" s="48" t="s">
        <v>0</v>
      </c>
      <c r="BG286" s="48">
        <v>13.99</v>
      </c>
      <c r="BH286" s="48">
        <v>18.53</v>
      </c>
      <c r="BI286" s="46">
        <v>4543</v>
      </c>
    </row>
    <row r="287" spans="1:61" x14ac:dyDescent="0.3">
      <c r="A287" s="46">
        <v>1115</v>
      </c>
      <c r="B287" s="48" t="s">
        <v>0</v>
      </c>
      <c r="C287" s="48">
        <v>6.24</v>
      </c>
      <c r="D287" s="48" t="s">
        <v>0</v>
      </c>
      <c r="E287" s="48">
        <v>6.64</v>
      </c>
      <c r="F287" s="48">
        <v>7.26</v>
      </c>
      <c r="G287" s="48" t="s">
        <v>0</v>
      </c>
      <c r="H287" s="48">
        <v>21.12</v>
      </c>
      <c r="I287" s="48">
        <v>33.130000000000003</v>
      </c>
      <c r="J287" s="48">
        <v>46.88</v>
      </c>
      <c r="K287" s="50">
        <v>7.1261574074074077E-4</v>
      </c>
      <c r="L287" s="50">
        <v>9.7465277777777774E-4</v>
      </c>
      <c r="M287" s="50">
        <v>2.1873842592592591E-3</v>
      </c>
      <c r="N287" s="50">
        <v>8.9733796296296295E-4</v>
      </c>
      <c r="O287" s="50">
        <v>1.2597222222222222E-3</v>
      </c>
      <c r="P287" s="50">
        <v>1.6325231481481484E-3</v>
      </c>
      <c r="Q287" s="50">
        <v>2.5817129629629632E-3</v>
      </c>
      <c r="R287" s="50">
        <v>2.7913194444444444E-3</v>
      </c>
      <c r="S287" s="50">
        <v>3.5402777777777776E-3</v>
      </c>
      <c r="T287" s="50">
        <v>5.4856481481481483E-3</v>
      </c>
      <c r="U287" s="50">
        <v>5.9460648148148146E-3</v>
      </c>
      <c r="V287" s="50">
        <v>9.4899305555555535E-3</v>
      </c>
      <c r="W287" s="50">
        <v>7.9307870370370365E-3</v>
      </c>
      <c r="X287" s="50">
        <v>1.3365972222222222E-2</v>
      </c>
      <c r="Y287" s="50">
        <v>2.7991435185185185E-2</v>
      </c>
      <c r="Z287" s="48" t="s">
        <v>0</v>
      </c>
      <c r="AA287" s="48" t="s">
        <v>0</v>
      </c>
      <c r="AB287" s="48" t="s">
        <v>0</v>
      </c>
      <c r="AC287" s="48">
        <v>16.53</v>
      </c>
      <c r="AD287" s="48">
        <v>19.899999999999999</v>
      </c>
      <c r="AE287" s="46">
        <v>5904</v>
      </c>
      <c r="AF287" s="48" t="s">
        <v>0</v>
      </c>
      <c r="AG287" s="48" t="s">
        <v>0</v>
      </c>
      <c r="AH287" s="48" t="s">
        <v>0</v>
      </c>
      <c r="AI287" s="48" t="s">
        <v>0</v>
      </c>
      <c r="AJ287" s="48" t="s">
        <v>0</v>
      </c>
      <c r="AK287" s="48">
        <v>8.1999999999999993</v>
      </c>
      <c r="AL287" s="48">
        <v>23.66</v>
      </c>
      <c r="AM287" s="48">
        <v>37.880000000000003</v>
      </c>
      <c r="AN287" s="48">
        <v>53.19</v>
      </c>
      <c r="AO287" s="50">
        <v>8.0833333333333343E-4</v>
      </c>
      <c r="AP287" s="50">
        <v>1.1089120370370372E-3</v>
      </c>
      <c r="AQ287" s="50">
        <v>2.4975694444444446E-3</v>
      </c>
      <c r="AR287" s="50">
        <v>1.0177083333333334E-3</v>
      </c>
      <c r="AS287" s="50">
        <v>1.4395833333333333E-3</v>
      </c>
      <c r="AT287" s="50">
        <v>1.8659722222222222E-3</v>
      </c>
      <c r="AU287" s="50">
        <v>2.942013888888889E-3</v>
      </c>
      <c r="AV287" s="50">
        <v>3.1789351851851852E-3</v>
      </c>
      <c r="AW287" s="50">
        <v>4.0363425925925922E-3</v>
      </c>
      <c r="AX287" s="50">
        <v>6.2947916666666673E-3</v>
      </c>
      <c r="AY287" s="50">
        <v>6.7674768518518526E-3</v>
      </c>
      <c r="AZ287" s="50">
        <v>1.085011574074074E-2</v>
      </c>
      <c r="BA287" s="50">
        <v>8.5983796296296294E-3</v>
      </c>
      <c r="BB287" s="50">
        <v>1.4891435185185186E-2</v>
      </c>
      <c r="BC287" s="50">
        <v>3.0685185185185187E-2</v>
      </c>
      <c r="BD287" s="48" t="s">
        <v>0</v>
      </c>
      <c r="BE287" s="48" t="s">
        <v>0</v>
      </c>
      <c r="BF287" s="48" t="s">
        <v>0</v>
      </c>
      <c r="BG287" s="48">
        <v>13.98</v>
      </c>
      <c r="BH287" s="48">
        <v>18.52</v>
      </c>
      <c r="BI287" s="46">
        <v>4539</v>
      </c>
    </row>
    <row r="288" spans="1:61" x14ac:dyDescent="0.3">
      <c r="A288" s="46">
        <v>1114</v>
      </c>
      <c r="B288" s="48" t="s">
        <v>0</v>
      </c>
      <c r="C288" s="48" t="s">
        <v>0</v>
      </c>
      <c r="D288" s="48">
        <v>6.67</v>
      </c>
      <c r="E288" s="48" t="s">
        <v>0</v>
      </c>
      <c r="F288" s="48" t="s">
        <v>0</v>
      </c>
      <c r="G288" s="48">
        <v>7.77</v>
      </c>
      <c r="H288" s="48">
        <v>21.13</v>
      </c>
      <c r="I288" s="48">
        <v>33.14</v>
      </c>
      <c r="J288" s="48">
        <v>46.9</v>
      </c>
      <c r="K288" s="50">
        <v>7.1284722222222225E-4</v>
      </c>
      <c r="L288" s="50">
        <v>9.7499999999999996E-4</v>
      </c>
      <c r="M288" s="50">
        <v>2.1881944444444444E-3</v>
      </c>
      <c r="N288" s="50">
        <v>8.9756944444444443E-4</v>
      </c>
      <c r="O288" s="50">
        <v>1.2600694444444445E-3</v>
      </c>
      <c r="P288" s="50">
        <v>1.6331018518518519E-3</v>
      </c>
      <c r="Q288" s="50">
        <v>2.582523148148148E-3</v>
      </c>
      <c r="R288" s="50">
        <v>2.7921296296296296E-3</v>
      </c>
      <c r="S288" s="50">
        <v>3.5414351851851852E-3</v>
      </c>
      <c r="T288" s="50">
        <v>5.4875000000000002E-3</v>
      </c>
      <c r="U288" s="50">
        <v>5.9481481481481486E-3</v>
      </c>
      <c r="V288" s="50">
        <v>9.4931712962962964E-3</v>
      </c>
      <c r="W288" s="50">
        <v>7.9356481481481483E-3</v>
      </c>
      <c r="X288" s="50">
        <v>1.3373958333333333E-2</v>
      </c>
      <c r="Y288" s="50">
        <v>2.8007754629629629E-2</v>
      </c>
      <c r="Z288" s="48" t="s">
        <v>0</v>
      </c>
      <c r="AA288" s="48" t="s">
        <v>0</v>
      </c>
      <c r="AB288" s="48">
        <v>7.89</v>
      </c>
      <c r="AC288" s="48" t="s">
        <v>0</v>
      </c>
      <c r="AD288" s="48">
        <v>19.88</v>
      </c>
      <c r="AE288" s="46">
        <v>5899</v>
      </c>
      <c r="AF288" s="48">
        <v>6.29</v>
      </c>
      <c r="AG288" s="48" t="s">
        <v>0</v>
      </c>
      <c r="AH288" s="48">
        <v>7.31</v>
      </c>
      <c r="AI288" s="48" t="s">
        <v>0</v>
      </c>
      <c r="AJ288" s="48" t="s">
        <v>0</v>
      </c>
      <c r="AK288" s="48" t="s">
        <v>0</v>
      </c>
      <c r="AL288" s="48">
        <v>23.67</v>
      </c>
      <c r="AM288" s="48">
        <v>37.9</v>
      </c>
      <c r="AN288" s="48">
        <v>53.21</v>
      </c>
      <c r="AO288" s="50">
        <v>8.0879629629629639E-4</v>
      </c>
      <c r="AP288" s="50">
        <v>1.1094907407407407E-3</v>
      </c>
      <c r="AQ288" s="50">
        <v>2.4989583333333335E-3</v>
      </c>
      <c r="AR288" s="50">
        <v>1.0181712962962963E-3</v>
      </c>
      <c r="AS288" s="50">
        <v>1.4402777777777777E-3</v>
      </c>
      <c r="AT288" s="50">
        <v>1.8668981481481481E-3</v>
      </c>
      <c r="AU288" s="50">
        <v>2.9435185185185185E-3</v>
      </c>
      <c r="AV288" s="50">
        <v>3.1805555555555554E-3</v>
      </c>
      <c r="AW288" s="50">
        <v>4.0384259259259262E-3</v>
      </c>
      <c r="AX288" s="50">
        <v>6.2981481481481482E-3</v>
      </c>
      <c r="AY288" s="50">
        <v>6.7711805555555555E-3</v>
      </c>
      <c r="AZ288" s="50">
        <v>1.085613425925926E-2</v>
      </c>
      <c r="BA288" s="50">
        <v>8.6040509259259264E-3</v>
      </c>
      <c r="BB288" s="50">
        <v>1.4901041666666667E-2</v>
      </c>
      <c r="BC288" s="50">
        <v>3.0704745370370372E-2</v>
      </c>
      <c r="BD288" s="48" t="s">
        <v>0</v>
      </c>
      <c r="BE288" s="48">
        <v>4.5</v>
      </c>
      <c r="BF288" s="48">
        <v>6.53</v>
      </c>
      <c r="BG288" s="48">
        <v>13.97</v>
      </c>
      <c r="BH288" s="48">
        <v>18.5</v>
      </c>
      <c r="BI288" s="46">
        <v>4535</v>
      </c>
    </row>
    <row r="289" spans="1:61" x14ac:dyDescent="0.3">
      <c r="A289" s="46">
        <v>1113</v>
      </c>
      <c r="B289" s="48">
        <v>5.79</v>
      </c>
      <c r="C289" s="48" t="s">
        <v>0</v>
      </c>
      <c r="D289" s="48" t="s">
        <v>0</v>
      </c>
      <c r="E289" s="48" t="s">
        <v>0</v>
      </c>
      <c r="F289" s="48" t="s">
        <v>0</v>
      </c>
      <c r="G289" s="48" t="s">
        <v>0</v>
      </c>
      <c r="H289" s="48" t="s">
        <v>0</v>
      </c>
      <c r="I289" s="48">
        <v>33.15</v>
      </c>
      <c r="J289" s="48">
        <v>46.91</v>
      </c>
      <c r="K289" s="50">
        <v>7.1307870370370373E-4</v>
      </c>
      <c r="L289" s="50">
        <v>9.7534722222222218E-4</v>
      </c>
      <c r="M289" s="50">
        <v>2.1890046296296293E-3</v>
      </c>
      <c r="N289" s="50">
        <v>8.9780092592592591E-4</v>
      </c>
      <c r="O289" s="50">
        <v>1.2605324074074075E-3</v>
      </c>
      <c r="P289" s="50">
        <v>1.6335648148148149E-3</v>
      </c>
      <c r="Q289" s="50">
        <v>2.5834490740740739E-3</v>
      </c>
      <c r="R289" s="50">
        <v>2.7930555555555556E-3</v>
      </c>
      <c r="S289" s="50">
        <v>3.5425925925925924E-3</v>
      </c>
      <c r="T289" s="50">
        <v>5.4894675925925927E-3</v>
      </c>
      <c r="U289" s="50">
        <v>5.9502314814814817E-3</v>
      </c>
      <c r="V289" s="50">
        <v>9.4962962962962961E-3</v>
      </c>
      <c r="W289" s="50">
        <v>7.9403935185185185E-3</v>
      </c>
      <c r="X289" s="50">
        <v>1.3381944444444445E-2</v>
      </c>
      <c r="Y289" s="50">
        <v>2.8023958333333331E-2</v>
      </c>
      <c r="Z289" s="48" t="s">
        <v>0</v>
      </c>
      <c r="AA289" s="48">
        <v>5.44</v>
      </c>
      <c r="AB289" s="48" t="s">
        <v>0</v>
      </c>
      <c r="AC289" s="48">
        <v>16.52</v>
      </c>
      <c r="AD289" s="48">
        <v>19.86</v>
      </c>
      <c r="AE289" s="46">
        <v>5895</v>
      </c>
      <c r="AF289" s="48" t="s">
        <v>0</v>
      </c>
      <c r="AG289" s="48" t="s">
        <v>0</v>
      </c>
      <c r="AH289" s="48" t="s">
        <v>0</v>
      </c>
      <c r="AI289" s="48">
        <v>7.01</v>
      </c>
      <c r="AJ289" s="48">
        <v>7.61</v>
      </c>
      <c r="AK289" s="48">
        <v>8.2100000000000009</v>
      </c>
      <c r="AL289" s="48">
        <v>23.68</v>
      </c>
      <c r="AM289" s="48">
        <v>37.909999999999997</v>
      </c>
      <c r="AN289" s="48">
        <v>53.24</v>
      </c>
      <c r="AO289" s="50">
        <v>8.0914351851851861E-4</v>
      </c>
      <c r="AP289" s="50">
        <v>1.1100694444444446E-3</v>
      </c>
      <c r="AQ289" s="50">
        <v>2.5003472222222224E-3</v>
      </c>
      <c r="AR289" s="50">
        <v>1.0187499999999999E-3</v>
      </c>
      <c r="AS289" s="50">
        <v>1.4409722222222222E-3</v>
      </c>
      <c r="AT289" s="50">
        <v>1.867824074074074E-3</v>
      </c>
      <c r="AU289" s="50">
        <v>2.945023148148148E-3</v>
      </c>
      <c r="AV289" s="50">
        <v>3.182175925925926E-3</v>
      </c>
      <c r="AW289" s="50">
        <v>4.0405092592592584E-3</v>
      </c>
      <c r="AX289" s="50">
        <v>6.3016203703703706E-3</v>
      </c>
      <c r="AY289" s="50">
        <v>6.7748842592592591E-3</v>
      </c>
      <c r="AZ289" s="50">
        <v>1.0862152777777778E-2</v>
      </c>
      <c r="BA289" s="50">
        <v>8.6097222222222235E-3</v>
      </c>
      <c r="BB289" s="50">
        <v>1.4910648148148149E-2</v>
      </c>
      <c r="BC289" s="50">
        <v>3.0724305555555553E-2</v>
      </c>
      <c r="BD289" s="48" t="s">
        <v>0</v>
      </c>
      <c r="BE289" s="48" t="s">
        <v>0</v>
      </c>
      <c r="BF289" s="48" t="s">
        <v>0</v>
      </c>
      <c r="BG289" s="48">
        <v>13.96</v>
      </c>
      <c r="BH289" s="48">
        <v>18.489999999999998</v>
      </c>
      <c r="BI289" s="46">
        <v>4531</v>
      </c>
    </row>
    <row r="290" spans="1:61" x14ac:dyDescent="0.3">
      <c r="A290" s="46">
        <v>1112</v>
      </c>
      <c r="B290" s="48" t="s">
        <v>0</v>
      </c>
      <c r="C290" s="48" t="s">
        <v>0</v>
      </c>
      <c r="D290" s="48" t="s">
        <v>0</v>
      </c>
      <c r="E290" s="48" t="s">
        <v>0</v>
      </c>
      <c r="F290" s="48" t="s">
        <v>0</v>
      </c>
      <c r="G290" s="48" t="s">
        <v>0</v>
      </c>
      <c r="H290" s="48">
        <v>21.14</v>
      </c>
      <c r="I290" s="48">
        <v>33.159999999999997</v>
      </c>
      <c r="J290" s="48">
        <v>46.93</v>
      </c>
      <c r="K290" s="50">
        <v>7.1331018518518521E-4</v>
      </c>
      <c r="L290" s="50">
        <v>9.7557870370370366E-4</v>
      </c>
      <c r="M290" s="50">
        <v>2.1898148148148146E-3</v>
      </c>
      <c r="N290" s="50">
        <v>8.9814814814814813E-4</v>
      </c>
      <c r="O290" s="50">
        <v>1.2608796296296296E-3</v>
      </c>
      <c r="P290" s="50">
        <v>1.6341435185185187E-3</v>
      </c>
      <c r="Q290" s="50">
        <v>2.5842592592592592E-3</v>
      </c>
      <c r="R290" s="50">
        <v>2.7939814814814815E-3</v>
      </c>
      <c r="S290" s="50">
        <v>3.54375E-3</v>
      </c>
      <c r="T290" s="50">
        <v>5.4913194444444445E-3</v>
      </c>
      <c r="U290" s="50">
        <v>5.9521990740740742E-3</v>
      </c>
      <c r="V290" s="50">
        <v>9.4995370370370372E-3</v>
      </c>
      <c r="W290" s="50">
        <v>7.9451388888888887E-3</v>
      </c>
      <c r="X290" s="50">
        <v>1.3390046296296297E-2</v>
      </c>
      <c r="Y290" s="50">
        <v>2.8040277777777775E-2</v>
      </c>
      <c r="Z290" s="48" t="s">
        <v>0</v>
      </c>
      <c r="AA290" s="48" t="s">
        <v>0</v>
      </c>
      <c r="AB290" s="48">
        <v>7.88</v>
      </c>
      <c r="AC290" s="48">
        <v>16.510000000000002</v>
      </c>
      <c r="AD290" s="48">
        <v>19.850000000000001</v>
      </c>
      <c r="AE290" s="46">
        <v>5890</v>
      </c>
      <c r="AF290" s="48" t="s">
        <v>0</v>
      </c>
      <c r="AG290" s="48">
        <v>6.81</v>
      </c>
      <c r="AH290" s="48" t="s">
        <v>0</v>
      </c>
      <c r="AI290" s="48" t="s">
        <v>0</v>
      </c>
      <c r="AJ290" s="48" t="s">
        <v>0</v>
      </c>
      <c r="AK290" s="48" t="s">
        <v>0</v>
      </c>
      <c r="AL290" s="48">
        <v>23.69</v>
      </c>
      <c r="AM290" s="48">
        <v>37.93</v>
      </c>
      <c r="AN290" s="48">
        <v>53.27</v>
      </c>
      <c r="AO290" s="50">
        <v>8.0960648148148157E-4</v>
      </c>
      <c r="AP290" s="50">
        <v>1.110763888888889E-3</v>
      </c>
      <c r="AQ290" s="50">
        <v>2.5017361111111113E-3</v>
      </c>
      <c r="AR290" s="50">
        <v>1.0193287037037037E-3</v>
      </c>
      <c r="AS290" s="50">
        <v>1.4417824074074075E-3</v>
      </c>
      <c r="AT290" s="50">
        <v>1.86875E-3</v>
      </c>
      <c r="AU290" s="50">
        <v>2.9464120370370369E-3</v>
      </c>
      <c r="AV290" s="50">
        <v>3.1837962962962965E-3</v>
      </c>
      <c r="AW290" s="50">
        <v>4.042708333333333E-3</v>
      </c>
      <c r="AX290" s="50">
        <v>6.3049768518518515E-3</v>
      </c>
      <c r="AY290" s="50">
        <v>6.7784722222222222E-3</v>
      </c>
      <c r="AZ290" s="50">
        <v>1.0868171296296296E-2</v>
      </c>
      <c r="BA290" s="50">
        <v>8.6155092592592585E-3</v>
      </c>
      <c r="BB290" s="50">
        <v>1.492037037037037E-2</v>
      </c>
      <c r="BC290" s="50">
        <v>3.0743865740740738E-2</v>
      </c>
      <c r="BD290" s="48" t="s">
        <v>0</v>
      </c>
      <c r="BE290" s="48" t="s">
        <v>0</v>
      </c>
      <c r="BF290" s="48">
        <v>6.52</v>
      </c>
      <c r="BG290" s="48">
        <v>13.95</v>
      </c>
      <c r="BH290" s="48">
        <v>18.47</v>
      </c>
      <c r="BI290" s="46">
        <v>4528</v>
      </c>
    </row>
    <row r="291" spans="1:61" x14ac:dyDescent="0.3">
      <c r="A291" s="46">
        <v>1111</v>
      </c>
      <c r="B291" s="48" t="s">
        <v>0</v>
      </c>
      <c r="C291" s="48" t="s">
        <v>0</v>
      </c>
      <c r="D291" s="48" t="s">
        <v>0</v>
      </c>
      <c r="E291" s="48">
        <v>6.65</v>
      </c>
      <c r="F291" s="48">
        <v>7.27</v>
      </c>
      <c r="G291" s="48">
        <v>7.78</v>
      </c>
      <c r="H291" s="48">
        <v>21.15</v>
      </c>
      <c r="I291" s="48">
        <v>33.17</v>
      </c>
      <c r="J291" s="48">
        <v>46.94</v>
      </c>
      <c r="K291" s="50">
        <v>7.1354166666666669E-4</v>
      </c>
      <c r="L291" s="50">
        <v>9.7592592592592588E-4</v>
      </c>
      <c r="M291" s="50">
        <v>2.1905092592592592E-3</v>
      </c>
      <c r="N291" s="50">
        <v>8.9837962962962961E-4</v>
      </c>
      <c r="O291" s="50">
        <v>1.2612268518518519E-3</v>
      </c>
      <c r="P291" s="50">
        <v>1.6346064814814817E-3</v>
      </c>
      <c r="Q291" s="50">
        <v>2.5850694444444445E-3</v>
      </c>
      <c r="R291" s="50">
        <v>2.7949074074074074E-3</v>
      </c>
      <c r="S291" s="50">
        <v>3.5449074074074072E-3</v>
      </c>
      <c r="T291" s="50">
        <v>5.493287037037037E-3</v>
      </c>
      <c r="U291" s="50">
        <v>5.9542824074074081E-3</v>
      </c>
      <c r="V291" s="50">
        <v>9.5027777777777767E-3</v>
      </c>
      <c r="W291" s="50">
        <v>7.9500000000000005E-3</v>
      </c>
      <c r="X291" s="50">
        <v>1.3398032407407407E-2</v>
      </c>
      <c r="Y291" s="50">
        <v>2.8056481481481477E-2</v>
      </c>
      <c r="Z291" s="48" t="s">
        <v>0</v>
      </c>
      <c r="AA291" s="48" t="s">
        <v>0</v>
      </c>
      <c r="AB291" s="48" t="s">
        <v>0</v>
      </c>
      <c r="AC291" s="48">
        <v>16.5</v>
      </c>
      <c r="AD291" s="48">
        <v>19.829999999999998</v>
      </c>
      <c r="AE291" s="46">
        <v>5885</v>
      </c>
      <c r="AF291" s="48">
        <v>6.3</v>
      </c>
      <c r="AG291" s="48" t="s">
        <v>0</v>
      </c>
      <c r="AH291" s="48">
        <v>7.32</v>
      </c>
      <c r="AI291" s="48" t="s">
        <v>0</v>
      </c>
      <c r="AJ291" s="48">
        <v>7.62</v>
      </c>
      <c r="AK291" s="48">
        <v>8.2200000000000006</v>
      </c>
      <c r="AL291" s="48">
        <v>23.7</v>
      </c>
      <c r="AM291" s="48">
        <v>37.950000000000003</v>
      </c>
      <c r="AN291" s="48">
        <v>53.29</v>
      </c>
      <c r="AO291" s="50">
        <v>8.0995370370370379E-4</v>
      </c>
      <c r="AP291" s="50">
        <v>1.1113425925925926E-3</v>
      </c>
      <c r="AQ291" s="50">
        <v>2.5031250000000001E-3</v>
      </c>
      <c r="AR291" s="50">
        <v>1.0197916666666667E-3</v>
      </c>
      <c r="AS291" s="50">
        <v>1.4424768518518519E-3</v>
      </c>
      <c r="AT291" s="50">
        <v>1.8696759259259259E-3</v>
      </c>
      <c r="AU291" s="50">
        <v>2.9479166666666668E-3</v>
      </c>
      <c r="AV291" s="50">
        <v>3.1853009259259261E-3</v>
      </c>
      <c r="AW291" s="50">
        <v>4.0447916666666662E-3</v>
      </c>
      <c r="AX291" s="50">
        <v>6.3084490740740748E-3</v>
      </c>
      <c r="AY291" s="50">
        <v>6.7821759259259259E-3</v>
      </c>
      <c r="AZ291" s="50">
        <v>1.0874305555555554E-2</v>
      </c>
      <c r="BA291" s="50">
        <v>8.6211805555555555E-3</v>
      </c>
      <c r="BB291" s="50">
        <v>1.4929976851851851E-2</v>
      </c>
      <c r="BC291" s="50">
        <v>3.0763541666666665E-2</v>
      </c>
      <c r="BD291" s="48">
        <v>1.89</v>
      </c>
      <c r="BE291" s="48">
        <v>4.49</v>
      </c>
      <c r="BF291" s="48" t="s">
        <v>0</v>
      </c>
      <c r="BG291" s="48">
        <v>13.94</v>
      </c>
      <c r="BH291" s="48">
        <v>18.45</v>
      </c>
      <c r="BI291" s="46">
        <v>4524</v>
      </c>
    </row>
    <row r="292" spans="1:61" x14ac:dyDescent="0.3">
      <c r="A292" s="46">
        <v>1110</v>
      </c>
      <c r="B292" s="48" t="s">
        <v>0</v>
      </c>
      <c r="C292" s="48" t="s">
        <v>0</v>
      </c>
      <c r="D292" s="48" t="s">
        <v>0</v>
      </c>
      <c r="E292" s="48" t="s">
        <v>0</v>
      </c>
      <c r="F292" s="48" t="s">
        <v>0</v>
      </c>
      <c r="G292" s="48" t="s">
        <v>0</v>
      </c>
      <c r="H292" s="48" t="s">
        <v>0</v>
      </c>
      <c r="I292" s="48">
        <v>33.18</v>
      </c>
      <c r="J292" s="48">
        <v>46.96</v>
      </c>
      <c r="K292" s="50">
        <v>7.1377314814814817E-4</v>
      </c>
      <c r="L292" s="50">
        <v>9.762731481481481E-4</v>
      </c>
      <c r="M292" s="50">
        <v>2.1913194444444441E-3</v>
      </c>
      <c r="N292" s="50">
        <v>8.9872685185185183E-4</v>
      </c>
      <c r="O292" s="50">
        <v>1.2616898148148151E-3</v>
      </c>
      <c r="P292" s="50">
        <v>1.6351851851851853E-3</v>
      </c>
      <c r="Q292" s="50">
        <v>2.5859953703703704E-3</v>
      </c>
      <c r="R292" s="50">
        <v>2.7958333333333333E-3</v>
      </c>
      <c r="S292" s="50">
        <v>3.5460648148148148E-3</v>
      </c>
      <c r="T292" s="50">
        <v>5.4951388888888888E-3</v>
      </c>
      <c r="U292" s="50">
        <v>5.9563657407407412E-3</v>
      </c>
      <c r="V292" s="50">
        <v>9.5060185185185178E-3</v>
      </c>
      <c r="W292" s="50">
        <v>7.954745370370369E-3</v>
      </c>
      <c r="X292" s="50">
        <v>1.3406018518518519E-2</v>
      </c>
      <c r="Y292" s="50">
        <v>2.8072800925925925E-2</v>
      </c>
      <c r="Z292" s="48" t="s">
        <v>0</v>
      </c>
      <c r="AA292" s="48">
        <v>5.43</v>
      </c>
      <c r="AB292" s="48" t="s">
        <v>0</v>
      </c>
      <c r="AC292" s="48">
        <v>16.489999999999998</v>
      </c>
      <c r="AD292" s="48">
        <v>19.809999999999999</v>
      </c>
      <c r="AE292" s="46">
        <v>5880</v>
      </c>
      <c r="AF292" s="48" t="s">
        <v>0</v>
      </c>
      <c r="AG292" s="48" t="s">
        <v>0</v>
      </c>
      <c r="AH292" s="48" t="s">
        <v>0</v>
      </c>
      <c r="AI292" s="48">
        <v>7.02</v>
      </c>
      <c r="AJ292" s="48" t="s">
        <v>0</v>
      </c>
      <c r="AK292" s="48" t="s">
        <v>0</v>
      </c>
      <c r="AL292" s="48">
        <v>23.71</v>
      </c>
      <c r="AM292" s="48">
        <v>37.97</v>
      </c>
      <c r="AN292" s="48">
        <v>53.32</v>
      </c>
      <c r="AO292" s="50">
        <v>8.1041666666666675E-4</v>
      </c>
      <c r="AP292" s="50">
        <v>1.1119212962962964E-3</v>
      </c>
      <c r="AQ292" s="50">
        <v>2.504513888888889E-3</v>
      </c>
      <c r="AR292" s="50">
        <v>1.0203703703703703E-3</v>
      </c>
      <c r="AS292" s="50">
        <v>1.4431712962962963E-3</v>
      </c>
      <c r="AT292" s="50">
        <v>1.8706018518518518E-3</v>
      </c>
      <c r="AU292" s="50">
        <v>2.9494212962962963E-3</v>
      </c>
      <c r="AV292" s="50">
        <v>3.1869212962962966E-3</v>
      </c>
      <c r="AW292" s="50">
        <v>4.0468749999999993E-3</v>
      </c>
      <c r="AX292" s="50">
        <v>6.3118055555555557E-3</v>
      </c>
      <c r="AY292" s="50">
        <v>6.7858796296296304E-3</v>
      </c>
      <c r="AZ292" s="50">
        <v>1.0880324074074074E-2</v>
      </c>
      <c r="BA292" s="50">
        <v>8.6268518518518508E-3</v>
      </c>
      <c r="BB292" s="50">
        <v>1.4939583333333334E-2</v>
      </c>
      <c r="BC292" s="50">
        <v>3.0783101851851853E-2</v>
      </c>
      <c r="BD292" s="48" t="s">
        <v>0</v>
      </c>
      <c r="BE292" s="48" t="s">
        <v>0</v>
      </c>
      <c r="BF292" s="48">
        <v>6.51</v>
      </c>
      <c r="BG292" s="48">
        <v>13.93</v>
      </c>
      <c r="BH292" s="48">
        <v>18.440000000000001</v>
      </c>
      <c r="BI292" s="46">
        <v>4520</v>
      </c>
    </row>
    <row r="293" spans="1:61" x14ac:dyDescent="0.3">
      <c r="A293" s="46">
        <v>1109</v>
      </c>
      <c r="B293" s="48" t="s">
        <v>0</v>
      </c>
      <c r="C293" s="48">
        <v>6.25</v>
      </c>
      <c r="D293" s="48" t="s">
        <v>0</v>
      </c>
      <c r="E293" s="48" t="s">
        <v>0</v>
      </c>
      <c r="F293" s="48" t="s">
        <v>0</v>
      </c>
      <c r="G293" s="48" t="s">
        <v>0</v>
      </c>
      <c r="H293" s="48">
        <v>21.16</v>
      </c>
      <c r="I293" s="48">
        <v>33.19</v>
      </c>
      <c r="J293" s="48">
        <v>46.97</v>
      </c>
      <c r="K293" s="50">
        <v>7.1400462962962965E-4</v>
      </c>
      <c r="L293" s="50">
        <v>9.7662037037037032E-4</v>
      </c>
      <c r="M293" s="50">
        <v>2.1921296296296294E-3</v>
      </c>
      <c r="N293" s="50">
        <v>8.9895833333333332E-4</v>
      </c>
      <c r="O293" s="50">
        <v>1.2620370370370372E-3</v>
      </c>
      <c r="P293" s="50">
        <v>1.6356481481481482E-3</v>
      </c>
      <c r="Q293" s="50">
        <v>2.5868055555555557E-3</v>
      </c>
      <c r="R293" s="50">
        <v>2.7966435185185186E-3</v>
      </c>
      <c r="S293" s="50">
        <v>3.547222222222222E-3</v>
      </c>
      <c r="T293" s="50">
        <v>5.4971064814814813E-3</v>
      </c>
      <c r="U293" s="50">
        <v>5.9583333333333337E-3</v>
      </c>
      <c r="V293" s="50">
        <v>9.509259259259259E-3</v>
      </c>
      <c r="W293" s="50">
        <v>7.9594907407407392E-3</v>
      </c>
      <c r="X293" s="50">
        <v>1.341412037037037E-2</v>
      </c>
      <c r="Y293" s="50">
        <v>2.8089120370370368E-2</v>
      </c>
      <c r="Z293" s="48" t="s">
        <v>0</v>
      </c>
      <c r="AA293" s="48" t="s">
        <v>0</v>
      </c>
      <c r="AB293" s="48">
        <v>7.87</v>
      </c>
      <c r="AC293" s="48">
        <v>16.48</v>
      </c>
      <c r="AD293" s="48">
        <v>19.8</v>
      </c>
      <c r="AE293" s="46">
        <v>5875</v>
      </c>
      <c r="AF293" s="48" t="s">
        <v>0</v>
      </c>
      <c r="AG293" s="48">
        <v>6.82</v>
      </c>
      <c r="AH293" s="48" t="s">
        <v>0</v>
      </c>
      <c r="AI293" s="48" t="s">
        <v>0</v>
      </c>
      <c r="AJ293" s="48">
        <v>7.63</v>
      </c>
      <c r="AK293" s="48">
        <v>8.23</v>
      </c>
      <c r="AL293" s="48">
        <v>23.72</v>
      </c>
      <c r="AM293" s="48">
        <v>37.99</v>
      </c>
      <c r="AN293" s="48">
        <v>53.34</v>
      </c>
      <c r="AO293" s="50">
        <v>8.1087962962962971E-4</v>
      </c>
      <c r="AP293" s="50">
        <v>1.1125E-3</v>
      </c>
      <c r="AQ293" s="50">
        <v>2.5059027777777779E-3</v>
      </c>
      <c r="AR293" s="50">
        <v>1.0208333333333332E-3</v>
      </c>
      <c r="AS293" s="50">
        <v>1.4438657407407408E-3</v>
      </c>
      <c r="AT293" s="50">
        <v>1.8715277777777777E-3</v>
      </c>
      <c r="AU293" s="50">
        <v>2.9509259259259259E-3</v>
      </c>
      <c r="AV293" s="50">
        <v>3.1885416666666668E-3</v>
      </c>
      <c r="AW293" s="50">
        <v>4.0489583333333324E-3</v>
      </c>
      <c r="AX293" s="50">
        <v>6.3152777777777782E-3</v>
      </c>
      <c r="AY293" s="50">
        <v>6.7895833333333341E-3</v>
      </c>
      <c r="AZ293" s="50">
        <v>1.0886342592592593E-2</v>
      </c>
      <c r="BA293" s="50">
        <v>8.6326388888888876E-3</v>
      </c>
      <c r="BB293" s="50">
        <v>1.4949189814814814E-2</v>
      </c>
      <c r="BC293" s="50">
        <v>3.0802662037037035E-2</v>
      </c>
      <c r="BD293" s="48" t="s">
        <v>0</v>
      </c>
      <c r="BE293" s="48" t="s">
        <v>0</v>
      </c>
      <c r="BF293" s="48" t="s">
        <v>0</v>
      </c>
      <c r="BG293" s="48">
        <v>13.92</v>
      </c>
      <c r="BH293" s="48">
        <v>18.420000000000002</v>
      </c>
      <c r="BI293" s="46">
        <v>4517</v>
      </c>
    </row>
    <row r="294" spans="1:61" x14ac:dyDescent="0.3">
      <c r="A294" s="46">
        <v>1108</v>
      </c>
      <c r="B294" s="48" t="s">
        <v>0</v>
      </c>
      <c r="C294" s="48" t="s">
        <v>0</v>
      </c>
      <c r="D294" s="48">
        <v>6.68</v>
      </c>
      <c r="E294" s="48" t="s">
        <v>0</v>
      </c>
      <c r="F294" s="48" t="s">
        <v>0</v>
      </c>
      <c r="G294" s="48">
        <v>7.79</v>
      </c>
      <c r="H294" s="48">
        <v>21.17</v>
      </c>
      <c r="I294" s="48">
        <v>33.21</v>
      </c>
      <c r="J294" s="48">
        <v>46.99</v>
      </c>
      <c r="K294" s="50">
        <v>7.1423611111111113E-4</v>
      </c>
      <c r="L294" s="50">
        <v>9.768518518518518E-4</v>
      </c>
      <c r="M294" s="50">
        <v>2.1929398148148147E-3</v>
      </c>
      <c r="N294" s="50">
        <v>8.991898148148148E-4</v>
      </c>
      <c r="O294" s="50">
        <v>1.2625000000000002E-3</v>
      </c>
      <c r="P294" s="50">
        <v>1.636226851851852E-3</v>
      </c>
      <c r="Q294" s="50">
        <v>2.5876157407407406E-3</v>
      </c>
      <c r="R294" s="50">
        <v>2.7975694444444445E-3</v>
      </c>
      <c r="S294" s="50">
        <v>3.5483796296296296E-3</v>
      </c>
      <c r="T294" s="50">
        <v>5.4989583333333331E-3</v>
      </c>
      <c r="U294" s="50">
        <v>5.9604166666666668E-3</v>
      </c>
      <c r="V294" s="50">
        <v>9.5125000000000001E-3</v>
      </c>
      <c r="W294" s="50">
        <v>7.9643518518518527E-3</v>
      </c>
      <c r="X294" s="50">
        <v>1.3422106481481483E-2</v>
      </c>
      <c r="Y294" s="50">
        <v>2.8105439814814812E-2</v>
      </c>
      <c r="Z294" s="48">
        <v>2.2200000000000002</v>
      </c>
      <c r="AA294" s="48">
        <v>5.42</v>
      </c>
      <c r="AB294" s="48" t="s">
        <v>0</v>
      </c>
      <c r="AC294" s="48">
        <v>16.47</v>
      </c>
      <c r="AD294" s="48">
        <v>19.78</v>
      </c>
      <c r="AE294" s="46">
        <v>5870</v>
      </c>
      <c r="AF294" s="48" t="s">
        <v>0</v>
      </c>
      <c r="AG294" s="48" t="s">
        <v>0</v>
      </c>
      <c r="AH294" s="48" t="s">
        <v>0</v>
      </c>
      <c r="AI294" s="48" t="s">
        <v>0</v>
      </c>
      <c r="AJ294" s="48" t="s">
        <v>0</v>
      </c>
      <c r="AK294" s="48" t="s">
        <v>0</v>
      </c>
      <c r="AL294" s="48">
        <v>23.73</v>
      </c>
      <c r="AM294" s="48">
        <v>38.01</v>
      </c>
      <c r="AN294" s="48">
        <v>53.37</v>
      </c>
      <c r="AO294" s="50">
        <v>8.1122685185185193E-4</v>
      </c>
      <c r="AP294" s="50">
        <v>1.1131944444444444E-3</v>
      </c>
      <c r="AQ294" s="50">
        <v>2.5072916666666668E-3</v>
      </c>
      <c r="AR294" s="50">
        <v>1.021412037037037E-3</v>
      </c>
      <c r="AS294" s="50">
        <v>1.4446759259259259E-3</v>
      </c>
      <c r="AT294" s="50">
        <v>1.8724537037037036E-3</v>
      </c>
      <c r="AU294" s="50">
        <v>2.9524305555555554E-3</v>
      </c>
      <c r="AV294" s="50">
        <v>3.1901620370370374E-3</v>
      </c>
      <c r="AW294" s="50">
        <v>4.0510416666666663E-3</v>
      </c>
      <c r="AX294" s="50">
        <v>6.3186342592592599E-3</v>
      </c>
      <c r="AY294" s="50">
        <v>6.7932870370370378E-3</v>
      </c>
      <c r="AZ294" s="50">
        <v>1.0892361111111111E-2</v>
      </c>
      <c r="BA294" s="50">
        <v>8.6383101851851864E-3</v>
      </c>
      <c r="BB294" s="50">
        <v>1.4958912037037036E-2</v>
      </c>
      <c r="BC294" s="50">
        <v>3.0822337962962961E-2</v>
      </c>
      <c r="BD294" s="48" t="s">
        <v>0</v>
      </c>
      <c r="BE294" s="48">
        <v>4.4800000000000004</v>
      </c>
      <c r="BF294" s="48">
        <v>6.5</v>
      </c>
      <c r="BG294" s="48">
        <v>13.91</v>
      </c>
      <c r="BH294" s="48">
        <v>18.41</v>
      </c>
      <c r="BI294" s="46">
        <v>4513</v>
      </c>
    </row>
    <row r="295" spans="1:61" x14ac:dyDescent="0.3">
      <c r="A295" s="46">
        <v>1107</v>
      </c>
      <c r="B295" s="48">
        <v>5.8</v>
      </c>
      <c r="C295" s="48" t="s">
        <v>0</v>
      </c>
      <c r="D295" s="48" t="s">
        <v>0</v>
      </c>
      <c r="E295" s="48">
        <v>6.66</v>
      </c>
      <c r="F295" s="48">
        <v>7.28</v>
      </c>
      <c r="G295" s="48" t="s">
        <v>0</v>
      </c>
      <c r="H295" s="48" t="s">
        <v>0</v>
      </c>
      <c r="I295" s="48">
        <v>33.22</v>
      </c>
      <c r="J295" s="48">
        <v>47</v>
      </c>
      <c r="K295" s="50">
        <v>7.1446759259259261E-4</v>
      </c>
      <c r="L295" s="50">
        <v>9.7719907407407412E-4</v>
      </c>
      <c r="M295" s="50">
        <v>2.19375E-3</v>
      </c>
      <c r="N295" s="50">
        <v>8.9953703703703702E-4</v>
      </c>
      <c r="O295" s="50">
        <v>1.2628472222222225E-3</v>
      </c>
      <c r="P295" s="50">
        <v>1.636689814814815E-3</v>
      </c>
      <c r="Q295" s="50">
        <v>2.5885416666666665E-3</v>
      </c>
      <c r="R295" s="50">
        <v>2.7984953703703705E-3</v>
      </c>
      <c r="S295" s="50">
        <v>3.5495370370370368E-3</v>
      </c>
      <c r="T295" s="50">
        <v>5.500810185185185E-3</v>
      </c>
      <c r="U295" s="50">
        <v>5.9624999999999999E-3</v>
      </c>
      <c r="V295" s="50">
        <v>9.5157407407407395E-3</v>
      </c>
      <c r="W295" s="50">
        <v>7.9690972222222229E-3</v>
      </c>
      <c r="X295" s="50">
        <v>1.3430208333333334E-2</v>
      </c>
      <c r="Y295" s="50">
        <v>2.8121643518518515E-2</v>
      </c>
      <c r="Z295" s="48" t="s">
        <v>0</v>
      </c>
      <c r="AA295" s="48" t="s">
        <v>0</v>
      </c>
      <c r="AB295" s="48">
        <v>7.86</v>
      </c>
      <c r="AC295" s="48">
        <v>16.46</v>
      </c>
      <c r="AD295" s="48">
        <v>19.760000000000002</v>
      </c>
      <c r="AE295" s="46">
        <v>5866</v>
      </c>
      <c r="AF295" s="48">
        <v>6.31</v>
      </c>
      <c r="AG295" s="48" t="s">
        <v>0</v>
      </c>
      <c r="AH295" s="48">
        <v>7.33</v>
      </c>
      <c r="AI295" s="48">
        <v>7.03</v>
      </c>
      <c r="AJ295" s="48" t="s">
        <v>0</v>
      </c>
      <c r="AK295" s="48">
        <v>8.24</v>
      </c>
      <c r="AL295" s="48">
        <v>23.74</v>
      </c>
      <c r="AM295" s="48">
        <v>38.020000000000003</v>
      </c>
      <c r="AN295" s="48">
        <v>53.4</v>
      </c>
      <c r="AO295" s="50">
        <v>8.1168981481481489E-4</v>
      </c>
      <c r="AP295" s="50">
        <v>1.1137731481481482E-3</v>
      </c>
      <c r="AQ295" s="50">
        <v>2.5086805555555557E-3</v>
      </c>
      <c r="AR295" s="50">
        <v>1.0219907407407406E-3</v>
      </c>
      <c r="AS295" s="50">
        <v>1.4453703703703703E-3</v>
      </c>
      <c r="AT295" s="50">
        <v>1.8733796296296296E-3</v>
      </c>
      <c r="AU295" s="50">
        <v>2.9539351851851853E-3</v>
      </c>
      <c r="AV295" s="50">
        <v>3.1917824074074075E-3</v>
      </c>
      <c r="AW295" s="50">
        <v>4.0531249999999994E-3</v>
      </c>
      <c r="AX295" s="50">
        <v>6.3221064814814815E-3</v>
      </c>
      <c r="AY295" s="50">
        <v>6.7969907407407406E-3</v>
      </c>
      <c r="AZ295" s="50">
        <v>1.0898495370370369E-2</v>
      </c>
      <c r="BA295" s="50">
        <v>8.6440972222222232E-3</v>
      </c>
      <c r="BB295" s="50">
        <v>1.496851851851852E-2</v>
      </c>
      <c r="BC295" s="50">
        <v>3.0841898148148146E-2</v>
      </c>
      <c r="BD295" s="48" t="s">
        <v>0</v>
      </c>
      <c r="BE295" s="48" t="s">
        <v>0</v>
      </c>
      <c r="BF295" s="48" t="s">
        <v>0</v>
      </c>
      <c r="BG295" s="48">
        <v>13.9</v>
      </c>
      <c r="BH295" s="48">
        <v>18.39</v>
      </c>
      <c r="BI295" s="46">
        <v>4509</v>
      </c>
    </row>
    <row r="296" spans="1:61" x14ac:dyDescent="0.3">
      <c r="A296" s="46">
        <v>1106</v>
      </c>
      <c r="B296" s="48" t="s">
        <v>0</v>
      </c>
      <c r="C296" s="48" t="s">
        <v>0</v>
      </c>
      <c r="D296" s="48" t="s">
        <v>0</v>
      </c>
      <c r="E296" s="48" t="s">
        <v>0</v>
      </c>
      <c r="F296" s="48" t="s">
        <v>0</v>
      </c>
      <c r="G296" s="48" t="s">
        <v>0</v>
      </c>
      <c r="H296" s="48">
        <v>21.18</v>
      </c>
      <c r="I296" s="48">
        <v>33.229999999999997</v>
      </c>
      <c r="J296" s="48">
        <v>47.02</v>
      </c>
      <c r="K296" s="50">
        <v>7.1469907407407409E-4</v>
      </c>
      <c r="L296" s="50">
        <v>9.7754629629629624E-4</v>
      </c>
      <c r="M296" s="50">
        <v>2.1944444444444442E-3</v>
      </c>
      <c r="N296" s="50">
        <v>8.997685185185185E-4</v>
      </c>
      <c r="O296" s="50">
        <v>1.2631944444444446E-3</v>
      </c>
      <c r="P296" s="50">
        <v>1.637152777777778E-3</v>
      </c>
      <c r="Q296" s="50">
        <v>2.5893518518518518E-3</v>
      </c>
      <c r="R296" s="50">
        <v>2.7994212962962964E-3</v>
      </c>
      <c r="S296" s="50">
        <v>3.5506944444444444E-3</v>
      </c>
      <c r="T296" s="50">
        <v>5.5027777777777783E-3</v>
      </c>
      <c r="U296" s="50">
        <v>5.9644675925925924E-3</v>
      </c>
      <c r="V296" s="50">
        <v>9.5189814814814807E-3</v>
      </c>
      <c r="W296" s="50">
        <v>7.9738425925925931E-3</v>
      </c>
      <c r="X296" s="50">
        <v>1.3438194444444444E-2</v>
      </c>
      <c r="Y296" s="50">
        <v>2.8137962962962958E-2</v>
      </c>
      <c r="Z296" s="48" t="s">
        <v>0</v>
      </c>
      <c r="AA296" s="48" t="s">
        <v>0</v>
      </c>
      <c r="AB296" s="48" t="s">
        <v>0</v>
      </c>
      <c r="AC296" s="48">
        <v>16.45</v>
      </c>
      <c r="AD296" s="48">
        <v>19.75</v>
      </c>
      <c r="AE296" s="46">
        <v>5861</v>
      </c>
      <c r="AF296" s="48" t="s">
        <v>0</v>
      </c>
      <c r="AG296" s="48" t="s">
        <v>0</v>
      </c>
      <c r="AH296" s="48" t="s">
        <v>0</v>
      </c>
      <c r="AI296" s="48" t="s">
        <v>0</v>
      </c>
      <c r="AJ296" s="48">
        <v>7.64</v>
      </c>
      <c r="AK296" s="48" t="s">
        <v>0</v>
      </c>
      <c r="AL296" s="48">
        <v>23.75</v>
      </c>
      <c r="AM296" s="48">
        <v>38.04</v>
      </c>
      <c r="AN296" s="48">
        <v>53.42</v>
      </c>
      <c r="AO296" s="50">
        <v>8.1215277777777785E-4</v>
      </c>
      <c r="AP296" s="50">
        <v>1.1143518518518518E-3</v>
      </c>
      <c r="AQ296" s="50">
        <v>2.5100694444444445E-3</v>
      </c>
      <c r="AR296" s="50">
        <v>1.0224537037037036E-3</v>
      </c>
      <c r="AS296" s="50">
        <v>1.4460648148148147E-3</v>
      </c>
      <c r="AT296" s="50">
        <v>1.8743055555555555E-3</v>
      </c>
      <c r="AU296" s="50">
        <v>2.9553240740740742E-3</v>
      </c>
      <c r="AV296" s="50">
        <v>3.1934027777777781E-3</v>
      </c>
      <c r="AW296" s="50">
        <v>4.0552083333333334E-3</v>
      </c>
      <c r="AX296" s="50">
        <v>6.3254629629629633E-3</v>
      </c>
      <c r="AY296" s="50">
        <v>6.8006944444444443E-3</v>
      </c>
      <c r="AZ296" s="50">
        <v>1.0904513888888887E-2</v>
      </c>
      <c r="BA296" s="50">
        <v>8.6497685185185184E-3</v>
      </c>
      <c r="BB296" s="50">
        <v>1.4978240740740742E-2</v>
      </c>
      <c r="BC296" s="50">
        <v>3.0861574074074073E-2</v>
      </c>
      <c r="BD296" s="48" t="s">
        <v>0</v>
      </c>
      <c r="BE296" s="48" t="s">
        <v>0</v>
      </c>
      <c r="BF296" s="48">
        <v>6.49</v>
      </c>
      <c r="BG296" s="48">
        <v>13.89</v>
      </c>
      <c r="BH296" s="48">
        <v>18.37</v>
      </c>
      <c r="BI296" s="46">
        <v>4505</v>
      </c>
    </row>
    <row r="297" spans="1:61" x14ac:dyDescent="0.3">
      <c r="A297" s="46">
        <v>1105</v>
      </c>
      <c r="B297" s="48" t="s">
        <v>0</v>
      </c>
      <c r="C297" s="48" t="s">
        <v>0</v>
      </c>
      <c r="D297" s="48" t="s">
        <v>0</v>
      </c>
      <c r="E297" s="48" t="s">
        <v>0</v>
      </c>
      <c r="F297" s="48" t="s">
        <v>0</v>
      </c>
      <c r="G297" s="48">
        <v>7.8</v>
      </c>
      <c r="H297" s="48">
        <v>21.19</v>
      </c>
      <c r="I297" s="48">
        <v>33.24</v>
      </c>
      <c r="J297" s="48">
        <v>47.03</v>
      </c>
      <c r="K297" s="50">
        <v>7.1493055555555567E-4</v>
      </c>
      <c r="L297" s="50">
        <v>9.7777777777777772E-4</v>
      </c>
      <c r="M297" s="50">
        <v>2.1952546296296295E-3</v>
      </c>
      <c r="N297" s="50">
        <v>9.0011574074074082E-4</v>
      </c>
      <c r="O297" s="50">
        <v>1.2636574074074076E-3</v>
      </c>
      <c r="P297" s="50">
        <v>1.6377314814814815E-3</v>
      </c>
      <c r="Q297" s="50">
        <v>2.5901620370370371E-3</v>
      </c>
      <c r="R297" s="50">
        <v>2.8003472222222223E-3</v>
      </c>
      <c r="S297" s="50">
        <v>3.5518518518518516E-3</v>
      </c>
      <c r="T297" s="50">
        <v>5.5046296296296301E-3</v>
      </c>
      <c r="U297" s="50">
        <v>5.9665509259259255E-3</v>
      </c>
      <c r="V297" s="50">
        <v>9.5222222222222219E-3</v>
      </c>
      <c r="W297" s="50">
        <v>7.9787037037037031E-3</v>
      </c>
      <c r="X297" s="50">
        <v>1.3446296296296296E-2</v>
      </c>
      <c r="Y297" s="50">
        <v>2.8154282407407406E-2</v>
      </c>
      <c r="Z297" s="48" t="s">
        <v>0</v>
      </c>
      <c r="AA297" s="48">
        <v>5.41</v>
      </c>
      <c r="AB297" s="48">
        <v>7.85</v>
      </c>
      <c r="AC297" s="48">
        <v>16.440000000000001</v>
      </c>
      <c r="AD297" s="48">
        <v>19.73</v>
      </c>
      <c r="AE297" s="46">
        <v>5856</v>
      </c>
      <c r="AF297" s="48" t="s">
        <v>0</v>
      </c>
      <c r="AG297" s="48">
        <v>6.83</v>
      </c>
      <c r="AH297" s="48" t="s">
        <v>0</v>
      </c>
      <c r="AI297" s="48">
        <v>7.04</v>
      </c>
      <c r="AJ297" s="48" t="s">
        <v>0</v>
      </c>
      <c r="AK297" s="48" t="s">
        <v>0</v>
      </c>
      <c r="AL297" s="48">
        <v>23.76</v>
      </c>
      <c r="AM297" s="48">
        <v>38.06</v>
      </c>
      <c r="AN297" s="48">
        <v>53.45</v>
      </c>
      <c r="AO297" s="50">
        <v>8.1250000000000007E-4</v>
      </c>
      <c r="AP297" s="50">
        <v>1.1149305555555556E-3</v>
      </c>
      <c r="AQ297" s="50">
        <v>2.5114583333333334E-3</v>
      </c>
      <c r="AR297" s="50">
        <v>1.0230324074074074E-3</v>
      </c>
      <c r="AS297" s="50">
        <v>1.4468750000000002E-3</v>
      </c>
      <c r="AT297" s="50">
        <v>1.8752314814814814E-3</v>
      </c>
      <c r="AU297" s="50">
        <v>2.9568287037037037E-3</v>
      </c>
      <c r="AV297" s="50">
        <v>3.1950231481481482E-3</v>
      </c>
      <c r="AW297" s="50">
        <v>4.0574074074074071E-3</v>
      </c>
      <c r="AX297" s="50">
        <v>6.3289351851851848E-3</v>
      </c>
      <c r="AY297" s="50">
        <v>6.804398148148148E-3</v>
      </c>
      <c r="AZ297" s="50">
        <v>1.0910532407407407E-2</v>
      </c>
      <c r="BA297" s="50">
        <v>8.6555555555555552E-3</v>
      </c>
      <c r="BB297" s="50">
        <v>1.4987847222222222E-2</v>
      </c>
      <c r="BC297" s="50">
        <v>3.0881249999999999E-2</v>
      </c>
      <c r="BD297" s="48" t="s">
        <v>0</v>
      </c>
      <c r="BE297" s="48">
        <v>4.47</v>
      </c>
      <c r="BF297" s="48" t="s">
        <v>0</v>
      </c>
      <c r="BG297" s="48">
        <v>13.88</v>
      </c>
      <c r="BH297" s="48">
        <v>18.36</v>
      </c>
      <c r="BI297" s="46">
        <v>4502</v>
      </c>
    </row>
    <row r="298" spans="1:61" x14ac:dyDescent="0.3">
      <c r="A298" s="46">
        <v>1104</v>
      </c>
      <c r="B298" s="48" t="s">
        <v>0</v>
      </c>
      <c r="C298" s="48" t="s">
        <v>0</v>
      </c>
      <c r="D298" s="48" t="s">
        <v>0</v>
      </c>
      <c r="E298" s="48" t="s">
        <v>0</v>
      </c>
      <c r="F298" s="48">
        <v>7.29</v>
      </c>
      <c r="G298" s="48" t="s">
        <v>0</v>
      </c>
      <c r="H298" s="48" t="s">
        <v>0</v>
      </c>
      <c r="I298" s="48">
        <v>33.25</v>
      </c>
      <c r="J298" s="48">
        <v>47.05</v>
      </c>
      <c r="K298" s="50">
        <v>7.1516203703703716E-4</v>
      </c>
      <c r="L298" s="50">
        <v>9.7812500000000004E-4</v>
      </c>
      <c r="M298" s="50">
        <v>2.1960648148148148E-3</v>
      </c>
      <c r="N298" s="50">
        <v>9.003472222222223E-4</v>
      </c>
      <c r="O298" s="50">
        <v>1.2640046296296299E-3</v>
      </c>
      <c r="P298" s="50">
        <v>1.6381944444444445E-3</v>
      </c>
      <c r="Q298" s="50">
        <v>2.591087962962963E-3</v>
      </c>
      <c r="R298" s="50">
        <v>2.8011574074074076E-3</v>
      </c>
      <c r="S298" s="50">
        <v>3.5530092592592592E-3</v>
      </c>
      <c r="T298" s="50">
        <v>5.5065972222222226E-3</v>
      </c>
      <c r="U298" s="50">
        <v>5.9686342592592595E-3</v>
      </c>
      <c r="V298" s="50">
        <v>9.5253472222222215E-3</v>
      </c>
      <c r="W298" s="50">
        <v>7.9834490740740734E-3</v>
      </c>
      <c r="X298" s="50">
        <v>1.3454398148148148E-2</v>
      </c>
      <c r="Y298" s="50">
        <v>2.8170717592592591E-2</v>
      </c>
      <c r="Z298" s="48" t="s">
        <v>0</v>
      </c>
      <c r="AA298" s="48" t="s">
        <v>0</v>
      </c>
      <c r="AB298" s="48" t="s">
        <v>0</v>
      </c>
      <c r="AC298" s="48">
        <v>16.43</v>
      </c>
      <c r="AD298" s="48">
        <v>19.71</v>
      </c>
      <c r="AE298" s="46">
        <v>5851</v>
      </c>
      <c r="AF298" s="48" t="s">
        <v>0</v>
      </c>
      <c r="AG298" s="48" t="s">
        <v>0</v>
      </c>
      <c r="AH298" s="48">
        <v>7.34</v>
      </c>
      <c r="AI298" s="48" t="s">
        <v>0</v>
      </c>
      <c r="AJ298" s="48">
        <v>7.65</v>
      </c>
      <c r="AK298" s="48">
        <v>8.25</v>
      </c>
      <c r="AL298" s="48">
        <v>23.77</v>
      </c>
      <c r="AM298" s="48">
        <v>38.08</v>
      </c>
      <c r="AN298" s="48">
        <v>53.48</v>
      </c>
      <c r="AO298" s="50">
        <v>8.1296296296296303E-4</v>
      </c>
      <c r="AP298" s="50">
        <v>1.1156250000000001E-3</v>
      </c>
      <c r="AQ298" s="50">
        <v>2.5128472222222223E-3</v>
      </c>
      <c r="AR298" s="50">
        <v>1.0234953703703704E-3</v>
      </c>
      <c r="AS298" s="50">
        <v>1.4475694444444447E-3</v>
      </c>
      <c r="AT298" s="50">
        <v>1.8761574074074073E-3</v>
      </c>
      <c r="AU298" s="50">
        <v>2.9583333333333332E-3</v>
      </c>
      <c r="AV298" s="50">
        <v>3.1966435185185188E-3</v>
      </c>
      <c r="AW298" s="50">
        <v>4.0594907407407402E-3</v>
      </c>
      <c r="AX298" s="50">
        <v>6.3322916666666666E-3</v>
      </c>
      <c r="AY298" s="50">
        <v>6.8082175925925931E-3</v>
      </c>
      <c r="AZ298" s="50">
        <v>1.0916666666666667E-2</v>
      </c>
      <c r="BA298" s="50">
        <v>8.6612268518518522E-3</v>
      </c>
      <c r="BB298" s="50">
        <v>1.4997569444444444E-2</v>
      </c>
      <c r="BC298" s="50">
        <v>3.0900925925925925E-2</v>
      </c>
      <c r="BD298" s="48" t="s">
        <v>0</v>
      </c>
      <c r="BE298" s="48" t="s">
        <v>0</v>
      </c>
      <c r="BF298" s="48" t="s">
        <v>0</v>
      </c>
      <c r="BG298" s="48">
        <v>13.87</v>
      </c>
      <c r="BH298" s="48">
        <v>18.34</v>
      </c>
      <c r="BI298" s="46">
        <v>4498</v>
      </c>
    </row>
    <row r="299" spans="1:61" x14ac:dyDescent="0.3">
      <c r="A299" s="46">
        <v>1103</v>
      </c>
      <c r="B299" s="48" t="s">
        <v>0</v>
      </c>
      <c r="C299" s="48">
        <v>6.26</v>
      </c>
      <c r="D299" s="48">
        <v>6.69</v>
      </c>
      <c r="E299" s="48">
        <v>6.67</v>
      </c>
      <c r="F299" s="48" t="s">
        <v>0</v>
      </c>
      <c r="G299" s="48" t="s">
        <v>0</v>
      </c>
      <c r="H299" s="48">
        <v>21.2</v>
      </c>
      <c r="I299" s="48">
        <v>33.26</v>
      </c>
      <c r="J299" s="48">
        <v>47.06</v>
      </c>
      <c r="K299" s="50">
        <v>7.1539351851851864E-4</v>
      </c>
      <c r="L299" s="50">
        <v>9.7847222222222216E-4</v>
      </c>
      <c r="M299" s="50">
        <v>2.1968749999999996E-3</v>
      </c>
      <c r="N299" s="50">
        <v>9.0057870370370378E-4</v>
      </c>
      <c r="O299" s="50">
        <v>1.264351851851852E-3</v>
      </c>
      <c r="P299" s="50">
        <v>1.6387731481481483E-3</v>
      </c>
      <c r="Q299" s="50">
        <v>2.5918981481481483E-3</v>
      </c>
      <c r="R299" s="50">
        <v>2.8020833333333335E-3</v>
      </c>
      <c r="S299" s="50">
        <v>3.5541666666666664E-3</v>
      </c>
      <c r="T299" s="50">
        <v>5.5084490740740745E-3</v>
      </c>
      <c r="U299" s="50">
        <v>5.9707175925925926E-3</v>
      </c>
      <c r="V299" s="50">
        <v>9.5285879629629609E-3</v>
      </c>
      <c r="W299" s="50">
        <v>7.9883101851851851E-3</v>
      </c>
      <c r="X299" s="50">
        <v>1.3462384259259259E-2</v>
      </c>
      <c r="Y299" s="50">
        <v>2.8187037037037035E-2</v>
      </c>
      <c r="Z299" s="48" t="s">
        <v>0</v>
      </c>
      <c r="AA299" s="48" t="s">
        <v>0</v>
      </c>
      <c r="AB299" s="48">
        <v>7.84</v>
      </c>
      <c r="AC299" s="48">
        <v>16.420000000000002</v>
      </c>
      <c r="AD299" s="48">
        <v>19.7</v>
      </c>
      <c r="AE299" s="46">
        <v>5846</v>
      </c>
      <c r="AF299" s="48">
        <v>6.32</v>
      </c>
      <c r="AG299" s="48" t="s">
        <v>0</v>
      </c>
      <c r="AH299" s="48" t="s">
        <v>0</v>
      </c>
      <c r="AI299" s="48" t="s">
        <v>0</v>
      </c>
      <c r="AJ299" s="48" t="s">
        <v>0</v>
      </c>
      <c r="AK299" s="48" t="s">
        <v>0</v>
      </c>
      <c r="AL299" s="48">
        <v>23.78</v>
      </c>
      <c r="AM299" s="48">
        <v>38.1</v>
      </c>
      <c r="AN299" s="48">
        <v>53.5</v>
      </c>
      <c r="AO299" s="50">
        <v>8.1342592592592599E-4</v>
      </c>
      <c r="AP299" s="50">
        <v>1.1162037037037037E-3</v>
      </c>
      <c r="AQ299" s="50">
        <v>2.5142361111111112E-3</v>
      </c>
      <c r="AR299" s="50">
        <v>1.0240740740740739E-3</v>
      </c>
      <c r="AS299" s="50">
        <v>1.4482638888888891E-3</v>
      </c>
      <c r="AT299" s="50">
        <v>1.8770833333333333E-3</v>
      </c>
      <c r="AU299" s="50">
        <v>2.9598379629629627E-3</v>
      </c>
      <c r="AV299" s="50">
        <v>3.1982638888888889E-3</v>
      </c>
      <c r="AW299" s="50">
        <v>4.0615740740740742E-3</v>
      </c>
      <c r="AX299" s="50">
        <v>6.335763888888889E-3</v>
      </c>
      <c r="AY299" s="50">
        <v>6.8119212962962968E-3</v>
      </c>
      <c r="AZ299" s="50">
        <v>1.0922685185185186E-2</v>
      </c>
      <c r="BA299" s="50">
        <v>8.667013888888889E-3</v>
      </c>
      <c r="BB299" s="50">
        <v>1.5007175925925926E-2</v>
      </c>
      <c r="BC299" s="50">
        <v>3.092048611111111E-2</v>
      </c>
      <c r="BD299" s="48" t="s">
        <v>0</v>
      </c>
      <c r="BE299" s="48" t="s">
        <v>0</v>
      </c>
      <c r="BF299" s="48">
        <v>6.48</v>
      </c>
      <c r="BG299" s="48">
        <v>13.86</v>
      </c>
      <c r="BH299" s="48">
        <v>18.329999999999998</v>
      </c>
      <c r="BI299" s="46">
        <v>4494</v>
      </c>
    </row>
    <row r="300" spans="1:61" x14ac:dyDescent="0.3">
      <c r="A300" s="46">
        <v>1102</v>
      </c>
      <c r="B300" s="48" t="s">
        <v>0</v>
      </c>
      <c r="C300" s="48" t="s">
        <v>0</v>
      </c>
      <c r="D300" s="48" t="s">
        <v>0</v>
      </c>
      <c r="E300" s="48" t="s">
        <v>0</v>
      </c>
      <c r="F300" s="48" t="s">
        <v>0</v>
      </c>
      <c r="G300" s="48" t="s">
        <v>0</v>
      </c>
      <c r="H300" s="48">
        <v>21.21</v>
      </c>
      <c r="I300" s="48">
        <v>33.270000000000003</v>
      </c>
      <c r="J300" s="48">
        <v>47.08</v>
      </c>
      <c r="K300" s="50">
        <v>7.1562500000000012E-4</v>
      </c>
      <c r="L300" s="50">
        <v>9.7870370370370364E-4</v>
      </c>
      <c r="M300" s="50">
        <v>2.1976851851851849E-3</v>
      </c>
      <c r="N300" s="50">
        <v>9.00925925925926E-4</v>
      </c>
      <c r="O300" s="50">
        <v>1.264814814814815E-3</v>
      </c>
      <c r="P300" s="50">
        <v>1.6392361111111113E-3</v>
      </c>
      <c r="Q300" s="50">
        <v>2.5927083333333331E-3</v>
      </c>
      <c r="R300" s="50">
        <v>2.8030092592592594E-3</v>
      </c>
      <c r="S300" s="50">
        <v>3.555324074074074E-3</v>
      </c>
      <c r="T300" s="50">
        <v>5.5104166666666661E-3</v>
      </c>
      <c r="U300" s="50">
        <v>5.9726851851851859E-3</v>
      </c>
      <c r="V300" s="50">
        <v>9.5318287037037021E-3</v>
      </c>
      <c r="W300" s="50">
        <v>7.9930555555555553E-3</v>
      </c>
      <c r="X300" s="50">
        <v>1.3470486111111112E-2</v>
      </c>
      <c r="Y300" s="50">
        <v>2.8203356481481479E-2</v>
      </c>
      <c r="Z300" s="48" t="s">
        <v>0</v>
      </c>
      <c r="AA300" s="48">
        <v>5.4</v>
      </c>
      <c r="AB300" s="48" t="s">
        <v>0</v>
      </c>
      <c r="AC300" s="48">
        <v>16.41</v>
      </c>
      <c r="AD300" s="48">
        <v>19.68</v>
      </c>
      <c r="AE300" s="46">
        <v>5841</v>
      </c>
      <c r="AF300" s="48" t="s">
        <v>0</v>
      </c>
      <c r="AG300" s="48">
        <v>6.84</v>
      </c>
      <c r="AH300" s="48" t="s">
        <v>0</v>
      </c>
      <c r="AI300" s="48">
        <v>7.05</v>
      </c>
      <c r="AJ300" s="48" t="s">
        <v>0</v>
      </c>
      <c r="AK300" s="48">
        <v>8.26</v>
      </c>
      <c r="AL300" s="48">
        <v>23.8</v>
      </c>
      <c r="AM300" s="48">
        <v>38.119999999999997</v>
      </c>
      <c r="AN300" s="48">
        <v>53.53</v>
      </c>
      <c r="AO300" s="50">
        <v>8.1377314814814821E-4</v>
      </c>
      <c r="AP300" s="50">
        <v>1.1167824074074075E-3</v>
      </c>
      <c r="AQ300" s="50">
        <v>2.5157407407407407E-3</v>
      </c>
      <c r="AR300" s="50">
        <v>1.0246527777777778E-3</v>
      </c>
      <c r="AS300" s="50">
        <v>1.4489583333333336E-3</v>
      </c>
      <c r="AT300" s="50">
        <v>1.8780092592592592E-3</v>
      </c>
      <c r="AU300" s="50">
        <v>2.9613425925925927E-3</v>
      </c>
      <c r="AV300" s="50">
        <v>3.1998842592592595E-3</v>
      </c>
      <c r="AW300" s="50">
        <v>4.0636574074074073E-3</v>
      </c>
      <c r="AX300" s="50">
        <v>6.3391203703703708E-3</v>
      </c>
      <c r="AY300" s="50">
        <v>6.8156250000000005E-3</v>
      </c>
      <c r="AZ300" s="50">
        <v>1.0928819444444444E-2</v>
      </c>
      <c r="BA300" s="50">
        <v>8.6726851851851843E-3</v>
      </c>
      <c r="BB300" s="50">
        <v>1.5016898148148149E-2</v>
      </c>
      <c r="BC300" s="50">
        <v>3.0940162037037037E-2</v>
      </c>
      <c r="BD300" s="48" t="s">
        <v>0</v>
      </c>
      <c r="BE300" s="48">
        <v>4.46</v>
      </c>
      <c r="BF300" s="48" t="s">
        <v>0</v>
      </c>
      <c r="BG300" s="48">
        <v>13.85</v>
      </c>
      <c r="BH300" s="48">
        <v>18.309999999999999</v>
      </c>
      <c r="BI300" s="46">
        <v>4490</v>
      </c>
    </row>
    <row r="301" spans="1:61" x14ac:dyDescent="0.3">
      <c r="A301" s="46">
        <v>1101</v>
      </c>
      <c r="B301" s="48" t="s">
        <v>0</v>
      </c>
      <c r="C301" s="48" t="s">
        <v>0</v>
      </c>
      <c r="D301" s="48" t="s">
        <v>0</v>
      </c>
      <c r="E301" s="48" t="s">
        <v>0</v>
      </c>
      <c r="F301" s="48" t="s">
        <v>0</v>
      </c>
      <c r="G301" s="48">
        <v>7.81</v>
      </c>
      <c r="H301" s="48" t="s">
        <v>0</v>
      </c>
      <c r="I301" s="48">
        <v>33.28</v>
      </c>
      <c r="J301" s="48">
        <v>47.09</v>
      </c>
      <c r="K301" s="50">
        <v>7.158564814814816E-4</v>
      </c>
      <c r="L301" s="50">
        <v>9.7905092592592597E-4</v>
      </c>
      <c r="M301" s="50">
        <v>2.1983796296296296E-3</v>
      </c>
      <c r="N301" s="50">
        <v>9.0115740740740748E-4</v>
      </c>
      <c r="O301" s="50">
        <v>1.2651620370370373E-3</v>
      </c>
      <c r="P301" s="50">
        <v>1.6398148148148149E-3</v>
      </c>
      <c r="Q301" s="50">
        <v>2.5936342592592591E-3</v>
      </c>
      <c r="R301" s="50">
        <v>2.8039351851851853E-3</v>
      </c>
      <c r="S301" s="50">
        <v>3.5564814814814812E-3</v>
      </c>
      <c r="T301" s="50">
        <v>5.5122685185185179E-3</v>
      </c>
      <c r="U301" s="50">
        <v>5.974768518518519E-3</v>
      </c>
      <c r="V301" s="50">
        <v>9.5350694444444432E-3</v>
      </c>
      <c r="W301" s="50">
        <v>7.9979166666666653E-3</v>
      </c>
      <c r="X301" s="50">
        <v>1.3478587962962963E-2</v>
      </c>
      <c r="Y301" s="50">
        <v>2.8219675925925926E-2</v>
      </c>
      <c r="Z301" s="48" t="s">
        <v>0</v>
      </c>
      <c r="AA301" s="48" t="s">
        <v>0</v>
      </c>
      <c r="AB301" s="48">
        <v>7.83</v>
      </c>
      <c r="AC301" s="48">
        <v>16.399999999999999</v>
      </c>
      <c r="AD301" s="48">
        <v>19.66</v>
      </c>
      <c r="AE301" s="46">
        <v>5837</v>
      </c>
      <c r="AF301" s="48" t="s">
        <v>0</v>
      </c>
      <c r="AG301" s="48" t="s">
        <v>0</v>
      </c>
      <c r="AH301" s="48">
        <v>7.35</v>
      </c>
      <c r="AI301" s="48" t="s">
        <v>0</v>
      </c>
      <c r="AJ301" s="48">
        <v>7.66</v>
      </c>
      <c r="AK301" s="48" t="s">
        <v>0</v>
      </c>
      <c r="AL301" s="48">
        <v>23.81</v>
      </c>
      <c r="AM301" s="48">
        <v>38.14</v>
      </c>
      <c r="AN301" s="48">
        <v>53.56</v>
      </c>
      <c r="AO301" s="50">
        <v>8.1423611111111117E-4</v>
      </c>
      <c r="AP301" s="50">
        <v>1.1173611111111111E-3</v>
      </c>
      <c r="AQ301" s="50">
        <v>2.5171296296296296E-3</v>
      </c>
      <c r="AR301" s="50">
        <v>1.0251157407407407E-3</v>
      </c>
      <c r="AS301" s="50">
        <v>1.4497685185185186E-3</v>
      </c>
      <c r="AT301" s="50">
        <v>1.8790509259259259E-3</v>
      </c>
      <c r="AU301" s="50">
        <v>2.9628472222222222E-3</v>
      </c>
      <c r="AV301" s="50">
        <v>3.2015046296296297E-3</v>
      </c>
      <c r="AW301" s="50">
        <v>4.0657407407407413E-3</v>
      </c>
      <c r="AX301" s="50">
        <v>6.3425925925925932E-3</v>
      </c>
      <c r="AY301" s="50">
        <v>6.8193287037037033E-3</v>
      </c>
      <c r="AZ301" s="50">
        <v>1.0934837962962962E-2</v>
      </c>
      <c r="BA301" s="50">
        <v>8.6784722222222211E-3</v>
      </c>
      <c r="BB301" s="50">
        <v>1.5026504629629629E-2</v>
      </c>
      <c r="BC301" s="50">
        <v>3.0959837962962963E-2</v>
      </c>
      <c r="BD301" s="48">
        <v>1.88</v>
      </c>
      <c r="BE301" s="48" t="s">
        <v>0</v>
      </c>
      <c r="BF301" s="48">
        <v>6.47</v>
      </c>
      <c r="BG301" s="48">
        <v>13.84</v>
      </c>
      <c r="BH301" s="48">
        <v>18.29</v>
      </c>
      <c r="BI301" s="46">
        <v>4487</v>
      </c>
    </row>
    <row r="302" spans="1:61" x14ac:dyDescent="0.3">
      <c r="A302" s="46">
        <v>1100</v>
      </c>
      <c r="B302" s="48">
        <v>5.81</v>
      </c>
      <c r="C302" s="48" t="s">
        <v>0</v>
      </c>
      <c r="D302" s="48" t="s">
        <v>0</v>
      </c>
      <c r="E302" s="48" t="s">
        <v>0</v>
      </c>
      <c r="F302" s="48">
        <v>7.3</v>
      </c>
      <c r="G302" s="48" t="s">
        <v>0</v>
      </c>
      <c r="H302" s="48">
        <v>21.22</v>
      </c>
      <c r="I302" s="48">
        <v>33.29</v>
      </c>
      <c r="J302" s="49">
        <v>47.11</v>
      </c>
      <c r="K302" s="50">
        <v>7.1608796296296308E-4</v>
      </c>
      <c r="L302" s="50">
        <v>9.7939814814814808E-4</v>
      </c>
      <c r="M302" s="50">
        <v>2.1991898148148148E-3</v>
      </c>
      <c r="N302" s="50">
        <v>9.015046296296297E-4</v>
      </c>
      <c r="O302" s="50">
        <v>1.2656250000000003E-3</v>
      </c>
      <c r="P302" s="50">
        <v>1.6402777777777778E-3</v>
      </c>
      <c r="Q302" s="50">
        <v>2.5944444444444444E-3</v>
      </c>
      <c r="R302" s="50">
        <v>2.8048611111111113E-3</v>
      </c>
      <c r="S302" s="50">
        <v>3.5576388888888888E-3</v>
      </c>
      <c r="T302" s="50">
        <v>5.5142361111111104E-3</v>
      </c>
      <c r="U302" s="50">
        <v>5.9768518518518521E-3</v>
      </c>
      <c r="V302" s="50">
        <v>9.5383101851851844E-3</v>
      </c>
      <c r="W302" s="50">
        <v>8.0026620370370356E-3</v>
      </c>
      <c r="X302" s="50">
        <v>1.3486574074074074E-2</v>
      </c>
      <c r="Y302" s="50">
        <v>2.8236111111111111E-2</v>
      </c>
      <c r="Z302" s="48" t="s">
        <v>0</v>
      </c>
      <c r="AA302" s="48" t="s">
        <v>0</v>
      </c>
      <c r="AB302" s="48" t="s">
        <v>0</v>
      </c>
      <c r="AC302" s="48">
        <v>16.39</v>
      </c>
      <c r="AD302" s="48">
        <v>19.649999999999999</v>
      </c>
      <c r="AE302" s="46">
        <v>5832</v>
      </c>
      <c r="AF302" s="48" t="s">
        <v>0</v>
      </c>
      <c r="AG302" s="48" t="s">
        <v>0</v>
      </c>
      <c r="AH302" s="48" t="s">
        <v>0</v>
      </c>
      <c r="AI302" s="48" t="s">
        <v>0</v>
      </c>
      <c r="AJ302" s="48" t="s">
        <v>0</v>
      </c>
      <c r="AK302" s="48">
        <v>8.27</v>
      </c>
      <c r="AL302" s="48">
        <v>23.82</v>
      </c>
      <c r="AM302" s="48">
        <v>38.15</v>
      </c>
      <c r="AN302" s="48">
        <v>53.58</v>
      </c>
      <c r="AO302" s="50">
        <v>8.1458333333333339E-4</v>
      </c>
      <c r="AP302" s="50">
        <v>1.1179398148148149E-3</v>
      </c>
      <c r="AQ302" s="50">
        <v>2.5185185185185185E-3</v>
      </c>
      <c r="AR302" s="50">
        <v>1.0256944444444443E-3</v>
      </c>
      <c r="AS302" s="50">
        <v>1.4504629629629631E-3</v>
      </c>
      <c r="AT302" s="50">
        <v>1.8799768518518519E-3</v>
      </c>
      <c r="AU302" s="50">
        <v>2.9643518518518521E-3</v>
      </c>
      <c r="AV302" s="50">
        <v>3.2031250000000002E-3</v>
      </c>
      <c r="AW302" s="50">
        <v>4.067939814814815E-3</v>
      </c>
      <c r="AX302" s="50">
        <v>6.3460648148148157E-3</v>
      </c>
      <c r="AY302" s="50">
        <v>6.823032407407407E-3</v>
      </c>
      <c r="AZ302" s="50">
        <v>1.094085648148148E-2</v>
      </c>
      <c r="BA302" s="50">
        <v>8.6841435185185181E-3</v>
      </c>
      <c r="BB302" s="50">
        <v>1.5036226851851851E-2</v>
      </c>
      <c r="BC302" s="50">
        <v>3.0979629629629628E-2</v>
      </c>
      <c r="BD302" s="48" t="s">
        <v>0</v>
      </c>
      <c r="BE302" s="48" t="s">
        <v>0</v>
      </c>
      <c r="BF302" s="48" t="s">
        <v>0</v>
      </c>
      <c r="BG302" s="48">
        <v>13.83</v>
      </c>
      <c r="BH302" s="48">
        <v>18.28</v>
      </c>
      <c r="BI302" s="46">
        <v>4483</v>
      </c>
    </row>
    <row r="303" spans="1:61" x14ac:dyDescent="0.3">
      <c r="A303" s="46">
        <v>1099</v>
      </c>
      <c r="B303" s="48" t="s">
        <v>0</v>
      </c>
      <c r="C303" s="48" t="s">
        <v>0</v>
      </c>
      <c r="D303" s="48" t="s">
        <v>0</v>
      </c>
      <c r="E303" s="48">
        <v>6.68</v>
      </c>
      <c r="F303" s="48" t="s">
        <v>0</v>
      </c>
      <c r="G303" s="48" t="s">
        <v>0</v>
      </c>
      <c r="H303" s="48">
        <v>21.23</v>
      </c>
      <c r="I303" s="48">
        <v>33.31</v>
      </c>
      <c r="J303" s="49">
        <v>47.12</v>
      </c>
      <c r="K303" s="50">
        <v>7.1631944444444456E-4</v>
      </c>
      <c r="L303" s="50">
        <v>9.7962962962962956E-4</v>
      </c>
      <c r="M303" s="50">
        <v>2.2000000000000001E-3</v>
      </c>
      <c r="N303" s="50">
        <v>9.0173611111111118E-4</v>
      </c>
      <c r="O303" s="50">
        <v>1.2659722222222224E-3</v>
      </c>
      <c r="P303" s="50">
        <v>1.6408564814814816E-3</v>
      </c>
      <c r="Q303" s="50">
        <v>2.5952546296296296E-3</v>
      </c>
      <c r="R303" s="50">
        <v>2.8057870370370372E-3</v>
      </c>
      <c r="S303" s="50">
        <v>3.558796296296296E-3</v>
      </c>
      <c r="T303" s="50">
        <v>5.5160879629629622E-3</v>
      </c>
      <c r="U303" s="50">
        <v>5.9789351851851852E-3</v>
      </c>
      <c r="V303" s="50">
        <v>9.5415509259259255E-3</v>
      </c>
      <c r="W303" s="50">
        <v>8.0075231481481473E-3</v>
      </c>
      <c r="X303" s="50">
        <v>1.3494675925925926E-2</v>
      </c>
      <c r="Y303" s="50">
        <v>2.8252430555555555E-2</v>
      </c>
      <c r="Z303" s="48">
        <v>2.21</v>
      </c>
      <c r="AA303" s="48">
        <v>5.39</v>
      </c>
      <c r="AB303" s="48">
        <v>7.82</v>
      </c>
      <c r="AC303" s="48">
        <v>16.38</v>
      </c>
      <c r="AD303" s="48">
        <v>19.63</v>
      </c>
      <c r="AE303" s="46">
        <v>5827</v>
      </c>
      <c r="AF303" s="48">
        <v>6.33</v>
      </c>
      <c r="AG303" s="48" t="s">
        <v>0</v>
      </c>
      <c r="AH303" s="48" t="s">
        <v>0</v>
      </c>
      <c r="AI303" s="48">
        <v>7.06</v>
      </c>
      <c r="AJ303" s="48">
        <v>7.67</v>
      </c>
      <c r="AK303" s="48" t="s">
        <v>0</v>
      </c>
      <c r="AL303" s="48">
        <v>23.83</v>
      </c>
      <c r="AM303" s="48">
        <v>38.17</v>
      </c>
      <c r="AN303" s="48">
        <v>53.61</v>
      </c>
      <c r="AO303" s="50">
        <v>8.1504629629629635E-4</v>
      </c>
      <c r="AP303" s="50">
        <v>1.1186342592592593E-3</v>
      </c>
      <c r="AQ303" s="50">
        <v>2.5199074074074073E-3</v>
      </c>
      <c r="AR303" s="50">
        <v>1.0262731481481481E-3</v>
      </c>
      <c r="AS303" s="50">
        <v>1.4511574074074075E-3</v>
      </c>
      <c r="AT303" s="50">
        <v>1.8809027777777778E-3</v>
      </c>
      <c r="AU303" s="50">
        <v>2.9658564814814816E-3</v>
      </c>
      <c r="AV303" s="50">
        <v>3.2047453703703704E-3</v>
      </c>
      <c r="AW303" s="50">
        <v>4.0700231481481481E-3</v>
      </c>
      <c r="AX303" s="50">
        <v>6.3494212962962966E-3</v>
      </c>
      <c r="AY303" s="50">
        <v>6.8267361111111107E-3</v>
      </c>
      <c r="AZ303" s="50">
        <v>1.094699074074074E-2</v>
      </c>
      <c r="BA303" s="50">
        <v>8.6899305555555566E-3</v>
      </c>
      <c r="BB303" s="50">
        <v>1.5045949074074074E-2</v>
      </c>
      <c r="BC303" s="50">
        <v>3.0999305555555558E-2</v>
      </c>
      <c r="BD303" s="48" t="s">
        <v>0</v>
      </c>
      <c r="BE303" s="48">
        <v>4.45</v>
      </c>
      <c r="BF303" s="48">
        <v>6.46</v>
      </c>
      <c r="BG303" s="48">
        <v>13.82</v>
      </c>
      <c r="BH303" s="48">
        <v>18.260000000000002</v>
      </c>
      <c r="BI303" s="46">
        <v>4479</v>
      </c>
    </row>
    <row r="304" spans="1:61" x14ac:dyDescent="0.3">
      <c r="A304" s="46">
        <v>1098</v>
      </c>
      <c r="B304" s="48" t="s">
        <v>0</v>
      </c>
      <c r="C304" s="48" t="s">
        <v>0</v>
      </c>
      <c r="D304" s="48" t="s">
        <v>0</v>
      </c>
      <c r="E304" s="48" t="s">
        <v>0</v>
      </c>
      <c r="F304" s="48" t="s">
        <v>0</v>
      </c>
      <c r="G304" s="48">
        <v>7.82</v>
      </c>
      <c r="H304" s="48">
        <v>21.24</v>
      </c>
      <c r="I304" s="48">
        <v>33.32</v>
      </c>
      <c r="J304" s="49">
        <v>47.14</v>
      </c>
      <c r="K304" s="50">
        <v>7.1655092592592604E-4</v>
      </c>
      <c r="L304" s="50">
        <v>9.7997685185185189E-4</v>
      </c>
      <c r="M304" s="50">
        <v>2.2008101851851854E-3</v>
      </c>
      <c r="N304" s="50">
        <v>9.0196759259259266E-4</v>
      </c>
      <c r="O304" s="50">
        <v>1.2663194444444447E-3</v>
      </c>
      <c r="P304" s="50">
        <v>1.6413194444444446E-3</v>
      </c>
      <c r="Q304" s="50">
        <v>2.5961805555555556E-3</v>
      </c>
      <c r="R304" s="50">
        <v>2.8067129629629631E-3</v>
      </c>
      <c r="S304" s="50">
        <v>3.5599537037037036E-3</v>
      </c>
      <c r="T304" s="50">
        <v>5.5180555555555556E-3</v>
      </c>
      <c r="U304" s="50">
        <v>5.9809027777777777E-3</v>
      </c>
      <c r="V304" s="50">
        <v>9.5447916666666667E-3</v>
      </c>
      <c r="W304" s="50">
        <v>8.0122685185185193E-3</v>
      </c>
      <c r="X304" s="50">
        <v>1.3502777777777778E-2</v>
      </c>
      <c r="Y304" s="50">
        <v>2.8268749999999999E-2</v>
      </c>
      <c r="Z304" s="48" t="s">
        <v>0</v>
      </c>
      <c r="AA304" s="48" t="s">
        <v>0</v>
      </c>
      <c r="AB304" s="48" t="s">
        <v>0</v>
      </c>
      <c r="AC304" s="48">
        <v>16.37</v>
      </c>
      <c r="AD304" s="48">
        <v>19.61</v>
      </c>
      <c r="AE304" s="46">
        <v>5822</v>
      </c>
      <c r="AF304" s="48" t="s">
        <v>0</v>
      </c>
      <c r="AG304" s="48">
        <v>6.85</v>
      </c>
      <c r="AH304" s="48" t="s">
        <v>0</v>
      </c>
      <c r="AI304" s="48" t="s">
        <v>0</v>
      </c>
      <c r="AJ304" s="48" t="s">
        <v>0</v>
      </c>
      <c r="AK304" s="48">
        <v>8.2799999999999994</v>
      </c>
      <c r="AL304" s="48">
        <v>23.84</v>
      </c>
      <c r="AM304" s="48">
        <v>38.19</v>
      </c>
      <c r="AN304" s="48">
        <v>53.64</v>
      </c>
      <c r="AO304" s="50">
        <v>8.1550925925925931E-4</v>
      </c>
      <c r="AP304" s="50">
        <v>1.1192129629629629E-3</v>
      </c>
      <c r="AQ304" s="50">
        <v>2.5212962962962962E-3</v>
      </c>
      <c r="AR304" s="50">
        <v>1.0267361111111111E-3</v>
      </c>
      <c r="AS304" s="50">
        <v>1.4519675925925928E-3</v>
      </c>
      <c r="AT304" s="50">
        <v>1.8818287037037037E-3</v>
      </c>
      <c r="AU304" s="50">
        <v>2.9673611111111116E-3</v>
      </c>
      <c r="AV304" s="50">
        <v>3.2064814814814816E-3</v>
      </c>
      <c r="AW304" s="50">
        <v>4.0721064814814812E-3</v>
      </c>
      <c r="AX304" s="50">
        <v>6.352893518518519E-3</v>
      </c>
      <c r="AY304" s="50">
        <v>6.8304398148148152E-3</v>
      </c>
      <c r="AZ304" s="50">
        <v>1.0953009259259258E-2</v>
      </c>
      <c r="BA304" s="50">
        <v>8.6957175925925917E-3</v>
      </c>
      <c r="BB304" s="50">
        <v>1.5055555555555556E-2</v>
      </c>
      <c r="BC304" s="50">
        <v>3.1018981481481481E-2</v>
      </c>
      <c r="BD304" s="48" t="s">
        <v>0</v>
      </c>
      <c r="BE304" s="48" t="s">
        <v>0</v>
      </c>
      <c r="BF304" s="48" t="s">
        <v>0</v>
      </c>
      <c r="BG304" s="48">
        <v>13.81</v>
      </c>
      <c r="BH304" s="48">
        <v>18.25</v>
      </c>
      <c r="BI304" s="46">
        <v>4476</v>
      </c>
    </row>
    <row r="305" spans="1:61" x14ac:dyDescent="0.3">
      <c r="A305" s="46">
        <v>1097</v>
      </c>
      <c r="B305" s="48" t="s">
        <v>0</v>
      </c>
      <c r="C305" s="48">
        <v>6.27</v>
      </c>
      <c r="D305" s="48">
        <v>6.7</v>
      </c>
      <c r="E305" s="48" t="s">
        <v>0</v>
      </c>
      <c r="F305" s="48">
        <v>7.31</v>
      </c>
      <c r="G305" s="48" t="s">
        <v>0</v>
      </c>
      <c r="H305" s="48" t="s">
        <v>0</v>
      </c>
      <c r="I305" s="48">
        <v>33.33</v>
      </c>
      <c r="J305" s="49">
        <v>47.15</v>
      </c>
      <c r="K305" s="50">
        <v>7.1678240740740752E-4</v>
      </c>
      <c r="L305" s="50">
        <v>9.80324074074074E-4</v>
      </c>
      <c r="M305" s="50">
        <v>2.2016203703703707E-3</v>
      </c>
      <c r="N305" s="50">
        <v>9.0231481481481488E-4</v>
      </c>
      <c r="O305" s="50">
        <v>1.2667824074074077E-3</v>
      </c>
      <c r="P305" s="50">
        <v>1.6418981481481482E-3</v>
      </c>
      <c r="Q305" s="50">
        <v>2.5969907407407409E-3</v>
      </c>
      <c r="R305" s="50">
        <v>2.807523148148148E-3</v>
      </c>
      <c r="S305" s="50">
        <v>3.5611111111111108E-3</v>
      </c>
      <c r="T305" s="50">
        <v>5.520023148148148E-3</v>
      </c>
      <c r="U305" s="50">
        <v>5.9829861111111117E-3</v>
      </c>
      <c r="V305" s="50">
        <v>9.5480324074074061E-3</v>
      </c>
      <c r="W305" s="50">
        <v>8.0171296296296293E-3</v>
      </c>
      <c r="X305" s="50">
        <v>1.351087962962963E-2</v>
      </c>
      <c r="Y305" s="50">
        <v>2.8285185185185184E-2</v>
      </c>
      <c r="Z305" s="48" t="s">
        <v>0</v>
      </c>
      <c r="AA305" s="48">
        <v>5.38</v>
      </c>
      <c r="AB305" s="48" t="s">
        <v>0</v>
      </c>
      <c r="AC305" s="48" t="s">
        <v>0</v>
      </c>
      <c r="AD305" s="48">
        <v>19.600000000000001</v>
      </c>
      <c r="AE305" s="46">
        <v>5817</v>
      </c>
      <c r="AF305" s="48" t="s">
        <v>0</v>
      </c>
      <c r="AG305" s="48" t="s">
        <v>0</v>
      </c>
      <c r="AH305" s="48">
        <v>7.36</v>
      </c>
      <c r="AI305" s="48">
        <v>7.07</v>
      </c>
      <c r="AJ305" s="48">
        <v>7.68</v>
      </c>
      <c r="AK305" s="48" t="s">
        <v>0</v>
      </c>
      <c r="AL305" s="48">
        <v>23.85</v>
      </c>
      <c r="AM305" s="48">
        <v>38.21</v>
      </c>
      <c r="AN305" s="48">
        <v>53.66</v>
      </c>
      <c r="AO305" s="50">
        <v>8.1585648148148153E-4</v>
      </c>
      <c r="AP305" s="50">
        <v>1.1197916666666667E-3</v>
      </c>
      <c r="AQ305" s="50">
        <v>2.5226851851851851E-3</v>
      </c>
      <c r="AR305" s="50">
        <v>1.0273148148148147E-3</v>
      </c>
      <c r="AS305" s="50">
        <v>1.4526620370370372E-3</v>
      </c>
      <c r="AT305" s="50">
        <v>1.8827546296296296E-3</v>
      </c>
      <c r="AU305" s="50">
        <v>2.9688657407407411E-3</v>
      </c>
      <c r="AV305" s="50">
        <v>3.2081018518518522E-3</v>
      </c>
      <c r="AW305" s="50">
        <v>4.0741898148148143E-3</v>
      </c>
      <c r="AX305" s="50">
        <v>6.3563657407407406E-3</v>
      </c>
      <c r="AY305" s="50">
        <v>6.8341435185185189E-3</v>
      </c>
      <c r="AZ305" s="50">
        <v>1.0959143518518517E-2</v>
      </c>
      <c r="BA305" s="50">
        <v>8.7013888888888887E-3</v>
      </c>
      <c r="BB305" s="50">
        <v>1.5065277777777778E-2</v>
      </c>
      <c r="BC305" s="50">
        <v>3.1038657407407407E-2</v>
      </c>
      <c r="BD305" s="48" t="s">
        <v>0</v>
      </c>
      <c r="BE305" s="48" t="s">
        <v>0</v>
      </c>
      <c r="BF305" s="48">
        <v>6.45</v>
      </c>
      <c r="BG305" s="48">
        <v>13.8</v>
      </c>
      <c r="BH305" s="48">
        <v>18.23</v>
      </c>
      <c r="BI305" s="46">
        <v>4472</v>
      </c>
    </row>
    <row r="306" spans="1:61" x14ac:dyDescent="0.3">
      <c r="A306" s="46">
        <v>1096</v>
      </c>
      <c r="B306" s="48" t="s">
        <v>0</v>
      </c>
      <c r="C306" s="48" t="s">
        <v>0</v>
      </c>
      <c r="D306" s="48" t="s">
        <v>0</v>
      </c>
      <c r="E306" s="48" t="s">
        <v>0</v>
      </c>
      <c r="F306" s="48" t="s">
        <v>0</v>
      </c>
      <c r="G306" s="48" t="s">
        <v>0</v>
      </c>
      <c r="H306" s="48">
        <v>21.25</v>
      </c>
      <c r="I306" s="48">
        <v>33.340000000000003</v>
      </c>
      <c r="J306" s="49">
        <v>47.17</v>
      </c>
      <c r="K306" s="50">
        <v>7.17013888888889E-4</v>
      </c>
      <c r="L306" s="50">
        <v>9.8067129629629633E-4</v>
      </c>
      <c r="M306" s="50">
        <v>2.2023148148148149E-3</v>
      </c>
      <c r="N306" s="50">
        <v>9.0254629629629636E-4</v>
      </c>
      <c r="O306" s="50">
        <v>1.2671296296296298E-3</v>
      </c>
      <c r="P306" s="50">
        <v>1.6423611111111111E-3</v>
      </c>
      <c r="Q306" s="50">
        <v>2.5978009259259257E-3</v>
      </c>
      <c r="R306" s="50">
        <v>2.8084490740740739E-3</v>
      </c>
      <c r="S306" s="50">
        <v>3.5622685185185184E-3</v>
      </c>
      <c r="T306" s="50">
        <v>5.5218749999999999E-3</v>
      </c>
      <c r="U306" s="50">
        <v>5.9850694444444439E-3</v>
      </c>
      <c r="V306" s="50">
        <v>9.5512731481481473E-3</v>
      </c>
      <c r="W306" s="50">
        <v>8.0218749999999995E-3</v>
      </c>
      <c r="X306" s="50">
        <v>1.3518981481481481E-2</v>
      </c>
      <c r="Y306" s="50">
        <v>2.8301620370370369E-2</v>
      </c>
      <c r="Z306" s="48" t="s">
        <v>0</v>
      </c>
      <c r="AA306" s="48" t="s">
        <v>0</v>
      </c>
      <c r="AB306" s="48">
        <v>7.81</v>
      </c>
      <c r="AC306" s="48">
        <v>16.36</v>
      </c>
      <c r="AD306" s="48">
        <v>19.579999999999998</v>
      </c>
      <c r="AE306" s="46">
        <v>5812</v>
      </c>
      <c r="AF306" s="48" t="s">
        <v>0</v>
      </c>
      <c r="AG306" s="48" t="s">
        <v>0</v>
      </c>
      <c r="AH306" s="48" t="s">
        <v>0</v>
      </c>
      <c r="AI306" s="48" t="s">
        <v>0</v>
      </c>
      <c r="AJ306" s="48" t="s">
        <v>0</v>
      </c>
      <c r="AK306" s="48">
        <v>8.2899999999999991</v>
      </c>
      <c r="AL306" s="48">
        <v>23.86</v>
      </c>
      <c r="AM306" s="48">
        <v>38.229999999999997</v>
      </c>
      <c r="AN306" s="48">
        <v>53.69</v>
      </c>
      <c r="AO306" s="50">
        <v>8.1631944444444449E-4</v>
      </c>
      <c r="AP306" s="50">
        <v>1.1203703703703703E-3</v>
      </c>
      <c r="AQ306" s="50">
        <v>2.524074074074074E-3</v>
      </c>
      <c r="AR306" s="50">
        <v>1.0277777777777776E-3</v>
      </c>
      <c r="AS306" s="50">
        <v>1.4533564814814817E-3</v>
      </c>
      <c r="AT306" s="50">
        <v>1.8836805555555555E-3</v>
      </c>
      <c r="AU306" s="50">
        <v>2.97025462962963E-3</v>
      </c>
      <c r="AV306" s="50">
        <v>3.2097222222222223E-3</v>
      </c>
      <c r="AW306" s="50">
        <v>4.0763888888888889E-3</v>
      </c>
      <c r="AX306" s="50">
        <v>6.3597222222222223E-3</v>
      </c>
      <c r="AY306" s="50">
        <v>6.8379629629629632E-3</v>
      </c>
      <c r="AZ306" s="50">
        <v>1.0965277777777779E-2</v>
      </c>
      <c r="BA306" s="50">
        <v>8.7071759259259255E-3</v>
      </c>
      <c r="BB306" s="50">
        <v>1.5075E-2</v>
      </c>
      <c r="BC306" s="50">
        <v>3.1058449074074072E-2</v>
      </c>
      <c r="BD306" s="48" t="s">
        <v>0</v>
      </c>
      <c r="BE306" s="48">
        <v>4.4400000000000004</v>
      </c>
      <c r="BF306" s="48" t="s">
        <v>0</v>
      </c>
      <c r="BG306" s="48">
        <v>13.79</v>
      </c>
      <c r="BH306" s="48">
        <v>18.21</v>
      </c>
      <c r="BI306" s="46">
        <v>4468</v>
      </c>
    </row>
    <row r="307" spans="1:61" x14ac:dyDescent="0.3">
      <c r="A307" s="46">
        <v>1095</v>
      </c>
      <c r="B307" s="48" t="s">
        <v>0</v>
      </c>
      <c r="C307" s="48" t="s">
        <v>0</v>
      </c>
      <c r="D307" s="48" t="s">
        <v>0</v>
      </c>
      <c r="E307" s="48">
        <v>6.69</v>
      </c>
      <c r="F307" s="48" t="s">
        <v>0</v>
      </c>
      <c r="G307" s="48">
        <v>7.83</v>
      </c>
      <c r="H307" s="48">
        <v>21.26</v>
      </c>
      <c r="I307" s="48">
        <v>33.35</v>
      </c>
      <c r="J307" s="49">
        <v>47.19</v>
      </c>
      <c r="K307" s="50">
        <v>7.1724537037037048E-4</v>
      </c>
      <c r="L307" s="50">
        <v>9.8090277777777781E-4</v>
      </c>
      <c r="M307" s="50">
        <v>2.2031250000000002E-3</v>
      </c>
      <c r="N307" s="50">
        <v>9.0289351851851858E-4</v>
      </c>
      <c r="O307" s="50">
        <v>1.2675925925925927E-3</v>
      </c>
      <c r="P307" s="50">
        <v>1.642939814814815E-3</v>
      </c>
      <c r="Q307" s="50">
        <v>2.5987268518518516E-3</v>
      </c>
      <c r="R307" s="50">
        <v>2.8093749999999998E-3</v>
      </c>
      <c r="S307" s="50">
        <v>3.5634259259259256E-3</v>
      </c>
      <c r="T307" s="50">
        <v>5.5238425925925923E-3</v>
      </c>
      <c r="U307" s="50">
        <v>5.9871527777777779E-3</v>
      </c>
      <c r="V307" s="50">
        <v>9.5545138888888884E-3</v>
      </c>
      <c r="W307" s="50">
        <v>8.0267361111111112E-3</v>
      </c>
      <c r="X307" s="50">
        <v>1.3527083333333334E-2</v>
      </c>
      <c r="Y307" s="50">
        <v>2.8317939814814813E-2</v>
      </c>
      <c r="Z307" s="48" t="s">
        <v>0</v>
      </c>
      <c r="AA307" s="48" t="s">
        <v>0</v>
      </c>
      <c r="AB307" s="48" t="s">
        <v>0</v>
      </c>
      <c r="AC307" s="48">
        <v>16.350000000000001</v>
      </c>
      <c r="AD307" s="48">
        <v>19.559999999999999</v>
      </c>
      <c r="AE307" s="46">
        <v>5808</v>
      </c>
      <c r="AF307" s="48">
        <v>6.34</v>
      </c>
      <c r="AG307" s="48">
        <v>6.86</v>
      </c>
      <c r="AH307" s="48" t="s">
        <v>0</v>
      </c>
      <c r="AI307" s="48" t="s">
        <v>0</v>
      </c>
      <c r="AJ307" s="48" t="s">
        <v>0</v>
      </c>
      <c r="AK307" s="48" t="s">
        <v>0</v>
      </c>
      <c r="AL307" s="48">
        <v>23.87</v>
      </c>
      <c r="AM307" s="48">
        <v>38.25</v>
      </c>
      <c r="AN307" s="48">
        <v>53.72</v>
      </c>
      <c r="AO307" s="50">
        <v>8.1678240740740745E-4</v>
      </c>
      <c r="AP307" s="50">
        <v>1.1210648148148148E-3</v>
      </c>
      <c r="AQ307" s="50">
        <v>2.5254629629629629E-3</v>
      </c>
      <c r="AR307" s="50">
        <v>1.0283564814814814E-3</v>
      </c>
      <c r="AS307" s="50">
        <v>1.4541666666666668E-3</v>
      </c>
      <c r="AT307" s="50">
        <v>1.8846064814814815E-3</v>
      </c>
      <c r="AU307" s="50">
        <v>2.9717592592592595E-3</v>
      </c>
      <c r="AV307" s="50">
        <v>3.2113425925925929E-3</v>
      </c>
      <c r="AW307" s="50">
        <v>4.078472222222222E-3</v>
      </c>
      <c r="AX307" s="50">
        <v>6.3631944444444448E-3</v>
      </c>
      <c r="AY307" s="50">
        <v>6.8416666666666678E-3</v>
      </c>
      <c r="AZ307" s="50">
        <v>1.0971296296296297E-2</v>
      </c>
      <c r="BA307" s="50">
        <v>8.7129629629629623E-3</v>
      </c>
      <c r="BB307" s="50">
        <v>1.5084722222222222E-2</v>
      </c>
      <c r="BC307" s="50">
        <v>3.1078125000000002E-2</v>
      </c>
      <c r="BD307" s="48" t="s">
        <v>0</v>
      </c>
      <c r="BE307" s="48" t="s">
        <v>0</v>
      </c>
      <c r="BF307" s="48">
        <v>6.44</v>
      </c>
      <c r="BG307" s="48">
        <v>13.78</v>
      </c>
      <c r="BH307" s="48">
        <v>18.2</v>
      </c>
      <c r="BI307" s="46">
        <v>4464</v>
      </c>
    </row>
    <row r="308" spans="1:61" x14ac:dyDescent="0.3">
      <c r="A308" s="46">
        <v>1094</v>
      </c>
      <c r="B308" s="48">
        <v>5.82</v>
      </c>
      <c r="C308" s="48" t="s">
        <v>0</v>
      </c>
      <c r="D308" s="48" t="s">
        <v>0</v>
      </c>
      <c r="E308" s="48" t="s">
        <v>0</v>
      </c>
      <c r="F308" s="48" t="s">
        <v>0</v>
      </c>
      <c r="G308" s="48" t="s">
        <v>0</v>
      </c>
      <c r="H308" s="48" t="s">
        <v>0</v>
      </c>
      <c r="I308" s="48">
        <v>33.36</v>
      </c>
      <c r="J308" s="49">
        <v>47.2</v>
      </c>
      <c r="K308" s="50">
        <v>7.1747685185185196E-4</v>
      </c>
      <c r="L308" s="50">
        <v>9.8124999999999992E-4</v>
      </c>
      <c r="M308" s="50">
        <v>2.2039351851851855E-3</v>
      </c>
      <c r="N308" s="50">
        <v>9.0312500000000006E-4</v>
      </c>
      <c r="O308" s="50">
        <v>1.2679398148148151E-3</v>
      </c>
      <c r="P308" s="50">
        <v>1.6434027777777779E-3</v>
      </c>
      <c r="Q308" s="50">
        <v>2.5995370370370369E-3</v>
      </c>
      <c r="R308" s="50">
        <v>2.8103009259259257E-3</v>
      </c>
      <c r="S308" s="50">
        <v>3.5645833333333332E-3</v>
      </c>
      <c r="T308" s="50">
        <v>5.5256944444444442E-3</v>
      </c>
      <c r="U308" s="50">
        <v>5.9891203703703703E-3</v>
      </c>
      <c r="V308" s="50">
        <v>9.5578703703703694E-3</v>
      </c>
      <c r="W308" s="50">
        <v>8.0315972222222212E-3</v>
      </c>
      <c r="X308" s="50">
        <v>1.3535185185185185E-2</v>
      </c>
      <c r="Y308" s="50">
        <v>2.8334374999999998E-2</v>
      </c>
      <c r="Z308" s="48" t="s">
        <v>0</v>
      </c>
      <c r="AA308" s="48">
        <v>5.37</v>
      </c>
      <c r="AB308" s="48">
        <v>7.8</v>
      </c>
      <c r="AC308" s="48">
        <v>16.34</v>
      </c>
      <c r="AD308" s="48">
        <v>19.55</v>
      </c>
      <c r="AE308" s="46">
        <v>5803</v>
      </c>
      <c r="AF308" s="48" t="s">
        <v>0</v>
      </c>
      <c r="AG308" s="48" t="s">
        <v>0</v>
      </c>
      <c r="AH308" s="48">
        <v>7.37</v>
      </c>
      <c r="AI308" s="48">
        <v>7.08</v>
      </c>
      <c r="AJ308" s="48">
        <v>7.69</v>
      </c>
      <c r="AK308" s="48" t="s">
        <v>0</v>
      </c>
      <c r="AL308" s="48">
        <v>23.88</v>
      </c>
      <c r="AM308" s="48">
        <v>38.270000000000003</v>
      </c>
      <c r="AN308" s="48">
        <v>53.74</v>
      </c>
      <c r="AO308" s="50">
        <v>8.1712962962962967E-4</v>
      </c>
      <c r="AP308" s="50">
        <v>1.1216435185185186E-3</v>
      </c>
      <c r="AQ308" s="50">
        <v>2.5268518518518517E-3</v>
      </c>
      <c r="AR308" s="50">
        <v>1.028935185185185E-3</v>
      </c>
      <c r="AS308" s="50">
        <v>1.4548611111111112E-3</v>
      </c>
      <c r="AT308" s="50">
        <v>1.8855324074074074E-3</v>
      </c>
      <c r="AU308" s="50">
        <v>2.973263888888889E-3</v>
      </c>
      <c r="AV308" s="50">
        <v>3.212962962962963E-3</v>
      </c>
      <c r="AW308" s="50">
        <v>4.0805555555555552E-3</v>
      </c>
      <c r="AX308" s="50">
        <v>6.3666666666666672E-3</v>
      </c>
      <c r="AY308" s="50">
        <v>6.8453703703703715E-3</v>
      </c>
      <c r="AZ308" s="50">
        <v>1.0977430555555555E-2</v>
      </c>
      <c r="BA308" s="50">
        <v>8.7187500000000008E-3</v>
      </c>
      <c r="BB308" s="50">
        <v>1.5094444444444445E-2</v>
      </c>
      <c r="BC308" s="50">
        <v>3.1097916666666666E-2</v>
      </c>
      <c r="BD308" s="48" t="s">
        <v>0</v>
      </c>
      <c r="BE308" s="48" t="s">
        <v>0</v>
      </c>
      <c r="BF308" s="48" t="s">
        <v>0</v>
      </c>
      <c r="BG308" s="48">
        <v>13.77</v>
      </c>
      <c r="BH308" s="48">
        <v>18.18</v>
      </c>
      <c r="BI308" s="46">
        <v>4461</v>
      </c>
    </row>
    <row r="309" spans="1:61" x14ac:dyDescent="0.3">
      <c r="A309" s="46">
        <v>1093</v>
      </c>
      <c r="B309" s="48" t="s">
        <v>0</v>
      </c>
      <c r="C309" s="48" t="s">
        <v>0</v>
      </c>
      <c r="D309" s="48" t="s">
        <v>0</v>
      </c>
      <c r="E309" s="48" t="s">
        <v>0</v>
      </c>
      <c r="F309" s="48">
        <v>7.32</v>
      </c>
      <c r="G309" s="48" t="s">
        <v>0</v>
      </c>
      <c r="H309" s="48">
        <v>21.27</v>
      </c>
      <c r="I309" s="48">
        <v>33.369999999999997</v>
      </c>
      <c r="J309" s="49">
        <v>47.22</v>
      </c>
      <c r="K309" s="50">
        <v>7.1770833333333333E-4</v>
      </c>
      <c r="L309" s="50">
        <v>9.8159722222222225E-4</v>
      </c>
      <c r="M309" s="50">
        <v>2.2047453703703704E-3</v>
      </c>
      <c r="N309" s="50">
        <v>9.0347222222222228E-4</v>
      </c>
      <c r="O309" s="50">
        <v>1.2682870370370372E-3</v>
      </c>
      <c r="P309" s="50">
        <v>1.6439814814814815E-3</v>
      </c>
      <c r="Q309" s="50">
        <v>2.6004629629629628E-3</v>
      </c>
      <c r="R309" s="50">
        <v>2.8112268518518516E-3</v>
      </c>
      <c r="S309" s="50">
        <v>3.5657407407407404E-3</v>
      </c>
      <c r="T309" s="50">
        <v>5.5276620370370367E-3</v>
      </c>
      <c r="U309" s="50">
        <v>5.9912037037037034E-3</v>
      </c>
      <c r="V309" s="50">
        <v>9.5611111111111105E-3</v>
      </c>
      <c r="W309" s="50">
        <v>8.0363425925925915E-3</v>
      </c>
      <c r="X309" s="50">
        <v>1.3543287037037038E-2</v>
      </c>
      <c r="Y309" s="50">
        <v>2.8350810185185184E-2</v>
      </c>
      <c r="Z309" s="48" t="s">
        <v>0</v>
      </c>
      <c r="AA309" s="48" t="s">
        <v>0</v>
      </c>
      <c r="AB309" s="48" t="s">
        <v>0</v>
      </c>
      <c r="AC309" s="48">
        <v>16.329999999999998</v>
      </c>
      <c r="AD309" s="48">
        <v>19.53</v>
      </c>
      <c r="AE309" s="46">
        <v>5798</v>
      </c>
      <c r="AF309" s="48" t="s">
        <v>0</v>
      </c>
      <c r="AG309" s="48" t="s">
        <v>0</v>
      </c>
      <c r="AH309" s="48" t="s">
        <v>0</v>
      </c>
      <c r="AI309" s="48" t="s">
        <v>0</v>
      </c>
      <c r="AJ309" s="48" t="s">
        <v>0</v>
      </c>
      <c r="AK309" s="48">
        <v>8.3000000000000007</v>
      </c>
      <c r="AL309" s="48">
        <v>23.89</v>
      </c>
      <c r="AM309" s="48">
        <v>38.28</v>
      </c>
      <c r="AN309" s="48">
        <v>53.77</v>
      </c>
      <c r="AO309" s="50">
        <v>8.1759259259259263E-4</v>
      </c>
      <c r="AP309" s="50">
        <v>1.1222222222222222E-3</v>
      </c>
      <c r="AQ309" s="50">
        <v>2.5283564814814813E-3</v>
      </c>
      <c r="AR309" s="50">
        <v>1.029398148148148E-3</v>
      </c>
      <c r="AS309" s="50">
        <v>1.4555555555555556E-3</v>
      </c>
      <c r="AT309" s="50">
        <v>1.8864583333333333E-3</v>
      </c>
      <c r="AU309" s="50">
        <v>2.974768518518519E-3</v>
      </c>
      <c r="AV309" s="50">
        <v>3.2145833333333336E-3</v>
      </c>
      <c r="AW309" s="50">
        <v>4.0826388888888883E-3</v>
      </c>
      <c r="AX309" s="50">
        <v>6.370023148148149E-3</v>
      </c>
      <c r="AY309" s="50">
        <v>6.8490740740740751E-3</v>
      </c>
      <c r="AZ309" s="50">
        <v>1.0983449074074074E-2</v>
      </c>
      <c r="BA309" s="50">
        <v>8.7244212962962961E-3</v>
      </c>
      <c r="BB309" s="50">
        <v>1.5104166666666667E-2</v>
      </c>
      <c r="BC309" s="50">
        <v>3.1117708333333334E-2</v>
      </c>
      <c r="BD309" s="48" t="s">
        <v>0</v>
      </c>
      <c r="BE309" s="48" t="s">
        <v>0</v>
      </c>
      <c r="BF309" s="48" t="s">
        <v>0</v>
      </c>
      <c r="BG309" s="48">
        <v>13.76</v>
      </c>
      <c r="BH309" s="48">
        <v>18.170000000000002</v>
      </c>
      <c r="BI309" s="46">
        <v>4457</v>
      </c>
    </row>
    <row r="310" spans="1:61" x14ac:dyDescent="0.3">
      <c r="A310" s="46">
        <v>1092</v>
      </c>
      <c r="B310" s="48" t="s">
        <v>0</v>
      </c>
      <c r="C310" s="48" t="s">
        <v>0</v>
      </c>
      <c r="D310" s="48">
        <v>6.71</v>
      </c>
      <c r="E310" s="48" t="s">
        <v>0</v>
      </c>
      <c r="F310" s="48" t="s">
        <v>0</v>
      </c>
      <c r="G310" s="48">
        <v>7.84</v>
      </c>
      <c r="H310" s="48">
        <v>21.28</v>
      </c>
      <c r="I310" s="48">
        <v>33.380000000000003</v>
      </c>
      <c r="J310" s="49">
        <v>47.23</v>
      </c>
      <c r="K310" s="50">
        <v>7.1793981481481481E-4</v>
      </c>
      <c r="L310" s="50">
        <v>9.8182870370370373E-4</v>
      </c>
      <c r="M310" s="50">
        <v>2.2055555555555557E-3</v>
      </c>
      <c r="N310" s="50">
        <v>9.0370370370370377E-4</v>
      </c>
      <c r="O310" s="50">
        <v>1.2687500000000001E-3</v>
      </c>
      <c r="P310" s="50">
        <v>1.6444444444444445E-3</v>
      </c>
      <c r="Q310" s="50">
        <v>2.6012731481481481E-3</v>
      </c>
      <c r="R310" s="50">
        <v>2.8121527777777776E-3</v>
      </c>
      <c r="S310" s="50">
        <v>3.566898148148148E-3</v>
      </c>
      <c r="T310" s="50">
        <v>5.5295138888888885E-3</v>
      </c>
      <c r="U310" s="50">
        <v>5.9932870370370366E-3</v>
      </c>
      <c r="V310" s="50">
        <v>9.5643518518518499E-3</v>
      </c>
      <c r="W310" s="50">
        <v>8.0412037037037032E-3</v>
      </c>
      <c r="X310" s="50">
        <v>1.3551388888888889E-2</v>
      </c>
      <c r="Y310" s="50">
        <v>2.8367245370370369E-2</v>
      </c>
      <c r="Z310" s="48" t="s">
        <v>0</v>
      </c>
      <c r="AA310" s="48" t="s">
        <v>0</v>
      </c>
      <c r="AB310" s="48">
        <v>7.79</v>
      </c>
      <c r="AC310" s="48">
        <v>16.32</v>
      </c>
      <c r="AD310" s="48">
        <v>19.510000000000002</v>
      </c>
      <c r="AE310" s="46">
        <v>5793</v>
      </c>
      <c r="AF310" s="48">
        <v>6.35</v>
      </c>
      <c r="AG310" s="48" t="s">
        <v>0</v>
      </c>
      <c r="AH310" s="48" t="s">
        <v>0</v>
      </c>
      <c r="AI310" s="48" t="s">
        <v>0</v>
      </c>
      <c r="AJ310" s="48">
        <v>7.7</v>
      </c>
      <c r="AK310" s="48" t="s">
        <v>0</v>
      </c>
      <c r="AL310" s="48">
        <v>23.9</v>
      </c>
      <c r="AM310" s="48">
        <v>38.299999999999997</v>
      </c>
      <c r="AN310" s="48">
        <v>53.8</v>
      </c>
      <c r="AO310" s="50">
        <v>8.1805555555555559E-4</v>
      </c>
      <c r="AP310" s="50">
        <v>1.1229166666666668E-3</v>
      </c>
      <c r="AQ310" s="50">
        <v>2.5297453703703701E-3</v>
      </c>
      <c r="AR310" s="50">
        <v>1.0299768518518518E-3</v>
      </c>
      <c r="AS310" s="50">
        <v>1.4563657407407409E-3</v>
      </c>
      <c r="AT310" s="50">
        <v>1.8873842592592594E-3</v>
      </c>
      <c r="AU310" s="50">
        <v>2.9762731481481485E-3</v>
      </c>
      <c r="AV310" s="50">
        <v>3.2162037037037038E-3</v>
      </c>
      <c r="AW310" s="50">
        <v>4.0848379629629629E-3</v>
      </c>
      <c r="AX310" s="50">
        <v>6.3734953703703705E-3</v>
      </c>
      <c r="AY310" s="50">
        <v>6.8527777777777779E-3</v>
      </c>
      <c r="AZ310" s="50">
        <v>1.0989583333333332E-2</v>
      </c>
      <c r="BA310" s="50">
        <v>8.7302083333333329E-3</v>
      </c>
      <c r="BB310" s="50">
        <v>1.5113888888888889E-2</v>
      </c>
      <c r="BC310" s="50">
        <v>3.1137384259259257E-2</v>
      </c>
      <c r="BD310" s="48" t="s">
        <v>0</v>
      </c>
      <c r="BE310" s="48">
        <v>4.43</v>
      </c>
      <c r="BF310" s="48">
        <v>6.43</v>
      </c>
      <c r="BG310" s="48">
        <v>13.75</v>
      </c>
      <c r="BH310" s="48">
        <v>18.149999999999999</v>
      </c>
      <c r="BI310" s="46">
        <v>4453</v>
      </c>
    </row>
    <row r="311" spans="1:61" x14ac:dyDescent="0.3">
      <c r="A311" s="46">
        <v>1091</v>
      </c>
      <c r="B311" s="48" t="s">
        <v>0</v>
      </c>
      <c r="C311" s="48">
        <v>6.28</v>
      </c>
      <c r="D311" s="48" t="s">
        <v>0</v>
      </c>
      <c r="E311" s="48">
        <v>6.7</v>
      </c>
      <c r="F311" s="48" t="s">
        <v>0</v>
      </c>
      <c r="G311" s="48" t="s">
        <v>0</v>
      </c>
      <c r="H311" s="48" t="s">
        <v>0</v>
      </c>
      <c r="I311" s="48">
        <v>33.4</v>
      </c>
      <c r="J311" s="49">
        <v>47.25</v>
      </c>
      <c r="K311" s="50">
        <v>7.1817129629629629E-4</v>
      </c>
      <c r="L311" s="50">
        <v>9.8217592592592584E-4</v>
      </c>
      <c r="M311" s="50">
        <v>2.2063657407407409E-3</v>
      </c>
      <c r="N311" s="50">
        <v>9.0393518518518525E-4</v>
      </c>
      <c r="O311" s="50">
        <v>1.2690972222222225E-3</v>
      </c>
      <c r="P311" s="50">
        <v>1.6449074074074074E-3</v>
      </c>
      <c r="Q311" s="50">
        <v>2.6020833333333334E-3</v>
      </c>
      <c r="R311" s="50">
        <v>2.8130787037037035E-3</v>
      </c>
      <c r="S311" s="50">
        <v>3.5680555555555552E-3</v>
      </c>
      <c r="T311" s="50">
        <v>5.5314814814814818E-3</v>
      </c>
      <c r="U311" s="50">
        <v>5.9953703703703705E-3</v>
      </c>
      <c r="V311" s="50">
        <v>9.5675925925925911E-3</v>
      </c>
      <c r="W311" s="50">
        <v>8.0460648148148149E-3</v>
      </c>
      <c r="X311" s="50">
        <v>1.355949074074074E-2</v>
      </c>
      <c r="Y311" s="50">
        <v>2.8383680555555554E-2</v>
      </c>
      <c r="Z311" s="48" t="s">
        <v>0</v>
      </c>
      <c r="AA311" s="48">
        <v>5.36</v>
      </c>
      <c r="AB311" s="48" t="s">
        <v>0</v>
      </c>
      <c r="AC311" s="48">
        <v>16.309999999999999</v>
      </c>
      <c r="AD311" s="48">
        <v>19.5</v>
      </c>
      <c r="AE311" s="46">
        <v>5788</v>
      </c>
      <c r="AF311" s="48" t="s">
        <v>0</v>
      </c>
      <c r="AG311" s="48">
        <v>6.87</v>
      </c>
      <c r="AH311" s="48">
        <v>7.38</v>
      </c>
      <c r="AI311" s="48">
        <v>7.09</v>
      </c>
      <c r="AJ311" s="48" t="s">
        <v>0</v>
      </c>
      <c r="AK311" s="48">
        <v>8.31</v>
      </c>
      <c r="AL311" s="48">
        <v>23.91</v>
      </c>
      <c r="AM311" s="48">
        <v>38.32</v>
      </c>
      <c r="AN311" s="48">
        <v>53.82</v>
      </c>
      <c r="AO311" s="50">
        <v>8.1840277777777781E-4</v>
      </c>
      <c r="AP311" s="50">
        <v>1.1234953703703706E-3</v>
      </c>
      <c r="AQ311" s="50">
        <v>2.531134259259259E-3</v>
      </c>
      <c r="AR311" s="50">
        <v>1.0305555555555556E-3</v>
      </c>
      <c r="AS311" s="50">
        <v>1.4570601851851854E-3</v>
      </c>
      <c r="AT311" s="50">
        <v>1.888425925925926E-3</v>
      </c>
      <c r="AU311" s="50">
        <v>2.977777777777778E-3</v>
      </c>
      <c r="AV311" s="50">
        <v>3.2178240740740743E-3</v>
      </c>
      <c r="AW311" s="50">
        <v>4.086921296296296E-3</v>
      </c>
      <c r="AX311" s="50">
        <v>6.3769675925925929E-3</v>
      </c>
      <c r="AY311" s="50">
        <v>6.8565972222222223E-3</v>
      </c>
      <c r="AZ311" s="50">
        <v>1.0995717592592593E-2</v>
      </c>
      <c r="BA311" s="50">
        <v>8.7359953703703697E-3</v>
      </c>
      <c r="BB311" s="50">
        <v>1.512361111111111E-2</v>
      </c>
      <c r="BC311" s="50">
        <v>3.1157175925925925E-2</v>
      </c>
      <c r="BD311" s="48">
        <v>1.87</v>
      </c>
      <c r="BE311" s="48" t="s">
        <v>0</v>
      </c>
      <c r="BF311" s="48" t="s">
        <v>0</v>
      </c>
      <c r="BG311" s="48">
        <v>13.74</v>
      </c>
      <c r="BH311" s="48">
        <v>18.13</v>
      </c>
      <c r="BI311" s="46">
        <v>4449</v>
      </c>
    </row>
    <row r="312" spans="1:61" x14ac:dyDescent="0.3">
      <c r="A312" s="46">
        <v>1090</v>
      </c>
      <c r="B312" s="48" t="s">
        <v>0</v>
      </c>
      <c r="C312" s="48" t="s">
        <v>0</v>
      </c>
      <c r="D312" s="48" t="s">
        <v>0</v>
      </c>
      <c r="E312" s="48" t="s">
        <v>0</v>
      </c>
      <c r="F312" s="48" t="s">
        <v>0</v>
      </c>
      <c r="G312" s="48" t="s">
        <v>0</v>
      </c>
      <c r="H312" s="48">
        <v>21.29</v>
      </c>
      <c r="I312" s="48">
        <v>33.409999999999997</v>
      </c>
      <c r="J312" s="49">
        <v>47.26</v>
      </c>
      <c r="K312" s="50">
        <v>7.1840277777777777E-4</v>
      </c>
      <c r="L312" s="50">
        <v>9.8252314814814817E-4</v>
      </c>
      <c r="M312" s="50">
        <v>2.2071759259259262E-3</v>
      </c>
      <c r="N312" s="50">
        <v>9.0428240740740747E-4</v>
      </c>
      <c r="O312" s="50">
        <v>1.2695601851851854E-3</v>
      </c>
      <c r="P312" s="50">
        <v>1.6454861111111112E-3</v>
      </c>
      <c r="Q312" s="50">
        <v>2.6030092592592593E-3</v>
      </c>
      <c r="R312" s="50">
        <v>2.8140046296296294E-3</v>
      </c>
      <c r="S312" s="50">
        <v>3.5692129629629628E-3</v>
      </c>
      <c r="T312" s="50">
        <v>5.5334490740740743E-3</v>
      </c>
      <c r="U312" s="50">
        <v>5.9974537037037036E-3</v>
      </c>
      <c r="V312" s="50">
        <v>9.5708333333333322E-3</v>
      </c>
      <c r="W312" s="50">
        <v>8.0508101851851852E-3</v>
      </c>
      <c r="X312" s="50">
        <v>1.3567592592592593E-2</v>
      </c>
      <c r="Y312" s="50">
        <v>2.840011574074074E-2</v>
      </c>
      <c r="Z312" s="48">
        <v>2.2000000000000002</v>
      </c>
      <c r="AA312" s="48" t="s">
        <v>0</v>
      </c>
      <c r="AB312" s="48">
        <v>7.78</v>
      </c>
      <c r="AC312" s="48">
        <v>16.3</v>
      </c>
      <c r="AD312" s="48">
        <v>19.48</v>
      </c>
      <c r="AE312" s="46">
        <v>5783</v>
      </c>
      <c r="AF312" s="48" t="s">
        <v>0</v>
      </c>
      <c r="AG312" s="48" t="s">
        <v>0</v>
      </c>
      <c r="AH312" s="48" t="s">
        <v>0</v>
      </c>
      <c r="AI312" s="48" t="s">
        <v>0</v>
      </c>
      <c r="AJ312" s="48" t="s">
        <v>0</v>
      </c>
      <c r="AK312" s="48" t="s">
        <v>0</v>
      </c>
      <c r="AL312" s="48">
        <v>23.92</v>
      </c>
      <c r="AM312" s="48">
        <v>38.340000000000003</v>
      </c>
      <c r="AN312" s="48">
        <v>53.85</v>
      </c>
      <c r="AO312" s="50">
        <v>8.1886574074074077E-4</v>
      </c>
      <c r="AP312" s="50">
        <v>1.1240740740740742E-3</v>
      </c>
      <c r="AQ312" s="50">
        <v>2.5325231481481479E-3</v>
      </c>
      <c r="AR312" s="50">
        <v>1.0310185185185186E-3</v>
      </c>
      <c r="AS312" s="50">
        <v>1.4577546296296298E-3</v>
      </c>
      <c r="AT312" s="50">
        <v>1.8893518518518519E-3</v>
      </c>
      <c r="AU312" s="50">
        <v>2.9792824074074075E-3</v>
      </c>
      <c r="AV312" s="50">
        <v>3.2194444444444445E-3</v>
      </c>
      <c r="AW312" s="50">
        <v>4.0890046296296299E-3</v>
      </c>
      <c r="AX312" s="50">
        <v>6.3804398148148145E-3</v>
      </c>
      <c r="AY312" s="50">
        <v>6.8603009259259259E-3</v>
      </c>
      <c r="AZ312" s="50">
        <v>1.1001851851851853E-2</v>
      </c>
      <c r="BA312" s="50">
        <v>8.7417824074074064E-3</v>
      </c>
      <c r="BB312" s="50">
        <v>1.5133333333333334E-2</v>
      </c>
      <c r="BC312" s="50">
        <v>3.1176967592592593E-2</v>
      </c>
      <c r="BD312" s="48" t="s">
        <v>0</v>
      </c>
      <c r="BE312" s="48" t="s">
        <v>0</v>
      </c>
      <c r="BF312" s="48">
        <v>6.42</v>
      </c>
      <c r="BG312" s="48">
        <v>13.73</v>
      </c>
      <c r="BH312" s="48">
        <v>18.12</v>
      </c>
      <c r="BI312" s="46">
        <v>4446</v>
      </c>
    </row>
    <row r="313" spans="1:61" x14ac:dyDescent="0.3">
      <c r="A313" s="46">
        <v>1089</v>
      </c>
      <c r="B313" s="48" t="s">
        <v>0</v>
      </c>
      <c r="C313" s="48" t="s">
        <v>0</v>
      </c>
      <c r="D313" s="48" t="s">
        <v>0</v>
      </c>
      <c r="E313" s="48" t="s">
        <v>0</v>
      </c>
      <c r="F313" s="48">
        <v>7.33</v>
      </c>
      <c r="G313" s="48" t="s">
        <v>0</v>
      </c>
      <c r="H313" s="48">
        <v>21.3</v>
      </c>
      <c r="I313" s="48">
        <v>33.42</v>
      </c>
      <c r="J313" s="49">
        <v>47.28</v>
      </c>
      <c r="K313" s="50">
        <v>7.1863425925925925E-4</v>
      </c>
      <c r="L313" s="50">
        <v>9.8287037037037028E-4</v>
      </c>
      <c r="M313" s="50">
        <v>2.2078703703703705E-3</v>
      </c>
      <c r="N313" s="50">
        <v>9.0451388888888895E-4</v>
      </c>
      <c r="O313" s="50">
        <v>1.2699074074074075E-3</v>
      </c>
      <c r="P313" s="50">
        <v>1.6459490740740742E-3</v>
      </c>
      <c r="Q313" s="50">
        <v>2.6038194444444442E-3</v>
      </c>
      <c r="R313" s="50">
        <v>2.8148148148148147E-3</v>
      </c>
      <c r="S313" s="50">
        <v>3.57037037037037E-3</v>
      </c>
      <c r="T313" s="50">
        <v>5.5353009259259262E-3</v>
      </c>
      <c r="U313" s="50">
        <v>5.9995370370370376E-3</v>
      </c>
      <c r="V313" s="50">
        <v>9.5740740740740734E-3</v>
      </c>
      <c r="W313" s="50">
        <v>8.0556712962962969E-3</v>
      </c>
      <c r="X313" s="50">
        <v>1.3575694444444444E-2</v>
      </c>
      <c r="Y313" s="50">
        <v>2.8416550925925925E-2</v>
      </c>
      <c r="Z313" s="48" t="s">
        <v>0</v>
      </c>
      <c r="AA313" s="48">
        <v>5.35</v>
      </c>
      <c r="AB313" s="48" t="s">
        <v>0</v>
      </c>
      <c r="AC313" s="48">
        <v>16.29</v>
      </c>
      <c r="AD313" s="48">
        <v>19.46</v>
      </c>
      <c r="AE313" s="46">
        <v>5779</v>
      </c>
      <c r="AF313" s="48" t="s">
        <v>0</v>
      </c>
      <c r="AG313" s="48" t="s">
        <v>0</v>
      </c>
      <c r="AH313" s="48" t="s">
        <v>0</v>
      </c>
      <c r="AI313" s="48">
        <v>7.1</v>
      </c>
      <c r="AJ313" s="48">
        <v>7.71</v>
      </c>
      <c r="AK313" s="48">
        <v>8.32</v>
      </c>
      <c r="AL313" s="48">
        <v>23.94</v>
      </c>
      <c r="AM313" s="48">
        <v>38.36</v>
      </c>
      <c r="AN313" s="48">
        <v>53.88</v>
      </c>
      <c r="AO313" s="50">
        <v>8.1932870370370384E-4</v>
      </c>
      <c r="AP313" s="50">
        <v>1.124652777777778E-3</v>
      </c>
      <c r="AQ313" s="50">
        <v>2.5339120370370368E-3</v>
      </c>
      <c r="AR313" s="50">
        <v>1.0315972222222224E-3</v>
      </c>
      <c r="AS313" s="50">
        <v>1.4585648148148149E-3</v>
      </c>
      <c r="AT313" s="50">
        <v>1.8902777777777778E-3</v>
      </c>
      <c r="AU313" s="50">
        <v>2.9807870370370374E-3</v>
      </c>
      <c r="AV313" s="50">
        <v>3.2210648148148151E-3</v>
      </c>
      <c r="AW313" s="50">
        <v>4.091087962962963E-3</v>
      </c>
      <c r="AX313" s="50">
        <v>6.3837962962962963E-3</v>
      </c>
      <c r="AY313" s="50">
        <v>6.8640046296296305E-3</v>
      </c>
      <c r="AZ313" s="50">
        <v>1.1007870370370371E-2</v>
      </c>
      <c r="BA313" s="50">
        <v>8.7475694444444432E-3</v>
      </c>
      <c r="BB313" s="50">
        <v>1.5143055555555555E-2</v>
      </c>
      <c r="BC313" s="50">
        <v>3.1196759259259257E-2</v>
      </c>
      <c r="BD313" s="48" t="s">
        <v>0</v>
      </c>
      <c r="BE313" s="48">
        <v>4.42</v>
      </c>
      <c r="BF313" s="48" t="s">
        <v>0</v>
      </c>
      <c r="BG313" s="48">
        <v>13.72</v>
      </c>
      <c r="BH313" s="48">
        <v>18.100000000000001</v>
      </c>
      <c r="BI313" s="46">
        <v>4442</v>
      </c>
    </row>
    <row r="314" spans="1:61" x14ac:dyDescent="0.3">
      <c r="A314" s="46">
        <v>1088</v>
      </c>
      <c r="B314" s="48" t="s">
        <v>0</v>
      </c>
      <c r="C314" s="48" t="s">
        <v>0</v>
      </c>
      <c r="D314" s="48" t="s">
        <v>0</v>
      </c>
      <c r="E314" s="48" t="s">
        <v>0</v>
      </c>
      <c r="F314" s="48" t="s">
        <v>0</v>
      </c>
      <c r="G314" s="48">
        <v>7.85</v>
      </c>
      <c r="H314" s="48" t="s">
        <v>0</v>
      </c>
      <c r="I314" s="48">
        <v>33.43</v>
      </c>
      <c r="J314" s="49">
        <v>47.29</v>
      </c>
      <c r="K314" s="50">
        <v>7.1886574074074073E-4</v>
      </c>
      <c r="L314" s="50">
        <v>9.8310185185185176E-4</v>
      </c>
      <c r="M314" s="50">
        <v>2.2086805555555557E-3</v>
      </c>
      <c r="N314" s="50">
        <v>9.0486111111111117E-4</v>
      </c>
      <c r="O314" s="50">
        <v>1.2702546296296299E-3</v>
      </c>
      <c r="P314" s="50">
        <v>1.6465277777777778E-3</v>
      </c>
      <c r="Q314" s="50">
        <v>2.6047453703703701E-3</v>
      </c>
      <c r="R314" s="50">
        <v>2.8157407407407406E-3</v>
      </c>
      <c r="S314" s="50">
        <v>3.5715277777777776E-3</v>
      </c>
      <c r="T314" s="50">
        <v>5.5372685185185186E-3</v>
      </c>
      <c r="U314" s="50">
        <v>6.0015046296296301E-3</v>
      </c>
      <c r="V314" s="50">
        <v>9.5773148148148145E-3</v>
      </c>
      <c r="W314" s="50">
        <v>8.0605324074074069E-3</v>
      </c>
      <c r="X314" s="50">
        <v>1.3583796296296297E-2</v>
      </c>
      <c r="Y314" s="50">
        <v>2.843298611111111E-2</v>
      </c>
      <c r="Z314" s="48" t="s">
        <v>0</v>
      </c>
      <c r="AA314" s="48" t="s">
        <v>0</v>
      </c>
      <c r="AB314" s="48">
        <v>7.77</v>
      </c>
      <c r="AC314" s="48">
        <v>16.28</v>
      </c>
      <c r="AD314" s="48">
        <v>19.45</v>
      </c>
      <c r="AE314" s="46">
        <v>5774</v>
      </c>
      <c r="AF314" s="48">
        <v>6.36</v>
      </c>
      <c r="AG314" s="48">
        <v>6.88</v>
      </c>
      <c r="AH314" s="48" t="s">
        <v>0</v>
      </c>
      <c r="AI314" s="48" t="s">
        <v>0</v>
      </c>
      <c r="AJ314" s="48" t="s">
        <v>0</v>
      </c>
      <c r="AK314" s="48" t="s">
        <v>0</v>
      </c>
      <c r="AL314" s="48">
        <v>23.95</v>
      </c>
      <c r="AM314" s="48">
        <v>38.380000000000003</v>
      </c>
      <c r="AN314" s="48">
        <v>53.9</v>
      </c>
      <c r="AO314" s="50">
        <v>8.1967592592592606E-4</v>
      </c>
      <c r="AP314" s="50">
        <v>1.1253472222222225E-3</v>
      </c>
      <c r="AQ314" s="50">
        <v>2.5353009259259257E-3</v>
      </c>
      <c r="AR314" s="50">
        <v>1.032175925925926E-3</v>
      </c>
      <c r="AS314" s="50">
        <v>1.4592592592592593E-3</v>
      </c>
      <c r="AT314" s="50">
        <v>1.8912037037037038E-3</v>
      </c>
      <c r="AU314" s="50">
        <v>2.9822916666666669E-3</v>
      </c>
      <c r="AV314" s="50">
        <v>3.2226851851851852E-3</v>
      </c>
      <c r="AW314" s="50">
        <v>4.0932870370370368E-3</v>
      </c>
      <c r="AX314" s="50">
        <v>6.3872685185185187E-3</v>
      </c>
      <c r="AY314" s="50">
        <v>6.8678240740740748E-3</v>
      </c>
      <c r="AZ314" s="50">
        <v>1.1014004629629629E-2</v>
      </c>
      <c r="BA314" s="50">
        <v>8.75335648148148E-3</v>
      </c>
      <c r="BB314" s="50">
        <v>1.5152777777777777E-2</v>
      </c>
      <c r="BC314" s="50">
        <v>3.1216550925925925E-2</v>
      </c>
      <c r="BD314" s="48" t="s">
        <v>0</v>
      </c>
      <c r="BE314" s="48" t="s">
        <v>0</v>
      </c>
      <c r="BF314" s="48">
        <v>6.41</v>
      </c>
      <c r="BG314" s="48">
        <v>13.71</v>
      </c>
      <c r="BH314" s="48">
        <v>18.09</v>
      </c>
      <c r="BI314" s="46">
        <v>4438</v>
      </c>
    </row>
    <row r="315" spans="1:61" x14ac:dyDescent="0.3">
      <c r="A315" s="46">
        <v>1087</v>
      </c>
      <c r="B315" s="48">
        <v>5.83</v>
      </c>
      <c r="C315" s="48" t="s">
        <v>0</v>
      </c>
      <c r="D315" s="48" t="s">
        <v>0</v>
      </c>
      <c r="E315" s="48">
        <v>6.71</v>
      </c>
      <c r="F315" s="48" t="s">
        <v>0</v>
      </c>
      <c r="G315" s="48" t="s">
        <v>0</v>
      </c>
      <c r="H315" s="48">
        <v>21.31</v>
      </c>
      <c r="I315" s="48">
        <v>33.44</v>
      </c>
      <c r="J315" s="49">
        <v>47.31</v>
      </c>
      <c r="K315" s="50">
        <v>7.1909722222222221E-4</v>
      </c>
      <c r="L315" s="50">
        <v>9.8344907407407409E-4</v>
      </c>
      <c r="M315" s="50">
        <v>2.209490740740741E-3</v>
      </c>
      <c r="N315" s="50">
        <v>9.0509259259259265E-4</v>
      </c>
      <c r="O315" s="50">
        <v>1.2707175925925928E-3</v>
      </c>
      <c r="P315" s="50">
        <v>1.6469907407407407E-3</v>
      </c>
      <c r="Q315" s="50">
        <v>2.6055555555555554E-3</v>
      </c>
      <c r="R315" s="50">
        <v>2.8166666666666665E-3</v>
      </c>
      <c r="S315" s="50">
        <v>3.5726851851851848E-3</v>
      </c>
      <c r="T315" s="50">
        <v>5.5391203703703705E-3</v>
      </c>
      <c r="U315" s="50">
        <v>6.0035879629629632E-3</v>
      </c>
      <c r="V315" s="50">
        <v>9.5805555555555557E-3</v>
      </c>
      <c r="W315" s="50">
        <v>8.0653935185185186E-3</v>
      </c>
      <c r="X315" s="50">
        <v>1.3591898148148148E-2</v>
      </c>
      <c r="Y315" s="50">
        <v>2.8449421296296292E-2</v>
      </c>
      <c r="Z315" s="48" t="s">
        <v>0</v>
      </c>
      <c r="AA315" s="48" t="s">
        <v>0</v>
      </c>
      <c r="AB315" s="48" t="s">
        <v>0</v>
      </c>
      <c r="AC315" s="48">
        <v>16.27</v>
      </c>
      <c r="AD315" s="48">
        <v>19.43</v>
      </c>
      <c r="AE315" s="46">
        <v>5769</v>
      </c>
      <c r="AF315" s="48" t="s">
        <v>0</v>
      </c>
      <c r="AG315" s="48" t="s">
        <v>0</v>
      </c>
      <c r="AH315" s="48">
        <v>7.39</v>
      </c>
      <c r="AI315" s="48" t="s">
        <v>0</v>
      </c>
      <c r="AJ315" s="48">
        <v>7.72</v>
      </c>
      <c r="AK315" s="48">
        <v>8.33</v>
      </c>
      <c r="AL315" s="48">
        <v>23.96</v>
      </c>
      <c r="AM315" s="48">
        <v>38.4</v>
      </c>
      <c r="AN315" s="48">
        <v>53.93</v>
      </c>
      <c r="AO315" s="50">
        <v>8.2013888888888902E-4</v>
      </c>
      <c r="AP315" s="50">
        <v>1.1259259259259261E-3</v>
      </c>
      <c r="AQ315" s="50">
        <v>2.5368055555555556E-3</v>
      </c>
      <c r="AR315" s="50">
        <v>1.0326388888888889E-3</v>
      </c>
      <c r="AS315" s="50">
        <v>1.4599537037037038E-3</v>
      </c>
      <c r="AT315" s="50">
        <v>1.8921296296296297E-3</v>
      </c>
      <c r="AU315" s="50">
        <v>2.9837962962962965E-3</v>
      </c>
      <c r="AV315" s="50">
        <v>3.2243055555555558E-3</v>
      </c>
      <c r="AW315" s="50">
        <v>4.0953703703703707E-3</v>
      </c>
      <c r="AX315" s="50">
        <v>6.3907407407407411E-3</v>
      </c>
      <c r="AY315" s="50">
        <v>6.8715277777777785E-3</v>
      </c>
      <c r="AZ315" s="50">
        <v>1.1020138888888888E-2</v>
      </c>
      <c r="BA315" s="50">
        <v>8.759027777777777E-3</v>
      </c>
      <c r="BB315" s="50">
        <v>1.5162499999999999E-2</v>
      </c>
      <c r="BC315" s="50">
        <v>3.123634259259259E-2</v>
      </c>
      <c r="BD315" s="48" t="s">
        <v>0</v>
      </c>
      <c r="BE315" s="48" t="s">
        <v>0</v>
      </c>
      <c r="BF315" s="48" t="s">
        <v>0</v>
      </c>
      <c r="BG315" s="48">
        <v>13.7</v>
      </c>
      <c r="BH315" s="48">
        <v>18.07</v>
      </c>
      <c r="BI315" s="46">
        <v>4434</v>
      </c>
    </row>
    <row r="316" spans="1:61" x14ac:dyDescent="0.3">
      <c r="A316" s="46">
        <v>1086</v>
      </c>
      <c r="B316" s="48" t="s">
        <v>0</v>
      </c>
      <c r="C316" s="48" t="s">
        <v>0</v>
      </c>
      <c r="D316" s="48">
        <v>6.72</v>
      </c>
      <c r="E316" s="48" t="s">
        <v>0</v>
      </c>
      <c r="F316" s="48">
        <v>7.34</v>
      </c>
      <c r="G316" s="48" t="s">
        <v>0</v>
      </c>
      <c r="H316" s="48">
        <v>21.32</v>
      </c>
      <c r="I316" s="48">
        <v>33.450000000000003</v>
      </c>
      <c r="J316" s="49">
        <v>47.32</v>
      </c>
      <c r="K316" s="50">
        <v>7.1932870370370369E-4</v>
      </c>
      <c r="L316" s="50">
        <v>9.8379629629629642E-4</v>
      </c>
      <c r="M316" s="50">
        <v>2.2103009259259259E-3</v>
      </c>
      <c r="N316" s="50">
        <v>9.0543981481481487E-4</v>
      </c>
      <c r="O316" s="50">
        <v>1.2710648148148149E-3</v>
      </c>
      <c r="P316" s="50">
        <v>1.6475694444444446E-3</v>
      </c>
      <c r="Q316" s="50">
        <v>2.6063657407407407E-3</v>
      </c>
      <c r="R316" s="50">
        <v>2.8175925925925925E-3</v>
      </c>
      <c r="S316" s="50">
        <v>3.5738425925925924E-3</v>
      </c>
      <c r="T316" s="50">
        <v>5.5410879629629629E-3</v>
      </c>
      <c r="U316" s="50">
        <v>6.0056712962962963E-3</v>
      </c>
      <c r="V316" s="50">
        <v>9.5839120370370366E-3</v>
      </c>
      <c r="W316" s="50">
        <v>8.0701388888888888E-3</v>
      </c>
      <c r="X316" s="50">
        <v>1.3599999999999999E-2</v>
      </c>
      <c r="Y316" s="50">
        <v>2.8465856481481481E-2</v>
      </c>
      <c r="Z316" s="48" t="s">
        <v>0</v>
      </c>
      <c r="AA316" s="48">
        <v>5.34</v>
      </c>
      <c r="AB316" s="48">
        <v>7.76</v>
      </c>
      <c r="AC316" s="48">
        <v>16.260000000000002</v>
      </c>
      <c r="AD316" s="48">
        <v>19.41</v>
      </c>
      <c r="AE316" s="46">
        <v>5764</v>
      </c>
      <c r="AF316" s="48" t="s">
        <v>0</v>
      </c>
      <c r="AG316" s="48" t="s">
        <v>0</v>
      </c>
      <c r="AH316" s="48" t="s">
        <v>0</v>
      </c>
      <c r="AI316" s="48">
        <v>7.11</v>
      </c>
      <c r="AJ316" s="48" t="s">
        <v>0</v>
      </c>
      <c r="AK316" s="48" t="s">
        <v>0</v>
      </c>
      <c r="AL316" s="48">
        <v>23.97</v>
      </c>
      <c r="AM316" s="48">
        <v>38.42</v>
      </c>
      <c r="AN316" s="48">
        <v>53.96</v>
      </c>
      <c r="AO316" s="50">
        <v>8.2060185185185198E-4</v>
      </c>
      <c r="AP316" s="50">
        <v>1.1265046296296299E-3</v>
      </c>
      <c r="AQ316" s="50">
        <v>2.5381944444444445E-3</v>
      </c>
      <c r="AR316" s="50">
        <v>1.0332175925925927E-3</v>
      </c>
      <c r="AS316" s="50">
        <v>1.460763888888889E-3</v>
      </c>
      <c r="AT316" s="50">
        <v>1.8930555555555556E-3</v>
      </c>
      <c r="AU316" s="50">
        <v>2.985300925925926E-3</v>
      </c>
      <c r="AV316" s="50">
        <v>3.2260416666666666E-3</v>
      </c>
      <c r="AW316" s="50">
        <v>4.097453703703703E-3</v>
      </c>
      <c r="AX316" s="50">
        <v>6.3942129629629635E-3</v>
      </c>
      <c r="AY316" s="50">
        <v>6.8752314814814813E-3</v>
      </c>
      <c r="AZ316" s="50">
        <v>1.1026273148148148E-2</v>
      </c>
      <c r="BA316" s="50">
        <v>8.7648148148148156E-3</v>
      </c>
      <c r="BB316" s="50">
        <v>1.5172222222222222E-2</v>
      </c>
      <c r="BC316" s="50">
        <v>3.1256134259259258E-2</v>
      </c>
      <c r="BD316" s="48" t="s">
        <v>0</v>
      </c>
      <c r="BE316" s="48">
        <v>4.41</v>
      </c>
      <c r="BF316" s="48">
        <v>6.4</v>
      </c>
      <c r="BG316" s="48">
        <v>13.69</v>
      </c>
      <c r="BH316" s="48">
        <v>18.05</v>
      </c>
      <c r="BI316" s="46">
        <v>4431</v>
      </c>
    </row>
    <row r="317" spans="1:61" x14ac:dyDescent="0.3">
      <c r="A317" s="46">
        <v>1085</v>
      </c>
      <c r="B317" s="48" t="s">
        <v>0</v>
      </c>
      <c r="C317" s="48">
        <v>6.29</v>
      </c>
      <c r="D317" s="48" t="s">
        <v>0</v>
      </c>
      <c r="E317" s="48" t="s">
        <v>0</v>
      </c>
      <c r="F317" s="48" t="s">
        <v>0</v>
      </c>
      <c r="G317" s="48">
        <v>7.86</v>
      </c>
      <c r="H317" s="48" t="s">
        <v>0</v>
      </c>
      <c r="I317" s="48">
        <v>33.46</v>
      </c>
      <c r="J317" s="49">
        <v>47.34</v>
      </c>
      <c r="K317" s="50">
        <v>7.1956018518518517E-4</v>
      </c>
      <c r="L317" s="50">
        <v>9.840277777777779E-4</v>
      </c>
      <c r="M317" s="50">
        <v>2.2111111111111112E-3</v>
      </c>
      <c r="N317" s="50">
        <v>9.0567129629629635E-4</v>
      </c>
      <c r="O317" s="50">
        <v>1.2715277777777779E-3</v>
      </c>
      <c r="P317" s="50">
        <v>1.6480324074074075E-3</v>
      </c>
      <c r="Q317" s="50">
        <v>2.6072916666666666E-3</v>
      </c>
      <c r="R317" s="50">
        <v>2.8185185185185184E-3</v>
      </c>
      <c r="S317" s="50">
        <v>3.5751157407407403E-3</v>
      </c>
      <c r="T317" s="50">
        <v>5.5430555555555563E-3</v>
      </c>
      <c r="U317" s="50">
        <v>6.0077546296296302E-3</v>
      </c>
      <c r="V317" s="50">
        <v>9.5871527777777778E-3</v>
      </c>
      <c r="W317" s="50">
        <v>8.0749999999999988E-3</v>
      </c>
      <c r="X317" s="50">
        <v>1.3608101851851852E-2</v>
      </c>
      <c r="Y317" s="50">
        <v>2.8482407407407408E-2</v>
      </c>
      <c r="Z317" s="48" t="s">
        <v>0</v>
      </c>
      <c r="AA317" s="48" t="s">
        <v>0</v>
      </c>
      <c r="AB317" s="48" t="s">
        <v>0</v>
      </c>
      <c r="AC317" s="48">
        <v>16.25</v>
      </c>
      <c r="AD317" s="48">
        <v>19.399999999999999</v>
      </c>
      <c r="AE317" s="46">
        <v>5759</v>
      </c>
      <c r="AF317" s="48" t="s">
        <v>0</v>
      </c>
      <c r="AG317" s="48" t="s">
        <v>0</v>
      </c>
      <c r="AH317" s="48" t="s">
        <v>0</v>
      </c>
      <c r="AI317" s="48" t="s">
        <v>0</v>
      </c>
      <c r="AJ317" s="48">
        <v>7.73</v>
      </c>
      <c r="AK317" s="48" t="s">
        <v>0</v>
      </c>
      <c r="AL317" s="48">
        <v>23.98</v>
      </c>
      <c r="AM317" s="48">
        <v>38.43</v>
      </c>
      <c r="AN317" s="48">
        <v>53.98</v>
      </c>
      <c r="AO317" s="50">
        <v>8.209490740740742E-4</v>
      </c>
      <c r="AP317" s="50">
        <v>1.1270833333333335E-3</v>
      </c>
      <c r="AQ317" s="50">
        <v>2.5395833333333334E-3</v>
      </c>
      <c r="AR317" s="50">
        <v>1.0337962962962963E-3</v>
      </c>
      <c r="AS317" s="50">
        <v>1.4614583333333335E-3</v>
      </c>
      <c r="AT317" s="50">
        <v>1.8939814814814815E-3</v>
      </c>
      <c r="AU317" s="50">
        <v>2.9868055555555559E-3</v>
      </c>
      <c r="AV317" s="50">
        <v>3.2276620370370371E-3</v>
      </c>
      <c r="AW317" s="50">
        <v>4.0996527777777776E-3</v>
      </c>
      <c r="AX317" s="50">
        <v>6.3976851851851859E-3</v>
      </c>
      <c r="AY317" s="50">
        <v>6.878935185185185E-3</v>
      </c>
      <c r="AZ317" s="50">
        <v>1.1032291666666666E-2</v>
      </c>
      <c r="BA317" s="50">
        <v>8.7706018518518523E-3</v>
      </c>
      <c r="BB317" s="50">
        <v>1.5181944444444446E-2</v>
      </c>
      <c r="BC317" s="50">
        <v>3.1276041666666664E-2</v>
      </c>
      <c r="BD317" s="48" t="s">
        <v>0</v>
      </c>
      <c r="BE317" s="48" t="s">
        <v>0</v>
      </c>
      <c r="BF317" s="48" t="s">
        <v>0</v>
      </c>
      <c r="BG317" s="48">
        <v>13.68</v>
      </c>
      <c r="BH317" s="48">
        <v>18.04</v>
      </c>
      <c r="BI317" s="46">
        <v>4427</v>
      </c>
    </row>
    <row r="318" spans="1:61" x14ac:dyDescent="0.3">
      <c r="A318" s="46">
        <v>1084</v>
      </c>
      <c r="B318" s="48" t="s">
        <v>0</v>
      </c>
      <c r="C318" s="48" t="s">
        <v>0</v>
      </c>
      <c r="D318" s="48" t="s">
        <v>0</v>
      </c>
      <c r="E318" s="48">
        <v>6.72</v>
      </c>
      <c r="F318" s="48" t="s">
        <v>0</v>
      </c>
      <c r="G318" s="48" t="s">
        <v>0</v>
      </c>
      <c r="H318" s="48">
        <v>21.33</v>
      </c>
      <c r="I318" s="48">
        <v>33.479999999999997</v>
      </c>
      <c r="J318" s="49">
        <v>47.35</v>
      </c>
      <c r="K318" s="50">
        <v>7.1979166666666665E-4</v>
      </c>
      <c r="L318" s="50">
        <v>9.8437500000000022E-4</v>
      </c>
      <c r="M318" s="50">
        <v>2.2119212962962965E-3</v>
      </c>
      <c r="N318" s="50">
        <v>9.0590277777777783E-4</v>
      </c>
      <c r="O318" s="50">
        <v>1.2718750000000002E-3</v>
      </c>
      <c r="P318" s="50">
        <v>1.6486111111111111E-3</v>
      </c>
      <c r="Q318" s="50">
        <v>2.6081018518518519E-3</v>
      </c>
      <c r="R318" s="50">
        <v>2.8194444444444443E-3</v>
      </c>
      <c r="S318" s="50">
        <v>3.5762731481481479E-3</v>
      </c>
      <c r="T318" s="50">
        <v>5.5449074074074073E-3</v>
      </c>
      <c r="U318" s="50">
        <v>6.0098379629629634E-3</v>
      </c>
      <c r="V318" s="50">
        <v>9.5903935185185172E-3</v>
      </c>
      <c r="W318" s="50">
        <v>8.0798611111111123E-3</v>
      </c>
      <c r="X318" s="50">
        <v>1.3616319444444443E-2</v>
      </c>
      <c r="Y318" s="50">
        <v>2.849884259259259E-2</v>
      </c>
      <c r="Z318" s="48" t="s">
        <v>0</v>
      </c>
      <c r="AA318" s="48" t="s">
        <v>0</v>
      </c>
      <c r="AB318" s="48" t="s">
        <v>0</v>
      </c>
      <c r="AC318" s="48">
        <v>16.239999999999998</v>
      </c>
      <c r="AD318" s="48">
        <v>19.38</v>
      </c>
      <c r="AE318" s="46">
        <v>5754</v>
      </c>
      <c r="AF318" s="48">
        <v>6.37</v>
      </c>
      <c r="AG318" s="48">
        <v>6.89</v>
      </c>
      <c r="AH318" s="48">
        <v>7.4</v>
      </c>
      <c r="AI318" s="48" t="s">
        <v>0</v>
      </c>
      <c r="AJ318" s="48" t="s">
        <v>0</v>
      </c>
      <c r="AK318" s="48">
        <v>8.34</v>
      </c>
      <c r="AL318" s="48">
        <v>23.99</v>
      </c>
      <c r="AM318" s="48">
        <v>38.450000000000003</v>
      </c>
      <c r="AN318" s="48">
        <v>54.01</v>
      </c>
      <c r="AO318" s="50">
        <v>8.2141203703703716E-4</v>
      </c>
      <c r="AP318" s="50">
        <v>1.1277777777777779E-3</v>
      </c>
      <c r="AQ318" s="50">
        <v>2.5409722222222222E-3</v>
      </c>
      <c r="AR318" s="50">
        <v>1.0342592592592593E-3</v>
      </c>
      <c r="AS318" s="50">
        <v>1.4621527777777779E-3</v>
      </c>
      <c r="AT318" s="50">
        <v>1.8950231481481483E-3</v>
      </c>
      <c r="AU318" s="50">
        <v>2.9883101851851854E-3</v>
      </c>
      <c r="AV318" s="50">
        <v>3.2292824074074073E-3</v>
      </c>
      <c r="AW318" s="50">
        <v>4.1017361111111107E-3</v>
      </c>
      <c r="AX318" s="50">
        <v>6.4010416666666677E-3</v>
      </c>
      <c r="AY318" s="50">
        <v>6.8827546296296293E-3</v>
      </c>
      <c r="AZ318" s="50">
        <v>1.1038425925925925E-2</v>
      </c>
      <c r="BA318" s="50">
        <v>8.7763888888888891E-3</v>
      </c>
      <c r="BB318" s="50">
        <v>1.5191782407407407E-2</v>
      </c>
      <c r="BC318" s="50">
        <v>3.1295833333333335E-2</v>
      </c>
      <c r="BD318" s="48" t="s">
        <v>0</v>
      </c>
      <c r="BE318" s="48" t="s">
        <v>0</v>
      </c>
      <c r="BF318" s="48">
        <v>6.39</v>
      </c>
      <c r="BG318" s="48">
        <v>13.67</v>
      </c>
      <c r="BH318" s="48">
        <v>18.02</v>
      </c>
      <c r="BI318" s="46">
        <v>4423</v>
      </c>
    </row>
    <row r="319" spans="1:61" x14ac:dyDescent="0.3">
      <c r="A319" s="46">
        <v>1083</v>
      </c>
      <c r="B319" s="48" t="s">
        <v>0</v>
      </c>
      <c r="C319" s="48" t="s">
        <v>0</v>
      </c>
      <c r="D319" s="48" t="s">
        <v>0</v>
      </c>
      <c r="E319" s="48" t="s">
        <v>0</v>
      </c>
      <c r="F319" s="48" t="s">
        <v>0</v>
      </c>
      <c r="G319" s="48" t="s">
        <v>0</v>
      </c>
      <c r="H319" s="48">
        <v>21.34</v>
      </c>
      <c r="I319" s="48">
        <v>33.49</v>
      </c>
      <c r="J319" s="49">
        <v>47.37</v>
      </c>
      <c r="K319" s="50">
        <v>7.2002314814814813E-4</v>
      </c>
      <c r="L319" s="50">
        <v>9.8472222222222234E-4</v>
      </c>
      <c r="M319" s="50">
        <v>2.2127314814814818E-3</v>
      </c>
      <c r="N319" s="50">
        <v>9.0625000000000005E-4</v>
      </c>
      <c r="O319" s="50">
        <v>1.2723379629629632E-3</v>
      </c>
      <c r="P319" s="50">
        <v>1.6490740740740741E-3</v>
      </c>
      <c r="Q319" s="50">
        <v>2.6090277777777778E-3</v>
      </c>
      <c r="R319" s="50">
        <v>2.8203703703703702E-3</v>
      </c>
      <c r="S319" s="50">
        <v>3.5774305555555551E-3</v>
      </c>
      <c r="T319" s="50">
        <v>5.5468749999999997E-3</v>
      </c>
      <c r="U319" s="50">
        <v>6.0119212962962965E-3</v>
      </c>
      <c r="V319" s="50">
        <v>9.5936342592592583E-3</v>
      </c>
      <c r="W319" s="50">
        <v>8.0847222222222223E-3</v>
      </c>
      <c r="X319" s="50">
        <v>1.3624421296296296E-2</v>
      </c>
      <c r="Y319" s="50">
        <v>2.8515277777777775E-2</v>
      </c>
      <c r="Z319" s="48" t="s">
        <v>0</v>
      </c>
      <c r="AA319" s="48">
        <v>5.33</v>
      </c>
      <c r="AB319" s="48">
        <v>7.75</v>
      </c>
      <c r="AC319" s="48">
        <v>16.23</v>
      </c>
      <c r="AD319" s="48">
        <v>19.36</v>
      </c>
      <c r="AE319" s="46">
        <v>5749</v>
      </c>
      <c r="AF319" s="48" t="s">
        <v>0</v>
      </c>
      <c r="AG319" s="48" t="s">
        <v>0</v>
      </c>
      <c r="AH319" s="48" t="s">
        <v>0</v>
      </c>
      <c r="AI319" s="48">
        <v>7.12</v>
      </c>
      <c r="AJ319" s="48" t="s">
        <v>0</v>
      </c>
      <c r="AK319" s="48" t="s">
        <v>0</v>
      </c>
      <c r="AL319" s="48">
        <v>24</v>
      </c>
      <c r="AM319" s="48">
        <v>38.47</v>
      </c>
      <c r="AN319" s="48">
        <v>54.04</v>
      </c>
      <c r="AO319" s="50">
        <v>8.2187500000000001E-4</v>
      </c>
      <c r="AP319" s="50">
        <v>1.1283564814814817E-3</v>
      </c>
      <c r="AQ319" s="50">
        <v>2.5423611111111111E-3</v>
      </c>
      <c r="AR319" s="50">
        <v>1.0348379629629631E-3</v>
      </c>
      <c r="AS319" s="50">
        <v>1.462962962962963E-3</v>
      </c>
      <c r="AT319" s="50">
        <v>1.8959490740740742E-3</v>
      </c>
      <c r="AU319" s="50">
        <v>2.9898148148148149E-3</v>
      </c>
      <c r="AV319" s="50">
        <v>3.2309027777777779E-3</v>
      </c>
      <c r="AW319" s="50">
        <v>4.1038194444444438E-3</v>
      </c>
      <c r="AX319" s="50">
        <v>6.4045138888888893E-3</v>
      </c>
      <c r="AY319" s="50">
        <v>6.886458333333333E-3</v>
      </c>
      <c r="AZ319" s="50">
        <v>1.1044560185185185E-2</v>
      </c>
      <c r="BA319" s="50">
        <v>8.7821759259259259E-3</v>
      </c>
      <c r="BB319" s="50">
        <v>1.5201504629629629E-2</v>
      </c>
      <c r="BC319" s="50">
        <v>3.1315625E-2</v>
      </c>
      <c r="BD319" s="48" t="s">
        <v>0</v>
      </c>
      <c r="BE319" s="48">
        <v>4.4000000000000004</v>
      </c>
      <c r="BF319" s="48" t="s">
        <v>0</v>
      </c>
      <c r="BG319" s="48">
        <v>13.66</v>
      </c>
      <c r="BH319" s="48">
        <v>18.010000000000002</v>
      </c>
      <c r="BI319" s="46">
        <v>4420</v>
      </c>
    </row>
    <row r="320" spans="1:61" x14ac:dyDescent="0.3">
      <c r="A320" s="46">
        <v>1082</v>
      </c>
      <c r="B320" s="48" t="s">
        <v>0</v>
      </c>
      <c r="C320" s="48" t="s">
        <v>0</v>
      </c>
      <c r="D320" s="48" t="s">
        <v>0</v>
      </c>
      <c r="E320" s="48" t="s">
        <v>0</v>
      </c>
      <c r="F320" s="48">
        <v>7.35</v>
      </c>
      <c r="G320" s="48">
        <v>7.87</v>
      </c>
      <c r="H320" s="48" t="s">
        <v>0</v>
      </c>
      <c r="I320" s="48">
        <v>33.5</v>
      </c>
      <c r="J320" s="49">
        <v>47.38</v>
      </c>
      <c r="K320" s="50">
        <v>7.2025462962962961E-4</v>
      </c>
      <c r="L320" s="50">
        <v>9.8506944444444466E-4</v>
      </c>
      <c r="M320" s="50">
        <v>2.213425925925926E-3</v>
      </c>
      <c r="N320" s="50">
        <v>9.0648148148148153E-4</v>
      </c>
      <c r="O320" s="50">
        <v>1.2726851851851853E-3</v>
      </c>
      <c r="P320" s="50">
        <v>1.6496527777777779E-3</v>
      </c>
      <c r="Q320" s="50">
        <v>2.6098379629629627E-3</v>
      </c>
      <c r="R320" s="50">
        <v>2.8212962962962961E-3</v>
      </c>
      <c r="S320" s="50">
        <v>3.5785879629629627E-3</v>
      </c>
      <c r="T320" s="50">
        <v>5.5488425925925922E-3</v>
      </c>
      <c r="U320" s="50">
        <v>6.0140046296296304E-3</v>
      </c>
      <c r="V320" s="50">
        <v>9.5968749999999995E-3</v>
      </c>
      <c r="W320" s="50">
        <v>8.089583333333334E-3</v>
      </c>
      <c r="X320" s="50">
        <v>1.3632523148148149E-2</v>
      </c>
      <c r="Y320" s="50">
        <v>2.8531828703703705E-2</v>
      </c>
      <c r="Z320" s="48" t="s">
        <v>0</v>
      </c>
      <c r="AA320" s="48" t="s">
        <v>0</v>
      </c>
      <c r="AB320" s="48" t="s">
        <v>0</v>
      </c>
      <c r="AC320" s="48">
        <v>16.22</v>
      </c>
      <c r="AD320" s="48">
        <v>19.34</v>
      </c>
      <c r="AE320" s="46">
        <v>5745</v>
      </c>
      <c r="AF320" s="48" t="s">
        <v>0</v>
      </c>
      <c r="AG320" s="48" t="s">
        <v>0</v>
      </c>
      <c r="AH320" s="48" t="s">
        <v>0</v>
      </c>
      <c r="AI320" s="48" t="s">
        <v>0</v>
      </c>
      <c r="AJ320" s="48">
        <v>7.74</v>
      </c>
      <c r="AK320" s="48">
        <v>8.35</v>
      </c>
      <c r="AL320" s="48">
        <v>24.01</v>
      </c>
      <c r="AM320" s="48">
        <v>38.49</v>
      </c>
      <c r="AN320" s="48">
        <v>54.06</v>
      </c>
      <c r="AO320" s="50">
        <v>8.2222222222222223E-4</v>
      </c>
      <c r="AP320" s="50">
        <v>1.1289351851851853E-3</v>
      </c>
      <c r="AQ320" s="50">
        <v>2.5438657407407406E-3</v>
      </c>
      <c r="AR320" s="50">
        <v>1.0354166666666667E-3</v>
      </c>
      <c r="AS320" s="50">
        <v>1.4636574074074074E-3</v>
      </c>
      <c r="AT320" s="50">
        <v>1.8968750000000001E-3</v>
      </c>
      <c r="AU320" s="50">
        <v>2.9913194444444445E-3</v>
      </c>
      <c r="AV320" s="50">
        <v>3.232523148148148E-3</v>
      </c>
      <c r="AW320" s="50">
        <v>4.1060185185185184E-3</v>
      </c>
      <c r="AX320" s="50">
        <v>6.4079861111111117E-3</v>
      </c>
      <c r="AY320" s="50">
        <v>6.8902777777777782E-3</v>
      </c>
      <c r="AZ320" s="50">
        <v>1.1050694444444445E-2</v>
      </c>
      <c r="BA320" s="50">
        <v>8.7879629629629627E-3</v>
      </c>
      <c r="BB320" s="50">
        <v>1.5211226851851853E-2</v>
      </c>
      <c r="BC320" s="50">
        <v>3.1335532407407413E-2</v>
      </c>
      <c r="BD320" s="48">
        <v>1.86</v>
      </c>
      <c r="BE320" s="48" t="s">
        <v>0</v>
      </c>
      <c r="BF320" s="48" t="s">
        <v>0</v>
      </c>
      <c r="BG320" s="48">
        <v>13.65</v>
      </c>
      <c r="BH320" s="48">
        <v>17.989999999999998</v>
      </c>
      <c r="BI320" s="46">
        <v>4416</v>
      </c>
    </row>
    <row r="321" spans="1:61" x14ac:dyDescent="0.3">
      <c r="A321" s="46">
        <v>1081</v>
      </c>
      <c r="B321" s="48">
        <v>5.84</v>
      </c>
      <c r="C321" s="48" t="s">
        <v>0</v>
      </c>
      <c r="D321" s="48">
        <v>6.73</v>
      </c>
      <c r="E321" s="48" t="s">
        <v>0</v>
      </c>
      <c r="F321" s="48" t="s">
        <v>0</v>
      </c>
      <c r="G321" s="48" t="s">
        <v>0</v>
      </c>
      <c r="H321" s="48">
        <v>21.35</v>
      </c>
      <c r="I321" s="48">
        <v>33.51</v>
      </c>
      <c r="J321" s="49">
        <v>47.4</v>
      </c>
      <c r="K321" s="50">
        <v>7.2048611111111109E-4</v>
      </c>
      <c r="L321" s="50">
        <v>9.8530092592592614E-4</v>
      </c>
      <c r="M321" s="50">
        <v>2.2142361111111113E-3</v>
      </c>
      <c r="N321" s="50">
        <v>9.0682870370370375E-4</v>
      </c>
      <c r="O321" s="50">
        <v>1.2730324074074076E-3</v>
      </c>
      <c r="P321" s="50">
        <v>1.6501157407407408E-3</v>
      </c>
      <c r="Q321" s="50">
        <v>2.610648148148148E-3</v>
      </c>
      <c r="R321" s="50">
        <v>2.8222222222222221E-3</v>
      </c>
      <c r="S321" s="50">
        <v>3.5797453703703699E-3</v>
      </c>
      <c r="T321" s="50">
        <v>5.550694444444444E-3</v>
      </c>
      <c r="U321" s="50">
        <v>6.0160879629629635E-3</v>
      </c>
      <c r="V321" s="50">
        <v>9.6002314814814804E-3</v>
      </c>
      <c r="W321" s="50">
        <v>8.094444444444444E-3</v>
      </c>
      <c r="X321" s="50">
        <v>1.3640740740740741E-2</v>
      </c>
      <c r="Y321" s="50">
        <v>2.8548379629629628E-2</v>
      </c>
      <c r="Z321" s="48">
        <v>2.19</v>
      </c>
      <c r="AA321" s="48" t="s">
        <v>0</v>
      </c>
      <c r="AB321" s="48">
        <v>7.74</v>
      </c>
      <c r="AC321" s="48">
        <v>16.21</v>
      </c>
      <c r="AD321" s="48">
        <v>19.329999999999998</v>
      </c>
      <c r="AE321" s="46">
        <v>5740</v>
      </c>
      <c r="AF321" s="48" t="s">
        <v>0</v>
      </c>
      <c r="AG321" s="48">
        <v>6.9</v>
      </c>
      <c r="AH321" s="48">
        <v>7.41</v>
      </c>
      <c r="AI321" s="48">
        <v>7.13</v>
      </c>
      <c r="AJ321" s="48" t="s">
        <v>0</v>
      </c>
      <c r="AK321" s="48" t="s">
        <v>0</v>
      </c>
      <c r="AL321" s="48">
        <v>24.02</v>
      </c>
      <c r="AM321" s="48">
        <v>38.51</v>
      </c>
      <c r="AN321" s="48">
        <v>54.09</v>
      </c>
      <c r="AO321" s="50">
        <v>8.2268518518518519E-4</v>
      </c>
      <c r="AP321" s="50">
        <v>1.1296296296296297E-3</v>
      </c>
      <c r="AQ321" s="50">
        <v>2.5452546296296295E-3</v>
      </c>
      <c r="AR321" s="50">
        <v>1.0358796296296297E-3</v>
      </c>
      <c r="AS321" s="50">
        <v>1.4643518518518519E-3</v>
      </c>
      <c r="AT321" s="50">
        <v>1.897800925925926E-3</v>
      </c>
      <c r="AU321" s="50">
        <v>2.9928240740740744E-3</v>
      </c>
      <c r="AV321" s="50">
        <v>3.2341435185185186E-3</v>
      </c>
      <c r="AW321" s="50">
        <v>4.1081018518518515E-3</v>
      </c>
      <c r="AX321" s="50">
        <v>6.4114583333333341E-3</v>
      </c>
      <c r="AY321" s="50">
        <v>6.8939814814814818E-3</v>
      </c>
      <c r="AZ321" s="50">
        <v>1.1056828703703702E-2</v>
      </c>
      <c r="BA321" s="50">
        <v>8.7937499999999995E-3</v>
      </c>
      <c r="BB321" s="50">
        <v>1.5221064814814816E-2</v>
      </c>
      <c r="BC321" s="50">
        <v>3.1355439814814819E-2</v>
      </c>
      <c r="BD321" s="48" t="s">
        <v>0</v>
      </c>
      <c r="BE321" s="48" t="s">
        <v>0</v>
      </c>
      <c r="BF321" s="48">
        <v>6.38</v>
      </c>
      <c r="BG321" s="48">
        <v>13.64</v>
      </c>
      <c r="BH321" s="48">
        <v>17.97</v>
      </c>
      <c r="BI321" s="46">
        <v>4412</v>
      </c>
    </row>
    <row r="322" spans="1:61" x14ac:dyDescent="0.3">
      <c r="A322" s="46">
        <v>1080</v>
      </c>
      <c r="B322" s="48" t="s">
        <v>0</v>
      </c>
      <c r="C322" s="48">
        <v>6.3</v>
      </c>
      <c r="D322" s="48" t="s">
        <v>0</v>
      </c>
      <c r="E322" s="48">
        <v>6.73</v>
      </c>
      <c r="F322" s="48" t="s">
        <v>0</v>
      </c>
      <c r="G322" s="48" t="s">
        <v>0</v>
      </c>
      <c r="H322" s="48">
        <v>21.36</v>
      </c>
      <c r="I322" s="48">
        <v>33.520000000000003</v>
      </c>
      <c r="J322" s="49">
        <v>47.41</v>
      </c>
      <c r="K322" s="50">
        <v>7.2071759259259257E-4</v>
      </c>
      <c r="L322" s="50">
        <v>9.8564814814814826E-4</v>
      </c>
      <c r="M322" s="50">
        <v>2.2150462962962966E-3</v>
      </c>
      <c r="N322" s="50">
        <v>9.0706018518518523E-4</v>
      </c>
      <c r="O322" s="50">
        <v>1.2734953703703706E-3</v>
      </c>
      <c r="P322" s="50">
        <v>1.6506944444444444E-3</v>
      </c>
      <c r="Q322" s="50">
        <v>2.6115740740740739E-3</v>
      </c>
      <c r="R322" s="50">
        <v>2.823148148148148E-3</v>
      </c>
      <c r="S322" s="50">
        <v>3.5809027777777775E-3</v>
      </c>
      <c r="T322" s="50">
        <v>5.5526620370370365E-3</v>
      </c>
      <c r="U322" s="50">
        <v>6.0181712962962966E-3</v>
      </c>
      <c r="V322" s="50">
        <v>9.6034722222222216E-3</v>
      </c>
      <c r="W322" s="50">
        <v>8.0991898148148143E-3</v>
      </c>
      <c r="X322" s="50">
        <v>1.3648842592592593E-2</v>
      </c>
      <c r="Y322" s="50">
        <v>2.8564814814814814E-2</v>
      </c>
      <c r="Z322" s="48" t="s">
        <v>0</v>
      </c>
      <c r="AA322" s="48">
        <v>5.32</v>
      </c>
      <c r="AB322" s="48" t="s">
        <v>0</v>
      </c>
      <c r="AC322" s="48">
        <v>16.2</v>
      </c>
      <c r="AD322" s="48">
        <v>19.309999999999999</v>
      </c>
      <c r="AE322" s="46">
        <v>5735</v>
      </c>
      <c r="AF322" s="48">
        <v>6.38</v>
      </c>
      <c r="AG322" s="48" t="s">
        <v>0</v>
      </c>
      <c r="AH322" s="48" t="s">
        <v>0</v>
      </c>
      <c r="AI322" s="48" t="s">
        <v>0</v>
      </c>
      <c r="AJ322" s="48">
        <v>7.75</v>
      </c>
      <c r="AK322" s="48">
        <v>8.36</v>
      </c>
      <c r="AL322" s="48">
        <v>24.03</v>
      </c>
      <c r="AM322" s="48">
        <v>38.53</v>
      </c>
      <c r="AN322" s="48">
        <v>54.12</v>
      </c>
      <c r="AO322" s="50">
        <v>8.2314814814814815E-4</v>
      </c>
      <c r="AP322" s="50">
        <v>1.1302083333333335E-3</v>
      </c>
      <c r="AQ322" s="50">
        <v>2.5466435185185188E-3</v>
      </c>
      <c r="AR322" s="50">
        <v>1.0364583333333335E-3</v>
      </c>
      <c r="AS322" s="50">
        <v>1.4651620370370372E-3</v>
      </c>
      <c r="AT322" s="50">
        <v>1.898726851851852E-3</v>
      </c>
      <c r="AU322" s="50">
        <v>2.9943287037037039E-3</v>
      </c>
      <c r="AV322" s="50">
        <v>3.2357638888888887E-3</v>
      </c>
      <c r="AW322" s="50">
        <v>4.1103009259259261E-3</v>
      </c>
      <c r="AX322" s="50">
        <v>6.4149305555555557E-3</v>
      </c>
      <c r="AY322" s="50">
        <v>6.8976851851851855E-3</v>
      </c>
      <c r="AZ322" s="50">
        <v>1.1062962962962962E-2</v>
      </c>
      <c r="BA322" s="50">
        <v>8.799537037037038E-3</v>
      </c>
      <c r="BB322" s="50">
        <v>1.5230787037037037E-2</v>
      </c>
      <c r="BC322" s="50">
        <v>3.1375231481481483E-2</v>
      </c>
      <c r="BD322" s="48" t="s">
        <v>0</v>
      </c>
      <c r="BE322" s="48">
        <v>4.3899999999999997</v>
      </c>
      <c r="BF322" s="48" t="s">
        <v>0</v>
      </c>
      <c r="BG322" s="48">
        <v>13.63</v>
      </c>
      <c r="BH322" s="48">
        <v>17.96</v>
      </c>
      <c r="BI322" s="46">
        <v>4408</v>
      </c>
    </row>
    <row r="323" spans="1:61" x14ac:dyDescent="0.3">
      <c r="A323" s="46">
        <v>1079</v>
      </c>
      <c r="B323" s="48" t="s">
        <v>0</v>
      </c>
      <c r="C323" s="48" t="s">
        <v>0</v>
      </c>
      <c r="D323" s="48" t="s">
        <v>0</v>
      </c>
      <c r="E323" s="48" t="s">
        <v>0</v>
      </c>
      <c r="F323" s="48" t="s">
        <v>0</v>
      </c>
      <c r="G323" s="48">
        <v>7.88</v>
      </c>
      <c r="H323" s="48" t="s">
        <v>0</v>
      </c>
      <c r="I323" s="48">
        <v>33.53</v>
      </c>
      <c r="J323" s="49">
        <v>47.43</v>
      </c>
      <c r="K323" s="50">
        <v>7.2094907407407405E-4</v>
      </c>
      <c r="L323" s="50">
        <v>9.8599537037037058E-4</v>
      </c>
      <c r="M323" s="50">
        <v>2.2158564814814814E-3</v>
      </c>
      <c r="N323" s="50">
        <v>9.0740740740740745E-4</v>
      </c>
      <c r="O323" s="50">
        <v>1.2738425925925927E-3</v>
      </c>
      <c r="P323" s="50">
        <v>1.6511574074074074E-3</v>
      </c>
      <c r="Q323" s="50">
        <v>2.6123842592592592E-3</v>
      </c>
      <c r="R323" s="50">
        <v>2.8239583333333333E-3</v>
      </c>
      <c r="S323" s="50">
        <v>3.5820601851851847E-3</v>
      </c>
      <c r="T323" s="50">
        <v>5.5546296296296298E-3</v>
      </c>
      <c r="U323" s="50">
        <v>6.0201388888888891E-3</v>
      </c>
      <c r="V323" s="50">
        <v>9.606712962962961E-3</v>
      </c>
      <c r="W323" s="50">
        <v>8.104050925925926E-3</v>
      </c>
      <c r="X323" s="50">
        <v>1.3656944444444444E-2</v>
      </c>
      <c r="Y323" s="50">
        <v>2.8581365740740741E-2</v>
      </c>
      <c r="Z323" s="48" t="s">
        <v>0</v>
      </c>
      <c r="AA323" s="48" t="s">
        <v>0</v>
      </c>
      <c r="AB323" s="48">
        <v>7.73</v>
      </c>
      <c r="AC323" s="48" t="s">
        <v>0</v>
      </c>
      <c r="AD323" s="48">
        <v>19.29</v>
      </c>
      <c r="AE323" s="46">
        <v>5730</v>
      </c>
      <c r="AF323" s="48" t="s">
        <v>0</v>
      </c>
      <c r="AG323" s="48" t="s">
        <v>0</v>
      </c>
      <c r="AH323" s="48" t="s">
        <v>0</v>
      </c>
      <c r="AI323" s="48" t="s">
        <v>0</v>
      </c>
      <c r="AJ323" s="48" t="s">
        <v>0</v>
      </c>
      <c r="AK323" s="48" t="s">
        <v>0</v>
      </c>
      <c r="AL323" s="48">
        <v>24.04</v>
      </c>
      <c r="AM323" s="48">
        <v>38.549999999999997</v>
      </c>
      <c r="AN323" s="48">
        <v>54.14</v>
      </c>
      <c r="AO323" s="50">
        <v>8.2349537037037037E-4</v>
      </c>
      <c r="AP323" s="50">
        <v>1.1307870370370371E-3</v>
      </c>
      <c r="AQ323" s="50">
        <v>2.5480324074074077E-3</v>
      </c>
      <c r="AR323" s="50">
        <v>1.0370370370370371E-3</v>
      </c>
      <c r="AS323" s="50">
        <v>1.4658564814814816E-3</v>
      </c>
      <c r="AT323" s="50">
        <v>1.8996527777777779E-3</v>
      </c>
      <c r="AU323" s="50">
        <v>2.9958333333333334E-3</v>
      </c>
      <c r="AV323" s="50">
        <v>3.2374999999999999E-3</v>
      </c>
      <c r="AW323" s="50">
        <v>4.1123842592592592E-3</v>
      </c>
      <c r="AX323" s="50">
        <v>6.4184027777777781E-3</v>
      </c>
      <c r="AY323" s="50">
        <v>6.9015046296296298E-3</v>
      </c>
      <c r="AZ323" s="50">
        <v>1.1069097222222221E-2</v>
      </c>
      <c r="BA323" s="50">
        <v>8.8054398148148146E-3</v>
      </c>
      <c r="BB323" s="50">
        <v>1.5240624999999999E-2</v>
      </c>
      <c r="BC323" s="50">
        <v>3.1395138888888889E-2</v>
      </c>
      <c r="BD323" s="48" t="s">
        <v>0</v>
      </c>
      <c r="BE323" s="48" t="s">
        <v>0</v>
      </c>
      <c r="BF323" s="48">
        <v>6.37</v>
      </c>
      <c r="BG323" s="48">
        <v>13.62</v>
      </c>
      <c r="BH323" s="48">
        <v>17.940000000000001</v>
      </c>
      <c r="BI323" s="46">
        <v>4405</v>
      </c>
    </row>
    <row r="324" spans="1:61" x14ac:dyDescent="0.3">
      <c r="A324" s="46">
        <v>1078</v>
      </c>
      <c r="B324" s="48" t="s">
        <v>0</v>
      </c>
      <c r="C324" s="48" t="s">
        <v>0</v>
      </c>
      <c r="D324" s="48" t="s">
        <v>0</v>
      </c>
      <c r="E324" s="48" t="s">
        <v>0</v>
      </c>
      <c r="F324" s="48">
        <v>7.36</v>
      </c>
      <c r="G324" s="48" t="s">
        <v>0</v>
      </c>
      <c r="H324" s="48">
        <v>21.37</v>
      </c>
      <c r="I324" s="48">
        <v>33.54</v>
      </c>
      <c r="J324" s="49">
        <v>47.45</v>
      </c>
      <c r="K324" s="50">
        <v>7.2118055555555553E-4</v>
      </c>
      <c r="L324" s="50">
        <v>9.8622685185185206E-4</v>
      </c>
      <c r="M324" s="50">
        <v>2.2166666666666667E-3</v>
      </c>
      <c r="N324" s="50">
        <v>9.0763888888888893E-4</v>
      </c>
      <c r="O324" s="50">
        <v>1.2743055555555557E-3</v>
      </c>
      <c r="P324" s="50">
        <v>1.6517361111111112E-3</v>
      </c>
      <c r="Q324" s="50">
        <v>2.6133101851851851E-3</v>
      </c>
      <c r="R324" s="50">
        <v>2.8248842592592596E-3</v>
      </c>
      <c r="S324" s="50">
        <v>3.5832175925925923E-3</v>
      </c>
      <c r="T324" s="50">
        <v>5.5564814814814817E-3</v>
      </c>
      <c r="U324" s="50">
        <v>6.0222222222222222E-3</v>
      </c>
      <c r="V324" s="50">
        <v>9.6099537037037022E-3</v>
      </c>
      <c r="W324" s="50">
        <v>8.108912037037036E-3</v>
      </c>
      <c r="X324" s="50">
        <v>1.3665162037037038E-2</v>
      </c>
      <c r="Y324" s="50">
        <v>2.8597916666666664E-2</v>
      </c>
      <c r="Z324" s="48" t="s">
        <v>0</v>
      </c>
      <c r="AA324" s="48">
        <v>5.31</v>
      </c>
      <c r="AB324" s="48" t="s">
        <v>0</v>
      </c>
      <c r="AC324" s="48">
        <v>16.190000000000001</v>
      </c>
      <c r="AD324" s="48">
        <v>19.28</v>
      </c>
      <c r="AE324" s="46">
        <v>5725</v>
      </c>
      <c r="AF324" s="48" t="s">
        <v>0</v>
      </c>
      <c r="AG324" s="48" t="s">
        <v>0</v>
      </c>
      <c r="AH324" s="48">
        <v>7.42</v>
      </c>
      <c r="AI324" s="48">
        <v>7.14</v>
      </c>
      <c r="AJ324" s="48" t="s">
        <v>0</v>
      </c>
      <c r="AK324" s="48">
        <v>8.3699999999999992</v>
      </c>
      <c r="AL324" s="48">
        <v>24.05</v>
      </c>
      <c r="AM324" s="48">
        <v>38.57</v>
      </c>
      <c r="AN324" s="48">
        <v>54.17</v>
      </c>
      <c r="AO324" s="50">
        <v>8.2395833333333334E-4</v>
      </c>
      <c r="AP324" s="50">
        <v>1.1313657407407409E-3</v>
      </c>
      <c r="AQ324" s="50">
        <v>2.5494212962962966E-3</v>
      </c>
      <c r="AR324" s="50">
        <v>1.0375E-3</v>
      </c>
      <c r="AS324" s="50">
        <v>1.4665509259259261E-3</v>
      </c>
      <c r="AT324" s="50">
        <v>1.9005787037037038E-3</v>
      </c>
      <c r="AU324" s="50">
        <v>2.9973379629629629E-3</v>
      </c>
      <c r="AV324" s="50">
        <v>3.2391203703703705E-3</v>
      </c>
      <c r="AW324" s="50">
        <v>4.1144675925925923E-3</v>
      </c>
      <c r="AX324" s="50">
        <v>6.4218750000000005E-3</v>
      </c>
      <c r="AY324" s="50">
        <v>6.9052083333333335E-3</v>
      </c>
      <c r="AZ324" s="50">
        <v>1.1075231481481481E-2</v>
      </c>
      <c r="BA324" s="50">
        <v>8.8112268518518513E-3</v>
      </c>
      <c r="BB324" s="50">
        <v>1.5250347222222222E-2</v>
      </c>
      <c r="BC324" s="50">
        <v>3.1415046296296295E-2</v>
      </c>
      <c r="BD324" s="48" t="s">
        <v>0</v>
      </c>
      <c r="BE324" s="48" t="s">
        <v>0</v>
      </c>
      <c r="BF324" s="48" t="s">
        <v>0</v>
      </c>
      <c r="BG324" s="48">
        <v>13.61</v>
      </c>
      <c r="BH324" s="48">
        <v>17.93</v>
      </c>
      <c r="BI324" s="46">
        <v>4401</v>
      </c>
    </row>
    <row r="325" spans="1:61" x14ac:dyDescent="0.3">
      <c r="A325" s="46">
        <v>1077</v>
      </c>
      <c r="B325" s="48" t="s">
        <v>0</v>
      </c>
      <c r="C325" s="48" t="s">
        <v>0</v>
      </c>
      <c r="D325" s="48" t="s">
        <v>0</v>
      </c>
      <c r="E325" s="48" t="s">
        <v>0</v>
      </c>
      <c r="F325" s="48" t="s">
        <v>0</v>
      </c>
      <c r="G325" s="48" t="s">
        <v>0</v>
      </c>
      <c r="H325" s="48">
        <v>21.38</v>
      </c>
      <c r="I325" s="48">
        <v>33.549999999999997</v>
      </c>
      <c r="J325" s="49">
        <v>47.46</v>
      </c>
      <c r="K325" s="50">
        <v>7.2152777777777775E-4</v>
      </c>
      <c r="L325" s="50">
        <v>9.8657407407407418E-4</v>
      </c>
      <c r="M325" s="50">
        <v>2.217476851851852E-3</v>
      </c>
      <c r="N325" s="50">
        <v>9.0787037037037041E-4</v>
      </c>
      <c r="O325" s="50">
        <v>1.274652777777778E-3</v>
      </c>
      <c r="P325" s="50">
        <v>1.6521990740740742E-3</v>
      </c>
      <c r="Q325" s="50">
        <v>2.6141203703703704E-3</v>
      </c>
      <c r="R325" s="50">
        <v>2.8258101851851855E-3</v>
      </c>
      <c r="S325" s="50">
        <v>3.5844907407407405E-3</v>
      </c>
      <c r="T325" s="50">
        <v>5.5584490740740742E-3</v>
      </c>
      <c r="U325" s="50">
        <v>6.0243055555555553E-3</v>
      </c>
      <c r="V325" s="50">
        <v>9.6133101851851831E-3</v>
      </c>
      <c r="W325" s="50">
        <v>8.1137731481481477E-3</v>
      </c>
      <c r="X325" s="50">
        <v>1.3673263888888889E-2</v>
      </c>
      <c r="Y325" s="50">
        <v>2.8614467592592594E-2</v>
      </c>
      <c r="Z325" s="48" t="s">
        <v>0</v>
      </c>
      <c r="AA325" s="48" t="s">
        <v>0</v>
      </c>
      <c r="AB325" s="48">
        <v>7.72</v>
      </c>
      <c r="AC325" s="48">
        <v>16.18</v>
      </c>
      <c r="AD325" s="48">
        <v>19.260000000000002</v>
      </c>
      <c r="AE325" s="46">
        <v>5720</v>
      </c>
      <c r="AF325" s="48" t="s">
        <v>0</v>
      </c>
      <c r="AG325" s="48">
        <v>6.91</v>
      </c>
      <c r="AH325" s="48" t="s">
        <v>0</v>
      </c>
      <c r="AI325" s="48" t="s">
        <v>0</v>
      </c>
      <c r="AJ325" s="48">
        <v>7.76</v>
      </c>
      <c r="AK325" s="48" t="s">
        <v>0</v>
      </c>
      <c r="AL325" s="48">
        <v>24.07</v>
      </c>
      <c r="AM325" s="48">
        <v>38.58</v>
      </c>
      <c r="AN325" s="48">
        <v>54.2</v>
      </c>
      <c r="AO325" s="50">
        <v>8.244212962962963E-4</v>
      </c>
      <c r="AP325" s="50">
        <v>1.1320601851851854E-3</v>
      </c>
      <c r="AQ325" s="50">
        <v>2.5509259259259261E-3</v>
      </c>
      <c r="AR325" s="50">
        <v>1.0380787037037038E-3</v>
      </c>
      <c r="AS325" s="50">
        <v>1.4673611111111111E-3</v>
      </c>
      <c r="AT325" s="50">
        <v>1.9016203703703704E-3</v>
      </c>
      <c r="AU325" s="50">
        <v>2.9988425925925929E-3</v>
      </c>
      <c r="AV325" s="50">
        <v>3.2407407407407411E-3</v>
      </c>
      <c r="AW325" s="50">
        <v>4.1166666666666669E-3</v>
      </c>
      <c r="AX325" s="50">
        <v>6.4253472222222229E-3</v>
      </c>
      <c r="AY325" s="50">
        <v>6.9090277777777778E-3</v>
      </c>
      <c r="AZ325" s="50">
        <v>1.1081365740740741E-2</v>
      </c>
      <c r="BA325" s="50">
        <v>8.8170138888888881E-3</v>
      </c>
      <c r="BB325" s="50">
        <v>1.5260185185185186E-2</v>
      </c>
      <c r="BC325" s="50">
        <v>3.1434953703703701E-2</v>
      </c>
      <c r="BD325" s="48" t="s">
        <v>0</v>
      </c>
      <c r="BE325" s="48">
        <v>4.38</v>
      </c>
      <c r="BF325" s="48">
        <v>6.36</v>
      </c>
      <c r="BG325" s="48" t="s">
        <v>0</v>
      </c>
      <c r="BH325" s="48">
        <v>17.91</v>
      </c>
      <c r="BI325" s="46">
        <v>4397</v>
      </c>
    </row>
    <row r="326" spans="1:61" x14ac:dyDescent="0.3">
      <c r="A326" s="46">
        <v>1076</v>
      </c>
      <c r="B326" s="48" t="s">
        <v>0</v>
      </c>
      <c r="C326" s="48" t="s">
        <v>0</v>
      </c>
      <c r="D326" s="48" t="s">
        <v>0</v>
      </c>
      <c r="E326" s="48">
        <v>6.74</v>
      </c>
      <c r="F326" s="48" t="s">
        <v>0</v>
      </c>
      <c r="G326" s="48">
        <v>7.89</v>
      </c>
      <c r="H326" s="48" t="s">
        <v>0</v>
      </c>
      <c r="I326" s="48">
        <v>33.57</v>
      </c>
      <c r="J326" s="49">
        <v>47.48</v>
      </c>
      <c r="K326" s="50">
        <v>7.2175925925925923E-4</v>
      </c>
      <c r="L326" s="50">
        <v>9.869212962962965E-4</v>
      </c>
      <c r="M326" s="50">
        <v>2.2182870370370373E-3</v>
      </c>
      <c r="N326" s="50">
        <v>9.0821759259259263E-4</v>
      </c>
      <c r="O326" s="50">
        <v>1.2751157407407409E-3</v>
      </c>
      <c r="P326" s="50">
        <v>1.6527777777777778E-3</v>
      </c>
      <c r="Q326" s="50">
        <v>2.6150462962962963E-3</v>
      </c>
      <c r="R326" s="50">
        <v>2.8267361111111115E-3</v>
      </c>
      <c r="S326" s="50">
        <v>3.5856481481481477E-3</v>
      </c>
      <c r="T326" s="50">
        <v>5.5604166666666666E-3</v>
      </c>
      <c r="U326" s="50">
        <v>6.0263888888888893E-3</v>
      </c>
      <c r="V326" s="50">
        <v>9.6165509259259242E-3</v>
      </c>
      <c r="W326" s="50">
        <v>8.1186342592592577E-3</v>
      </c>
      <c r="X326" s="50">
        <v>1.3681481481481482E-2</v>
      </c>
      <c r="Y326" s="50">
        <v>2.8630902777777776E-2</v>
      </c>
      <c r="Z326" s="48" t="s">
        <v>0</v>
      </c>
      <c r="AA326" s="48" t="s">
        <v>0</v>
      </c>
      <c r="AB326" s="48" t="s">
        <v>0</v>
      </c>
      <c r="AC326" s="48">
        <v>16.170000000000002</v>
      </c>
      <c r="AD326" s="48">
        <v>19.239999999999998</v>
      </c>
      <c r="AE326" s="46">
        <v>5716</v>
      </c>
      <c r="AF326" s="48">
        <v>6.39</v>
      </c>
      <c r="AG326" s="48" t="s">
        <v>0</v>
      </c>
      <c r="AH326" s="48" t="s">
        <v>0</v>
      </c>
      <c r="AI326" s="48">
        <v>7.15</v>
      </c>
      <c r="AJ326" s="48" t="s">
        <v>0</v>
      </c>
      <c r="AK326" s="48">
        <v>8.3800000000000008</v>
      </c>
      <c r="AL326" s="48">
        <v>24.08</v>
      </c>
      <c r="AM326" s="48">
        <v>38.6</v>
      </c>
      <c r="AN326" s="48">
        <v>54.22</v>
      </c>
      <c r="AO326" s="50">
        <v>8.2476851851851852E-4</v>
      </c>
      <c r="AP326" s="50">
        <v>1.132638888888889E-3</v>
      </c>
      <c r="AQ326" s="50">
        <v>2.552314814814815E-3</v>
      </c>
      <c r="AR326" s="50">
        <v>1.0386574074074074E-3</v>
      </c>
      <c r="AS326" s="50">
        <v>1.4680555555555556E-3</v>
      </c>
      <c r="AT326" s="50">
        <v>1.9025462962962963E-3</v>
      </c>
      <c r="AU326" s="50">
        <v>3.0003472222222224E-3</v>
      </c>
      <c r="AV326" s="50">
        <v>3.2423611111111117E-3</v>
      </c>
      <c r="AW326" s="50">
        <v>4.11875E-3</v>
      </c>
      <c r="AX326" s="50">
        <v>6.4288194444444453E-3</v>
      </c>
      <c r="AY326" s="50">
        <v>6.9127314814814815E-3</v>
      </c>
      <c r="AZ326" s="50">
        <v>1.10875E-2</v>
      </c>
      <c r="BA326" s="50">
        <v>8.8228009259259249E-3</v>
      </c>
      <c r="BB326" s="50">
        <v>1.5269907407407407E-2</v>
      </c>
      <c r="BC326" s="50">
        <v>3.1454861111111107E-2</v>
      </c>
      <c r="BD326" s="48" t="s">
        <v>0</v>
      </c>
      <c r="BE326" s="48" t="s">
        <v>0</v>
      </c>
      <c r="BF326" s="48" t="s">
        <v>0</v>
      </c>
      <c r="BG326" s="48">
        <v>13.6</v>
      </c>
      <c r="BH326" s="48">
        <v>17.89</v>
      </c>
      <c r="BI326" s="46">
        <v>4393</v>
      </c>
    </row>
    <row r="327" spans="1:61" x14ac:dyDescent="0.3">
      <c r="A327" s="46">
        <v>1075</v>
      </c>
      <c r="B327" s="48">
        <v>5.85</v>
      </c>
      <c r="C327" s="48" t="s">
        <v>0</v>
      </c>
      <c r="D327" s="48">
        <v>6.74</v>
      </c>
      <c r="E327" s="48" t="s">
        <v>0</v>
      </c>
      <c r="F327" s="48">
        <v>7.37</v>
      </c>
      <c r="G327" s="48" t="s">
        <v>0</v>
      </c>
      <c r="H327" s="48">
        <v>21.39</v>
      </c>
      <c r="I327" s="48">
        <v>33.58</v>
      </c>
      <c r="J327" s="49">
        <v>47.49</v>
      </c>
      <c r="K327" s="50">
        <v>7.2199074074074071E-4</v>
      </c>
      <c r="L327" s="50">
        <v>9.8726851851851862E-4</v>
      </c>
      <c r="M327" s="50">
        <v>2.2190972222222221E-3</v>
      </c>
      <c r="N327" s="50">
        <v>9.0844907407407411E-4</v>
      </c>
      <c r="O327" s="50">
        <v>1.2754629629629631E-3</v>
      </c>
      <c r="P327" s="50">
        <v>1.6533564814814816E-3</v>
      </c>
      <c r="Q327" s="50">
        <v>2.6158564814814812E-3</v>
      </c>
      <c r="R327" s="50">
        <v>2.8276620370370374E-3</v>
      </c>
      <c r="S327" s="50">
        <v>3.5868055555555553E-3</v>
      </c>
      <c r="T327" s="50">
        <v>5.5622685185185185E-3</v>
      </c>
      <c r="U327" s="50">
        <v>6.0284722222222224E-3</v>
      </c>
      <c r="V327" s="50">
        <v>9.6197916666666654E-3</v>
      </c>
      <c r="W327" s="50">
        <v>8.1234953703703695E-3</v>
      </c>
      <c r="X327" s="50">
        <v>1.3689583333333333E-2</v>
      </c>
      <c r="Y327" s="50">
        <v>2.8647453703703703E-2</v>
      </c>
      <c r="Z327" s="48" t="s">
        <v>0</v>
      </c>
      <c r="AA327" s="48">
        <v>5.3</v>
      </c>
      <c r="AB327" s="48">
        <v>7.71</v>
      </c>
      <c r="AC327" s="48">
        <v>16.16</v>
      </c>
      <c r="AD327" s="48">
        <v>19.23</v>
      </c>
      <c r="AE327" s="46">
        <v>5711</v>
      </c>
      <c r="AF327" s="48" t="s">
        <v>0</v>
      </c>
      <c r="AG327" s="48" t="s">
        <v>0</v>
      </c>
      <c r="AH327" s="48" t="s">
        <v>0</v>
      </c>
      <c r="AI327" s="48" t="s">
        <v>0</v>
      </c>
      <c r="AJ327" s="48">
        <v>7.77</v>
      </c>
      <c r="AK327" s="48" t="s">
        <v>0</v>
      </c>
      <c r="AL327" s="48">
        <v>24.09</v>
      </c>
      <c r="AM327" s="48">
        <v>38.619999999999997</v>
      </c>
      <c r="AN327" s="48">
        <v>54.25</v>
      </c>
      <c r="AO327" s="50">
        <v>8.2523148148148148E-4</v>
      </c>
      <c r="AP327" s="50">
        <v>1.1332175925925928E-3</v>
      </c>
      <c r="AQ327" s="50">
        <v>2.5537037037037039E-3</v>
      </c>
      <c r="AR327" s="50">
        <v>1.0391203703703704E-3</v>
      </c>
      <c r="AS327" s="50">
        <v>1.46875E-3</v>
      </c>
      <c r="AT327" s="50">
        <v>1.9034722222222222E-3</v>
      </c>
      <c r="AU327" s="50">
        <v>3.0018518518518519E-3</v>
      </c>
      <c r="AV327" s="50">
        <v>3.2439814814814818E-3</v>
      </c>
      <c r="AW327" s="50">
        <v>4.1209490740740738E-3</v>
      </c>
      <c r="AX327" s="50">
        <v>6.4322916666666669E-3</v>
      </c>
      <c r="AY327" s="50">
        <v>6.9165509259259258E-3</v>
      </c>
      <c r="AZ327" s="50">
        <v>1.109363425925926E-2</v>
      </c>
      <c r="BA327" s="50">
        <v>8.8285879629629617E-3</v>
      </c>
      <c r="BB327" s="50">
        <v>1.5279745370370371E-2</v>
      </c>
      <c r="BC327" s="50">
        <v>3.1474768518518513E-2</v>
      </c>
      <c r="BD327" s="48" t="s">
        <v>0</v>
      </c>
      <c r="BE327" s="48" t="s">
        <v>0</v>
      </c>
      <c r="BF327" s="48">
        <v>6.35</v>
      </c>
      <c r="BG327" s="48">
        <v>13.59</v>
      </c>
      <c r="BH327" s="48">
        <v>17.88</v>
      </c>
      <c r="BI327" s="46">
        <v>4390</v>
      </c>
    </row>
    <row r="328" spans="1:61" x14ac:dyDescent="0.3">
      <c r="A328" s="46">
        <v>1074</v>
      </c>
      <c r="B328" s="48" t="s">
        <v>0</v>
      </c>
      <c r="C328" s="48">
        <v>6.31</v>
      </c>
      <c r="D328" s="48" t="s">
        <v>0</v>
      </c>
      <c r="E328" s="48" t="s">
        <v>0</v>
      </c>
      <c r="F328" s="48" t="s">
        <v>0</v>
      </c>
      <c r="G328" s="48" t="s">
        <v>0</v>
      </c>
      <c r="H328" s="48">
        <v>21.4</v>
      </c>
      <c r="I328" s="48">
        <v>33.590000000000003</v>
      </c>
      <c r="J328" s="49">
        <v>47.51</v>
      </c>
      <c r="K328" s="50">
        <v>7.2222222222222219E-4</v>
      </c>
      <c r="L328" s="50">
        <v>9.875000000000001E-4</v>
      </c>
      <c r="M328" s="50">
        <v>2.2199074074074074E-3</v>
      </c>
      <c r="N328" s="50">
        <v>9.0879629629629633E-4</v>
      </c>
      <c r="O328" s="50">
        <v>1.2758101851851854E-3</v>
      </c>
      <c r="P328" s="50">
        <v>1.6538194444444445E-3</v>
      </c>
      <c r="Q328" s="50">
        <v>2.6166666666666664E-3</v>
      </c>
      <c r="R328" s="50">
        <v>2.8285879629629633E-3</v>
      </c>
      <c r="S328" s="50">
        <v>3.5879629629629629E-3</v>
      </c>
      <c r="T328" s="50">
        <v>5.5642361111111109E-3</v>
      </c>
      <c r="U328" s="50">
        <v>6.0305555555555564E-3</v>
      </c>
      <c r="V328" s="50">
        <v>9.623148148148148E-3</v>
      </c>
      <c r="W328" s="50">
        <v>8.1283564814814812E-3</v>
      </c>
      <c r="X328" s="50">
        <v>1.3697800925925928E-2</v>
      </c>
      <c r="Y328" s="50">
        <v>2.8664120370370368E-2</v>
      </c>
      <c r="Z328" s="48" t="s">
        <v>0</v>
      </c>
      <c r="AA328" s="48" t="s">
        <v>0</v>
      </c>
      <c r="AB328" s="48" t="s">
        <v>0</v>
      </c>
      <c r="AC328" s="48">
        <v>16.149999999999999</v>
      </c>
      <c r="AD328" s="48">
        <v>19.21</v>
      </c>
      <c r="AE328" s="46">
        <v>5706</v>
      </c>
      <c r="AF328" s="48" t="s">
        <v>0</v>
      </c>
      <c r="AG328" s="48">
        <v>6.92</v>
      </c>
      <c r="AH328" s="48">
        <v>7.43</v>
      </c>
      <c r="AI328" s="48" t="s">
        <v>0</v>
      </c>
      <c r="AJ328" s="48" t="s">
        <v>0</v>
      </c>
      <c r="AK328" s="48" t="s">
        <v>0</v>
      </c>
      <c r="AL328" s="48">
        <v>24.1</v>
      </c>
      <c r="AM328" s="48">
        <v>38.64</v>
      </c>
      <c r="AN328" s="48">
        <v>54.28</v>
      </c>
      <c r="AO328" s="50">
        <v>8.2569444444444444E-4</v>
      </c>
      <c r="AP328" s="50">
        <v>1.1339120370370372E-3</v>
      </c>
      <c r="AQ328" s="50">
        <v>2.5550925925925927E-3</v>
      </c>
      <c r="AR328" s="50">
        <v>1.0396990740740742E-3</v>
      </c>
      <c r="AS328" s="50">
        <v>1.4695601851851853E-3</v>
      </c>
      <c r="AT328" s="50">
        <v>1.9043981481481481E-3</v>
      </c>
      <c r="AU328" s="50">
        <v>3.0033564814814814E-3</v>
      </c>
      <c r="AV328" s="50">
        <v>3.245717592592593E-3</v>
      </c>
      <c r="AW328" s="50">
        <v>4.1230324074074069E-3</v>
      </c>
      <c r="AX328" s="50">
        <v>6.4356481481481487E-3</v>
      </c>
      <c r="AY328" s="50">
        <v>6.9202546296296295E-3</v>
      </c>
      <c r="AZ328" s="50">
        <v>1.1099768518518517E-2</v>
      </c>
      <c r="BA328" s="50">
        <v>8.8343750000000002E-3</v>
      </c>
      <c r="BB328" s="50">
        <v>1.5289583333333332E-2</v>
      </c>
      <c r="BC328" s="50">
        <v>3.1494675925925926E-2</v>
      </c>
      <c r="BD328" s="48" t="s">
        <v>0</v>
      </c>
      <c r="BE328" s="48">
        <v>4.37</v>
      </c>
      <c r="BF328" s="48" t="s">
        <v>0</v>
      </c>
      <c r="BG328" s="48">
        <v>13.58</v>
      </c>
      <c r="BH328" s="48">
        <v>17.86</v>
      </c>
      <c r="BI328" s="46">
        <v>4386</v>
      </c>
    </row>
    <row r="329" spans="1:61" x14ac:dyDescent="0.3">
      <c r="A329" s="46">
        <v>1073</v>
      </c>
      <c r="B329" s="48" t="s">
        <v>0</v>
      </c>
      <c r="C329" s="48" t="s">
        <v>0</v>
      </c>
      <c r="D329" s="48" t="s">
        <v>0</v>
      </c>
      <c r="E329" s="48" t="s">
        <v>0</v>
      </c>
      <c r="F329" s="48" t="s">
        <v>0</v>
      </c>
      <c r="G329" s="48" t="s">
        <v>0</v>
      </c>
      <c r="H329" s="48" t="s">
        <v>0</v>
      </c>
      <c r="I329" s="48">
        <v>33.6</v>
      </c>
      <c r="J329" s="49">
        <v>47.52</v>
      </c>
      <c r="K329" s="50">
        <v>7.2245370370370367E-4</v>
      </c>
      <c r="L329" s="50">
        <v>9.8784722222222242E-4</v>
      </c>
      <c r="M329" s="50">
        <v>2.2206018518518521E-3</v>
      </c>
      <c r="N329" s="50">
        <v>9.0902777777777781E-4</v>
      </c>
      <c r="O329" s="50">
        <v>1.2762731481481483E-3</v>
      </c>
      <c r="P329" s="50">
        <v>1.6543981481481481E-3</v>
      </c>
      <c r="Q329" s="50">
        <v>2.6175925925925924E-3</v>
      </c>
      <c r="R329" s="50">
        <v>2.8295138888888892E-3</v>
      </c>
      <c r="S329" s="50">
        <v>3.5891203703703706E-3</v>
      </c>
      <c r="T329" s="50">
        <v>5.5662037037037043E-3</v>
      </c>
      <c r="U329" s="50">
        <v>6.0326388888888895E-3</v>
      </c>
      <c r="V329" s="50">
        <v>9.6263888888888892E-3</v>
      </c>
      <c r="W329" s="50">
        <v>8.1332175925925929E-3</v>
      </c>
      <c r="X329" s="50">
        <v>1.3706018518518518E-2</v>
      </c>
      <c r="Y329" s="50">
        <v>2.8680671296296298E-2</v>
      </c>
      <c r="Z329" s="48" t="s">
        <v>0</v>
      </c>
      <c r="AA329" s="48" t="s">
        <v>0</v>
      </c>
      <c r="AB329" s="48">
        <v>7.7</v>
      </c>
      <c r="AC329" s="48">
        <v>16.14</v>
      </c>
      <c r="AD329" s="48">
        <v>19.190000000000001</v>
      </c>
      <c r="AE329" s="46">
        <v>5701</v>
      </c>
      <c r="AF329" s="48">
        <v>6.4</v>
      </c>
      <c r="AG329" s="48" t="s">
        <v>0</v>
      </c>
      <c r="AH329" s="48" t="s">
        <v>0</v>
      </c>
      <c r="AI329" s="48">
        <v>7.16</v>
      </c>
      <c r="AJ329" s="48">
        <v>7.78</v>
      </c>
      <c r="AK329" s="48">
        <v>8.39</v>
      </c>
      <c r="AL329" s="48">
        <v>24.11</v>
      </c>
      <c r="AM329" s="48">
        <v>38.659999999999997</v>
      </c>
      <c r="AN329" s="48">
        <v>54.3</v>
      </c>
      <c r="AO329" s="50">
        <v>8.2604166666666666E-4</v>
      </c>
      <c r="AP329" s="50">
        <v>1.1344907407407408E-3</v>
      </c>
      <c r="AQ329" s="50">
        <v>2.5565972222222223E-3</v>
      </c>
      <c r="AR329" s="50">
        <v>1.0402777777777778E-3</v>
      </c>
      <c r="AS329" s="50">
        <v>1.4702546296296297E-3</v>
      </c>
      <c r="AT329" s="50">
        <v>1.905324074074074E-3</v>
      </c>
      <c r="AU329" s="50">
        <v>3.0048611111111114E-3</v>
      </c>
      <c r="AV329" s="50">
        <v>3.2473379629629632E-3</v>
      </c>
      <c r="AW329" s="50">
        <v>4.12511574074074E-3</v>
      </c>
      <c r="AX329" s="50">
        <v>6.4391203703703702E-3</v>
      </c>
      <c r="AY329" s="50">
        <v>6.9240740740740747E-3</v>
      </c>
      <c r="AZ329" s="50">
        <v>1.1105902777777777E-2</v>
      </c>
      <c r="BA329" s="50">
        <v>8.8402777777777785E-3</v>
      </c>
      <c r="BB329" s="50">
        <v>1.5299305555555554E-2</v>
      </c>
      <c r="BC329" s="50">
        <v>3.1514583333333339E-2</v>
      </c>
      <c r="BD329" s="48" t="s">
        <v>0</v>
      </c>
      <c r="BE329" s="48" t="s">
        <v>0</v>
      </c>
      <c r="BF329" s="48">
        <v>6.34</v>
      </c>
      <c r="BG329" s="48">
        <v>13.57</v>
      </c>
      <c r="BH329" s="48">
        <v>17.850000000000001</v>
      </c>
      <c r="BI329" s="46">
        <v>4382</v>
      </c>
    </row>
    <row r="330" spans="1:61" x14ac:dyDescent="0.3">
      <c r="A330" s="46">
        <v>1072</v>
      </c>
      <c r="B330" s="48" t="s">
        <v>0</v>
      </c>
      <c r="C330" s="48" t="s">
        <v>0</v>
      </c>
      <c r="D330" s="48" t="s">
        <v>0</v>
      </c>
      <c r="E330" s="48">
        <v>6.75</v>
      </c>
      <c r="F330" s="48" t="s">
        <v>0</v>
      </c>
      <c r="G330" s="48">
        <v>7.9</v>
      </c>
      <c r="H330" s="48">
        <v>21.41</v>
      </c>
      <c r="I330" s="48">
        <v>33.61</v>
      </c>
      <c r="J330" s="49">
        <v>47.54</v>
      </c>
      <c r="K330" s="50">
        <v>7.2268518518518515E-4</v>
      </c>
      <c r="L330" s="50">
        <v>9.8819444444444454E-4</v>
      </c>
      <c r="M330" s="50">
        <v>2.2214120370370369E-3</v>
      </c>
      <c r="N330" s="50">
        <v>9.0937500000000003E-4</v>
      </c>
      <c r="O330" s="50">
        <v>1.2766203703703705E-3</v>
      </c>
      <c r="P330" s="50">
        <v>1.6548611111111111E-3</v>
      </c>
      <c r="Q330" s="50">
        <v>2.6184027777777777E-3</v>
      </c>
      <c r="R330" s="50">
        <v>2.8304398148148151E-3</v>
      </c>
      <c r="S330" s="50">
        <v>3.5902777777777777E-3</v>
      </c>
      <c r="T330" s="50">
        <v>5.5681712962962968E-3</v>
      </c>
      <c r="U330" s="50">
        <v>6.0347222222222226E-3</v>
      </c>
      <c r="V330" s="50">
        <v>9.6296296296296286E-3</v>
      </c>
      <c r="W330" s="50">
        <v>8.1380787037037029E-3</v>
      </c>
      <c r="X330" s="50">
        <v>1.3714120370370371E-2</v>
      </c>
      <c r="Y330" s="50">
        <v>2.8697222222222221E-2</v>
      </c>
      <c r="Z330" s="48">
        <v>2.1800000000000002</v>
      </c>
      <c r="AA330" s="48">
        <v>5.29</v>
      </c>
      <c r="AB330" s="48" t="s">
        <v>0</v>
      </c>
      <c r="AC330" s="48">
        <v>16.13</v>
      </c>
      <c r="AD330" s="48">
        <v>19.18</v>
      </c>
      <c r="AE330" s="46">
        <v>5696</v>
      </c>
      <c r="AF330" s="48" t="s">
        <v>0</v>
      </c>
      <c r="AG330" s="48" t="s">
        <v>0</v>
      </c>
      <c r="AH330" s="48" t="s">
        <v>0</v>
      </c>
      <c r="AI330" s="48" t="s">
        <v>0</v>
      </c>
      <c r="AJ330" s="48" t="s">
        <v>0</v>
      </c>
      <c r="AK330" s="48" t="s">
        <v>0</v>
      </c>
      <c r="AL330" s="48">
        <v>24.12</v>
      </c>
      <c r="AM330" s="48">
        <v>38.68</v>
      </c>
      <c r="AN330" s="48">
        <v>54.33</v>
      </c>
      <c r="AO330" s="50">
        <v>8.2650462962962962E-4</v>
      </c>
      <c r="AP330" s="50">
        <v>1.1350694444444446E-3</v>
      </c>
      <c r="AQ330" s="50">
        <v>2.5579861111111111E-3</v>
      </c>
      <c r="AR330" s="50">
        <v>1.0407407407407407E-3</v>
      </c>
      <c r="AS330" s="50">
        <v>1.4710648148148148E-3</v>
      </c>
      <c r="AT330" s="50">
        <v>1.9063657407407408E-3</v>
      </c>
      <c r="AU330" s="50">
        <v>3.0063657407407409E-3</v>
      </c>
      <c r="AV330" s="50">
        <v>3.2489583333333337E-3</v>
      </c>
      <c r="AW330" s="50">
        <v>4.1273148148148146E-3</v>
      </c>
      <c r="AX330" s="50">
        <v>6.4425925925925926E-3</v>
      </c>
      <c r="AY330" s="50">
        <v>6.9277777777777784E-3</v>
      </c>
      <c r="AZ330" s="50">
        <v>1.1112152777777778E-2</v>
      </c>
      <c r="BA330" s="50">
        <v>8.8460648148148153E-3</v>
      </c>
      <c r="BB330" s="50">
        <v>1.5309143518518519E-2</v>
      </c>
      <c r="BC330" s="50">
        <v>3.1534606481481486E-2</v>
      </c>
      <c r="BD330" s="48">
        <v>1.85</v>
      </c>
      <c r="BE330" s="48" t="s">
        <v>0</v>
      </c>
      <c r="BF330" s="48" t="s">
        <v>0</v>
      </c>
      <c r="BG330" s="48">
        <v>13.56</v>
      </c>
      <c r="BH330" s="48">
        <v>17.829999999999998</v>
      </c>
      <c r="BI330" s="46">
        <v>4378</v>
      </c>
    </row>
    <row r="331" spans="1:61" x14ac:dyDescent="0.3">
      <c r="A331" s="46">
        <v>1071</v>
      </c>
      <c r="B331" s="48" t="s">
        <v>0</v>
      </c>
      <c r="C331" s="48" t="s">
        <v>0</v>
      </c>
      <c r="D331" s="48" t="s">
        <v>0</v>
      </c>
      <c r="E331" s="48" t="s">
        <v>0</v>
      </c>
      <c r="F331" s="48">
        <v>7.38</v>
      </c>
      <c r="G331" s="48" t="s">
        <v>0</v>
      </c>
      <c r="H331" s="48">
        <v>21.42</v>
      </c>
      <c r="I331" s="48">
        <v>33.619999999999997</v>
      </c>
      <c r="J331" s="49">
        <v>47.55</v>
      </c>
      <c r="K331" s="50">
        <v>7.2291666666666663E-4</v>
      </c>
      <c r="L331" s="50">
        <v>9.8854166666666687E-4</v>
      </c>
      <c r="M331" s="50">
        <v>2.2222222222222222E-3</v>
      </c>
      <c r="N331" s="50">
        <v>9.0960648148148151E-4</v>
      </c>
      <c r="O331" s="50">
        <v>1.2770833333333334E-3</v>
      </c>
      <c r="P331" s="50">
        <v>1.6554398148148149E-3</v>
      </c>
      <c r="Q331" s="50">
        <v>2.6193287037037036E-3</v>
      </c>
      <c r="R331" s="50">
        <v>2.8313657407407411E-3</v>
      </c>
      <c r="S331" s="50">
        <v>3.5914351851851854E-3</v>
      </c>
      <c r="T331" s="50">
        <v>5.5700231481481486E-3</v>
      </c>
      <c r="U331" s="50">
        <v>6.0368055555555557E-3</v>
      </c>
      <c r="V331" s="50">
        <v>9.6329861111111095E-3</v>
      </c>
      <c r="W331" s="50">
        <v>8.1429398148148147E-3</v>
      </c>
      <c r="X331" s="50">
        <v>1.3722337962962962E-2</v>
      </c>
      <c r="Y331" s="50">
        <v>2.8713773148148148E-2</v>
      </c>
      <c r="Z331" s="48" t="s">
        <v>0</v>
      </c>
      <c r="AA331" s="48" t="s">
        <v>0</v>
      </c>
      <c r="AB331" s="48" t="s">
        <v>0</v>
      </c>
      <c r="AC331" s="48">
        <v>16.12</v>
      </c>
      <c r="AD331" s="48">
        <v>19.16</v>
      </c>
      <c r="AE331" s="46">
        <v>5691</v>
      </c>
      <c r="AF331" s="48" t="s">
        <v>0</v>
      </c>
      <c r="AG331" s="48" t="s">
        <v>0</v>
      </c>
      <c r="AH331" s="48">
        <v>7.44</v>
      </c>
      <c r="AI331" s="48" t="s">
        <v>0</v>
      </c>
      <c r="AJ331" s="48" t="s">
        <v>0</v>
      </c>
      <c r="AK331" s="48">
        <v>8.4</v>
      </c>
      <c r="AL331" s="48">
        <v>24.13</v>
      </c>
      <c r="AM331" s="48">
        <v>38.700000000000003</v>
      </c>
      <c r="AN331" s="48">
        <v>54.36</v>
      </c>
      <c r="AO331" s="50">
        <v>8.2696759259259258E-4</v>
      </c>
      <c r="AP331" s="50">
        <v>1.1357638888888891E-3</v>
      </c>
      <c r="AQ331" s="50">
        <v>2.559375E-3</v>
      </c>
      <c r="AR331" s="50">
        <v>1.0413194444444445E-3</v>
      </c>
      <c r="AS331" s="50">
        <v>1.4717592592592592E-3</v>
      </c>
      <c r="AT331" s="50">
        <v>1.9072916666666667E-3</v>
      </c>
      <c r="AU331" s="50">
        <v>3.007986111111111E-3</v>
      </c>
      <c r="AV331" s="50">
        <v>3.2505787037037039E-3</v>
      </c>
      <c r="AW331" s="50">
        <v>4.1293981481481477E-3</v>
      </c>
      <c r="AX331" s="50">
        <v>6.4460648148148151E-3</v>
      </c>
      <c r="AY331" s="50">
        <v>6.9315972222222227E-3</v>
      </c>
      <c r="AZ331" s="50">
        <v>1.1118287037037038E-2</v>
      </c>
      <c r="BA331" s="50">
        <v>8.8518518518518521E-3</v>
      </c>
      <c r="BB331" s="50">
        <v>1.5318981481481482E-2</v>
      </c>
      <c r="BC331" s="50">
        <v>3.1554513888888892E-2</v>
      </c>
      <c r="BD331" s="48" t="s">
        <v>0</v>
      </c>
      <c r="BE331" s="48">
        <v>4.3600000000000003</v>
      </c>
      <c r="BF331" s="48">
        <v>6.33</v>
      </c>
      <c r="BG331" s="48">
        <v>13.55</v>
      </c>
      <c r="BH331" s="48">
        <v>17.809999999999999</v>
      </c>
      <c r="BI331" s="46">
        <v>4375</v>
      </c>
    </row>
    <row r="332" spans="1:61" x14ac:dyDescent="0.3">
      <c r="A332" s="46">
        <v>1070</v>
      </c>
      <c r="B332" s="48" t="s">
        <v>0</v>
      </c>
      <c r="C332" s="48" t="s">
        <v>0</v>
      </c>
      <c r="D332" s="48">
        <v>6.75</v>
      </c>
      <c r="E332" s="48" t="s">
        <v>0</v>
      </c>
      <c r="F332" s="48" t="s">
        <v>0</v>
      </c>
      <c r="G332" s="48" t="s">
        <v>0</v>
      </c>
      <c r="H332" s="48" t="s">
        <v>0</v>
      </c>
      <c r="I332" s="48">
        <v>33.630000000000003</v>
      </c>
      <c r="J332" s="49">
        <v>47.57</v>
      </c>
      <c r="K332" s="50">
        <v>7.2314814814814811E-4</v>
      </c>
      <c r="L332" s="50">
        <v>9.8877314814814835E-4</v>
      </c>
      <c r="M332" s="50">
        <v>2.2230324074074075E-3</v>
      </c>
      <c r="N332" s="50">
        <v>9.0995370370370373E-4</v>
      </c>
      <c r="O332" s="50">
        <v>1.2774305555555557E-3</v>
      </c>
      <c r="P332" s="50">
        <v>1.6559027777777778E-3</v>
      </c>
      <c r="Q332" s="50">
        <v>2.6201388888888889E-3</v>
      </c>
      <c r="R332" s="50">
        <v>2.832291666666667E-3</v>
      </c>
      <c r="S332" s="50">
        <v>3.5927083333333332E-3</v>
      </c>
      <c r="T332" s="50">
        <v>5.5719907407407411E-3</v>
      </c>
      <c r="U332" s="50">
        <v>6.0388888888888896E-3</v>
      </c>
      <c r="V332" s="50">
        <v>9.6362268518518507E-3</v>
      </c>
      <c r="W332" s="50">
        <v>8.1479166666666662E-3</v>
      </c>
      <c r="X332" s="50">
        <v>1.3730555555555555E-2</v>
      </c>
      <c r="Y332" s="50">
        <v>2.8730324074074071E-2</v>
      </c>
      <c r="Z332" s="48" t="s">
        <v>0</v>
      </c>
      <c r="AA332" s="48">
        <v>5.28</v>
      </c>
      <c r="AB332" s="48">
        <v>7.69</v>
      </c>
      <c r="AC332" s="48">
        <v>16.11</v>
      </c>
      <c r="AD332" s="48">
        <v>19.14</v>
      </c>
      <c r="AE332" s="46">
        <v>5686</v>
      </c>
      <c r="AF332" s="48" t="s">
        <v>0</v>
      </c>
      <c r="AG332" s="48">
        <v>6.93</v>
      </c>
      <c r="AH332" s="48" t="s">
        <v>0</v>
      </c>
      <c r="AI332" s="48">
        <v>7.17</v>
      </c>
      <c r="AJ332" s="48">
        <v>7.79</v>
      </c>
      <c r="AK332" s="48" t="s">
        <v>0</v>
      </c>
      <c r="AL332" s="48">
        <v>24.14</v>
      </c>
      <c r="AM332" s="48">
        <v>38.72</v>
      </c>
      <c r="AN332" s="48">
        <v>54.39</v>
      </c>
      <c r="AO332" s="50">
        <v>8.273148148148148E-4</v>
      </c>
      <c r="AP332" s="50">
        <v>1.1363425925925927E-3</v>
      </c>
      <c r="AQ332" s="50">
        <v>2.56087962962963E-3</v>
      </c>
      <c r="AR332" s="50">
        <v>1.0418981481481481E-3</v>
      </c>
      <c r="AS332" s="50">
        <v>1.4724537037037037E-3</v>
      </c>
      <c r="AT332" s="50">
        <v>1.9082175925925926E-3</v>
      </c>
      <c r="AU332" s="50">
        <v>3.009490740740741E-3</v>
      </c>
      <c r="AV332" s="50">
        <v>3.2521990740740745E-3</v>
      </c>
      <c r="AW332" s="50">
        <v>4.1315972222222214E-3</v>
      </c>
      <c r="AX332" s="50">
        <v>6.4496527777777781E-3</v>
      </c>
      <c r="AY332" s="50">
        <v>6.9353009259259264E-3</v>
      </c>
      <c r="AZ332" s="50">
        <v>1.1124421296296295E-2</v>
      </c>
      <c r="BA332" s="50">
        <v>8.8576388888888889E-3</v>
      </c>
      <c r="BB332" s="50">
        <v>1.5328819444444444E-2</v>
      </c>
      <c r="BC332" s="50">
        <v>3.1574421296296298E-2</v>
      </c>
      <c r="BD332" s="48" t="s">
        <v>0</v>
      </c>
      <c r="BE332" s="48" t="s">
        <v>0</v>
      </c>
      <c r="BF332" s="48" t="s">
        <v>0</v>
      </c>
      <c r="BG332" s="48">
        <v>13.54</v>
      </c>
      <c r="BH332" s="48">
        <v>17.8</v>
      </c>
      <c r="BI332" s="46">
        <v>4371</v>
      </c>
    </row>
    <row r="333" spans="1:61" x14ac:dyDescent="0.3">
      <c r="A333" s="46">
        <v>1069</v>
      </c>
      <c r="B333" s="48" t="s">
        <v>0</v>
      </c>
      <c r="C333" s="48" t="s">
        <v>0</v>
      </c>
      <c r="D333" s="48" t="s">
        <v>0</v>
      </c>
      <c r="E333" s="48" t="s">
        <v>0</v>
      </c>
      <c r="F333" s="48" t="s">
        <v>0</v>
      </c>
      <c r="G333" s="48">
        <v>7.91</v>
      </c>
      <c r="H333" s="48">
        <v>21.43</v>
      </c>
      <c r="I333" s="48">
        <v>33.65</v>
      </c>
      <c r="J333" s="49">
        <v>47.58</v>
      </c>
      <c r="K333" s="50">
        <v>7.2337962962962959E-4</v>
      </c>
      <c r="L333" s="50">
        <v>9.8912037037037046E-4</v>
      </c>
      <c r="M333" s="50">
        <v>2.2238425925925928E-3</v>
      </c>
      <c r="N333" s="50">
        <v>9.1018518518518521E-4</v>
      </c>
      <c r="O333" s="50">
        <v>1.2778935185185187E-3</v>
      </c>
      <c r="P333" s="50">
        <v>1.6564814814814814E-3</v>
      </c>
      <c r="Q333" s="50">
        <v>2.6210648148148148E-3</v>
      </c>
      <c r="R333" s="50">
        <v>2.8332175925925929E-3</v>
      </c>
      <c r="S333" s="50">
        <v>3.5938657407407408E-3</v>
      </c>
      <c r="T333" s="50">
        <v>5.5739583333333335E-3</v>
      </c>
      <c r="U333" s="50">
        <v>6.0409722222222227E-3</v>
      </c>
      <c r="V333" s="50">
        <v>9.6394675925925918E-3</v>
      </c>
      <c r="W333" s="50">
        <v>8.1527777777777779E-3</v>
      </c>
      <c r="X333" s="50">
        <v>1.3738657407407408E-2</v>
      </c>
      <c r="Y333" s="50">
        <v>2.874699074074074E-2</v>
      </c>
      <c r="Z333" s="48" t="s">
        <v>0</v>
      </c>
      <c r="AA333" s="48" t="s">
        <v>0</v>
      </c>
      <c r="AB333" s="48" t="s">
        <v>0</v>
      </c>
      <c r="AC333" s="48">
        <v>16.100000000000001</v>
      </c>
      <c r="AD333" s="48">
        <v>19.13</v>
      </c>
      <c r="AE333" s="46">
        <v>5682</v>
      </c>
      <c r="AF333" s="48">
        <v>6.41</v>
      </c>
      <c r="AG333" s="48" t="s">
        <v>0</v>
      </c>
      <c r="AH333" s="48" t="s">
        <v>0</v>
      </c>
      <c r="AI333" s="48" t="s">
        <v>0</v>
      </c>
      <c r="AJ333" s="48" t="s">
        <v>0</v>
      </c>
      <c r="AK333" s="48">
        <v>8.41</v>
      </c>
      <c r="AL333" s="48">
        <v>24.15</v>
      </c>
      <c r="AM333" s="48">
        <v>38.729999999999997</v>
      </c>
      <c r="AN333" s="48">
        <v>54.41</v>
      </c>
      <c r="AO333" s="50">
        <v>8.2777777777777776E-4</v>
      </c>
      <c r="AP333" s="50">
        <v>1.1369212962962965E-3</v>
      </c>
      <c r="AQ333" s="50">
        <v>2.5622685185185188E-3</v>
      </c>
      <c r="AR333" s="50">
        <v>1.0423611111111111E-3</v>
      </c>
      <c r="AS333" s="50">
        <v>1.473263888888889E-3</v>
      </c>
      <c r="AT333" s="50">
        <v>1.9091435185185186E-3</v>
      </c>
      <c r="AU333" s="50">
        <v>3.0109953703703705E-3</v>
      </c>
      <c r="AV333" s="50">
        <v>3.2539351851851857E-3</v>
      </c>
      <c r="AW333" s="50">
        <v>4.1336805555555554E-3</v>
      </c>
      <c r="AX333" s="50">
        <v>6.4531250000000005E-3</v>
      </c>
      <c r="AY333" s="50">
        <v>6.9391203703703707E-3</v>
      </c>
      <c r="AZ333" s="50">
        <v>1.1130555555555555E-2</v>
      </c>
      <c r="BA333" s="50">
        <v>8.8635416666666671E-3</v>
      </c>
      <c r="BB333" s="50">
        <v>1.5338541666666665E-2</v>
      </c>
      <c r="BC333" s="50">
        <v>3.1594444444444446E-2</v>
      </c>
      <c r="BD333" s="48" t="s">
        <v>0</v>
      </c>
      <c r="BE333" s="48" t="s">
        <v>0</v>
      </c>
      <c r="BF333" s="48" t="s">
        <v>0</v>
      </c>
      <c r="BG333" s="48">
        <v>13.53</v>
      </c>
      <c r="BH333" s="48">
        <v>17.78</v>
      </c>
      <c r="BI333" s="46">
        <v>4367</v>
      </c>
    </row>
    <row r="334" spans="1:61" x14ac:dyDescent="0.3">
      <c r="A334" s="46">
        <v>1068</v>
      </c>
      <c r="B334" s="48">
        <v>5.86</v>
      </c>
      <c r="C334" s="48">
        <v>6.32</v>
      </c>
      <c r="D334" s="48" t="s">
        <v>0</v>
      </c>
      <c r="E334" s="48">
        <v>6.76</v>
      </c>
      <c r="F334" s="48">
        <v>7.39</v>
      </c>
      <c r="G334" s="48" t="s">
        <v>0</v>
      </c>
      <c r="H334" s="48">
        <v>21.44</v>
      </c>
      <c r="I334" s="48">
        <v>33.659999999999997</v>
      </c>
      <c r="J334" s="49">
        <v>47.6</v>
      </c>
      <c r="K334" s="50">
        <v>7.2361111111111107E-4</v>
      </c>
      <c r="L334" s="50">
        <v>9.8946759259259279E-4</v>
      </c>
      <c r="M334" s="50">
        <v>2.2246527777777777E-3</v>
      </c>
      <c r="N334" s="50">
        <v>9.1041666666666669E-4</v>
      </c>
      <c r="O334" s="50">
        <v>1.2782407407407408E-3</v>
      </c>
      <c r="P334" s="50">
        <v>1.6569444444444444E-3</v>
      </c>
      <c r="Q334" s="50">
        <v>2.6218749999999996E-3</v>
      </c>
      <c r="R334" s="50">
        <v>2.8341435185185188E-3</v>
      </c>
      <c r="S334" s="50">
        <v>3.595023148148148E-3</v>
      </c>
      <c r="T334" s="50">
        <v>5.5759259259259269E-3</v>
      </c>
      <c r="U334" s="50">
        <v>6.0430555555555559E-3</v>
      </c>
      <c r="V334" s="50">
        <v>9.6428240740740728E-3</v>
      </c>
      <c r="W334" s="50">
        <v>8.1576388888888879E-3</v>
      </c>
      <c r="X334" s="50">
        <v>1.3746875E-2</v>
      </c>
      <c r="Y334" s="50">
        <v>2.8763541666666666E-2</v>
      </c>
      <c r="Z334" s="48" t="s">
        <v>0</v>
      </c>
      <c r="AA334" s="48" t="s">
        <v>0</v>
      </c>
      <c r="AB334" s="48">
        <v>7.68</v>
      </c>
      <c r="AC334" s="48">
        <v>16.09</v>
      </c>
      <c r="AD334" s="48">
        <v>19.11</v>
      </c>
      <c r="AE334" s="46">
        <v>5677</v>
      </c>
      <c r="AF334" s="48" t="s">
        <v>0</v>
      </c>
      <c r="AG334" s="48" t="s">
        <v>0</v>
      </c>
      <c r="AH334" s="48">
        <v>7.45</v>
      </c>
      <c r="AI334" s="48">
        <v>7.18</v>
      </c>
      <c r="AJ334" s="48">
        <v>7.8</v>
      </c>
      <c r="AK334" s="48" t="s">
        <v>0</v>
      </c>
      <c r="AL334" s="48">
        <v>24.16</v>
      </c>
      <c r="AM334" s="48">
        <v>38.75</v>
      </c>
      <c r="AN334" s="48">
        <v>54.44</v>
      </c>
      <c r="AO334" s="50">
        <v>8.2824074074074072E-4</v>
      </c>
      <c r="AP334" s="50">
        <v>1.1376157407407409E-3</v>
      </c>
      <c r="AQ334" s="50">
        <v>2.5636574074074077E-3</v>
      </c>
      <c r="AR334" s="50">
        <v>1.0429398148148149E-3</v>
      </c>
      <c r="AS334" s="50">
        <v>1.4739583333333334E-3</v>
      </c>
      <c r="AT334" s="50">
        <v>1.9100694444444447E-3</v>
      </c>
      <c r="AU334" s="50">
        <v>3.0125E-3</v>
      </c>
      <c r="AV334" s="50">
        <v>3.2555555555555558E-3</v>
      </c>
      <c r="AW334" s="50">
        <v>4.1358796296296291E-3</v>
      </c>
      <c r="AX334" s="50">
        <v>6.4565972222222229E-3</v>
      </c>
      <c r="AY334" s="50">
        <v>6.942939814814815E-3</v>
      </c>
      <c r="AZ334" s="50">
        <v>1.1136689814814816E-2</v>
      </c>
      <c r="BA334" s="50">
        <v>8.8693287037037022E-3</v>
      </c>
      <c r="BB334" s="50">
        <v>1.534837962962963E-2</v>
      </c>
      <c r="BC334" s="50">
        <v>3.1614467592592593E-2</v>
      </c>
      <c r="BD334" s="48" t="s">
        <v>0</v>
      </c>
      <c r="BE334" s="48">
        <v>4.3499999999999996</v>
      </c>
      <c r="BF334" s="48">
        <v>6.32</v>
      </c>
      <c r="BG334" s="48">
        <v>13.52</v>
      </c>
      <c r="BH334" s="48">
        <v>17.77</v>
      </c>
      <c r="BI334" s="46">
        <v>4363</v>
      </c>
    </row>
    <row r="335" spans="1:61" x14ac:dyDescent="0.3">
      <c r="A335" s="46">
        <v>1067</v>
      </c>
      <c r="B335" s="48" t="s">
        <v>0</v>
      </c>
      <c r="C335" s="48" t="s">
        <v>0</v>
      </c>
      <c r="D335" s="48" t="s">
        <v>0</v>
      </c>
      <c r="E335" s="48" t="s">
        <v>0</v>
      </c>
      <c r="F335" s="48" t="s">
        <v>0</v>
      </c>
      <c r="G335" s="48" t="s">
        <v>0</v>
      </c>
      <c r="H335" s="48" t="s">
        <v>0</v>
      </c>
      <c r="I335" s="48">
        <v>33.67</v>
      </c>
      <c r="J335" s="49">
        <v>47.62</v>
      </c>
      <c r="K335" s="50">
        <v>7.2384259259259255E-4</v>
      </c>
      <c r="L335" s="50">
        <v>9.898148148148149E-4</v>
      </c>
      <c r="M335" s="50">
        <v>2.2254629629629629E-3</v>
      </c>
      <c r="N335" s="50">
        <v>9.1076388888888891E-4</v>
      </c>
      <c r="O335" s="50">
        <v>1.2785879629629631E-3</v>
      </c>
      <c r="P335" s="50">
        <v>1.6575231481481482E-3</v>
      </c>
      <c r="Q335" s="50">
        <v>2.6228009259259256E-3</v>
      </c>
      <c r="R335" s="50">
        <v>2.8350694444444447E-3</v>
      </c>
      <c r="S335" s="50">
        <v>3.5961805555555556E-3</v>
      </c>
      <c r="T335" s="50">
        <v>5.5777777777777787E-3</v>
      </c>
      <c r="U335" s="50">
        <v>6.045138888888889E-3</v>
      </c>
      <c r="V335" s="50">
        <v>9.6460648148148139E-3</v>
      </c>
      <c r="W335" s="50">
        <v>8.1625000000000014E-3</v>
      </c>
      <c r="X335" s="50">
        <v>1.3755092592592593E-2</v>
      </c>
      <c r="Y335" s="50">
        <v>2.8780208333333335E-2</v>
      </c>
      <c r="Z335" s="48" t="s">
        <v>0</v>
      </c>
      <c r="AA335" s="48">
        <v>5.27</v>
      </c>
      <c r="AB335" s="48" t="s">
        <v>0</v>
      </c>
      <c r="AC335" s="48">
        <v>16.079999999999998</v>
      </c>
      <c r="AD335" s="48">
        <v>19.09</v>
      </c>
      <c r="AE335" s="46">
        <v>5672</v>
      </c>
      <c r="AF335" s="48" t="s">
        <v>0</v>
      </c>
      <c r="AG335" s="48">
        <v>6.94</v>
      </c>
      <c r="AH335" s="48" t="s">
        <v>0</v>
      </c>
      <c r="AI335" s="48" t="s">
        <v>0</v>
      </c>
      <c r="AJ335" s="48" t="s">
        <v>0</v>
      </c>
      <c r="AK335" s="48">
        <v>8.42</v>
      </c>
      <c r="AL335" s="48">
        <v>24.17</v>
      </c>
      <c r="AM335" s="48">
        <v>38.770000000000003</v>
      </c>
      <c r="AN335" s="48">
        <v>54.47</v>
      </c>
      <c r="AO335" s="50">
        <v>8.2870370370370368E-4</v>
      </c>
      <c r="AP335" s="50">
        <v>1.1381944444444445E-3</v>
      </c>
      <c r="AQ335" s="50">
        <v>2.5650462962962966E-3</v>
      </c>
      <c r="AR335" s="50">
        <v>1.0435185185185185E-3</v>
      </c>
      <c r="AS335" s="50">
        <v>1.4747685185185185E-3</v>
      </c>
      <c r="AT335" s="50">
        <v>1.9111111111111113E-3</v>
      </c>
      <c r="AU335" s="50">
        <v>3.0140046296296295E-3</v>
      </c>
      <c r="AV335" s="50">
        <v>3.2571759259259264E-3</v>
      </c>
      <c r="AW335" s="50">
        <v>4.1379629629629631E-3</v>
      </c>
      <c r="AX335" s="50">
        <v>6.4600694444444445E-3</v>
      </c>
      <c r="AY335" s="50">
        <v>6.9466435185185178E-3</v>
      </c>
      <c r="AZ335" s="50">
        <v>1.1142939814814816E-2</v>
      </c>
      <c r="BA335" s="50">
        <v>8.8751157407407407E-3</v>
      </c>
      <c r="BB335" s="50">
        <v>1.5358217592592592E-2</v>
      </c>
      <c r="BC335" s="50">
        <v>3.1634374999999999E-2</v>
      </c>
      <c r="BD335" s="48" t="s">
        <v>0</v>
      </c>
      <c r="BE335" s="48" t="s">
        <v>0</v>
      </c>
      <c r="BF335" s="48" t="s">
        <v>0</v>
      </c>
      <c r="BG335" s="48">
        <v>13.51</v>
      </c>
      <c r="BH335" s="48">
        <v>17.75</v>
      </c>
      <c r="BI335" s="46">
        <v>4360</v>
      </c>
    </row>
    <row r="336" spans="1:61" x14ac:dyDescent="0.3">
      <c r="A336" s="46">
        <v>1066</v>
      </c>
      <c r="B336" s="48" t="s">
        <v>0</v>
      </c>
      <c r="C336" s="48" t="s">
        <v>0</v>
      </c>
      <c r="D336" s="48" t="s">
        <v>0</v>
      </c>
      <c r="E336" s="48" t="s">
        <v>0</v>
      </c>
      <c r="F336" s="48" t="s">
        <v>0</v>
      </c>
      <c r="G336" s="48">
        <v>7.92</v>
      </c>
      <c r="H336" s="48">
        <v>21.45</v>
      </c>
      <c r="I336" s="48">
        <v>33.68</v>
      </c>
      <c r="J336" s="49">
        <v>47.63</v>
      </c>
      <c r="K336" s="50">
        <v>7.2407407407407403E-4</v>
      </c>
      <c r="L336" s="50">
        <v>9.9004629629629638E-4</v>
      </c>
      <c r="M336" s="50">
        <v>2.2262731481481482E-3</v>
      </c>
      <c r="N336" s="50">
        <v>9.1099537037037039E-4</v>
      </c>
      <c r="O336" s="50">
        <v>1.2790509259259261E-3</v>
      </c>
      <c r="P336" s="50">
        <v>1.6579861111111112E-3</v>
      </c>
      <c r="Q336" s="50">
        <v>2.6236111111111108E-3</v>
      </c>
      <c r="R336" s="50">
        <v>2.8359953703703707E-3</v>
      </c>
      <c r="S336" s="50">
        <v>3.5973379629629628E-3</v>
      </c>
      <c r="T336" s="50">
        <v>5.5797453703703703E-3</v>
      </c>
      <c r="U336" s="50">
        <v>6.0472222222222221E-3</v>
      </c>
      <c r="V336" s="50">
        <v>9.6494212962962948E-3</v>
      </c>
      <c r="W336" s="50">
        <v>8.1673611111111113E-3</v>
      </c>
      <c r="X336" s="50">
        <v>1.3763310185185184E-2</v>
      </c>
      <c r="Y336" s="50">
        <v>2.8796759259259258E-2</v>
      </c>
      <c r="Z336" s="48" t="s">
        <v>0</v>
      </c>
      <c r="AA336" s="48" t="s">
        <v>0</v>
      </c>
      <c r="AB336" s="48">
        <v>7.67</v>
      </c>
      <c r="AC336" s="48">
        <v>16.07</v>
      </c>
      <c r="AD336" s="48">
        <v>19.079999999999998</v>
      </c>
      <c r="AE336" s="46">
        <v>5667</v>
      </c>
      <c r="AF336" s="48" t="s">
        <v>0</v>
      </c>
      <c r="AG336" s="48" t="s">
        <v>0</v>
      </c>
      <c r="AH336" s="48" t="s">
        <v>0</v>
      </c>
      <c r="AI336" s="48" t="s">
        <v>0</v>
      </c>
      <c r="AJ336" s="48">
        <v>7.81</v>
      </c>
      <c r="AK336" s="48" t="s">
        <v>0</v>
      </c>
      <c r="AL336" s="48">
        <v>24.19</v>
      </c>
      <c r="AM336" s="48">
        <v>38.79</v>
      </c>
      <c r="AN336" s="48">
        <v>54.49</v>
      </c>
      <c r="AO336" s="50">
        <v>8.290509259259259E-4</v>
      </c>
      <c r="AP336" s="50">
        <v>1.1387731481481483E-3</v>
      </c>
      <c r="AQ336" s="50">
        <v>2.5665509259259261E-3</v>
      </c>
      <c r="AR336" s="50">
        <v>1.0439814814814815E-3</v>
      </c>
      <c r="AS336" s="50">
        <v>1.4754629629629629E-3</v>
      </c>
      <c r="AT336" s="50">
        <v>1.9120370370370372E-3</v>
      </c>
      <c r="AU336" s="50">
        <v>3.0155092592592594E-3</v>
      </c>
      <c r="AV336" s="50">
        <v>3.2587962962962965E-3</v>
      </c>
      <c r="AW336" s="50">
        <v>4.1401620370370368E-3</v>
      </c>
      <c r="AX336" s="50">
        <v>6.4635416666666669E-3</v>
      </c>
      <c r="AY336" s="50">
        <v>6.950462962962963E-3</v>
      </c>
      <c r="AZ336" s="50">
        <v>1.1149074074074075E-2</v>
      </c>
      <c r="BA336" s="50">
        <v>8.881018518518519E-3</v>
      </c>
      <c r="BB336" s="50">
        <v>1.5368055555555555E-2</v>
      </c>
      <c r="BC336" s="50">
        <v>3.1654398148148147E-2</v>
      </c>
      <c r="BD336" s="48" t="s">
        <v>0</v>
      </c>
      <c r="BE336" s="48" t="s">
        <v>0</v>
      </c>
      <c r="BF336" s="48">
        <v>6.31</v>
      </c>
      <c r="BG336" s="48">
        <v>13.5</v>
      </c>
      <c r="BH336" s="48">
        <v>17.73</v>
      </c>
      <c r="BI336" s="46">
        <v>4356</v>
      </c>
    </row>
    <row r="337" spans="1:61" x14ac:dyDescent="0.3">
      <c r="A337" s="46">
        <v>1065</v>
      </c>
      <c r="B337" s="48" t="s">
        <v>0</v>
      </c>
      <c r="C337" s="48" t="s">
        <v>0</v>
      </c>
      <c r="D337" s="48" t="s">
        <v>0</v>
      </c>
      <c r="E337" s="48" t="s">
        <v>0</v>
      </c>
      <c r="F337" s="48" t="s">
        <v>0</v>
      </c>
      <c r="G337" s="48" t="s">
        <v>0</v>
      </c>
      <c r="H337" s="48">
        <v>21.46</v>
      </c>
      <c r="I337" s="48">
        <v>33.69</v>
      </c>
      <c r="J337" s="49">
        <v>47.65</v>
      </c>
      <c r="K337" s="50">
        <v>7.2430555555555551E-4</v>
      </c>
      <c r="L337" s="50">
        <v>9.9039351851851871E-4</v>
      </c>
      <c r="M337" s="50">
        <v>2.2270833333333335E-3</v>
      </c>
      <c r="N337" s="50">
        <v>9.1134259259259261E-4</v>
      </c>
      <c r="O337" s="50">
        <v>1.2793981481481482E-3</v>
      </c>
      <c r="P337" s="50">
        <v>1.6585648148148148E-3</v>
      </c>
      <c r="Q337" s="50">
        <v>2.6245370370370368E-3</v>
      </c>
      <c r="R337" s="50">
        <v>2.8369212962962966E-3</v>
      </c>
      <c r="S337" s="50">
        <v>3.5984953703703704E-3</v>
      </c>
      <c r="T337" s="50">
        <v>5.5817129629629628E-3</v>
      </c>
      <c r="U337" s="50">
        <v>6.0493055555555552E-3</v>
      </c>
      <c r="V337" s="50">
        <v>9.652662037037036E-3</v>
      </c>
      <c r="W337" s="50">
        <v>8.1722222222222231E-3</v>
      </c>
      <c r="X337" s="50">
        <v>1.3771527777777777E-2</v>
      </c>
      <c r="Y337" s="50">
        <v>2.8813425925925926E-2</v>
      </c>
      <c r="Z337" s="48" t="s">
        <v>0</v>
      </c>
      <c r="AA337" s="48" t="s">
        <v>0</v>
      </c>
      <c r="AB337" s="48" t="s">
        <v>0</v>
      </c>
      <c r="AC337" s="48">
        <v>16.059999999999999</v>
      </c>
      <c r="AD337" s="48">
        <v>19.059999999999999</v>
      </c>
      <c r="AE337" s="46">
        <v>5662</v>
      </c>
      <c r="AF337" s="48">
        <v>6.42</v>
      </c>
      <c r="AG337" s="48" t="s">
        <v>0</v>
      </c>
      <c r="AH337" s="48">
        <v>7.46</v>
      </c>
      <c r="AI337" s="48">
        <v>7.19</v>
      </c>
      <c r="AJ337" s="48" t="s">
        <v>0</v>
      </c>
      <c r="AK337" s="48">
        <v>8.43</v>
      </c>
      <c r="AL337" s="48">
        <v>24.2</v>
      </c>
      <c r="AM337" s="48">
        <v>38.81</v>
      </c>
      <c r="AN337" s="48">
        <v>54.52</v>
      </c>
      <c r="AO337" s="50">
        <v>8.2951388888888886E-4</v>
      </c>
      <c r="AP337" s="50">
        <v>1.1394675925925927E-3</v>
      </c>
      <c r="AQ337" s="50">
        <v>2.567939814814815E-3</v>
      </c>
      <c r="AR337" s="50">
        <v>1.0445601851851853E-3</v>
      </c>
      <c r="AS337" s="50">
        <v>1.4761574074074074E-3</v>
      </c>
      <c r="AT337" s="50">
        <v>1.9129629629629631E-3</v>
      </c>
      <c r="AU337" s="50">
        <v>3.017013888888889E-3</v>
      </c>
      <c r="AV337" s="50">
        <v>3.2605324074074077E-3</v>
      </c>
      <c r="AW337" s="50">
        <v>4.1422453703703699E-3</v>
      </c>
      <c r="AX337" s="50">
        <v>6.4670138888888885E-3</v>
      </c>
      <c r="AY337" s="50">
        <v>6.9541666666666667E-3</v>
      </c>
      <c r="AZ337" s="50">
        <v>1.1155208333333335E-2</v>
      </c>
      <c r="BA337" s="50">
        <v>8.8868055555555558E-3</v>
      </c>
      <c r="BB337" s="50">
        <v>1.5377893518518518E-2</v>
      </c>
      <c r="BC337" s="50">
        <v>3.1674421296296301E-2</v>
      </c>
      <c r="BD337" s="48" t="s">
        <v>0</v>
      </c>
      <c r="BE337" s="48">
        <v>4.34</v>
      </c>
      <c r="BF337" s="48" t="s">
        <v>0</v>
      </c>
      <c r="BG337" s="48">
        <v>13.49</v>
      </c>
      <c r="BH337" s="48">
        <v>17.72</v>
      </c>
      <c r="BI337" s="46">
        <v>4352</v>
      </c>
    </row>
    <row r="338" spans="1:61" x14ac:dyDescent="0.3">
      <c r="A338" s="46">
        <v>1064</v>
      </c>
      <c r="B338" s="48" t="s">
        <v>0</v>
      </c>
      <c r="C338" s="48" t="s">
        <v>0</v>
      </c>
      <c r="D338" s="48">
        <v>6.76</v>
      </c>
      <c r="E338" s="48">
        <v>6.77</v>
      </c>
      <c r="F338" s="48">
        <v>7.4</v>
      </c>
      <c r="G338" s="48" t="s">
        <v>0</v>
      </c>
      <c r="H338" s="48">
        <v>21.47</v>
      </c>
      <c r="I338" s="48">
        <v>33.700000000000003</v>
      </c>
      <c r="J338" s="49">
        <v>47.66</v>
      </c>
      <c r="K338" s="50">
        <v>7.2453703703703699E-4</v>
      </c>
      <c r="L338" s="50">
        <v>9.9074074074074082E-4</v>
      </c>
      <c r="M338" s="50">
        <v>2.2278935185185184E-3</v>
      </c>
      <c r="N338" s="50">
        <v>9.1157407407407409E-4</v>
      </c>
      <c r="O338" s="50">
        <v>1.2798611111111112E-3</v>
      </c>
      <c r="P338" s="50">
        <v>1.6590277777777777E-3</v>
      </c>
      <c r="Q338" s="50">
        <v>2.6253472222222221E-3</v>
      </c>
      <c r="R338" s="50">
        <v>2.8378472222222225E-3</v>
      </c>
      <c r="S338" s="50">
        <v>3.5997685185185186E-3</v>
      </c>
      <c r="T338" s="50">
        <v>5.5836805555555553E-3</v>
      </c>
      <c r="U338" s="50">
        <v>6.0513888888888891E-3</v>
      </c>
      <c r="V338" s="50">
        <v>9.6560185185185186E-3</v>
      </c>
      <c r="W338" s="50">
        <v>8.1771990740740746E-3</v>
      </c>
      <c r="X338" s="50">
        <v>1.3779745370370371E-2</v>
      </c>
      <c r="Y338" s="50">
        <v>2.8830092592592591E-2</v>
      </c>
      <c r="Z338" s="48">
        <v>2.17</v>
      </c>
      <c r="AA338" s="48">
        <v>5.26</v>
      </c>
      <c r="AB338" s="48">
        <v>7.66</v>
      </c>
      <c r="AC338" s="48">
        <v>16.05</v>
      </c>
      <c r="AD338" s="48">
        <v>19.04</v>
      </c>
      <c r="AE338" s="46">
        <v>5657</v>
      </c>
      <c r="AF338" s="48" t="s">
        <v>0</v>
      </c>
      <c r="AG338" s="48">
        <v>6.95</v>
      </c>
      <c r="AH338" s="48" t="s">
        <v>0</v>
      </c>
      <c r="AI338" s="48" t="s">
        <v>0</v>
      </c>
      <c r="AJ338" s="48" t="s">
        <v>0</v>
      </c>
      <c r="AK338" s="48" t="s">
        <v>0</v>
      </c>
      <c r="AL338" s="48">
        <v>24.21</v>
      </c>
      <c r="AM338" s="48">
        <v>38.83</v>
      </c>
      <c r="AN338" s="48">
        <v>54.55</v>
      </c>
      <c r="AO338" s="50">
        <v>8.2997685185185182E-4</v>
      </c>
      <c r="AP338" s="50">
        <v>1.1400462962962963E-3</v>
      </c>
      <c r="AQ338" s="50">
        <v>2.5693287037037039E-3</v>
      </c>
      <c r="AR338" s="50">
        <v>1.0451388888888889E-3</v>
      </c>
      <c r="AS338" s="50">
        <v>1.4769675925925927E-3</v>
      </c>
      <c r="AT338" s="50">
        <v>1.913888888888889E-3</v>
      </c>
      <c r="AU338" s="50">
        <v>3.0185185185185185E-3</v>
      </c>
      <c r="AV338" s="50">
        <v>3.2621527777777779E-3</v>
      </c>
      <c r="AW338" s="50">
        <v>4.1444444444444445E-3</v>
      </c>
      <c r="AX338" s="50">
        <v>6.4704861111111118E-3</v>
      </c>
      <c r="AY338" s="50">
        <v>6.957986111111111E-3</v>
      </c>
      <c r="AZ338" s="50">
        <v>1.1161458333333334E-2</v>
      </c>
      <c r="BA338" s="50">
        <v>8.8927083333333341E-3</v>
      </c>
      <c r="BB338" s="50">
        <v>1.5387731481481481E-2</v>
      </c>
      <c r="BC338" s="50">
        <v>3.1694444444444449E-2</v>
      </c>
      <c r="BD338" s="48" t="s">
        <v>0</v>
      </c>
      <c r="BE338" s="48" t="s">
        <v>0</v>
      </c>
      <c r="BF338" s="48">
        <v>6.3</v>
      </c>
      <c r="BG338" s="48">
        <v>13.48</v>
      </c>
      <c r="BH338" s="48">
        <v>17.7</v>
      </c>
      <c r="BI338" s="46">
        <v>4348</v>
      </c>
    </row>
    <row r="339" spans="1:61" x14ac:dyDescent="0.3">
      <c r="A339" s="46">
        <v>1063</v>
      </c>
      <c r="B339" s="48" t="s">
        <v>0</v>
      </c>
      <c r="C339" s="48" t="s">
        <v>0</v>
      </c>
      <c r="D339" s="48" t="s">
        <v>0</v>
      </c>
      <c r="E339" s="48" t="s">
        <v>0</v>
      </c>
      <c r="F339" s="48" t="s">
        <v>0</v>
      </c>
      <c r="G339" s="48">
        <v>7.93</v>
      </c>
      <c r="H339" s="48" t="s">
        <v>0</v>
      </c>
      <c r="I339" s="48">
        <v>33.71</v>
      </c>
      <c r="J339" s="49">
        <v>47.68</v>
      </c>
      <c r="K339" s="50">
        <v>7.2476851851851847E-4</v>
      </c>
      <c r="L339" s="50">
        <v>9.9108796296296315E-4</v>
      </c>
      <c r="M339" s="50">
        <v>2.2287037037037037E-3</v>
      </c>
      <c r="N339" s="50">
        <v>9.1192129629629642E-4</v>
      </c>
      <c r="O339" s="50">
        <v>1.2802083333333335E-3</v>
      </c>
      <c r="P339" s="50">
        <v>1.6596064814814815E-3</v>
      </c>
      <c r="Q339" s="50">
        <v>2.626273148148148E-3</v>
      </c>
      <c r="R339" s="50">
        <v>2.8387731481481484E-3</v>
      </c>
      <c r="S339" s="50">
        <v>3.6009259259259258E-3</v>
      </c>
      <c r="T339" s="50">
        <v>5.5856481481481486E-3</v>
      </c>
      <c r="U339" s="50">
        <v>6.0534722222222222E-3</v>
      </c>
      <c r="V339" s="50">
        <v>9.6592592592592598E-3</v>
      </c>
      <c r="W339" s="50">
        <v>8.1820601851851846E-3</v>
      </c>
      <c r="X339" s="50">
        <v>1.3787962962962964E-2</v>
      </c>
      <c r="Y339" s="50">
        <v>2.8846643518518518E-2</v>
      </c>
      <c r="Z339" s="48" t="s">
        <v>0</v>
      </c>
      <c r="AA339" s="48" t="s">
        <v>0</v>
      </c>
      <c r="AB339" s="48" t="s">
        <v>0</v>
      </c>
      <c r="AC339" s="48">
        <v>16.04</v>
      </c>
      <c r="AD339" s="48">
        <v>19.03</v>
      </c>
      <c r="AE339" s="46">
        <v>5653</v>
      </c>
      <c r="AF339" s="48" t="s">
        <v>0</v>
      </c>
      <c r="AG339" s="48" t="s">
        <v>0</v>
      </c>
      <c r="AH339" s="48" t="s">
        <v>0</v>
      </c>
      <c r="AI339" s="48" t="s">
        <v>0</v>
      </c>
      <c r="AJ339" s="48">
        <v>7.82</v>
      </c>
      <c r="AK339" s="48">
        <v>8.44</v>
      </c>
      <c r="AL339" s="48">
        <v>24.22</v>
      </c>
      <c r="AM339" s="48">
        <v>38.85</v>
      </c>
      <c r="AN339" s="48">
        <v>54.57</v>
      </c>
      <c r="AO339" s="50">
        <v>8.3032407407407404E-4</v>
      </c>
      <c r="AP339" s="50">
        <v>1.1406250000000001E-3</v>
      </c>
      <c r="AQ339" s="50">
        <v>2.5708333333333334E-3</v>
      </c>
      <c r="AR339" s="50">
        <v>1.0456018518518518E-3</v>
      </c>
      <c r="AS339" s="50">
        <v>1.4776620370370371E-3</v>
      </c>
      <c r="AT339" s="50">
        <v>1.9148148148148149E-3</v>
      </c>
      <c r="AU339" s="50">
        <v>3.020023148148148E-3</v>
      </c>
      <c r="AV339" s="50">
        <v>3.2637731481481485E-3</v>
      </c>
      <c r="AW339" s="50">
        <v>4.1465277777777776E-3</v>
      </c>
      <c r="AX339" s="50">
        <v>6.4739583333333333E-3</v>
      </c>
      <c r="AY339" s="50">
        <v>6.9618055555555553E-3</v>
      </c>
      <c r="AZ339" s="50">
        <v>1.1167592592592594E-2</v>
      </c>
      <c r="BA339" s="50">
        <v>8.8984953703703708E-3</v>
      </c>
      <c r="BB339" s="50">
        <v>1.5397569444444445E-2</v>
      </c>
      <c r="BC339" s="50">
        <v>3.1714467592592596E-2</v>
      </c>
      <c r="BD339" s="48" t="s">
        <v>0</v>
      </c>
      <c r="BE339" s="48" t="s">
        <v>0</v>
      </c>
      <c r="BF339" s="48" t="s">
        <v>0</v>
      </c>
      <c r="BG339" s="48">
        <v>13.47</v>
      </c>
      <c r="BH339" s="48">
        <v>17.690000000000001</v>
      </c>
      <c r="BI339" s="46">
        <v>4345</v>
      </c>
    </row>
    <row r="340" spans="1:61" x14ac:dyDescent="0.3">
      <c r="A340" s="46">
        <v>1062</v>
      </c>
      <c r="B340" s="48">
        <v>5.87</v>
      </c>
      <c r="C340" s="48">
        <v>6.33</v>
      </c>
      <c r="D340" s="48" t="s">
        <v>0</v>
      </c>
      <c r="E340" s="48" t="s">
        <v>0</v>
      </c>
      <c r="F340" s="48" t="s">
        <v>0</v>
      </c>
      <c r="G340" s="48" t="s">
        <v>0</v>
      </c>
      <c r="H340" s="48">
        <v>21.48</v>
      </c>
      <c r="I340" s="48">
        <v>33.729999999999997</v>
      </c>
      <c r="J340" s="49">
        <v>47.69</v>
      </c>
      <c r="K340" s="50">
        <v>7.2499999999999995E-4</v>
      </c>
      <c r="L340" s="50">
        <v>9.9131944444444463E-4</v>
      </c>
      <c r="M340" s="50">
        <v>2.229513888888889E-3</v>
      </c>
      <c r="N340" s="50">
        <v>9.121527777777779E-4</v>
      </c>
      <c r="O340" s="50">
        <v>1.2806712962962965E-3</v>
      </c>
      <c r="P340" s="50">
        <v>1.6600694444444445E-3</v>
      </c>
      <c r="Q340" s="50">
        <v>2.6270833333333333E-3</v>
      </c>
      <c r="R340" s="50">
        <v>2.8396990740740743E-3</v>
      </c>
      <c r="S340" s="50">
        <v>3.6020833333333334E-3</v>
      </c>
      <c r="T340" s="50">
        <v>5.5875000000000005E-3</v>
      </c>
      <c r="U340" s="50">
        <v>6.0555555555555562E-3</v>
      </c>
      <c r="V340" s="50">
        <v>9.6624999999999992E-3</v>
      </c>
      <c r="W340" s="50">
        <v>8.1869212962962963E-3</v>
      </c>
      <c r="X340" s="50">
        <v>1.3796180555555556E-2</v>
      </c>
      <c r="Y340" s="50">
        <v>2.8863310185185186E-2</v>
      </c>
      <c r="Z340" s="48" t="s">
        <v>0</v>
      </c>
      <c r="AA340" s="48" t="s">
        <v>0</v>
      </c>
      <c r="AB340" s="48">
        <v>7.65</v>
      </c>
      <c r="AC340" s="48">
        <v>16.03</v>
      </c>
      <c r="AD340" s="48">
        <v>19.010000000000002</v>
      </c>
      <c r="AE340" s="46">
        <v>5648</v>
      </c>
      <c r="AF340" s="48" t="s">
        <v>0</v>
      </c>
      <c r="AG340" s="48" t="s">
        <v>0</v>
      </c>
      <c r="AH340" s="48" t="s">
        <v>0</v>
      </c>
      <c r="AI340" s="48">
        <v>7.2</v>
      </c>
      <c r="AJ340" s="48" t="s">
        <v>0</v>
      </c>
      <c r="AK340" s="48" t="s">
        <v>0</v>
      </c>
      <c r="AL340" s="48">
        <v>24.23</v>
      </c>
      <c r="AM340" s="48">
        <v>38.869999999999997</v>
      </c>
      <c r="AN340" s="48">
        <v>54.6</v>
      </c>
      <c r="AO340" s="50">
        <v>8.30787037037037E-4</v>
      </c>
      <c r="AP340" s="50">
        <v>1.1413194444444446E-3</v>
      </c>
      <c r="AQ340" s="50">
        <v>2.5722222222222223E-3</v>
      </c>
      <c r="AR340" s="50">
        <v>1.0461805555555556E-3</v>
      </c>
      <c r="AS340" s="50">
        <v>1.4784722222222222E-3</v>
      </c>
      <c r="AT340" s="50">
        <v>1.9158564814814817E-3</v>
      </c>
      <c r="AU340" s="50">
        <v>3.0215277777777779E-3</v>
      </c>
      <c r="AV340" s="50">
        <v>3.2653935185185186E-3</v>
      </c>
      <c r="AW340" s="50">
        <v>4.1487268518518522E-3</v>
      </c>
      <c r="AX340" s="50">
        <v>6.4774305555555557E-3</v>
      </c>
      <c r="AY340" s="50">
        <v>6.965509259259259E-3</v>
      </c>
      <c r="AZ340" s="50">
        <v>1.1173726851851851E-2</v>
      </c>
      <c r="BA340" s="50">
        <v>8.9043981481481474E-3</v>
      </c>
      <c r="BB340" s="50">
        <v>1.5407523148148148E-2</v>
      </c>
      <c r="BC340" s="50">
        <v>3.1734490740740744E-2</v>
      </c>
      <c r="BD340" s="48">
        <v>1.84</v>
      </c>
      <c r="BE340" s="48" t="s">
        <v>0</v>
      </c>
      <c r="BF340" s="48">
        <v>6.29</v>
      </c>
      <c r="BG340" s="48">
        <v>13.46</v>
      </c>
      <c r="BH340" s="48">
        <v>17.670000000000002</v>
      </c>
      <c r="BI340" s="46">
        <v>4341</v>
      </c>
    </row>
    <row r="341" spans="1:61" x14ac:dyDescent="0.3">
      <c r="A341" s="46">
        <v>1061</v>
      </c>
      <c r="B341" s="48" t="s">
        <v>0</v>
      </c>
      <c r="C341" s="48" t="s">
        <v>0</v>
      </c>
      <c r="D341" s="48" t="s">
        <v>0</v>
      </c>
      <c r="E341" s="48">
        <v>6.78</v>
      </c>
      <c r="F341" s="48" t="s">
        <v>0</v>
      </c>
      <c r="G341" s="48" t="s">
        <v>0</v>
      </c>
      <c r="H341" s="48">
        <v>21.49</v>
      </c>
      <c r="I341" s="48">
        <v>33.74</v>
      </c>
      <c r="J341" s="49">
        <v>47.71</v>
      </c>
      <c r="K341" s="50">
        <v>7.2523148148148143E-4</v>
      </c>
      <c r="L341" s="50">
        <v>9.9166666666666674E-4</v>
      </c>
      <c r="M341" s="50">
        <v>2.2302083333333332E-3</v>
      </c>
      <c r="N341" s="50">
        <v>9.1250000000000012E-4</v>
      </c>
      <c r="O341" s="50">
        <v>1.2810185185185186E-3</v>
      </c>
      <c r="P341" s="50">
        <v>1.6606481481481481E-3</v>
      </c>
      <c r="Q341" s="50">
        <v>2.6280092592592596E-3</v>
      </c>
      <c r="R341" s="50">
        <v>2.8406250000000003E-3</v>
      </c>
      <c r="S341" s="50">
        <v>3.6032407407407406E-3</v>
      </c>
      <c r="T341" s="50">
        <v>5.5894675925925929E-3</v>
      </c>
      <c r="U341" s="50">
        <v>6.0576388888888893E-3</v>
      </c>
      <c r="V341" s="50">
        <v>9.6658564814814801E-3</v>
      </c>
      <c r="W341" s="50">
        <v>8.1917824074074063E-3</v>
      </c>
      <c r="X341" s="50">
        <v>1.3804398148148147E-2</v>
      </c>
      <c r="Y341" s="50">
        <v>2.8879976851851851E-2</v>
      </c>
      <c r="Z341" s="48" t="s">
        <v>0</v>
      </c>
      <c r="AA341" s="48">
        <v>5.25</v>
      </c>
      <c r="AB341" s="48" t="s">
        <v>0</v>
      </c>
      <c r="AC341" s="48" t="s">
        <v>0</v>
      </c>
      <c r="AD341" s="48">
        <v>18.989999999999998</v>
      </c>
      <c r="AE341" s="46">
        <v>5643</v>
      </c>
      <c r="AF341" s="48">
        <v>6.43</v>
      </c>
      <c r="AG341" s="48" t="s">
        <v>0</v>
      </c>
      <c r="AH341" s="48">
        <v>7.47</v>
      </c>
      <c r="AI341" s="48" t="s">
        <v>0</v>
      </c>
      <c r="AJ341" s="48">
        <v>7.83</v>
      </c>
      <c r="AK341" s="48" t="s">
        <v>0</v>
      </c>
      <c r="AL341" s="48">
        <v>24.24</v>
      </c>
      <c r="AM341" s="48">
        <v>38.89</v>
      </c>
      <c r="AN341" s="48">
        <v>54.63</v>
      </c>
      <c r="AO341" s="50">
        <v>8.3125000000000007E-4</v>
      </c>
      <c r="AP341" s="50">
        <v>1.1418981481481482E-3</v>
      </c>
      <c r="AQ341" s="50">
        <v>2.5736111111111112E-3</v>
      </c>
      <c r="AR341" s="50">
        <v>1.0467592592592592E-3</v>
      </c>
      <c r="AS341" s="50">
        <v>1.4791666666666666E-3</v>
      </c>
      <c r="AT341" s="50">
        <v>1.9167824074074076E-3</v>
      </c>
      <c r="AU341" s="50">
        <v>3.0231481481481481E-3</v>
      </c>
      <c r="AV341" s="50">
        <v>3.2671296296296298E-3</v>
      </c>
      <c r="AW341" s="50">
        <v>4.1508101851851853E-3</v>
      </c>
      <c r="AX341" s="50">
        <v>6.4809027777777781E-3</v>
      </c>
      <c r="AY341" s="50">
        <v>6.9693287037037033E-3</v>
      </c>
      <c r="AZ341" s="50">
        <v>1.1179976851851851E-2</v>
      </c>
      <c r="BA341" s="50">
        <v>8.9101851851851842E-3</v>
      </c>
      <c r="BB341" s="50">
        <v>1.5417361111111109E-2</v>
      </c>
      <c r="BC341" s="50">
        <v>3.1754513888888891E-2</v>
      </c>
      <c r="BD341" s="48" t="s">
        <v>0</v>
      </c>
      <c r="BE341" s="48">
        <v>4.33</v>
      </c>
      <c r="BF341" s="48" t="s">
        <v>0</v>
      </c>
      <c r="BG341" s="48">
        <v>13.45</v>
      </c>
      <c r="BH341" s="48">
        <v>17.649999999999999</v>
      </c>
      <c r="BI341" s="46">
        <v>4337</v>
      </c>
    </row>
    <row r="342" spans="1:61" x14ac:dyDescent="0.3">
      <c r="A342" s="46">
        <v>1060</v>
      </c>
      <c r="B342" s="48" t="s">
        <v>0</v>
      </c>
      <c r="C342" s="48" t="s">
        <v>0</v>
      </c>
      <c r="D342" s="48" t="s">
        <v>0</v>
      </c>
      <c r="E342" s="48" t="s">
        <v>0</v>
      </c>
      <c r="F342" s="48">
        <v>7.41</v>
      </c>
      <c r="G342" s="48">
        <v>7.94</v>
      </c>
      <c r="H342" s="48" t="s">
        <v>0</v>
      </c>
      <c r="I342" s="48">
        <v>33.75</v>
      </c>
      <c r="J342" s="49">
        <v>47.72</v>
      </c>
      <c r="K342" s="50">
        <v>7.2546296296296291E-4</v>
      </c>
      <c r="L342" s="50">
        <v>9.9201388888888907E-4</v>
      </c>
      <c r="M342" s="50">
        <v>2.2310185185185185E-3</v>
      </c>
      <c r="N342" s="50">
        <v>9.127314814814816E-4</v>
      </c>
      <c r="O342" s="50">
        <v>1.2814814814814815E-3</v>
      </c>
      <c r="P342" s="50">
        <v>1.6612268518518519E-3</v>
      </c>
      <c r="Q342" s="50">
        <v>2.6288194444444445E-3</v>
      </c>
      <c r="R342" s="50">
        <v>2.8415509259259262E-3</v>
      </c>
      <c r="S342" s="50">
        <v>3.6043981481481482E-3</v>
      </c>
      <c r="T342" s="50">
        <v>5.5914351851851854E-3</v>
      </c>
      <c r="U342" s="50">
        <v>6.0598379629629631E-3</v>
      </c>
      <c r="V342" s="50">
        <v>9.6690972222222213E-3</v>
      </c>
      <c r="W342" s="50">
        <v>8.1967592592592578E-3</v>
      </c>
      <c r="X342" s="50">
        <v>1.381261574074074E-2</v>
      </c>
      <c r="Y342" s="50">
        <v>2.8896643518518516E-2</v>
      </c>
      <c r="Z342" s="48" t="s">
        <v>0</v>
      </c>
      <c r="AA342" s="48" t="s">
        <v>0</v>
      </c>
      <c r="AB342" s="48">
        <v>7.64</v>
      </c>
      <c r="AC342" s="48">
        <v>16.02</v>
      </c>
      <c r="AD342" s="48">
        <v>18.98</v>
      </c>
      <c r="AE342" s="46">
        <v>5638</v>
      </c>
      <c r="AF342" s="48" t="s">
        <v>0</v>
      </c>
      <c r="AG342" s="48">
        <v>6.96</v>
      </c>
      <c r="AH342" s="48" t="s">
        <v>0</v>
      </c>
      <c r="AI342" s="48">
        <v>7.21</v>
      </c>
      <c r="AJ342" s="48" t="s">
        <v>0</v>
      </c>
      <c r="AK342" s="48">
        <v>8.4499999999999993</v>
      </c>
      <c r="AL342" s="48">
        <v>24.25</v>
      </c>
      <c r="AM342" s="48">
        <v>38.9</v>
      </c>
      <c r="AN342" s="48">
        <v>54.66</v>
      </c>
      <c r="AO342" s="50">
        <v>8.3159722222222229E-4</v>
      </c>
      <c r="AP342" s="50">
        <v>1.142476851851852E-3</v>
      </c>
      <c r="AQ342" s="50">
        <v>2.5751157407407407E-3</v>
      </c>
      <c r="AR342" s="50">
        <v>1.047337962962963E-3</v>
      </c>
      <c r="AS342" s="50">
        <v>1.479861111111111E-3</v>
      </c>
      <c r="AT342" s="50">
        <v>1.9177083333333335E-3</v>
      </c>
      <c r="AU342" s="50">
        <v>3.0246527777777776E-3</v>
      </c>
      <c r="AV342" s="50">
        <v>3.2687500000000004E-3</v>
      </c>
      <c r="AW342" s="50">
        <v>4.1530092592592591E-3</v>
      </c>
      <c r="AX342" s="50">
        <v>6.4844907407407412E-3</v>
      </c>
      <c r="AY342" s="50">
        <v>6.9731481481481476E-3</v>
      </c>
      <c r="AZ342" s="50">
        <v>1.1186111111111112E-2</v>
      </c>
      <c r="BA342" s="50">
        <v>8.9160879629629642E-3</v>
      </c>
      <c r="BB342" s="50">
        <v>1.5427199074074072E-2</v>
      </c>
      <c r="BC342" s="50">
        <v>3.1774652777777773E-2</v>
      </c>
      <c r="BD342" s="48" t="s">
        <v>0</v>
      </c>
      <c r="BE342" s="48" t="s">
        <v>0</v>
      </c>
      <c r="BF342" s="48">
        <v>6.28</v>
      </c>
      <c r="BG342" s="48">
        <v>13.44</v>
      </c>
      <c r="BH342" s="48">
        <v>17.64</v>
      </c>
      <c r="BI342" s="46">
        <v>4334</v>
      </c>
    </row>
    <row r="343" spans="1:61" x14ac:dyDescent="0.3">
      <c r="A343" s="46">
        <v>1059</v>
      </c>
      <c r="B343" s="48" t="s">
        <v>0</v>
      </c>
      <c r="C343" s="48" t="s">
        <v>0</v>
      </c>
      <c r="D343" s="48">
        <v>6.77</v>
      </c>
      <c r="E343" s="48" t="s">
        <v>0</v>
      </c>
      <c r="F343" s="48" t="s">
        <v>0</v>
      </c>
      <c r="G343" s="48" t="s">
        <v>0</v>
      </c>
      <c r="H343" s="48">
        <v>21.5</v>
      </c>
      <c r="I343" s="48">
        <v>33.76</v>
      </c>
      <c r="J343" s="49">
        <v>47.74</v>
      </c>
      <c r="K343" s="50">
        <v>7.2569444444444439E-4</v>
      </c>
      <c r="L343" s="50">
        <v>9.9224537037037055E-4</v>
      </c>
      <c r="M343" s="50">
        <v>2.2318287037037038E-3</v>
      </c>
      <c r="N343" s="50">
        <v>9.1307870370370382E-4</v>
      </c>
      <c r="O343" s="50">
        <v>1.2818287037037039E-3</v>
      </c>
      <c r="P343" s="50">
        <v>1.6616898148148148E-3</v>
      </c>
      <c r="Q343" s="50">
        <v>2.6296296296296298E-3</v>
      </c>
      <c r="R343" s="50">
        <v>2.8424768518518521E-3</v>
      </c>
      <c r="S343" s="50">
        <v>3.6056712962962961E-3</v>
      </c>
      <c r="T343" s="50">
        <v>5.5934027777777779E-3</v>
      </c>
      <c r="U343" s="50">
        <v>6.0619212962962962E-3</v>
      </c>
      <c r="V343" s="50">
        <v>9.6724537037037022E-3</v>
      </c>
      <c r="W343" s="50">
        <v>8.2016203703703695E-3</v>
      </c>
      <c r="X343" s="50">
        <v>1.3820833333333334E-2</v>
      </c>
      <c r="Y343" s="50">
        <v>2.8913310185185188E-2</v>
      </c>
      <c r="Z343" s="48" t="s">
        <v>0</v>
      </c>
      <c r="AA343" s="48">
        <v>5.24</v>
      </c>
      <c r="AB343" s="48" t="s">
        <v>0</v>
      </c>
      <c r="AC343" s="48">
        <v>16.010000000000002</v>
      </c>
      <c r="AD343" s="48">
        <v>18.96</v>
      </c>
      <c r="AE343" s="46">
        <v>5633</v>
      </c>
      <c r="AF343" s="48" t="s">
        <v>0</v>
      </c>
      <c r="AG343" s="48" t="s">
        <v>0</v>
      </c>
      <c r="AH343" s="48" t="s">
        <v>0</v>
      </c>
      <c r="AI343" s="48" t="s">
        <v>0</v>
      </c>
      <c r="AJ343" s="48" t="s">
        <v>0</v>
      </c>
      <c r="AK343" s="48" t="s">
        <v>0</v>
      </c>
      <c r="AL343" s="48">
        <v>24.26</v>
      </c>
      <c r="AM343" s="48">
        <v>38.92</v>
      </c>
      <c r="AN343" s="48">
        <v>54.68</v>
      </c>
      <c r="AO343" s="50">
        <v>8.3206018518518525E-4</v>
      </c>
      <c r="AP343" s="50">
        <v>1.1431712962962964E-3</v>
      </c>
      <c r="AQ343" s="50">
        <v>2.5765046296296295E-3</v>
      </c>
      <c r="AR343" s="50">
        <v>1.047800925925926E-3</v>
      </c>
      <c r="AS343" s="50">
        <v>1.4806712962962963E-3</v>
      </c>
      <c r="AT343" s="50">
        <v>1.9186342592592595E-3</v>
      </c>
      <c r="AU343" s="50">
        <v>3.0261574074074075E-3</v>
      </c>
      <c r="AV343" s="50">
        <v>3.2703703703703705E-3</v>
      </c>
      <c r="AW343" s="50">
        <v>4.1550925925925922E-3</v>
      </c>
      <c r="AX343" s="50">
        <v>6.4879629629629636E-3</v>
      </c>
      <c r="AY343" s="50">
        <v>6.9769675925925919E-3</v>
      </c>
      <c r="AZ343" s="50">
        <v>1.1192361111111111E-2</v>
      </c>
      <c r="BA343" s="50">
        <v>8.921875000000001E-3</v>
      </c>
      <c r="BB343" s="50">
        <v>1.5437037037037037E-2</v>
      </c>
      <c r="BC343" s="50">
        <v>3.1794675925925921E-2</v>
      </c>
      <c r="BD343" s="48" t="s">
        <v>0</v>
      </c>
      <c r="BE343" s="48" t="s">
        <v>0</v>
      </c>
      <c r="BF343" s="48" t="s">
        <v>0</v>
      </c>
      <c r="BG343" s="48">
        <v>13.43</v>
      </c>
      <c r="BH343" s="48">
        <v>17.62</v>
      </c>
      <c r="BI343" s="46">
        <v>4330</v>
      </c>
    </row>
    <row r="344" spans="1:61" x14ac:dyDescent="0.3">
      <c r="A344" s="46">
        <v>1058</v>
      </c>
      <c r="B344" s="48" t="s">
        <v>0</v>
      </c>
      <c r="C344" s="48" t="s">
        <v>0</v>
      </c>
      <c r="D344" s="48" t="s">
        <v>0</v>
      </c>
      <c r="E344" s="48" t="s">
        <v>0</v>
      </c>
      <c r="F344" s="48" t="s">
        <v>0</v>
      </c>
      <c r="G344" s="48" t="s">
        <v>0</v>
      </c>
      <c r="H344" s="48">
        <v>21.51</v>
      </c>
      <c r="I344" s="48">
        <v>33.770000000000003</v>
      </c>
      <c r="J344" s="49">
        <v>47.75</v>
      </c>
      <c r="K344" s="50">
        <v>7.2592592592592587E-4</v>
      </c>
      <c r="L344" s="50">
        <v>9.9259259259259266E-4</v>
      </c>
      <c r="M344" s="50">
        <v>2.232638888888889E-3</v>
      </c>
      <c r="N344" s="50">
        <v>9.133101851851853E-4</v>
      </c>
      <c r="O344" s="50">
        <v>1.2822916666666668E-3</v>
      </c>
      <c r="P344" s="50">
        <v>1.6622685185185184E-3</v>
      </c>
      <c r="Q344" s="50">
        <v>2.6305555555555557E-3</v>
      </c>
      <c r="R344" s="50">
        <v>2.843402777777778E-3</v>
      </c>
      <c r="S344" s="50">
        <v>3.6068287037037037E-3</v>
      </c>
      <c r="T344" s="50">
        <v>5.5953703703703712E-3</v>
      </c>
      <c r="U344" s="50">
        <v>6.0640046296296301E-3</v>
      </c>
      <c r="V344" s="50">
        <v>9.6758101851851849E-3</v>
      </c>
      <c r="W344" s="50">
        <v>8.2064814814814813E-3</v>
      </c>
      <c r="X344" s="50">
        <v>1.3829050925925927E-2</v>
      </c>
      <c r="Y344" s="50">
        <v>2.8929976851851853E-2</v>
      </c>
      <c r="Z344" s="48" t="s">
        <v>0</v>
      </c>
      <c r="AA344" s="48" t="s">
        <v>0</v>
      </c>
      <c r="AB344" s="48" t="s">
        <v>0</v>
      </c>
      <c r="AC344" s="48">
        <v>16</v>
      </c>
      <c r="AD344" s="48">
        <v>18.940000000000001</v>
      </c>
      <c r="AE344" s="46">
        <v>5628</v>
      </c>
      <c r="AF344" s="48">
        <v>6.44</v>
      </c>
      <c r="AG344" s="48" t="s">
        <v>0</v>
      </c>
      <c r="AH344" s="48">
        <v>7.48</v>
      </c>
      <c r="AI344" s="48" t="s">
        <v>0</v>
      </c>
      <c r="AJ344" s="48">
        <v>7.84</v>
      </c>
      <c r="AK344" s="48">
        <v>8.4600000000000009</v>
      </c>
      <c r="AL344" s="48">
        <v>24.27</v>
      </c>
      <c r="AM344" s="48">
        <v>38.94</v>
      </c>
      <c r="AN344" s="48">
        <v>54.71</v>
      </c>
      <c r="AO344" s="50">
        <v>8.3252314814814821E-4</v>
      </c>
      <c r="AP344" s="50">
        <v>1.14375E-3</v>
      </c>
      <c r="AQ344" s="50">
        <v>2.5778935185185184E-3</v>
      </c>
      <c r="AR344" s="50">
        <v>1.0483796296296296E-3</v>
      </c>
      <c r="AS344" s="50">
        <v>1.4813657407407408E-3</v>
      </c>
      <c r="AT344" s="50">
        <v>1.919675925925926E-3</v>
      </c>
      <c r="AU344" s="50">
        <v>3.027662037037037E-3</v>
      </c>
      <c r="AV344" s="50">
        <v>3.2721064814814817E-3</v>
      </c>
      <c r="AW344" s="50">
        <v>4.1572916666666659E-3</v>
      </c>
      <c r="AX344" s="50">
        <v>6.491435185185186E-3</v>
      </c>
      <c r="AY344" s="50">
        <v>6.9806712962962965E-3</v>
      </c>
      <c r="AZ344" s="50">
        <v>1.1198495370370371E-2</v>
      </c>
      <c r="BA344" s="50">
        <v>8.9277777777777775E-3</v>
      </c>
      <c r="BB344" s="50">
        <v>1.544699074074074E-2</v>
      </c>
      <c r="BC344" s="50">
        <v>3.181481481481481E-2</v>
      </c>
      <c r="BD344" s="48" t="s">
        <v>0</v>
      </c>
      <c r="BE344" s="48">
        <v>4.32</v>
      </c>
      <c r="BF344" s="48" t="s">
        <v>0</v>
      </c>
      <c r="BG344" s="48">
        <v>13.42</v>
      </c>
      <c r="BH344" s="48">
        <v>17.61</v>
      </c>
      <c r="BI344" s="46">
        <v>4326</v>
      </c>
    </row>
    <row r="345" spans="1:61" x14ac:dyDescent="0.3">
      <c r="A345" s="46">
        <v>1057</v>
      </c>
      <c r="B345" s="48" t="s">
        <v>0</v>
      </c>
      <c r="C345" s="48" t="s">
        <v>0</v>
      </c>
      <c r="D345" s="48" t="s">
        <v>0</v>
      </c>
      <c r="E345" s="48">
        <v>6.79</v>
      </c>
      <c r="F345" s="48">
        <v>7.42</v>
      </c>
      <c r="G345" s="48" t="s">
        <v>0</v>
      </c>
      <c r="H345" s="48" t="s">
        <v>0</v>
      </c>
      <c r="I345" s="48">
        <v>33.78</v>
      </c>
      <c r="J345" s="49">
        <v>47.77</v>
      </c>
      <c r="K345" s="50">
        <v>7.2615740740740735E-4</v>
      </c>
      <c r="L345" s="50">
        <v>9.9293981481481499E-4</v>
      </c>
      <c r="M345" s="50">
        <v>2.2334490740740739E-3</v>
      </c>
      <c r="N345" s="50">
        <v>9.1354166666666678E-4</v>
      </c>
      <c r="O345" s="50">
        <v>1.2826388888888889E-3</v>
      </c>
      <c r="P345" s="50">
        <v>1.6627314814814814E-3</v>
      </c>
      <c r="Q345" s="50">
        <v>2.631365740740741E-3</v>
      </c>
      <c r="R345" s="50">
        <v>2.8443287037037039E-3</v>
      </c>
      <c r="S345" s="50">
        <v>3.6079861111111109E-3</v>
      </c>
      <c r="T345" s="50">
        <v>5.5973379629629637E-3</v>
      </c>
      <c r="U345" s="50">
        <v>6.0660879629629624E-3</v>
      </c>
      <c r="V345" s="50">
        <v>9.6790509259259243E-3</v>
      </c>
      <c r="W345" s="50">
        <v>8.2114583333333328E-3</v>
      </c>
      <c r="X345" s="50">
        <v>1.3837268518518518E-2</v>
      </c>
      <c r="Y345" s="50">
        <v>2.8946759259259259E-2</v>
      </c>
      <c r="Z345" s="48" t="s">
        <v>0</v>
      </c>
      <c r="AA345" s="48" t="s">
        <v>0</v>
      </c>
      <c r="AB345" s="48">
        <v>7.63</v>
      </c>
      <c r="AC345" s="48">
        <v>15.99</v>
      </c>
      <c r="AD345" s="48">
        <v>18.93</v>
      </c>
      <c r="AE345" s="46">
        <v>5623</v>
      </c>
      <c r="AF345" s="48" t="s">
        <v>0</v>
      </c>
      <c r="AG345" s="48">
        <v>6.97</v>
      </c>
      <c r="AH345" s="48" t="s">
        <v>0</v>
      </c>
      <c r="AI345" s="48">
        <v>7.22</v>
      </c>
      <c r="AJ345" s="48" t="s">
        <v>0</v>
      </c>
      <c r="AK345" s="48" t="s">
        <v>0</v>
      </c>
      <c r="AL345" s="48">
        <v>24.28</v>
      </c>
      <c r="AM345" s="48">
        <v>38.96</v>
      </c>
      <c r="AN345" s="48">
        <v>54.74</v>
      </c>
      <c r="AO345" s="50">
        <v>8.3298611111111117E-4</v>
      </c>
      <c r="AP345" s="50">
        <v>1.1443287037037038E-3</v>
      </c>
      <c r="AQ345" s="50">
        <v>2.5793981481481484E-3</v>
      </c>
      <c r="AR345" s="50">
        <v>1.0489583333333334E-3</v>
      </c>
      <c r="AS345" s="50">
        <v>1.4821759259259261E-3</v>
      </c>
      <c r="AT345" s="50">
        <v>1.9206018518518519E-3</v>
      </c>
      <c r="AU345" s="50">
        <v>3.0291666666666666E-3</v>
      </c>
      <c r="AV345" s="50">
        <v>3.2737268518518519E-3</v>
      </c>
      <c r="AW345" s="50">
        <v>4.1594907407407405E-3</v>
      </c>
      <c r="AX345" s="50">
        <v>6.4949074074074076E-3</v>
      </c>
      <c r="AY345" s="50">
        <v>6.9844907407407408E-3</v>
      </c>
      <c r="AZ345" s="50">
        <v>1.120474537037037E-2</v>
      </c>
      <c r="BA345" s="50">
        <v>8.9335648148148143E-3</v>
      </c>
      <c r="BB345" s="50">
        <v>1.5456828703703702E-2</v>
      </c>
      <c r="BC345" s="50">
        <v>3.1834837962962964E-2</v>
      </c>
      <c r="BD345" s="48" t="s">
        <v>0</v>
      </c>
      <c r="BE345" s="48" t="s">
        <v>0</v>
      </c>
      <c r="BF345" s="48">
        <v>6.27</v>
      </c>
      <c r="BG345" s="48">
        <v>13.41</v>
      </c>
      <c r="BH345" s="48">
        <v>17.59</v>
      </c>
      <c r="BI345" s="46">
        <v>4322</v>
      </c>
    </row>
    <row r="346" spans="1:61" x14ac:dyDescent="0.3">
      <c r="A346" s="46">
        <v>1056</v>
      </c>
      <c r="B346" s="48" t="s">
        <v>0</v>
      </c>
      <c r="C346" s="48">
        <v>6.34</v>
      </c>
      <c r="D346" s="48" t="s">
        <v>0</v>
      </c>
      <c r="E346" s="48" t="s">
        <v>0</v>
      </c>
      <c r="F346" s="48" t="s">
        <v>0</v>
      </c>
      <c r="G346" s="48">
        <v>7.95</v>
      </c>
      <c r="H346" s="48">
        <v>21.52</v>
      </c>
      <c r="I346" s="48">
        <v>33.79</v>
      </c>
      <c r="J346" s="49">
        <v>47.79</v>
      </c>
      <c r="K346" s="50">
        <v>7.2638888888888883E-4</v>
      </c>
      <c r="L346" s="50">
        <v>9.932870370370371E-4</v>
      </c>
      <c r="M346" s="50">
        <v>2.2342592592592592E-3</v>
      </c>
      <c r="N346" s="50">
        <v>9.13888888888889E-4</v>
      </c>
      <c r="O346" s="50">
        <v>1.2829861111111113E-3</v>
      </c>
      <c r="P346" s="50">
        <v>1.6633101851851852E-3</v>
      </c>
      <c r="Q346" s="50">
        <v>2.6322916666666669E-3</v>
      </c>
      <c r="R346" s="50">
        <v>2.8452546296296299E-3</v>
      </c>
      <c r="S346" s="50">
        <v>3.6091435185185185E-3</v>
      </c>
      <c r="T346" s="50">
        <v>5.5993055555555562E-3</v>
      </c>
      <c r="U346" s="50">
        <v>6.0681712962962963E-3</v>
      </c>
      <c r="V346" s="50">
        <v>9.6824074074074069E-3</v>
      </c>
      <c r="W346" s="50">
        <v>8.2163194444444445E-3</v>
      </c>
      <c r="X346" s="50">
        <v>1.384548611111111E-2</v>
      </c>
      <c r="Y346" s="50">
        <v>2.8963425925925924E-2</v>
      </c>
      <c r="Z346" s="48" t="s">
        <v>0</v>
      </c>
      <c r="AA346" s="48">
        <v>5.23</v>
      </c>
      <c r="AB346" s="48" t="s">
        <v>0</v>
      </c>
      <c r="AC346" s="48">
        <v>15.98</v>
      </c>
      <c r="AD346" s="48">
        <v>18.91</v>
      </c>
      <c r="AE346" s="46">
        <v>5619</v>
      </c>
      <c r="AF346" s="48" t="s">
        <v>0</v>
      </c>
      <c r="AG346" s="48" t="s">
        <v>0</v>
      </c>
      <c r="AH346" s="48" t="s">
        <v>0</v>
      </c>
      <c r="AI346" s="48" t="s">
        <v>0</v>
      </c>
      <c r="AJ346" s="48">
        <v>7.85</v>
      </c>
      <c r="AK346" s="48">
        <v>8.4700000000000006</v>
      </c>
      <c r="AL346" s="48">
        <v>24.3</v>
      </c>
      <c r="AM346" s="48">
        <v>38.979999999999997</v>
      </c>
      <c r="AN346" s="48">
        <v>54.76</v>
      </c>
      <c r="AO346" s="50">
        <v>8.3333333333333339E-4</v>
      </c>
      <c r="AP346" s="50">
        <v>1.1450231481481483E-3</v>
      </c>
      <c r="AQ346" s="50">
        <v>2.5807870370370373E-3</v>
      </c>
      <c r="AR346" s="50">
        <v>1.0494212962962963E-3</v>
      </c>
      <c r="AS346" s="50">
        <v>1.4828703703703705E-3</v>
      </c>
      <c r="AT346" s="50">
        <v>1.9215277777777779E-3</v>
      </c>
      <c r="AU346" s="50">
        <v>3.0306712962962961E-3</v>
      </c>
      <c r="AV346" s="50">
        <v>3.2753472222222225E-3</v>
      </c>
      <c r="AW346" s="50">
        <v>4.1615740740740736E-3</v>
      </c>
      <c r="AX346" s="50">
        <v>6.49837962962963E-3</v>
      </c>
      <c r="AY346" s="50">
        <v>6.9883101851851851E-3</v>
      </c>
      <c r="AZ346" s="50">
        <v>1.121087962962963E-2</v>
      </c>
      <c r="BA346" s="50">
        <v>8.9394675925925926E-3</v>
      </c>
      <c r="BB346" s="50">
        <v>1.5466666666666667E-2</v>
      </c>
      <c r="BC346" s="50">
        <v>3.1854976851851853E-2</v>
      </c>
      <c r="BD346" s="48" t="s">
        <v>0</v>
      </c>
      <c r="BE346" s="48" t="s">
        <v>0</v>
      </c>
      <c r="BF346" s="48" t="s">
        <v>0</v>
      </c>
      <c r="BG346" s="48">
        <v>13.4</v>
      </c>
      <c r="BH346" s="48">
        <v>17.57</v>
      </c>
      <c r="BI346" s="46">
        <v>4319</v>
      </c>
    </row>
    <row r="347" spans="1:61" x14ac:dyDescent="0.3">
      <c r="A347" s="46">
        <v>1055</v>
      </c>
      <c r="B347" s="48">
        <v>5.88</v>
      </c>
      <c r="C347" s="48" t="s">
        <v>0</v>
      </c>
      <c r="D347" s="48" t="s">
        <v>0</v>
      </c>
      <c r="E347" s="48" t="s">
        <v>0</v>
      </c>
      <c r="F347" s="48" t="s">
        <v>0</v>
      </c>
      <c r="G347" s="48" t="s">
        <v>0</v>
      </c>
      <c r="H347" s="48">
        <v>21.53</v>
      </c>
      <c r="I347" s="48">
        <v>33.81</v>
      </c>
      <c r="J347" s="49">
        <v>47.8</v>
      </c>
      <c r="K347" s="50">
        <v>7.2662037037037031E-4</v>
      </c>
      <c r="L347" s="50">
        <v>9.9363425925925943E-4</v>
      </c>
      <c r="M347" s="50">
        <v>2.2350694444444445E-3</v>
      </c>
      <c r="N347" s="50">
        <v>9.1412037037037048E-4</v>
      </c>
      <c r="O347" s="50">
        <v>1.2834490740740742E-3</v>
      </c>
      <c r="P347" s="50">
        <v>1.6637731481481482E-3</v>
      </c>
      <c r="Q347" s="50">
        <v>2.6332175925925928E-3</v>
      </c>
      <c r="R347" s="50">
        <v>2.8461805555555558E-3</v>
      </c>
      <c r="S347" s="50">
        <v>3.6104166666666667E-3</v>
      </c>
      <c r="T347" s="50">
        <v>5.601157407407408E-3</v>
      </c>
      <c r="U347" s="50">
        <v>6.0702546296296294E-3</v>
      </c>
      <c r="V347" s="50">
        <v>9.6856481481481464E-3</v>
      </c>
      <c r="W347" s="50">
        <v>8.2211805555555545E-3</v>
      </c>
      <c r="X347" s="50">
        <v>1.3853703703703703E-2</v>
      </c>
      <c r="Y347" s="50">
        <v>2.8980092592592592E-2</v>
      </c>
      <c r="Z347" s="48">
        <v>2.16</v>
      </c>
      <c r="AA347" s="48" t="s">
        <v>0</v>
      </c>
      <c r="AB347" s="48">
        <v>7.62</v>
      </c>
      <c r="AC347" s="48">
        <v>15.97</v>
      </c>
      <c r="AD347" s="48">
        <v>18.89</v>
      </c>
      <c r="AE347" s="46">
        <v>5614</v>
      </c>
      <c r="AF347" s="48" t="s">
        <v>0</v>
      </c>
      <c r="AG347" s="48" t="s">
        <v>0</v>
      </c>
      <c r="AH347" s="48">
        <v>7.49</v>
      </c>
      <c r="AI347" s="48">
        <v>7.23</v>
      </c>
      <c r="AJ347" s="48" t="s">
        <v>0</v>
      </c>
      <c r="AK347" s="48" t="s">
        <v>0</v>
      </c>
      <c r="AL347" s="48">
        <v>24.31</v>
      </c>
      <c r="AM347" s="48">
        <v>39</v>
      </c>
      <c r="AN347" s="48">
        <v>54.79</v>
      </c>
      <c r="AO347" s="50">
        <v>8.3379629629629635E-4</v>
      </c>
      <c r="AP347" s="50">
        <v>1.1456018518518519E-3</v>
      </c>
      <c r="AQ347" s="50">
        <v>2.5821759259259261E-3</v>
      </c>
      <c r="AR347" s="50">
        <v>1.0499999999999999E-3</v>
      </c>
      <c r="AS347" s="50">
        <v>1.4836805555555558E-3</v>
      </c>
      <c r="AT347" s="50">
        <v>1.9224537037037038E-3</v>
      </c>
      <c r="AU347" s="50">
        <v>3.0322916666666666E-3</v>
      </c>
      <c r="AV347" s="50">
        <v>3.2770833333333337E-3</v>
      </c>
      <c r="AW347" s="50">
        <v>4.1637731481481473E-3</v>
      </c>
      <c r="AX347" s="50">
        <v>6.501967592592593E-3</v>
      </c>
      <c r="AY347" s="50">
        <v>6.9921296296296294E-3</v>
      </c>
      <c r="AZ347" s="50">
        <v>1.1217129629629631E-2</v>
      </c>
      <c r="BA347" s="50">
        <v>8.9453703703703709E-3</v>
      </c>
      <c r="BB347" s="50">
        <v>1.547662037037037E-2</v>
      </c>
      <c r="BC347" s="50">
        <v>3.1875000000000001E-2</v>
      </c>
      <c r="BD347" s="48" t="s">
        <v>0</v>
      </c>
      <c r="BE347" s="48">
        <v>4.3099999999999996</v>
      </c>
      <c r="BF347" s="48">
        <v>6.26</v>
      </c>
      <c r="BG347" s="48">
        <v>13.39</v>
      </c>
      <c r="BH347" s="48">
        <v>17.559999999999999</v>
      </c>
      <c r="BI347" s="46">
        <v>4315</v>
      </c>
    </row>
    <row r="348" spans="1:61" x14ac:dyDescent="0.3">
      <c r="A348" s="46">
        <v>1054</v>
      </c>
      <c r="B348" s="48" t="s">
        <v>0</v>
      </c>
      <c r="C348" s="48" t="s">
        <v>0</v>
      </c>
      <c r="D348" s="48">
        <v>6.78</v>
      </c>
      <c r="E348" s="48" t="s">
        <v>0</v>
      </c>
      <c r="F348" s="48" t="s">
        <v>0</v>
      </c>
      <c r="G348" s="48" t="s">
        <v>0</v>
      </c>
      <c r="H348" s="48" t="s">
        <v>0</v>
      </c>
      <c r="I348" s="48">
        <v>33.82</v>
      </c>
      <c r="J348" s="49">
        <v>47.82</v>
      </c>
      <c r="K348" s="50">
        <v>7.268518518518519E-4</v>
      </c>
      <c r="L348" s="50">
        <v>9.9386574074074091E-4</v>
      </c>
      <c r="M348" s="50">
        <v>2.2358796296296298E-3</v>
      </c>
      <c r="N348" s="50">
        <v>9.1446759259259259E-4</v>
      </c>
      <c r="O348" s="50">
        <v>1.2837962962962963E-3</v>
      </c>
      <c r="P348" s="50">
        <v>1.6643518518518518E-3</v>
      </c>
      <c r="Q348" s="50">
        <v>2.6340277777777781E-3</v>
      </c>
      <c r="R348" s="50">
        <v>2.8471064814814817E-3</v>
      </c>
      <c r="S348" s="50">
        <v>3.6115740740740739E-3</v>
      </c>
      <c r="T348" s="50">
        <v>5.6031249999999996E-3</v>
      </c>
      <c r="U348" s="50">
        <v>6.0723379629629625E-3</v>
      </c>
      <c r="V348" s="50">
        <v>9.689004629629629E-3</v>
      </c>
      <c r="W348" s="50">
        <v>8.2261574074074077E-3</v>
      </c>
      <c r="X348" s="50">
        <v>1.3862037037037037E-2</v>
      </c>
      <c r="Y348" s="50">
        <v>2.8996875000000002E-2</v>
      </c>
      <c r="Z348" s="48" t="s">
        <v>0</v>
      </c>
      <c r="AA348" s="48" t="s">
        <v>0</v>
      </c>
      <c r="AB348" s="48" t="s">
        <v>0</v>
      </c>
      <c r="AC348" s="48">
        <v>15.96</v>
      </c>
      <c r="AD348" s="48">
        <v>18.88</v>
      </c>
      <c r="AE348" s="46">
        <v>5609</v>
      </c>
      <c r="AF348" s="48">
        <v>6.45</v>
      </c>
      <c r="AG348" s="48" t="s">
        <v>0</v>
      </c>
      <c r="AH348" s="48" t="s">
        <v>0</v>
      </c>
      <c r="AI348" s="48" t="s">
        <v>0</v>
      </c>
      <c r="AJ348" s="48">
        <v>7.86</v>
      </c>
      <c r="AK348" s="48">
        <v>8.48</v>
      </c>
      <c r="AL348" s="48">
        <v>24.32</v>
      </c>
      <c r="AM348" s="48">
        <v>39.020000000000003</v>
      </c>
      <c r="AN348" s="48">
        <v>54.82</v>
      </c>
      <c r="AO348" s="50">
        <v>8.3425925925925931E-4</v>
      </c>
      <c r="AP348" s="50">
        <v>1.1461805555555557E-3</v>
      </c>
      <c r="AQ348" s="50">
        <v>2.5836805555555556E-3</v>
      </c>
      <c r="AR348" s="50">
        <v>1.0505787037037037E-3</v>
      </c>
      <c r="AS348" s="50">
        <v>1.4843750000000002E-3</v>
      </c>
      <c r="AT348" s="50">
        <v>1.9234953703703705E-3</v>
      </c>
      <c r="AU348" s="50">
        <v>3.0337962962962962E-3</v>
      </c>
      <c r="AV348" s="50">
        <v>3.2787037037037038E-3</v>
      </c>
      <c r="AW348" s="50">
        <v>4.1658564814814813E-3</v>
      </c>
      <c r="AX348" s="50">
        <v>6.5054398148148155E-3</v>
      </c>
      <c r="AY348" s="50">
        <v>6.9959490740740737E-3</v>
      </c>
      <c r="AZ348" s="50">
        <v>1.122337962962963E-2</v>
      </c>
      <c r="BA348" s="50">
        <v>8.9511574074074059E-3</v>
      </c>
      <c r="BB348" s="50">
        <v>1.5486458333333333E-2</v>
      </c>
      <c r="BC348" s="50">
        <v>3.189513888888889E-2</v>
      </c>
      <c r="BD348" s="48" t="s">
        <v>0</v>
      </c>
      <c r="BE348" s="48" t="s">
        <v>0</v>
      </c>
      <c r="BF348" s="48" t="s">
        <v>0</v>
      </c>
      <c r="BG348" s="48">
        <v>13.38</v>
      </c>
      <c r="BH348" s="48">
        <v>17.54</v>
      </c>
      <c r="BI348" s="46">
        <v>4311</v>
      </c>
    </row>
    <row r="349" spans="1:61" x14ac:dyDescent="0.3">
      <c r="A349" s="46">
        <v>1053</v>
      </c>
      <c r="B349" s="48" t="s">
        <v>0</v>
      </c>
      <c r="C349" s="48" t="s">
        <v>0</v>
      </c>
      <c r="D349" s="48" t="s">
        <v>0</v>
      </c>
      <c r="E349" s="48">
        <v>6.8</v>
      </c>
      <c r="F349" s="48">
        <v>7.43</v>
      </c>
      <c r="G349" s="48">
        <v>7.96</v>
      </c>
      <c r="H349" s="48">
        <v>21.54</v>
      </c>
      <c r="I349" s="48">
        <v>33.83</v>
      </c>
      <c r="J349" s="49">
        <v>47.83</v>
      </c>
      <c r="K349" s="50">
        <v>7.2708333333333338E-4</v>
      </c>
      <c r="L349" s="50">
        <v>9.9421296296296302E-4</v>
      </c>
      <c r="M349" s="50">
        <v>2.2366898148148146E-3</v>
      </c>
      <c r="N349" s="50">
        <v>9.1469907407407407E-4</v>
      </c>
      <c r="O349" s="50">
        <v>1.2842592592592593E-3</v>
      </c>
      <c r="P349" s="50">
        <v>1.6648148148148147E-3</v>
      </c>
      <c r="Q349" s="50">
        <v>2.634953703703704E-3</v>
      </c>
      <c r="R349" s="50">
        <v>2.8480324074074076E-3</v>
      </c>
      <c r="S349" s="50">
        <v>3.6127314814814815E-3</v>
      </c>
      <c r="T349" s="50">
        <v>5.6050925925925929E-3</v>
      </c>
      <c r="U349" s="50">
        <v>6.0744212962962956E-3</v>
      </c>
      <c r="V349" s="50">
        <v>9.6922453703703702E-3</v>
      </c>
      <c r="W349" s="50">
        <v>8.2310185185185177E-3</v>
      </c>
      <c r="X349" s="50">
        <v>1.387025462962963E-2</v>
      </c>
      <c r="Y349" s="50">
        <v>2.9013541666666667E-2</v>
      </c>
      <c r="Z349" s="48" t="s">
        <v>0</v>
      </c>
      <c r="AA349" s="48">
        <v>5.22</v>
      </c>
      <c r="AB349" s="48">
        <v>7.61</v>
      </c>
      <c r="AC349" s="48">
        <v>15.95</v>
      </c>
      <c r="AD349" s="48">
        <v>18.86</v>
      </c>
      <c r="AE349" s="46">
        <v>5604</v>
      </c>
      <c r="AF349" s="48" t="s">
        <v>0</v>
      </c>
      <c r="AG349" s="48">
        <v>6.98</v>
      </c>
      <c r="AH349" s="48" t="s">
        <v>0</v>
      </c>
      <c r="AI349" s="48" t="s">
        <v>0</v>
      </c>
      <c r="AJ349" s="48" t="s">
        <v>0</v>
      </c>
      <c r="AK349" s="48" t="s">
        <v>0</v>
      </c>
      <c r="AL349" s="48">
        <v>24.33</v>
      </c>
      <c r="AM349" s="48">
        <v>39.04</v>
      </c>
      <c r="AN349" s="48">
        <v>54.84</v>
      </c>
      <c r="AO349" s="50">
        <v>8.3460648148148153E-4</v>
      </c>
      <c r="AP349" s="50">
        <v>1.1468750000000001E-3</v>
      </c>
      <c r="AQ349" s="50">
        <v>2.5850694444444445E-3</v>
      </c>
      <c r="AR349" s="50">
        <v>1.0511574074074073E-3</v>
      </c>
      <c r="AS349" s="50">
        <v>1.4850694444444447E-3</v>
      </c>
      <c r="AT349" s="50">
        <v>1.9244212962962965E-3</v>
      </c>
      <c r="AU349" s="50">
        <v>3.0353009259259257E-3</v>
      </c>
      <c r="AV349" s="50">
        <v>3.2803240740740744E-3</v>
      </c>
      <c r="AW349" s="50">
        <v>4.1680555555555559E-3</v>
      </c>
      <c r="AX349" s="50">
        <v>6.5089120370370379E-3</v>
      </c>
      <c r="AY349" s="50">
        <v>6.9996527777777774E-3</v>
      </c>
      <c r="AZ349" s="50">
        <v>1.122951388888889E-2</v>
      </c>
      <c r="BA349" s="50">
        <v>8.9570601851851842E-3</v>
      </c>
      <c r="BB349" s="50">
        <v>1.5496412037037036E-2</v>
      </c>
      <c r="BC349" s="50">
        <v>3.1915277777777779E-2</v>
      </c>
      <c r="BD349" s="48" t="s">
        <v>0</v>
      </c>
      <c r="BE349" s="48" t="s">
        <v>0</v>
      </c>
      <c r="BF349" s="48">
        <v>6.25</v>
      </c>
      <c r="BG349" s="48">
        <v>13.37</v>
      </c>
      <c r="BH349" s="48">
        <v>17.53</v>
      </c>
      <c r="BI349" s="46">
        <v>4307</v>
      </c>
    </row>
    <row r="350" spans="1:61" x14ac:dyDescent="0.3">
      <c r="A350" s="46">
        <v>1052</v>
      </c>
      <c r="B350" s="48" t="s">
        <v>0</v>
      </c>
      <c r="C350" s="48" t="s">
        <v>0</v>
      </c>
      <c r="D350" s="48" t="s">
        <v>0</v>
      </c>
      <c r="E350" s="48" t="s">
        <v>0</v>
      </c>
      <c r="F350" s="48" t="s">
        <v>0</v>
      </c>
      <c r="G350" s="48" t="s">
        <v>0</v>
      </c>
      <c r="H350" s="48">
        <v>21.55</v>
      </c>
      <c r="I350" s="48">
        <v>33.840000000000003</v>
      </c>
      <c r="J350" s="49">
        <v>47.85</v>
      </c>
      <c r="K350" s="50">
        <v>7.2731481481481486E-4</v>
      </c>
      <c r="L350" s="50">
        <v>9.9456018518518535E-4</v>
      </c>
      <c r="M350" s="50">
        <v>2.2374999999999999E-3</v>
      </c>
      <c r="N350" s="50">
        <v>9.1504629629629629E-4</v>
      </c>
      <c r="O350" s="50">
        <v>1.2846064814814816E-3</v>
      </c>
      <c r="P350" s="50">
        <v>1.6653935185185185E-3</v>
      </c>
      <c r="Q350" s="50">
        <v>2.6357638888888889E-3</v>
      </c>
      <c r="R350" s="50">
        <v>2.8489583333333336E-3</v>
      </c>
      <c r="S350" s="50">
        <v>3.6138888888888887E-3</v>
      </c>
      <c r="T350" s="50">
        <v>5.6070601851851854E-3</v>
      </c>
      <c r="U350" s="50">
        <v>6.0766203703703702E-3</v>
      </c>
      <c r="V350" s="50">
        <v>9.6956018518518511E-3</v>
      </c>
      <c r="W350" s="50">
        <v>8.2359953703703692E-3</v>
      </c>
      <c r="X350" s="50">
        <v>1.3878472222222223E-2</v>
      </c>
      <c r="Y350" s="50">
        <v>2.9030324074074073E-2</v>
      </c>
      <c r="Z350" s="48" t="s">
        <v>0</v>
      </c>
      <c r="AA350" s="48" t="s">
        <v>0</v>
      </c>
      <c r="AB350" s="48" t="s">
        <v>0</v>
      </c>
      <c r="AC350" s="48">
        <v>15.94</v>
      </c>
      <c r="AD350" s="48">
        <v>18.84</v>
      </c>
      <c r="AE350" s="46">
        <v>5599</v>
      </c>
      <c r="AF350" s="48" t="s">
        <v>0</v>
      </c>
      <c r="AG350" s="48" t="s">
        <v>0</v>
      </c>
      <c r="AH350" s="48">
        <v>7.5</v>
      </c>
      <c r="AI350" s="48">
        <v>7.24</v>
      </c>
      <c r="AJ350" s="48" t="s">
        <v>0</v>
      </c>
      <c r="AK350" s="48">
        <v>8.49</v>
      </c>
      <c r="AL350" s="48">
        <v>24.34</v>
      </c>
      <c r="AM350" s="48">
        <v>39.06</v>
      </c>
      <c r="AN350" s="48">
        <v>54.87</v>
      </c>
      <c r="AO350" s="50">
        <v>8.3506944444444449E-4</v>
      </c>
      <c r="AP350" s="50">
        <v>1.1474537037037037E-3</v>
      </c>
      <c r="AQ350" s="50">
        <v>2.5864583333333334E-3</v>
      </c>
      <c r="AR350" s="50">
        <v>1.0516203703703703E-3</v>
      </c>
      <c r="AS350" s="50">
        <v>1.4858796296296297E-3</v>
      </c>
      <c r="AT350" s="50">
        <v>1.9253472222222224E-3</v>
      </c>
      <c r="AU350" s="50">
        <v>3.0368055555555556E-3</v>
      </c>
      <c r="AV350" s="50">
        <v>3.2820601851851852E-3</v>
      </c>
      <c r="AW350" s="50">
        <v>4.1702546296296297E-3</v>
      </c>
      <c r="AX350" s="50">
        <v>6.5123842592592594E-3</v>
      </c>
      <c r="AY350" s="50">
        <v>7.0034722222222217E-3</v>
      </c>
      <c r="AZ350" s="50">
        <v>1.1235763888888889E-2</v>
      </c>
      <c r="BA350" s="50">
        <v>8.9629629629629642E-3</v>
      </c>
      <c r="BB350" s="50">
        <v>1.5506250000000001E-2</v>
      </c>
      <c r="BC350" s="50">
        <v>3.1935416666666668E-2</v>
      </c>
      <c r="BD350" s="48">
        <v>1.83</v>
      </c>
      <c r="BE350" s="48">
        <v>4.3</v>
      </c>
      <c r="BF350" s="48" t="s">
        <v>0</v>
      </c>
      <c r="BG350" s="48">
        <v>13.36</v>
      </c>
      <c r="BH350" s="48">
        <v>17.510000000000002</v>
      </c>
      <c r="BI350" s="46">
        <v>4304</v>
      </c>
    </row>
    <row r="351" spans="1:61" x14ac:dyDescent="0.3">
      <c r="A351" s="46">
        <v>1051</v>
      </c>
      <c r="B351" s="48" t="s">
        <v>0</v>
      </c>
      <c r="C351" s="48">
        <v>6.35</v>
      </c>
      <c r="D351" s="48" t="s">
        <v>0</v>
      </c>
      <c r="E351" s="48" t="s">
        <v>0</v>
      </c>
      <c r="F351" s="48" t="s">
        <v>0</v>
      </c>
      <c r="G351" s="48" t="s">
        <v>0</v>
      </c>
      <c r="H351" s="48" t="s">
        <v>0</v>
      </c>
      <c r="I351" s="48">
        <v>33.85</v>
      </c>
      <c r="J351" s="49">
        <v>47.86</v>
      </c>
      <c r="K351" s="50">
        <v>7.2766203703703708E-4</v>
      </c>
      <c r="L351" s="50">
        <v>9.9490740740740746E-4</v>
      </c>
      <c r="M351" s="50">
        <v>2.2383101851851852E-3</v>
      </c>
      <c r="N351" s="50">
        <v>9.1527777777777777E-4</v>
      </c>
      <c r="O351" s="50">
        <v>1.2850694444444446E-3</v>
      </c>
      <c r="P351" s="50">
        <v>1.6659722222222221E-3</v>
      </c>
      <c r="Q351" s="50">
        <v>2.6366898148148148E-3</v>
      </c>
      <c r="R351" s="50">
        <v>2.8498842592592595E-3</v>
      </c>
      <c r="S351" s="50">
        <v>3.615162037037037E-3</v>
      </c>
      <c r="T351" s="50">
        <v>5.6090277777777779E-3</v>
      </c>
      <c r="U351" s="50">
        <v>6.0787037037037042E-3</v>
      </c>
      <c r="V351" s="50">
        <v>9.6989583333333337E-3</v>
      </c>
      <c r="W351" s="50">
        <v>8.2408564814814827E-3</v>
      </c>
      <c r="X351" s="50">
        <v>1.3886805555555555E-2</v>
      </c>
      <c r="Y351" s="50">
        <v>2.9046990740740741E-2</v>
      </c>
      <c r="Z351" s="48" t="s">
        <v>0</v>
      </c>
      <c r="AA351" s="48">
        <v>5.21</v>
      </c>
      <c r="AB351" s="48">
        <v>7.6</v>
      </c>
      <c r="AC351" s="48">
        <v>15.93</v>
      </c>
      <c r="AD351" s="48">
        <v>18.82</v>
      </c>
      <c r="AE351" s="46">
        <v>5594</v>
      </c>
      <c r="AF351" s="48" t="s">
        <v>0</v>
      </c>
      <c r="AG351" s="48" t="s">
        <v>0</v>
      </c>
      <c r="AH351" s="48" t="s">
        <v>0</v>
      </c>
      <c r="AI351" s="48" t="s">
        <v>0</v>
      </c>
      <c r="AJ351" s="48">
        <v>7.87</v>
      </c>
      <c r="AK351" s="48" t="s">
        <v>0</v>
      </c>
      <c r="AL351" s="48">
        <v>24.35</v>
      </c>
      <c r="AM351" s="48">
        <v>39.07</v>
      </c>
      <c r="AN351" s="48">
        <v>54.9</v>
      </c>
      <c r="AO351" s="50">
        <v>8.3553240740740745E-4</v>
      </c>
      <c r="AP351" s="50">
        <v>1.1480324074074075E-3</v>
      </c>
      <c r="AQ351" s="50">
        <v>2.5879629629629629E-3</v>
      </c>
      <c r="AR351" s="50">
        <v>1.0521990740740741E-3</v>
      </c>
      <c r="AS351" s="50">
        <v>1.4865740740740742E-3</v>
      </c>
      <c r="AT351" s="50">
        <v>1.9263888888888889E-3</v>
      </c>
      <c r="AU351" s="50">
        <v>3.0383101851851851E-3</v>
      </c>
      <c r="AV351" s="50">
        <v>3.2836805555555557E-3</v>
      </c>
      <c r="AW351" s="50">
        <v>4.1723379629629628E-3</v>
      </c>
      <c r="AX351" s="50">
        <v>6.5159722222222225E-3</v>
      </c>
      <c r="AY351" s="50">
        <v>7.007291666666666E-3</v>
      </c>
      <c r="AZ351" s="50">
        <v>1.1242013888888888E-2</v>
      </c>
      <c r="BA351" s="50">
        <v>8.9688657407407408E-3</v>
      </c>
      <c r="BB351" s="50">
        <v>1.5516203703703704E-2</v>
      </c>
      <c r="BC351" s="50">
        <v>3.1955555555555556E-2</v>
      </c>
      <c r="BD351" s="48" t="s">
        <v>0</v>
      </c>
      <c r="BE351" s="48" t="s">
        <v>0</v>
      </c>
      <c r="BF351" s="48">
        <v>6.24</v>
      </c>
      <c r="BG351" s="48">
        <v>13.35</v>
      </c>
      <c r="BH351" s="48">
        <v>17.489999999999998</v>
      </c>
      <c r="BI351" s="46">
        <v>4300</v>
      </c>
    </row>
    <row r="352" spans="1:61" x14ac:dyDescent="0.3">
      <c r="A352" s="46">
        <v>1050</v>
      </c>
      <c r="B352" s="48" t="s">
        <v>0</v>
      </c>
      <c r="C352" s="48" t="s">
        <v>0</v>
      </c>
      <c r="D352" s="48" t="s">
        <v>0</v>
      </c>
      <c r="E352" s="48" t="s">
        <v>0</v>
      </c>
      <c r="F352" s="48">
        <v>7.44</v>
      </c>
      <c r="G352" s="48">
        <v>7.97</v>
      </c>
      <c r="H352" s="48">
        <v>21.56</v>
      </c>
      <c r="I352" s="48">
        <v>33.86</v>
      </c>
      <c r="J352" s="48">
        <v>47.88</v>
      </c>
      <c r="K352" s="50">
        <v>7.2789351851851856E-4</v>
      </c>
      <c r="L352" s="50">
        <v>9.9513888888888894E-4</v>
      </c>
      <c r="M352" s="50">
        <v>2.2391203703703705E-3</v>
      </c>
      <c r="N352" s="50">
        <v>9.1562499999999999E-4</v>
      </c>
      <c r="O352" s="50">
        <v>1.2854166666666667E-3</v>
      </c>
      <c r="P352" s="50">
        <v>1.6664351851851851E-3</v>
      </c>
      <c r="Q352" s="50">
        <v>2.6375000000000001E-3</v>
      </c>
      <c r="R352" s="50">
        <v>2.8508101851851854E-3</v>
      </c>
      <c r="S352" s="50">
        <v>3.6163194444444441E-3</v>
      </c>
      <c r="T352" s="50">
        <v>5.6109953703703704E-3</v>
      </c>
      <c r="U352" s="50">
        <v>6.0807870370370373E-3</v>
      </c>
      <c r="V352" s="50">
        <v>9.7021990740740732E-3</v>
      </c>
      <c r="W352" s="50">
        <v>8.2458333333333342E-3</v>
      </c>
      <c r="X352" s="50">
        <v>1.3895023148148148E-2</v>
      </c>
      <c r="Y352" s="50">
        <v>2.9063773148148148E-2</v>
      </c>
      <c r="Z352" s="48" t="s">
        <v>0</v>
      </c>
      <c r="AA352" s="48" t="s">
        <v>0</v>
      </c>
      <c r="AB352" s="48" t="s">
        <v>0</v>
      </c>
      <c r="AC352" s="48">
        <v>15.92</v>
      </c>
      <c r="AD352" s="48">
        <v>18.809999999999999</v>
      </c>
      <c r="AE352" s="46">
        <v>5589</v>
      </c>
      <c r="AF352" s="48">
        <v>6.46</v>
      </c>
      <c r="AG352" s="48">
        <v>6.99</v>
      </c>
      <c r="AH352" s="48" t="s">
        <v>0</v>
      </c>
      <c r="AI352" s="48" t="s">
        <v>0</v>
      </c>
      <c r="AJ352" s="48" t="s">
        <v>0</v>
      </c>
      <c r="AK352" s="48">
        <v>8.5</v>
      </c>
      <c r="AL352" s="48">
        <v>24.36</v>
      </c>
      <c r="AM352" s="48">
        <v>39.090000000000003</v>
      </c>
      <c r="AN352" s="48">
        <v>54.93</v>
      </c>
      <c r="AO352" s="50">
        <v>8.3599537037037041E-4</v>
      </c>
      <c r="AP352" s="50">
        <v>1.1487268518518519E-3</v>
      </c>
      <c r="AQ352" s="50">
        <v>2.5893518518518518E-3</v>
      </c>
      <c r="AR352" s="50">
        <v>1.0527777777777777E-3</v>
      </c>
      <c r="AS352" s="50">
        <v>1.4873842592592595E-3</v>
      </c>
      <c r="AT352" s="50">
        <v>1.9273148148148149E-3</v>
      </c>
      <c r="AU352" s="50">
        <v>3.0398148148148146E-3</v>
      </c>
      <c r="AV352" s="50">
        <v>3.2853009259259259E-3</v>
      </c>
      <c r="AW352" s="50">
        <v>4.1745370370370374E-3</v>
      </c>
      <c r="AX352" s="50">
        <v>6.5194444444444449E-3</v>
      </c>
      <c r="AY352" s="50">
        <v>7.0111111111111112E-3</v>
      </c>
      <c r="AZ352" s="50">
        <v>1.1248148148148148E-2</v>
      </c>
      <c r="BA352" s="50">
        <v>8.9746527777777776E-3</v>
      </c>
      <c r="BB352" s="50">
        <v>1.5526041666666665E-2</v>
      </c>
      <c r="BC352" s="50">
        <v>3.1975694444444439E-2</v>
      </c>
      <c r="BD352" s="48" t="s">
        <v>0</v>
      </c>
      <c r="BE352" s="48" t="s">
        <v>0</v>
      </c>
      <c r="BF352" s="48" t="s">
        <v>0</v>
      </c>
      <c r="BG352" s="48">
        <v>13.34</v>
      </c>
      <c r="BH352" s="48">
        <v>17.48</v>
      </c>
      <c r="BI352" s="46">
        <v>4296</v>
      </c>
    </row>
    <row r="353" spans="1:61" x14ac:dyDescent="0.3">
      <c r="A353" s="46">
        <v>1049</v>
      </c>
      <c r="B353" s="48">
        <v>5.89</v>
      </c>
      <c r="C353" s="48" t="s">
        <v>0</v>
      </c>
      <c r="D353" s="48" t="s">
        <v>0</v>
      </c>
      <c r="E353" s="48">
        <v>6.81</v>
      </c>
      <c r="F353" s="48" t="s">
        <v>0</v>
      </c>
      <c r="G353" s="48" t="s">
        <v>0</v>
      </c>
      <c r="H353" s="48">
        <v>21.57</v>
      </c>
      <c r="I353" s="48">
        <v>33.869999999999997</v>
      </c>
      <c r="J353" s="48">
        <v>47.89</v>
      </c>
      <c r="K353" s="50">
        <v>7.2812500000000004E-4</v>
      </c>
      <c r="L353" s="50">
        <v>9.9548611111111127E-4</v>
      </c>
      <c r="M353" s="50">
        <v>2.2399305555555553E-3</v>
      </c>
      <c r="N353" s="50">
        <v>9.1585648148148147E-4</v>
      </c>
      <c r="O353" s="50">
        <v>1.2858796296296297E-3</v>
      </c>
      <c r="P353" s="50">
        <v>1.6670138888888891E-3</v>
      </c>
      <c r="Q353" s="50">
        <v>2.638425925925926E-3</v>
      </c>
      <c r="R353" s="50">
        <v>2.8517361111111113E-3</v>
      </c>
      <c r="S353" s="50">
        <v>3.6174768518518518E-3</v>
      </c>
      <c r="T353" s="50">
        <v>5.6129629629629628E-3</v>
      </c>
      <c r="U353" s="50">
        <v>6.0828703703703704E-3</v>
      </c>
      <c r="V353" s="50">
        <v>9.7055555555555558E-3</v>
      </c>
      <c r="W353" s="50">
        <v>8.2506944444444442E-3</v>
      </c>
      <c r="X353" s="50">
        <v>1.390324074074074E-2</v>
      </c>
      <c r="Y353" s="50">
        <v>2.9080555555555557E-2</v>
      </c>
      <c r="Z353" s="48" t="s">
        <v>0</v>
      </c>
      <c r="AA353" s="48" t="s">
        <v>0</v>
      </c>
      <c r="AB353" s="48">
        <v>7.59</v>
      </c>
      <c r="AC353" s="48">
        <v>15.91</v>
      </c>
      <c r="AD353" s="48">
        <v>18.79</v>
      </c>
      <c r="AE353" s="46">
        <v>5585</v>
      </c>
      <c r="AF353" s="48" t="s">
        <v>0</v>
      </c>
      <c r="AG353" s="48" t="s">
        <v>0</v>
      </c>
      <c r="AH353" s="48" t="s">
        <v>0</v>
      </c>
      <c r="AI353" s="48">
        <v>7.25</v>
      </c>
      <c r="AJ353" s="48">
        <v>7.88</v>
      </c>
      <c r="AK353" s="48" t="s">
        <v>0</v>
      </c>
      <c r="AL353" s="48">
        <v>24.37</v>
      </c>
      <c r="AM353" s="48">
        <v>39.11</v>
      </c>
      <c r="AN353" s="48">
        <v>54.95</v>
      </c>
      <c r="AO353" s="50">
        <v>8.3634259259259263E-4</v>
      </c>
      <c r="AP353" s="50">
        <v>1.1493055555555555E-3</v>
      </c>
      <c r="AQ353" s="50">
        <v>2.5908564814814813E-3</v>
      </c>
      <c r="AR353" s="50">
        <v>1.0533564814814817E-3</v>
      </c>
      <c r="AS353" s="50">
        <v>1.4880787037037039E-3</v>
      </c>
      <c r="AT353" s="50">
        <v>1.9282407407407408E-3</v>
      </c>
      <c r="AU353" s="50">
        <v>3.0414351851851852E-3</v>
      </c>
      <c r="AV353" s="50">
        <v>3.2870370370370371E-3</v>
      </c>
      <c r="AW353" s="50">
        <v>4.1767361111111111E-3</v>
      </c>
      <c r="AX353" s="50">
        <v>6.5229166666666664E-3</v>
      </c>
      <c r="AY353" s="50">
        <v>7.0149305555555546E-3</v>
      </c>
      <c r="AZ353" s="50">
        <v>1.1254398148148147E-2</v>
      </c>
      <c r="BA353" s="50">
        <v>8.9805555555555559E-3</v>
      </c>
      <c r="BB353" s="50">
        <v>1.5535995370370368E-2</v>
      </c>
      <c r="BC353" s="50">
        <v>3.1995833333333328E-2</v>
      </c>
      <c r="BD353" s="48" t="s">
        <v>0</v>
      </c>
      <c r="BE353" s="48">
        <v>4.29</v>
      </c>
      <c r="BF353" s="48">
        <v>6.23</v>
      </c>
      <c r="BG353" s="48">
        <v>13.33</v>
      </c>
      <c r="BH353" s="48">
        <v>17.46</v>
      </c>
      <c r="BI353" s="46">
        <v>4292</v>
      </c>
    </row>
    <row r="354" spans="1:61" x14ac:dyDescent="0.3">
      <c r="A354" s="46">
        <v>1048</v>
      </c>
      <c r="B354" s="48" t="s">
        <v>0</v>
      </c>
      <c r="C354" s="48" t="s">
        <v>0</v>
      </c>
      <c r="D354" s="48">
        <v>6.79</v>
      </c>
      <c r="E354" s="48" t="s">
        <v>0</v>
      </c>
      <c r="F354" s="48" t="s">
        <v>0</v>
      </c>
      <c r="G354" s="48" t="s">
        <v>0</v>
      </c>
      <c r="H354" s="48" t="s">
        <v>0</v>
      </c>
      <c r="I354" s="48">
        <v>33.89</v>
      </c>
      <c r="J354" s="48">
        <v>47.91</v>
      </c>
      <c r="K354" s="50">
        <v>7.2835648148148152E-4</v>
      </c>
      <c r="L354" s="50">
        <v>9.9583333333333338E-4</v>
      </c>
      <c r="M354" s="50">
        <v>2.2407407407407406E-3</v>
      </c>
      <c r="N354" s="50">
        <v>9.1620370370370369E-4</v>
      </c>
      <c r="O354" s="50">
        <v>1.286226851851852E-3</v>
      </c>
      <c r="P354" s="50">
        <v>1.6674768518518521E-3</v>
      </c>
      <c r="Q354" s="50">
        <v>2.6392361111111113E-3</v>
      </c>
      <c r="R354" s="50">
        <v>2.8526620370370372E-3</v>
      </c>
      <c r="S354" s="50">
        <v>3.6186342592592589E-3</v>
      </c>
      <c r="T354" s="50">
        <v>5.6149305555555562E-3</v>
      </c>
      <c r="U354" s="50">
        <v>6.0849537037037035E-3</v>
      </c>
      <c r="V354" s="50">
        <v>9.7089120370370367E-3</v>
      </c>
      <c r="W354" s="50">
        <v>8.2556712962962957E-3</v>
      </c>
      <c r="X354" s="50">
        <v>1.3911574074074073E-2</v>
      </c>
      <c r="Y354" s="50">
        <v>2.9097222222222222E-2</v>
      </c>
      <c r="Z354" s="48" t="s">
        <v>0</v>
      </c>
      <c r="AA354" s="48">
        <v>5.2</v>
      </c>
      <c r="AB354" s="48" t="s">
        <v>0</v>
      </c>
      <c r="AC354" s="48">
        <v>15.9</v>
      </c>
      <c r="AD354" s="48">
        <v>18.77</v>
      </c>
      <c r="AE354" s="46">
        <v>5580</v>
      </c>
      <c r="AF354" s="48" t="s">
        <v>0</v>
      </c>
      <c r="AG354" s="48" t="s">
        <v>0</v>
      </c>
      <c r="AH354" s="48">
        <v>7.51</v>
      </c>
      <c r="AI354" s="48" t="s">
        <v>0</v>
      </c>
      <c r="AJ354" s="48" t="s">
        <v>0</v>
      </c>
      <c r="AK354" s="48" t="s">
        <v>0</v>
      </c>
      <c r="AL354" s="48">
        <v>24.38</v>
      </c>
      <c r="AM354" s="48">
        <v>39.130000000000003</v>
      </c>
      <c r="AN354" s="48">
        <v>54.98</v>
      </c>
      <c r="AO354" s="50">
        <v>8.3680555555555559E-4</v>
      </c>
      <c r="AP354" s="50">
        <v>1.15E-3</v>
      </c>
      <c r="AQ354" s="50">
        <v>2.5922453703703702E-3</v>
      </c>
      <c r="AR354" s="50">
        <v>1.0538194444444447E-3</v>
      </c>
      <c r="AS354" s="50">
        <v>1.488888888888889E-3</v>
      </c>
      <c r="AT354" s="50">
        <v>1.9291666666666667E-3</v>
      </c>
      <c r="AU354" s="50">
        <v>3.0429398148148147E-3</v>
      </c>
      <c r="AV354" s="50">
        <v>3.2886574074074077E-3</v>
      </c>
      <c r="AW354" s="50">
        <v>4.1788194444444451E-3</v>
      </c>
      <c r="AX354" s="50">
        <v>6.5265046296296295E-3</v>
      </c>
      <c r="AY354" s="50">
        <v>7.0187499999999989E-3</v>
      </c>
      <c r="AZ354" s="50">
        <v>1.1260648148148148E-2</v>
      </c>
      <c r="BA354" s="50">
        <v>8.9864583333333324E-3</v>
      </c>
      <c r="BB354" s="50">
        <v>1.5545949074074075E-2</v>
      </c>
      <c r="BC354" s="50">
        <v>3.2016087962962958E-2</v>
      </c>
      <c r="BD354" s="48" t="s">
        <v>0</v>
      </c>
      <c r="BE354" s="48" t="s">
        <v>0</v>
      </c>
      <c r="BF354" s="48" t="s">
        <v>0</v>
      </c>
      <c r="BG354" s="48">
        <v>13.32</v>
      </c>
      <c r="BH354" s="48">
        <v>17.440000000000001</v>
      </c>
      <c r="BI354" s="46">
        <v>4289</v>
      </c>
    </row>
    <row r="355" spans="1:61" x14ac:dyDescent="0.3">
      <c r="A355" s="46">
        <v>1047</v>
      </c>
      <c r="B355" s="48" t="s">
        <v>0</v>
      </c>
      <c r="C355" s="48" t="s">
        <v>0</v>
      </c>
      <c r="D355" s="48" t="s">
        <v>0</v>
      </c>
      <c r="E355" s="48" t="s">
        <v>0</v>
      </c>
      <c r="F355" s="48" t="s">
        <v>0</v>
      </c>
      <c r="G355" s="48">
        <v>7.98</v>
      </c>
      <c r="H355" s="48">
        <v>21.58</v>
      </c>
      <c r="I355" s="48">
        <v>33.9</v>
      </c>
      <c r="J355" s="48">
        <v>47.93</v>
      </c>
      <c r="K355" s="50">
        <v>7.28587962962963E-4</v>
      </c>
      <c r="L355" s="50">
        <v>9.9618055555555571E-4</v>
      </c>
      <c r="M355" s="50">
        <v>2.2415509259259259E-3</v>
      </c>
      <c r="N355" s="50">
        <v>9.1643518518518517E-4</v>
      </c>
      <c r="O355" s="50">
        <v>1.2866898148148149E-3</v>
      </c>
      <c r="P355" s="50">
        <v>1.6680555555555557E-3</v>
      </c>
      <c r="Q355" s="50">
        <v>2.6401620370370372E-3</v>
      </c>
      <c r="R355" s="50">
        <v>2.8535879629629632E-3</v>
      </c>
      <c r="S355" s="50">
        <v>3.6199074074074072E-3</v>
      </c>
      <c r="T355" s="50">
        <v>5.6168981481481486E-3</v>
      </c>
      <c r="U355" s="50">
        <v>6.0870370370370375E-3</v>
      </c>
      <c r="V355" s="50">
        <v>9.7121527777777761E-3</v>
      </c>
      <c r="W355" s="50">
        <v>8.2605324074074074E-3</v>
      </c>
      <c r="X355" s="50">
        <v>1.3919791666666667E-2</v>
      </c>
      <c r="Y355" s="50">
        <v>2.9114004629629629E-2</v>
      </c>
      <c r="Z355" s="48" t="s">
        <v>0</v>
      </c>
      <c r="AA355" s="48" t="s">
        <v>0</v>
      </c>
      <c r="AB355" s="48">
        <v>7.58</v>
      </c>
      <c r="AC355" s="48">
        <v>15.89</v>
      </c>
      <c r="AD355" s="48">
        <v>18.760000000000002</v>
      </c>
      <c r="AE355" s="46">
        <v>5575</v>
      </c>
      <c r="AF355" s="48" t="s">
        <v>0</v>
      </c>
      <c r="AG355" s="48" t="s">
        <v>0</v>
      </c>
      <c r="AH355" s="48" t="s">
        <v>0</v>
      </c>
      <c r="AI355" s="48">
        <v>7.26</v>
      </c>
      <c r="AJ355" s="48">
        <v>7.89</v>
      </c>
      <c r="AK355" s="48">
        <v>8.51</v>
      </c>
      <c r="AL355" s="48">
        <v>24.39</v>
      </c>
      <c r="AM355" s="48">
        <v>39.15</v>
      </c>
      <c r="AN355" s="48">
        <v>55.01</v>
      </c>
      <c r="AO355" s="50">
        <v>8.3726851851851855E-4</v>
      </c>
      <c r="AP355" s="50">
        <v>1.1505787037037038E-3</v>
      </c>
      <c r="AQ355" s="50">
        <v>2.5936342592592591E-3</v>
      </c>
      <c r="AR355" s="50">
        <v>1.0543981481481483E-3</v>
      </c>
      <c r="AS355" s="50">
        <v>1.4895833333333334E-3</v>
      </c>
      <c r="AT355" s="50">
        <v>1.9302083333333335E-3</v>
      </c>
      <c r="AU355" s="50">
        <v>3.0444444444444447E-3</v>
      </c>
      <c r="AV355" s="50">
        <v>3.2902777777777778E-3</v>
      </c>
      <c r="AW355" s="50">
        <v>4.1810185185185188E-3</v>
      </c>
      <c r="AX355" s="50">
        <v>6.5299768518518519E-3</v>
      </c>
      <c r="AY355" s="50">
        <v>7.0225694444444433E-3</v>
      </c>
      <c r="AZ355" s="50">
        <v>1.1266898148148149E-2</v>
      </c>
      <c r="BA355" s="50">
        <v>8.9923611111111107E-3</v>
      </c>
      <c r="BB355" s="50">
        <v>1.5555787037037036E-2</v>
      </c>
      <c r="BC355" s="50">
        <v>3.2036226851851854E-2</v>
      </c>
      <c r="BD355" s="48" t="s">
        <v>0</v>
      </c>
      <c r="BE355" s="48" t="s">
        <v>0</v>
      </c>
      <c r="BF355" s="48">
        <v>6.22</v>
      </c>
      <c r="BG355" s="48">
        <v>13.31</v>
      </c>
      <c r="BH355" s="48">
        <v>17.43</v>
      </c>
      <c r="BI355" s="46">
        <v>4285</v>
      </c>
    </row>
    <row r="356" spans="1:61" x14ac:dyDescent="0.3">
      <c r="A356" s="46">
        <v>1046</v>
      </c>
      <c r="B356" s="48" t="s">
        <v>0</v>
      </c>
      <c r="C356" s="48" t="s">
        <v>0</v>
      </c>
      <c r="D356" s="48" t="s">
        <v>0</v>
      </c>
      <c r="E356" s="48" t="s">
        <v>0</v>
      </c>
      <c r="F356" s="48">
        <v>7.45</v>
      </c>
      <c r="G356" s="48" t="s">
        <v>0</v>
      </c>
      <c r="H356" s="48">
        <v>21.59</v>
      </c>
      <c r="I356" s="48">
        <v>33.909999999999997</v>
      </c>
      <c r="J356" s="48">
        <v>47.94</v>
      </c>
      <c r="K356" s="50">
        <v>7.2881944444444448E-4</v>
      </c>
      <c r="L356" s="50">
        <v>9.9641203703703719E-4</v>
      </c>
      <c r="M356" s="50">
        <v>2.2423611111111112E-3</v>
      </c>
      <c r="N356" s="50">
        <v>9.1678240740740739E-4</v>
      </c>
      <c r="O356" s="50">
        <v>1.2870370370370371E-3</v>
      </c>
      <c r="P356" s="50">
        <v>1.6685185185185186E-3</v>
      </c>
      <c r="Q356" s="50">
        <v>2.6409722222222225E-3</v>
      </c>
      <c r="R356" s="50">
        <v>2.8545138888888891E-3</v>
      </c>
      <c r="S356" s="50">
        <v>3.6210648148148148E-3</v>
      </c>
      <c r="T356" s="50">
        <v>5.6188657407407411E-3</v>
      </c>
      <c r="U356" s="50">
        <v>6.0892361111111112E-3</v>
      </c>
      <c r="V356" s="50">
        <v>9.7155092592592588E-3</v>
      </c>
      <c r="W356" s="50">
        <v>8.2655092592592589E-3</v>
      </c>
      <c r="X356" s="50">
        <v>1.3928125E-2</v>
      </c>
      <c r="Y356" s="50">
        <v>2.9130787037037035E-2</v>
      </c>
      <c r="Z356" s="48">
        <v>2.15</v>
      </c>
      <c r="AA356" s="48" t="s">
        <v>0</v>
      </c>
      <c r="AB356" s="48" t="s">
        <v>0</v>
      </c>
      <c r="AC356" s="48">
        <v>15.88</v>
      </c>
      <c r="AD356" s="48">
        <v>18.739999999999998</v>
      </c>
      <c r="AE356" s="46">
        <v>5570</v>
      </c>
      <c r="AF356" s="48">
        <v>6.47</v>
      </c>
      <c r="AG356" s="48">
        <v>7</v>
      </c>
      <c r="AH356" s="48" t="s">
        <v>0</v>
      </c>
      <c r="AI356" s="48" t="s">
        <v>0</v>
      </c>
      <c r="AJ356" s="48" t="s">
        <v>0</v>
      </c>
      <c r="AK356" s="48" t="s">
        <v>0</v>
      </c>
      <c r="AL356" s="48">
        <v>24.41</v>
      </c>
      <c r="AM356" s="48">
        <v>39.17</v>
      </c>
      <c r="AN356" s="48">
        <v>55.04</v>
      </c>
      <c r="AO356" s="50">
        <v>8.3773148148148151E-4</v>
      </c>
      <c r="AP356" s="50">
        <v>1.1511574074074074E-3</v>
      </c>
      <c r="AQ356" s="50">
        <v>2.595138888888889E-3</v>
      </c>
      <c r="AR356" s="50">
        <v>1.0549768518518521E-3</v>
      </c>
      <c r="AS356" s="50">
        <v>1.4903935185185187E-3</v>
      </c>
      <c r="AT356" s="50">
        <v>1.9311342592592594E-3</v>
      </c>
      <c r="AU356" s="50">
        <v>3.0459490740740742E-3</v>
      </c>
      <c r="AV356" s="50">
        <v>3.292013888888889E-3</v>
      </c>
      <c r="AW356" s="50">
        <v>4.1832175925925925E-3</v>
      </c>
      <c r="AX356" s="50">
        <v>6.5334490740740743E-3</v>
      </c>
      <c r="AY356" s="50">
        <v>7.0263888888888884E-3</v>
      </c>
      <c r="AZ356" s="50">
        <v>1.1273032407407409E-2</v>
      </c>
      <c r="BA356" s="50">
        <v>8.998263888888889E-3</v>
      </c>
      <c r="BB356" s="50">
        <v>1.5565740740740741E-2</v>
      </c>
      <c r="BC356" s="50">
        <v>3.2056365740740743E-2</v>
      </c>
      <c r="BD356" s="48" t="s">
        <v>0</v>
      </c>
      <c r="BE356" s="48">
        <v>4.28</v>
      </c>
      <c r="BF356" s="48" t="s">
        <v>0</v>
      </c>
      <c r="BG356" s="48">
        <v>13.3</v>
      </c>
      <c r="BH356" s="48">
        <v>17.41</v>
      </c>
      <c r="BI356" s="46">
        <v>4281</v>
      </c>
    </row>
    <row r="357" spans="1:61" x14ac:dyDescent="0.3">
      <c r="A357" s="46">
        <v>1045</v>
      </c>
      <c r="B357" s="48" t="s">
        <v>0</v>
      </c>
      <c r="C357" s="48">
        <v>6.36</v>
      </c>
      <c r="D357" s="48" t="s">
        <v>0</v>
      </c>
      <c r="E357" s="48">
        <v>6.82</v>
      </c>
      <c r="F357" s="48" t="s">
        <v>0</v>
      </c>
      <c r="G357" s="48" t="s">
        <v>0</v>
      </c>
      <c r="H357" s="48">
        <v>21.6</v>
      </c>
      <c r="I357" s="48">
        <v>33.92</v>
      </c>
      <c r="J357" s="48">
        <v>47.96</v>
      </c>
      <c r="K357" s="50">
        <v>7.2905092592592596E-4</v>
      </c>
      <c r="L357" s="50">
        <v>9.967592592592593E-4</v>
      </c>
      <c r="M357" s="50">
        <v>2.2431712962962961E-3</v>
      </c>
      <c r="N357" s="50">
        <v>9.1701388888888887E-4</v>
      </c>
      <c r="O357" s="50">
        <v>1.2875E-3</v>
      </c>
      <c r="P357" s="50">
        <v>1.6690972222222224E-3</v>
      </c>
      <c r="Q357" s="50">
        <v>2.6418981481481484E-3</v>
      </c>
      <c r="R357" s="50">
        <v>2.855439814814815E-3</v>
      </c>
      <c r="S357" s="50">
        <v>3.622222222222222E-3</v>
      </c>
      <c r="T357" s="50">
        <v>5.6208333333333336E-3</v>
      </c>
      <c r="U357" s="50">
        <v>6.0913194444444452E-3</v>
      </c>
      <c r="V357" s="50">
        <v>9.7188657407407397E-3</v>
      </c>
      <c r="W357" s="50">
        <v>8.2703703703703706E-3</v>
      </c>
      <c r="X357" s="50">
        <v>1.3936342592592592E-2</v>
      </c>
      <c r="Y357" s="50">
        <v>2.9147569444444441E-2</v>
      </c>
      <c r="Z357" s="48" t="s">
        <v>0</v>
      </c>
      <c r="AA357" s="48">
        <v>5.19</v>
      </c>
      <c r="AB357" s="48">
        <v>7.57</v>
      </c>
      <c r="AC357" s="48">
        <v>15.87</v>
      </c>
      <c r="AD357" s="48">
        <v>18.72</v>
      </c>
      <c r="AE357" s="46">
        <v>5565</v>
      </c>
      <c r="AF357" s="48" t="s">
        <v>0</v>
      </c>
      <c r="AG357" s="48" t="s">
        <v>0</v>
      </c>
      <c r="AH357" s="48">
        <v>7.52</v>
      </c>
      <c r="AI357" s="48" t="s">
        <v>0</v>
      </c>
      <c r="AJ357" s="48" t="s">
        <v>0</v>
      </c>
      <c r="AK357" s="48">
        <v>8.52</v>
      </c>
      <c r="AL357" s="48">
        <v>24.42</v>
      </c>
      <c r="AM357" s="48">
        <v>39.19</v>
      </c>
      <c r="AN357" s="48">
        <v>55.06</v>
      </c>
      <c r="AO357" s="50">
        <v>8.3807870370370373E-4</v>
      </c>
      <c r="AP357" s="50">
        <v>1.1518518518518518E-3</v>
      </c>
      <c r="AQ357" s="50">
        <v>2.5965277777777779E-3</v>
      </c>
      <c r="AR357" s="50">
        <v>1.0555555555555557E-3</v>
      </c>
      <c r="AS357" s="50">
        <v>1.4910879629629632E-3</v>
      </c>
      <c r="AT357" s="50">
        <v>1.9320601851851853E-3</v>
      </c>
      <c r="AU357" s="50">
        <v>3.0475694444444448E-3</v>
      </c>
      <c r="AV357" s="50">
        <v>3.2936342592592592E-3</v>
      </c>
      <c r="AW357" s="50">
        <v>4.1853009259259265E-3</v>
      </c>
      <c r="AX357" s="50">
        <v>6.5370370370370374E-3</v>
      </c>
      <c r="AY357" s="50">
        <v>7.0302083333333328E-3</v>
      </c>
      <c r="AZ357" s="50">
        <v>1.1279282407407408E-2</v>
      </c>
      <c r="BA357" s="50">
        <v>9.0041666666666673E-3</v>
      </c>
      <c r="BB357" s="50">
        <v>1.5575694444444444E-2</v>
      </c>
      <c r="BC357" s="50">
        <v>3.2076620370370366E-2</v>
      </c>
      <c r="BD357" s="48" t="s">
        <v>0</v>
      </c>
      <c r="BE357" s="48" t="s">
        <v>0</v>
      </c>
      <c r="BF357" s="48" t="s">
        <v>0</v>
      </c>
      <c r="BG357" s="48">
        <v>13.29</v>
      </c>
      <c r="BH357" s="48">
        <v>17.399999999999999</v>
      </c>
      <c r="BI357" s="46">
        <v>4277</v>
      </c>
    </row>
    <row r="358" spans="1:61" x14ac:dyDescent="0.3">
      <c r="A358" s="46">
        <v>1044</v>
      </c>
      <c r="B358" s="48" t="s">
        <v>0</v>
      </c>
      <c r="C358" s="48" t="s">
        <v>0</v>
      </c>
      <c r="D358" s="48" t="s">
        <v>0</v>
      </c>
      <c r="E358" s="48" t="s">
        <v>0</v>
      </c>
      <c r="F358" s="48" t="s">
        <v>0</v>
      </c>
      <c r="G358" s="48">
        <v>7.99</v>
      </c>
      <c r="H358" s="48" t="s">
        <v>0</v>
      </c>
      <c r="I358" s="48">
        <v>33.93</v>
      </c>
      <c r="J358" s="48">
        <v>47.97</v>
      </c>
      <c r="K358" s="50">
        <v>7.2928240740740744E-4</v>
      </c>
      <c r="L358" s="50">
        <v>9.9710648148148163E-4</v>
      </c>
      <c r="M358" s="50">
        <v>2.2439814814814813E-3</v>
      </c>
      <c r="N358" s="50">
        <v>9.1736111111111109E-4</v>
      </c>
      <c r="O358" s="50">
        <v>1.2878472222222223E-3</v>
      </c>
      <c r="P358" s="50">
        <v>1.669675925925926E-3</v>
      </c>
      <c r="Q358" s="50">
        <v>2.6427083333333333E-3</v>
      </c>
      <c r="R358" s="50">
        <v>2.8563657407407409E-3</v>
      </c>
      <c r="S358" s="50">
        <v>3.6234953703703702E-3</v>
      </c>
      <c r="T358" s="50">
        <v>5.6226851851851854E-3</v>
      </c>
      <c r="U358" s="50">
        <v>6.0934027777777783E-3</v>
      </c>
      <c r="V358" s="50">
        <v>9.7222222222222224E-3</v>
      </c>
      <c r="W358" s="50">
        <v>8.2753472222222221E-3</v>
      </c>
      <c r="X358" s="50">
        <v>1.3944675925925925E-2</v>
      </c>
      <c r="Y358" s="50">
        <v>2.9164351851851854E-2</v>
      </c>
      <c r="Z358" s="48" t="s">
        <v>0</v>
      </c>
      <c r="AA358" s="48" t="s">
        <v>0</v>
      </c>
      <c r="AB358" s="48" t="s">
        <v>0</v>
      </c>
      <c r="AC358" s="48">
        <v>15.86</v>
      </c>
      <c r="AD358" s="48">
        <v>18.71</v>
      </c>
      <c r="AE358" s="46">
        <v>5560</v>
      </c>
      <c r="AF358" s="48" t="s">
        <v>0</v>
      </c>
      <c r="AG358" s="48" t="s">
        <v>0</v>
      </c>
      <c r="AH358" s="48" t="s">
        <v>0</v>
      </c>
      <c r="AI358" s="48">
        <v>7.27</v>
      </c>
      <c r="AJ358" s="48">
        <v>7.9</v>
      </c>
      <c r="AK358" s="48" t="s">
        <v>0</v>
      </c>
      <c r="AL358" s="48">
        <v>24.43</v>
      </c>
      <c r="AM358" s="48">
        <v>39.21</v>
      </c>
      <c r="AN358" s="48">
        <v>55.09</v>
      </c>
      <c r="AO358" s="50">
        <v>8.3854166666666669E-4</v>
      </c>
      <c r="AP358" s="50">
        <v>1.1524305555555556E-3</v>
      </c>
      <c r="AQ358" s="50">
        <v>2.5980324074074074E-3</v>
      </c>
      <c r="AR358" s="50">
        <v>1.0560185185185186E-3</v>
      </c>
      <c r="AS358" s="50">
        <v>1.4918981481481482E-3</v>
      </c>
      <c r="AT358" s="50">
        <v>1.9331018518518519E-3</v>
      </c>
      <c r="AU358" s="50">
        <v>3.0490740740740743E-3</v>
      </c>
      <c r="AV358" s="50">
        <v>3.2953703703703704E-3</v>
      </c>
      <c r="AW358" s="50">
        <v>4.1875000000000002E-3</v>
      </c>
      <c r="AX358" s="50">
        <v>6.5405092592592589E-3</v>
      </c>
      <c r="AY358" s="50">
        <v>7.0340277777777771E-3</v>
      </c>
      <c r="AZ358" s="50">
        <v>1.1285532407407407E-2</v>
      </c>
      <c r="BA358" s="50">
        <v>9.0100694444444438E-3</v>
      </c>
      <c r="BB358" s="50">
        <v>1.5585648148148149E-2</v>
      </c>
      <c r="BC358" s="50">
        <v>3.2096874999999997E-2</v>
      </c>
      <c r="BD358" s="48" t="s">
        <v>0</v>
      </c>
      <c r="BE358" s="48" t="s">
        <v>0</v>
      </c>
      <c r="BF358" s="48">
        <v>6.21</v>
      </c>
      <c r="BG358" s="48">
        <v>13.28</v>
      </c>
      <c r="BH358" s="48">
        <v>17.38</v>
      </c>
      <c r="BI358" s="46">
        <v>4274</v>
      </c>
    </row>
    <row r="359" spans="1:61" x14ac:dyDescent="0.3">
      <c r="A359" s="46">
        <v>1043</v>
      </c>
      <c r="B359" s="48">
        <v>5.9</v>
      </c>
      <c r="C359" s="48" t="s">
        <v>0</v>
      </c>
      <c r="D359" s="48">
        <v>6.8</v>
      </c>
      <c r="E359" s="48" t="s">
        <v>0</v>
      </c>
      <c r="F359" s="48">
        <v>7.46</v>
      </c>
      <c r="G359" s="48" t="s">
        <v>0</v>
      </c>
      <c r="H359" s="48">
        <v>21.61</v>
      </c>
      <c r="I359" s="48">
        <v>33.94</v>
      </c>
      <c r="J359" s="48">
        <v>47.99</v>
      </c>
      <c r="K359" s="50">
        <v>7.2951388888888892E-4</v>
      </c>
      <c r="L359" s="50">
        <v>9.9745370370370374E-4</v>
      </c>
      <c r="M359" s="50">
        <v>2.2447916666666666E-3</v>
      </c>
      <c r="N359" s="50">
        <v>9.1759259259259257E-4</v>
      </c>
      <c r="O359" s="50">
        <v>1.2883101851851853E-3</v>
      </c>
      <c r="P359" s="50">
        <v>1.670138888888889E-3</v>
      </c>
      <c r="Q359" s="50">
        <v>2.6436342592592592E-3</v>
      </c>
      <c r="R359" s="50">
        <v>2.8572916666666668E-3</v>
      </c>
      <c r="S359" s="50">
        <v>3.6246527777777774E-3</v>
      </c>
      <c r="T359" s="50">
        <v>5.6246527777777779E-3</v>
      </c>
      <c r="U359" s="50">
        <v>6.0954861111111114E-3</v>
      </c>
      <c r="V359" s="50">
        <v>9.7254629629629635E-3</v>
      </c>
      <c r="W359" s="50">
        <v>8.2803240740740754E-3</v>
      </c>
      <c r="X359" s="50">
        <v>1.3953009259259257E-2</v>
      </c>
      <c r="Y359" s="50">
        <v>2.9181249999999999E-2</v>
      </c>
      <c r="Z359" s="48" t="s">
        <v>0</v>
      </c>
      <c r="AA359" s="48" t="s">
        <v>0</v>
      </c>
      <c r="AB359" s="48" t="s">
        <v>0</v>
      </c>
      <c r="AC359" s="48">
        <v>15.85</v>
      </c>
      <c r="AD359" s="48">
        <v>18.690000000000001</v>
      </c>
      <c r="AE359" s="46">
        <v>5555</v>
      </c>
      <c r="AF359" s="48">
        <v>6.48</v>
      </c>
      <c r="AG359" s="48">
        <v>7.01</v>
      </c>
      <c r="AH359" s="48" t="s">
        <v>0</v>
      </c>
      <c r="AI359" s="48" t="s">
        <v>0</v>
      </c>
      <c r="AJ359" s="48" t="s">
        <v>0</v>
      </c>
      <c r="AK359" s="48">
        <v>8.5299999999999994</v>
      </c>
      <c r="AL359" s="48">
        <v>24.44</v>
      </c>
      <c r="AM359" s="48">
        <v>39.229999999999997</v>
      </c>
      <c r="AN359" s="48">
        <v>55.12</v>
      </c>
      <c r="AO359" s="50">
        <v>8.3900462962962965E-4</v>
      </c>
      <c r="AP359" s="50">
        <v>1.1530092592592592E-3</v>
      </c>
      <c r="AQ359" s="50">
        <v>2.5994212962962963E-3</v>
      </c>
      <c r="AR359" s="50">
        <v>1.0565972222222224E-3</v>
      </c>
      <c r="AS359" s="50">
        <v>1.4925925925925927E-3</v>
      </c>
      <c r="AT359" s="50">
        <v>1.9340277777777778E-3</v>
      </c>
      <c r="AU359" s="50">
        <v>3.0505787037037038E-3</v>
      </c>
      <c r="AV359" s="50">
        <v>3.296990740740741E-3</v>
      </c>
      <c r="AW359" s="50">
        <v>4.189699074074074E-3</v>
      </c>
      <c r="AX359" s="50">
        <v>6.544097222222222E-3</v>
      </c>
      <c r="AY359" s="50">
        <v>7.0378472222222222E-3</v>
      </c>
      <c r="AZ359" s="50">
        <v>1.1291782407407407E-2</v>
      </c>
      <c r="BA359" s="50">
        <v>9.0159722222222221E-3</v>
      </c>
      <c r="BB359" s="50">
        <v>1.5595601851851852E-2</v>
      </c>
      <c r="BC359" s="50">
        <v>3.2117013888888886E-2</v>
      </c>
      <c r="BD359" s="48">
        <v>1.82</v>
      </c>
      <c r="BE359" s="48">
        <v>4.2699999999999996</v>
      </c>
      <c r="BF359" s="48" t="s">
        <v>0</v>
      </c>
      <c r="BG359" s="48">
        <v>13.27</v>
      </c>
      <c r="BH359" s="48">
        <v>17.36</v>
      </c>
      <c r="BI359" s="46">
        <v>4270</v>
      </c>
    </row>
    <row r="360" spans="1:61" x14ac:dyDescent="0.3">
      <c r="A360" s="46">
        <v>1042</v>
      </c>
      <c r="B360" s="48" t="s">
        <v>0</v>
      </c>
      <c r="C360" s="48" t="s">
        <v>0</v>
      </c>
      <c r="D360" s="48" t="s">
        <v>0</v>
      </c>
      <c r="E360" s="48">
        <v>6.83</v>
      </c>
      <c r="F360" s="48" t="s">
        <v>0</v>
      </c>
      <c r="G360" s="48" t="s">
        <v>0</v>
      </c>
      <c r="H360" s="48">
        <v>21.62</v>
      </c>
      <c r="I360" s="48">
        <v>33.950000000000003</v>
      </c>
      <c r="J360" s="48">
        <v>48</v>
      </c>
      <c r="K360" s="50">
        <v>7.297453703703704E-4</v>
      </c>
      <c r="L360" s="50">
        <v>9.9768518518518522E-4</v>
      </c>
      <c r="M360" s="50">
        <v>2.2456018518518519E-3</v>
      </c>
      <c r="N360" s="50">
        <v>9.1793981481481479E-4</v>
      </c>
      <c r="O360" s="50">
        <v>1.2886574074074074E-3</v>
      </c>
      <c r="P360" s="50">
        <v>1.6707175925925928E-3</v>
      </c>
      <c r="Q360" s="50">
        <v>2.6444444444444445E-3</v>
      </c>
      <c r="R360" s="50">
        <v>2.8582175925925928E-3</v>
      </c>
      <c r="S360" s="50">
        <v>3.625810185185185E-3</v>
      </c>
      <c r="T360" s="50">
        <v>5.6266203703703704E-3</v>
      </c>
      <c r="U360" s="50">
        <v>6.097685185185186E-3</v>
      </c>
      <c r="V360" s="50">
        <v>9.7288194444444445E-3</v>
      </c>
      <c r="W360" s="50">
        <v>8.2851851851851854E-3</v>
      </c>
      <c r="X360" s="50">
        <v>1.3961226851851851E-2</v>
      </c>
      <c r="Y360" s="50">
        <v>2.9198032407407405E-2</v>
      </c>
      <c r="Z360" s="48" t="s">
        <v>0</v>
      </c>
      <c r="AA360" s="48">
        <v>5.18</v>
      </c>
      <c r="AB360" s="48">
        <v>7.56</v>
      </c>
      <c r="AC360" s="48" t="s">
        <v>0</v>
      </c>
      <c r="AD360" s="48">
        <v>18.670000000000002</v>
      </c>
      <c r="AE360" s="46">
        <v>5551</v>
      </c>
      <c r="AF360" s="48" t="s">
        <v>0</v>
      </c>
      <c r="AG360" s="48" t="s">
        <v>0</v>
      </c>
      <c r="AH360" s="48">
        <v>7.53</v>
      </c>
      <c r="AI360" s="48" t="s">
        <v>0</v>
      </c>
      <c r="AJ360" s="48">
        <v>7.91</v>
      </c>
      <c r="AK360" s="48" t="s">
        <v>0</v>
      </c>
      <c r="AL360" s="48">
        <v>24.45</v>
      </c>
      <c r="AM360" s="48">
        <v>39.25</v>
      </c>
      <c r="AN360" s="48">
        <v>55.14</v>
      </c>
      <c r="AO360" s="50">
        <v>8.3935185185185187E-4</v>
      </c>
      <c r="AP360" s="50">
        <v>1.1537037037037037E-3</v>
      </c>
      <c r="AQ360" s="50">
        <v>2.6009259259259258E-3</v>
      </c>
      <c r="AR360" s="50">
        <v>1.057175925925926E-3</v>
      </c>
      <c r="AS360" s="50">
        <v>1.493402777777778E-3</v>
      </c>
      <c r="AT360" s="50">
        <v>1.9349537037037037E-3</v>
      </c>
      <c r="AU360" s="50">
        <v>3.0520833333333337E-3</v>
      </c>
      <c r="AV360" s="50">
        <v>3.2986111111111111E-3</v>
      </c>
      <c r="AW360" s="50">
        <v>4.1917824074074071E-3</v>
      </c>
      <c r="AX360" s="50">
        <v>6.5475694444444444E-3</v>
      </c>
      <c r="AY360" s="50">
        <v>7.0416666666666666E-3</v>
      </c>
      <c r="AZ360" s="50">
        <v>1.1298032407407408E-2</v>
      </c>
      <c r="BA360" s="50">
        <v>9.0218750000000004E-3</v>
      </c>
      <c r="BB360" s="50">
        <v>1.5605555555555555E-2</v>
      </c>
      <c r="BC360" s="50">
        <v>3.2137268518518516E-2</v>
      </c>
      <c r="BD360" s="48" t="s">
        <v>0</v>
      </c>
      <c r="BE360" s="48" t="s">
        <v>0</v>
      </c>
      <c r="BF360" s="48">
        <v>6.2</v>
      </c>
      <c r="BG360" s="48">
        <v>13.26</v>
      </c>
      <c r="BH360" s="48">
        <v>17.350000000000001</v>
      </c>
      <c r="BI360" s="46">
        <v>4266</v>
      </c>
    </row>
    <row r="361" spans="1:61" x14ac:dyDescent="0.3">
      <c r="A361" s="46">
        <v>1041</v>
      </c>
      <c r="B361" s="48" t="s">
        <v>0</v>
      </c>
      <c r="C361" s="48" t="s">
        <v>0</v>
      </c>
      <c r="D361" s="48" t="s">
        <v>0</v>
      </c>
      <c r="E361" s="48" t="s">
        <v>0</v>
      </c>
      <c r="F361" s="48" t="s">
        <v>0</v>
      </c>
      <c r="G361" s="48">
        <v>8</v>
      </c>
      <c r="H361" s="48" t="s">
        <v>0</v>
      </c>
      <c r="I361" s="48">
        <v>33.97</v>
      </c>
      <c r="J361" s="48">
        <v>48.02</v>
      </c>
      <c r="K361" s="50">
        <v>7.2997685185185188E-4</v>
      </c>
      <c r="L361" s="50">
        <v>9.9803240740740755E-4</v>
      </c>
      <c r="M361" s="50">
        <v>2.2464120370370368E-3</v>
      </c>
      <c r="N361" s="50">
        <v>9.1817129629629627E-4</v>
      </c>
      <c r="O361" s="50">
        <v>1.2891203703703704E-3</v>
      </c>
      <c r="P361" s="50">
        <v>1.6711805555555557E-3</v>
      </c>
      <c r="Q361" s="50">
        <v>2.6453703703703704E-3</v>
      </c>
      <c r="R361" s="50">
        <v>2.8591435185185187E-3</v>
      </c>
      <c r="S361" s="50">
        <v>3.6269675925925922E-3</v>
      </c>
      <c r="T361" s="50">
        <v>5.6285879629629628E-3</v>
      </c>
      <c r="U361" s="50">
        <v>6.0997685185185183E-3</v>
      </c>
      <c r="V361" s="50">
        <v>9.7321759259259254E-3</v>
      </c>
      <c r="W361" s="50">
        <v>8.2901620370370369E-3</v>
      </c>
      <c r="X361" s="50">
        <v>1.3969560185185186E-2</v>
      </c>
      <c r="Y361" s="50">
        <v>2.9214814814814818E-2</v>
      </c>
      <c r="Z361" s="48" t="s">
        <v>0</v>
      </c>
      <c r="AA361" s="48" t="s">
        <v>0</v>
      </c>
      <c r="AB361" s="48" t="s">
        <v>0</v>
      </c>
      <c r="AC361" s="48">
        <v>15.84</v>
      </c>
      <c r="AD361" s="48">
        <v>18.66</v>
      </c>
      <c r="AE361" s="46">
        <v>5546</v>
      </c>
      <c r="AF361" s="48" t="s">
        <v>0</v>
      </c>
      <c r="AG361" s="48" t="s">
        <v>0</v>
      </c>
      <c r="AH361" s="48" t="s">
        <v>0</v>
      </c>
      <c r="AI361" s="48">
        <v>7.28</v>
      </c>
      <c r="AJ361" s="48" t="s">
        <v>0</v>
      </c>
      <c r="AK361" s="48">
        <v>8.5399999999999991</v>
      </c>
      <c r="AL361" s="48">
        <v>24.46</v>
      </c>
      <c r="AM361" s="48">
        <v>39.270000000000003</v>
      </c>
      <c r="AN361" s="48">
        <v>55.17</v>
      </c>
      <c r="AO361" s="50">
        <v>8.3981481481481483E-4</v>
      </c>
      <c r="AP361" s="50">
        <v>1.1542824074074075E-3</v>
      </c>
      <c r="AQ361" s="50">
        <v>2.6023148148148147E-3</v>
      </c>
      <c r="AR361" s="50">
        <v>1.0577546296296298E-3</v>
      </c>
      <c r="AS361" s="50">
        <v>1.4940972222222224E-3</v>
      </c>
      <c r="AT361" s="50">
        <v>1.9358796296296296E-3</v>
      </c>
      <c r="AU361" s="50">
        <v>3.0537037037037039E-3</v>
      </c>
      <c r="AV361" s="50">
        <v>3.3003472222222223E-3</v>
      </c>
      <c r="AW361" s="50">
        <v>4.1939814814814817E-3</v>
      </c>
      <c r="AX361" s="50">
        <v>6.5511574074074075E-3</v>
      </c>
      <c r="AY361" s="50">
        <v>7.0454861111111109E-3</v>
      </c>
      <c r="AZ361" s="50">
        <v>1.1304282407407409E-2</v>
      </c>
      <c r="BA361" s="50">
        <v>9.0277777777777769E-3</v>
      </c>
      <c r="BB361" s="50">
        <v>1.5615509259259258E-2</v>
      </c>
      <c r="BC361" s="50">
        <v>3.2157523148148147E-2</v>
      </c>
      <c r="BD361" s="48" t="s">
        <v>0</v>
      </c>
      <c r="BE361" s="48" t="s">
        <v>0</v>
      </c>
      <c r="BF361" s="48" t="s">
        <v>0</v>
      </c>
      <c r="BG361" s="48">
        <v>13.25</v>
      </c>
      <c r="BH361" s="48">
        <v>17.329999999999998</v>
      </c>
      <c r="BI361" s="46">
        <v>4262</v>
      </c>
    </row>
    <row r="362" spans="1:61" x14ac:dyDescent="0.3">
      <c r="A362" s="46">
        <v>1040</v>
      </c>
      <c r="B362" s="48" t="s">
        <v>0</v>
      </c>
      <c r="C362" s="48" t="s">
        <v>0</v>
      </c>
      <c r="D362" s="48" t="s">
        <v>0</v>
      </c>
      <c r="E362" s="48" t="s">
        <v>0</v>
      </c>
      <c r="F362" s="48" t="s">
        <v>0</v>
      </c>
      <c r="G362" s="48" t="s">
        <v>0</v>
      </c>
      <c r="H362" s="48">
        <v>21.63</v>
      </c>
      <c r="I362" s="48">
        <v>33.979999999999997</v>
      </c>
      <c r="J362" s="48">
        <v>48.04</v>
      </c>
      <c r="K362" s="50">
        <v>7.3020833333333336E-4</v>
      </c>
      <c r="L362" s="50">
        <v>9.9837962962962966E-4</v>
      </c>
      <c r="M362" s="50">
        <v>2.2472222222222221E-3</v>
      </c>
      <c r="N362" s="50">
        <v>9.1851851851851849E-4</v>
      </c>
      <c r="O362" s="50">
        <v>1.2894675925925927E-3</v>
      </c>
      <c r="P362" s="50">
        <v>1.6717592592592593E-3</v>
      </c>
      <c r="Q362" s="50">
        <v>2.6462962962962963E-3</v>
      </c>
      <c r="R362" s="50">
        <v>2.8600694444444446E-3</v>
      </c>
      <c r="S362" s="50">
        <v>3.6282407407407405E-3</v>
      </c>
      <c r="T362" s="50">
        <v>5.6305555555555553E-3</v>
      </c>
      <c r="U362" s="50">
        <v>6.1018518518518522E-3</v>
      </c>
      <c r="V362" s="50">
        <v>9.7355324074074063E-3</v>
      </c>
      <c r="W362" s="50">
        <v>8.2951388888888884E-3</v>
      </c>
      <c r="X362" s="50">
        <v>1.3977893518518518E-2</v>
      </c>
      <c r="Y362" s="50">
        <v>2.9231597222222225E-2</v>
      </c>
      <c r="Z362" s="48" t="s">
        <v>0</v>
      </c>
      <c r="AA362" s="48">
        <v>5.17</v>
      </c>
      <c r="AB362" s="48">
        <v>7.55</v>
      </c>
      <c r="AC362" s="48">
        <v>15.83</v>
      </c>
      <c r="AD362" s="48">
        <v>18.64</v>
      </c>
      <c r="AE362" s="46">
        <v>5541</v>
      </c>
      <c r="AF362" s="48" t="s">
        <v>0</v>
      </c>
      <c r="AG362" s="48">
        <v>7.02</v>
      </c>
      <c r="AH362" s="48" t="s">
        <v>0</v>
      </c>
      <c r="AI362" s="48" t="s">
        <v>0</v>
      </c>
      <c r="AJ362" s="48">
        <v>7.92</v>
      </c>
      <c r="AK362" s="48" t="s">
        <v>0</v>
      </c>
      <c r="AL362" s="48">
        <v>24.47</v>
      </c>
      <c r="AM362" s="48">
        <v>39.28</v>
      </c>
      <c r="AN362" s="48">
        <v>55.2</v>
      </c>
      <c r="AO362" s="50">
        <v>8.4027777777777779E-4</v>
      </c>
      <c r="AP362" s="50">
        <v>1.1549768518518519E-3</v>
      </c>
      <c r="AQ362" s="50">
        <v>2.6037037037037036E-3</v>
      </c>
      <c r="AR362" s="50">
        <v>1.0582175925925928E-3</v>
      </c>
      <c r="AS362" s="50">
        <v>1.4949074074074075E-3</v>
      </c>
      <c r="AT362" s="50">
        <v>1.9369212962962964E-3</v>
      </c>
      <c r="AU362" s="50">
        <v>3.0552083333333334E-3</v>
      </c>
      <c r="AV362" s="50">
        <v>3.3019675925925925E-3</v>
      </c>
      <c r="AW362" s="50">
        <v>4.1961805555555554E-3</v>
      </c>
      <c r="AX362" s="50">
        <v>6.5546296296296299E-3</v>
      </c>
      <c r="AY362" s="50">
        <v>7.0493055555555552E-3</v>
      </c>
      <c r="AZ362" s="50">
        <v>1.1310532407407408E-2</v>
      </c>
      <c r="BA362" s="50">
        <v>9.0336805555555552E-3</v>
      </c>
      <c r="BB362" s="50">
        <v>1.5625462962962963E-2</v>
      </c>
      <c r="BC362" s="50">
        <v>3.217777777777777E-2</v>
      </c>
      <c r="BD362" s="48" t="s">
        <v>0</v>
      </c>
      <c r="BE362" s="48">
        <v>4.26</v>
      </c>
      <c r="BF362" s="48">
        <v>6.19</v>
      </c>
      <c r="BG362" s="48">
        <v>13.24</v>
      </c>
      <c r="BH362" s="48">
        <v>17.32</v>
      </c>
      <c r="BI362" s="46">
        <v>4259</v>
      </c>
    </row>
    <row r="363" spans="1:61" x14ac:dyDescent="0.3">
      <c r="A363" s="46">
        <v>1039</v>
      </c>
      <c r="B363" s="48" t="s">
        <v>0</v>
      </c>
      <c r="C363" s="48">
        <v>6.37</v>
      </c>
      <c r="D363" s="48" t="s">
        <v>0</v>
      </c>
      <c r="E363" s="48" t="s">
        <v>0</v>
      </c>
      <c r="F363" s="48">
        <v>7.47</v>
      </c>
      <c r="G363" s="48" t="s">
        <v>0</v>
      </c>
      <c r="H363" s="48">
        <v>21.64</v>
      </c>
      <c r="I363" s="48">
        <v>33.99</v>
      </c>
      <c r="J363" s="48">
        <v>48.05</v>
      </c>
      <c r="K363" s="50">
        <v>7.3043981481481484E-4</v>
      </c>
      <c r="L363" s="50">
        <v>9.9872685185185199E-4</v>
      </c>
      <c r="M363" s="50">
        <v>2.2480324074074074E-3</v>
      </c>
      <c r="N363" s="50">
        <v>9.1874999999999997E-4</v>
      </c>
      <c r="O363" s="50">
        <v>1.2899305555555557E-3</v>
      </c>
      <c r="P363" s="50">
        <v>1.6723379629629631E-3</v>
      </c>
      <c r="Q363" s="50">
        <v>2.6471064814814816E-3</v>
      </c>
      <c r="R363" s="50">
        <v>2.8609953703703705E-3</v>
      </c>
      <c r="S363" s="50">
        <v>3.6293981481481481E-3</v>
      </c>
      <c r="T363" s="50">
        <v>5.6325231481481478E-3</v>
      </c>
      <c r="U363" s="50">
        <v>6.1039351851851853E-3</v>
      </c>
      <c r="V363" s="50">
        <v>9.7387731481481474E-3</v>
      </c>
      <c r="W363" s="50">
        <v>8.3000000000000001E-3</v>
      </c>
      <c r="X363" s="50">
        <v>1.398622685185185E-2</v>
      </c>
      <c r="Y363" s="50">
        <v>2.9248495370370369E-2</v>
      </c>
      <c r="Z363" s="48" t="s">
        <v>0</v>
      </c>
      <c r="AA363" s="48" t="s">
        <v>0</v>
      </c>
      <c r="AB363" s="48" t="s">
        <v>0</v>
      </c>
      <c r="AC363" s="48">
        <v>15.82</v>
      </c>
      <c r="AD363" s="48">
        <v>18.62</v>
      </c>
      <c r="AE363" s="46">
        <v>5536</v>
      </c>
      <c r="AF363" s="48">
        <v>6.49</v>
      </c>
      <c r="AG363" s="48" t="s">
        <v>0</v>
      </c>
      <c r="AH363" s="48">
        <v>7.54</v>
      </c>
      <c r="AI363" s="48">
        <v>7.29</v>
      </c>
      <c r="AJ363" s="48" t="s">
        <v>0</v>
      </c>
      <c r="AK363" s="48">
        <v>8.5500000000000007</v>
      </c>
      <c r="AL363" s="48">
        <v>24.48</v>
      </c>
      <c r="AM363" s="48">
        <v>39.299999999999997</v>
      </c>
      <c r="AN363" s="48">
        <v>55.23</v>
      </c>
      <c r="AO363" s="50">
        <v>8.4074074074074075E-4</v>
      </c>
      <c r="AP363" s="50">
        <v>1.1555555555555555E-3</v>
      </c>
      <c r="AQ363" s="50">
        <v>2.6052083333333331E-3</v>
      </c>
      <c r="AR363" s="50">
        <v>1.0587962962962964E-3</v>
      </c>
      <c r="AS363" s="50">
        <v>1.4956018518518519E-3</v>
      </c>
      <c r="AT363" s="50">
        <v>1.9378472222222223E-3</v>
      </c>
      <c r="AU363" s="50">
        <v>3.0567129629629633E-3</v>
      </c>
      <c r="AV363" s="50">
        <v>3.3037037037037037E-3</v>
      </c>
      <c r="AW363" s="50">
        <v>4.1983796296296292E-3</v>
      </c>
      <c r="AX363" s="50">
        <v>6.5581018518518523E-3</v>
      </c>
      <c r="AY363" s="50">
        <v>7.0531249999999995E-3</v>
      </c>
      <c r="AZ363" s="50">
        <v>1.1316782407407407E-2</v>
      </c>
      <c r="BA363" s="50">
        <v>9.0395833333333318E-3</v>
      </c>
      <c r="BB363" s="50">
        <v>1.5635416666666666E-2</v>
      </c>
      <c r="BC363" s="50">
        <v>3.2198032407407408E-2</v>
      </c>
      <c r="BD363" s="48" t="s">
        <v>0</v>
      </c>
      <c r="BE363" s="48" t="s">
        <v>0</v>
      </c>
      <c r="BF363" s="48" t="s">
        <v>0</v>
      </c>
      <c r="BG363" s="48">
        <v>13.23</v>
      </c>
      <c r="BH363" s="48">
        <v>17.3</v>
      </c>
      <c r="BI363" s="46">
        <v>4255</v>
      </c>
    </row>
    <row r="364" spans="1:61" x14ac:dyDescent="0.3">
      <c r="A364" s="46">
        <v>1038</v>
      </c>
      <c r="B364" s="48" t="s">
        <v>0</v>
      </c>
      <c r="C364" s="48" t="s">
        <v>0</v>
      </c>
      <c r="D364" s="48">
        <v>6.81</v>
      </c>
      <c r="E364" s="48">
        <v>6.84</v>
      </c>
      <c r="F364" s="48" t="s">
        <v>0</v>
      </c>
      <c r="G364" s="48" t="s">
        <v>0</v>
      </c>
      <c r="H364" s="48" t="s">
        <v>0</v>
      </c>
      <c r="I364" s="48">
        <v>34</v>
      </c>
      <c r="J364" s="48">
        <v>48.07</v>
      </c>
      <c r="K364" s="50">
        <v>7.3067129629629632E-4</v>
      </c>
      <c r="L364" s="50">
        <v>9.990740740740741E-4</v>
      </c>
      <c r="M364" s="50">
        <v>2.2488425925925926E-3</v>
      </c>
      <c r="N364" s="50">
        <v>9.1898148148148145E-4</v>
      </c>
      <c r="O364" s="50">
        <v>1.2902777777777778E-3</v>
      </c>
      <c r="P364" s="50">
        <v>1.6728009259259261E-3</v>
      </c>
      <c r="Q364" s="50">
        <v>2.6480324074074075E-3</v>
      </c>
      <c r="R364" s="50">
        <v>2.8619212962962964E-3</v>
      </c>
      <c r="S364" s="50">
        <v>3.6305555555555553E-3</v>
      </c>
      <c r="T364" s="50">
        <v>5.6344907407407403E-3</v>
      </c>
      <c r="U364" s="50">
        <v>6.1061342592592591E-3</v>
      </c>
      <c r="V364" s="50">
        <v>9.7421296296296301E-3</v>
      </c>
      <c r="W364" s="50">
        <v>8.3049768518518516E-3</v>
      </c>
      <c r="X364" s="50">
        <v>1.3994444444444445E-2</v>
      </c>
      <c r="Y364" s="50">
        <v>2.9265277777777779E-2</v>
      </c>
      <c r="Z364" s="48" t="s">
        <v>0</v>
      </c>
      <c r="AA364" s="48" t="s">
        <v>0</v>
      </c>
      <c r="AB364" s="48">
        <v>7.54</v>
      </c>
      <c r="AC364" s="48">
        <v>15.81</v>
      </c>
      <c r="AD364" s="48">
        <v>18.61</v>
      </c>
      <c r="AE364" s="46">
        <v>5531</v>
      </c>
      <c r="AF364" s="48" t="s">
        <v>0</v>
      </c>
      <c r="AG364" s="48" t="s">
        <v>0</v>
      </c>
      <c r="AH364" s="48" t="s">
        <v>0</v>
      </c>
      <c r="AI364" s="48" t="s">
        <v>0</v>
      </c>
      <c r="AJ364" s="48" t="s">
        <v>0</v>
      </c>
      <c r="AK364" s="48" t="s">
        <v>0</v>
      </c>
      <c r="AL364" s="48">
        <v>24.49</v>
      </c>
      <c r="AM364" s="48">
        <v>39.32</v>
      </c>
      <c r="AN364" s="48">
        <v>55.25</v>
      </c>
      <c r="AO364" s="50">
        <v>8.4108796296296297E-4</v>
      </c>
      <c r="AP364" s="50">
        <v>1.1561342592592593E-3</v>
      </c>
      <c r="AQ364" s="50">
        <v>2.606597222222222E-3</v>
      </c>
      <c r="AR364" s="50">
        <v>1.0593750000000002E-3</v>
      </c>
      <c r="AS364" s="50">
        <v>1.4962962962962963E-3</v>
      </c>
      <c r="AT364" s="50">
        <v>1.9387731481481482E-3</v>
      </c>
      <c r="AU364" s="50">
        <v>3.0582175925925928E-3</v>
      </c>
      <c r="AV364" s="50">
        <v>3.3053240740740742E-3</v>
      </c>
      <c r="AW364" s="50">
        <v>4.2004629629629631E-3</v>
      </c>
      <c r="AX364" s="50">
        <v>6.5616898148148153E-3</v>
      </c>
      <c r="AY364" s="50">
        <v>7.0569444444444438E-3</v>
      </c>
      <c r="AZ364" s="50">
        <v>1.1323032407407407E-2</v>
      </c>
      <c r="BA364" s="50">
        <v>9.04548611111111E-3</v>
      </c>
      <c r="BB364" s="50">
        <v>1.5645370370370369E-2</v>
      </c>
      <c r="BC364" s="50">
        <v>3.2218287037037038E-2</v>
      </c>
      <c r="BD364" s="48" t="s">
        <v>0</v>
      </c>
      <c r="BE364" s="48" t="s">
        <v>0</v>
      </c>
      <c r="BF364" s="48">
        <v>6.18</v>
      </c>
      <c r="BG364" s="48">
        <v>13.22</v>
      </c>
      <c r="BH364" s="48">
        <v>17.28</v>
      </c>
      <c r="BI364" s="46">
        <v>4251</v>
      </c>
    </row>
    <row r="365" spans="1:61" x14ac:dyDescent="0.3">
      <c r="A365" s="46">
        <v>1037</v>
      </c>
      <c r="B365" s="48" t="s">
        <v>0</v>
      </c>
      <c r="C365" s="48" t="s">
        <v>0</v>
      </c>
      <c r="D365" s="48" t="s">
        <v>0</v>
      </c>
      <c r="E365" s="48" t="s">
        <v>0</v>
      </c>
      <c r="F365" s="48" t="s">
        <v>0</v>
      </c>
      <c r="G365" s="48">
        <v>8.01</v>
      </c>
      <c r="H365" s="48">
        <v>21.65</v>
      </c>
      <c r="I365" s="48">
        <v>34.01</v>
      </c>
      <c r="J365" s="48">
        <v>48.08</v>
      </c>
      <c r="K365" s="50">
        <v>7.309027777777778E-4</v>
      </c>
      <c r="L365" s="50">
        <v>9.9930555555555558E-4</v>
      </c>
      <c r="M365" s="50">
        <v>2.2496527777777775E-3</v>
      </c>
      <c r="N365" s="50">
        <v>9.1932870370370367E-4</v>
      </c>
      <c r="O365" s="50">
        <v>1.2907407407407407E-3</v>
      </c>
      <c r="P365" s="50">
        <v>1.6733796296296297E-3</v>
      </c>
      <c r="Q365" s="50">
        <v>2.6488425925925928E-3</v>
      </c>
      <c r="R365" s="50">
        <v>2.862962962962963E-3</v>
      </c>
      <c r="S365" s="50">
        <v>3.6318287037037035E-3</v>
      </c>
      <c r="T365" s="50">
        <v>5.6364583333333327E-3</v>
      </c>
      <c r="U365" s="50">
        <v>6.1082175925925922E-3</v>
      </c>
      <c r="V365" s="50">
        <v>9.7454861111111128E-3</v>
      </c>
      <c r="W365" s="50">
        <v>8.3099537037037031E-3</v>
      </c>
      <c r="X365" s="50">
        <v>1.4002777777777777E-2</v>
      </c>
      <c r="Y365" s="50">
        <v>2.9282175925925927E-2</v>
      </c>
      <c r="Z365" s="48">
        <v>2.14</v>
      </c>
      <c r="AA365" s="48">
        <v>5.16</v>
      </c>
      <c r="AB365" s="48" t="s">
        <v>0</v>
      </c>
      <c r="AC365" s="48">
        <v>15.8</v>
      </c>
      <c r="AD365" s="48">
        <v>18.59</v>
      </c>
      <c r="AE365" s="46">
        <v>5526</v>
      </c>
      <c r="AF365" s="48" t="s">
        <v>0</v>
      </c>
      <c r="AG365" s="48" t="s">
        <v>0</v>
      </c>
      <c r="AH365" s="48" t="s">
        <v>0</v>
      </c>
      <c r="AI365" s="48" t="s">
        <v>0</v>
      </c>
      <c r="AJ365" s="48">
        <v>7.93</v>
      </c>
      <c r="AK365" s="48">
        <v>8.56</v>
      </c>
      <c r="AL365" s="48">
        <v>24.5</v>
      </c>
      <c r="AM365" s="48">
        <v>39.340000000000003</v>
      </c>
      <c r="AN365" s="48">
        <v>55.28</v>
      </c>
      <c r="AO365" s="50">
        <v>8.4155092592592593E-4</v>
      </c>
      <c r="AP365" s="50">
        <v>1.1568287037037038E-3</v>
      </c>
      <c r="AQ365" s="50">
        <v>2.6081018518518519E-3</v>
      </c>
      <c r="AR365" s="50">
        <v>1.0599537037037038E-3</v>
      </c>
      <c r="AS365" s="50">
        <v>1.4971064814814816E-3</v>
      </c>
      <c r="AT365" s="50">
        <v>1.9398148148148148E-3</v>
      </c>
      <c r="AU365" s="50">
        <v>3.059837962962963E-3</v>
      </c>
      <c r="AV365" s="50">
        <v>3.307060185185185E-3</v>
      </c>
      <c r="AW365" s="50">
        <v>4.2026620370370369E-3</v>
      </c>
      <c r="AX365" s="50">
        <v>6.5651620370370378E-3</v>
      </c>
      <c r="AY365" s="50">
        <v>7.060763888888889E-3</v>
      </c>
      <c r="AZ365" s="50">
        <v>1.1329282407407408E-2</v>
      </c>
      <c r="BA365" s="50">
        <v>9.0513888888888883E-3</v>
      </c>
      <c r="BB365" s="50">
        <v>1.5655324074074072E-2</v>
      </c>
      <c r="BC365" s="50">
        <v>3.2238541666666669E-2</v>
      </c>
      <c r="BD365" s="48" t="s">
        <v>0</v>
      </c>
      <c r="BE365" s="48">
        <v>4.25</v>
      </c>
      <c r="BF365" s="48" t="s">
        <v>0</v>
      </c>
      <c r="BG365" s="48">
        <v>13.21</v>
      </c>
      <c r="BH365" s="48">
        <v>17.27</v>
      </c>
      <c r="BI365" s="46">
        <v>4247</v>
      </c>
    </row>
    <row r="366" spans="1:61" x14ac:dyDescent="0.3">
      <c r="A366" s="46">
        <v>1036</v>
      </c>
      <c r="B366" s="48">
        <v>5.91</v>
      </c>
      <c r="C366" s="48" t="s">
        <v>0</v>
      </c>
      <c r="D366" s="48" t="s">
        <v>0</v>
      </c>
      <c r="E366" s="48" t="s">
        <v>0</v>
      </c>
      <c r="F366" s="48">
        <v>7.48</v>
      </c>
      <c r="G366" s="48" t="s">
        <v>0</v>
      </c>
      <c r="H366" s="48">
        <v>21.66</v>
      </c>
      <c r="I366" s="48">
        <v>34.020000000000003</v>
      </c>
      <c r="J366" s="48">
        <v>48.1</v>
      </c>
      <c r="K366" s="50">
        <v>7.3113425925925928E-4</v>
      </c>
      <c r="L366" s="50">
        <v>9.9965277777777791E-4</v>
      </c>
      <c r="M366" s="50">
        <v>2.2504629629629628E-3</v>
      </c>
      <c r="N366" s="50">
        <v>9.1956018518518515E-4</v>
      </c>
      <c r="O366" s="50">
        <v>1.2910879629629631E-3</v>
      </c>
      <c r="P366" s="50">
        <v>1.6738425925925927E-3</v>
      </c>
      <c r="Q366" s="50">
        <v>2.6497685185185187E-3</v>
      </c>
      <c r="R366" s="50">
        <v>2.8638888888888889E-3</v>
      </c>
      <c r="S366" s="50">
        <v>3.6329861111111107E-3</v>
      </c>
      <c r="T366" s="50">
        <v>5.6384259259259261E-3</v>
      </c>
      <c r="U366" s="50">
        <v>6.1103009259259261E-3</v>
      </c>
      <c r="V366" s="50">
        <v>9.7488425925925937E-3</v>
      </c>
      <c r="W366" s="50">
        <v>8.3149305555555546E-3</v>
      </c>
      <c r="X366" s="50">
        <v>1.4011111111111111E-2</v>
      </c>
      <c r="Y366" s="50">
        <v>2.9299074074074075E-2</v>
      </c>
      <c r="Z366" s="48" t="s">
        <v>0</v>
      </c>
      <c r="AA366" s="48" t="s">
        <v>0</v>
      </c>
      <c r="AB366" s="48">
        <v>7.53</v>
      </c>
      <c r="AC366" s="48">
        <v>15.79</v>
      </c>
      <c r="AD366" s="48">
        <v>18.57</v>
      </c>
      <c r="AE366" s="46">
        <v>5521</v>
      </c>
      <c r="AF366" s="48" t="s">
        <v>0</v>
      </c>
      <c r="AG366" s="48">
        <v>7.03</v>
      </c>
      <c r="AH366" s="48" t="s">
        <v>0</v>
      </c>
      <c r="AI366" s="48">
        <v>7.3</v>
      </c>
      <c r="AJ366" s="48" t="s">
        <v>0</v>
      </c>
      <c r="AK366" s="48" t="s">
        <v>0</v>
      </c>
      <c r="AL366" s="48">
        <v>24.52</v>
      </c>
      <c r="AM366" s="48">
        <v>39.36</v>
      </c>
      <c r="AN366" s="48">
        <v>55.31</v>
      </c>
      <c r="AO366" s="50">
        <v>8.4201388888888889E-4</v>
      </c>
      <c r="AP366" s="50">
        <v>1.1574074074074073E-3</v>
      </c>
      <c r="AQ366" s="50">
        <v>2.6094907407407408E-3</v>
      </c>
      <c r="AR366" s="50">
        <v>1.0604166666666668E-3</v>
      </c>
      <c r="AS366" s="50">
        <v>1.4978009259259261E-3</v>
      </c>
      <c r="AT366" s="50">
        <v>1.9407407407407407E-3</v>
      </c>
      <c r="AU366" s="50">
        <v>3.0613425925925929E-3</v>
      </c>
      <c r="AV366" s="50">
        <v>3.3086805555555556E-3</v>
      </c>
      <c r="AW366" s="50">
        <v>4.2048611111111115E-3</v>
      </c>
      <c r="AX366" s="50">
        <v>6.5687500000000008E-3</v>
      </c>
      <c r="AY366" s="50">
        <v>7.0645833333333333E-3</v>
      </c>
      <c r="AZ366" s="50">
        <v>1.1335532407407409E-2</v>
      </c>
      <c r="BA366" s="50">
        <v>9.0572916666666666E-3</v>
      </c>
      <c r="BB366" s="50">
        <v>1.5665277777777778E-2</v>
      </c>
      <c r="BC366" s="50">
        <v>3.2258912037037034E-2</v>
      </c>
      <c r="BD366" s="48" t="s">
        <v>0</v>
      </c>
      <c r="BE366" s="48" t="s">
        <v>0</v>
      </c>
      <c r="BF366" s="48">
        <v>6.17</v>
      </c>
      <c r="BG366" s="48">
        <v>13.2</v>
      </c>
      <c r="BH366" s="48">
        <v>17.25</v>
      </c>
      <c r="BI366" s="46">
        <v>4244</v>
      </c>
    </row>
    <row r="367" spans="1:61" x14ac:dyDescent="0.3">
      <c r="A367" s="46">
        <v>1035</v>
      </c>
      <c r="B367" s="48" t="s">
        <v>0</v>
      </c>
      <c r="C367" s="48" t="s">
        <v>0</v>
      </c>
      <c r="D367" s="48" t="s">
        <v>0</v>
      </c>
      <c r="E367" s="48" t="s">
        <v>0</v>
      </c>
      <c r="F367" s="48" t="s">
        <v>0</v>
      </c>
      <c r="G367" s="48" t="s">
        <v>0</v>
      </c>
      <c r="H367" s="48" t="s">
        <v>0</v>
      </c>
      <c r="I367" s="48">
        <v>34.04</v>
      </c>
      <c r="J367" s="48">
        <v>48.11</v>
      </c>
      <c r="K367" s="50">
        <v>7.3136574074074076E-4</v>
      </c>
      <c r="L367" s="50">
        <v>1E-3</v>
      </c>
      <c r="M367" s="50">
        <v>2.2512731481481481E-3</v>
      </c>
      <c r="N367" s="50">
        <v>9.1990740740740737E-4</v>
      </c>
      <c r="O367" s="50">
        <v>1.291550925925926E-3</v>
      </c>
      <c r="P367" s="50">
        <v>1.6744212962962965E-3</v>
      </c>
      <c r="Q367" s="50">
        <v>2.6505787037037036E-3</v>
      </c>
      <c r="R367" s="50">
        <v>2.8648148148148148E-3</v>
      </c>
      <c r="S367" s="50">
        <v>3.6341435185185183E-3</v>
      </c>
      <c r="T367" s="50">
        <v>5.6403935185185185E-3</v>
      </c>
      <c r="U367" s="50">
        <v>6.1123842592592592E-3</v>
      </c>
      <c r="V367" s="50">
        <v>9.7521990740740746E-3</v>
      </c>
      <c r="W367" s="50">
        <v>8.3197916666666663E-3</v>
      </c>
      <c r="X367" s="50">
        <v>1.4019444444444444E-2</v>
      </c>
      <c r="Y367" s="50">
        <v>2.9315856481481484E-2</v>
      </c>
      <c r="Z367" s="48" t="s">
        <v>0</v>
      </c>
      <c r="AA367" s="48" t="s">
        <v>0</v>
      </c>
      <c r="AB367" s="48" t="s">
        <v>0</v>
      </c>
      <c r="AC367" s="48">
        <v>15.78</v>
      </c>
      <c r="AD367" s="48">
        <v>18.559999999999999</v>
      </c>
      <c r="AE367" s="46">
        <v>5517</v>
      </c>
      <c r="AF367" s="48">
        <v>6.5</v>
      </c>
      <c r="AG367" s="48" t="s">
        <v>0</v>
      </c>
      <c r="AH367" s="48">
        <v>7.55</v>
      </c>
      <c r="AI367" s="48" t="s">
        <v>0</v>
      </c>
      <c r="AJ367" s="48">
        <v>7.94</v>
      </c>
      <c r="AK367" s="48" t="s">
        <v>0</v>
      </c>
      <c r="AL367" s="48">
        <v>24.53</v>
      </c>
      <c r="AM367" s="48">
        <v>39.380000000000003</v>
      </c>
      <c r="AN367" s="48">
        <v>55.34</v>
      </c>
      <c r="AO367" s="50">
        <v>8.4247685185185196E-4</v>
      </c>
      <c r="AP367" s="50">
        <v>1.1581018518518518E-3</v>
      </c>
      <c r="AQ367" s="50">
        <v>2.6109953703703703E-3</v>
      </c>
      <c r="AR367" s="50">
        <v>1.0609953703703706E-3</v>
      </c>
      <c r="AS367" s="50">
        <v>1.4986111111111112E-3</v>
      </c>
      <c r="AT367" s="50">
        <v>1.9416666666666666E-3</v>
      </c>
      <c r="AU367" s="50">
        <v>3.0628472222222224E-3</v>
      </c>
      <c r="AV367" s="50">
        <v>3.3104166666666668E-3</v>
      </c>
      <c r="AW367" s="50">
        <v>4.2070601851851852E-3</v>
      </c>
      <c r="AX367" s="50">
        <v>6.5722222222222232E-3</v>
      </c>
      <c r="AY367" s="50">
        <v>7.0684027777777776E-3</v>
      </c>
      <c r="AZ367" s="50">
        <v>1.1341782407407408E-2</v>
      </c>
      <c r="BA367" s="50">
        <v>9.0631944444444432E-3</v>
      </c>
      <c r="BB367" s="50">
        <v>1.5675347222222219E-2</v>
      </c>
      <c r="BC367" s="50">
        <v>3.2279166666666664E-2</v>
      </c>
      <c r="BD367" s="48" t="s">
        <v>0</v>
      </c>
      <c r="BE367" s="48" t="s">
        <v>0</v>
      </c>
      <c r="BF367" s="48" t="s">
        <v>0</v>
      </c>
      <c r="BG367" s="48">
        <v>13.19</v>
      </c>
      <c r="BH367" s="48">
        <v>17.239999999999998</v>
      </c>
      <c r="BI367" s="46">
        <v>4240</v>
      </c>
    </row>
    <row r="368" spans="1:61" x14ac:dyDescent="0.3">
      <c r="A368" s="46">
        <v>1034</v>
      </c>
      <c r="B368" s="48" t="s">
        <v>0</v>
      </c>
      <c r="C368" s="48" t="s">
        <v>0</v>
      </c>
      <c r="D368" s="48" t="s">
        <v>0</v>
      </c>
      <c r="E368" s="48">
        <v>6.85</v>
      </c>
      <c r="F368" s="48" t="s">
        <v>0</v>
      </c>
      <c r="G368" s="48">
        <v>8.02</v>
      </c>
      <c r="H368" s="48">
        <v>21.67</v>
      </c>
      <c r="I368" s="48">
        <v>34.049999999999997</v>
      </c>
      <c r="J368" s="48">
        <v>48.13</v>
      </c>
      <c r="K368" s="50">
        <v>7.3171296296296298E-4</v>
      </c>
      <c r="L368" s="50">
        <v>1.0003472222222223E-3</v>
      </c>
      <c r="M368" s="50">
        <v>2.2520833333333334E-3</v>
      </c>
      <c r="N368" s="50">
        <v>9.2013888888888885E-4</v>
      </c>
      <c r="O368" s="50">
        <v>1.2918981481481481E-3</v>
      </c>
      <c r="P368" s="50">
        <v>1.6750000000000001E-3</v>
      </c>
      <c r="Q368" s="50">
        <v>2.6515046296296295E-3</v>
      </c>
      <c r="R368" s="50">
        <v>2.8657407407407407E-3</v>
      </c>
      <c r="S368" s="50">
        <v>3.6354166666666666E-3</v>
      </c>
      <c r="T368" s="50">
        <v>5.6424768518518516E-3</v>
      </c>
      <c r="U368" s="50">
        <v>6.1145833333333338E-3</v>
      </c>
      <c r="V368" s="50">
        <v>9.7555555555555572E-3</v>
      </c>
      <c r="W368" s="50">
        <v>8.3247685185185195E-3</v>
      </c>
      <c r="X368" s="50">
        <v>1.4027777777777776E-2</v>
      </c>
      <c r="Y368" s="50">
        <v>2.9332754629629629E-2</v>
      </c>
      <c r="Z368" s="48" t="s">
        <v>0</v>
      </c>
      <c r="AA368" s="48">
        <v>5.15</v>
      </c>
      <c r="AB368" s="48">
        <v>7.52</v>
      </c>
      <c r="AC368" s="48">
        <v>15.77</v>
      </c>
      <c r="AD368" s="48">
        <v>18.54</v>
      </c>
      <c r="AE368" s="46">
        <v>5512</v>
      </c>
      <c r="AF368" s="48" t="s">
        <v>0</v>
      </c>
      <c r="AG368" s="48" t="s">
        <v>0</v>
      </c>
      <c r="AH368" s="48" t="s">
        <v>0</v>
      </c>
      <c r="AI368" s="48">
        <v>7.31</v>
      </c>
      <c r="AJ368" s="48" t="s">
        <v>0</v>
      </c>
      <c r="AK368" s="48">
        <v>8.57</v>
      </c>
      <c r="AL368" s="48">
        <v>24.54</v>
      </c>
      <c r="AM368" s="48">
        <v>39.4</v>
      </c>
      <c r="AN368" s="48">
        <v>55.36</v>
      </c>
      <c r="AO368" s="50">
        <v>8.4282407407407418E-4</v>
      </c>
      <c r="AP368" s="50">
        <v>1.1586805555555556E-3</v>
      </c>
      <c r="AQ368" s="50">
        <v>2.6123842592592592E-3</v>
      </c>
      <c r="AR368" s="50">
        <v>1.0615740740740742E-3</v>
      </c>
      <c r="AS368" s="50">
        <v>1.4993055555555556E-3</v>
      </c>
      <c r="AT368" s="50">
        <v>1.9427083333333334E-3</v>
      </c>
      <c r="AU368" s="50">
        <v>3.0644675925925926E-3</v>
      </c>
      <c r="AV368" s="50">
        <v>3.3120370370370369E-3</v>
      </c>
      <c r="AW368" s="50">
        <v>4.2091435185185183E-3</v>
      </c>
      <c r="AX368" s="50">
        <v>6.5758101851851854E-3</v>
      </c>
      <c r="AY368" s="50">
        <v>7.0722222222222219E-3</v>
      </c>
      <c r="AZ368" s="50">
        <v>1.1348032407407407E-2</v>
      </c>
      <c r="BA368" s="50">
        <v>9.0690972222222214E-3</v>
      </c>
      <c r="BB368" s="50">
        <v>1.5685300925925925E-2</v>
      </c>
      <c r="BC368" s="50">
        <v>3.2299421296296295E-2</v>
      </c>
      <c r="BD368" s="48" t="s">
        <v>0</v>
      </c>
      <c r="BE368" s="48">
        <v>4.24</v>
      </c>
      <c r="BF368" s="48" t="s">
        <v>0</v>
      </c>
      <c r="BG368" s="48">
        <v>13.18</v>
      </c>
      <c r="BH368" s="48">
        <v>17.22</v>
      </c>
      <c r="BI368" s="46">
        <v>4236</v>
      </c>
    </row>
    <row r="369" spans="1:61" x14ac:dyDescent="0.3">
      <c r="A369" s="46">
        <v>1033</v>
      </c>
      <c r="B369" s="48" t="s">
        <v>0</v>
      </c>
      <c r="C369" s="48">
        <v>6.38</v>
      </c>
      <c r="D369" s="48" t="s">
        <v>0</v>
      </c>
      <c r="E369" s="48" t="s">
        <v>0</v>
      </c>
      <c r="F369" s="48" t="s">
        <v>0</v>
      </c>
      <c r="G369" s="48" t="s">
        <v>0</v>
      </c>
      <c r="H369" s="48">
        <v>21.68</v>
      </c>
      <c r="I369" s="48">
        <v>34.06</v>
      </c>
      <c r="J369" s="48">
        <v>48.14</v>
      </c>
      <c r="K369" s="50">
        <v>7.3194444444444446E-4</v>
      </c>
      <c r="L369" s="50">
        <v>1.0005787037037038E-3</v>
      </c>
      <c r="M369" s="50">
        <v>2.2528935185185182E-3</v>
      </c>
      <c r="N369" s="50">
        <v>9.2048611111111107E-4</v>
      </c>
      <c r="O369" s="50">
        <v>1.2923611111111111E-3</v>
      </c>
      <c r="P369" s="50">
        <v>1.675462962962963E-3</v>
      </c>
      <c r="Q369" s="50">
        <v>2.6524305555555554E-3</v>
      </c>
      <c r="R369" s="50">
        <v>2.8666666666666667E-3</v>
      </c>
      <c r="S369" s="50">
        <v>3.6365740740740738E-3</v>
      </c>
      <c r="T369" s="50">
        <v>5.644444444444445E-3</v>
      </c>
      <c r="U369" s="50">
        <v>6.116666666666667E-3</v>
      </c>
      <c r="V369" s="50">
        <v>9.7587962962962967E-3</v>
      </c>
      <c r="W369" s="50">
        <v>8.329745370370371E-3</v>
      </c>
      <c r="X369" s="50">
        <v>1.403611111111111E-2</v>
      </c>
      <c r="Y369" s="50">
        <v>2.9349652777777777E-2</v>
      </c>
      <c r="Z369" s="48" t="s">
        <v>0</v>
      </c>
      <c r="AA369" s="48" t="s">
        <v>0</v>
      </c>
      <c r="AB369" s="48" t="s">
        <v>0</v>
      </c>
      <c r="AC369" s="48">
        <v>15.76</v>
      </c>
      <c r="AD369" s="48">
        <v>18.52</v>
      </c>
      <c r="AE369" s="46">
        <v>5507</v>
      </c>
      <c r="AF369" s="48" t="s">
        <v>0</v>
      </c>
      <c r="AG369" s="48">
        <v>7.04</v>
      </c>
      <c r="AH369" s="48" t="s">
        <v>0</v>
      </c>
      <c r="AI369" s="48" t="s">
        <v>0</v>
      </c>
      <c r="AJ369" s="48">
        <v>7.95</v>
      </c>
      <c r="AK369" s="48" t="s">
        <v>0</v>
      </c>
      <c r="AL369" s="48">
        <v>24.55</v>
      </c>
      <c r="AM369" s="48">
        <v>39.42</v>
      </c>
      <c r="AN369" s="48">
        <v>55.39</v>
      </c>
      <c r="AO369" s="50">
        <v>8.4328703703703714E-4</v>
      </c>
      <c r="AP369" s="50">
        <v>1.1592592592592592E-3</v>
      </c>
      <c r="AQ369" s="50">
        <v>2.6138888888888887E-3</v>
      </c>
      <c r="AR369" s="50">
        <v>1.062152777777778E-3</v>
      </c>
      <c r="AS369" s="50">
        <v>1.5001157407407409E-3</v>
      </c>
      <c r="AT369" s="50">
        <v>1.9436342592592593E-3</v>
      </c>
      <c r="AU369" s="50">
        <v>3.0659722222222225E-3</v>
      </c>
      <c r="AV369" s="50">
        <v>3.3136574074074075E-3</v>
      </c>
      <c r="AW369" s="50">
        <v>4.2113425925925929E-3</v>
      </c>
      <c r="AX369" s="50">
        <v>6.5793981481481485E-3</v>
      </c>
      <c r="AY369" s="50">
        <v>7.0760416666666662E-3</v>
      </c>
      <c r="AZ369" s="50">
        <v>1.1354282407407408E-2</v>
      </c>
      <c r="BA369" s="50">
        <v>9.0749999999999997E-3</v>
      </c>
      <c r="BB369" s="50">
        <v>1.5695254629629628E-2</v>
      </c>
      <c r="BC369" s="50">
        <v>3.231979166666666E-2</v>
      </c>
      <c r="BD369" s="48">
        <v>1.81</v>
      </c>
      <c r="BE369" s="48" t="s">
        <v>0</v>
      </c>
      <c r="BF369" s="48">
        <v>6.16</v>
      </c>
      <c r="BG369" s="48">
        <v>13.17</v>
      </c>
      <c r="BH369" s="48">
        <v>17.2</v>
      </c>
      <c r="BI369" s="46">
        <v>4232</v>
      </c>
    </row>
    <row r="370" spans="1:61" x14ac:dyDescent="0.3">
      <c r="A370" s="46">
        <v>1032</v>
      </c>
      <c r="B370" s="48" t="s">
        <v>0</v>
      </c>
      <c r="C370" s="48" t="s">
        <v>0</v>
      </c>
      <c r="D370" s="48">
        <v>6.82</v>
      </c>
      <c r="E370" s="48" t="s">
        <v>0</v>
      </c>
      <c r="F370" s="48">
        <v>7.49</v>
      </c>
      <c r="G370" s="48" t="s">
        <v>0</v>
      </c>
      <c r="H370" s="48">
        <v>21.69</v>
      </c>
      <c r="I370" s="48">
        <v>34.07</v>
      </c>
      <c r="J370" s="48">
        <v>48.16</v>
      </c>
      <c r="K370" s="50">
        <v>7.3217592592592594E-4</v>
      </c>
      <c r="L370" s="50">
        <v>1.0009259259259259E-3</v>
      </c>
      <c r="M370" s="50">
        <v>2.2537037037037035E-3</v>
      </c>
      <c r="N370" s="50">
        <v>9.2071759259259255E-4</v>
      </c>
      <c r="O370" s="50">
        <v>1.2927083333333334E-3</v>
      </c>
      <c r="P370" s="50">
        <v>1.6760416666666668E-3</v>
      </c>
      <c r="Q370" s="50">
        <v>2.6532407407407407E-3</v>
      </c>
      <c r="R370" s="50">
        <v>2.8675925925925926E-3</v>
      </c>
      <c r="S370" s="50">
        <v>3.6377314814814814E-3</v>
      </c>
      <c r="T370" s="50">
        <v>5.6464120370370375E-3</v>
      </c>
      <c r="U370" s="50">
        <v>6.1187500000000001E-3</v>
      </c>
      <c r="V370" s="50">
        <v>9.7621527777777776E-3</v>
      </c>
      <c r="W370" s="50">
        <v>8.3347222222222225E-3</v>
      </c>
      <c r="X370" s="50">
        <v>1.4044444444444444E-2</v>
      </c>
      <c r="Y370" s="50">
        <v>2.9366550925925924E-2</v>
      </c>
      <c r="Z370" s="48" t="s">
        <v>0</v>
      </c>
      <c r="AA370" s="48">
        <v>5.14</v>
      </c>
      <c r="AB370" s="48">
        <v>7.51</v>
      </c>
      <c r="AC370" s="48">
        <v>15.75</v>
      </c>
      <c r="AD370" s="48">
        <v>18.510000000000002</v>
      </c>
      <c r="AE370" s="46">
        <v>5502</v>
      </c>
      <c r="AF370" s="48">
        <v>6.51</v>
      </c>
      <c r="AG370" s="48" t="s">
        <v>0</v>
      </c>
      <c r="AH370" s="48">
        <v>7.56</v>
      </c>
      <c r="AI370" s="48" t="s">
        <v>0</v>
      </c>
      <c r="AJ370" s="48" t="s">
        <v>0</v>
      </c>
      <c r="AK370" s="48">
        <v>8.58</v>
      </c>
      <c r="AL370" s="48">
        <v>24.56</v>
      </c>
      <c r="AM370" s="48">
        <v>39.44</v>
      </c>
      <c r="AN370" s="48">
        <v>55.42</v>
      </c>
      <c r="AO370" s="50">
        <v>8.437500000000001E-4</v>
      </c>
      <c r="AP370" s="50">
        <v>1.1599537037037036E-3</v>
      </c>
      <c r="AQ370" s="50">
        <v>2.6152777777777776E-3</v>
      </c>
      <c r="AR370" s="50">
        <v>1.0626157407407409E-3</v>
      </c>
      <c r="AS370" s="50">
        <v>1.5008101851851853E-3</v>
      </c>
      <c r="AT370" s="50">
        <v>1.9445601851851852E-3</v>
      </c>
      <c r="AU370" s="50">
        <v>3.067476851851852E-3</v>
      </c>
      <c r="AV370" s="50">
        <v>3.3153935185185183E-3</v>
      </c>
      <c r="AW370" s="50">
        <v>4.2135416666666667E-3</v>
      </c>
      <c r="AX370" s="50">
        <v>6.5828703703703709E-3</v>
      </c>
      <c r="AY370" s="50">
        <v>7.0798611111111106E-3</v>
      </c>
      <c r="AZ370" s="50">
        <v>1.1360532407407408E-2</v>
      </c>
      <c r="BA370" s="50">
        <v>9.0810185185185178E-3</v>
      </c>
      <c r="BB370" s="50">
        <v>1.5705324074074073E-2</v>
      </c>
      <c r="BC370" s="50">
        <v>3.2340162037037032E-2</v>
      </c>
      <c r="BD370" s="48" t="s">
        <v>0</v>
      </c>
      <c r="BE370" s="48" t="s">
        <v>0</v>
      </c>
      <c r="BF370" s="48" t="s">
        <v>0</v>
      </c>
      <c r="BG370" s="48">
        <v>13.16</v>
      </c>
      <c r="BH370" s="48">
        <v>17.190000000000001</v>
      </c>
      <c r="BI370" s="46">
        <v>4229</v>
      </c>
    </row>
    <row r="371" spans="1:61" x14ac:dyDescent="0.3">
      <c r="A371" s="46">
        <v>1031</v>
      </c>
      <c r="B371" s="48" t="s">
        <v>0</v>
      </c>
      <c r="C371" s="48" t="s">
        <v>0</v>
      </c>
      <c r="D371" s="48" t="s">
        <v>0</v>
      </c>
      <c r="E371" s="48" t="s">
        <v>0</v>
      </c>
      <c r="F371" s="48" t="s">
        <v>0</v>
      </c>
      <c r="G371" s="48">
        <v>8.0299999999999994</v>
      </c>
      <c r="H371" s="48" t="s">
        <v>0</v>
      </c>
      <c r="I371" s="48">
        <v>34.08</v>
      </c>
      <c r="J371" s="48">
        <v>48.18</v>
      </c>
      <c r="K371" s="50">
        <v>7.3240740740740742E-4</v>
      </c>
      <c r="L371" s="50">
        <v>1.0012731481481483E-3</v>
      </c>
      <c r="M371" s="50">
        <v>2.2545138888888888E-3</v>
      </c>
      <c r="N371" s="50">
        <v>9.2106481481481477E-4</v>
      </c>
      <c r="O371" s="50">
        <v>1.2931712962962964E-3</v>
      </c>
      <c r="P371" s="50">
        <v>1.6765046296296298E-3</v>
      </c>
      <c r="Q371" s="50">
        <v>2.6541666666666667E-3</v>
      </c>
      <c r="R371" s="50">
        <v>2.8685185185185185E-3</v>
      </c>
      <c r="S371" s="50">
        <v>3.6390046296296292E-3</v>
      </c>
      <c r="T371" s="50">
        <v>5.6483796296296299E-3</v>
      </c>
      <c r="U371" s="50">
        <v>6.1209490740740747E-3</v>
      </c>
      <c r="V371" s="50">
        <v>9.7655092592592602E-3</v>
      </c>
      <c r="W371" s="50">
        <v>8.339699074074074E-3</v>
      </c>
      <c r="X371" s="50">
        <v>1.4052777777777777E-2</v>
      </c>
      <c r="Y371" s="50">
        <v>2.9383449074074076E-2</v>
      </c>
      <c r="Z371" s="48" t="s">
        <v>0</v>
      </c>
      <c r="AA371" s="48" t="s">
        <v>0</v>
      </c>
      <c r="AB371" s="48" t="s">
        <v>0</v>
      </c>
      <c r="AC371" s="48">
        <v>15.74</v>
      </c>
      <c r="AD371" s="48">
        <v>18.489999999999998</v>
      </c>
      <c r="AE371" s="46">
        <v>5497</v>
      </c>
      <c r="AF371" s="48" t="s">
        <v>0</v>
      </c>
      <c r="AG371" s="48" t="s">
        <v>0</v>
      </c>
      <c r="AH371" s="48" t="s">
        <v>0</v>
      </c>
      <c r="AI371" s="48">
        <v>7.32</v>
      </c>
      <c r="AJ371" s="48" t="s">
        <v>0</v>
      </c>
      <c r="AK371" s="48" t="s">
        <v>0</v>
      </c>
      <c r="AL371" s="48">
        <v>24.57</v>
      </c>
      <c r="AM371" s="48">
        <v>39.46</v>
      </c>
      <c r="AN371" s="48">
        <v>55.45</v>
      </c>
      <c r="AO371" s="50">
        <v>8.4421296296296306E-4</v>
      </c>
      <c r="AP371" s="50">
        <v>1.1605324074074074E-3</v>
      </c>
      <c r="AQ371" s="50">
        <v>2.6167824074074071E-3</v>
      </c>
      <c r="AR371" s="50">
        <v>1.0631944444444445E-3</v>
      </c>
      <c r="AS371" s="50">
        <v>1.5016203703703704E-3</v>
      </c>
      <c r="AT371" s="50">
        <v>1.9456018518518518E-3</v>
      </c>
      <c r="AU371" s="50">
        <v>3.0690972222222222E-3</v>
      </c>
      <c r="AV371" s="50">
        <v>3.3170138888888889E-3</v>
      </c>
      <c r="AW371" s="50">
        <v>4.2157407407407404E-3</v>
      </c>
      <c r="AX371" s="50">
        <v>6.5864583333333339E-3</v>
      </c>
      <c r="AY371" s="50">
        <v>7.0837962962962964E-3</v>
      </c>
      <c r="AZ371" s="50">
        <v>1.1366898148148149E-2</v>
      </c>
      <c r="BA371" s="50">
        <v>9.0869212962962943E-3</v>
      </c>
      <c r="BB371" s="50">
        <v>1.5715277777777779E-2</v>
      </c>
      <c r="BC371" s="50">
        <v>3.2360416666666669E-2</v>
      </c>
      <c r="BD371" s="48" t="s">
        <v>0</v>
      </c>
      <c r="BE371" s="48">
        <v>4.2300000000000004</v>
      </c>
      <c r="BF371" s="48">
        <v>6.15</v>
      </c>
      <c r="BG371" s="48">
        <v>13.15</v>
      </c>
      <c r="BH371" s="48">
        <v>17.170000000000002</v>
      </c>
      <c r="BI371" s="46">
        <v>4225</v>
      </c>
    </row>
    <row r="372" spans="1:61" x14ac:dyDescent="0.3">
      <c r="A372" s="46">
        <v>1030</v>
      </c>
      <c r="B372" s="48">
        <v>5.92</v>
      </c>
      <c r="C372" s="48" t="s">
        <v>0</v>
      </c>
      <c r="D372" s="48" t="s">
        <v>0</v>
      </c>
      <c r="E372" s="48">
        <v>6.86</v>
      </c>
      <c r="F372" s="48" t="s">
        <v>0</v>
      </c>
      <c r="G372" s="48" t="s">
        <v>0</v>
      </c>
      <c r="H372" s="48">
        <v>21.7</v>
      </c>
      <c r="I372" s="48">
        <v>34.090000000000003</v>
      </c>
      <c r="J372" s="48">
        <v>48.19</v>
      </c>
      <c r="K372" s="50">
        <v>7.326388888888889E-4</v>
      </c>
      <c r="L372" s="50">
        <v>1.0016203703703704E-3</v>
      </c>
      <c r="M372" s="50">
        <v>2.2553240740740741E-3</v>
      </c>
      <c r="N372" s="50">
        <v>9.2129629629629625E-4</v>
      </c>
      <c r="O372" s="50">
        <v>1.2935185185185185E-3</v>
      </c>
      <c r="P372" s="50">
        <v>1.6770833333333334E-3</v>
      </c>
      <c r="Q372" s="50">
        <v>2.6549768518518519E-3</v>
      </c>
      <c r="R372" s="50">
        <v>2.8694444444444444E-3</v>
      </c>
      <c r="S372" s="50">
        <v>3.6401620370370368E-3</v>
      </c>
      <c r="T372" s="50">
        <v>5.6503472222222224E-3</v>
      </c>
      <c r="U372" s="50">
        <v>6.1230324074074078E-3</v>
      </c>
      <c r="V372" s="50">
        <v>9.7688657407407412E-3</v>
      </c>
      <c r="W372" s="50">
        <v>8.3446759259259255E-3</v>
      </c>
      <c r="X372" s="50">
        <v>1.4061111111111111E-2</v>
      </c>
      <c r="Y372" s="50">
        <v>2.9400347222222224E-2</v>
      </c>
      <c r="Z372" s="48" t="s">
        <v>0</v>
      </c>
      <c r="AA372" s="48" t="s">
        <v>0</v>
      </c>
      <c r="AB372" s="48" t="s">
        <v>0</v>
      </c>
      <c r="AC372" s="48">
        <v>15.73</v>
      </c>
      <c r="AD372" s="48">
        <v>18.47</v>
      </c>
      <c r="AE372" s="46">
        <v>5492</v>
      </c>
      <c r="AF372" s="48" t="s">
        <v>0</v>
      </c>
      <c r="AG372" s="48" t="s">
        <v>0</v>
      </c>
      <c r="AH372" s="48" t="s">
        <v>0</v>
      </c>
      <c r="AI372" s="48" t="s">
        <v>0</v>
      </c>
      <c r="AJ372" s="48">
        <v>7.96</v>
      </c>
      <c r="AK372" s="48">
        <v>8.59</v>
      </c>
      <c r="AL372" s="48">
        <v>24.58</v>
      </c>
      <c r="AM372" s="48">
        <v>39.479999999999997</v>
      </c>
      <c r="AN372" s="48">
        <v>55.47</v>
      </c>
      <c r="AO372" s="50">
        <v>8.4467592592592602E-4</v>
      </c>
      <c r="AP372" s="50">
        <v>1.1612268518518519E-3</v>
      </c>
      <c r="AQ372" s="50">
        <v>2.618171296296296E-3</v>
      </c>
      <c r="AR372" s="50">
        <v>1.0637731481481483E-3</v>
      </c>
      <c r="AS372" s="50">
        <v>1.5023148148148148E-3</v>
      </c>
      <c r="AT372" s="50">
        <v>1.9465277777777777E-3</v>
      </c>
      <c r="AU372" s="50">
        <v>3.0706018518518521E-3</v>
      </c>
      <c r="AV372" s="50">
        <v>3.3187500000000001E-3</v>
      </c>
      <c r="AW372" s="50">
        <v>4.2179398148148141E-3</v>
      </c>
      <c r="AX372" s="50">
        <v>6.5899305555555563E-3</v>
      </c>
      <c r="AY372" s="50">
        <v>7.0876157407407407E-3</v>
      </c>
      <c r="AZ372" s="50">
        <v>1.1373148148148148E-2</v>
      </c>
      <c r="BA372" s="50">
        <v>9.0928240740740726E-3</v>
      </c>
      <c r="BB372" s="50">
        <v>1.572534722222222E-2</v>
      </c>
      <c r="BC372" s="50">
        <v>3.2380787037037034E-2</v>
      </c>
      <c r="BD372" s="48" t="s">
        <v>0</v>
      </c>
      <c r="BE372" s="48" t="s">
        <v>0</v>
      </c>
      <c r="BF372" s="48" t="s">
        <v>0</v>
      </c>
      <c r="BG372" s="48">
        <v>13.14</v>
      </c>
      <c r="BH372" s="48">
        <v>17.16</v>
      </c>
      <c r="BI372" s="46">
        <v>4221</v>
      </c>
    </row>
    <row r="373" spans="1:61" x14ac:dyDescent="0.3">
      <c r="A373" s="46">
        <v>1029</v>
      </c>
      <c r="B373" s="48" t="s">
        <v>0</v>
      </c>
      <c r="C373" s="48" t="s">
        <v>0</v>
      </c>
      <c r="D373" s="48" t="s">
        <v>0</v>
      </c>
      <c r="E373" s="48" t="s">
        <v>0</v>
      </c>
      <c r="F373" s="48">
        <v>7.5</v>
      </c>
      <c r="G373" s="48" t="s">
        <v>0</v>
      </c>
      <c r="H373" s="48">
        <v>21.71</v>
      </c>
      <c r="I373" s="48">
        <v>34.11</v>
      </c>
      <c r="J373" s="48">
        <v>48.21</v>
      </c>
      <c r="K373" s="50">
        <v>7.3287037037037038E-4</v>
      </c>
      <c r="L373" s="50">
        <v>1.0019675925925927E-3</v>
      </c>
      <c r="M373" s="50">
        <v>2.2561342592592589E-3</v>
      </c>
      <c r="N373" s="50">
        <v>9.2164351851851847E-4</v>
      </c>
      <c r="O373" s="50">
        <v>1.2939814814814815E-3</v>
      </c>
      <c r="P373" s="50">
        <v>1.6776620370370372E-3</v>
      </c>
      <c r="Q373" s="50">
        <v>2.6559027777777779E-3</v>
      </c>
      <c r="R373" s="50">
        <v>2.8703703703703703E-3</v>
      </c>
      <c r="S373" s="50">
        <v>3.6414351851851851E-3</v>
      </c>
      <c r="T373" s="50">
        <v>5.6523148148148157E-3</v>
      </c>
      <c r="U373" s="50">
        <v>6.1251157407407417E-3</v>
      </c>
      <c r="V373" s="50">
        <v>9.7722222222222221E-3</v>
      </c>
      <c r="W373" s="50">
        <v>8.349652777777777E-3</v>
      </c>
      <c r="X373" s="50">
        <v>1.4069444444444443E-2</v>
      </c>
      <c r="Y373" s="50">
        <v>2.9417245370370371E-2</v>
      </c>
      <c r="Z373" s="48" t="s">
        <v>0</v>
      </c>
      <c r="AA373" s="48">
        <v>5.13</v>
      </c>
      <c r="AB373" s="48">
        <v>7.5</v>
      </c>
      <c r="AC373" s="48">
        <v>15.72</v>
      </c>
      <c r="AD373" s="48">
        <v>18.46</v>
      </c>
      <c r="AE373" s="46">
        <v>5487</v>
      </c>
      <c r="AF373" s="48" t="s">
        <v>0</v>
      </c>
      <c r="AG373" s="48">
        <v>7.05</v>
      </c>
      <c r="AH373" s="48">
        <v>7.57</v>
      </c>
      <c r="AI373" s="48">
        <v>7.33</v>
      </c>
      <c r="AJ373" s="48" t="s">
        <v>0</v>
      </c>
      <c r="AK373" s="48" t="s">
        <v>0</v>
      </c>
      <c r="AL373" s="48">
        <v>24.59</v>
      </c>
      <c r="AM373" s="48">
        <v>39.49</v>
      </c>
      <c r="AN373" s="48">
        <v>55.5</v>
      </c>
      <c r="AO373" s="50">
        <v>8.4502314814814824E-4</v>
      </c>
      <c r="AP373" s="50">
        <v>1.1618055555555555E-3</v>
      </c>
      <c r="AQ373" s="50">
        <v>2.6196759259259259E-3</v>
      </c>
      <c r="AR373" s="50">
        <v>1.0643518518518519E-3</v>
      </c>
      <c r="AS373" s="50">
        <v>1.5031250000000001E-3</v>
      </c>
      <c r="AT373" s="50">
        <v>1.9475694444444445E-3</v>
      </c>
      <c r="AU373" s="50">
        <v>3.0721064814814816E-3</v>
      </c>
      <c r="AV373" s="50">
        <v>3.3203703703703702E-3</v>
      </c>
      <c r="AW373" s="50">
        <v>4.2200231481481481E-3</v>
      </c>
      <c r="AX373" s="50">
        <v>6.5935185185185194E-3</v>
      </c>
      <c r="AY373" s="50">
        <v>7.091435185185185E-3</v>
      </c>
      <c r="AZ373" s="50">
        <v>1.1379398148148149E-2</v>
      </c>
      <c r="BA373" s="50">
        <v>9.0987268518518509E-3</v>
      </c>
      <c r="BB373" s="50">
        <v>1.5735300925925923E-2</v>
      </c>
      <c r="BC373" s="50">
        <v>3.2401157407407406E-2</v>
      </c>
      <c r="BD373" s="48" t="s">
        <v>0</v>
      </c>
      <c r="BE373" s="48" t="s">
        <v>0</v>
      </c>
      <c r="BF373" s="48">
        <v>6.14</v>
      </c>
      <c r="BG373" s="48">
        <v>13.13</v>
      </c>
      <c r="BH373" s="48">
        <v>17.14</v>
      </c>
      <c r="BI373" s="46">
        <v>4217</v>
      </c>
    </row>
    <row r="374" spans="1:61" x14ac:dyDescent="0.3">
      <c r="A374" s="46">
        <v>1028</v>
      </c>
      <c r="B374" s="48" t="s">
        <v>0</v>
      </c>
      <c r="C374" s="48">
        <v>6.39</v>
      </c>
      <c r="D374" s="48" t="s">
        <v>0</v>
      </c>
      <c r="E374" s="48" t="s">
        <v>0</v>
      </c>
      <c r="F374" s="48" t="s">
        <v>0</v>
      </c>
      <c r="G374" s="48">
        <v>8.0399999999999991</v>
      </c>
      <c r="H374" s="48" t="s">
        <v>0</v>
      </c>
      <c r="I374" s="48">
        <v>34.119999999999997</v>
      </c>
      <c r="J374" s="48">
        <v>48.22</v>
      </c>
      <c r="K374" s="50">
        <v>7.3310185185185186E-4</v>
      </c>
      <c r="L374" s="50">
        <v>1.0021990740740742E-3</v>
      </c>
      <c r="M374" s="50">
        <v>2.2569444444444442E-3</v>
      </c>
      <c r="N374" s="50">
        <v>9.2187499999999995E-4</v>
      </c>
      <c r="O374" s="50">
        <v>1.2943287037037038E-3</v>
      </c>
      <c r="P374" s="50">
        <v>1.6781250000000001E-3</v>
      </c>
      <c r="Q374" s="50">
        <v>2.6568287037037038E-3</v>
      </c>
      <c r="R374" s="50">
        <v>2.8712962962962963E-3</v>
      </c>
      <c r="S374" s="50">
        <v>3.6425925925925922E-3</v>
      </c>
      <c r="T374" s="50">
        <v>5.6542824074074082E-3</v>
      </c>
      <c r="U374" s="50">
        <v>6.1273148148148155E-3</v>
      </c>
      <c r="V374" s="50">
        <v>9.775578703703703E-3</v>
      </c>
      <c r="W374" s="50">
        <v>8.3546296296296285E-3</v>
      </c>
      <c r="X374" s="50">
        <v>1.4077777777777778E-2</v>
      </c>
      <c r="Y374" s="50">
        <v>2.9434143518518519E-2</v>
      </c>
      <c r="Z374" s="48">
        <v>2.13</v>
      </c>
      <c r="AA374" s="48" t="s">
        <v>0</v>
      </c>
      <c r="AB374" s="48" t="s">
        <v>0</v>
      </c>
      <c r="AC374" s="48">
        <v>15.71</v>
      </c>
      <c r="AD374" s="48">
        <v>18.440000000000001</v>
      </c>
      <c r="AE374" s="46">
        <v>5482</v>
      </c>
      <c r="AF374" s="48">
        <v>6.52</v>
      </c>
      <c r="AG374" s="48" t="s">
        <v>0</v>
      </c>
      <c r="AH374" s="48" t="s">
        <v>0</v>
      </c>
      <c r="AI374" s="48" t="s">
        <v>0</v>
      </c>
      <c r="AJ374" s="48">
        <v>7.97</v>
      </c>
      <c r="AK374" s="48">
        <v>8.6</v>
      </c>
      <c r="AL374" s="48">
        <v>24.6</v>
      </c>
      <c r="AM374" s="48">
        <v>39.51</v>
      </c>
      <c r="AN374" s="48">
        <v>55.53</v>
      </c>
      <c r="AO374" s="50">
        <v>8.454861111111112E-4</v>
      </c>
      <c r="AP374" s="50">
        <v>1.1624999999999999E-3</v>
      </c>
      <c r="AQ374" s="50">
        <v>2.6210648148148148E-3</v>
      </c>
      <c r="AR374" s="50">
        <v>1.0649305555555557E-3</v>
      </c>
      <c r="AS374" s="50">
        <v>1.5039351851851852E-3</v>
      </c>
      <c r="AT374" s="50">
        <v>1.9484953703703704E-3</v>
      </c>
      <c r="AU374" s="50">
        <v>3.0737268518518518E-3</v>
      </c>
      <c r="AV374" s="50">
        <v>3.3221064814814819E-3</v>
      </c>
      <c r="AW374" s="50">
        <v>4.2222222222222218E-3</v>
      </c>
      <c r="AX374" s="50">
        <v>6.5971064814814816E-3</v>
      </c>
      <c r="AY374" s="50">
        <v>7.0952546296296293E-3</v>
      </c>
      <c r="AZ374" s="50">
        <v>1.138564814814815E-2</v>
      </c>
      <c r="BA374" s="50">
        <v>9.1047453703703707E-3</v>
      </c>
      <c r="BB374" s="50">
        <v>1.5745370370370368E-2</v>
      </c>
      <c r="BC374" s="50">
        <v>3.2421527777777778E-2</v>
      </c>
      <c r="BD374" s="48" t="s">
        <v>0</v>
      </c>
      <c r="BE374" s="48" t="s">
        <v>0</v>
      </c>
      <c r="BF374" s="48" t="s">
        <v>0</v>
      </c>
      <c r="BG374" s="48">
        <v>13.12</v>
      </c>
      <c r="BH374" s="48">
        <v>17.12</v>
      </c>
      <c r="BI374" s="46">
        <v>4214</v>
      </c>
    </row>
    <row r="375" spans="1:61" x14ac:dyDescent="0.3">
      <c r="A375" s="46">
        <v>1027</v>
      </c>
      <c r="B375" s="48" t="s">
        <v>0</v>
      </c>
      <c r="C375" s="48" t="s">
        <v>0</v>
      </c>
      <c r="D375" s="48">
        <v>6.83</v>
      </c>
      <c r="E375" s="48">
        <v>6.87</v>
      </c>
      <c r="F375" s="48" t="s">
        <v>0</v>
      </c>
      <c r="G375" s="48" t="s">
        <v>0</v>
      </c>
      <c r="H375" s="48">
        <v>21.72</v>
      </c>
      <c r="I375" s="48">
        <v>34.130000000000003</v>
      </c>
      <c r="J375" s="48">
        <v>48.24</v>
      </c>
      <c r="K375" s="50">
        <v>7.3333333333333334E-4</v>
      </c>
      <c r="L375" s="50">
        <v>1.0025462962962963E-3</v>
      </c>
      <c r="M375" s="50">
        <v>2.2577546296296295E-3</v>
      </c>
      <c r="N375" s="50">
        <v>9.2222222222222217E-4</v>
      </c>
      <c r="O375" s="50">
        <v>1.2947916666666667E-3</v>
      </c>
      <c r="P375" s="50">
        <v>1.6787037037037037E-3</v>
      </c>
      <c r="Q375" s="50">
        <v>2.6576388888888891E-3</v>
      </c>
      <c r="R375" s="50">
        <v>2.8723379629629628E-3</v>
      </c>
      <c r="S375" s="50">
        <v>3.6437499999999999E-3</v>
      </c>
      <c r="T375" s="50">
        <v>5.6562500000000007E-3</v>
      </c>
      <c r="U375" s="50">
        <v>6.1293981481481486E-3</v>
      </c>
      <c r="V375" s="50">
        <v>9.7789351851851856E-3</v>
      </c>
      <c r="W375" s="50">
        <v>8.3596064814814817E-3</v>
      </c>
      <c r="X375" s="50">
        <v>1.408611111111111E-2</v>
      </c>
      <c r="Y375" s="50">
        <v>2.9451157407407405E-2</v>
      </c>
      <c r="Z375" s="48" t="s">
        <v>0</v>
      </c>
      <c r="AA375" s="48" t="s">
        <v>0</v>
      </c>
      <c r="AB375" s="48">
        <v>7.49</v>
      </c>
      <c r="AC375" s="48">
        <v>15.7</v>
      </c>
      <c r="AD375" s="48">
        <v>18.420000000000002</v>
      </c>
      <c r="AE375" s="46">
        <v>5478</v>
      </c>
      <c r="AF375" s="48" t="s">
        <v>0</v>
      </c>
      <c r="AG375" s="48" t="s">
        <v>0</v>
      </c>
      <c r="AH375" s="48" t="s">
        <v>0</v>
      </c>
      <c r="AI375" s="48" t="s">
        <v>0</v>
      </c>
      <c r="AJ375" s="48" t="s">
        <v>0</v>
      </c>
      <c r="AK375" s="48" t="s">
        <v>0</v>
      </c>
      <c r="AL375" s="48">
        <v>24.62</v>
      </c>
      <c r="AM375" s="48">
        <v>39.53</v>
      </c>
      <c r="AN375" s="48">
        <v>55.55</v>
      </c>
      <c r="AO375" s="50">
        <v>8.4594907407407416E-4</v>
      </c>
      <c r="AP375" s="50">
        <v>1.1630787037037037E-3</v>
      </c>
      <c r="AQ375" s="50">
        <v>2.6225694444444443E-3</v>
      </c>
      <c r="AR375" s="50">
        <v>1.0653935185185187E-3</v>
      </c>
      <c r="AS375" s="50">
        <v>1.5046296296296296E-3</v>
      </c>
      <c r="AT375" s="50">
        <v>1.9494212962962963E-3</v>
      </c>
      <c r="AU375" s="50">
        <v>3.0752314814814817E-3</v>
      </c>
      <c r="AV375" s="50">
        <v>3.3238425925925931E-3</v>
      </c>
      <c r="AW375" s="50">
        <v>4.2244212962962956E-3</v>
      </c>
      <c r="AX375" s="50">
        <v>6.600578703703704E-3</v>
      </c>
      <c r="AY375" s="50">
        <v>7.0990740740740745E-3</v>
      </c>
      <c r="AZ375" s="50">
        <v>1.1392013888888889E-2</v>
      </c>
      <c r="BA375" s="50">
        <v>9.1106481481481472E-3</v>
      </c>
      <c r="BB375" s="50">
        <v>1.5755324074074071E-2</v>
      </c>
      <c r="BC375" s="50">
        <v>3.2441898148148143E-2</v>
      </c>
      <c r="BD375" s="48" t="s">
        <v>0</v>
      </c>
      <c r="BE375" s="48">
        <v>4.22</v>
      </c>
      <c r="BF375" s="48">
        <v>6.13</v>
      </c>
      <c r="BG375" s="48">
        <v>13.11</v>
      </c>
      <c r="BH375" s="48">
        <v>17.11</v>
      </c>
      <c r="BI375" s="46">
        <v>4210</v>
      </c>
    </row>
    <row r="376" spans="1:61" x14ac:dyDescent="0.3">
      <c r="A376" s="46">
        <v>1026</v>
      </c>
      <c r="B376" s="48" t="s">
        <v>0</v>
      </c>
      <c r="C376" s="48" t="s">
        <v>0</v>
      </c>
      <c r="D376" s="48" t="s">
        <v>0</v>
      </c>
      <c r="E376" s="48" t="s">
        <v>0</v>
      </c>
      <c r="F376" s="48" t="s">
        <v>0</v>
      </c>
      <c r="G376" s="48" t="s">
        <v>0</v>
      </c>
      <c r="H376" s="48">
        <v>21.73</v>
      </c>
      <c r="I376" s="48">
        <v>34.14</v>
      </c>
      <c r="J376" s="48">
        <v>48.26</v>
      </c>
      <c r="K376" s="50">
        <v>7.3356481481481482E-4</v>
      </c>
      <c r="L376" s="50">
        <v>1.0028935185185186E-3</v>
      </c>
      <c r="M376" s="50">
        <v>2.2585648148148148E-3</v>
      </c>
      <c r="N376" s="50">
        <v>9.2245370370370365E-4</v>
      </c>
      <c r="O376" s="50">
        <v>1.2951388888888889E-3</v>
      </c>
      <c r="P376" s="50">
        <v>1.6792824074074075E-3</v>
      </c>
      <c r="Q376" s="50">
        <v>2.658564814814815E-3</v>
      </c>
      <c r="R376" s="50">
        <v>2.8732638888888887E-3</v>
      </c>
      <c r="S376" s="50">
        <v>3.6450231481481477E-3</v>
      </c>
      <c r="T376" s="50">
        <v>5.6582175925925932E-3</v>
      </c>
      <c r="U376" s="50">
        <v>6.1315972222222232E-3</v>
      </c>
      <c r="V376" s="50">
        <v>9.7822916666666666E-3</v>
      </c>
      <c r="W376" s="50">
        <v>8.3645833333333332E-3</v>
      </c>
      <c r="X376" s="50">
        <v>1.4094560185185184E-2</v>
      </c>
      <c r="Y376" s="50">
        <v>2.9468055555555556E-2</v>
      </c>
      <c r="Z376" s="48" t="s">
        <v>0</v>
      </c>
      <c r="AA376" s="48">
        <v>5.12</v>
      </c>
      <c r="AB376" s="48" t="s">
        <v>0</v>
      </c>
      <c r="AC376" s="48">
        <v>15.69</v>
      </c>
      <c r="AD376" s="48">
        <v>18.41</v>
      </c>
      <c r="AE376" s="46">
        <v>5473</v>
      </c>
      <c r="AF376" s="48" t="s">
        <v>0</v>
      </c>
      <c r="AG376" s="48">
        <v>7.06</v>
      </c>
      <c r="AH376" s="48">
        <v>7.58</v>
      </c>
      <c r="AI376" s="48">
        <v>7.34</v>
      </c>
      <c r="AJ376" s="48">
        <v>7.98</v>
      </c>
      <c r="AK376" s="48">
        <v>8.61</v>
      </c>
      <c r="AL376" s="48">
        <v>24.63</v>
      </c>
      <c r="AM376" s="48">
        <v>39.549999999999997</v>
      </c>
      <c r="AN376" s="48">
        <v>55.58</v>
      </c>
      <c r="AO376" s="50">
        <v>8.4641203703703712E-4</v>
      </c>
      <c r="AP376" s="50">
        <v>1.1636574074074073E-3</v>
      </c>
      <c r="AQ376" s="50">
        <v>2.6239583333333332E-3</v>
      </c>
      <c r="AR376" s="50">
        <v>1.0659722222222223E-3</v>
      </c>
      <c r="AS376" s="50">
        <v>1.5054398148148149E-3</v>
      </c>
      <c r="AT376" s="50">
        <v>1.9504629629629629E-3</v>
      </c>
      <c r="AU376" s="50">
        <v>3.0767361111111113E-3</v>
      </c>
      <c r="AV376" s="50">
        <v>3.3254629629629632E-3</v>
      </c>
      <c r="AW376" s="50">
        <v>4.2266203703703702E-3</v>
      </c>
      <c r="AX376" s="50">
        <v>6.604166666666667E-3</v>
      </c>
      <c r="AY376" s="50">
        <v>7.1030092592592594E-3</v>
      </c>
      <c r="AZ376" s="50">
        <v>1.139826388888889E-2</v>
      </c>
      <c r="BA376" s="50">
        <v>9.1165509259259255E-3</v>
      </c>
      <c r="BB376" s="50">
        <v>1.5765393518518519E-2</v>
      </c>
      <c r="BC376" s="50">
        <v>3.2462268518518515E-2</v>
      </c>
      <c r="BD376" s="48" t="s">
        <v>0</v>
      </c>
      <c r="BE376" s="48" t="s">
        <v>0</v>
      </c>
      <c r="BF376" s="48" t="s">
        <v>0</v>
      </c>
      <c r="BG376" s="48">
        <v>13.1</v>
      </c>
      <c r="BH376" s="48">
        <v>17.09</v>
      </c>
      <c r="BI376" s="46">
        <v>4206</v>
      </c>
    </row>
    <row r="377" spans="1:61" x14ac:dyDescent="0.3">
      <c r="A377" s="46">
        <v>1025</v>
      </c>
      <c r="B377" s="48" t="s">
        <v>0</v>
      </c>
      <c r="C377" s="48" t="s">
        <v>0</v>
      </c>
      <c r="D377" s="48" t="s">
        <v>0</v>
      </c>
      <c r="E377" s="48" t="s">
        <v>0</v>
      </c>
      <c r="F377" s="48">
        <v>7.51</v>
      </c>
      <c r="G377" s="48">
        <v>8.0500000000000007</v>
      </c>
      <c r="H377" s="48" t="s">
        <v>0</v>
      </c>
      <c r="I377" s="48">
        <v>34.15</v>
      </c>
      <c r="J377" s="48">
        <v>48.27</v>
      </c>
      <c r="K377" s="50">
        <v>7.337962962962963E-4</v>
      </c>
      <c r="L377" s="50">
        <v>1.0032407407407407E-3</v>
      </c>
      <c r="M377" s="50">
        <v>2.2594907407407407E-3</v>
      </c>
      <c r="N377" s="50">
        <v>9.2280092592592587E-4</v>
      </c>
      <c r="O377" s="50">
        <v>1.2956018518518518E-3</v>
      </c>
      <c r="P377" s="50">
        <v>1.6797453703703705E-3</v>
      </c>
      <c r="Q377" s="50">
        <v>2.6593749999999998E-3</v>
      </c>
      <c r="R377" s="50">
        <v>2.8741898148148147E-3</v>
      </c>
      <c r="S377" s="50">
        <v>3.6461805555555553E-3</v>
      </c>
      <c r="T377" s="50">
        <v>5.6601851851851856E-3</v>
      </c>
      <c r="U377" s="50">
        <v>6.1336805555555563E-3</v>
      </c>
      <c r="V377" s="50">
        <v>9.7856481481481475E-3</v>
      </c>
      <c r="W377" s="50">
        <v>8.3695601851851847E-3</v>
      </c>
      <c r="X377" s="50">
        <v>1.4102893518518518E-2</v>
      </c>
      <c r="Y377" s="50">
        <v>2.9484953703703704E-2</v>
      </c>
      <c r="Z377" s="48" t="s">
        <v>0</v>
      </c>
      <c r="AA377" s="48" t="s">
        <v>0</v>
      </c>
      <c r="AB377" s="48">
        <v>7.48</v>
      </c>
      <c r="AC377" s="48">
        <v>15.68</v>
      </c>
      <c r="AD377" s="48">
        <v>18.39</v>
      </c>
      <c r="AE377" s="46">
        <v>5468</v>
      </c>
      <c r="AF377" s="48" t="s">
        <v>0</v>
      </c>
      <c r="AG377" s="48" t="s">
        <v>0</v>
      </c>
      <c r="AH377" s="48" t="s">
        <v>0</v>
      </c>
      <c r="AI377" s="48" t="s">
        <v>0</v>
      </c>
      <c r="AJ377" s="48" t="s">
        <v>0</v>
      </c>
      <c r="AK377" s="48" t="s">
        <v>0</v>
      </c>
      <c r="AL377" s="48">
        <v>24.64</v>
      </c>
      <c r="AM377" s="48">
        <v>39.57</v>
      </c>
      <c r="AN377" s="48">
        <v>55.61</v>
      </c>
      <c r="AO377" s="50">
        <v>8.4675925925925934E-4</v>
      </c>
      <c r="AP377" s="50">
        <v>1.1643518518518517E-3</v>
      </c>
      <c r="AQ377" s="50">
        <v>2.6254629629629627E-3</v>
      </c>
      <c r="AR377" s="50">
        <v>1.0665509259259261E-3</v>
      </c>
      <c r="AS377" s="50">
        <v>1.5061342592592594E-3</v>
      </c>
      <c r="AT377" s="50">
        <v>1.9513888888888888E-3</v>
      </c>
      <c r="AU377" s="50">
        <v>3.0783564814814814E-3</v>
      </c>
      <c r="AV377" s="50">
        <v>3.3271990740740744E-3</v>
      </c>
      <c r="AW377" s="50">
        <v>4.2288194444444448E-3</v>
      </c>
      <c r="AX377" s="50">
        <v>6.6077546296296292E-3</v>
      </c>
      <c r="AY377" s="50">
        <v>7.1068287037037029E-3</v>
      </c>
      <c r="AZ377" s="50">
        <v>1.1404513888888889E-2</v>
      </c>
      <c r="BA377" s="50">
        <v>9.1225694444444436E-3</v>
      </c>
      <c r="BB377" s="50">
        <v>1.5775347222222222E-2</v>
      </c>
      <c r="BC377" s="50">
        <v>3.2482638888888887E-2</v>
      </c>
      <c r="BD377" s="48" t="s">
        <v>0</v>
      </c>
      <c r="BE377" s="48" t="s">
        <v>0</v>
      </c>
      <c r="BF377" s="48">
        <v>6.12</v>
      </c>
      <c r="BG377" s="48">
        <v>13.09</v>
      </c>
      <c r="BH377" s="48">
        <v>17.079999999999998</v>
      </c>
      <c r="BI377" s="46">
        <v>4202</v>
      </c>
    </row>
    <row r="378" spans="1:61" x14ac:dyDescent="0.3">
      <c r="A378" s="46">
        <v>1024</v>
      </c>
      <c r="B378" s="48">
        <v>5.93</v>
      </c>
      <c r="C378" s="48" t="s">
        <v>0</v>
      </c>
      <c r="D378" s="48" t="s">
        <v>0</v>
      </c>
      <c r="E378" s="48" t="s">
        <v>0</v>
      </c>
      <c r="F378" s="48" t="s">
        <v>0</v>
      </c>
      <c r="G378" s="48" t="s">
        <v>0</v>
      </c>
      <c r="H378" s="48">
        <v>21.74</v>
      </c>
      <c r="I378" s="48">
        <v>34.159999999999997</v>
      </c>
      <c r="J378" s="48">
        <v>48.29</v>
      </c>
      <c r="K378" s="50">
        <v>7.3402777777777778E-4</v>
      </c>
      <c r="L378" s="50">
        <v>1.0035879629629631E-3</v>
      </c>
      <c r="M378" s="50">
        <v>2.2603009259259256E-3</v>
      </c>
      <c r="N378" s="50">
        <v>9.2303240740740735E-4</v>
      </c>
      <c r="O378" s="50">
        <v>1.2959490740740741E-3</v>
      </c>
      <c r="P378" s="50">
        <v>1.6803240740740741E-3</v>
      </c>
      <c r="Q378" s="50">
        <v>2.6603009259259258E-3</v>
      </c>
      <c r="R378" s="50">
        <v>2.8751157407407406E-3</v>
      </c>
      <c r="S378" s="50">
        <v>3.6473379629629625E-3</v>
      </c>
      <c r="T378" s="50">
        <v>5.6621527777777781E-3</v>
      </c>
      <c r="U378" s="50">
        <v>6.1357638888888894E-3</v>
      </c>
      <c r="V378" s="50">
        <v>9.7890046296296284E-3</v>
      </c>
      <c r="W378" s="50">
        <v>8.374537037037038E-3</v>
      </c>
      <c r="X378" s="50">
        <v>1.4111226851851852E-2</v>
      </c>
      <c r="Y378" s="50">
        <v>2.9501967592592594E-2</v>
      </c>
      <c r="Z378" s="48" t="s">
        <v>0</v>
      </c>
      <c r="AA378" s="48" t="s">
        <v>0</v>
      </c>
      <c r="AB378" s="48" t="s">
        <v>0</v>
      </c>
      <c r="AC378" s="48">
        <v>15.67</v>
      </c>
      <c r="AD378" s="48">
        <v>18.37</v>
      </c>
      <c r="AE378" s="46">
        <v>5463</v>
      </c>
      <c r="AF378" s="48">
        <v>6.53</v>
      </c>
      <c r="AG378" s="48" t="s">
        <v>0</v>
      </c>
      <c r="AH378" s="48" t="s">
        <v>0</v>
      </c>
      <c r="AI378" s="48" t="s">
        <v>0</v>
      </c>
      <c r="AJ378" s="48" t="s">
        <v>0</v>
      </c>
      <c r="AK378" s="48">
        <v>8.6199999999999992</v>
      </c>
      <c r="AL378" s="48">
        <v>24.65</v>
      </c>
      <c r="AM378" s="48">
        <v>39.590000000000003</v>
      </c>
      <c r="AN378" s="48">
        <v>55.64</v>
      </c>
      <c r="AO378" s="50">
        <v>8.472222222222223E-4</v>
      </c>
      <c r="AP378" s="50">
        <v>1.1649305555555556E-3</v>
      </c>
      <c r="AQ378" s="50">
        <v>2.6268518518518516E-3</v>
      </c>
      <c r="AR378" s="50">
        <v>1.0671296296296297E-3</v>
      </c>
      <c r="AS378" s="50">
        <v>1.5069444444444444E-3</v>
      </c>
      <c r="AT378" s="50">
        <v>1.9523148148148147E-3</v>
      </c>
      <c r="AU378" s="50">
        <v>3.0798611111111113E-3</v>
      </c>
      <c r="AV378" s="50">
        <v>3.3288194444444446E-3</v>
      </c>
      <c r="AW378" s="50">
        <v>4.2310185185185185E-3</v>
      </c>
      <c r="AX378" s="50">
        <v>6.6112268518518525E-3</v>
      </c>
      <c r="AY378" s="50">
        <v>7.1106481481481481E-3</v>
      </c>
      <c r="AZ378" s="50">
        <v>1.141087962962963E-2</v>
      </c>
      <c r="BA378" s="50">
        <v>9.1284722222222201E-3</v>
      </c>
      <c r="BB378" s="50">
        <v>1.5785416666666666E-2</v>
      </c>
      <c r="BC378" s="50">
        <v>3.2503124999999994E-2</v>
      </c>
      <c r="BD378" s="48" t="s">
        <v>0</v>
      </c>
      <c r="BE378" s="48">
        <v>4.21</v>
      </c>
      <c r="BF378" s="48" t="s">
        <v>0</v>
      </c>
      <c r="BG378" s="48">
        <v>13.08</v>
      </c>
      <c r="BH378" s="48">
        <v>17.059999999999999</v>
      </c>
      <c r="BI378" s="46">
        <v>4199</v>
      </c>
    </row>
    <row r="379" spans="1:61" x14ac:dyDescent="0.3">
      <c r="A379" s="46">
        <v>1023</v>
      </c>
      <c r="B379" s="48" t="s">
        <v>0</v>
      </c>
      <c r="C379" s="48" t="s">
        <v>0</v>
      </c>
      <c r="D379" s="48" t="s">
        <v>0</v>
      </c>
      <c r="E379" s="48">
        <v>6.88</v>
      </c>
      <c r="F379" s="48" t="s">
        <v>0</v>
      </c>
      <c r="G379" s="48" t="s">
        <v>0</v>
      </c>
      <c r="H379" s="48">
        <v>21.75</v>
      </c>
      <c r="I379" s="48">
        <v>34.18</v>
      </c>
      <c r="J379" s="48">
        <v>48.3</v>
      </c>
      <c r="K379" s="50">
        <v>7.3425925925925926E-4</v>
      </c>
      <c r="L379" s="50">
        <v>1.0038194444444446E-3</v>
      </c>
      <c r="M379" s="50">
        <v>2.2611111111111109E-3</v>
      </c>
      <c r="N379" s="50">
        <v>9.2337962962962968E-4</v>
      </c>
      <c r="O379" s="50">
        <v>1.2964120370370371E-3</v>
      </c>
      <c r="P379" s="50">
        <v>1.6807870370370371E-3</v>
      </c>
      <c r="Q379" s="50">
        <v>2.6612268518518517E-3</v>
      </c>
      <c r="R379" s="50">
        <v>2.8760416666666665E-3</v>
      </c>
      <c r="S379" s="50">
        <v>3.6486111111111107E-3</v>
      </c>
      <c r="T379" s="50">
        <v>5.6642361111111112E-3</v>
      </c>
      <c r="U379" s="50">
        <v>6.1379629629629631E-3</v>
      </c>
      <c r="V379" s="50">
        <v>9.7923611111111111E-3</v>
      </c>
      <c r="W379" s="50">
        <v>8.3795138888888895E-3</v>
      </c>
      <c r="X379" s="50">
        <v>1.4119560185185185E-2</v>
      </c>
      <c r="Y379" s="50">
        <v>2.9518865740740741E-2</v>
      </c>
      <c r="Z379" s="48" t="s">
        <v>0</v>
      </c>
      <c r="AA379" s="48">
        <v>5.1100000000000003</v>
      </c>
      <c r="AB379" s="48">
        <v>7.47</v>
      </c>
      <c r="AC379" s="48" t="s">
        <v>0</v>
      </c>
      <c r="AD379" s="48">
        <v>18.350000000000001</v>
      </c>
      <c r="AE379" s="46">
        <v>5458</v>
      </c>
      <c r="AF379" s="48" t="s">
        <v>0</v>
      </c>
      <c r="AG379" s="48">
        <v>7.07</v>
      </c>
      <c r="AH379" s="48">
        <v>7.59</v>
      </c>
      <c r="AI379" s="48">
        <v>7.35</v>
      </c>
      <c r="AJ379" s="48">
        <v>7.99</v>
      </c>
      <c r="AK379" s="48" t="s">
        <v>0</v>
      </c>
      <c r="AL379" s="48">
        <v>24.66</v>
      </c>
      <c r="AM379" s="48">
        <v>39.61</v>
      </c>
      <c r="AN379" s="48">
        <v>55.66</v>
      </c>
      <c r="AO379" s="50">
        <v>8.4768518518518526E-4</v>
      </c>
      <c r="AP379" s="50">
        <v>1.165625E-3</v>
      </c>
      <c r="AQ379" s="50">
        <v>2.6283564814814815E-3</v>
      </c>
      <c r="AR379" s="50">
        <v>1.0675925925925926E-3</v>
      </c>
      <c r="AS379" s="50">
        <v>1.5076388888888889E-3</v>
      </c>
      <c r="AT379" s="50">
        <v>1.9533564814814813E-3</v>
      </c>
      <c r="AU379" s="50">
        <v>3.0813657407407409E-3</v>
      </c>
      <c r="AV379" s="50">
        <v>3.3305555555555558E-3</v>
      </c>
      <c r="AW379" s="50">
        <v>4.2332175925925922E-3</v>
      </c>
      <c r="AX379" s="50">
        <v>6.6148148148148156E-3</v>
      </c>
      <c r="AY379" s="50">
        <v>7.114583333333333E-3</v>
      </c>
      <c r="AZ379" s="50">
        <v>1.1417129629629631E-2</v>
      </c>
      <c r="BA379" s="50">
        <v>9.1344907407407399E-3</v>
      </c>
      <c r="BB379" s="50">
        <v>1.5795486111111111E-2</v>
      </c>
      <c r="BC379" s="50">
        <v>3.2523495370370373E-2</v>
      </c>
      <c r="BD379" s="48">
        <v>1.8</v>
      </c>
      <c r="BE379" s="48" t="s">
        <v>0</v>
      </c>
      <c r="BF379" s="48">
        <v>6.11</v>
      </c>
      <c r="BG379" s="48">
        <v>13.07</v>
      </c>
      <c r="BH379" s="48">
        <v>17.04</v>
      </c>
      <c r="BI379" s="46">
        <v>4195</v>
      </c>
    </row>
    <row r="380" spans="1:61" x14ac:dyDescent="0.3">
      <c r="A380" s="46">
        <v>1022</v>
      </c>
      <c r="B380" s="48" t="s">
        <v>0</v>
      </c>
      <c r="C380" s="48">
        <v>6.4</v>
      </c>
      <c r="D380" s="48">
        <v>6.84</v>
      </c>
      <c r="E380" s="48" t="s">
        <v>0</v>
      </c>
      <c r="F380" s="48">
        <v>7.52</v>
      </c>
      <c r="G380" s="48">
        <v>8.06</v>
      </c>
      <c r="H380" s="48" t="s">
        <v>0</v>
      </c>
      <c r="I380" s="48">
        <v>34.19</v>
      </c>
      <c r="J380" s="48">
        <v>48.32</v>
      </c>
      <c r="K380" s="50">
        <v>7.3449074074074074E-4</v>
      </c>
      <c r="L380" s="50">
        <v>1.0041666666666667E-3</v>
      </c>
      <c r="M380" s="50">
        <v>2.2619212962962962E-3</v>
      </c>
      <c r="N380" s="50">
        <v>9.2361111111111116E-4</v>
      </c>
      <c r="O380" s="50">
        <v>1.2967592592592592E-3</v>
      </c>
      <c r="P380" s="50">
        <v>1.6813657407407409E-3</v>
      </c>
      <c r="Q380" s="50">
        <v>2.662037037037037E-3</v>
      </c>
      <c r="R380" s="50">
        <v>2.8769675925925924E-3</v>
      </c>
      <c r="S380" s="50">
        <v>3.6497685185185183E-3</v>
      </c>
      <c r="T380" s="50">
        <v>5.6662037037037037E-3</v>
      </c>
      <c r="U380" s="50">
        <v>6.1400462962962962E-3</v>
      </c>
      <c r="V380" s="50">
        <v>9.7957175925925937E-3</v>
      </c>
      <c r="W380" s="50">
        <v>8.384490740740741E-3</v>
      </c>
      <c r="X380" s="50">
        <v>1.4128009259259259E-2</v>
      </c>
      <c r="Y380" s="50">
        <v>2.9535879629629627E-2</v>
      </c>
      <c r="Z380" s="48" t="s">
        <v>0</v>
      </c>
      <c r="AA380" s="48" t="s">
        <v>0</v>
      </c>
      <c r="AB380" s="48" t="s">
        <v>0</v>
      </c>
      <c r="AC380" s="48">
        <v>15.66</v>
      </c>
      <c r="AD380" s="48">
        <v>18.34</v>
      </c>
      <c r="AE380" s="46">
        <v>5453</v>
      </c>
      <c r="AF380" s="48" t="s">
        <v>0</v>
      </c>
      <c r="AG380" s="48" t="s">
        <v>0</v>
      </c>
      <c r="AH380" s="48" t="s">
        <v>0</v>
      </c>
      <c r="AI380" s="48" t="s">
        <v>0</v>
      </c>
      <c r="AJ380" s="48" t="s">
        <v>0</v>
      </c>
      <c r="AK380" s="48">
        <v>8.6300000000000008</v>
      </c>
      <c r="AL380" s="48">
        <v>24.67</v>
      </c>
      <c r="AM380" s="48">
        <v>39.630000000000003</v>
      </c>
      <c r="AN380" s="48">
        <v>55.69</v>
      </c>
      <c r="AO380" s="50">
        <v>8.4814814814814822E-4</v>
      </c>
      <c r="AP380" s="50">
        <v>1.1662037037037036E-3</v>
      </c>
      <c r="AQ380" s="50">
        <v>2.6298611111111115E-3</v>
      </c>
      <c r="AR380" s="50">
        <v>1.0681712962962964E-3</v>
      </c>
      <c r="AS380" s="50">
        <v>1.5084490740740742E-3</v>
      </c>
      <c r="AT380" s="50">
        <v>1.9542824074074072E-3</v>
      </c>
      <c r="AU380" s="50">
        <v>3.082986111111111E-3</v>
      </c>
      <c r="AV380" s="50">
        <v>3.3321759259259264E-3</v>
      </c>
      <c r="AW380" s="50">
        <v>4.2353009259259262E-3</v>
      </c>
      <c r="AX380" s="50">
        <v>6.6184027777777777E-3</v>
      </c>
      <c r="AY380" s="50">
        <v>7.1184027777777773E-3</v>
      </c>
      <c r="AZ380" s="50">
        <v>1.1423495370370372E-2</v>
      </c>
      <c r="BA380" s="50">
        <v>9.1403935185185182E-3</v>
      </c>
      <c r="BB380" s="50">
        <v>1.5805555555555555E-2</v>
      </c>
      <c r="BC380" s="50">
        <v>3.2543865740740738E-2</v>
      </c>
      <c r="BD380" s="48" t="s">
        <v>0</v>
      </c>
      <c r="BE380" s="48" t="s">
        <v>0</v>
      </c>
      <c r="BF380" s="48" t="s">
        <v>0</v>
      </c>
      <c r="BG380" s="48">
        <v>13.06</v>
      </c>
      <c r="BH380" s="48">
        <v>17.03</v>
      </c>
      <c r="BI380" s="46">
        <v>4191</v>
      </c>
    </row>
    <row r="381" spans="1:61" x14ac:dyDescent="0.3">
      <c r="A381" s="46">
        <v>1021</v>
      </c>
      <c r="B381" s="48" t="s">
        <v>0</v>
      </c>
      <c r="C381" s="48" t="s">
        <v>0</v>
      </c>
      <c r="D381" s="48" t="s">
        <v>0</v>
      </c>
      <c r="E381" s="48" t="s">
        <v>0</v>
      </c>
      <c r="F381" s="48" t="s">
        <v>0</v>
      </c>
      <c r="G381" s="48" t="s">
        <v>0</v>
      </c>
      <c r="H381" s="48">
        <v>21.76</v>
      </c>
      <c r="I381" s="48">
        <v>34.200000000000003</v>
      </c>
      <c r="J381" s="48">
        <v>48.33</v>
      </c>
      <c r="K381" s="50">
        <v>7.3483796296296296E-4</v>
      </c>
      <c r="L381" s="50">
        <v>1.004513888888889E-3</v>
      </c>
      <c r="M381" s="50">
        <v>2.2627314814814815E-3</v>
      </c>
      <c r="N381" s="50">
        <v>9.2395833333333338E-4</v>
      </c>
      <c r="O381" s="50">
        <v>1.2972222222222222E-3</v>
      </c>
      <c r="P381" s="50">
        <v>1.6819444444444445E-3</v>
      </c>
      <c r="Q381" s="50">
        <v>2.6629629629629629E-3</v>
      </c>
      <c r="R381" s="50">
        <v>2.8778935185185183E-3</v>
      </c>
      <c r="S381" s="50">
        <v>3.6510416666666662E-3</v>
      </c>
      <c r="T381" s="50">
        <v>5.6681712962962962E-3</v>
      </c>
      <c r="U381" s="50">
        <v>6.1422453703703708E-3</v>
      </c>
      <c r="V381" s="50">
        <v>9.7990740740740746E-3</v>
      </c>
      <c r="W381" s="50">
        <v>8.3894675925925925E-3</v>
      </c>
      <c r="X381" s="50">
        <v>1.4136342592592591E-2</v>
      </c>
      <c r="Y381" s="50">
        <v>2.955289351851852E-2</v>
      </c>
      <c r="Z381" s="48" t="s">
        <v>0</v>
      </c>
      <c r="AA381" s="48">
        <v>5.0999999999999996</v>
      </c>
      <c r="AB381" s="48">
        <v>7.46</v>
      </c>
      <c r="AC381" s="48">
        <v>15.65</v>
      </c>
      <c r="AD381" s="48">
        <v>18.32</v>
      </c>
      <c r="AE381" s="46">
        <v>5448</v>
      </c>
      <c r="AF381" s="48">
        <v>6.54</v>
      </c>
      <c r="AG381" s="48" t="s">
        <v>0</v>
      </c>
      <c r="AH381" s="48" t="s">
        <v>0</v>
      </c>
      <c r="AI381" s="48">
        <v>7.36</v>
      </c>
      <c r="AJ381" s="48">
        <v>8</v>
      </c>
      <c r="AK381" s="48" t="s">
        <v>0</v>
      </c>
      <c r="AL381" s="48">
        <v>24.68</v>
      </c>
      <c r="AM381" s="48">
        <v>39.65</v>
      </c>
      <c r="AN381" s="48">
        <v>55.72</v>
      </c>
      <c r="AO381" s="50">
        <v>8.4849537037037044E-4</v>
      </c>
      <c r="AP381" s="50">
        <v>1.166898148148148E-3</v>
      </c>
      <c r="AQ381" s="50">
        <v>2.6312500000000003E-3</v>
      </c>
      <c r="AR381" s="50">
        <v>1.06875E-3</v>
      </c>
      <c r="AS381" s="50">
        <v>1.5091435185185186E-3</v>
      </c>
      <c r="AT381" s="50">
        <v>1.9553240740740742E-3</v>
      </c>
      <c r="AU381" s="50">
        <v>3.0844907407407409E-3</v>
      </c>
      <c r="AV381" s="50">
        <v>3.3339120370370371E-3</v>
      </c>
      <c r="AW381" s="50">
        <v>4.2374999999999999E-3</v>
      </c>
      <c r="AX381" s="50">
        <v>6.621875000000001E-3</v>
      </c>
      <c r="AY381" s="50">
        <v>7.1222222222222225E-3</v>
      </c>
      <c r="AZ381" s="50">
        <v>1.1429745370370371E-2</v>
      </c>
      <c r="BA381" s="50">
        <v>9.1464120370370362E-3</v>
      </c>
      <c r="BB381" s="50">
        <v>1.5815509259259258E-2</v>
      </c>
      <c r="BC381" s="50">
        <v>3.2564351851851851E-2</v>
      </c>
      <c r="BD381" s="48" t="s">
        <v>0</v>
      </c>
      <c r="BE381" s="48">
        <v>4.2</v>
      </c>
      <c r="BF381" s="48" t="s">
        <v>0</v>
      </c>
      <c r="BG381" s="48">
        <v>13.05</v>
      </c>
      <c r="BH381" s="48">
        <v>17.010000000000002</v>
      </c>
      <c r="BI381" s="46">
        <v>4187</v>
      </c>
    </row>
    <row r="382" spans="1:61" x14ac:dyDescent="0.3">
      <c r="A382" s="46">
        <v>1020</v>
      </c>
      <c r="B382" s="48" t="s">
        <v>0</v>
      </c>
      <c r="C382" s="48" t="s">
        <v>0</v>
      </c>
      <c r="D382" s="48" t="s">
        <v>0</v>
      </c>
      <c r="E382" s="48" t="s">
        <v>0</v>
      </c>
      <c r="F382" s="48" t="s">
        <v>0</v>
      </c>
      <c r="G382" s="48" t="s">
        <v>0</v>
      </c>
      <c r="H382" s="48">
        <v>21.77</v>
      </c>
      <c r="I382" s="48">
        <v>34.21</v>
      </c>
      <c r="J382" s="48">
        <v>48.35</v>
      </c>
      <c r="K382" s="50">
        <v>7.3506944444444444E-4</v>
      </c>
      <c r="L382" s="50">
        <v>1.0048611111111111E-3</v>
      </c>
      <c r="M382" s="50">
        <v>2.2635416666666663E-3</v>
      </c>
      <c r="N382" s="50">
        <v>9.2418981481481486E-4</v>
      </c>
      <c r="O382" s="50">
        <v>1.2975694444444445E-3</v>
      </c>
      <c r="P382" s="50">
        <v>1.6824074074074074E-3</v>
      </c>
      <c r="Q382" s="50">
        <v>2.6638888888888888E-3</v>
      </c>
      <c r="R382" s="50">
        <v>2.8789351851851853E-3</v>
      </c>
      <c r="S382" s="50">
        <v>3.6521990740740738E-3</v>
      </c>
      <c r="T382" s="50">
        <v>5.6701388888888886E-3</v>
      </c>
      <c r="U382" s="50">
        <v>6.1443287037037039E-3</v>
      </c>
      <c r="V382" s="50">
        <v>9.8024305555555555E-3</v>
      </c>
      <c r="W382" s="50">
        <v>8.394444444444444E-3</v>
      </c>
      <c r="X382" s="50">
        <v>1.4144791666666665E-2</v>
      </c>
      <c r="Y382" s="50">
        <v>2.9569907407407409E-2</v>
      </c>
      <c r="Z382" s="48" t="s">
        <v>0</v>
      </c>
      <c r="AA382" s="48" t="s">
        <v>0</v>
      </c>
      <c r="AB382" s="48" t="s">
        <v>0</v>
      </c>
      <c r="AC382" s="48">
        <v>15.64</v>
      </c>
      <c r="AD382" s="48">
        <v>18.3</v>
      </c>
      <c r="AE382" s="46">
        <v>5444</v>
      </c>
      <c r="AF382" s="48" t="s">
        <v>0</v>
      </c>
      <c r="AG382" s="48" t="s">
        <v>0</v>
      </c>
      <c r="AH382" s="48" t="s">
        <v>0</v>
      </c>
      <c r="AI382" s="48" t="s">
        <v>0</v>
      </c>
      <c r="AJ382" s="48" t="s">
        <v>0</v>
      </c>
      <c r="AK382" s="48" t="s">
        <v>0</v>
      </c>
      <c r="AL382" s="48">
        <v>24.69</v>
      </c>
      <c r="AM382" s="48">
        <v>39.67</v>
      </c>
      <c r="AN382" s="48">
        <v>55.75</v>
      </c>
      <c r="AO382" s="50">
        <v>8.489583333333334E-4</v>
      </c>
      <c r="AP382" s="50">
        <v>1.1674768518518518E-3</v>
      </c>
      <c r="AQ382" s="50">
        <v>2.6327546296296299E-3</v>
      </c>
      <c r="AR382" s="50">
        <v>1.0693287037037038E-3</v>
      </c>
      <c r="AS382" s="50">
        <v>1.5099537037037037E-3</v>
      </c>
      <c r="AT382" s="50">
        <v>1.9562500000000001E-3</v>
      </c>
      <c r="AU382" s="50">
        <v>3.0861111111111111E-3</v>
      </c>
      <c r="AV382" s="50">
        <v>3.3355324074074077E-3</v>
      </c>
      <c r="AW382" s="50">
        <v>4.2396990740740737E-3</v>
      </c>
      <c r="AX382" s="50">
        <v>6.6254629629629641E-3</v>
      </c>
      <c r="AY382" s="50">
        <v>7.1261574074074074E-3</v>
      </c>
      <c r="AZ382" s="50">
        <v>1.1436111111111112E-2</v>
      </c>
      <c r="BA382" s="50">
        <v>9.1523148148148145E-3</v>
      </c>
      <c r="BB382" s="50">
        <v>1.5825578703703703E-2</v>
      </c>
      <c r="BC382" s="50">
        <v>3.2584837962962958E-2</v>
      </c>
      <c r="BD382" s="48" t="s">
        <v>0</v>
      </c>
      <c r="BE382" s="48" t="s">
        <v>0</v>
      </c>
      <c r="BF382" s="48">
        <v>6.1</v>
      </c>
      <c r="BG382" s="48" t="s">
        <v>0</v>
      </c>
      <c r="BH382" s="48">
        <v>17</v>
      </c>
      <c r="BI382" s="46">
        <v>4184</v>
      </c>
    </row>
    <row r="383" spans="1:61" x14ac:dyDescent="0.3">
      <c r="A383" s="46">
        <v>1019</v>
      </c>
      <c r="B383" s="48" t="s">
        <v>0</v>
      </c>
      <c r="C383" s="48" t="s">
        <v>0</v>
      </c>
      <c r="D383" s="48" t="s">
        <v>0</v>
      </c>
      <c r="E383" s="48">
        <v>6.89</v>
      </c>
      <c r="F383" s="48" t="s">
        <v>0</v>
      </c>
      <c r="G383" s="48">
        <v>8.07</v>
      </c>
      <c r="H383" s="48">
        <v>21.78</v>
      </c>
      <c r="I383" s="48">
        <v>34.22</v>
      </c>
      <c r="J383" s="48">
        <v>48.37</v>
      </c>
      <c r="K383" s="50">
        <v>7.3530092592592592E-4</v>
      </c>
      <c r="L383" s="50">
        <v>1.0052083333333334E-3</v>
      </c>
      <c r="M383" s="50">
        <v>2.2643518518518516E-3</v>
      </c>
      <c r="N383" s="50">
        <v>9.2453703703703708E-4</v>
      </c>
      <c r="O383" s="50">
        <v>1.2980324074074075E-3</v>
      </c>
      <c r="P383" s="50">
        <v>1.6829861111111112E-3</v>
      </c>
      <c r="Q383" s="50">
        <v>2.6646990740740741E-3</v>
      </c>
      <c r="R383" s="50">
        <v>2.8798611111111112E-3</v>
      </c>
      <c r="S383" s="50">
        <v>3.653356481481481E-3</v>
      </c>
      <c r="T383" s="50">
        <v>5.672106481481482E-3</v>
      </c>
      <c r="U383" s="50">
        <v>6.1464120370370379E-3</v>
      </c>
      <c r="V383" s="50">
        <v>9.8057870370370365E-3</v>
      </c>
      <c r="W383" s="50">
        <v>8.3994212962962955E-3</v>
      </c>
      <c r="X383" s="50">
        <v>1.4153124999999999E-2</v>
      </c>
      <c r="Y383" s="50">
        <v>2.9586805555555554E-2</v>
      </c>
      <c r="Z383" s="48">
        <v>2.12</v>
      </c>
      <c r="AA383" s="48" t="s">
        <v>0</v>
      </c>
      <c r="AB383" s="48">
        <v>7.45</v>
      </c>
      <c r="AC383" s="48">
        <v>15.63</v>
      </c>
      <c r="AD383" s="48">
        <v>18.29</v>
      </c>
      <c r="AE383" s="46">
        <v>5439</v>
      </c>
      <c r="AF383" s="48" t="s">
        <v>0</v>
      </c>
      <c r="AG383" s="48">
        <v>7.08</v>
      </c>
      <c r="AH383" s="48">
        <v>7.6</v>
      </c>
      <c r="AI383" s="48" t="s">
        <v>0</v>
      </c>
      <c r="AJ383" s="48">
        <v>8.01</v>
      </c>
      <c r="AK383" s="48">
        <v>8.64</v>
      </c>
      <c r="AL383" s="48">
        <v>24.71</v>
      </c>
      <c r="AM383" s="48">
        <v>39.69</v>
      </c>
      <c r="AN383" s="48">
        <v>55.78</v>
      </c>
      <c r="AO383" s="50">
        <v>8.4942129629629636E-4</v>
      </c>
      <c r="AP383" s="50">
        <v>1.1680555555555554E-3</v>
      </c>
      <c r="AQ383" s="50">
        <v>2.6341435185185187E-3</v>
      </c>
      <c r="AR383" s="50">
        <v>1.0699074074074074E-3</v>
      </c>
      <c r="AS383" s="50">
        <v>1.5106481481481481E-3</v>
      </c>
      <c r="AT383" s="50">
        <v>1.957175925925926E-3</v>
      </c>
      <c r="AU383" s="50">
        <v>3.0876157407407406E-3</v>
      </c>
      <c r="AV383" s="50">
        <v>3.3372685185185189E-3</v>
      </c>
      <c r="AW383" s="50">
        <v>4.2418981481481474E-3</v>
      </c>
      <c r="AX383" s="50">
        <v>6.6290509259259263E-3</v>
      </c>
      <c r="AY383" s="50">
        <v>7.1299768518518509E-3</v>
      </c>
      <c r="AZ383" s="50">
        <v>1.1442361111111111E-2</v>
      </c>
      <c r="BA383" s="50">
        <v>9.1583333333333326E-3</v>
      </c>
      <c r="BB383" s="50">
        <v>1.5835648148148147E-2</v>
      </c>
      <c r="BC383" s="50">
        <v>3.260520833333333E-2</v>
      </c>
      <c r="BD383" s="48" t="s">
        <v>0</v>
      </c>
      <c r="BE383" s="48" t="s">
        <v>0</v>
      </c>
      <c r="BF383" s="48" t="s">
        <v>0</v>
      </c>
      <c r="BG383" s="48">
        <v>13.04</v>
      </c>
      <c r="BH383" s="48">
        <v>16.98</v>
      </c>
      <c r="BI383" s="46">
        <v>4180</v>
      </c>
    </row>
    <row r="384" spans="1:61" x14ac:dyDescent="0.3">
      <c r="A384" s="46">
        <v>1018</v>
      </c>
      <c r="B384" s="48">
        <v>5.94</v>
      </c>
      <c r="C384" s="48" t="s">
        <v>0</v>
      </c>
      <c r="D384" s="48" t="s">
        <v>0</v>
      </c>
      <c r="E384" s="48" t="s">
        <v>0</v>
      </c>
      <c r="F384" s="48">
        <v>7.53</v>
      </c>
      <c r="G384" s="48" t="s">
        <v>0</v>
      </c>
      <c r="H384" s="48" t="s">
        <v>0</v>
      </c>
      <c r="I384" s="48">
        <v>34.229999999999997</v>
      </c>
      <c r="J384" s="48">
        <v>48.38</v>
      </c>
      <c r="K384" s="50">
        <v>7.355324074074074E-4</v>
      </c>
      <c r="L384" s="50">
        <v>1.0054398148148149E-3</v>
      </c>
      <c r="M384" s="50">
        <v>2.2651620370370369E-3</v>
      </c>
      <c r="N384" s="50">
        <v>9.2476851851851856E-4</v>
      </c>
      <c r="O384" s="50">
        <v>1.2983796296296296E-3</v>
      </c>
      <c r="P384" s="50">
        <v>1.6835648148148148E-3</v>
      </c>
      <c r="Q384" s="50">
        <v>2.665625E-3</v>
      </c>
      <c r="R384" s="50">
        <v>2.8807870370370372E-3</v>
      </c>
      <c r="S384" s="50">
        <v>3.6546296296296292E-3</v>
      </c>
      <c r="T384" s="50">
        <v>5.6740740740740744E-3</v>
      </c>
      <c r="U384" s="50">
        <v>6.1486111111111116E-3</v>
      </c>
      <c r="V384" s="50">
        <v>9.8091435185185191E-3</v>
      </c>
      <c r="W384" s="50">
        <v>8.4043981481481487E-3</v>
      </c>
      <c r="X384" s="50">
        <v>1.4161574074074075E-2</v>
      </c>
      <c r="Y384" s="50">
        <v>2.9603819444444443E-2</v>
      </c>
      <c r="Z384" s="48" t="s">
        <v>0</v>
      </c>
      <c r="AA384" s="48">
        <v>5.09</v>
      </c>
      <c r="AB384" s="48" t="s">
        <v>0</v>
      </c>
      <c r="AC384" s="48">
        <v>15.62</v>
      </c>
      <c r="AD384" s="48">
        <v>18.27</v>
      </c>
      <c r="AE384" s="46">
        <v>5434</v>
      </c>
      <c r="AF384" s="48" t="s">
        <v>0</v>
      </c>
      <c r="AG384" s="48" t="s">
        <v>0</v>
      </c>
      <c r="AH384" s="48" t="s">
        <v>0</v>
      </c>
      <c r="AI384" s="48">
        <v>7.37</v>
      </c>
      <c r="AJ384" s="48" t="s">
        <v>0</v>
      </c>
      <c r="AK384" s="48" t="s">
        <v>0</v>
      </c>
      <c r="AL384" s="48">
        <v>24.72</v>
      </c>
      <c r="AM384" s="48">
        <v>39.71</v>
      </c>
      <c r="AN384" s="48">
        <v>55.8</v>
      </c>
      <c r="AO384" s="50">
        <v>8.4988425925925932E-4</v>
      </c>
      <c r="AP384" s="50">
        <v>1.1687499999999999E-3</v>
      </c>
      <c r="AQ384" s="50">
        <v>2.6356481481481482E-3</v>
      </c>
      <c r="AR384" s="50">
        <v>1.0703703703703704E-3</v>
      </c>
      <c r="AS384" s="50">
        <v>1.5114583333333334E-3</v>
      </c>
      <c r="AT384" s="50">
        <v>1.9582175925925926E-3</v>
      </c>
      <c r="AU384" s="50">
        <v>3.0891203703703705E-3</v>
      </c>
      <c r="AV384" s="50">
        <v>3.3390046296296297E-3</v>
      </c>
      <c r="AW384" s="50">
        <v>4.244097222222222E-3</v>
      </c>
      <c r="AX384" s="50">
        <v>6.6326388888888893E-3</v>
      </c>
      <c r="AY384" s="50">
        <v>7.1337962962962961E-3</v>
      </c>
      <c r="AZ384" s="50">
        <v>1.1448726851851852E-2</v>
      </c>
      <c r="BA384" s="50">
        <v>9.1642361111111091E-3</v>
      </c>
      <c r="BB384" s="50">
        <v>1.5845717592592592E-2</v>
      </c>
      <c r="BC384" s="50">
        <v>3.2625694444444443E-2</v>
      </c>
      <c r="BD384" s="48" t="s">
        <v>0</v>
      </c>
      <c r="BE384" s="48">
        <v>4.1900000000000004</v>
      </c>
      <c r="BF384" s="48">
        <v>6.09</v>
      </c>
      <c r="BG384" s="48">
        <v>13.03</v>
      </c>
      <c r="BH384" s="48">
        <v>16.96</v>
      </c>
      <c r="BI384" s="46">
        <v>4176</v>
      </c>
    </row>
    <row r="385" spans="1:61" x14ac:dyDescent="0.3">
      <c r="A385" s="46">
        <v>1017</v>
      </c>
      <c r="B385" s="48" t="s">
        <v>0</v>
      </c>
      <c r="C385" s="48" t="s">
        <v>0</v>
      </c>
      <c r="D385" s="48" t="s">
        <v>0</v>
      </c>
      <c r="E385" s="48" t="s">
        <v>0</v>
      </c>
      <c r="F385" s="48" t="s">
        <v>0</v>
      </c>
      <c r="G385" s="48" t="s">
        <v>0</v>
      </c>
      <c r="H385" s="48">
        <v>21.79</v>
      </c>
      <c r="I385" s="48">
        <v>34.25</v>
      </c>
      <c r="J385" s="48">
        <v>48.4</v>
      </c>
      <c r="K385" s="50">
        <v>7.3576388888888888E-4</v>
      </c>
      <c r="L385" s="50">
        <v>1.005787037037037E-3</v>
      </c>
      <c r="M385" s="50">
        <v>2.2659722222222222E-3</v>
      </c>
      <c r="N385" s="50">
        <v>9.2511574074074078E-4</v>
      </c>
      <c r="O385" s="50">
        <v>1.2988425925925925E-3</v>
      </c>
      <c r="P385" s="50">
        <v>1.6840277777777778E-3</v>
      </c>
      <c r="Q385" s="50">
        <v>2.6665509259259259E-3</v>
      </c>
      <c r="R385" s="50">
        <v>2.8817129629629631E-3</v>
      </c>
      <c r="S385" s="50">
        <v>3.6557870370370368E-3</v>
      </c>
      <c r="T385" s="50">
        <v>5.6760416666666669E-3</v>
      </c>
      <c r="U385" s="50">
        <v>6.1506944444444447E-3</v>
      </c>
      <c r="V385" s="50">
        <v>9.8125E-3</v>
      </c>
      <c r="W385" s="50">
        <v>8.4093750000000002E-3</v>
      </c>
      <c r="X385" s="50">
        <v>1.4169907407407407E-2</v>
      </c>
      <c r="Y385" s="50">
        <v>2.9620833333333336E-2</v>
      </c>
      <c r="Z385" s="48" t="s">
        <v>0</v>
      </c>
      <c r="AA385" s="48" t="s">
        <v>0</v>
      </c>
      <c r="AB385" s="48" t="s">
        <v>0</v>
      </c>
      <c r="AC385" s="48">
        <v>15.61</v>
      </c>
      <c r="AD385" s="48">
        <v>18.25</v>
      </c>
      <c r="AE385" s="46">
        <v>5429</v>
      </c>
      <c r="AF385" s="48">
        <v>6.55</v>
      </c>
      <c r="AG385" s="48" t="s">
        <v>0</v>
      </c>
      <c r="AH385" s="48" t="s">
        <v>0</v>
      </c>
      <c r="AI385" s="48" t="s">
        <v>0</v>
      </c>
      <c r="AJ385" s="48" t="s">
        <v>0</v>
      </c>
      <c r="AK385" s="48">
        <v>8.65</v>
      </c>
      <c r="AL385" s="48">
        <v>24.73</v>
      </c>
      <c r="AM385" s="48">
        <v>39.729999999999997</v>
      </c>
      <c r="AN385" s="48">
        <v>55.83</v>
      </c>
      <c r="AO385" s="50">
        <v>8.5034722222222228E-4</v>
      </c>
      <c r="AP385" s="50">
        <v>1.1693287037037039E-3</v>
      </c>
      <c r="AQ385" s="50">
        <v>2.6370370370370371E-3</v>
      </c>
      <c r="AR385" s="50">
        <v>1.0709490740740742E-3</v>
      </c>
      <c r="AS385" s="50">
        <v>1.5121527777777778E-3</v>
      </c>
      <c r="AT385" s="50">
        <v>1.9591435185185185E-3</v>
      </c>
      <c r="AU385" s="50">
        <v>3.0907407407407407E-3</v>
      </c>
      <c r="AV385" s="50">
        <v>3.3406250000000003E-3</v>
      </c>
      <c r="AW385" s="50">
        <v>4.2462962962962958E-3</v>
      </c>
      <c r="AX385" s="50">
        <v>6.6362268518518524E-3</v>
      </c>
      <c r="AY385" s="50">
        <v>7.137731481481481E-3</v>
      </c>
      <c r="AZ385" s="50">
        <v>1.1454976851851852E-2</v>
      </c>
      <c r="BA385" s="50">
        <v>9.1702546296296272E-3</v>
      </c>
      <c r="BB385" s="50">
        <v>1.5855787037037036E-2</v>
      </c>
      <c r="BC385" s="50">
        <v>3.2646180555555557E-2</v>
      </c>
      <c r="BD385" s="48" t="s">
        <v>0</v>
      </c>
      <c r="BE385" s="48" t="s">
        <v>0</v>
      </c>
      <c r="BF385" s="48" t="s">
        <v>0</v>
      </c>
      <c r="BG385" s="48">
        <v>13.02</v>
      </c>
      <c r="BH385" s="48">
        <v>16.95</v>
      </c>
      <c r="BI385" s="46">
        <v>4172</v>
      </c>
    </row>
    <row r="386" spans="1:61" x14ac:dyDescent="0.3">
      <c r="A386" s="46">
        <v>1016</v>
      </c>
      <c r="B386" s="48" t="s">
        <v>0</v>
      </c>
      <c r="C386" s="48">
        <v>6.41</v>
      </c>
      <c r="D386" s="48">
        <v>6.85</v>
      </c>
      <c r="E386" s="48" t="s">
        <v>0</v>
      </c>
      <c r="F386" s="48" t="s">
        <v>0</v>
      </c>
      <c r="G386" s="48" t="s">
        <v>0</v>
      </c>
      <c r="H386" s="48">
        <v>21.8</v>
      </c>
      <c r="I386" s="48">
        <v>34.26</v>
      </c>
      <c r="J386" s="48">
        <v>48.41</v>
      </c>
      <c r="K386" s="50">
        <v>7.3599537037037036E-4</v>
      </c>
      <c r="L386" s="50">
        <v>1.0061342592592594E-3</v>
      </c>
      <c r="M386" s="50">
        <v>2.266782407407407E-3</v>
      </c>
      <c r="N386" s="50">
        <v>9.2534722222222226E-4</v>
      </c>
      <c r="O386" s="50">
        <v>1.2991898148148149E-3</v>
      </c>
      <c r="P386" s="50">
        <v>1.6846064814814816E-3</v>
      </c>
      <c r="Q386" s="50">
        <v>2.6673611111111112E-3</v>
      </c>
      <c r="R386" s="50">
        <v>2.882638888888889E-3</v>
      </c>
      <c r="S386" s="50">
        <v>3.6570601851851846E-3</v>
      </c>
      <c r="T386" s="50">
        <v>5.678125E-3</v>
      </c>
      <c r="U386" s="50">
        <v>6.1528935185185193E-3</v>
      </c>
      <c r="V386" s="50">
        <v>9.8159722222222225E-3</v>
      </c>
      <c r="W386" s="50">
        <v>8.4144675925925932E-3</v>
      </c>
      <c r="X386" s="50">
        <v>1.4178356481481481E-2</v>
      </c>
      <c r="Y386" s="50">
        <v>2.9637847222222222E-2</v>
      </c>
      <c r="Z386" s="48" t="s">
        <v>0</v>
      </c>
      <c r="AA386" s="48" t="s">
        <v>0</v>
      </c>
      <c r="AB386" s="48">
        <v>7.44</v>
      </c>
      <c r="AC386" s="48">
        <v>15.6</v>
      </c>
      <c r="AD386" s="48">
        <v>18.239999999999998</v>
      </c>
      <c r="AE386" s="46">
        <v>5424</v>
      </c>
      <c r="AF386" s="48" t="s">
        <v>0</v>
      </c>
      <c r="AG386" s="48">
        <v>7.09</v>
      </c>
      <c r="AH386" s="48">
        <v>7.61</v>
      </c>
      <c r="AI386" s="48">
        <v>7.38</v>
      </c>
      <c r="AJ386" s="48">
        <v>8.02</v>
      </c>
      <c r="AK386" s="48" t="s">
        <v>0</v>
      </c>
      <c r="AL386" s="48">
        <v>24.74</v>
      </c>
      <c r="AM386" s="48">
        <v>39.75</v>
      </c>
      <c r="AN386" s="48">
        <v>55.86</v>
      </c>
      <c r="AO386" s="50">
        <v>8.506944444444445E-4</v>
      </c>
      <c r="AP386" s="50">
        <v>1.1700231481481483E-3</v>
      </c>
      <c r="AQ386" s="50">
        <v>2.6385416666666666E-3</v>
      </c>
      <c r="AR386" s="50">
        <v>1.0715277777777778E-3</v>
      </c>
      <c r="AS386" s="50">
        <v>1.5129629629629629E-3</v>
      </c>
      <c r="AT386" s="50">
        <v>1.960185185185185E-3</v>
      </c>
      <c r="AU386" s="50">
        <v>3.0922453703703702E-3</v>
      </c>
      <c r="AV386" s="50">
        <v>3.3423611111111115E-3</v>
      </c>
      <c r="AW386" s="50">
        <v>4.2484953703703704E-3</v>
      </c>
      <c r="AX386" s="50">
        <v>6.6396990740740739E-3</v>
      </c>
      <c r="AY386" s="50">
        <v>7.1415509259259253E-3</v>
      </c>
      <c r="AZ386" s="50">
        <v>1.1461342592592594E-2</v>
      </c>
      <c r="BA386" s="50">
        <v>9.1761574074074054E-3</v>
      </c>
      <c r="BB386" s="50">
        <v>1.5865856481481481E-2</v>
      </c>
      <c r="BC386" s="50">
        <v>3.266666666666667E-2</v>
      </c>
      <c r="BD386" s="48" t="s">
        <v>0</v>
      </c>
      <c r="BE386" s="48" t="s">
        <v>0</v>
      </c>
      <c r="BF386" s="48">
        <v>6.08</v>
      </c>
      <c r="BG386" s="48">
        <v>13.01</v>
      </c>
      <c r="BH386" s="48">
        <v>16.93</v>
      </c>
      <c r="BI386" s="46">
        <v>4169</v>
      </c>
    </row>
    <row r="387" spans="1:61" x14ac:dyDescent="0.3">
      <c r="A387" s="46">
        <v>1015</v>
      </c>
      <c r="B387" s="48" t="s">
        <v>0</v>
      </c>
      <c r="C387" s="48" t="s">
        <v>0</v>
      </c>
      <c r="D387" s="48" t="s">
        <v>0</v>
      </c>
      <c r="E387" s="48">
        <v>6.9</v>
      </c>
      <c r="F387" s="48">
        <v>7.54</v>
      </c>
      <c r="G387" s="48">
        <v>8.08</v>
      </c>
      <c r="H387" s="48" t="s">
        <v>0</v>
      </c>
      <c r="I387" s="48">
        <v>34.270000000000003</v>
      </c>
      <c r="J387" s="48">
        <v>48.43</v>
      </c>
      <c r="K387" s="50">
        <v>7.3622685185185184E-4</v>
      </c>
      <c r="L387" s="50">
        <v>1.0064814814814815E-3</v>
      </c>
      <c r="M387" s="50">
        <v>2.2675925925925923E-3</v>
      </c>
      <c r="N387" s="50">
        <v>9.2569444444444448E-4</v>
      </c>
      <c r="O387" s="50">
        <v>1.2996527777777778E-3</v>
      </c>
      <c r="P387" s="50">
        <v>1.6851851851851852E-3</v>
      </c>
      <c r="Q387" s="50">
        <v>2.6682870370370372E-3</v>
      </c>
      <c r="R387" s="50">
        <v>2.8835648148148149E-3</v>
      </c>
      <c r="S387" s="50">
        <v>3.6582175925925927E-3</v>
      </c>
      <c r="T387" s="50">
        <v>5.6800925925925934E-3</v>
      </c>
      <c r="U387" s="50">
        <v>6.1549768518518524E-3</v>
      </c>
      <c r="V387" s="50">
        <v>9.8193287037037034E-3</v>
      </c>
      <c r="W387" s="50">
        <v>8.4194444444444447E-3</v>
      </c>
      <c r="X387" s="50">
        <v>1.4186689814814813E-2</v>
      </c>
      <c r="Y387" s="50">
        <v>2.9654976851851853E-2</v>
      </c>
      <c r="Z387" s="48" t="s">
        <v>0</v>
      </c>
      <c r="AA387" s="48">
        <v>5.08</v>
      </c>
      <c r="AB387" s="48" t="s">
        <v>0</v>
      </c>
      <c r="AC387" s="48">
        <v>15.59</v>
      </c>
      <c r="AD387" s="48">
        <v>18.22</v>
      </c>
      <c r="AE387" s="46">
        <v>5419</v>
      </c>
      <c r="AF387" s="48" t="s">
        <v>0</v>
      </c>
      <c r="AG387" s="48" t="s">
        <v>0</v>
      </c>
      <c r="AH387" s="48" t="s">
        <v>0</v>
      </c>
      <c r="AI387" s="48" t="s">
        <v>0</v>
      </c>
      <c r="AJ387" s="48" t="s">
        <v>0</v>
      </c>
      <c r="AK387" s="48">
        <v>8.66</v>
      </c>
      <c r="AL387" s="48">
        <v>24.75</v>
      </c>
      <c r="AM387" s="48">
        <v>39.76</v>
      </c>
      <c r="AN387" s="48">
        <v>55.89</v>
      </c>
      <c r="AO387" s="50">
        <v>8.5115740740740746E-4</v>
      </c>
      <c r="AP387" s="50">
        <v>1.1706018518518519E-3</v>
      </c>
      <c r="AQ387" s="50">
        <v>2.6400462962962966E-3</v>
      </c>
      <c r="AR387" s="50">
        <v>1.0721064814814816E-3</v>
      </c>
      <c r="AS387" s="50">
        <v>1.5137731481481482E-3</v>
      </c>
      <c r="AT387" s="50">
        <v>1.961111111111111E-3</v>
      </c>
      <c r="AU387" s="50">
        <v>3.0938657407407408E-3</v>
      </c>
      <c r="AV387" s="50">
        <v>3.3439814814814816E-3</v>
      </c>
      <c r="AW387" s="50">
        <v>4.2506944444444441E-3</v>
      </c>
      <c r="AX387" s="50">
        <v>6.643287037037037E-3</v>
      </c>
      <c r="AY387" s="50">
        <v>7.1454861111111111E-3</v>
      </c>
      <c r="AZ387" s="50">
        <v>1.1467592592592593E-2</v>
      </c>
      <c r="BA387" s="50">
        <v>9.1821759259259252E-3</v>
      </c>
      <c r="BB387" s="50">
        <v>1.5875925925925925E-2</v>
      </c>
      <c r="BC387" s="50">
        <v>3.2687152777777777E-2</v>
      </c>
      <c r="BD387" s="48" t="s">
        <v>0</v>
      </c>
      <c r="BE387" s="48">
        <v>4.18</v>
      </c>
      <c r="BF387" s="48" t="s">
        <v>0</v>
      </c>
      <c r="BG387" s="48">
        <v>13</v>
      </c>
      <c r="BH387" s="48">
        <v>16.920000000000002</v>
      </c>
      <c r="BI387" s="46">
        <v>4165</v>
      </c>
    </row>
    <row r="388" spans="1:61" x14ac:dyDescent="0.3">
      <c r="A388" s="46">
        <v>1014</v>
      </c>
      <c r="B388" s="48" t="s">
        <v>0</v>
      </c>
      <c r="C388" s="48" t="s">
        <v>0</v>
      </c>
      <c r="D388" s="48" t="s">
        <v>0</v>
      </c>
      <c r="E388" s="48" t="s">
        <v>0</v>
      </c>
      <c r="F388" s="48" t="s">
        <v>0</v>
      </c>
      <c r="G388" s="48" t="s">
        <v>0</v>
      </c>
      <c r="H388" s="48">
        <v>21.81</v>
      </c>
      <c r="I388" s="48">
        <v>34.28</v>
      </c>
      <c r="J388" s="48">
        <v>48.44</v>
      </c>
      <c r="K388" s="50">
        <v>7.3645833333333332E-4</v>
      </c>
      <c r="L388" s="50">
        <v>1.0068287037037038E-3</v>
      </c>
      <c r="M388" s="50">
        <v>2.2684027777777776E-3</v>
      </c>
      <c r="N388" s="50">
        <v>9.2592592592592596E-4</v>
      </c>
      <c r="O388" s="50">
        <v>1.2999999999999999E-3</v>
      </c>
      <c r="P388" s="50">
        <v>1.6856481481481481E-3</v>
      </c>
      <c r="Q388" s="50">
        <v>2.6692129629629631E-3</v>
      </c>
      <c r="R388" s="50">
        <v>2.8846064814814815E-3</v>
      </c>
      <c r="S388" s="50">
        <v>3.6594907407407409E-3</v>
      </c>
      <c r="T388" s="50">
        <v>5.6820601851851858E-3</v>
      </c>
      <c r="U388" s="50">
        <v>6.1571759259259262E-3</v>
      </c>
      <c r="V388" s="50">
        <v>9.8226851851851843E-3</v>
      </c>
      <c r="W388" s="50">
        <v>8.4244212962962962E-3</v>
      </c>
      <c r="X388" s="50">
        <v>1.4195138888888889E-2</v>
      </c>
      <c r="Y388" s="50">
        <v>2.9671990740740742E-2</v>
      </c>
      <c r="Z388" s="48" t="s">
        <v>0</v>
      </c>
      <c r="AA388" s="48" t="s">
        <v>0</v>
      </c>
      <c r="AB388" s="48">
        <v>7.43</v>
      </c>
      <c r="AC388" s="48">
        <v>15.58</v>
      </c>
      <c r="AD388" s="48">
        <v>18.2</v>
      </c>
      <c r="AE388" s="46">
        <v>5414</v>
      </c>
      <c r="AF388" s="48" t="s">
        <v>0</v>
      </c>
      <c r="AG388" s="48" t="s">
        <v>0</v>
      </c>
      <c r="AH388" s="48" t="s">
        <v>0</v>
      </c>
      <c r="AI388" s="48" t="s">
        <v>0</v>
      </c>
      <c r="AJ388" s="48">
        <v>8.0299999999999994</v>
      </c>
      <c r="AK388" s="48" t="s">
        <v>0</v>
      </c>
      <c r="AL388" s="48">
        <v>24.76</v>
      </c>
      <c r="AM388" s="48">
        <v>39.78</v>
      </c>
      <c r="AN388" s="48">
        <v>55.91</v>
      </c>
      <c r="AO388" s="50">
        <v>8.5162037037037042E-4</v>
      </c>
      <c r="AP388" s="50">
        <v>1.1712962962962964E-3</v>
      </c>
      <c r="AQ388" s="50">
        <v>2.6414351851851855E-3</v>
      </c>
      <c r="AR388" s="50">
        <v>1.0726851851851852E-3</v>
      </c>
      <c r="AS388" s="50">
        <v>1.5144675925925926E-3</v>
      </c>
      <c r="AT388" s="50">
        <v>1.9620370370370369E-3</v>
      </c>
      <c r="AU388" s="50">
        <v>3.0953703703703703E-3</v>
      </c>
      <c r="AV388" s="50">
        <v>3.3457175925925928E-3</v>
      </c>
      <c r="AW388" s="50">
        <v>4.2528935185185187E-3</v>
      </c>
      <c r="AX388" s="50">
        <v>6.6468750000000009E-3</v>
      </c>
      <c r="AY388" s="50">
        <v>7.1493055555555554E-3</v>
      </c>
      <c r="AZ388" s="50">
        <v>1.1473958333333334E-2</v>
      </c>
      <c r="BA388" s="50">
        <v>9.1881944444444433E-3</v>
      </c>
      <c r="BB388" s="50">
        <v>1.588599537037037E-2</v>
      </c>
      <c r="BC388" s="50">
        <v>3.270763888888889E-2</v>
      </c>
      <c r="BD388" s="48" t="s">
        <v>0</v>
      </c>
      <c r="BE388" s="48" t="s">
        <v>0</v>
      </c>
      <c r="BF388" s="48">
        <v>6.07</v>
      </c>
      <c r="BG388" s="48">
        <v>12.99</v>
      </c>
      <c r="BH388" s="48">
        <v>16.899999999999999</v>
      </c>
      <c r="BI388" s="46">
        <v>4161</v>
      </c>
    </row>
    <row r="389" spans="1:61" x14ac:dyDescent="0.3">
      <c r="A389" s="46">
        <v>1013</v>
      </c>
      <c r="B389" s="48" t="s">
        <v>0</v>
      </c>
      <c r="C389" s="48" t="s">
        <v>0</v>
      </c>
      <c r="D389" s="48" t="s">
        <v>0</v>
      </c>
      <c r="E389" s="48" t="s">
        <v>0</v>
      </c>
      <c r="F389" s="48" t="s">
        <v>0</v>
      </c>
      <c r="G389" s="48" t="s">
        <v>0</v>
      </c>
      <c r="H389" s="48">
        <v>21.82</v>
      </c>
      <c r="I389" s="48">
        <v>34.29</v>
      </c>
      <c r="J389" s="48">
        <v>48.46</v>
      </c>
      <c r="K389" s="50">
        <v>7.366898148148148E-4</v>
      </c>
      <c r="L389" s="50">
        <v>1.0070601851851853E-3</v>
      </c>
      <c r="M389" s="50">
        <v>2.269328703703704E-3</v>
      </c>
      <c r="N389" s="50">
        <v>9.2627314814814818E-4</v>
      </c>
      <c r="O389" s="50">
        <v>1.3004629629629629E-3</v>
      </c>
      <c r="P389" s="50">
        <v>1.6862268518518519E-3</v>
      </c>
      <c r="Q389" s="50">
        <v>2.6700231481481479E-3</v>
      </c>
      <c r="R389" s="50">
        <v>2.8855324074074074E-3</v>
      </c>
      <c r="S389" s="50">
        <v>3.6606481481481481E-3</v>
      </c>
      <c r="T389" s="50">
        <v>5.6840277777777774E-3</v>
      </c>
      <c r="U389" s="50">
        <v>6.1592592592592593E-3</v>
      </c>
      <c r="V389" s="50">
        <v>9.826041666666667E-3</v>
      </c>
      <c r="W389" s="50">
        <v>8.4293981481481477E-3</v>
      </c>
      <c r="X389" s="50">
        <v>1.4203587962962963E-2</v>
      </c>
      <c r="Y389" s="50">
        <v>2.9689004629629631E-2</v>
      </c>
      <c r="Z389" s="48" t="s">
        <v>0</v>
      </c>
      <c r="AA389" s="48">
        <v>5.07</v>
      </c>
      <c r="AB389" s="48" t="s">
        <v>0</v>
      </c>
      <c r="AC389" s="48">
        <v>15.57</v>
      </c>
      <c r="AD389" s="48">
        <v>18.190000000000001</v>
      </c>
      <c r="AE389" s="46">
        <v>5409</v>
      </c>
      <c r="AF389" s="48">
        <v>6.56</v>
      </c>
      <c r="AG389" s="48">
        <v>7.1</v>
      </c>
      <c r="AH389" s="48">
        <v>7.62</v>
      </c>
      <c r="AI389" s="48">
        <v>7.39</v>
      </c>
      <c r="AJ389" s="48" t="s">
        <v>0</v>
      </c>
      <c r="AK389" s="48">
        <v>8.67</v>
      </c>
      <c r="AL389" s="48">
        <v>24.77</v>
      </c>
      <c r="AM389" s="48">
        <v>39.799999999999997</v>
      </c>
      <c r="AN389" s="48">
        <v>55.94</v>
      </c>
      <c r="AO389" s="50">
        <v>8.5208333333333338E-4</v>
      </c>
      <c r="AP389" s="50">
        <v>1.1718750000000002E-3</v>
      </c>
      <c r="AQ389" s="50">
        <v>2.642939814814815E-3</v>
      </c>
      <c r="AR389" s="50">
        <v>1.073263888888889E-3</v>
      </c>
      <c r="AS389" s="50">
        <v>1.5152777777777777E-3</v>
      </c>
      <c r="AT389" s="50">
        <v>1.9630787037037034E-3</v>
      </c>
      <c r="AU389" s="50">
        <v>3.0969907407407409E-3</v>
      </c>
      <c r="AV389" s="50">
        <v>3.347453703703704E-3</v>
      </c>
      <c r="AW389" s="50">
        <v>4.2550925925925924E-3</v>
      </c>
      <c r="AX389" s="50">
        <v>6.6504629629629639E-3</v>
      </c>
      <c r="AY389" s="50">
        <v>7.1532407407407404E-3</v>
      </c>
      <c r="AZ389" s="50">
        <v>1.1480324074074075E-2</v>
      </c>
      <c r="BA389" s="50">
        <v>9.1940972222222216E-3</v>
      </c>
      <c r="BB389" s="50">
        <v>1.5896180555555556E-2</v>
      </c>
      <c r="BC389" s="50">
        <v>3.2728240740740745E-2</v>
      </c>
      <c r="BD389" s="48">
        <v>1.79</v>
      </c>
      <c r="BE389" s="48" t="s">
        <v>0</v>
      </c>
      <c r="BF389" s="48" t="s">
        <v>0</v>
      </c>
      <c r="BG389" s="48">
        <v>12.98</v>
      </c>
      <c r="BH389" s="48">
        <v>16.88</v>
      </c>
      <c r="BI389" s="46">
        <v>4157</v>
      </c>
    </row>
    <row r="390" spans="1:61" x14ac:dyDescent="0.3">
      <c r="A390" s="46">
        <v>1012</v>
      </c>
      <c r="B390" s="48" t="s">
        <v>0</v>
      </c>
      <c r="C390" s="48" t="s">
        <v>0</v>
      </c>
      <c r="D390" s="48" t="s">
        <v>0</v>
      </c>
      <c r="E390" s="48">
        <v>6.91</v>
      </c>
      <c r="F390" s="48" t="s">
        <v>0</v>
      </c>
      <c r="G390" s="48">
        <v>8.09</v>
      </c>
      <c r="H390" s="48" t="s">
        <v>0</v>
      </c>
      <c r="I390" s="48">
        <v>34.299999999999997</v>
      </c>
      <c r="J390" s="48">
        <v>48.48</v>
      </c>
      <c r="K390" s="50">
        <v>7.3692129629629628E-4</v>
      </c>
      <c r="L390" s="50">
        <v>1.0074074074074074E-3</v>
      </c>
      <c r="M390" s="50">
        <v>2.2701388888888892E-3</v>
      </c>
      <c r="N390" s="50">
        <v>9.266203703703704E-4</v>
      </c>
      <c r="O390" s="50">
        <v>1.3008101851851852E-3</v>
      </c>
      <c r="P390" s="50">
        <v>1.6866898148148149E-3</v>
      </c>
      <c r="Q390" s="50">
        <v>2.6709490740740739E-3</v>
      </c>
      <c r="R390" s="50">
        <v>2.8864583333333333E-3</v>
      </c>
      <c r="S390" s="50">
        <v>3.6619212962962964E-3</v>
      </c>
      <c r="T390" s="50">
        <v>5.6861111111111114E-3</v>
      </c>
      <c r="U390" s="50">
        <v>6.161458333333333E-3</v>
      </c>
      <c r="V390" s="50">
        <v>9.8293981481481496E-3</v>
      </c>
      <c r="W390" s="50">
        <v>8.4344907407407407E-3</v>
      </c>
      <c r="X390" s="50">
        <v>1.4211921296296295E-2</v>
      </c>
      <c r="Y390" s="50">
        <v>2.9706134259259262E-2</v>
      </c>
      <c r="Z390" s="48" t="s">
        <v>0</v>
      </c>
      <c r="AA390" s="48" t="s">
        <v>0</v>
      </c>
      <c r="AB390" s="48">
        <v>7.42</v>
      </c>
      <c r="AC390" s="48">
        <v>15.56</v>
      </c>
      <c r="AD390" s="48">
        <v>18.170000000000002</v>
      </c>
      <c r="AE390" s="46">
        <v>5405</v>
      </c>
      <c r="AF390" s="48" t="s">
        <v>0</v>
      </c>
      <c r="AG390" s="48" t="s">
        <v>0</v>
      </c>
      <c r="AH390" s="48" t="s">
        <v>0</v>
      </c>
      <c r="AI390" s="48" t="s">
        <v>0</v>
      </c>
      <c r="AJ390" s="48">
        <v>8.0399999999999991</v>
      </c>
      <c r="AK390" s="48" t="s">
        <v>0</v>
      </c>
      <c r="AL390" s="48">
        <v>24.78</v>
      </c>
      <c r="AM390" s="48">
        <v>39.82</v>
      </c>
      <c r="AN390" s="48">
        <v>55.97</v>
      </c>
      <c r="AO390" s="50">
        <v>8.5254629629629634E-4</v>
      </c>
      <c r="AP390" s="50">
        <v>1.1725694444444446E-3</v>
      </c>
      <c r="AQ390" s="50">
        <v>2.6444444444444445E-3</v>
      </c>
      <c r="AR390" s="50">
        <v>1.073726851851852E-3</v>
      </c>
      <c r="AS390" s="50">
        <v>1.5159722222222222E-3</v>
      </c>
      <c r="AT390" s="50">
        <v>1.9640046296296293E-3</v>
      </c>
      <c r="AU390" s="50">
        <v>3.0984953703703704E-3</v>
      </c>
      <c r="AV390" s="50">
        <v>3.3490740740740742E-3</v>
      </c>
      <c r="AW390" s="50">
        <v>4.2572916666666662E-3</v>
      </c>
      <c r="AX390" s="50">
        <v>6.6540509259259261E-3</v>
      </c>
      <c r="AY390" s="50">
        <v>7.1570601851851847E-3</v>
      </c>
      <c r="AZ390" s="50">
        <v>1.1486689814814814E-2</v>
      </c>
      <c r="BA390" s="50">
        <v>9.2001157407407396E-3</v>
      </c>
      <c r="BB390" s="50">
        <v>1.5906249999999997E-2</v>
      </c>
      <c r="BC390" s="50">
        <v>3.2748726851851859E-2</v>
      </c>
      <c r="BD390" s="48" t="s">
        <v>0</v>
      </c>
      <c r="BE390" s="48">
        <v>4.17</v>
      </c>
      <c r="BF390" s="48">
        <v>6.06</v>
      </c>
      <c r="BG390" s="48">
        <v>12.97</v>
      </c>
      <c r="BH390" s="48">
        <v>16.87</v>
      </c>
      <c r="BI390" s="46">
        <v>4153</v>
      </c>
    </row>
    <row r="391" spans="1:61" x14ac:dyDescent="0.3">
      <c r="A391" s="46">
        <v>1011</v>
      </c>
      <c r="B391" s="48">
        <v>5.95</v>
      </c>
      <c r="C391" s="48">
        <v>6.42</v>
      </c>
      <c r="D391" s="48">
        <v>6.86</v>
      </c>
      <c r="E391" s="48" t="s">
        <v>0</v>
      </c>
      <c r="F391" s="48">
        <v>7.55</v>
      </c>
      <c r="G391" s="48" t="s">
        <v>0</v>
      </c>
      <c r="H391" s="48">
        <v>21.83</v>
      </c>
      <c r="I391" s="48">
        <v>34.32</v>
      </c>
      <c r="J391" s="48">
        <v>48.49</v>
      </c>
      <c r="K391" s="50">
        <v>7.3715277777777776E-4</v>
      </c>
      <c r="L391" s="50">
        <v>1.0077546296296297E-3</v>
      </c>
      <c r="M391" s="50">
        <v>2.2709490740740741E-3</v>
      </c>
      <c r="N391" s="50">
        <v>9.2685185185185188E-4</v>
      </c>
      <c r="O391" s="50">
        <v>1.3012731481481482E-3</v>
      </c>
      <c r="P391" s="50">
        <v>1.6872685185185185E-3</v>
      </c>
      <c r="Q391" s="50">
        <v>2.6718749999999998E-3</v>
      </c>
      <c r="R391" s="50">
        <v>2.8873842592592592E-3</v>
      </c>
      <c r="S391" s="50">
        <v>3.6630787037037035E-3</v>
      </c>
      <c r="T391" s="50">
        <v>5.6880787037037039E-3</v>
      </c>
      <c r="U391" s="50">
        <v>6.163541666666667E-3</v>
      </c>
      <c r="V391" s="50">
        <v>9.8327546296296305E-3</v>
      </c>
      <c r="W391" s="50">
        <v>8.4394675925925939E-3</v>
      </c>
      <c r="X391" s="50">
        <v>1.4220370370370369E-2</v>
      </c>
      <c r="Y391" s="50">
        <v>2.9723148148148148E-2</v>
      </c>
      <c r="Z391" s="48">
        <v>2.11</v>
      </c>
      <c r="AA391" s="48" t="s">
        <v>0</v>
      </c>
      <c r="AB391" s="48" t="s">
        <v>0</v>
      </c>
      <c r="AC391" s="48">
        <v>15.55</v>
      </c>
      <c r="AD391" s="48">
        <v>18.149999999999999</v>
      </c>
      <c r="AE391" s="46">
        <v>5400</v>
      </c>
      <c r="AF391" s="48" t="s">
        <v>0</v>
      </c>
      <c r="AG391" s="48" t="s">
        <v>0</v>
      </c>
      <c r="AH391" s="48" t="s">
        <v>0</v>
      </c>
      <c r="AI391" s="48">
        <v>7.4</v>
      </c>
      <c r="AJ391" s="48" t="s">
        <v>0</v>
      </c>
      <c r="AK391" s="48">
        <v>8.68</v>
      </c>
      <c r="AL391" s="48">
        <v>24.79</v>
      </c>
      <c r="AM391" s="48">
        <v>39.840000000000003</v>
      </c>
      <c r="AN391" s="48">
        <v>56</v>
      </c>
      <c r="AO391" s="50">
        <v>8.5289351851851856E-4</v>
      </c>
      <c r="AP391" s="50">
        <v>1.1731481481481482E-3</v>
      </c>
      <c r="AQ391" s="50">
        <v>2.6458333333333334E-3</v>
      </c>
      <c r="AR391" s="50">
        <v>1.0743055555555556E-3</v>
      </c>
      <c r="AS391" s="50">
        <v>1.5167824074074074E-3</v>
      </c>
      <c r="AT391" s="50">
        <v>1.9650462962962963E-3</v>
      </c>
      <c r="AU391" s="50">
        <v>3.0999999999999999E-3</v>
      </c>
      <c r="AV391" s="50">
        <v>3.3508101851851854E-3</v>
      </c>
      <c r="AW391" s="50">
        <v>4.2594907407407408E-3</v>
      </c>
      <c r="AX391" s="50">
        <v>6.6576388888888892E-3</v>
      </c>
      <c r="AY391" s="50">
        <v>7.1609953703703697E-3</v>
      </c>
      <c r="AZ391" s="50">
        <v>1.1492939814814815E-2</v>
      </c>
      <c r="BA391" s="50">
        <v>9.2061342592592577E-3</v>
      </c>
      <c r="BB391" s="50">
        <v>1.5916319444444445E-2</v>
      </c>
      <c r="BC391" s="50">
        <v>3.2769328703703707E-2</v>
      </c>
      <c r="BD391" s="48" t="s">
        <v>0</v>
      </c>
      <c r="BE391" s="48" t="s">
        <v>0</v>
      </c>
      <c r="BF391" s="48" t="s">
        <v>0</v>
      </c>
      <c r="BG391" s="48">
        <v>12.96</v>
      </c>
      <c r="BH391" s="48">
        <v>16.850000000000001</v>
      </c>
      <c r="BI391" s="46">
        <v>4150</v>
      </c>
    </row>
    <row r="392" spans="1:61" x14ac:dyDescent="0.3">
      <c r="A392" s="46">
        <v>1010</v>
      </c>
      <c r="B392" s="48" t="s">
        <v>0</v>
      </c>
      <c r="C392" s="48" t="s">
        <v>0</v>
      </c>
      <c r="D392" s="48" t="s">
        <v>0</v>
      </c>
      <c r="E392" s="48" t="s">
        <v>0</v>
      </c>
      <c r="F392" s="48" t="s">
        <v>0</v>
      </c>
      <c r="G392" s="48" t="s">
        <v>0</v>
      </c>
      <c r="H392" s="48">
        <v>21.84</v>
      </c>
      <c r="I392" s="48">
        <v>34.33</v>
      </c>
      <c r="J392" s="48">
        <v>48.51</v>
      </c>
      <c r="K392" s="50">
        <v>7.3738425925925924E-4</v>
      </c>
      <c r="L392" s="50">
        <v>1.0081018518518518E-3</v>
      </c>
      <c r="M392" s="50">
        <v>2.2717592592592594E-3</v>
      </c>
      <c r="N392" s="50">
        <v>9.271990740740741E-4</v>
      </c>
      <c r="O392" s="50">
        <v>1.3017361111111111E-3</v>
      </c>
      <c r="P392" s="50">
        <v>1.6878472222222223E-3</v>
      </c>
      <c r="Q392" s="50">
        <v>2.6726851851851851E-3</v>
      </c>
      <c r="R392" s="50">
        <v>2.8883101851851852E-3</v>
      </c>
      <c r="S392" s="50">
        <v>3.6642361111111112E-3</v>
      </c>
      <c r="T392" s="50">
        <v>5.6900462962962963E-3</v>
      </c>
      <c r="U392" s="50">
        <v>6.1657407407407407E-3</v>
      </c>
      <c r="V392" s="50">
        <v>9.8362268518518529E-3</v>
      </c>
      <c r="W392" s="50">
        <v>8.4444444444444454E-3</v>
      </c>
      <c r="X392" s="50">
        <v>1.4228819444444443E-2</v>
      </c>
      <c r="Y392" s="50">
        <v>2.9740162037037037E-2</v>
      </c>
      <c r="Z392" s="48" t="s">
        <v>0</v>
      </c>
      <c r="AA392" s="48">
        <v>5.0599999999999996</v>
      </c>
      <c r="AB392" s="48">
        <v>7.41</v>
      </c>
      <c r="AC392" s="48">
        <v>15.54</v>
      </c>
      <c r="AD392" s="48">
        <v>18.14</v>
      </c>
      <c r="AE392" s="46">
        <v>5395</v>
      </c>
      <c r="AF392" s="48">
        <v>6.57</v>
      </c>
      <c r="AG392" s="48" t="s">
        <v>0</v>
      </c>
      <c r="AH392" s="48">
        <v>7.63</v>
      </c>
      <c r="AI392" s="48" t="s">
        <v>0</v>
      </c>
      <c r="AJ392" s="48" t="s">
        <v>0</v>
      </c>
      <c r="AK392" s="48" t="s">
        <v>0</v>
      </c>
      <c r="AL392" s="48">
        <v>24.81</v>
      </c>
      <c r="AM392" s="48">
        <v>39.86</v>
      </c>
      <c r="AN392" s="48">
        <v>56.02</v>
      </c>
      <c r="AO392" s="50">
        <v>8.5335648148148152E-4</v>
      </c>
      <c r="AP392" s="50">
        <v>1.1738425925925926E-3</v>
      </c>
      <c r="AQ392" s="50">
        <v>2.6473379629629629E-3</v>
      </c>
      <c r="AR392" s="50">
        <v>1.0748842592592594E-3</v>
      </c>
      <c r="AS392" s="50">
        <v>1.5174768518518519E-3</v>
      </c>
      <c r="AT392" s="50">
        <v>1.9659722222222223E-3</v>
      </c>
      <c r="AU392" s="50">
        <v>3.1016203703703705E-3</v>
      </c>
      <c r="AV392" s="50">
        <v>3.3524305555555555E-3</v>
      </c>
      <c r="AW392" s="50">
        <v>4.2616898148148154E-3</v>
      </c>
      <c r="AX392" s="50">
        <v>6.6612268518518522E-3</v>
      </c>
      <c r="AY392" s="50">
        <v>7.1648148148148148E-3</v>
      </c>
      <c r="AZ392" s="50">
        <v>1.1499305555555556E-2</v>
      </c>
      <c r="BA392" s="50">
        <v>9.2121527777777757E-3</v>
      </c>
      <c r="BB392" s="50">
        <v>1.5926388888888889E-2</v>
      </c>
      <c r="BC392" s="50">
        <v>3.278981481481482E-2</v>
      </c>
      <c r="BD392" s="48" t="s">
        <v>0</v>
      </c>
      <c r="BE392" s="48" t="s">
        <v>0</v>
      </c>
      <c r="BF392" s="48">
        <v>6.05</v>
      </c>
      <c r="BG392" s="48">
        <v>12.95</v>
      </c>
      <c r="BH392" s="48">
        <v>16.84</v>
      </c>
      <c r="BI392" s="46">
        <v>4146</v>
      </c>
    </row>
    <row r="393" spans="1:61" x14ac:dyDescent="0.3">
      <c r="A393" s="46">
        <v>1009</v>
      </c>
      <c r="B393" s="48" t="s">
        <v>0</v>
      </c>
      <c r="C393" s="48" t="s">
        <v>0</v>
      </c>
      <c r="D393" s="48" t="s">
        <v>0</v>
      </c>
      <c r="E393" s="48" t="s">
        <v>0</v>
      </c>
      <c r="F393" s="48" t="s">
        <v>0</v>
      </c>
      <c r="G393" s="48">
        <v>8.1</v>
      </c>
      <c r="H393" s="48">
        <v>21.85</v>
      </c>
      <c r="I393" s="48">
        <v>34.340000000000003</v>
      </c>
      <c r="J393" s="48">
        <v>48.52</v>
      </c>
      <c r="K393" s="50">
        <v>7.3773148148148146E-4</v>
      </c>
      <c r="L393" s="50">
        <v>1.0084490740740742E-3</v>
      </c>
      <c r="M393" s="50">
        <v>2.2725694444444447E-3</v>
      </c>
      <c r="N393" s="50">
        <v>9.2743055555555558E-4</v>
      </c>
      <c r="O393" s="50">
        <v>1.3020833333333333E-3</v>
      </c>
      <c r="P393" s="50">
        <v>1.6883101851851853E-3</v>
      </c>
      <c r="Q393" s="50">
        <v>2.673611111111111E-3</v>
      </c>
      <c r="R393" s="50">
        <v>2.8892361111111111E-3</v>
      </c>
      <c r="S393" s="50">
        <v>3.6655092592592594E-3</v>
      </c>
      <c r="T393" s="50">
        <v>5.6920138888888888E-3</v>
      </c>
      <c r="U393" s="50">
        <v>6.1678240740740738E-3</v>
      </c>
      <c r="V393" s="50">
        <v>9.8395833333333339E-3</v>
      </c>
      <c r="W393" s="50">
        <v>8.4495370370370367E-3</v>
      </c>
      <c r="X393" s="50">
        <v>1.4237268518518519E-2</v>
      </c>
      <c r="Y393" s="50">
        <v>2.9757291666666665E-2</v>
      </c>
      <c r="Z393" s="48" t="s">
        <v>0</v>
      </c>
      <c r="AA393" s="48" t="s">
        <v>0</v>
      </c>
      <c r="AB393" s="48" t="s">
        <v>0</v>
      </c>
      <c r="AC393" s="48">
        <v>15.53</v>
      </c>
      <c r="AD393" s="48">
        <v>18.12</v>
      </c>
      <c r="AE393" s="46">
        <v>5390</v>
      </c>
      <c r="AF393" s="48" t="s">
        <v>0</v>
      </c>
      <c r="AG393" s="48">
        <v>7.11</v>
      </c>
      <c r="AH393" s="48" t="s">
        <v>0</v>
      </c>
      <c r="AI393" s="48" t="s">
        <v>0</v>
      </c>
      <c r="AJ393" s="48">
        <v>8.0500000000000007</v>
      </c>
      <c r="AK393" s="48">
        <v>8.69</v>
      </c>
      <c r="AL393" s="48">
        <v>24.82</v>
      </c>
      <c r="AM393" s="48">
        <v>39.880000000000003</v>
      </c>
      <c r="AN393" s="48">
        <v>56.05</v>
      </c>
      <c r="AO393" s="50">
        <v>8.5381944444444459E-4</v>
      </c>
      <c r="AP393" s="50">
        <v>1.1744212962962965E-3</v>
      </c>
      <c r="AQ393" s="50">
        <v>2.6487268518518518E-3</v>
      </c>
      <c r="AR393" s="50">
        <v>1.075462962962963E-3</v>
      </c>
      <c r="AS393" s="50">
        <v>1.518287037037037E-3</v>
      </c>
      <c r="AT393" s="50">
        <v>1.9670138888888888E-3</v>
      </c>
      <c r="AU393" s="50">
        <v>3.1031250000000004E-3</v>
      </c>
      <c r="AV393" s="50">
        <v>3.3541666666666668E-3</v>
      </c>
      <c r="AW393" s="50">
        <v>4.2638888888888891E-3</v>
      </c>
      <c r="AX393" s="50">
        <v>6.6648148148148153E-3</v>
      </c>
      <c r="AY393" s="50">
        <v>7.1687499999999998E-3</v>
      </c>
      <c r="AZ393" s="50">
        <v>1.1505671296296297E-2</v>
      </c>
      <c r="BA393" s="50">
        <v>9.2181712962962955E-3</v>
      </c>
      <c r="BB393" s="50">
        <v>1.5936574074074075E-2</v>
      </c>
      <c r="BC393" s="50">
        <v>3.2810416666666668E-2</v>
      </c>
      <c r="BD393" s="48" t="s">
        <v>0</v>
      </c>
      <c r="BE393" s="48">
        <v>4.16</v>
      </c>
      <c r="BF393" s="48" t="s">
        <v>0</v>
      </c>
      <c r="BG393" s="48">
        <v>12.94</v>
      </c>
      <c r="BH393" s="48">
        <v>16.82</v>
      </c>
      <c r="BI393" s="46">
        <v>4142</v>
      </c>
    </row>
    <row r="394" spans="1:61" x14ac:dyDescent="0.3">
      <c r="A394" s="46">
        <v>1008</v>
      </c>
      <c r="B394" s="48" t="s">
        <v>0</v>
      </c>
      <c r="C394" s="48" t="s">
        <v>0</v>
      </c>
      <c r="D394" s="48" t="s">
        <v>0</v>
      </c>
      <c r="E394" s="48">
        <v>6.92</v>
      </c>
      <c r="F394" s="48">
        <v>7.56</v>
      </c>
      <c r="G394" s="48" t="s">
        <v>0</v>
      </c>
      <c r="H394" s="48" t="s">
        <v>0</v>
      </c>
      <c r="I394" s="48">
        <v>34.35</v>
      </c>
      <c r="J394" s="48">
        <v>48.54</v>
      </c>
      <c r="K394" s="50">
        <v>7.3796296296296294E-4</v>
      </c>
      <c r="L394" s="50">
        <v>1.0087962962962963E-3</v>
      </c>
      <c r="M394" s="50">
        <v>2.27337962962963E-3</v>
      </c>
      <c r="N394" s="50">
        <v>9.277777777777778E-4</v>
      </c>
      <c r="O394" s="50">
        <v>1.3025462962962962E-3</v>
      </c>
      <c r="P394" s="50">
        <v>1.6888888888888889E-3</v>
      </c>
      <c r="Q394" s="50">
        <v>2.6745370370370369E-3</v>
      </c>
      <c r="R394" s="50">
        <v>2.8902777777777776E-3</v>
      </c>
      <c r="S394" s="50">
        <v>3.6666666666666666E-3</v>
      </c>
      <c r="T394" s="50">
        <v>5.6940972222222219E-3</v>
      </c>
      <c r="U394" s="50">
        <v>6.1700231481481484E-3</v>
      </c>
      <c r="V394" s="50">
        <v>9.8429398148148148E-3</v>
      </c>
      <c r="W394" s="50">
        <v>8.4545138888888881E-3</v>
      </c>
      <c r="X394" s="50">
        <v>1.4245717592592593E-2</v>
      </c>
      <c r="Y394" s="50">
        <v>2.9774421296296299E-2</v>
      </c>
      <c r="Z394" s="48" t="s">
        <v>0</v>
      </c>
      <c r="AA394" s="48" t="s">
        <v>0</v>
      </c>
      <c r="AB394" s="48">
        <v>7.4</v>
      </c>
      <c r="AC394" s="48">
        <v>15.52</v>
      </c>
      <c r="AD394" s="48">
        <v>18.100000000000001</v>
      </c>
      <c r="AE394" s="46">
        <v>5385</v>
      </c>
      <c r="AF394" s="48" t="s">
        <v>0</v>
      </c>
      <c r="AG394" s="48" t="s">
        <v>0</v>
      </c>
      <c r="AH394" s="48" t="s">
        <v>0</v>
      </c>
      <c r="AI394" s="48">
        <v>7.41</v>
      </c>
      <c r="AJ394" s="48" t="s">
        <v>0</v>
      </c>
      <c r="AK394" s="48" t="s">
        <v>0</v>
      </c>
      <c r="AL394" s="48">
        <v>24.83</v>
      </c>
      <c r="AM394" s="48">
        <v>39.9</v>
      </c>
      <c r="AN394" s="48">
        <v>56.08</v>
      </c>
      <c r="AO394" s="50">
        <v>8.5428240740740755E-4</v>
      </c>
      <c r="AP394" s="50">
        <v>1.1751157407407409E-3</v>
      </c>
      <c r="AQ394" s="50">
        <v>2.6502314814814817E-3</v>
      </c>
      <c r="AR394" s="50">
        <v>1.0760416666666668E-3</v>
      </c>
      <c r="AS394" s="50">
        <v>1.5190972222222222E-3</v>
      </c>
      <c r="AT394" s="50">
        <v>1.9679398148148152E-3</v>
      </c>
      <c r="AU394" s="50">
        <v>3.1047453703703706E-3</v>
      </c>
      <c r="AV394" s="50">
        <v>3.355902777777778E-3</v>
      </c>
      <c r="AW394" s="50">
        <v>4.2660879629629628E-3</v>
      </c>
      <c r="AX394" s="50">
        <v>6.6682870370370377E-3</v>
      </c>
      <c r="AY394" s="50">
        <v>7.1725694444444441E-3</v>
      </c>
      <c r="AZ394" s="50">
        <v>1.1512037037037038E-2</v>
      </c>
      <c r="BA394" s="50">
        <v>9.2240740740740738E-3</v>
      </c>
      <c r="BB394" s="50">
        <v>1.594664351851852E-2</v>
      </c>
      <c r="BC394" s="50">
        <v>3.2830902777777782E-2</v>
      </c>
      <c r="BD394" s="48" t="s">
        <v>0</v>
      </c>
      <c r="BE394" s="48" t="s">
        <v>0</v>
      </c>
      <c r="BF394" s="48" t="s">
        <v>0</v>
      </c>
      <c r="BG394" s="48">
        <v>12.93</v>
      </c>
      <c r="BH394" s="48">
        <v>16.8</v>
      </c>
      <c r="BI394" s="46">
        <v>4138</v>
      </c>
    </row>
    <row r="395" spans="1:61" x14ac:dyDescent="0.3">
      <c r="A395" s="46">
        <v>1007</v>
      </c>
      <c r="B395" s="48" t="s">
        <v>0</v>
      </c>
      <c r="C395" s="48" t="s">
        <v>0</v>
      </c>
      <c r="D395" s="48" t="s">
        <v>0</v>
      </c>
      <c r="E395" s="48" t="s">
        <v>0</v>
      </c>
      <c r="F395" s="48" t="s">
        <v>0</v>
      </c>
      <c r="G395" s="48" t="s">
        <v>0</v>
      </c>
      <c r="H395" s="48">
        <v>21.86</v>
      </c>
      <c r="I395" s="48">
        <v>34.36</v>
      </c>
      <c r="J395" s="48">
        <v>48.56</v>
      </c>
      <c r="K395" s="50">
        <v>7.3819444444444453E-4</v>
      </c>
      <c r="L395" s="50">
        <v>1.0090277777777777E-3</v>
      </c>
      <c r="M395" s="50">
        <v>2.2741898148148148E-3</v>
      </c>
      <c r="N395" s="50">
        <v>9.2800925925925928E-4</v>
      </c>
      <c r="O395" s="50">
        <v>1.3028935185185185E-3</v>
      </c>
      <c r="P395" s="50">
        <v>1.6894675925925927E-3</v>
      </c>
      <c r="Q395" s="50">
        <v>2.6753472222222222E-3</v>
      </c>
      <c r="R395" s="50">
        <v>2.8912037037037036E-3</v>
      </c>
      <c r="S395" s="50">
        <v>3.6679398148148148E-3</v>
      </c>
      <c r="T395" s="50">
        <v>5.6960648148148153E-3</v>
      </c>
      <c r="U395" s="50">
        <v>6.1721064814814815E-3</v>
      </c>
      <c r="V395" s="50">
        <v>9.8462962962962974E-3</v>
      </c>
      <c r="W395" s="50">
        <v>8.4594907407407414E-3</v>
      </c>
      <c r="X395" s="50">
        <v>1.4254050925925925E-2</v>
      </c>
      <c r="Y395" s="50">
        <v>2.9791435185185188E-2</v>
      </c>
      <c r="Z395" s="48" t="s">
        <v>0</v>
      </c>
      <c r="AA395" s="48">
        <v>5.05</v>
      </c>
      <c r="AB395" s="48" t="s">
        <v>0</v>
      </c>
      <c r="AC395" s="48">
        <v>15.51</v>
      </c>
      <c r="AD395" s="48">
        <v>18.09</v>
      </c>
      <c r="AE395" s="46">
        <v>5380</v>
      </c>
      <c r="AF395" s="48" t="s">
        <v>0</v>
      </c>
      <c r="AG395" s="48" t="s">
        <v>0</v>
      </c>
      <c r="AH395" s="48">
        <v>7.64</v>
      </c>
      <c r="AI395" s="48" t="s">
        <v>0</v>
      </c>
      <c r="AJ395" s="48">
        <v>8.06</v>
      </c>
      <c r="AK395" s="48">
        <v>8.6999999999999993</v>
      </c>
      <c r="AL395" s="48">
        <v>24.84</v>
      </c>
      <c r="AM395" s="48">
        <v>39.92</v>
      </c>
      <c r="AN395" s="48">
        <v>56.11</v>
      </c>
      <c r="AO395" s="50">
        <v>8.5474537037037051E-4</v>
      </c>
      <c r="AP395" s="50">
        <v>1.1756944444444445E-3</v>
      </c>
      <c r="AQ395" s="50">
        <v>2.6517361111111112E-3</v>
      </c>
      <c r="AR395" s="50">
        <v>1.0765046296296297E-3</v>
      </c>
      <c r="AS395" s="50">
        <v>1.5197916666666667E-3</v>
      </c>
      <c r="AT395" s="50">
        <v>1.9689814814814817E-3</v>
      </c>
      <c r="AU395" s="50">
        <v>3.1062500000000005E-3</v>
      </c>
      <c r="AV395" s="50">
        <v>3.3575231481481481E-3</v>
      </c>
      <c r="AW395" s="50">
        <v>4.2682870370370374E-3</v>
      </c>
      <c r="AX395" s="50">
        <v>6.6718750000000007E-3</v>
      </c>
      <c r="AY395" s="50">
        <v>7.1765046296296299E-3</v>
      </c>
      <c r="AZ395" s="50">
        <v>1.1518287037037037E-2</v>
      </c>
      <c r="BA395" s="50">
        <v>9.2300925925925918E-3</v>
      </c>
      <c r="BB395" s="50">
        <v>1.5956828703703702E-2</v>
      </c>
      <c r="BC395" s="50">
        <v>3.285150462962963E-2</v>
      </c>
      <c r="BD395" s="48" t="s">
        <v>0</v>
      </c>
      <c r="BE395" s="48" t="s">
        <v>0</v>
      </c>
      <c r="BF395" s="48">
        <v>6.04</v>
      </c>
      <c r="BG395" s="48">
        <v>12.92</v>
      </c>
      <c r="BH395" s="48">
        <v>16.79</v>
      </c>
      <c r="BI395" s="46">
        <v>4135</v>
      </c>
    </row>
    <row r="396" spans="1:61" x14ac:dyDescent="0.3">
      <c r="A396" s="46">
        <v>1006</v>
      </c>
      <c r="B396" s="48" t="s">
        <v>0</v>
      </c>
      <c r="C396" s="48" t="s">
        <v>0</v>
      </c>
      <c r="D396" s="48">
        <v>6.87</v>
      </c>
      <c r="E396" s="48" t="s">
        <v>0</v>
      </c>
      <c r="F396" s="48" t="s">
        <v>0</v>
      </c>
      <c r="G396" s="48">
        <v>8.11</v>
      </c>
      <c r="H396" s="48">
        <v>21.87</v>
      </c>
      <c r="I396" s="48">
        <v>34.369999999999997</v>
      </c>
      <c r="J396" s="48">
        <v>48.57</v>
      </c>
      <c r="K396" s="50">
        <v>7.3842592592592601E-4</v>
      </c>
      <c r="L396" s="50">
        <v>1.0093750000000001E-3</v>
      </c>
      <c r="M396" s="50">
        <v>2.2750000000000001E-3</v>
      </c>
      <c r="N396" s="50">
        <v>9.283564814814815E-4</v>
      </c>
      <c r="O396" s="50">
        <v>1.3033564814814815E-3</v>
      </c>
      <c r="P396" s="50">
        <v>1.6899305555555558E-3</v>
      </c>
      <c r="Q396" s="50">
        <v>2.6762731481481481E-3</v>
      </c>
      <c r="R396" s="50">
        <v>2.8921296296296295E-3</v>
      </c>
      <c r="S396" s="50">
        <v>3.669097222222222E-3</v>
      </c>
      <c r="T396" s="50">
        <v>5.6980324074074077E-3</v>
      </c>
      <c r="U396" s="50">
        <v>6.1743055555555561E-3</v>
      </c>
      <c r="V396" s="50">
        <v>9.8497685185185181E-3</v>
      </c>
      <c r="W396" s="50">
        <v>8.4645833333333326E-3</v>
      </c>
      <c r="X396" s="50">
        <v>1.4262499999999999E-2</v>
      </c>
      <c r="Y396" s="50">
        <v>2.9808564814814816E-2</v>
      </c>
      <c r="Z396" s="48" t="s">
        <v>0</v>
      </c>
      <c r="AA396" s="48" t="s">
        <v>0</v>
      </c>
      <c r="AB396" s="48">
        <v>7.39</v>
      </c>
      <c r="AC396" s="48">
        <v>15.5</v>
      </c>
      <c r="AD396" s="48">
        <v>18.07</v>
      </c>
      <c r="AE396" s="46">
        <v>5375</v>
      </c>
      <c r="AF396" s="48">
        <v>6.58</v>
      </c>
      <c r="AG396" s="48">
        <v>7.12</v>
      </c>
      <c r="AH396" s="48" t="s">
        <v>0</v>
      </c>
      <c r="AI396" s="48" t="s">
        <v>0</v>
      </c>
      <c r="AJ396" s="48" t="s">
        <v>0</v>
      </c>
      <c r="AK396" s="48" t="s">
        <v>0</v>
      </c>
      <c r="AL396" s="48">
        <v>24.85</v>
      </c>
      <c r="AM396" s="48">
        <v>39.94</v>
      </c>
      <c r="AN396" s="48">
        <v>56.13</v>
      </c>
      <c r="AO396" s="50">
        <v>8.5509259259259273E-4</v>
      </c>
      <c r="AP396" s="50">
        <v>1.1763888888888889E-3</v>
      </c>
      <c r="AQ396" s="50">
        <v>2.6531250000000001E-3</v>
      </c>
      <c r="AR396" s="50">
        <v>1.0770833333333333E-3</v>
      </c>
      <c r="AS396" s="50">
        <v>1.5206018518518518E-3</v>
      </c>
      <c r="AT396" s="50">
        <v>1.9699074074074076E-3</v>
      </c>
      <c r="AU396" s="50">
        <v>3.1078703703703706E-3</v>
      </c>
      <c r="AV396" s="50">
        <v>3.3592592592592593E-3</v>
      </c>
      <c r="AW396" s="50">
        <v>4.2704861111111112E-3</v>
      </c>
      <c r="AX396" s="50">
        <v>6.6754629629629638E-3</v>
      </c>
      <c r="AY396" s="50">
        <v>7.1803240740740742E-3</v>
      </c>
      <c r="AZ396" s="50">
        <v>1.1524652777777778E-2</v>
      </c>
      <c r="BA396" s="50">
        <v>9.2361111111111099E-3</v>
      </c>
      <c r="BB396" s="50">
        <v>1.5966898148148147E-2</v>
      </c>
      <c r="BC396" s="50">
        <v>3.2872106481481478E-2</v>
      </c>
      <c r="BD396" s="48" t="s">
        <v>0</v>
      </c>
      <c r="BE396" s="48">
        <v>4.1500000000000004</v>
      </c>
      <c r="BF396" s="48" t="s">
        <v>0</v>
      </c>
      <c r="BG396" s="48">
        <v>12.91</v>
      </c>
      <c r="BH396" s="48">
        <v>16.77</v>
      </c>
      <c r="BI396" s="46">
        <v>4131</v>
      </c>
    </row>
    <row r="397" spans="1:61" x14ac:dyDescent="0.3">
      <c r="A397" s="46">
        <v>1005</v>
      </c>
      <c r="B397" s="48">
        <v>5.96</v>
      </c>
      <c r="C397" s="48">
        <v>6.43</v>
      </c>
      <c r="D397" s="48" t="s">
        <v>0</v>
      </c>
      <c r="E397" s="48" t="s">
        <v>0</v>
      </c>
      <c r="F397" s="48" t="s">
        <v>0</v>
      </c>
      <c r="G397" s="48" t="s">
        <v>0</v>
      </c>
      <c r="H397" s="48" t="s">
        <v>0</v>
      </c>
      <c r="I397" s="48">
        <v>34.39</v>
      </c>
      <c r="J397" s="48">
        <v>48.59</v>
      </c>
      <c r="K397" s="50">
        <v>7.3865740740740749E-4</v>
      </c>
      <c r="L397" s="50">
        <v>1.0097222222222222E-3</v>
      </c>
      <c r="M397" s="50">
        <v>2.2758101851851854E-3</v>
      </c>
      <c r="N397" s="50">
        <v>9.2858796296296298E-4</v>
      </c>
      <c r="O397" s="50">
        <v>1.3037037037037036E-3</v>
      </c>
      <c r="P397" s="50">
        <v>1.6905092592592594E-3</v>
      </c>
      <c r="Q397" s="50">
        <v>2.677199074074074E-3</v>
      </c>
      <c r="R397" s="50">
        <v>2.8930555555555554E-3</v>
      </c>
      <c r="S397" s="50">
        <v>3.6703703703703703E-3</v>
      </c>
      <c r="T397" s="50">
        <v>5.7000000000000002E-3</v>
      </c>
      <c r="U397" s="50">
        <v>6.1765046296296299E-3</v>
      </c>
      <c r="V397" s="50">
        <v>9.853124999999999E-3</v>
      </c>
      <c r="W397" s="50">
        <v>8.4695601851851841E-3</v>
      </c>
      <c r="X397" s="50">
        <v>1.4270949074074075E-2</v>
      </c>
      <c r="Y397" s="50">
        <v>2.9825694444444443E-2</v>
      </c>
      <c r="Z397" s="48" t="s">
        <v>0</v>
      </c>
      <c r="AA397" s="48" t="s">
        <v>0</v>
      </c>
      <c r="AB397" s="48" t="s">
        <v>0</v>
      </c>
      <c r="AC397" s="48">
        <v>15.49</v>
      </c>
      <c r="AD397" s="48">
        <v>18.05</v>
      </c>
      <c r="AE397" s="46">
        <v>5370</v>
      </c>
      <c r="AF397" s="48" t="s">
        <v>0</v>
      </c>
      <c r="AG397" s="48" t="s">
        <v>0</v>
      </c>
      <c r="AH397" s="48" t="s">
        <v>0</v>
      </c>
      <c r="AI397" s="48">
        <v>7.42</v>
      </c>
      <c r="AJ397" s="48">
        <v>8.07</v>
      </c>
      <c r="AK397" s="48">
        <v>8.7100000000000009</v>
      </c>
      <c r="AL397" s="48">
        <v>24.86</v>
      </c>
      <c r="AM397" s="48">
        <v>39.96</v>
      </c>
      <c r="AN397" s="48">
        <v>56.16</v>
      </c>
      <c r="AO397" s="50">
        <v>8.5555555555555569E-4</v>
      </c>
      <c r="AP397" s="50">
        <v>1.1769675925925927E-3</v>
      </c>
      <c r="AQ397" s="50">
        <v>2.6546296296296296E-3</v>
      </c>
      <c r="AR397" s="50">
        <v>1.0776620370370371E-3</v>
      </c>
      <c r="AS397" s="50">
        <v>1.5212962962962962E-3</v>
      </c>
      <c r="AT397" s="50">
        <v>1.9708333333333336E-3</v>
      </c>
      <c r="AU397" s="50">
        <v>3.1093750000000002E-3</v>
      </c>
      <c r="AV397" s="50">
        <v>3.3609953703703705E-3</v>
      </c>
      <c r="AW397" s="50">
        <v>4.2726851851851849E-3</v>
      </c>
      <c r="AX397" s="50">
        <v>6.6790509259259268E-3</v>
      </c>
      <c r="AY397" s="50">
        <v>7.1842592592592592E-3</v>
      </c>
      <c r="AZ397" s="50">
        <v>1.1531018518518519E-2</v>
      </c>
      <c r="BA397" s="50">
        <v>9.2421296296296279E-3</v>
      </c>
      <c r="BB397" s="50">
        <v>1.5977083333333333E-2</v>
      </c>
      <c r="BC397" s="50">
        <v>3.289270833333334E-2</v>
      </c>
      <c r="BD397" s="48" t="s">
        <v>0</v>
      </c>
      <c r="BE397" s="48" t="s">
        <v>0</v>
      </c>
      <c r="BF397" s="48">
        <v>6.03</v>
      </c>
      <c r="BG397" s="48">
        <v>12.9</v>
      </c>
      <c r="BH397" s="48">
        <v>16.760000000000002</v>
      </c>
      <c r="BI397" s="46">
        <v>4127</v>
      </c>
    </row>
    <row r="398" spans="1:61" x14ac:dyDescent="0.3">
      <c r="A398" s="46">
        <v>1004</v>
      </c>
      <c r="B398" s="48" t="s">
        <v>0</v>
      </c>
      <c r="C398" s="48" t="s">
        <v>0</v>
      </c>
      <c r="D398" s="48" t="s">
        <v>0</v>
      </c>
      <c r="E398" s="48">
        <v>6.93</v>
      </c>
      <c r="F398" s="48">
        <v>7.57</v>
      </c>
      <c r="G398" s="48" t="s">
        <v>0</v>
      </c>
      <c r="H398" s="48">
        <v>21.88</v>
      </c>
      <c r="I398" s="48">
        <v>34.4</v>
      </c>
      <c r="J398" s="48">
        <v>48.6</v>
      </c>
      <c r="K398" s="50">
        <v>7.3888888888888897E-4</v>
      </c>
      <c r="L398" s="50">
        <v>1.0100694444444445E-3</v>
      </c>
      <c r="M398" s="50">
        <v>2.2767361111111113E-3</v>
      </c>
      <c r="N398" s="50">
        <v>9.289351851851852E-4</v>
      </c>
      <c r="O398" s="50">
        <v>1.3041666666666666E-3</v>
      </c>
      <c r="P398" s="50">
        <v>1.6910879629629632E-3</v>
      </c>
      <c r="Q398" s="50">
        <v>2.6780092592592593E-3</v>
      </c>
      <c r="R398" s="50">
        <v>2.8939814814814818E-3</v>
      </c>
      <c r="S398" s="50">
        <v>3.6715277777777779E-3</v>
      </c>
      <c r="T398" s="50">
        <v>5.7020833333333333E-3</v>
      </c>
      <c r="U398" s="50">
        <v>6.178587962962963E-3</v>
      </c>
      <c r="V398" s="50">
        <v>9.8564814814814817E-3</v>
      </c>
      <c r="W398" s="50">
        <v>8.4746527777777771E-3</v>
      </c>
      <c r="X398" s="50">
        <v>1.4279398148148149E-2</v>
      </c>
      <c r="Y398" s="50">
        <v>2.9842824074074074E-2</v>
      </c>
      <c r="Z398" s="48" t="s">
        <v>0</v>
      </c>
      <c r="AA398" s="48">
        <v>5.04</v>
      </c>
      <c r="AB398" s="48">
        <v>7.38</v>
      </c>
      <c r="AC398" s="48">
        <v>15.48</v>
      </c>
      <c r="AD398" s="48">
        <v>18.04</v>
      </c>
      <c r="AE398" s="46">
        <v>5366</v>
      </c>
      <c r="AF398" s="48" t="s">
        <v>0</v>
      </c>
      <c r="AG398" s="48" t="s">
        <v>0</v>
      </c>
      <c r="AH398" s="48">
        <v>7.65</v>
      </c>
      <c r="AI398" s="48" t="s">
        <v>0</v>
      </c>
      <c r="AJ398" s="48" t="s">
        <v>0</v>
      </c>
      <c r="AK398" s="48" t="s">
        <v>0</v>
      </c>
      <c r="AL398" s="48">
        <v>24.87</v>
      </c>
      <c r="AM398" s="48">
        <v>39.979999999999997</v>
      </c>
      <c r="AN398" s="48">
        <v>56.19</v>
      </c>
      <c r="AO398" s="50">
        <v>8.5601851851851865E-4</v>
      </c>
      <c r="AP398" s="50">
        <v>1.1776620370370372E-3</v>
      </c>
      <c r="AQ398" s="50">
        <v>2.6561342592592591E-3</v>
      </c>
      <c r="AR398" s="50">
        <v>1.0782407407407407E-3</v>
      </c>
      <c r="AS398" s="50">
        <v>1.5221064814814815E-3</v>
      </c>
      <c r="AT398" s="50">
        <v>1.9718750000000001E-3</v>
      </c>
      <c r="AU398" s="50">
        <v>3.1109953703703707E-3</v>
      </c>
      <c r="AV398" s="50">
        <v>3.3626157407407407E-3</v>
      </c>
      <c r="AW398" s="50">
        <v>4.2748842592592587E-3</v>
      </c>
      <c r="AX398" s="50">
        <v>6.6826388888888899E-3</v>
      </c>
      <c r="AY398" s="50">
        <v>7.1880787037037035E-3</v>
      </c>
      <c r="AZ398" s="50">
        <v>1.1537384259259259E-2</v>
      </c>
      <c r="BA398" s="50">
        <v>9.2481481481481477E-3</v>
      </c>
      <c r="BB398" s="50">
        <v>1.5987152777777777E-2</v>
      </c>
      <c r="BC398" s="50">
        <v>3.2913310185185188E-2</v>
      </c>
      <c r="BD398" s="48">
        <v>1.78</v>
      </c>
      <c r="BE398" s="48" t="s">
        <v>0</v>
      </c>
      <c r="BF398" s="48" t="s">
        <v>0</v>
      </c>
      <c r="BG398" s="48">
        <v>12.89</v>
      </c>
      <c r="BH398" s="48">
        <v>16.739999999999998</v>
      </c>
      <c r="BI398" s="46">
        <v>4123</v>
      </c>
    </row>
    <row r="399" spans="1:61" x14ac:dyDescent="0.3">
      <c r="A399" s="46">
        <v>1003</v>
      </c>
      <c r="B399" s="48" t="s">
        <v>0</v>
      </c>
      <c r="C399" s="48" t="s">
        <v>0</v>
      </c>
      <c r="D399" s="48" t="s">
        <v>0</v>
      </c>
      <c r="E399" s="48" t="s">
        <v>0</v>
      </c>
      <c r="F399" s="48" t="s">
        <v>0</v>
      </c>
      <c r="G399" s="48">
        <v>8.1199999999999992</v>
      </c>
      <c r="H399" s="48">
        <v>21.89</v>
      </c>
      <c r="I399" s="48">
        <v>34.409999999999997</v>
      </c>
      <c r="J399" s="48">
        <v>48.62</v>
      </c>
      <c r="K399" s="50">
        <v>7.3912037037037045E-4</v>
      </c>
      <c r="L399" s="50">
        <v>1.0104166666666666E-3</v>
      </c>
      <c r="M399" s="50">
        <v>2.2775462962962966E-3</v>
      </c>
      <c r="N399" s="50">
        <v>9.2916666666666668E-4</v>
      </c>
      <c r="O399" s="50">
        <v>1.3045138888888889E-3</v>
      </c>
      <c r="P399" s="50">
        <v>1.6915509259259262E-3</v>
      </c>
      <c r="Q399" s="50">
        <v>2.6789351851851852E-3</v>
      </c>
      <c r="R399" s="50">
        <v>2.8950231481481483E-3</v>
      </c>
      <c r="S399" s="50">
        <v>3.6728009259259257E-3</v>
      </c>
      <c r="T399" s="50">
        <v>5.7040509259259258E-3</v>
      </c>
      <c r="U399" s="50">
        <v>6.1807870370370367E-3</v>
      </c>
      <c r="V399" s="50">
        <v>9.8598379629629626E-3</v>
      </c>
      <c r="W399" s="50">
        <v>8.4796296296296286E-3</v>
      </c>
      <c r="X399" s="50">
        <v>1.4287847222222221E-2</v>
      </c>
      <c r="Y399" s="50">
        <v>2.9859953703703705E-2</v>
      </c>
      <c r="Z399" s="48" t="s">
        <v>0</v>
      </c>
      <c r="AA399" s="48" t="s">
        <v>0</v>
      </c>
      <c r="AB399" s="48" t="s">
        <v>0</v>
      </c>
      <c r="AC399" s="48" t="s">
        <v>0</v>
      </c>
      <c r="AD399" s="48">
        <v>18.02</v>
      </c>
      <c r="AE399" s="46">
        <v>5361</v>
      </c>
      <c r="AF399" s="48" t="s">
        <v>0</v>
      </c>
      <c r="AG399" s="48">
        <v>7.13</v>
      </c>
      <c r="AH399" s="48" t="s">
        <v>0</v>
      </c>
      <c r="AI399" s="48">
        <v>7.43</v>
      </c>
      <c r="AJ399" s="48" t="s">
        <v>0</v>
      </c>
      <c r="AK399" s="48" t="s">
        <v>0</v>
      </c>
      <c r="AL399" s="48">
        <v>24.88</v>
      </c>
      <c r="AM399" s="48">
        <v>40</v>
      </c>
      <c r="AN399" s="48">
        <v>56.22</v>
      </c>
      <c r="AO399" s="50">
        <v>8.564814814814815E-4</v>
      </c>
      <c r="AP399" s="50">
        <v>1.1782407407407408E-3</v>
      </c>
      <c r="AQ399" s="50">
        <v>2.657523148148148E-3</v>
      </c>
      <c r="AR399" s="50">
        <v>1.0788194444444445E-3</v>
      </c>
      <c r="AS399" s="50">
        <v>1.5229166666666666E-3</v>
      </c>
      <c r="AT399" s="50">
        <v>1.972800925925926E-3</v>
      </c>
      <c r="AU399" s="50">
        <v>3.1125000000000002E-3</v>
      </c>
      <c r="AV399" s="50">
        <v>3.3643518518518519E-3</v>
      </c>
      <c r="AW399" s="50">
        <v>4.2770833333333333E-3</v>
      </c>
      <c r="AX399" s="50">
        <v>6.6862268518518529E-3</v>
      </c>
      <c r="AY399" s="50">
        <v>7.1920138888888884E-3</v>
      </c>
      <c r="AZ399" s="50">
        <v>1.154375E-2</v>
      </c>
      <c r="BA399" s="50">
        <v>9.2541666666666675E-3</v>
      </c>
      <c r="BB399" s="50">
        <v>1.599733796296296E-2</v>
      </c>
      <c r="BC399" s="50">
        <v>3.2933912037037043E-2</v>
      </c>
      <c r="BD399" s="48" t="s">
        <v>0</v>
      </c>
      <c r="BE399" s="48">
        <v>4.1399999999999997</v>
      </c>
      <c r="BF399" s="48">
        <v>6.02</v>
      </c>
      <c r="BG399" s="48">
        <v>12.88</v>
      </c>
      <c r="BH399" s="48">
        <v>16.72</v>
      </c>
      <c r="BI399" s="46">
        <v>4120</v>
      </c>
    </row>
    <row r="400" spans="1:61" x14ac:dyDescent="0.3">
      <c r="A400" s="46">
        <v>1002</v>
      </c>
      <c r="B400" s="48" t="s">
        <v>0</v>
      </c>
      <c r="C400" s="48" t="s">
        <v>0</v>
      </c>
      <c r="D400" s="48" t="s">
        <v>0</v>
      </c>
      <c r="E400" s="48" t="s">
        <v>0</v>
      </c>
      <c r="F400" s="48" t="s">
        <v>0</v>
      </c>
      <c r="G400" s="48" t="s">
        <v>0</v>
      </c>
      <c r="H400" s="48">
        <v>21.9</v>
      </c>
      <c r="I400" s="48">
        <v>34.42</v>
      </c>
      <c r="J400" s="48">
        <v>48.64</v>
      </c>
      <c r="K400" s="50">
        <v>7.3935185185185193E-4</v>
      </c>
      <c r="L400" s="50">
        <v>1.0106481481481481E-3</v>
      </c>
      <c r="M400" s="50">
        <v>2.2783564814814815E-3</v>
      </c>
      <c r="N400" s="50">
        <v>9.295138888888889E-4</v>
      </c>
      <c r="O400" s="50">
        <v>1.3049768518518519E-3</v>
      </c>
      <c r="P400" s="50">
        <v>1.6921296296296298E-3</v>
      </c>
      <c r="Q400" s="50">
        <v>2.6798611111111112E-3</v>
      </c>
      <c r="R400" s="50">
        <v>2.8959490740740742E-3</v>
      </c>
      <c r="S400" s="50">
        <v>3.6739583333333333E-3</v>
      </c>
      <c r="T400" s="50">
        <v>5.7060185185185191E-3</v>
      </c>
      <c r="U400" s="50">
        <v>6.1828703703703707E-3</v>
      </c>
      <c r="V400" s="50">
        <v>9.863310185185185E-3</v>
      </c>
      <c r="W400" s="50">
        <v>8.4847222222222234E-3</v>
      </c>
      <c r="X400" s="50">
        <v>1.4296296296296295E-2</v>
      </c>
      <c r="Y400" s="50">
        <v>2.9877083333333335E-2</v>
      </c>
      <c r="Z400" s="48">
        <v>2.1</v>
      </c>
      <c r="AA400" s="48">
        <v>5.03</v>
      </c>
      <c r="AB400" s="48" t="s">
        <v>0</v>
      </c>
      <c r="AC400" s="48">
        <v>15.47</v>
      </c>
      <c r="AD400" s="48">
        <v>18</v>
      </c>
      <c r="AE400" s="46">
        <v>5356</v>
      </c>
      <c r="AF400" s="48">
        <v>6.59</v>
      </c>
      <c r="AG400" s="48" t="s">
        <v>0</v>
      </c>
      <c r="AH400" s="48" t="s">
        <v>0</v>
      </c>
      <c r="AI400" s="48" t="s">
        <v>0</v>
      </c>
      <c r="AJ400" s="48">
        <v>8.08</v>
      </c>
      <c r="AK400" s="48">
        <v>8.7200000000000006</v>
      </c>
      <c r="AL400" s="48">
        <v>24.9</v>
      </c>
      <c r="AM400" s="48">
        <v>40.020000000000003</v>
      </c>
      <c r="AN400" s="48">
        <v>56.25</v>
      </c>
      <c r="AO400" s="50">
        <v>8.5694444444444446E-4</v>
      </c>
      <c r="AP400" s="50">
        <v>1.1789351851851852E-3</v>
      </c>
      <c r="AQ400" s="50">
        <v>2.659027777777778E-3</v>
      </c>
      <c r="AR400" s="50">
        <v>1.0793981481481481E-3</v>
      </c>
      <c r="AS400" s="50">
        <v>1.523611111111111E-3</v>
      </c>
      <c r="AT400" s="50">
        <v>1.973842592592593E-3</v>
      </c>
      <c r="AU400" s="50">
        <v>3.1141203703703708E-3</v>
      </c>
      <c r="AV400" s="50">
        <v>3.3660879629629631E-3</v>
      </c>
      <c r="AW400" s="50">
        <v>4.279282407407407E-3</v>
      </c>
      <c r="AX400" s="50">
        <v>6.6898148148148151E-3</v>
      </c>
      <c r="AY400" s="50">
        <v>7.1959490740740734E-3</v>
      </c>
      <c r="AZ400" s="50">
        <v>1.1550115740740741E-2</v>
      </c>
      <c r="BA400" s="50">
        <v>9.2601851851851855E-3</v>
      </c>
      <c r="BB400" s="50">
        <v>1.6007407407407404E-2</v>
      </c>
      <c r="BC400" s="50">
        <v>3.2954513888888891E-2</v>
      </c>
      <c r="BD400" s="48" t="s">
        <v>0</v>
      </c>
      <c r="BE400" s="48" t="s">
        <v>0</v>
      </c>
      <c r="BF400" s="48" t="s">
        <v>0</v>
      </c>
      <c r="BG400" s="48">
        <v>12.87</v>
      </c>
      <c r="BH400" s="48">
        <v>16.71</v>
      </c>
      <c r="BI400" s="46">
        <v>4116</v>
      </c>
    </row>
    <row r="401" spans="1:61" x14ac:dyDescent="0.3">
      <c r="A401" s="46">
        <v>1001</v>
      </c>
      <c r="B401" s="48" t="s">
        <v>0</v>
      </c>
      <c r="C401" s="48" t="s">
        <v>0</v>
      </c>
      <c r="D401" s="48">
        <v>6.88</v>
      </c>
      <c r="E401" s="48" t="s">
        <v>0</v>
      </c>
      <c r="F401" s="48">
        <v>7.58</v>
      </c>
      <c r="G401" s="48" t="s">
        <v>0</v>
      </c>
      <c r="H401" s="48" t="s">
        <v>0</v>
      </c>
      <c r="I401" s="48">
        <v>34.43</v>
      </c>
      <c r="J401" s="48">
        <v>48.65</v>
      </c>
      <c r="K401" s="50">
        <v>7.3958333333333341E-4</v>
      </c>
      <c r="L401" s="50">
        <v>1.0109953703703704E-3</v>
      </c>
      <c r="M401" s="50">
        <v>2.2791666666666668E-3</v>
      </c>
      <c r="N401" s="50">
        <v>9.2974537037037038E-4</v>
      </c>
      <c r="O401" s="50">
        <v>1.305324074074074E-3</v>
      </c>
      <c r="P401" s="50">
        <v>1.6927083333333336E-3</v>
      </c>
      <c r="Q401" s="50">
        <v>2.680671296296296E-3</v>
      </c>
      <c r="R401" s="50">
        <v>2.8968750000000001E-3</v>
      </c>
      <c r="S401" s="50">
        <v>3.6752314814814816E-3</v>
      </c>
      <c r="T401" s="50">
        <v>5.7081018518518522E-3</v>
      </c>
      <c r="U401" s="50">
        <v>6.1850694444444444E-3</v>
      </c>
      <c r="V401" s="50">
        <v>9.8666666666666659E-3</v>
      </c>
      <c r="W401" s="50">
        <v>8.4896990740740749E-3</v>
      </c>
      <c r="X401" s="50">
        <v>1.430486111111111E-2</v>
      </c>
      <c r="Y401" s="50">
        <v>2.9894212962962963E-2</v>
      </c>
      <c r="Z401" s="48" t="s">
        <v>0</v>
      </c>
      <c r="AA401" s="48" t="s">
        <v>0</v>
      </c>
      <c r="AB401" s="48">
        <v>7.37</v>
      </c>
      <c r="AC401" s="48">
        <v>15.46</v>
      </c>
      <c r="AD401" s="48">
        <v>17.989999999999998</v>
      </c>
      <c r="AE401" s="46">
        <v>5351</v>
      </c>
      <c r="AF401" s="48" t="s">
        <v>0</v>
      </c>
      <c r="AG401" s="48" t="s">
        <v>0</v>
      </c>
      <c r="AH401" s="48" t="s">
        <v>0</v>
      </c>
      <c r="AI401" s="48" t="s">
        <v>0</v>
      </c>
      <c r="AJ401" s="48" t="s">
        <v>0</v>
      </c>
      <c r="AK401" s="48" t="s">
        <v>0</v>
      </c>
      <c r="AL401" s="48">
        <v>24.91</v>
      </c>
      <c r="AM401" s="48">
        <v>40.04</v>
      </c>
      <c r="AN401" s="48">
        <v>56.27</v>
      </c>
      <c r="AO401" s="50">
        <v>8.5729166666666668E-4</v>
      </c>
      <c r="AP401" s="50">
        <v>1.179513888888889E-3</v>
      </c>
      <c r="AQ401" s="50">
        <v>2.6605324074074075E-3</v>
      </c>
      <c r="AR401" s="50">
        <v>1.0799768518518519E-3</v>
      </c>
      <c r="AS401" s="50">
        <v>1.5244212962962963E-3</v>
      </c>
      <c r="AT401" s="50">
        <v>1.9747685185185189E-3</v>
      </c>
      <c r="AU401" s="50">
        <v>3.1156250000000003E-3</v>
      </c>
      <c r="AV401" s="50">
        <v>3.3678240740740743E-3</v>
      </c>
      <c r="AW401" s="50">
        <v>4.2814814814814816E-3</v>
      </c>
      <c r="AX401" s="50">
        <v>6.6934027777777782E-3</v>
      </c>
      <c r="AY401" s="50">
        <v>7.1997685185185185E-3</v>
      </c>
      <c r="AZ401" s="50">
        <v>1.1556481481481482E-2</v>
      </c>
      <c r="BA401" s="50">
        <v>9.2662037037037036E-3</v>
      </c>
      <c r="BB401" s="50">
        <v>1.601759259259259E-2</v>
      </c>
      <c r="BC401" s="50">
        <v>3.297523148148148E-2</v>
      </c>
      <c r="BD401" s="48" t="s">
        <v>0</v>
      </c>
      <c r="BE401" s="48" t="s">
        <v>0</v>
      </c>
      <c r="BF401" s="48">
        <v>6.01</v>
      </c>
      <c r="BG401" s="48">
        <v>12.86</v>
      </c>
      <c r="BH401" s="48">
        <v>16.690000000000001</v>
      </c>
      <c r="BI401" s="46">
        <v>4112</v>
      </c>
    </row>
    <row r="402" spans="1:61" x14ac:dyDescent="0.3">
      <c r="A402" s="46">
        <v>1000</v>
      </c>
      <c r="B402" s="48" t="s">
        <v>0</v>
      </c>
      <c r="C402" s="48" t="s">
        <v>0</v>
      </c>
      <c r="D402" s="48" t="s">
        <v>0</v>
      </c>
      <c r="E402" s="48">
        <v>6.94</v>
      </c>
      <c r="F402" s="48" t="s">
        <v>0</v>
      </c>
      <c r="G402" s="48">
        <v>8.1300000000000008</v>
      </c>
      <c r="H402" s="48">
        <v>21.91</v>
      </c>
      <c r="I402" s="48">
        <v>34.44</v>
      </c>
      <c r="J402" s="49">
        <v>48.67</v>
      </c>
      <c r="K402" s="50">
        <v>7.3981481481481489E-4</v>
      </c>
      <c r="L402" s="50">
        <v>1.0113425925925925E-3</v>
      </c>
      <c r="M402" s="50">
        <v>2.279976851851852E-3</v>
      </c>
      <c r="N402" s="50">
        <v>9.300925925925926E-4</v>
      </c>
      <c r="O402" s="50">
        <v>1.3057870370370369E-3</v>
      </c>
      <c r="P402" s="50">
        <v>1.6932870370370372E-3</v>
      </c>
      <c r="Q402" s="50">
        <v>2.6815972222222219E-3</v>
      </c>
      <c r="R402" s="50">
        <v>2.8978009259259261E-3</v>
      </c>
      <c r="S402" s="50">
        <v>3.6763888888888888E-3</v>
      </c>
      <c r="T402" s="50">
        <v>5.7100694444444447E-3</v>
      </c>
      <c r="U402" s="50">
        <v>6.1872685185185182E-3</v>
      </c>
      <c r="V402" s="50">
        <v>9.8700231481481469E-3</v>
      </c>
      <c r="W402" s="50">
        <v>8.4947916666666661E-3</v>
      </c>
      <c r="X402" s="50">
        <v>1.4313310185185184E-2</v>
      </c>
      <c r="Y402" s="50">
        <v>2.9911458333333335E-2</v>
      </c>
      <c r="Z402" s="48" t="s">
        <v>0</v>
      </c>
      <c r="AA402" s="48" t="s">
        <v>0</v>
      </c>
      <c r="AB402" s="48" t="s">
        <v>0</v>
      </c>
      <c r="AC402" s="48">
        <v>15.45</v>
      </c>
      <c r="AD402" s="48">
        <v>17.97</v>
      </c>
      <c r="AE402" s="46">
        <v>5346</v>
      </c>
      <c r="AF402" s="48" t="s">
        <v>0</v>
      </c>
      <c r="AG402" s="48" t="s">
        <v>0</v>
      </c>
      <c r="AH402" s="48">
        <v>7.66</v>
      </c>
      <c r="AI402" s="48">
        <v>7.44</v>
      </c>
      <c r="AJ402" s="48">
        <v>8.09</v>
      </c>
      <c r="AK402" s="48">
        <v>8.73</v>
      </c>
      <c r="AL402" s="48">
        <v>24.92</v>
      </c>
      <c r="AM402" s="48">
        <v>40.06</v>
      </c>
      <c r="AN402" s="48">
        <v>56.3</v>
      </c>
      <c r="AO402" s="50">
        <v>8.5775462962962964E-4</v>
      </c>
      <c r="AP402" s="50">
        <v>1.1802083333333335E-3</v>
      </c>
      <c r="AQ402" s="50">
        <v>2.6619212962962963E-3</v>
      </c>
      <c r="AR402" s="50">
        <v>1.0804398148148149E-3</v>
      </c>
      <c r="AS402" s="50">
        <v>1.5251157407407407E-3</v>
      </c>
      <c r="AT402" s="50">
        <v>1.9758101851851855E-3</v>
      </c>
      <c r="AU402" s="50">
        <v>3.1172453703703705E-3</v>
      </c>
      <c r="AV402" s="50">
        <v>3.3694444444444444E-3</v>
      </c>
      <c r="AW402" s="50">
        <v>4.2836805555555553E-3</v>
      </c>
      <c r="AX402" s="50">
        <v>6.6971064814814818E-3</v>
      </c>
      <c r="AY402" s="50">
        <v>7.2037037037037035E-3</v>
      </c>
      <c r="AZ402" s="50">
        <v>1.1562847222222223E-2</v>
      </c>
      <c r="BA402" s="50">
        <v>9.2722222222222216E-3</v>
      </c>
      <c r="BB402" s="50">
        <v>1.602777777777778E-2</v>
      </c>
      <c r="BC402" s="50">
        <v>3.2995833333333335E-2</v>
      </c>
      <c r="BD402" s="48" t="s">
        <v>0</v>
      </c>
      <c r="BE402" s="48">
        <v>4.13</v>
      </c>
      <c r="BF402" s="48" t="s">
        <v>0</v>
      </c>
      <c r="BG402" s="48">
        <v>12.85</v>
      </c>
      <c r="BH402" s="48">
        <v>16.670000000000002</v>
      </c>
      <c r="BI402" s="46">
        <v>4108</v>
      </c>
    </row>
    <row r="403" spans="1:61" x14ac:dyDescent="0.3">
      <c r="A403" s="46">
        <v>999</v>
      </c>
      <c r="B403" s="48">
        <v>5.97</v>
      </c>
      <c r="C403" s="48">
        <v>6.44</v>
      </c>
      <c r="D403" s="48" t="s">
        <v>0</v>
      </c>
      <c r="E403" s="48" t="s">
        <v>0</v>
      </c>
      <c r="F403" s="48" t="s">
        <v>0</v>
      </c>
      <c r="G403" s="48" t="s">
        <v>0</v>
      </c>
      <c r="H403" s="48">
        <v>21.92</v>
      </c>
      <c r="I403" s="48">
        <v>34.46</v>
      </c>
      <c r="J403" s="49">
        <v>48.68</v>
      </c>
      <c r="K403" s="50">
        <v>7.4016203703703711E-4</v>
      </c>
      <c r="L403" s="50">
        <v>1.0116898148148149E-3</v>
      </c>
      <c r="M403" s="50">
        <v>2.2807870370370373E-3</v>
      </c>
      <c r="N403" s="50">
        <v>9.3032407407407408E-4</v>
      </c>
      <c r="O403" s="50">
        <v>1.3062499999999999E-3</v>
      </c>
      <c r="P403" s="50">
        <v>1.6937500000000002E-3</v>
      </c>
      <c r="Q403" s="50">
        <v>2.6825231481481479E-3</v>
      </c>
      <c r="R403" s="50">
        <v>2.8988425925925931E-3</v>
      </c>
      <c r="S403" s="50">
        <v>3.677662037037037E-3</v>
      </c>
      <c r="T403" s="50">
        <v>5.712037037037038E-3</v>
      </c>
      <c r="U403" s="50">
        <v>6.1893518518518521E-3</v>
      </c>
      <c r="V403" s="50">
        <v>9.873495370370371E-3</v>
      </c>
      <c r="W403" s="50">
        <v>8.4997685185185176E-3</v>
      </c>
      <c r="X403" s="50">
        <v>1.432175925925926E-2</v>
      </c>
      <c r="Y403" s="50">
        <v>2.9928587962962966E-2</v>
      </c>
      <c r="Z403" s="48" t="s">
        <v>0</v>
      </c>
      <c r="AA403" s="48">
        <v>5.0199999999999996</v>
      </c>
      <c r="AB403" s="48">
        <v>7.36</v>
      </c>
      <c r="AC403" s="48">
        <v>15.44</v>
      </c>
      <c r="AD403" s="48">
        <v>17.95</v>
      </c>
      <c r="AE403" s="46">
        <v>5341</v>
      </c>
      <c r="AF403" s="48">
        <v>6.6</v>
      </c>
      <c r="AG403" s="48">
        <v>7.14</v>
      </c>
      <c r="AH403" s="48" t="s">
        <v>0</v>
      </c>
      <c r="AI403" s="48" t="s">
        <v>0</v>
      </c>
      <c r="AJ403" s="48" t="s">
        <v>0</v>
      </c>
      <c r="AK403" s="48" t="s">
        <v>0</v>
      </c>
      <c r="AL403" s="48">
        <v>24.93</v>
      </c>
      <c r="AM403" s="48">
        <v>40.07</v>
      </c>
      <c r="AN403" s="48">
        <v>56.33</v>
      </c>
      <c r="AO403" s="50">
        <v>8.582175925925926E-4</v>
      </c>
      <c r="AP403" s="50">
        <v>1.180787037037037E-3</v>
      </c>
      <c r="AQ403" s="50">
        <v>2.6634259259259259E-3</v>
      </c>
      <c r="AR403" s="50">
        <v>1.0810185185185185E-3</v>
      </c>
      <c r="AS403" s="50">
        <v>1.5259259259259258E-3</v>
      </c>
      <c r="AT403" s="50">
        <v>1.9767361111111114E-3</v>
      </c>
      <c r="AU403" s="50">
        <v>3.1187500000000004E-3</v>
      </c>
      <c r="AV403" s="50">
        <v>3.3711805555555556E-3</v>
      </c>
      <c r="AW403" s="50">
        <v>4.2859953703703706E-3</v>
      </c>
      <c r="AX403" s="50">
        <v>6.7006944444444449E-3</v>
      </c>
      <c r="AY403" s="50">
        <v>7.2076388888888884E-3</v>
      </c>
      <c r="AZ403" s="50">
        <v>1.1569212962962963E-2</v>
      </c>
      <c r="BA403" s="50">
        <v>9.2782407407407397E-3</v>
      </c>
      <c r="BB403" s="50">
        <v>1.6037962962962962E-2</v>
      </c>
      <c r="BC403" s="50">
        <v>3.3016550925925925E-2</v>
      </c>
      <c r="BD403" s="48" t="s">
        <v>0</v>
      </c>
      <c r="BE403" s="48" t="s">
        <v>0</v>
      </c>
      <c r="BF403" s="48">
        <v>6</v>
      </c>
      <c r="BG403" s="48">
        <v>12.84</v>
      </c>
      <c r="BH403" s="48">
        <v>16.66</v>
      </c>
      <c r="BI403" s="46">
        <v>4105</v>
      </c>
    </row>
    <row r="404" spans="1:61" x14ac:dyDescent="0.3">
      <c r="A404" s="46">
        <v>998</v>
      </c>
      <c r="B404" s="48" t="s">
        <v>0</v>
      </c>
      <c r="C404" s="48" t="s">
        <v>0</v>
      </c>
      <c r="D404" s="48" t="s">
        <v>0</v>
      </c>
      <c r="E404" s="48" t="s">
        <v>0</v>
      </c>
      <c r="F404" s="48" t="s">
        <v>0</v>
      </c>
      <c r="G404" s="48" t="s">
        <v>0</v>
      </c>
      <c r="H404" s="48" t="s">
        <v>0</v>
      </c>
      <c r="I404" s="48">
        <v>34.47</v>
      </c>
      <c r="J404" s="49">
        <v>48.7</v>
      </c>
      <c r="K404" s="50">
        <v>7.4039351851851859E-4</v>
      </c>
      <c r="L404" s="50">
        <v>1.012037037037037E-3</v>
      </c>
      <c r="M404" s="50">
        <v>2.2815972222222222E-3</v>
      </c>
      <c r="N404" s="50">
        <v>9.306712962962963E-4</v>
      </c>
      <c r="O404" s="50">
        <v>1.3065972222222222E-3</v>
      </c>
      <c r="P404" s="50">
        <v>1.694328703703704E-3</v>
      </c>
      <c r="Q404" s="50">
        <v>2.6834490740740738E-3</v>
      </c>
      <c r="R404" s="50">
        <v>2.899768518518519E-3</v>
      </c>
      <c r="S404" s="50">
        <v>3.6788194444444442E-3</v>
      </c>
      <c r="T404" s="50">
        <v>5.7141203703703711E-3</v>
      </c>
      <c r="U404" s="50">
        <v>6.1915509259259259E-3</v>
      </c>
      <c r="V404" s="50">
        <v>9.8768518518518519E-3</v>
      </c>
      <c r="W404" s="50">
        <v>8.5048611111111106E-3</v>
      </c>
      <c r="X404" s="50">
        <v>1.4330208333333332E-2</v>
      </c>
      <c r="Y404" s="50">
        <v>2.9945717592592593E-2</v>
      </c>
      <c r="Z404" s="48" t="s">
        <v>0</v>
      </c>
      <c r="AA404" s="48" t="s">
        <v>0</v>
      </c>
      <c r="AB404" s="48" t="s">
        <v>0</v>
      </c>
      <c r="AC404" s="48">
        <v>15.43</v>
      </c>
      <c r="AD404" s="48">
        <v>17.93</v>
      </c>
      <c r="AE404" s="46">
        <v>5336</v>
      </c>
      <c r="AF404" s="48" t="s">
        <v>0</v>
      </c>
      <c r="AG404" s="48" t="s">
        <v>0</v>
      </c>
      <c r="AH404" s="48" t="s">
        <v>0</v>
      </c>
      <c r="AI404" s="48">
        <v>7.45</v>
      </c>
      <c r="AJ404" s="48">
        <v>8.1</v>
      </c>
      <c r="AK404" s="48">
        <v>8.74</v>
      </c>
      <c r="AL404" s="48">
        <v>24.94</v>
      </c>
      <c r="AM404" s="48">
        <v>40.090000000000003</v>
      </c>
      <c r="AN404" s="48">
        <v>56.36</v>
      </c>
      <c r="AO404" s="50">
        <v>8.5868055555555556E-4</v>
      </c>
      <c r="AP404" s="50">
        <v>1.1814814814814815E-3</v>
      </c>
      <c r="AQ404" s="50">
        <v>2.6649305555555554E-3</v>
      </c>
      <c r="AR404" s="50">
        <v>1.0815972222222223E-3</v>
      </c>
      <c r="AS404" s="50">
        <v>1.5267361111111111E-3</v>
      </c>
      <c r="AT404" s="50">
        <v>1.977777777777778E-3</v>
      </c>
      <c r="AU404" s="50">
        <v>3.1203703703703706E-3</v>
      </c>
      <c r="AV404" s="50">
        <v>3.3729166666666669E-3</v>
      </c>
      <c r="AW404" s="50">
        <v>4.2881944444444443E-3</v>
      </c>
      <c r="AX404" s="50">
        <v>6.7042824074074079E-3</v>
      </c>
      <c r="AY404" s="50">
        <v>7.2115740740740734E-3</v>
      </c>
      <c r="AZ404" s="50">
        <v>1.1575578703703704E-2</v>
      </c>
      <c r="BA404" s="50">
        <v>9.2842592592592577E-3</v>
      </c>
      <c r="BB404" s="50">
        <v>1.6048032407407407E-2</v>
      </c>
      <c r="BC404" s="50">
        <v>3.303715277777778E-2</v>
      </c>
      <c r="BD404" s="48" t="s">
        <v>0</v>
      </c>
      <c r="BE404" s="48" t="s">
        <v>0</v>
      </c>
      <c r="BF404" s="48" t="s">
        <v>0</v>
      </c>
      <c r="BG404" s="48">
        <v>12.83</v>
      </c>
      <c r="BH404" s="48">
        <v>16.64</v>
      </c>
      <c r="BI404" s="46">
        <v>4101</v>
      </c>
    </row>
    <row r="405" spans="1:61" x14ac:dyDescent="0.3">
      <c r="A405" s="46">
        <v>997</v>
      </c>
      <c r="B405" s="48" t="s">
        <v>0</v>
      </c>
      <c r="C405" s="48" t="s">
        <v>0</v>
      </c>
      <c r="D405" s="48" t="s">
        <v>0</v>
      </c>
      <c r="E405" s="48">
        <v>6.95</v>
      </c>
      <c r="F405" s="48">
        <v>7.59</v>
      </c>
      <c r="G405" s="48">
        <v>8.14</v>
      </c>
      <c r="H405" s="48">
        <v>21.93</v>
      </c>
      <c r="I405" s="48">
        <v>34.479999999999997</v>
      </c>
      <c r="J405" s="49">
        <v>48.72</v>
      </c>
      <c r="K405" s="50">
        <v>7.4062500000000007E-4</v>
      </c>
      <c r="L405" s="50">
        <v>1.0123842592592593E-3</v>
      </c>
      <c r="M405" s="50">
        <v>2.2825231481481481E-3</v>
      </c>
      <c r="N405" s="50">
        <v>9.3090277777777778E-4</v>
      </c>
      <c r="O405" s="50">
        <v>1.3070601851851852E-3</v>
      </c>
      <c r="P405" s="50">
        <v>1.6949074074074076E-3</v>
      </c>
      <c r="Q405" s="50">
        <v>2.6842592592592591E-3</v>
      </c>
      <c r="R405" s="50">
        <v>2.9006944444444449E-3</v>
      </c>
      <c r="S405" s="50">
        <v>3.6800925925925924E-3</v>
      </c>
      <c r="T405" s="50">
        <v>5.7160879629629636E-3</v>
      </c>
      <c r="U405" s="50">
        <v>6.1936342592592598E-3</v>
      </c>
      <c r="V405" s="50">
        <v>9.8803240740740744E-3</v>
      </c>
      <c r="W405" s="50">
        <v>8.5098379629629621E-3</v>
      </c>
      <c r="X405" s="50">
        <v>1.4338657407407406E-2</v>
      </c>
      <c r="Y405" s="50">
        <v>2.9962962962962966E-2</v>
      </c>
      <c r="Z405" s="48" t="s">
        <v>0</v>
      </c>
      <c r="AA405" s="48" t="s">
        <v>0</v>
      </c>
      <c r="AB405" s="48">
        <v>7.35</v>
      </c>
      <c r="AC405" s="48">
        <v>15.42</v>
      </c>
      <c r="AD405" s="48">
        <v>17.920000000000002</v>
      </c>
      <c r="AE405" s="46">
        <v>5331</v>
      </c>
      <c r="AF405" s="48" t="s">
        <v>0</v>
      </c>
      <c r="AG405" s="48" t="s">
        <v>0</v>
      </c>
      <c r="AH405" s="48">
        <v>7.67</v>
      </c>
      <c r="AI405" s="48" t="s">
        <v>0</v>
      </c>
      <c r="AJ405" s="48" t="s">
        <v>0</v>
      </c>
      <c r="AK405" s="48" t="s">
        <v>0</v>
      </c>
      <c r="AL405" s="48">
        <v>24.95</v>
      </c>
      <c r="AM405" s="48">
        <v>40.11</v>
      </c>
      <c r="AN405" s="48">
        <v>56.39</v>
      </c>
      <c r="AO405" s="50">
        <v>8.5914351851851852E-4</v>
      </c>
      <c r="AP405" s="50">
        <v>1.1820601851851853E-3</v>
      </c>
      <c r="AQ405" s="50">
        <v>2.6664351851851853E-3</v>
      </c>
      <c r="AR405" s="50">
        <v>1.0821759259259259E-3</v>
      </c>
      <c r="AS405" s="50">
        <v>1.5274305555555555E-3</v>
      </c>
      <c r="AT405" s="50">
        <v>1.9787037037037039E-3</v>
      </c>
      <c r="AU405" s="50">
        <v>3.1219907407407411E-3</v>
      </c>
      <c r="AV405" s="50">
        <v>3.374537037037037E-3</v>
      </c>
      <c r="AW405" s="50">
        <v>4.2903935185185189E-3</v>
      </c>
      <c r="AX405" s="50">
        <v>6.707870370370371E-3</v>
      </c>
      <c r="AY405" s="50">
        <v>7.2153935185185177E-3</v>
      </c>
      <c r="AZ405" s="50">
        <v>1.1581944444444445E-2</v>
      </c>
      <c r="BA405" s="50">
        <v>9.2902777777777758E-3</v>
      </c>
      <c r="BB405" s="50">
        <v>1.6058217592592593E-2</v>
      </c>
      <c r="BC405" s="50">
        <v>3.3057870370370376E-2</v>
      </c>
      <c r="BD405" s="48" t="s">
        <v>0</v>
      </c>
      <c r="BE405" s="48">
        <v>4.12</v>
      </c>
      <c r="BF405" s="48" t="s">
        <v>0</v>
      </c>
      <c r="BG405" s="48">
        <v>12.82</v>
      </c>
      <c r="BH405" s="48">
        <v>16.63</v>
      </c>
      <c r="BI405" s="46">
        <v>4097</v>
      </c>
    </row>
    <row r="406" spans="1:61" x14ac:dyDescent="0.3">
      <c r="A406" s="46">
        <v>996</v>
      </c>
      <c r="B406" s="48" t="s">
        <v>0</v>
      </c>
      <c r="C406" s="48" t="s">
        <v>0</v>
      </c>
      <c r="D406" s="48" t="s">
        <v>0</v>
      </c>
      <c r="E406" s="48" t="s">
        <v>0</v>
      </c>
      <c r="F406" s="48" t="s">
        <v>0</v>
      </c>
      <c r="G406" s="48" t="s">
        <v>0</v>
      </c>
      <c r="H406" s="48">
        <v>21.94</v>
      </c>
      <c r="I406" s="48">
        <v>34.49</v>
      </c>
      <c r="J406" s="49">
        <v>48.73</v>
      </c>
      <c r="K406" s="50">
        <v>7.4085648148148155E-4</v>
      </c>
      <c r="L406" s="50">
        <v>1.0126157407407408E-3</v>
      </c>
      <c r="M406" s="50">
        <v>2.2833333333333334E-3</v>
      </c>
      <c r="N406" s="50">
        <v>9.3125E-4</v>
      </c>
      <c r="O406" s="50">
        <v>1.3074074074074073E-3</v>
      </c>
      <c r="P406" s="50">
        <v>1.6953703703703705E-3</v>
      </c>
      <c r="Q406" s="50">
        <v>2.6851851851851854E-3</v>
      </c>
      <c r="R406" s="50">
        <v>2.9016203703703708E-3</v>
      </c>
      <c r="S406" s="50">
        <v>3.6812500000000001E-3</v>
      </c>
      <c r="T406" s="50">
        <v>5.7180555555555561E-3</v>
      </c>
      <c r="U406" s="50">
        <v>6.1958333333333336E-3</v>
      </c>
      <c r="V406" s="50">
        <v>9.8836805555555553E-3</v>
      </c>
      <c r="W406" s="50">
        <v>8.5149305555555551E-3</v>
      </c>
      <c r="X406" s="50">
        <v>1.4347222222222221E-2</v>
      </c>
      <c r="Y406" s="50">
        <v>2.9980092592592593E-2</v>
      </c>
      <c r="Z406" s="48" t="s">
        <v>0</v>
      </c>
      <c r="AA406" s="48">
        <v>5.01</v>
      </c>
      <c r="AB406" s="48" t="s">
        <v>0</v>
      </c>
      <c r="AC406" s="48">
        <v>15.41</v>
      </c>
      <c r="AD406" s="48">
        <v>17.899999999999999</v>
      </c>
      <c r="AE406" s="46">
        <v>5327</v>
      </c>
      <c r="AF406" s="48" t="s">
        <v>0</v>
      </c>
      <c r="AG406" s="48">
        <v>7.15</v>
      </c>
      <c r="AH406" s="48" t="s">
        <v>0</v>
      </c>
      <c r="AI406" s="48" t="s">
        <v>0</v>
      </c>
      <c r="AJ406" s="48">
        <v>8.11</v>
      </c>
      <c r="AK406" s="48">
        <v>8.75</v>
      </c>
      <c r="AL406" s="48">
        <v>24.96</v>
      </c>
      <c r="AM406" s="48">
        <v>40.130000000000003</v>
      </c>
      <c r="AN406" s="48">
        <v>56.41</v>
      </c>
      <c r="AO406" s="50">
        <v>8.5960648148148148E-4</v>
      </c>
      <c r="AP406" s="50">
        <v>1.1827546296296297E-3</v>
      </c>
      <c r="AQ406" s="50">
        <v>2.6678240740740742E-3</v>
      </c>
      <c r="AR406" s="50">
        <v>1.0827546296296297E-3</v>
      </c>
      <c r="AS406" s="50">
        <v>1.5282407407407408E-3</v>
      </c>
      <c r="AT406" s="50">
        <v>1.9797453703703704E-3</v>
      </c>
      <c r="AU406" s="50">
        <v>3.1234953703703707E-3</v>
      </c>
      <c r="AV406" s="50">
        <v>3.3762731481481482E-3</v>
      </c>
      <c r="AW406" s="50">
        <v>4.2925925925925926E-3</v>
      </c>
      <c r="AX406" s="50">
        <v>6.711458333333334E-3</v>
      </c>
      <c r="AY406" s="50">
        <v>7.2193287037037026E-3</v>
      </c>
      <c r="AZ406" s="50">
        <v>1.1588425925925927E-2</v>
      </c>
      <c r="BA406" s="50">
        <v>9.2962962962962956E-3</v>
      </c>
      <c r="BB406" s="50">
        <v>1.6068402777777775E-2</v>
      </c>
      <c r="BC406" s="50">
        <v>3.3078587962962966E-2</v>
      </c>
      <c r="BD406" s="48" t="s">
        <v>0</v>
      </c>
      <c r="BE406" s="48" t="s">
        <v>0</v>
      </c>
      <c r="BF406" s="48">
        <v>5.99</v>
      </c>
      <c r="BG406" s="48">
        <v>12.81</v>
      </c>
      <c r="BH406" s="48">
        <v>16.61</v>
      </c>
      <c r="BI406" s="46">
        <v>4093</v>
      </c>
    </row>
    <row r="407" spans="1:61" x14ac:dyDescent="0.3">
      <c r="A407" s="46">
        <v>995</v>
      </c>
      <c r="B407" s="48" t="s">
        <v>0</v>
      </c>
      <c r="C407" s="48" t="s">
        <v>0</v>
      </c>
      <c r="D407" s="48">
        <v>6.89</v>
      </c>
      <c r="E407" s="48" t="s">
        <v>0</v>
      </c>
      <c r="F407" s="48" t="s">
        <v>0</v>
      </c>
      <c r="G407" s="48" t="s">
        <v>0</v>
      </c>
      <c r="H407" s="48" t="s">
        <v>0</v>
      </c>
      <c r="I407" s="48">
        <v>34.5</v>
      </c>
      <c r="J407" s="49">
        <v>48.75</v>
      </c>
      <c r="K407" s="50">
        <v>7.4108796296296303E-4</v>
      </c>
      <c r="L407" s="50">
        <v>1.0129629629629629E-3</v>
      </c>
      <c r="M407" s="50">
        <v>2.2841435185185187E-3</v>
      </c>
      <c r="N407" s="50">
        <v>9.3148148148148148E-4</v>
      </c>
      <c r="O407" s="50">
        <v>1.3078703703703703E-3</v>
      </c>
      <c r="P407" s="50">
        <v>1.6959490740740743E-3</v>
      </c>
      <c r="Q407" s="50">
        <v>2.6861111111111113E-3</v>
      </c>
      <c r="R407" s="50">
        <v>2.9026620370370374E-3</v>
      </c>
      <c r="S407" s="50">
        <v>3.6825231481481479E-3</v>
      </c>
      <c r="T407" s="50">
        <v>5.7201388888888892E-3</v>
      </c>
      <c r="U407" s="50">
        <v>6.1980324074074073E-3</v>
      </c>
      <c r="V407" s="50">
        <v>9.8870370370370379E-3</v>
      </c>
      <c r="W407" s="50">
        <v>8.5200231481481481E-3</v>
      </c>
      <c r="X407" s="50">
        <v>1.4355671296296297E-2</v>
      </c>
      <c r="Y407" s="50">
        <v>2.9997337962962965E-2</v>
      </c>
      <c r="Z407" s="48" t="s">
        <v>0</v>
      </c>
      <c r="AA407" s="48" t="s">
        <v>0</v>
      </c>
      <c r="AB407" s="48">
        <v>7.34</v>
      </c>
      <c r="AC407" s="48">
        <v>15.4</v>
      </c>
      <c r="AD407" s="48">
        <v>17.88</v>
      </c>
      <c r="AE407" s="46">
        <v>5322</v>
      </c>
      <c r="AF407" s="48">
        <v>6.61</v>
      </c>
      <c r="AG407" s="48" t="s">
        <v>0</v>
      </c>
      <c r="AH407" s="48" t="s">
        <v>0</v>
      </c>
      <c r="AI407" s="48">
        <v>7.46</v>
      </c>
      <c r="AJ407" s="48" t="s">
        <v>0</v>
      </c>
      <c r="AK407" s="48" t="s">
        <v>0</v>
      </c>
      <c r="AL407" s="48">
        <v>24.98</v>
      </c>
      <c r="AM407" s="48">
        <v>40.15</v>
      </c>
      <c r="AN407" s="48">
        <v>56.44</v>
      </c>
      <c r="AO407" s="50">
        <v>8.599537037037037E-4</v>
      </c>
      <c r="AP407" s="50">
        <v>1.1833333333333333E-3</v>
      </c>
      <c r="AQ407" s="50">
        <v>2.6693287037037037E-3</v>
      </c>
      <c r="AR407" s="50">
        <v>1.0833333333333333E-3</v>
      </c>
      <c r="AS407" s="50">
        <v>1.5289351851851853E-3</v>
      </c>
      <c r="AT407" s="50">
        <v>1.9806712962962963E-3</v>
      </c>
      <c r="AU407" s="50">
        <v>3.1251157407407408E-3</v>
      </c>
      <c r="AV407" s="50">
        <v>3.3780092592592594E-3</v>
      </c>
      <c r="AW407" s="50">
        <v>4.2947916666666664E-3</v>
      </c>
      <c r="AX407" s="50">
        <v>6.7150462962962962E-3</v>
      </c>
      <c r="AY407" s="50">
        <v>7.2232638888888884E-3</v>
      </c>
      <c r="AZ407" s="50">
        <v>1.1594791666666666E-2</v>
      </c>
      <c r="BA407" s="50">
        <v>9.3023148148148153E-3</v>
      </c>
      <c r="BB407" s="50">
        <v>1.6078587962962961E-2</v>
      </c>
      <c r="BC407" s="50">
        <v>3.3099305555555555E-2</v>
      </c>
      <c r="BD407" s="48" t="s">
        <v>0</v>
      </c>
      <c r="BE407" s="48" t="s">
        <v>0</v>
      </c>
      <c r="BF407" s="48" t="s">
        <v>0</v>
      </c>
      <c r="BG407" s="48">
        <v>12.8</v>
      </c>
      <c r="BH407" s="48">
        <v>16.59</v>
      </c>
      <c r="BI407" s="46">
        <v>4090</v>
      </c>
    </row>
    <row r="408" spans="1:61" x14ac:dyDescent="0.3">
      <c r="A408" s="46">
        <v>994</v>
      </c>
      <c r="B408" s="48" t="s">
        <v>0</v>
      </c>
      <c r="C408" s="48">
        <v>6.45</v>
      </c>
      <c r="D408" s="48" t="s">
        <v>0</v>
      </c>
      <c r="E408" s="48" t="s">
        <v>0</v>
      </c>
      <c r="F408" s="48">
        <v>7.6</v>
      </c>
      <c r="G408" s="48">
        <v>8.15</v>
      </c>
      <c r="H408" s="48">
        <v>21.95</v>
      </c>
      <c r="I408" s="48">
        <v>34.520000000000003</v>
      </c>
      <c r="J408" s="49">
        <v>48.76</v>
      </c>
      <c r="K408" s="50">
        <v>7.4131944444444451E-4</v>
      </c>
      <c r="L408" s="50">
        <v>1.0133101851851852E-3</v>
      </c>
      <c r="M408" s="50">
        <v>2.284953703703704E-3</v>
      </c>
      <c r="N408" s="50">
        <v>9.318287037037037E-4</v>
      </c>
      <c r="O408" s="50">
        <v>1.3082175925925926E-3</v>
      </c>
      <c r="P408" s="50">
        <v>1.6965277777777779E-3</v>
      </c>
      <c r="Q408" s="50">
        <v>2.6870370370370373E-3</v>
      </c>
      <c r="R408" s="50">
        <v>2.9035879629629633E-3</v>
      </c>
      <c r="S408" s="50">
        <v>3.6837962962962961E-3</v>
      </c>
      <c r="T408" s="50">
        <v>5.7221064814814817E-3</v>
      </c>
      <c r="U408" s="50">
        <v>6.2001157407407413E-3</v>
      </c>
      <c r="V408" s="50">
        <v>9.8905092592592586E-3</v>
      </c>
      <c r="W408" s="50">
        <v>8.5250000000000013E-3</v>
      </c>
      <c r="X408" s="50">
        <v>1.4364120370370369E-2</v>
      </c>
      <c r="Y408" s="50">
        <v>3.0014583333333334E-2</v>
      </c>
      <c r="Z408" s="48" t="s">
        <v>0</v>
      </c>
      <c r="AA408" s="48">
        <v>5</v>
      </c>
      <c r="AB408" s="48" t="s">
        <v>0</v>
      </c>
      <c r="AC408" s="48">
        <v>15.39</v>
      </c>
      <c r="AD408" s="48">
        <v>17.87</v>
      </c>
      <c r="AE408" s="46">
        <v>5317</v>
      </c>
      <c r="AF408" s="48" t="s">
        <v>0</v>
      </c>
      <c r="AG408" s="48" t="s">
        <v>0</v>
      </c>
      <c r="AH408" s="48">
        <v>7.68</v>
      </c>
      <c r="AI408" s="48" t="s">
        <v>0</v>
      </c>
      <c r="AJ408" s="48" t="s">
        <v>0</v>
      </c>
      <c r="AK408" s="48">
        <v>8.76</v>
      </c>
      <c r="AL408" s="48">
        <v>24.99</v>
      </c>
      <c r="AM408" s="48">
        <v>40.17</v>
      </c>
      <c r="AN408" s="48">
        <v>56.47</v>
      </c>
      <c r="AO408" s="50">
        <v>8.6041666666666666E-4</v>
      </c>
      <c r="AP408" s="50">
        <v>1.1840277777777778E-3</v>
      </c>
      <c r="AQ408" s="50">
        <v>2.6708333333333332E-3</v>
      </c>
      <c r="AR408" s="50">
        <v>1.0837962962962962E-3</v>
      </c>
      <c r="AS408" s="50">
        <v>1.5297453703703705E-3</v>
      </c>
      <c r="AT408" s="50">
        <v>1.9817129629629633E-3</v>
      </c>
      <c r="AU408" s="50">
        <v>3.1266203703703708E-3</v>
      </c>
      <c r="AV408" s="50">
        <v>3.3797453703703706E-3</v>
      </c>
      <c r="AW408" s="50">
        <v>4.2969907407407401E-3</v>
      </c>
      <c r="AX408" s="50">
        <v>6.7186342592592593E-3</v>
      </c>
      <c r="AY408" s="50">
        <v>7.2271990740740734E-3</v>
      </c>
      <c r="AZ408" s="50">
        <v>1.1601157407407407E-2</v>
      </c>
      <c r="BA408" s="50">
        <v>9.3084490740740732E-3</v>
      </c>
      <c r="BB408" s="50">
        <v>1.6088773148148144E-2</v>
      </c>
      <c r="BC408" s="50">
        <v>3.3120023148148152E-2</v>
      </c>
      <c r="BD408" s="48">
        <v>1.77</v>
      </c>
      <c r="BE408" s="48">
        <v>4.1100000000000003</v>
      </c>
      <c r="BF408" s="48">
        <v>5.98</v>
      </c>
      <c r="BG408" s="48">
        <v>12.79</v>
      </c>
      <c r="BH408" s="48">
        <v>16.579999999999998</v>
      </c>
      <c r="BI408" s="46">
        <v>4086</v>
      </c>
    </row>
    <row r="409" spans="1:61" x14ac:dyDescent="0.3">
      <c r="A409" s="46">
        <v>993</v>
      </c>
      <c r="B409" s="48">
        <v>5.98</v>
      </c>
      <c r="C409" s="48" t="s">
        <v>0</v>
      </c>
      <c r="D409" s="48" t="s">
        <v>0</v>
      </c>
      <c r="E409" s="48">
        <v>6.96</v>
      </c>
      <c r="F409" s="48" t="s">
        <v>0</v>
      </c>
      <c r="G409" s="48" t="s">
        <v>0</v>
      </c>
      <c r="H409" s="48">
        <v>21.96</v>
      </c>
      <c r="I409" s="48">
        <v>34.53</v>
      </c>
      <c r="J409" s="49">
        <v>48.78</v>
      </c>
      <c r="K409" s="50">
        <v>7.4155092592592599E-4</v>
      </c>
      <c r="L409" s="50">
        <v>1.0136574074074073E-3</v>
      </c>
      <c r="M409" s="50">
        <v>2.2857638888888888E-3</v>
      </c>
      <c r="N409" s="50">
        <v>9.3217592592592592E-4</v>
      </c>
      <c r="O409" s="50">
        <v>1.3086805555555556E-3</v>
      </c>
      <c r="P409" s="50">
        <v>1.6969907407407409E-3</v>
      </c>
      <c r="Q409" s="50">
        <v>2.6878472222222225E-3</v>
      </c>
      <c r="R409" s="50">
        <v>2.9045138888888892E-3</v>
      </c>
      <c r="S409" s="50">
        <v>3.6849537037037037E-3</v>
      </c>
      <c r="T409" s="50">
        <v>5.7240740740740741E-3</v>
      </c>
      <c r="U409" s="50">
        <v>6.202314814814815E-3</v>
      </c>
      <c r="V409" s="50">
        <v>9.8938657407407413E-3</v>
      </c>
      <c r="W409" s="50">
        <v>8.5300925925925926E-3</v>
      </c>
      <c r="X409" s="50">
        <v>1.4372685185185185E-2</v>
      </c>
      <c r="Y409" s="50">
        <v>3.0031712962962965E-2</v>
      </c>
      <c r="Z409" s="48">
        <v>2.09</v>
      </c>
      <c r="AA409" s="48" t="s">
        <v>0</v>
      </c>
      <c r="AB409" s="48">
        <v>7.33</v>
      </c>
      <c r="AC409" s="48">
        <v>15.38</v>
      </c>
      <c r="AD409" s="48">
        <v>17.850000000000001</v>
      </c>
      <c r="AE409" s="46">
        <v>5312</v>
      </c>
      <c r="AF409" s="48" t="s">
        <v>0</v>
      </c>
      <c r="AG409" s="48">
        <v>7.16</v>
      </c>
      <c r="AH409" s="48" t="s">
        <v>0</v>
      </c>
      <c r="AI409" s="48">
        <v>7.47</v>
      </c>
      <c r="AJ409" s="48">
        <v>8.1199999999999992</v>
      </c>
      <c r="AK409" s="48" t="s">
        <v>0</v>
      </c>
      <c r="AL409" s="48">
        <v>25</v>
      </c>
      <c r="AM409" s="48">
        <v>40.19</v>
      </c>
      <c r="AN409" s="48">
        <v>56.5</v>
      </c>
      <c r="AO409" s="50">
        <v>8.6087962962962962E-4</v>
      </c>
      <c r="AP409" s="50">
        <v>1.1846064814814816E-3</v>
      </c>
      <c r="AQ409" s="50">
        <v>2.6723379629629627E-3</v>
      </c>
      <c r="AR409" s="50">
        <v>1.0843750000000001E-3</v>
      </c>
      <c r="AS409" s="50">
        <v>1.5305555555555556E-3</v>
      </c>
      <c r="AT409" s="50">
        <v>1.9826388888888893E-3</v>
      </c>
      <c r="AU409" s="50">
        <v>3.1282407407407409E-3</v>
      </c>
      <c r="AV409" s="50">
        <v>3.3813657407407412E-3</v>
      </c>
      <c r="AW409" s="50">
        <v>4.2991898148148147E-3</v>
      </c>
      <c r="AX409" s="50">
        <v>6.7222222222222223E-3</v>
      </c>
      <c r="AY409" s="50">
        <v>7.2310185185185186E-3</v>
      </c>
      <c r="AZ409" s="50">
        <v>1.1607523148148148E-2</v>
      </c>
      <c r="BA409" s="50">
        <v>9.3144675925925912E-3</v>
      </c>
      <c r="BB409" s="50">
        <v>1.609895833333333E-2</v>
      </c>
      <c r="BC409" s="50">
        <v>3.3140740740740741E-2</v>
      </c>
      <c r="BD409" s="48" t="s">
        <v>0</v>
      </c>
      <c r="BE409" s="48" t="s">
        <v>0</v>
      </c>
      <c r="BF409" s="48" t="s">
        <v>0</v>
      </c>
      <c r="BG409" s="48">
        <v>12.78</v>
      </c>
      <c r="BH409" s="48">
        <v>16.559999999999999</v>
      </c>
      <c r="BI409" s="46">
        <v>4082</v>
      </c>
    </row>
    <row r="410" spans="1:61" x14ac:dyDescent="0.3">
      <c r="A410" s="46">
        <v>992</v>
      </c>
      <c r="B410" s="48" t="s">
        <v>0</v>
      </c>
      <c r="C410" s="48" t="s">
        <v>0</v>
      </c>
      <c r="D410" s="48" t="s">
        <v>0</v>
      </c>
      <c r="E410" s="48" t="s">
        <v>0</v>
      </c>
      <c r="F410" s="48" t="s">
        <v>0</v>
      </c>
      <c r="G410" s="48" t="s">
        <v>0</v>
      </c>
      <c r="H410" s="48">
        <v>21.97</v>
      </c>
      <c r="I410" s="48">
        <v>34.54</v>
      </c>
      <c r="J410" s="49">
        <v>48.8</v>
      </c>
      <c r="K410" s="50">
        <v>7.4178240740740747E-4</v>
      </c>
      <c r="L410" s="50">
        <v>1.0140046296296297E-3</v>
      </c>
      <c r="M410" s="50">
        <v>2.2866898148148147E-3</v>
      </c>
      <c r="N410" s="50">
        <v>9.324074074074074E-4</v>
      </c>
      <c r="O410" s="50">
        <v>1.3091435185185185E-3</v>
      </c>
      <c r="P410" s="50">
        <v>1.6975694444444447E-3</v>
      </c>
      <c r="Q410" s="50">
        <v>2.6887731481481485E-3</v>
      </c>
      <c r="R410" s="50">
        <v>2.9054398148148151E-3</v>
      </c>
      <c r="S410" s="50">
        <v>3.6862268518518516E-3</v>
      </c>
      <c r="T410" s="50">
        <v>5.7261574074074072E-3</v>
      </c>
      <c r="U410" s="50">
        <v>6.2045138888888896E-3</v>
      </c>
      <c r="V410" s="50">
        <v>9.8973379629629619E-3</v>
      </c>
      <c r="W410" s="50">
        <v>8.5351851851851856E-3</v>
      </c>
      <c r="X410" s="50">
        <v>1.4381134259259258E-2</v>
      </c>
      <c r="Y410" s="50">
        <v>3.0048958333333334E-2</v>
      </c>
      <c r="Z410" s="48" t="s">
        <v>0</v>
      </c>
      <c r="AA410" s="48" t="s">
        <v>0</v>
      </c>
      <c r="AB410" s="48" t="s">
        <v>0</v>
      </c>
      <c r="AC410" s="48">
        <v>15.37</v>
      </c>
      <c r="AD410" s="48">
        <v>17.829999999999998</v>
      </c>
      <c r="AE410" s="46">
        <v>5307</v>
      </c>
      <c r="AF410" s="48" t="s">
        <v>0</v>
      </c>
      <c r="AG410" s="48" t="s">
        <v>0</v>
      </c>
      <c r="AH410" s="48" t="s">
        <v>0</v>
      </c>
      <c r="AI410" s="48" t="s">
        <v>0</v>
      </c>
      <c r="AJ410" s="48" t="s">
        <v>0</v>
      </c>
      <c r="AK410" s="48">
        <v>8.77</v>
      </c>
      <c r="AL410" s="48">
        <v>25.01</v>
      </c>
      <c r="AM410" s="48">
        <v>40.21</v>
      </c>
      <c r="AN410" s="48">
        <v>56.52</v>
      </c>
      <c r="AO410" s="50">
        <v>8.6134259259259259E-4</v>
      </c>
      <c r="AP410" s="50">
        <v>1.185300925925926E-3</v>
      </c>
      <c r="AQ410" s="50">
        <v>2.6737268518518516E-3</v>
      </c>
      <c r="AR410" s="50">
        <v>1.0849537037037036E-3</v>
      </c>
      <c r="AS410" s="50">
        <v>1.5312500000000001E-3</v>
      </c>
      <c r="AT410" s="50">
        <v>1.9836805555555558E-3</v>
      </c>
      <c r="AU410" s="50">
        <v>3.1297453703703704E-3</v>
      </c>
      <c r="AV410" s="50">
        <v>3.3831018518518524E-3</v>
      </c>
      <c r="AW410" s="50">
        <v>4.3015046296296291E-3</v>
      </c>
      <c r="AX410" s="50">
        <v>6.7259259259259269E-3</v>
      </c>
      <c r="AY410" s="50">
        <v>7.2349537037037026E-3</v>
      </c>
      <c r="AZ410" s="50">
        <v>1.1613888888888891E-2</v>
      </c>
      <c r="BA410" s="50">
        <v>9.3204861111111093E-3</v>
      </c>
      <c r="BB410" s="50">
        <v>1.6109143518518519E-2</v>
      </c>
      <c r="BC410" s="50">
        <v>3.3161458333333331E-2</v>
      </c>
      <c r="BD410" s="48" t="s">
        <v>0</v>
      </c>
      <c r="BE410" s="48" t="s">
        <v>0</v>
      </c>
      <c r="BF410" s="48">
        <v>5.97</v>
      </c>
      <c r="BG410" s="48">
        <v>12.77</v>
      </c>
      <c r="BH410" s="48">
        <v>16.55</v>
      </c>
      <c r="BI410" s="46">
        <v>4078</v>
      </c>
    </row>
    <row r="411" spans="1:61" x14ac:dyDescent="0.3">
      <c r="A411" s="46">
        <v>991</v>
      </c>
      <c r="B411" s="48" t="s">
        <v>0</v>
      </c>
      <c r="C411" s="48" t="s">
        <v>0</v>
      </c>
      <c r="D411" s="48" t="s">
        <v>0</v>
      </c>
      <c r="E411" s="48" t="s">
        <v>0</v>
      </c>
      <c r="F411" s="48" t="s">
        <v>0</v>
      </c>
      <c r="G411" s="48">
        <v>8.16</v>
      </c>
      <c r="H411" s="48" t="s">
        <v>0</v>
      </c>
      <c r="I411" s="48">
        <v>34.549999999999997</v>
      </c>
      <c r="J411" s="49">
        <v>48.81</v>
      </c>
      <c r="K411" s="50">
        <v>7.4201388888888895E-4</v>
      </c>
      <c r="L411" s="50">
        <v>1.0143518518518518E-3</v>
      </c>
      <c r="M411" s="50">
        <v>2.2875E-3</v>
      </c>
      <c r="N411" s="50">
        <v>9.3275462962962962E-4</v>
      </c>
      <c r="O411" s="50">
        <v>1.3094907407407406E-3</v>
      </c>
      <c r="P411" s="50">
        <v>1.6981481481481483E-3</v>
      </c>
      <c r="Q411" s="50">
        <v>2.6896990740740744E-3</v>
      </c>
      <c r="R411" s="50">
        <v>2.9064814814814817E-3</v>
      </c>
      <c r="S411" s="50">
        <v>3.6873842592592592E-3</v>
      </c>
      <c r="T411" s="50">
        <v>5.7281249999999997E-3</v>
      </c>
      <c r="U411" s="50">
        <v>6.2067129629629634E-3</v>
      </c>
      <c r="V411" s="50">
        <v>9.9006944444444446E-3</v>
      </c>
      <c r="W411" s="50">
        <v>8.5402777777777786E-3</v>
      </c>
      <c r="X411" s="50">
        <v>1.4389699074074072E-2</v>
      </c>
      <c r="Y411" s="50">
        <v>3.0066203703703703E-2</v>
      </c>
      <c r="Z411" s="48" t="s">
        <v>0</v>
      </c>
      <c r="AA411" s="48">
        <v>4.99</v>
      </c>
      <c r="AB411" s="48">
        <v>7.32</v>
      </c>
      <c r="AC411" s="48">
        <v>15.36</v>
      </c>
      <c r="AD411" s="48">
        <v>17.82</v>
      </c>
      <c r="AE411" s="46">
        <v>5302</v>
      </c>
      <c r="AF411" s="48">
        <v>6.62</v>
      </c>
      <c r="AG411" s="48" t="s">
        <v>0</v>
      </c>
      <c r="AH411" s="48">
        <v>7.69</v>
      </c>
      <c r="AI411" s="48" t="s">
        <v>0</v>
      </c>
      <c r="AJ411" s="48">
        <v>8.1300000000000008</v>
      </c>
      <c r="AK411" s="48" t="s">
        <v>0</v>
      </c>
      <c r="AL411" s="48">
        <v>25.02</v>
      </c>
      <c r="AM411" s="48">
        <v>40.229999999999997</v>
      </c>
      <c r="AN411" s="48">
        <v>56.55</v>
      </c>
      <c r="AO411" s="50">
        <v>8.6180555555555555E-4</v>
      </c>
      <c r="AP411" s="50">
        <v>1.1858796296296296E-3</v>
      </c>
      <c r="AQ411" s="50">
        <v>2.6752314814814816E-3</v>
      </c>
      <c r="AR411" s="50">
        <v>1.0855324074074075E-3</v>
      </c>
      <c r="AS411" s="50">
        <v>1.5320601851851853E-3</v>
      </c>
      <c r="AT411" s="50">
        <v>1.9846064814814817E-3</v>
      </c>
      <c r="AU411" s="50">
        <v>3.131365740740741E-3</v>
      </c>
      <c r="AV411" s="50">
        <v>3.3848379629629632E-3</v>
      </c>
      <c r="AW411" s="50">
        <v>4.3037037037037037E-3</v>
      </c>
      <c r="AX411" s="50">
        <v>6.729513888888889E-3</v>
      </c>
      <c r="AY411" s="50">
        <v>7.2388888888888885E-3</v>
      </c>
      <c r="AZ411" s="50">
        <v>1.1620370370370371E-2</v>
      </c>
      <c r="BA411" s="50">
        <v>9.326504629629629E-3</v>
      </c>
      <c r="BB411" s="50">
        <v>1.6119328703703702E-2</v>
      </c>
      <c r="BC411" s="50">
        <v>3.3182175925925927E-2</v>
      </c>
      <c r="BD411" s="48" t="s">
        <v>0</v>
      </c>
      <c r="BE411" s="48" t="s">
        <v>0</v>
      </c>
      <c r="BF411" s="48" t="s">
        <v>0</v>
      </c>
      <c r="BG411" s="48">
        <v>12.76</v>
      </c>
      <c r="BH411" s="48">
        <v>16.53</v>
      </c>
      <c r="BI411" s="46">
        <v>4074</v>
      </c>
    </row>
    <row r="412" spans="1:61" x14ac:dyDescent="0.3">
      <c r="A412" s="46">
        <v>990</v>
      </c>
      <c r="B412" s="48" t="s">
        <v>0</v>
      </c>
      <c r="C412" s="48" t="s">
        <v>0</v>
      </c>
      <c r="D412" s="48">
        <v>6.9</v>
      </c>
      <c r="E412" s="48" t="s">
        <v>0</v>
      </c>
      <c r="F412" s="48">
        <v>7.61</v>
      </c>
      <c r="G412" s="48" t="s">
        <v>0</v>
      </c>
      <c r="H412" s="48">
        <v>21.98</v>
      </c>
      <c r="I412" s="48">
        <v>34.56</v>
      </c>
      <c r="J412" s="49">
        <v>48.83</v>
      </c>
      <c r="K412" s="50">
        <v>7.4236111111111117E-4</v>
      </c>
      <c r="L412" s="50">
        <v>1.0145833333333333E-3</v>
      </c>
      <c r="M412" s="50">
        <v>2.2883101851851853E-3</v>
      </c>
      <c r="N412" s="50">
        <v>9.329861111111111E-4</v>
      </c>
      <c r="O412" s="50">
        <v>1.3099537037037036E-3</v>
      </c>
      <c r="P412" s="50">
        <v>1.6986111111111112E-3</v>
      </c>
      <c r="Q412" s="50">
        <v>2.6906250000000003E-3</v>
      </c>
      <c r="R412" s="50">
        <v>2.9074074074074076E-3</v>
      </c>
      <c r="S412" s="50">
        <v>3.6886574074074074E-3</v>
      </c>
      <c r="T412" s="50">
        <v>5.7302083333333337E-3</v>
      </c>
      <c r="U412" s="50">
        <v>6.2087962962962973E-3</v>
      </c>
      <c r="V412" s="50">
        <v>9.904166666666667E-3</v>
      </c>
      <c r="W412" s="50">
        <v>8.5452546296296283E-3</v>
      </c>
      <c r="X412" s="50">
        <v>1.4398148148148148E-2</v>
      </c>
      <c r="Y412" s="50">
        <v>3.0083449074074075E-2</v>
      </c>
      <c r="Z412" s="48" t="s">
        <v>0</v>
      </c>
      <c r="AA412" s="48" t="s">
        <v>0</v>
      </c>
      <c r="AB412" s="48" t="s">
        <v>0</v>
      </c>
      <c r="AC412" s="48">
        <v>15.35</v>
      </c>
      <c r="AD412" s="48">
        <v>17.8</v>
      </c>
      <c r="AE412" s="46">
        <v>5297</v>
      </c>
      <c r="AF412" s="48" t="s">
        <v>0</v>
      </c>
      <c r="AG412" s="48" t="s">
        <v>0</v>
      </c>
      <c r="AH412" s="48" t="s">
        <v>0</v>
      </c>
      <c r="AI412" s="48">
        <v>7.48</v>
      </c>
      <c r="AJ412" s="48" t="s">
        <v>0</v>
      </c>
      <c r="AK412" s="48">
        <v>8.7799999999999994</v>
      </c>
      <c r="AL412" s="48">
        <v>25.03</v>
      </c>
      <c r="AM412" s="48">
        <v>40.25</v>
      </c>
      <c r="AN412" s="48">
        <v>56.58</v>
      </c>
      <c r="AO412" s="50">
        <v>8.6226851851851851E-4</v>
      </c>
      <c r="AP412" s="50">
        <v>1.1865740740740741E-3</v>
      </c>
      <c r="AQ412" s="50">
        <v>2.6767361111111111E-3</v>
      </c>
      <c r="AR412" s="50">
        <v>1.086111111111111E-3</v>
      </c>
      <c r="AS412" s="50">
        <v>1.5328703703703704E-3</v>
      </c>
      <c r="AT412" s="50">
        <v>1.9856481481481483E-3</v>
      </c>
      <c r="AU412" s="50">
        <v>3.1329861111111111E-3</v>
      </c>
      <c r="AV412" s="50">
        <v>3.3865740740740744E-3</v>
      </c>
      <c r="AW412" s="50">
        <v>4.3059027777777774E-3</v>
      </c>
      <c r="AX412" s="50">
        <v>6.7331018518518521E-3</v>
      </c>
      <c r="AY412" s="50">
        <v>7.2428240740740734E-3</v>
      </c>
      <c r="AZ412" s="50">
        <v>1.1626736111111112E-2</v>
      </c>
      <c r="BA412" s="50">
        <v>9.3326388888888886E-3</v>
      </c>
      <c r="BB412" s="50">
        <v>1.6129629629629629E-2</v>
      </c>
      <c r="BC412" s="50">
        <v>3.3202893518518517E-2</v>
      </c>
      <c r="BD412" s="48" t="s">
        <v>0</v>
      </c>
      <c r="BE412" s="48">
        <v>4.0999999999999996</v>
      </c>
      <c r="BF412" s="48">
        <v>5.96</v>
      </c>
      <c r="BG412" s="48">
        <v>12.75</v>
      </c>
      <c r="BH412" s="48">
        <v>16.510000000000002</v>
      </c>
      <c r="BI412" s="46">
        <v>4071</v>
      </c>
    </row>
    <row r="413" spans="1:61" x14ac:dyDescent="0.3">
      <c r="A413" s="46">
        <v>989</v>
      </c>
      <c r="B413" s="48" t="s">
        <v>0</v>
      </c>
      <c r="C413" s="48" t="s">
        <v>0</v>
      </c>
      <c r="D413" s="48" t="s">
        <v>0</v>
      </c>
      <c r="E413" s="48">
        <v>6.97</v>
      </c>
      <c r="F413" s="48" t="s">
        <v>0</v>
      </c>
      <c r="G413" s="48" t="s">
        <v>0</v>
      </c>
      <c r="H413" s="48">
        <v>21.99</v>
      </c>
      <c r="I413" s="48">
        <v>34.57</v>
      </c>
      <c r="J413" s="49">
        <v>48.84</v>
      </c>
      <c r="K413" s="50">
        <v>7.4259259259259265E-4</v>
      </c>
      <c r="L413" s="50">
        <v>1.0149305555555556E-3</v>
      </c>
      <c r="M413" s="50">
        <v>2.2891203703703706E-3</v>
      </c>
      <c r="N413" s="50">
        <v>9.3333333333333332E-4</v>
      </c>
      <c r="O413" s="50">
        <v>1.3103009259259259E-3</v>
      </c>
      <c r="P413" s="50">
        <v>1.6991898148148151E-3</v>
      </c>
      <c r="Q413" s="50">
        <v>2.6914351851851856E-3</v>
      </c>
      <c r="R413" s="50">
        <v>2.9083333333333335E-3</v>
      </c>
      <c r="S413" s="50">
        <v>3.6898148148148146E-3</v>
      </c>
      <c r="T413" s="50">
        <v>5.7321759259259262E-3</v>
      </c>
      <c r="U413" s="50">
        <v>6.2109953703703711E-3</v>
      </c>
      <c r="V413" s="50">
        <v>9.9075231481481497E-3</v>
      </c>
      <c r="W413" s="50">
        <v>8.5503472222222213E-3</v>
      </c>
      <c r="X413" s="50">
        <v>1.4406712962962963E-2</v>
      </c>
      <c r="Y413" s="50">
        <v>3.0100694444444447E-2</v>
      </c>
      <c r="Z413" s="48" t="s">
        <v>0</v>
      </c>
      <c r="AA413" s="48" t="s">
        <v>0</v>
      </c>
      <c r="AB413" s="48">
        <v>7.31</v>
      </c>
      <c r="AC413" s="48">
        <v>15.34</v>
      </c>
      <c r="AD413" s="48">
        <v>17.78</v>
      </c>
      <c r="AE413" s="46">
        <v>5292</v>
      </c>
      <c r="AF413" s="48" t="s">
        <v>0</v>
      </c>
      <c r="AG413" s="48">
        <v>7.17</v>
      </c>
      <c r="AH413" s="48" t="s">
        <v>0</v>
      </c>
      <c r="AI413" s="48" t="s">
        <v>0</v>
      </c>
      <c r="AJ413" s="48">
        <v>8.14</v>
      </c>
      <c r="AK413" s="48" t="s">
        <v>0</v>
      </c>
      <c r="AL413" s="48">
        <v>25.04</v>
      </c>
      <c r="AM413" s="48">
        <v>40.270000000000003</v>
      </c>
      <c r="AN413" s="48">
        <v>56.61</v>
      </c>
      <c r="AO413" s="50">
        <v>8.6261574074074073E-4</v>
      </c>
      <c r="AP413" s="50">
        <v>1.1871527777777779E-3</v>
      </c>
      <c r="AQ413" s="50">
        <v>2.6782407407407406E-3</v>
      </c>
      <c r="AR413" s="50">
        <v>1.0866898148148149E-3</v>
      </c>
      <c r="AS413" s="50">
        <v>1.5335648148148149E-3</v>
      </c>
      <c r="AT413" s="50">
        <v>1.9865740740740742E-3</v>
      </c>
      <c r="AU413" s="50">
        <v>3.1344907407407411E-3</v>
      </c>
      <c r="AV413" s="50">
        <v>3.3883101851851856E-3</v>
      </c>
      <c r="AW413" s="50">
        <v>4.308101851851852E-3</v>
      </c>
      <c r="AX413" s="50">
        <v>6.7366898148148151E-3</v>
      </c>
      <c r="AY413" s="50">
        <v>7.2467592592592592E-3</v>
      </c>
      <c r="AZ413" s="50">
        <v>1.1633101851851853E-2</v>
      </c>
      <c r="BA413" s="50">
        <v>9.3386574074074066E-3</v>
      </c>
      <c r="BB413" s="50">
        <v>1.6139814814814815E-2</v>
      </c>
      <c r="BC413" s="50">
        <v>3.3223726851851855E-2</v>
      </c>
      <c r="BD413" s="48" t="s">
        <v>0</v>
      </c>
      <c r="BE413" s="48" t="s">
        <v>0</v>
      </c>
      <c r="BF413" s="48" t="s">
        <v>0</v>
      </c>
      <c r="BG413" s="48">
        <v>12.74</v>
      </c>
      <c r="BH413" s="48">
        <v>16.5</v>
      </c>
      <c r="BI413" s="46">
        <v>4067</v>
      </c>
    </row>
    <row r="414" spans="1:61" x14ac:dyDescent="0.3">
      <c r="A414" s="46">
        <v>988</v>
      </c>
      <c r="B414" s="48" t="s">
        <v>0</v>
      </c>
      <c r="C414" s="48">
        <v>6.46</v>
      </c>
      <c r="D414" s="48" t="s">
        <v>0</v>
      </c>
      <c r="E414" s="48" t="s">
        <v>0</v>
      </c>
      <c r="F414" s="48" t="s">
        <v>0</v>
      </c>
      <c r="G414" s="48">
        <v>8.17</v>
      </c>
      <c r="H414" s="48" t="s">
        <v>0</v>
      </c>
      <c r="I414" s="48">
        <v>34.590000000000003</v>
      </c>
      <c r="J414" s="49">
        <v>48.86</v>
      </c>
      <c r="K414" s="50">
        <v>7.4282407407407413E-4</v>
      </c>
      <c r="L414" s="50">
        <v>1.0152777777777777E-3</v>
      </c>
      <c r="M414" s="50">
        <v>2.2899305555555555E-3</v>
      </c>
      <c r="N414" s="50">
        <v>9.335648148148148E-4</v>
      </c>
      <c r="O414" s="50">
        <v>1.3107638888888889E-3</v>
      </c>
      <c r="P414" s="50">
        <v>1.6997685185185186E-3</v>
      </c>
      <c r="Q414" s="50">
        <v>2.6923611111111115E-3</v>
      </c>
      <c r="R414" s="50">
        <v>2.9092592592592594E-3</v>
      </c>
      <c r="S414" s="50">
        <v>3.6910879629629629E-3</v>
      </c>
      <c r="T414" s="50">
        <v>5.7342592592592601E-3</v>
      </c>
      <c r="U414" s="50">
        <v>6.2131944444444448E-3</v>
      </c>
      <c r="V414" s="50">
        <v>9.9109953703703704E-3</v>
      </c>
      <c r="W414" s="50">
        <v>8.5554398148148161E-3</v>
      </c>
      <c r="X414" s="50">
        <v>1.4415162037037035E-2</v>
      </c>
      <c r="Y414" s="50">
        <v>3.0117939814814816E-2</v>
      </c>
      <c r="Z414" s="48" t="s">
        <v>0</v>
      </c>
      <c r="AA414" s="48">
        <v>4.9800000000000004</v>
      </c>
      <c r="AB414" s="48" t="s">
        <v>0</v>
      </c>
      <c r="AC414" s="48">
        <v>15.33</v>
      </c>
      <c r="AD414" s="48">
        <v>17.77</v>
      </c>
      <c r="AE414" s="46">
        <v>5288</v>
      </c>
      <c r="AF414" s="48">
        <v>6.63</v>
      </c>
      <c r="AG414" s="48" t="s">
        <v>0</v>
      </c>
      <c r="AH414" s="48">
        <v>7.7</v>
      </c>
      <c r="AI414" s="48">
        <v>7.49</v>
      </c>
      <c r="AJ414" s="48" t="s">
        <v>0</v>
      </c>
      <c r="AK414" s="48">
        <v>8.7899999999999991</v>
      </c>
      <c r="AL414" s="48">
        <v>25.05</v>
      </c>
      <c r="AM414" s="48">
        <v>40.29</v>
      </c>
      <c r="AN414" s="48">
        <v>56.64</v>
      </c>
      <c r="AO414" s="50">
        <v>8.6307870370370369E-4</v>
      </c>
      <c r="AP414" s="50">
        <v>1.1878472222222223E-3</v>
      </c>
      <c r="AQ414" s="50">
        <v>2.6796296296296295E-3</v>
      </c>
      <c r="AR414" s="50">
        <v>1.0872685185185184E-3</v>
      </c>
      <c r="AS414" s="50">
        <v>1.5343750000000001E-3</v>
      </c>
      <c r="AT414" s="50">
        <v>1.9876157407407407E-3</v>
      </c>
      <c r="AU414" s="50">
        <v>3.1361111111111112E-3</v>
      </c>
      <c r="AV414" s="50">
        <v>3.3899305555555558E-3</v>
      </c>
      <c r="AW414" s="50">
        <v>4.3103009259259258E-3</v>
      </c>
      <c r="AX414" s="50">
        <v>6.7402777777777782E-3</v>
      </c>
      <c r="AY414" s="50">
        <v>7.2506944444444442E-3</v>
      </c>
      <c r="AZ414" s="50">
        <v>1.1639583333333333E-2</v>
      </c>
      <c r="BA414" s="50">
        <v>9.3446759259259247E-3</v>
      </c>
      <c r="BB414" s="50">
        <v>1.6149999999999998E-2</v>
      </c>
      <c r="BC414" s="50">
        <v>3.3244444444444451E-2</v>
      </c>
      <c r="BD414" s="48" t="s">
        <v>0</v>
      </c>
      <c r="BE414" s="48" t="s">
        <v>0</v>
      </c>
      <c r="BF414" s="48">
        <v>5.95</v>
      </c>
      <c r="BG414" s="48">
        <v>12.73</v>
      </c>
      <c r="BH414" s="48">
        <v>16.48</v>
      </c>
      <c r="BI414" s="46">
        <v>4063</v>
      </c>
    </row>
    <row r="415" spans="1:61" x14ac:dyDescent="0.3">
      <c r="A415" s="46">
        <v>987</v>
      </c>
      <c r="B415" s="48">
        <v>5.99</v>
      </c>
      <c r="C415" s="48" t="s">
        <v>0</v>
      </c>
      <c r="D415" s="48" t="s">
        <v>0</v>
      </c>
      <c r="E415" s="48" t="s">
        <v>0</v>
      </c>
      <c r="F415" s="48">
        <v>7.62</v>
      </c>
      <c r="G415" s="48" t="s">
        <v>0</v>
      </c>
      <c r="H415" s="48">
        <v>22</v>
      </c>
      <c r="I415" s="48">
        <v>34.6</v>
      </c>
      <c r="J415" s="49">
        <v>48.88</v>
      </c>
      <c r="K415" s="50">
        <v>7.4305555555555561E-4</v>
      </c>
      <c r="L415" s="50">
        <v>1.015625E-3</v>
      </c>
      <c r="M415" s="50">
        <v>2.2907407407407408E-3</v>
      </c>
      <c r="N415" s="50">
        <v>9.3391203703703702E-4</v>
      </c>
      <c r="O415" s="50">
        <v>1.311111111111111E-3</v>
      </c>
      <c r="P415" s="50">
        <v>1.7003472222222225E-3</v>
      </c>
      <c r="Q415" s="50">
        <v>2.6932870370370374E-3</v>
      </c>
      <c r="R415" s="50">
        <v>2.910300925925926E-3</v>
      </c>
      <c r="S415" s="50">
        <v>3.6923611111111111E-3</v>
      </c>
      <c r="T415" s="50">
        <v>5.7362268518518526E-3</v>
      </c>
      <c r="U415" s="50">
        <v>6.2152777777777779E-3</v>
      </c>
      <c r="V415" s="50">
        <v>9.914351851851853E-3</v>
      </c>
      <c r="W415" s="50">
        <v>8.5605324074074073E-3</v>
      </c>
      <c r="X415" s="50">
        <v>1.4423726851851851E-2</v>
      </c>
      <c r="Y415" s="50">
        <v>3.0135300925925926E-2</v>
      </c>
      <c r="Z415" s="48" t="s">
        <v>0</v>
      </c>
      <c r="AA415" s="48" t="s">
        <v>0</v>
      </c>
      <c r="AB415" s="48" t="s">
        <v>0</v>
      </c>
      <c r="AC415" s="48">
        <v>15.32</v>
      </c>
      <c r="AD415" s="48">
        <v>17.75</v>
      </c>
      <c r="AE415" s="46">
        <v>5283</v>
      </c>
      <c r="AF415" s="48" t="s">
        <v>0</v>
      </c>
      <c r="AG415" s="48" t="s">
        <v>0</v>
      </c>
      <c r="AH415" s="48" t="s">
        <v>0</v>
      </c>
      <c r="AI415" s="48" t="s">
        <v>0</v>
      </c>
      <c r="AJ415" s="48" t="s">
        <v>0</v>
      </c>
      <c r="AK415" s="48" t="s">
        <v>0</v>
      </c>
      <c r="AL415" s="48">
        <v>25.07</v>
      </c>
      <c r="AM415" s="48">
        <v>40.31</v>
      </c>
      <c r="AN415" s="48">
        <v>56.66</v>
      </c>
      <c r="AO415" s="50">
        <v>8.6354166666666665E-4</v>
      </c>
      <c r="AP415" s="50">
        <v>1.1884259259259259E-3</v>
      </c>
      <c r="AQ415" s="50">
        <v>2.681134259259259E-3</v>
      </c>
      <c r="AR415" s="50">
        <v>1.0878472222222223E-3</v>
      </c>
      <c r="AS415" s="50">
        <v>1.5351851851851852E-3</v>
      </c>
      <c r="AT415" s="50">
        <v>1.9885416666666667E-3</v>
      </c>
      <c r="AU415" s="50">
        <v>3.1376157407407407E-3</v>
      </c>
      <c r="AV415" s="50">
        <v>3.3916666666666665E-3</v>
      </c>
      <c r="AW415" s="50">
        <v>4.312615740740741E-3</v>
      </c>
      <c r="AX415" s="50">
        <v>6.7439814814814819E-3</v>
      </c>
      <c r="AY415" s="50">
        <v>7.2546296296296291E-3</v>
      </c>
      <c r="AZ415" s="50">
        <v>1.1645949074074074E-2</v>
      </c>
      <c r="BA415" s="50">
        <v>9.3508101851851842E-3</v>
      </c>
      <c r="BB415" s="50">
        <v>1.6160185185185184E-2</v>
      </c>
      <c r="BC415" s="50">
        <v>3.3265277777777782E-2</v>
      </c>
      <c r="BD415" s="48" t="s">
        <v>0</v>
      </c>
      <c r="BE415" s="48">
        <v>4.09</v>
      </c>
      <c r="BF415" s="48" t="s">
        <v>0</v>
      </c>
      <c r="BG415" s="48">
        <v>12.72</v>
      </c>
      <c r="BH415" s="48">
        <v>16.47</v>
      </c>
      <c r="BI415" s="46">
        <v>4059</v>
      </c>
    </row>
    <row r="416" spans="1:61" x14ac:dyDescent="0.3">
      <c r="A416" s="46">
        <v>986</v>
      </c>
      <c r="B416" s="48" t="s">
        <v>0</v>
      </c>
      <c r="C416" s="48" t="s">
        <v>0</v>
      </c>
      <c r="D416" s="48" t="s">
        <v>0</v>
      </c>
      <c r="E416" s="48">
        <v>6.98</v>
      </c>
      <c r="F416" s="48" t="s">
        <v>0</v>
      </c>
      <c r="G416" s="48" t="s">
        <v>0</v>
      </c>
      <c r="H416" s="48">
        <v>22.01</v>
      </c>
      <c r="I416" s="48">
        <v>34.61</v>
      </c>
      <c r="J416" s="49">
        <v>48.89</v>
      </c>
      <c r="K416" s="50">
        <v>7.4328703703703709E-4</v>
      </c>
      <c r="L416" s="50">
        <v>1.0159722222222221E-3</v>
      </c>
      <c r="M416" s="50">
        <v>2.2916666666666667E-3</v>
      </c>
      <c r="N416" s="50">
        <v>9.341435185185185E-4</v>
      </c>
      <c r="O416" s="50">
        <v>1.3115740740740739E-3</v>
      </c>
      <c r="P416" s="50">
        <v>1.7008101851851854E-3</v>
      </c>
      <c r="Q416" s="50">
        <v>2.6942129629629634E-3</v>
      </c>
      <c r="R416" s="50">
        <v>2.9112268518518519E-3</v>
      </c>
      <c r="S416" s="50">
        <v>3.6935185185185183E-3</v>
      </c>
      <c r="T416" s="50">
        <v>5.7381944444444451E-3</v>
      </c>
      <c r="U416" s="50">
        <v>6.2174768518518516E-3</v>
      </c>
      <c r="V416" s="50">
        <v>9.9178240740740754E-3</v>
      </c>
      <c r="W416" s="50">
        <v>8.5656250000000003E-3</v>
      </c>
      <c r="X416" s="50">
        <v>1.4432291666666664E-2</v>
      </c>
      <c r="Y416" s="50">
        <v>3.0152546296296299E-2</v>
      </c>
      <c r="Z416" s="48" t="s">
        <v>0</v>
      </c>
      <c r="AA416" s="48">
        <v>4.97</v>
      </c>
      <c r="AB416" s="48">
        <v>7.3</v>
      </c>
      <c r="AC416" s="48">
        <v>15.31</v>
      </c>
      <c r="AD416" s="48">
        <v>17.73</v>
      </c>
      <c r="AE416" s="46">
        <v>5278</v>
      </c>
      <c r="AF416" s="48" t="s">
        <v>0</v>
      </c>
      <c r="AG416" s="48">
        <v>7.18</v>
      </c>
      <c r="AH416" s="48" t="s">
        <v>0</v>
      </c>
      <c r="AI416" s="48" t="s">
        <v>0</v>
      </c>
      <c r="AJ416" s="48">
        <v>8.15</v>
      </c>
      <c r="AK416" s="48">
        <v>8.8000000000000007</v>
      </c>
      <c r="AL416" s="48">
        <v>25.08</v>
      </c>
      <c r="AM416" s="48">
        <v>40.33</v>
      </c>
      <c r="AN416" s="48">
        <v>56.69</v>
      </c>
      <c r="AO416" s="50">
        <v>8.6400462962962961E-4</v>
      </c>
      <c r="AP416" s="50">
        <v>1.1891203703703703E-3</v>
      </c>
      <c r="AQ416" s="50">
        <v>2.6826388888888889E-3</v>
      </c>
      <c r="AR416" s="50">
        <v>1.0883101851851852E-3</v>
      </c>
      <c r="AS416" s="50">
        <v>1.5358796296296297E-3</v>
      </c>
      <c r="AT416" s="50">
        <v>1.9895833333333337E-3</v>
      </c>
      <c r="AU416" s="50">
        <v>3.1392361111111113E-3</v>
      </c>
      <c r="AV416" s="50">
        <v>3.3934027777777777E-3</v>
      </c>
      <c r="AW416" s="50">
        <v>4.3148148148148147E-3</v>
      </c>
      <c r="AX416" s="50">
        <v>6.7475694444444441E-3</v>
      </c>
      <c r="AY416" s="50">
        <v>7.2585648148148149E-3</v>
      </c>
      <c r="AZ416" s="50">
        <v>1.1652430555555555E-2</v>
      </c>
      <c r="BA416" s="50">
        <v>9.3568287037037023E-3</v>
      </c>
      <c r="BB416" s="50">
        <v>1.6170486111111108E-2</v>
      </c>
      <c r="BC416" s="50">
        <v>3.3285995370370372E-2</v>
      </c>
      <c r="BD416" s="48" t="s">
        <v>0</v>
      </c>
      <c r="BE416" s="48" t="s">
        <v>0</v>
      </c>
      <c r="BF416" s="48">
        <v>5.94</v>
      </c>
      <c r="BG416" s="48">
        <v>12.71</v>
      </c>
      <c r="BH416" s="48">
        <v>16.45</v>
      </c>
      <c r="BI416" s="46">
        <v>4056</v>
      </c>
    </row>
    <row r="417" spans="1:61" x14ac:dyDescent="0.3">
      <c r="A417" s="46">
        <v>985</v>
      </c>
      <c r="B417" s="48" t="s">
        <v>0</v>
      </c>
      <c r="C417" s="48" t="s">
        <v>0</v>
      </c>
      <c r="D417" s="48">
        <v>6.91</v>
      </c>
      <c r="E417" s="48" t="s">
        <v>0</v>
      </c>
      <c r="F417" s="48" t="s">
        <v>0</v>
      </c>
      <c r="G417" s="48">
        <v>8.18</v>
      </c>
      <c r="H417" s="48">
        <v>22.02</v>
      </c>
      <c r="I417" s="48">
        <v>34.619999999999997</v>
      </c>
      <c r="J417" s="49">
        <v>48.91</v>
      </c>
      <c r="K417" s="50">
        <v>7.4351851851851857E-4</v>
      </c>
      <c r="L417" s="50">
        <v>1.0163194444444445E-3</v>
      </c>
      <c r="M417" s="50">
        <v>2.292476851851852E-3</v>
      </c>
      <c r="N417" s="50">
        <v>9.3449074074074072E-4</v>
      </c>
      <c r="O417" s="50">
        <v>1.3120370370370369E-3</v>
      </c>
      <c r="P417" s="50">
        <v>1.701388888888889E-3</v>
      </c>
      <c r="Q417" s="50">
        <v>2.6950231481481482E-3</v>
      </c>
      <c r="R417" s="50">
        <v>2.9121527777777778E-3</v>
      </c>
      <c r="S417" s="50">
        <v>3.6947916666666665E-3</v>
      </c>
      <c r="T417" s="50">
        <v>5.7402777777777782E-3</v>
      </c>
      <c r="U417" s="50">
        <v>6.2196759259259262E-3</v>
      </c>
      <c r="V417" s="50">
        <v>9.9212962962962961E-3</v>
      </c>
      <c r="W417" s="50">
        <v>8.5706018518518518E-3</v>
      </c>
      <c r="X417" s="50">
        <v>1.444074074074074E-2</v>
      </c>
      <c r="Y417" s="50">
        <v>3.0169791666666668E-2</v>
      </c>
      <c r="Z417" s="48" t="s">
        <v>0</v>
      </c>
      <c r="AA417" s="48" t="s">
        <v>0</v>
      </c>
      <c r="AB417" s="48" t="s">
        <v>0</v>
      </c>
      <c r="AC417" s="48">
        <v>15.3</v>
      </c>
      <c r="AD417" s="48">
        <v>17.72</v>
      </c>
      <c r="AE417" s="46">
        <v>5273</v>
      </c>
      <c r="AF417" s="48" t="s">
        <v>0</v>
      </c>
      <c r="AG417" s="48" t="s">
        <v>0</v>
      </c>
      <c r="AH417" s="48">
        <v>7.71</v>
      </c>
      <c r="AI417" s="48">
        <v>7.5</v>
      </c>
      <c r="AJ417" s="48" t="s">
        <v>0</v>
      </c>
      <c r="AK417" s="48" t="s">
        <v>0</v>
      </c>
      <c r="AL417" s="48">
        <v>25.09</v>
      </c>
      <c r="AM417" s="48">
        <v>40.35</v>
      </c>
      <c r="AN417" s="48">
        <v>56.72</v>
      </c>
      <c r="AO417" s="50">
        <v>8.6446759259259257E-4</v>
      </c>
      <c r="AP417" s="50">
        <v>1.1896990740740741E-3</v>
      </c>
      <c r="AQ417" s="50">
        <v>2.6841435185185184E-3</v>
      </c>
      <c r="AR417" s="50">
        <v>1.0888888888888888E-3</v>
      </c>
      <c r="AS417" s="50">
        <v>1.5366898148148149E-3</v>
      </c>
      <c r="AT417" s="50">
        <v>1.9906250000000002E-3</v>
      </c>
      <c r="AU417" s="50">
        <v>3.1408564814814815E-3</v>
      </c>
      <c r="AV417" s="50">
        <v>3.3951388888888889E-3</v>
      </c>
      <c r="AW417" s="50">
        <v>4.3170138888888885E-3</v>
      </c>
      <c r="AX417" s="50">
        <v>6.751157407407408E-3</v>
      </c>
      <c r="AY417" s="50">
        <v>7.2623842592592592E-3</v>
      </c>
      <c r="AZ417" s="50">
        <v>1.1658796296296297E-2</v>
      </c>
      <c r="BA417" s="50">
        <v>9.3628472222222203E-3</v>
      </c>
      <c r="BB417" s="50">
        <v>1.6180671296296297E-2</v>
      </c>
      <c r="BC417" s="50">
        <v>3.3306828703703703E-2</v>
      </c>
      <c r="BD417" s="48" t="s">
        <v>0</v>
      </c>
      <c r="BE417" s="48" t="s">
        <v>0</v>
      </c>
      <c r="BF417" s="48" t="s">
        <v>0</v>
      </c>
      <c r="BG417" s="48">
        <v>12.7</v>
      </c>
      <c r="BH417" s="48">
        <v>16.43</v>
      </c>
      <c r="BI417" s="46">
        <v>4052</v>
      </c>
    </row>
    <row r="418" spans="1:61" x14ac:dyDescent="0.3">
      <c r="A418" s="46">
        <v>984</v>
      </c>
      <c r="B418" s="48" t="s">
        <v>0</v>
      </c>
      <c r="C418" s="48" t="s">
        <v>0</v>
      </c>
      <c r="D418" s="48" t="s">
        <v>0</v>
      </c>
      <c r="E418" s="48" t="s">
        <v>0</v>
      </c>
      <c r="F418" s="48" t="s">
        <v>0</v>
      </c>
      <c r="G418" s="48" t="s">
        <v>0</v>
      </c>
      <c r="H418" s="48" t="s">
        <v>0</v>
      </c>
      <c r="I418" s="48">
        <v>34.630000000000003</v>
      </c>
      <c r="J418" s="49">
        <v>48.92</v>
      </c>
      <c r="K418" s="50">
        <v>7.4375000000000005E-4</v>
      </c>
      <c r="L418" s="50">
        <v>1.0166666666666666E-3</v>
      </c>
      <c r="M418" s="50">
        <v>2.2932870370370373E-3</v>
      </c>
      <c r="N418" s="50">
        <v>9.347222222222222E-4</v>
      </c>
      <c r="O418" s="50">
        <v>1.3123842592592592E-3</v>
      </c>
      <c r="P418" s="50">
        <v>1.7019675925925928E-3</v>
      </c>
      <c r="Q418" s="50">
        <v>2.6959490740740741E-3</v>
      </c>
      <c r="R418" s="50">
        <v>2.9131944444444448E-3</v>
      </c>
      <c r="S418" s="50">
        <v>3.6959490740740737E-3</v>
      </c>
      <c r="T418" s="50">
        <v>5.7422453703703706E-3</v>
      </c>
      <c r="U418" s="50">
        <v>6.221875E-3</v>
      </c>
      <c r="V418" s="50">
        <v>9.9246527777777788E-3</v>
      </c>
      <c r="W418" s="50">
        <v>8.5756944444444448E-3</v>
      </c>
      <c r="X418" s="50">
        <v>1.4449305555555556E-2</v>
      </c>
      <c r="Y418" s="50">
        <v>3.0187152777777778E-2</v>
      </c>
      <c r="Z418" s="48">
        <v>2.08</v>
      </c>
      <c r="AA418" s="48" t="s">
        <v>0</v>
      </c>
      <c r="AB418" s="48">
        <v>7.29</v>
      </c>
      <c r="AC418" s="48">
        <v>15.29</v>
      </c>
      <c r="AD418" s="48">
        <v>17.7</v>
      </c>
      <c r="AE418" s="46">
        <v>5268</v>
      </c>
      <c r="AF418" s="48">
        <v>6.64</v>
      </c>
      <c r="AG418" s="48" t="s">
        <v>0</v>
      </c>
      <c r="AH418" s="48" t="s">
        <v>0</v>
      </c>
      <c r="AI418" s="48" t="s">
        <v>0</v>
      </c>
      <c r="AJ418" s="48">
        <v>8.16</v>
      </c>
      <c r="AK418" s="48">
        <v>8.81</v>
      </c>
      <c r="AL418" s="48">
        <v>25.1</v>
      </c>
      <c r="AM418" s="48">
        <v>40.369999999999997</v>
      </c>
      <c r="AN418" s="48">
        <v>56.75</v>
      </c>
      <c r="AO418" s="50">
        <v>8.6493055555555553E-4</v>
      </c>
      <c r="AP418" s="50">
        <v>1.1903935185185186E-3</v>
      </c>
      <c r="AQ418" s="50">
        <v>2.6855324074074077E-3</v>
      </c>
      <c r="AR418" s="50">
        <v>1.0894675925925926E-3</v>
      </c>
      <c r="AS418" s="50">
        <v>1.5375E-3</v>
      </c>
      <c r="AT418" s="50">
        <v>1.9915509259259261E-3</v>
      </c>
      <c r="AU418" s="50">
        <v>3.1423611111111114E-3</v>
      </c>
      <c r="AV418" s="50">
        <v>3.3968749999999997E-3</v>
      </c>
      <c r="AW418" s="50">
        <v>4.3192129629629631E-3</v>
      </c>
      <c r="AX418" s="50">
        <v>6.7548611111111117E-3</v>
      </c>
      <c r="AY418" s="50">
        <v>7.2663194444444442E-3</v>
      </c>
      <c r="AZ418" s="50">
        <v>1.1665162037037038E-2</v>
      </c>
      <c r="BA418" s="50">
        <v>9.3689814814814799E-3</v>
      </c>
      <c r="BB418" s="50">
        <v>1.6190972222222221E-2</v>
      </c>
      <c r="BC418" s="50">
        <v>3.3327662037037034E-2</v>
      </c>
      <c r="BD418" s="48">
        <v>1.76</v>
      </c>
      <c r="BE418" s="48">
        <v>4.08</v>
      </c>
      <c r="BF418" s="48" t="s">
        <v>0</v>
      </c>
      <c r="BG418" s="48">
        <v>12.69</v>
      </c>
      <c r="BH418" s="48">
        <v>16.420000000000002</v>
      </c>
      <c r="BI418" s="46">
        <v>4048</v>
      </c>
    </row>
    <row r="419" spans="1:61" x14ac:dyDescent="0.3">
      <c r="A419" s="46">
        <v>983</v>
      </c>
      <c r="B419" s="48" t="s">
        <v>0</v>
      </c>
      <c r="C419" s="48">
        <v>6.47</v>
      </c>
      <c r="D419" s="48" t="s">
        <v>0</v>
      </c>
      <c r="E419" s="48" t="s">
        <v>0</v>
      </c>
      <c r="F419" s="48">
        <v>7.63</v>
      </c>
      <c r="G419" s="48" t="s">
        <v>0</v>
      </c>
      <c r="H419" s="48">
        <v>22.03</v>
      </c>
      <c r="I419" s="48">
        <v>34.65</v>
      </c>
      <c r="J419" s="49">
        <v>48.94</v>
      </c>
      <c r="K419" s="50">
        <v>7.4398148148148153E-4</v>
      </c>
      <c r="L419" s="50">
        <v>1.0168981481481481E-3</v>
      </c>
      <c r="M419" s="50">
        <v>2.2940972222222221E-3</v>
      </c>
      <c r="N419" s="50">
        <v>9.3506944444444453E-4</v>
      </c>
      <c r="O419" s="50">
        <v>1.3128472222222222E-3</v>
      </c>
      <c r="P419" s="50">
        <v>1.7025462962962964E-3</v>
      </c>
      <c r="Q419" s="50">
        <v>2.6968749999999996E-3</v>
      </c>
      <c r="R419" s="50">
        <v>2.9141203703703707E-3</v>
      </c>
      <c r="S419" s="50">
        <v>3.697222222222222E-3</v>
      </c>
      <c r="T419" s="50">
        <v>5.7443287037037037E-3</v>
      </c>
      <c r="U419" s="50">
        <v>6.2239583333333331E-3</v>
      </c>
      <c r="V419" s="50">
        <v>9.9281249999999995E-3</v>
      </c>
      <c r="W419" s="50">
        <v>8.5807870370370361E-3</v>
      </c>
      <c r="X419" s="50">
        <v>1.4457870370370369E-2</v>
      </c>
      <c r="Y419" s="50">
        <v>3.020439814814815E-2</v>
      </c>
      <c r="Z419" s="48" t="s">
        <v>0</v>
      </c>
      <c r="AA419" s="48">
        <v>4.96</v>
      </c>
      <c r="AB419" s="48" t="s">
        <v>0</v>
      </c>
      <c r="AC419" s="48" t="s">
        <v>0</v>
      </c>
      <c r="AD419" s="48">
        <v>17.68</v>
      </c>
      <c r="AE419" s="46">
        <v>5263</v>
      </c>
      <c r="AF419" s="48" t="s">
        <v>0</v>
      </c>
      <c r="AG419" s="48">
        <v>7.19</v>
      </c>
      <c r="AH419" s="48" t="s">
        <v>0</v>
      </c>
      <c r="AI419" s="48">
        <v>7.51</v>
      </c>
      <c r="AJ419" s="48" t="s">
        <v>0</v>
      </c>
      <c r="AK419" s="48" t="s">
        <v>0</v>
      </c>
      <c r="AL419" s="48">
        <v>25.11</v>
      </c>
      <c r="AM419" s="48">
        <v>40.39</v>
      </c>
      <c r="AN419" s="48">
        <v>56.78</v>
      </c>
      <c r="AO419" s="50">
        <v>8.6527777777777775E-4</v>
      </c>
      <c r="AP419" s="50">
        <v>1.1909722222222222E-3</v>
      </c>
      <c r="AQ419" s="50">
        <v>2.6870370370370373E-3</v>
      </c>
      <c r="AR419" s="50">
        <v>1.0900462962962962E-3</v>
      </c>
      <c r="AS419" s="50">
        <v>1.5381944444444445E-3</v>
      </c>
      <c r="AT419" s="50">
        <v>1.9925925925925927E-3</v>
      </c>
      <c r="AU419" s="50">
        <v>3.1439814814814815E-3</v>
      </c>
      <c r="AV419" s="50">
        <v>3.3986111111111109E-3</v>
      </c>
      <c r="AW419" s="50">
        <v>4.3215277777777783E-3</v>
      </c>
      <c r="AX419" s="50">
        <v>6.7584490740740747E-3</v>
      </c>
      <c r="AY419" s="50">
        <v>7.2702546296296291E-3</v>
      </c>
      <c r="AZ419" s="50">
        <v>1.1671643518518519E-2</v>
      </c>
      <c r="BA419" s="50">
        <v>9.3749999999999997E-3</v>
      </c>
      <c r="BB419" s="50">
        <v>1.6201157407407407E-2</v>
      </c>
      <c r="BC419" s="50">
        <v>3.3348495370370372E-2</v>
      </c>
      <c r="BD419" s="48" t="s">
        <v>0</v>
      </c>
      <c r="BE419" s="48" t="s">
        <v>0</v>
      </c>
      <c r="BF419" s="48">
        <v>5.93</v>
      </c>
      <c r="BG419" s="48">
        <v>12.68</v>
      </c>
      <c r="BH419" s="48">
        <v>16.399999999999999</v>
      </c>
      <c r="BI419" s="46">
        <v>4044</v>
      </c>
    </row>
    <row r="420" spans="1:61" x14ac:dyDescent="0.3">
      <c r="A420" s="46">
        <v>982</v>
      </c>
      <c r="B420" s="48" t="s">
        <v>0</v>
      </c>
      <c r="C420" s="48" t="s">
        <v>0</v>
      </c>
      <c r="D420" s="48" t="s">
        <v>0</v>
      </c>
      <c r="E420" s="48">
        <v>6.99</v>
      </c>
      <c r="F420" s="48" t="s">
        <v>0</v>
      </c>
      <c r="G420" s="48">
        <v>8.19</v>
      </c>
      <c r="H420" s="48">
        <v>22.04</v>
      </c>
      <c r="I420" s="48">
        <v>34.659999999999997</v>
      </c>
      <c r="J420" s="49">
        <v>48.96</v>
      </c>
      <c r="K420" s="50">
        <v>7.4432870370370375E-4</v>
      </c>
      <c r="L420" s="50">
        <v>1.0172453703703704E-3</v>
      </c>
      <c r="M420" s="50">
        <v>2.2949074074074074E-3</v>
      </c>
      <c r="N420" s="50">
        <v>9.3541666666666675E-4</v>
      </c>
      <c r="O420" s="50">
        <v>1.3131944444444443E-3</v>
      </c>
      <c r="P420" s="50">
        <v>1.7030092592592594E-3</v>
      </c>
      <c r="Q420" s="50">
        <v>2.6978009259259255E-3</v>
      </c>
      <c r="R420" s="50">
        <v>2.9150462962962967E-3</v>
      </c>
      <c r="S420" s="50">
        <v>3.6984953703703702E-3</v>
      </c>
      <c r="T420" s="50">
        <v>5.7462962962962962E-3</v>
      </c>
      <c r="U420" s="50">
        <v>6.2261574074074077E-3</v>
      </c>
      <c r="V420" s="50">
        <v>9.9314814814814821E-3</v>
      </c>
      <c r="W420" s="50">
        <v>8.5858796296296291E-3</v>
      </c>
      <c r="X420" s="50">
        <v>1.4466435185185185E-2</v>
      </c>
      <c r="Y420" s="50">
        <v>3.0221759259259264E-2</v>
      </c>
      <c r="Z420" s="48" t="s">
        <v>0</v>
      </c>
      <c r="AA420" s="48" t="s">
        <v>0</v>
      </c>
      <c r="AB420" s="48">
        <v>7.28</v>
      </c>
      <c r="AC420" s="48">
        <v>15.28</v>
      </c>
      <c r="AD420" s="48">
        <v>17.670000000000002</v>
      </c>
      <c r="AE420" s="46">
        <v>5258</v>
      </c>
      <c r="AF420" s="48" t="s">
        <v>0</v>
      </c>
      <c r="AG420" s="48" t="s">
        <v>0</v>
      </c>
      <c r="AH420" s="48">
        <v>7.72</v>
      </c>
      <c r="AI420" s="48" t="s">
        <v>0</v>
      </c>
      <c r="AJ420" s="48">
        <v>8.17</v>
      </c>
      <c r="AK420" s="48" t="s">
        <v>0</v>
      </c>
      <c r="AL420" s="48">
        <v>25.12</v>
      </c>
      <c r="AM420" s="48">
        <v>40.409999999999997</v>
      </c>
      <c r="AN420" s="48">
        <v>56.81</v>
      </c>
      <c r="AO420" s="50">
        <v>8.6574074074074081E-4</v>
      </c>
      <c r="AP420" s="50">
        <v>1.1916666666666666E-3</v>
      </c>
      <c r="AQ420" s="50">
        <v>2.6885416666666668E-3</v>
      </c>
      <c r="AR420" s="50">
        <v>1.090625E-3</v>
      </c>
      <c r="AS420" s="50">
        <v>1.5390046296296298E-3</v>
      </c>
      <c r="AT420" s="50">
        <v>1.9935185185185186E-3</v>
      </c>
      <c r="AU420" s="50">
        <v>3.1456018518518521E-3</v>
      </c>
      <c r="AV420" s="50">
        <v>3.4002314814814815E-3</v>
      </c>
      <c r="AW420" s="50">
        <v>4.323726851851852E-3</v>
      </c>
      <c r="AX420" s="50">
        <v>6.7620370370370378E-3</v>
      </c>
      <c r="AY420" s="50">
        <v>7.2741898148148141E-3</v>
      </c>
      <c r="AZ420" s="50">
        <v>1.167800925925926E-2</v>
      </c>
      <c r="BA420" s="50">
        <v>9.3811342592592592E-3</v>
      </c>
      <c r="BB420" s="50">
        <v>1.6211458333333331E-2</v>
      </c>
      <c r="BC420" s="50">
        <v>3.3369328703703703E-2</v>
      </c>
      <c r="BD420" s="48" t="s">
        <v>0</v>
      </c>
      <c r="BE420" s="48" t="s">
        <v>0</v>
      </c>
      <c r="BF420" s="48" t="s">
        <v>0</v>
      </c>
      <c r="BG420" s="48">
        <v>12.67</v>
      </c>
      <c r="BH420" s="48">
        <v>16.39</v>
      </c>
      <c r="BI420" s="46">
        <v>4041</v>
      </c>
    </row>
    <row r="421" spans="1:61" x14ac:dyDescent="0.3">
      <c r="A421" s="46">
        <v>981</v>
      </c>
      <c r="B421" s="48" t="s">
        <v>0</v>
      </c>
      <c r="C421" s="48" t="s">
        <v>0</v>
      </c>
      <c r="D421" s="48" t="s">
        <v>0</v>
      </c>
      <c r="E421" s="48" t="s">
        <v>0</v>
      </c>
      <c r="F421" s="48" t="s">
        <v>0</v>
      </c>
      <c r="G421" s="48" t="s">
        <v>0</v>
      </c>
      <c r="H421" s="48" t="s">
        <v>0</v>
      </c>
      <c r="I421" s="48">
        <v>34.67</v>
      </c>
      <c r="J421" s="49">
        <v>48.97</v>
      </c>
      <c r="K421" s="50">
        <v>7.4456018518518523E-4</v>
      </c>
      <c r="L421" s="50">
        <v>1.0175925925925925E-3</v>
      </c>
      <c r="M421" s="50">
        <v>2.2958333333333333E-3</v>
      </c>
      <c r="N421" s="50">
        <v>9.3564814814814823E-4</v>
      </c>
      <c r="O421" s="50">
        <v>1.3136574074074073E-3</v>
      </c>
      <c r="P421" s="50">
        <v>1.7035879629629632E-3</v>
      </c>
      <c r="Q421" s="50">
        <v>2.6986111111111108E-3</v>
      </c>
      <c r="R421" s="50">
        <v>2.9159722222222226E-3</v>
      </c>
      <c r="S421" s="50">
        <v>3.6996527777777774E-3</v>
      </c>
      <c r="T421" s="50">
        <v>5.7483796296296293E-3</v>
      </c>
      <c r="U421" s="50">
        <v>6.2283564814814823E-3</v>
      </c>
      <c r="V421" s="50">
        <v>9.9349537037037028E-3</v>
      </c>
      <c r="W421" s="50">
        <v>8.5909722222222221E-3</v>
      </c>
      <c r="X421" s="50">
        <v>1.4474999999999998E-2</v>
      </c>
      <c r="Y421" s="50">
        <v>3.0239004629629633E-2</v>
      </c>
      <c r="Z421" s="48" t="s">
        <v>0</v>
      </c>
      <c r="AA421" s="48" t="s">
        <v>0</v>
      </c>
      <c r="AB421" s="48" t="s">
        <v>0</v>
      </c>
      <c r="AC421" s="48">
        <v>15.27</v>
      </c>
      <c r="AD421" s="48">
        <v>17.649999999999999</v>
      </c>
      <c r="AE421" s="46">
        <v>5253</v>
      </c>
      <c r="AF421" s="48">
        <v>6.65</v>
      </c>
      <c r="AG421" s="48" t="s">
        <v>0</v>
      </c>
      <c r="AH421" s="48" t="s">
        <v>0</v>
      </c>
      <c r="AI421" s="48" t="s">
        <v>0</v>
      </c>
      <c r="AJ421" s="48" t="s">
        <v>0</v>
      </c>
      <c r="AK421" s="48">
        <v>8.82</v>
      </c>
      <c r="AL421" s="48">
        <v>25.13</v>
      </c>
      <c r="AM421" s="48">
        <v>40.43</v>
      </c>
      <c r="AN421" s="48">
        <v>56.83</v>
      </c>
      <c r="AO421" s="50">
        <v>8.6620370370370378E-4</v>
      </c>
      <c r="AP421" s="50">
        <v>1.1923611111111113E-3</v>
      </c>
      <c r="AQ421" s="50">
        <v>2.6900462962962967E-3</v>
      </c>
      <c r="AR421" s="50">
        <v>1.0912037037037036E-3</v>
      </c>
      <c r="AS421" s="50">
        <v>1.5398148148148148E-3</v>
      </c>
      <c r="AT421" s="50">
        <v>1.9945601851851852E-3</v>
      </c>
      <c r="AU421" s="50">
        <v>3.1471064814814816E-3</v>
      </c>
      <c r="AV421" s="50">
        <v>3.4019675925925923E-3</v>
      </c>
      <c r="AW421" s="50">
        <v>4.3259259259259266E-3</v>
      </c>
      <c r="AX421" s="50">
        <v>6.7657407407407414E-3</v>
      </c>
      <c r="AY421" s="50">
        <v>7.278124999999999E-3</v>
      </c>
      <c r="AZ421" s="50">
        <v>1.168449074074074E-2</v>
      </c>
      <c r="BA421" s="50">
        <v>9.3871527777777772E-3</v>
      </c>
      <c r="BB421" s="50">
        <v>1.6221643518518517E-2</v>
      </c>
      <c r="BC421" s="50">
        <v>3.3390162037037034E-2</v>
      </c>
      <c r="BD421" s="48" t="s">
        <v>0</v>
      </c>
      <c r="BE421" s="48">
        <v>4.07</v>
      </c>
      <c r="BF421" s="48">
        <v>5.92</v>
      </c>
      <c r="BG421" s="48">
        <v>12.66</v>
      </c>
      <c r="BH421" s="48">
        <v>16.37</v>
      </c>
      <c r="BI421" s="46">
        <v>4037</v>
      </c>
    </row>
    <row r="422" spans="1:61" x14ac:dyDescent="0.3">
      <c r="A422" s="46">
        <v>980</v>
      </c>
      <c r="B422" s="48">
        <v>6</v>
      </c>
      <c r="C422" s="48" t="s">
        <v>0</v>
      </c>
      <c r="D422" s="48">
        <v>6.92</v>
      </c>
      <c r="E422" s="48" t="s">
        <v>0</v>
      </c>
      <c r="F422" s="48">
        <v>7.64</v>
      </c>
      <c r="G422" s="48" t="s">
        <v>0</v>
      </c>
      <c r="H422" s="48">
        <v>22.05</v>
      </c>
      <c r="I422" s="48">
        <v>34.68</v>
      </c>
      <c r="J422" s="49">
        <v>48.99</v>
      </c>
      <c r="K422" s="50">
        <v>7.4479166666666671E-4</v>
      </c>
      <c r="L422" s="50">
        <v>1.0179398148148148E-3</v>
      </c>
      <c r="M422" s="50">
        <v>2.2966435185185186E-3</v>
      </c>
      <c r="N422" s="50">
        <v>9.3599537037037045E-4</v>
      </c>
      <c r="O422" s="50">
        <v>1.3141203703703702E-3</v>
      </c>
      <c r="P422" s="50">
        <v>1.7041666666666668E-3</v>
      </c>
      <c r="Q422" s="50">
        <v>2.6995370370370367E-3</v>
      </c>
      <c r="R422" s="50">
        <v>2.9170138888888891E-3</v>
      </c>
      <c r="S422" s="50">
        <v>3.7009259259259257E-3</v>
      </c>
      <c r="T422" s="50">
        <v>5.7503472222222218E-3</v>
      </c>
      <c r="U422" s="50">
        <v>6.230555555555556E-3</v>
      </c>
      <c r="V422" s="50">
        <v>9.9384259259259252E-3</v>
      </c>
      <c r="W422" s="50">
        <v>8.5960648148148133E-3</v>
      </c>
      <c r="X422" s="50">
        <v>1.4483449074074074E-2</v>
      </c>
      <c r="Y422" s="50">
        <v>3.0256365740740743E-2</v>
      </c>
      <c r="Z422" s="48" t="s">
        <v>0</v>
      </c>
      <c r="AA422" s="48">
        <v>4.95</v>
      </c>
      <c r="AB422" s="48">
        <v>7.27</v>
      </c>
      <c r="AC422" s="48">
        <v>15.26</v>
      </c>
      <c r="AD422" s="48">
        <v>17.63</v>
      </c>
      <c r="AE422" s="46">
        <v>5248</v>
      </c>
      <c r="AF422" s="48" t="s">
        <v>0</v>
      </c>
      <c r="AG422" s="48" t="s">
        <v>0</v>
      </c>
      <c r="AH422" s="48" t="s">
        <v>0</v>
      </c>
      <c r="AI422" s="48">
        <v>7.52</v>
      </c>
      <c r="AJ422" s="48">
        <v>8.18</v>
      </c>
      <c r="AK422" s="48" t="s">
        <v>0</v>
      </c>
      <c r="AL422" s="48">
        <v>25.15</v>
      </c>
      <c r="AM422" s="48">
        <v>40.450000000000003</v>
      </c>
      <c r="AN422" s="48">
        <v>56.86</v>
      </c>
      <c r="AO422" s="50">
        <v>8.6666666666666674E-4</v>
      </c>
      <c r="AP422" s="50">
        <v>1.1929398148148151E-3</v>
      </c>
      <c r="AQ422" s="50">
        <v>2.6915509259259262E-3</v>
      </c>
      <c r="AR422" s="50">
        <v>1.0917824074074074E-3</v>
      </c>
      <c r="AS422" s="50">
        <v>1.5405092592592593E-3</v>
      </c>
      <c r="AT422" s="50">
        <v>1.9954861111111111E-3</v>
      </c>
      <c r="AU422" s="50">
        <v>3.1487268518518518E-3</v>
      </c>
      <c r="AV422" s="50">
        <v>3.4037037037037039E-3</v>
      </c>
      <c r="AW422" s="50">
        <v>4.3281250000000004E-3</v>
      </c>
      <c r="AX422" s="50">
        <v>6.7693287037037045E-3</v>
      </c>
      <c r="AY422" s="50">
        <v>7.2820601851851848E-3</v>
      </c>
      <c r="AZ422" s="50">
        <v>1.1690972222222224E-2</v>
      </c>
      <c r="BA422" s="50">
        <v>9.3932870370370368E-3</v>
      </c>
      <c r="BB422" s="50">
        <v>1.6231944444444441E-2</v>
      </c>
      <c r="BC422" s="50">
        <v>3.3410995370370365E-2</v>
      </c>
      <c r="BD422" s="48" t="s">
        <v>0</v>
      </c>
      <c r="BE422" s="48" t="s">
        <v>0</v>
      </c>
      <c r="BF422" s="48" t="s">
        <v>0</v>
      </c>
      <c r="BG422" s="48">
        <v>12.65</v>
      </c>
      <c r="BH422" s="48">
        <v>16.350000000000001</v>
      </c>
      <c r="BI422" s="46">
        <v>4033</v>
      </c>
    </row>
    <row r="423" spans="1:61" x14ac:dyDescent="0.3">
      <c r="A423" s="46">
        <v>979</v>
      </c>
      <c r="B423" s="48" t="s">
        <v>0</v>
      </c>
      <c r="C423" s="48" t="s">
        <v>0</v>
      </c>
      <c r="D423" s="48" t="s">
        <v>0</v>
      </c>
      <c r="E423" s="48" t="s">
        <v>0</v>
      </c>
      <c r="F423" s="48" t="s">
        <v>0</v>
      </c>
      <c r="G423" s="48" t="s">
        <v>0</v>
      </c>
      <c r="H423" s="48">
        <v>22.06</v>
      </c>
      <c r="I423" s="48">
        <v>34.69</v>
      </c>
      <c r="J423" s="49">
        <v>49</v>
      </c>
      <c r="K423" s="50">
        <v>7.4502314814814819E-4</v>
      </c>
      <c r="L423" s="50">
        <v>1.0182870370370369E-3</v>
      </c>
      <c r="M423" s="50">
        <v>2.2974537037037039E-3</v>
      </c>
      <c r="N423" s="50">
        <v>9.3622685185185193E-4</v>
      </c>
      <c r="O423" s="50">
        <v>1.3144675925925926E-3</v>
      </c>
      <c r="P423" s="50">
        <v>1.7046296296296297E-3</v>
      </c>
      <c r="Q423" s="50">
        <v>2.7004629629629627E-3</v>
      </c>
      <c r="R423" s="50">
        <v>2.917939814814815E-3</v>
      </c>
      <c r="S423" s="50">
        <v>3.7020833333333333E-3</v>
      </c>
      <c r="T423" s="50">
        <v>5.7524305555555558E-3</v>
      </c>
      <c r="U423" s="50">
        <v>6.2327546296296298E-3</v>
      </c>
      <c r="V423" s="50">
        <v>9.9417824074074079E-3</v>
      </c>
      <c r="W423" s="50">
        <v>8.6011574074074081E-3</v>
      </c>
      <c r="X423" s="50">
        <v>1.4492013888888888E-2</v>
      </c>
      <c r="Y423" s="50">
        <v>3.0273726851851854E-2</v>
      </c>
      <c r="Z423" s="48" t="s">
        <v>0</v>
      </c>
      <c r="AA423" s="48" t="s">
        <v>0</v>
      </c>
      <c r="AB423" s="48" t="s">
        <v>0</v>
      </c>
      <c r="AC423" s="48">
        <v>15.25</v>
      </c>
      <c r="AD423" s="48">
        <v>17.62</v>
      </c>
      <c r="AE423" s="46">
        <v>5244</v>
      </c>
      <c r="AF423" s="48" t="s">
        <v>0</v>
      </c>
      <c r="AG423" s="48">
        <v>7.2</v>
      </c>
      <c r="AH423" s="48" t="s">
        <v>0</v>
      </c>
      <c r="AI423" s="48" t="s">
        <v>0</v>
      </c>
      <c r="AJ423" s="48" t="s">
        <v>0</v>
      </c>
      <c r="AK423" s="48">
        <v>8.83</v>
      </c>
      <c r="AL423" s="48">
        <v>25.16</v>
      </c>
      <c r="AM423" s="48">
        <v>40.47</v>
      </c>
      <c r="AN423" s="48">
        <v>56.89</v>
      </c>
      <c r="AO423" s="50">
        <v>8.671296296296297E-4</v>
      </c>
      <c r="AP423" s="50">
        <v>1.1936342592592595E-3</v>
      </c>
      <c r="AQ423" s="50">
        <v>2.6930555555555557E-3</v>
      </c>
      <c r="AR423" s="50">
        <v>1.092361111111111E-3</v>
      </c>
      <c r="AS423" s="50">
        <v>1.5413194444444446E-3</v>
      </c>
      <c r="AT423" s="50">
        <v>1.9965277777777781E-3</v>
      </c>
      <c r="AU423" s="50">
        <v>3.1503472222222224E-3</v>
      </c>
      <c r="AV423" s="50">
        <v>3.4054398148148151E-3</v>
      </c>
      <c r="AW423" s="50">
        <v>4.3304398148148147E-3</v>
      </c>
      <c r="AX423" s="50">
        <v>6.7729166666666667E-3</v>
      </c>
      <c r="AY423" s="50">
        <v>7.2859953703703698E-3</v>
      </c>
      <c r="AZ423" s="50">
        <v>1.1697337962962965E-2</v>
      </c>
      <c r="BA423" s="50">
        <v>9.3994212962962946E-3</v>
      </c>
      <c r="BB423" s="50">
        <v>1.6242245370370369E-2</v>
      </c>
      <c r="BC423" s="50">
        <v>3.3431944444444445E-2</v>
      </c>
      <c r="BD423" s="48" t="s">
        <v>0</v>
      </c>
      <c r="BE423" s="48" t="s">
        <v>0</v>
      </c>
      <c r="BF423" s="48">
        <v>5.91</v>
      </c>
      <c r="BG423" s="48">
        <v>12.64</v>
      </c>
      <c r="BH423" s="48">
        <v>16.34</v>
      </c>
      <c r="BI423" s="46">
        <v>4029</v>
      </c>
    </row>
    <row r="424" spans="1:61" x14ac:dyDescent="0.3">
      <c r="A424" s="46">
        <v>978</v>
      </c>
      <c r="B424" s="48" t="s">
        <v>0</v>
      </c>
      <c r="C424" s="48" t="s">
        <v>0</v>
      </c>
      <c r="D424" s="48" t="s">
        <v>0</v>
      </c>
      <c r="E424" s="48">
        <v>7</v>
      </c>
      <c r="F424" s="48" t="s">
        <v>0</v>
      </c>
      <c r="G424" s="48">
        <v>8.1999999999999993</v>
      </c>
      <c r="H424" s="48" t="s">
        <v>0</v>
      </c>
      <c r="I424" s="48">
        <v>34.700000000000003</v>
      </c>
      <c r="J424" s="49">
        <v>49.02</v>
      </c>
      <c r="K424" s="50">
        <v>7.4525462962962967E-4</v>
      </c>
      <c r="L424" s="50">
        <v>1.0186342592592593E-3</v>
      </c>
      <c r="M424" s="50">
        <v>2.2982638888888888E-3</v>
      </c>
      <c r="N424" s="50">
        <v>9.3657407407407415E-4</v>
      </c>
      <c r="O424" s="50">
        <v>1.3149305555555555E-3</v>
      </c>
      <c r="P424" s="50">
        <v>1.7052083333333335E-3</v>
      </c>
      <c r="Q424" s="50">
        <v>2.7013888888888886E-3</v>
      </c>
      <c r="R424" s="50">
        <v>2.918865740740741E-3</v>
      </c>
      <c r="S424" s="50">
        <v>3.7033564814814811E-3</v>
      </c>
      <c r="T424" s="50">
        <v>5.7543981481481482E-3</v>
      </c>
      <c r="U424" s="50">
        <v>6.2348379629629637E-3</v>
      </c>
      <c r="V424" s="50">
        <v>9.9452546296296303E-3</v>
      </c>
      <c r="W424" s="50">
        <v>8.6062500000000011E-3</v>
      </c>
      <c r="X424" s="50">
        <v>1.4500578703703703E-2</v>
      </c>
      <c r="Y424" s="50">
        <v>3.0291087962962964E-2</v>
      </c>
      <c r="Z424" s="48" t="s">
        <v>0</v>
      </c>
      <c r="AA424" s="48" t="s">
        <v>0</v>
      </c>
      <c r="AB424" s="48">
        <v>7.26</v>
      </c>
      <c r="AC424" s="48">
        <v>15.24</v>
      </c>
      <c r="AD424" s="48">
        <v>17.600000000000001</v>
      </c>
      <c r="AE424" s="46">
        <v>5239</v>
      </c>
      <c r="AF424" s="48" t="s">
        <v>0</v>
      </c>
      <c r="AG424" s="48" t="s">
        <v>0</v>
      </c>
      <c r="AH424" s="48">
        <v>7.73</v>
      </c>
      <c r="AI424" s="48">
        <v>7.53</v>
      </c>
      <c r="AJ424" s="48" t="s">
        <v>0</v>
      </c>
      <c r="AK424" s="48" t="s">
        <v>0</v>
      </c>
      <c r="AL424" s="48">
        <v>25.17</v>
      </c>
      <c r="AM424" s="48">
        <v>40.49</v>
      </c>
      <c r="AN424" s="48">
        <v>56.92</v>
      </c>
      <c r="AO424" s="50">
        <v>8.6759259259259266E-4</v>
      </c>
      <c r="AP424" s="50">
        <v>1.1942129629629631E-3</v>
      </c>
      <c r="AQ424" s="50">
        <v>2.6944444444444446E-3</v>
      </c>
      <c r="AR424" s="50">
        <v>1.0929398148148148E-3</v>
      </c>
      <c r="AS424" s="50">
        <v>1.5421296296296296E-3</v>
      </c>
      <c r="AT424" s="50">
        <v>1.9975694444444446E-3</v>
      </c>
      <c r="AU424" s="50">
        <v>3.1518518518518519E-3</v>
      </c>
      <c r="AV424" s="50">
        <v>3.4071759259259263E-3</v>
      </c>
      <c r="AW424" s="50">
        <v>4.3326388888888885E-3</v>
      </c>
      <c r="AX424" s="50">
        <v>6.7766203703703703E-3</v>
      </c>
      <c r="AY424" s="50">
        <v>7.2900462962962962E-3</v>
      </c>
      <c r="AZ424" s="50">
        <v>1.1703819444444446E-2</v>
      </c>
      <c r="BA424" s="50">
        <v>9.4054398148148127E-3</v>
      </c>
      <c r="BB424" s="50">
        <v>1.6252430555555551E-2</v>
      </c>
      <c r="BC424" s="50">
        <v>3.3452777777777783E-2</v>
      </c>
      <c r="BD424" s="48" t="s">
        <v>0</v>
      </c>
      <c r="BE424" s="48">
        <v>4.0599999999999996</v>
      </c>
      <c r="BF424" s="48" t="s">
        <v>0</v>
      </c>
      <c r="BG424" s="48">
        <v>12.63</v>
      </c>
      <c r="BH424" s="48">
        <v>16.32</v>
      </c>
      <c r="BI424" s="46">
        <v>4026</v>
      </c>
    </row>
    <row r="425" spans="1:61" x14ac:dyDescent="0.3">
      <c r="A425" s="46">
        <v>977</v>
      </c>
      <c r="B425" s="48" t="s">
        <v>0</v>
      </c>
      <c r="C425" s="48">
        <v>6.48</v>
      </c>
      <c r="D425" s="48" t="s">
        <v>0</v>
      </c>
      <c r="E425" s="48" t="s">
        <v>0</v>
      </c>
      <c r="F425" s="48" t="s">
        <v>0</v>
      </c>
      <c r="G425" s="48" t="s">
        <v>0</v>
      </c>
      <c r="H425" s="48">
        <v>22.07</v>
      </c>
      <c r="I425" s="48">
        <v>34.72</v>
      </c>
      <c r="J425" s="49">
        <v>49.04</v>
      </c>
      <c r="K425" s="50">
        <v>7.4548611111111115E-4</v>
      </c>
      <c r="L425" s="50">
        <v>1.0189814814814814E-3</v>
      </c>
      <c r="M425" s="50">
        <v>2.2991898148148147E-3</v>
      </c>
      <c r="N425" s="50">
        <v>9.3680555555555563E-4</v>
      </c>
      <c r="O425" s="50">
        <v>1.3152777777777776E-3</v>
      </c>
      <c r="P425" s="50">
        <v>1.7057870370370371E-3</v>
      </c>
      <c r="Q425" s="50">
        <v>2.7023148148148145E-3</v>
      </c>
      <c r="R425" s="50">
        <v>2.9199074074074075E-3</v>
      </c>
      <c r="S425" s="50">
        <v>3.7046296296296293E-3</v>
      </c>
      <c r="T425" s="50">
        <v>5.7564814814814822E-3</v>
      </c>
      <c r="U425" s="50">
        <v>6.2370370370370375E-3</v>
      </c>
      <c r="V425" s="50">
        <v>9.9487268518518527E-3</v>
      </c>
      <c r="W425" s="50">
        <v>8.6113425925925923E-3</v>
      </c>
      <c r="X425" s="50">
        <v>1.4509143518518517E-2</v>
      </c>
      <c r="Y425" s="50">
        <v>3.0308449074074078E-2</v>
      </c>
      <c r="Z425" s="48" t="s">
        <v>0</v>
      </c>
      <c r="AA425" s="48">
        <v>4.9400000000000004</v>
      </c>
      <c r="AB425" s="48" t="s">
        <v>0</v>
      </c>
      <c r="AC425" s="48">
        <v>15.23</v>
      </c>
      <c r="AD425" s="48">
        <v>17.579999999999998</v>
      </c>
      <c r="AE425" s="46">
        <v>5234</v>
      </c>
      <c r="AF425" s="48">
        <v>6.66</v>
      </c>
      <c r="AG425" s="48" t="s">
        <v>0</v>
      </c>
      <c r="AH425" s="48" t="s">
        <v>0</v>
      </c>
      <c r="AI425" s="48" t="s">
        <v>0</v>
      </c>
      <c r="AJ425" s="48">
        <v>8.19</v>
      </c>
      <c r="AK425" s="48">
        <v>8.84</v>
      </c>
      <c r="AL425" s="48">
        <v>25.18</v>
      </c>
      <c r="AM425" s="48">
        <v>40.51</v>
      </c>
      <c r="AN425" s="48">
        <v>56.95</v>
      </c>
      <c r="AO425" s="50">
        <v>8.6805555555555562E-4</v>
      </c>
      <c r="AP425" s="50">
        <v>1.1949074074074075E-3</v>
      </c>
      <c r="AQ425" s="50">
        <v>2.6959490740740741E-3</v>
      </c>
      <c r="AR425" s="50">
        <v>1.0935185185185184E-3</v>
      </c>
      <c r="AS425" s="50">
        <v>1.5428240740740741E-3</v>
      </c>
      <c r="AT425" s="50">
        <v>1.9984953703703705E-3</v>
      </c>
      <c r="AU425" s="50">
        <v>3.1534722222222224E-3</v>
      </c>
      <c r="AV425" s="50">
        <v>3.4089120370370371E-3</v>
      </c>
      <c r="AW425" s="50">
        <v>4.3348379629629631E-3</v>
      </c>
      <c r="AX425" s="50">
        <v>6.7802083333333334E-3</v>
      </c>
      <c r="AY425" s="50">
        <v>7.2939814814814811E-3</v>
      </c>
      <c r="AZ425" s="50">
        <v>1.1710300925925926E-2</v>
      </c>
      <c r="BA425" s="50">
        <v>9.4115740740740739E-3</v>
      </c>
      <c r="BB425" s="50">
        <v>1.6262731481481482E-2</v>
      </c>
      <c r="BC425" s="50">
        <v>3.3473726851851855E-2</v>
      </c>
      <c r="BD425" s="48" t="s">
        <v>0</v>
      </c>
      <c r="BE425" s="48" t="s">
        <v>0</v>
      </c>
      <c r="BF425" s="48">
        <v>5.9</v>
      </c>
      <c r="BG425" s="48">
        <v>12.62</v>
      </c>
      <c r="BH425" s="48">
        <v>16.309999999999999</v>
      </c>
      <c r="BI425" s="46">
        <v>4022</v>
      </c>
    </row>
    <row r="426" spans="1:61" x14ac:dyDescent="0.3">
      <c r="A426" s="46">
        <v>976</v>
      </c>
      <c r="B426" s="48" t="s">
        <v>0</v>
      </c>
      <c r="C426" s="48" t="s">
        <v>0</v>
      </c>
      <c r="D426" s="48" t="s">
        <v>0</v>
      </c>
      <c r="E426" s="48" t="s">
        <v>0</v>
      </c>
      <c r="F426" s="48">
        <v>7.65</v>
      </c>
      <c r="G426" s="48" t="s">
        <v>0</v>
      </c>
      <c r="H426" s="48">
        <v>22.08</v>
      </c>
      <c r="I426" s="48">
        <v>34.729999999999997</v>
      </c>
      <c r="J426" s="49">
        <v>49.05</v>
      </c>
      <c r="K426" s="50">
        <v>7.4571759259259263E-4</v>
      </c>
      <c r="L426" s="50">
        <v>1.0192129629629629E-3</v>
      </c>
      <c r="M426" s="50">
        <v>2.3E-3</v>
      </c>
      <c r="N426" s="50">
        <v>9.3715277777777785E-4</v>
      </c>
      <c r="O426" s="50">
        <v>1.3157407407407406E-3</v>
      </c>
      <c r="P426" s="50">
        <v>1.7063657407407409E-3</v>
      </c>
      <c r="Q426" s="50">
        <v>2.7031249999999998E-3</v>
      </c>
      <c r="R426" s="50">
        <v>2.9208333333333334E-3</v>
      </c>
      <c r="S426" s="50">
        <v>3.7057870370370369E-3</v>
      </c>
      <c r="T426" s="50">
        <v>5.7584490740740747E-3</v>
      </c>
      <c r="U426" s="50">
        <v>6.2392361111111112E-3</v>
      </c>
      <c r="V426" s="50">
        <v>9.9520833333333336E-3</v>
      </c>
      <c r="W426" s="50">
        <v>8.6164351851851853E-3</v>
      </c>
      <c r="X426" s="50">
        <v>1.4517708333333334E-2</v>
      </c>
      <c r="Y426" s="50">
        <v>3.0325810185185188E-2</v>
      </c>
      <c r="Z426" s="48" t="s">
        <v>0</v>
      </c>
      <c r="AA426" s="48" t="s">
        <v>0</v>
      </c>
      <c r="AB426" s="48">
        <v>7.25</v>
      </c>
      <c r="AC426" s="48">
        <v>15.22</v>
      </c>
      <c r="AD426" s="48">
        <v>17.559999999999999</v>
      </c>
      <c r="AE426" s="46">
        <v>5229</v>
      </c>
      <c r="AF426" s="48" t="s">
        <v>0</v>
      </c>
      <c r="AG426" s="48">
        <v>7.21</v>
      </c>
      <c r="AH426" s="48" t="s">
        <v>0</v>
      </c>
      <c r="AI426" s="48" t="s">
        <v>0</v>
      </c>
      <c r="AJ426" s="48" t="s">
        <v>0</v>
      </c>
      <c r="AK426" s="48" t="s">
        <v>0</v>
      </c>
      <c r="AL426" s="48">
        <v>25.19</v>
      </c>
      <c r="AM426" s="48">
        <v>40.53</v>
      </c>
      <c r="AN426" s="48">
        <v>56.97</v>
      </c>
      <c r="AO426" s="50">
        <v>8.6840277777777784E-4</v>
      </c>
      <c r="AP426" s="50">
        <v>1.1954861111111114E-3</v>
      </c>
      <c r="AQ426" s="50">
        <v>2.6974537037037036E-3</v>
      </c>
      <c r="AR426" s="50">
        <v>1.0939814814814814E-3</v>
      </c>
      <c r="AS426" s="50">
        <v>1.5436342592592594E-3</v>
      </c>
      <c r="AT426" s="50">
        <v>1.9995370370370371E-3</v>
      </c>
      <c r="AU426" s="50">
        <v>3.1550925925925926E-3</v>
      </c>
      <c r="AV426" s="50">
        <v>3.4106481481481483E-3</v>
      </c>
      <c r="AW426" s="50">
        <v>4.3371527777777774E-3</v>
      </c>
      <c r="AX426" s="50">
        <v>6.7839120370370379E-3</v>
      </c>
      <c r="AY426" s="50">
        <v>7.2979166666666661E-3</v>
      </c>
      <c r="AZ426" s="50">
        <v>1.1716666666666667E-2</v>
      </c>
      <c r="BA426" s="50">
        <v>9.4177083333333335E-3</v>
      </c>
      <c r="BB426" s="50">
        <v>1.6273032407407406E-2</v>
      </c>
      <c r="BC426" s="50">
        <v>3.3494560185185186E-2</v>
      </c>
      <c r="BD426" s="48" t="s">
        <v>0</v>
      </c>
      <c r="BE426" s="48" t="s">
        <v>0</v>
      </c>
      <c r="BF426" s="48" t="s">
        <v>0</v>
      </c>
      <c r="BG426" s="48">
        <v>12.61</v>
      </c>
      <c r="BH426" s="48">
        <v>16.29</v>
      </c>
      <c r="BI426" s="46">
        <v>4018</v>
      </c>
    </row>
    <row r="427" spans="1:61" x14ac:dyDescent="0.3">
      <c r="A427" s="46">
        <v>975</v>
      </c>
      <c r="B427" s="48" t="s">
        <v>0</v>
      </c>
      <c r="C427" s="48" t="s">
        <v>0</v>
      </c>
      <c r="D427" s="48">
        <v>6.93</v>
      </c>
      <c r="E427" s="48">
        <v>7.01</v>
      </c>
      <c r="F427" s="48" t="s">
        <v>0</v>
      </c>
      <c r="G427" s="48">
        <v>8.2100000000000009</v>
      </c>
      <c r="H427" s="48">
        <v>22.09</v>
      </c>
      <c r="I427" s="48">
        <v>34.74</v>
      </c>
      <c r="J427" s="49">
        <v>49.07</v>
      </c>
      <c r="K427" s="50">
        <v>7.4594907407407411E-4</v>
      </c>
      <c r="L427" s="50">
        <v>1.0195601851851852E-3</v>
      </c>
      <c r="M427" s="50">
        <v>2.3008101851851852E-3</v>
      </c>
      <c r="N427" s="50">
        <v>9.3749999999999997E-4</v>
      </c>
      <c r="O427" s="50">
        <v>1.3162037037037035E-3</v>
      </c>
      <c r="P427" s="50">
        <v>1.7068287037037039E-3</v>
      </c>
      <c r="Q427" s="50">
        <v>2.7040509259259257E-3</v>
      </c>
      <c r="R427" s="50">
        <v>2.9217592592592594E-3</v>
      </c>
      <c r="S427" s="50">
        <v>3.7070601851851848E-3</v>
      </c>
      <c r="T427" s="50">
        <v>5.7605324074074078E-3</v>
      </c>
      <c r="U427" s="50">
        <v>6.2414351851851849E-3</v>
      </c>
      <c r="V427" s="50">
        <v>9.955555555555556E-3</v>
      </c>
      <c r="W427" s="50">
        <v>8.6215277777777783E-3</v>
      </c>
      <c r="X427" s="50">
        <v>1.4526273148148148E-2</v>
      </c>
      <c r="Y427" s="50">
        <v>3.0343171296296299E-2</v>
      </c>
      <c r="Z427" s="48">
        <v>2.0699999999999998</v>
      </c>
      <c r="AA427" s="48">
        <v>4.93</v>
      </c>
      <c r="AB427" s="48" t="s">
        <v>0</v>
      </c>
      <c r="AC427" s="48">
        <v>15.21</v>
      </c>
      <c r="AD427" s="48">
        <v>17.55</v>
      </c>
      <c r="AE427" s="46">
        <v>5224</v>
      </c>
      <c r="AF427" s="48" t="s">
        <v>0</v>
      </c>
      <c r="AG427" s="48" t="s">
        <v>0</v>
      </c>
      <c r="AH427" s="48">
        <v>7.74</v>
      </c>
      <c r="AI427" s="48">
        <v>7.54</v>
      </c>
      <c r="AJ427" s="48">
        <v>8.1999999999999993</v>
      </c>
      <c r="AK427" s="48">
        <v>8.85</v>
      </c>
      <c r="AL427" s="48">
        <v>25.2</v>
      </c>
      <c r="AM427" s="48">
        <v>40.549999999999997</v>
      </c>
      <c r="AN427" s="48">
        <v>57</v>
      </c>
      <c r="AO427" s="50">
        <v>8.688657407407408E-4</v>
      </c>
      <c r="AP427" s="50">
        <v>1.1961805555555558E-3</v>
      </c>
      <c r="AQ427" s="50">
        <v>2.6989583333333332E-3</v>
      </c>
      <c r="AR427" s="50">
        <v>1.0945601851851852E-3</v>
      </c>
      <c r="AS427" s="50">
        <v>1.5444444444444444E-3</v>
      </c>
      <c r="AT427" s="50">
        <v>2.000462962962963E-3</v>
      </c>
      <c r="AU427" s="50">
        <v>3.1565972222222221E-3</v>
      </c>
      <c r="AV427" s="50">
        <v>3.4123842592592595E-3</v>
      </c>
      <c r="AW427" s="50">
        <v>4.3393518518518521E-3</v>
      </c>
      <c r="AX427" s="50">
        <v>6.787500000000001E-3</v>
      </c>
      <c r="AY427" s="50">
        <v>7.301851851851851E-3</v>
      </c>
      <c r="AZ427" s="50">
        <v>1.1723148148148149E-2</v>
      </c>
      <c r="BA427" s="50">
        <v>9.4237268518518515E-3</v>
      </c>
      <c r="BB427" s="50">
        <v>1.6283333333333334E-2</v>
      </c>
      <c r="BC427" s="50">
        <v>3.3515509259259259E-2</v>
      </c>
      <c r="BD427" s="48" t="s">
        <v>0</v>
      </c>
      <c r="BE427" s="48">
        <v>4.05</v>
      </c>
      <c r="BF427" s="48">
        <v>5.89</v>
      </c>
      <c r="BG427" s="48">
        <v>12.6</v>
      </c>
      <c r="BH427" s="48">
        <v>16.27</v>
      </c>
      <c r="BI427" s="46">
        <v>4014</v>
      </c>
    </row>
    <row r="428" spans="1:61" x14ac:dyDescent="0.3">
      <c r="A428" s="46">
        <v>974</v>
      </c>
      <c r="B428" s="48">
        <v>6.01</v>
      </c>
      <c r="C428" s="48" t="s">
        <v>0</v>
      </c>
      <c r="D428" s="48" t="s">
        <v>0</v>
      </c>
      <c r="E428" s="48" t="s">
        <v>0</v>
      </c>
      <c r="F428" s="48" t="s">
        <v>0</v>
      </c>
      <c r="G428" s="48" t="s">
        <v>0</v>
      </c>
      <c r="H428" s="48" t="s">
        <v>0</v>
      </c>
      <c r="I428" s="48">
        <v>34.75</v>
      </c>
      <c r="J428" s="49">
        <v>49.09</v>
      </c>
      <c r="K428" s="50">
        <v>7.4629629629629633E-4</v>
      </c>
      <c r="L428" s="50">
        <v>1.0199074074074073E-3</v>
      </c>
      <c r="M428" s="50">
        <v>2.3016203703703705E-3</v>
      </c>
      <c r="N428" s="50">
        <v>9.3773148148148145E-4</v>
      </c>
      <c r="O428" s="50">
        <v>1.3165509259259259E-3</v>
      </c>
      <c r="P428" s="50">
        <v>1.7074074074074075E-3</v>
      </c>
      <c r="Q428" s="50">
        <v>2.7049768518518516E-3</v>
      </c>
      <c r="R428" s="50">
        <v>2.9228009259259259E-3</v>
      </c>
      <c r="S428" s="50">
        <v>3.708333333333333E-3</v>
      </c>
      <c r="T428" s="50">
        <v>5.7626157407407409E-3</v>
      </c>
      <c r="U428" s="50">
        <v>6.2436342592592595E-3</v>
      </c>
      <c r="V428" s="50">
        <v>9.9590277777777785E-3</v>
      </c>
      <c r="W428" s="50">
        <v>8.6266203703703696E-3</v>
      </c>
      <c r="X428" s="50">
        <v>1.4534953703703703E-2</v>
      </c>
      <c r="Y428" s="50">
        <v>3.0360532407407409E-2</v>
      </c>
      <c r="Z428" s="48" t="s">
        <v>0</v>
      </c>
      <c r="AA428" s="48" t="s">
        <v>0</v>
      </c>
      <c r="AB428" s="48" t="s">
        <v>0</v>
      </c>
      <c r="AC428" s="48">
        <v>15.2</v>
      </c>
      <c r="AD428" s="48">
        <v>17.53</v>
      </c>
      <c r="AE428" s="46">
        <v>5219</v>
      </c>
      <c r="AF428" s="48" t="s">
        <v>0</v>
      </c>
      <c r="AG428" s="48" t="s">
        <v>0</v>
      </c>
      <c r="AH428" s="48" t="s">
        <v>0</v>
      </c>
      <c r="AI428" s="48" t="s">
        <v>0</v>
      </c>
      <c r="AJ428" s="48" t="s">
        <v>0</v>
      </c>
      <c r="AK428" s="48" t="s">
        <v>0</v>
      </c>
      <c r="AL428" s="48">
        <v>25.21</v>
      </c>
      <c r="AM428" s="48">
        <v>40.56</v>
      </c>
      <c r="AN428" s="48">
        <v>57.03</v>
      </c>
      <c r="AO428" s="50">
        <v>8.6932870370370376E-4</v>
      </c>
      <c r="AP428" s="50">
        <v>1.1968750000000002E-3</v>
      </c>
      <c r="AQ428" s="50">
        <v>2.7004629629629627E-3</v>
      </c>
      <c r="AR428" s="50">
        <v>1.0951388888888888E-3</v>
      </c>
      <c r="AS428" s="50">
        <v>1.5451388888888889E-3</v>
      </c>
      <c r="AT428" s="50">
        <v>2.0015046296296296E-3</v>
      </c>
      <c r="AU428" s="50">
        <v>3.1582175925925927E-3</v>
      </c>
      <c r="AV428" s="50">
        <v>3.4140046296296297E-3</v>
      </c>
      <c r="AW428" s="50">
        <v>4.3415509259259258E-3</v>
      </c>
      <c r="AX428" s="50">
        <v>6.7912037037037047E-3</v>
      </c>
      <c r="AY428" s="50">
        <v>7.3057870370370369E-3</v>
      </c>
      <c r="AZ428" s="50">
        <v>1.172962962962963E-2</v>
      </c>
      <c r="BA428" s="50">
        <v>9.4298611111111111E-3</v>
      </c>
      <c r="BB428" s="50">
        <v>1.6293634259259258E-2</v>
      </c>
      <c r="BC428" s="50">
        <v>3.3536458333333331E-2</v>
      </c>
      <c r="BD428" s="48">
        <v>1.75</v>
      </c>
      <c r="BE428" s="48" t="s">
        <v>0</v>
      </c>
      <c r="BF428" s="48" t="s">
        <v>0</v>
      </c>
      <c r="BG428" s="48">
        <v>12.59</v>
      </c>
      <c r="BH428" s="48">
        <v>16.260000000000002</v>
      </c>
      <c r="BI428" s="46">
        <v>4010</v>
      </c>
    </row>
    <row r="429" spans="1:61" x14ac:dyDescent="0.3">
      <c r="A429" s="46">
        <v>973</v>
      </c>
      <c r="B429" s="48" t="s">
        <v>0</v>
      </c>
      <c r="C429" s="48" t="s">
        <v>0</v>
      </c>
      <c r="D429" s="48" t="s">
        <v>0</v>
      </c>
      <c r="E429" s="48" t="s">
        <v>0</v>
      </c>
      <c r="F429" s="48">
        <v>7.66</v>
      </c>
      <c r="G429" s="48" t="s">
        <v>0</v>
      </c>
      <c r="H429" s="48">
        <v>22.1</v>
      </c>
      <c r="I429" s="48">
        <v>34.76</v>
      </c>
      <c r="J429" s="49">
        <v>49.1</v>
      </c>
      <c r="K429" s="50">
        <v>7.4652777777777781E-4</v>
      </c>
      <c r="L429" s="50">
        <v>1.0202546296296296E-3</v>
      </c>
      <c r="M429" s="50">
        <v>2.3025462962962965E-3</v>
      </c>
      <c r="N429" s="50">
        <v>9.3807870370370367E-4</v>
      </c>
      <c r="O429" s="50">
        <v>1.3170138888888888E-3</v>
      </c>
      <c r="P429" s="50">
        <v>1.7079861111111113E-3</v>
      </c>
      <c r="Q429" s="50">
        <v>2.7059027777777776E-3</v>
      </c>
      <c r="R429" s="50">
        <v>2.9237268518518518E-3</v>
      </c>
      <c r="S429" s="50">
        <v>3.7094907407407406E-3</v>
      </c>
      <c r="T429" s="50">
        <v>5.7645833333333334E-3</v>
      </c>
      <c r="U429" s="50">
        <v>6.2458333333333333E-3</v>
      </c>
      <c r="V429" s="50">
        <v>9.9625000000000009E-3</v>
      </c>
      <c r="W429" s="50">
        <v>8.6318287037037023E-3</v>
      </c>
      <c r="X429" s="50">
        <v>1.4543518518518518E-2</v>
      </c>
      <c r="Y429" s="50">
        <v>3.0378009259259261E-2</v>
      </c>
      <c r="Z429" s="48" t="s">
        <v>0</v>
      </c>
      <c r="AA429" s="48" t="s">
        <v>0</v>
      </c>
      <c r="AB429" s="48">
        <v>7.24</v>
      </c>
      <c r="AC429" s="48">
        <v>15.19</v>
      </c>
      <c r="AD429" s="48">
        <v>17.510000000000002</v>
      </c>
      <c r="AE429" s="46">
        <v>5214</v>
      </c>
      <c r="AF429" s="48">
        <v>6.67</v>
      </c>
      <c r="AG429" s="48">
        <v>7.22</v>
      </c>
      <c r="AH429" s="48" t="s">
        <v>0</v>
      </c>
      <c r="AI429" s="48">
        <v>7.55</v>
      </c>
      <c r="AJ429" s="48">
        <v>8.2100000000000009</v>
      </c>
      <c r="AK429" s="48">
        <v>8.86</v>
      </c>
      <c r="AL429" s="48">
        <v>25.23</v>
      </c>
      <c r="AM429" s="48">
        <v>40.58</v>
      </c>
      <c r="AN429" s="48">
        <v>57.06</v>
      </c>
      <c r="AO429" s="50">
        <v>8.6979166666666672E-4</v>
      </c>
      <c r="AP429" s="50">
        <v>1.1974537037037038E-3</v>
      </c>
      <c r="AQ429" s="50">
        <v>2.7019675925925922E-3</v>
      </c>
      <c r="AR429" s="50">
        <v>1.0957175925925926E-3</v>
      </c>
      <c r="AS429" s="50">
        <v>1.5459490740740742E-3</v>
      </c>
      <c r="AT429" s="50">
        <v>2.0024305555555555E-3</v>
      </c>
      <c r="AU429" s="50">
        <v>3.1598379629629628E-3</v>
      </c>
      <c r="AV429" s="50">
        <v>3.4157407407407409E-3</v>
      </c>
      <c r="AW429" s="50">
        <v>4.343865740740741E-3</v>
      </c>
      <c r="AX429" s="50">
        <v>6.7947916666666669E-3</v>
      </c>
      <c r="AY429" s="50">
        <v>7.3097222222222218E-3</v>
      </c>
      <c r="AZ429" s="50">
        <v>1.1736111111111112E-2</v>
      </c>
      <c r="BA429" s="50">
        <v>9.4359953703703689E-3</v>
      </c>
      <c r="BB429" s="50">
        <v>1.6303935185185185E-2</v>
      </c>
      <c r="BC429" s="50">
        <v>3.3557407407407404E-2</v>
      </c>
      <c r="BD429" s="48" t="s">
        <v>0</v>
      </c>
      <c r="BE429" s="48" t="s">
        <v>0</v>
      </c>
      <c r="BF429" s="48">
        <v>5.88</v>
      </c>
      <c r="BG429" s="48">
        <v>12.58</v>
      </c>
      <c r="BH429" s="48">
        <v>16.239999999999998</v>
      </c>
      <c r="BI429" s="46">
        <v>4007</v>
      </c>
    </row>
    <row r="430" spans="1:61" x14ac:dyDescent="0.3">
      <c r="A430" s="46">
        <v>972</v>
      </c>
      <c r="B430" s="48" t="s">
        <v>0</v>
      </c>
      <c r="C430" s="48">
        <v>6.49</v>
      </c>
      <c r="D430" s="48" t="s">
        <v>0</v>
      </c>
      <c r="E430" s="48" t="s">
        <v>0</v>
      </c>
      <c r="F430" s="48" t="s">
        <v>0</v>
      </c>
      <c r="G430" s="48">
        <v>8.2200000000000006</v>
      </c>
      <c r="H430" s="48">
        <v>22.11</v>
      </c>
      <c r="I430" s="48">
        <v>34.78</v>
      </c>
      <c r="J430" s="49">
        <v>49.12</v>
      </c>
      <c r="K430" s="50">
        <v>7.4675925925925929E-4</v>
      </c>
      <c r="L430" s="50">
        <v>1.0206018518518517E-3</v>
      </c>
      <c r="M430" s="50">
        <v>2.3033564814814813E-3</v>
      </c>
      <c r="N430" s="50">
        <v>9.3831018518518515E-4</v>
      </c>
      <c r="O430" s="50">
        <v>1.3173611111111109E-3</v>
      </c>
      <c r="P430" s="50">
        <v>1.7085648148148149E-3</v>
      </c>
      <c r="Q430" s="50">
        <v>2.7068287037037035E-3</v>
      </c>
      <c r="R430" s="50">
        <v>2.9246527777777778E-3</v>
      </c>
      <c r="S430" s="50">
        <v>3.7107638888888884E-3</v>
      </c>
      <c r="T430" s="50">
        <v>5.7666666666666665E-3</v>
      </c>
      <c r="U430" s="50">
        <v>6.248032407407407E-3</v>
      </c>
      <c r="V430" s="50">
        <v>9.9658564814814818E-3</v>
      </c>
      <c r="W430" s="50">
        <v>8.6369212962962971E-3</v>
      </c>
      <c r="X430" s="50">
        <v>1.4552083333333334E-2</v>
      </c>
      <c r="Y430" s="50">
        <v>3.0395370370370375E-2</v>
      </c>
      <c r="Z430" s="48" t="s">
        <v>0</v>
      </c>
      <c r="AA430" s="48">
        <v>4.92</v>
      </c>
      <c r="AB430" s="48" t="s">
        <v>0</v>
      </c>
      <c r="AC430" s="48">
        <v>15.18</v>
      </c>
      <c r="AD430" s="48">
        <v>17.5</v>
      </c>
      <c r="AE430" s="46">
        <v>5209</v>
      </c>
      <c r="AF430" s="48" t="s">
        <v>0</v>
      </c>
      <c r="AG430" s="48" t="s">
        <v>0</v>
      </c>
      <c r="AH430" s="48">
        <v>7.75</v>
      </c>
      <c r="AI430" s="48" t="s">
        <v>0</v>
      </c>
      <c r="AJ430" s="48" t="s">
        <v>0</v>
      </c>
      <c r="AK430" s="48" t="s">
        <v>0</v>
      </c>
      <c r="AL430" s="48">
        <v>25.24</v>
      </c>
      <c r="AM430" s="48">
        <v>40.6</v>
      </c>
      <c r="AN430" s="48">
        <v>57.09</v>
      </c>
      <c r="AO430" s="50">
        <v>8.7025462962962968E-4</v>
      </c>
      <c r="AP430" s="50">
        <v>1.1981481481481483E-3</v>
      </c>
      <c r="AQ430" s="50">
        <v>2.7034722222222221E-3</v>
      </c>
      <c r="AR430" s="50">
        <v>1.0962962962962962E-3</v>
      </c>
      <c r="AS430" s="50">
        <v>1.5467592592592592E-3</v>
      </c>
      <c r="AT430" s="50">
        <v>2.0034722222222225E-3</v>
      </c>
      <c r="AU430" s="50">
        <v>3.1614583333333334E-3</v>
      </c>
      <c r="AV430" s="50">
        <v>3.4174768518518521E-3</v>
      </c>
      <c r="AW430" s="50">
        <v>4.3460648148148148E-3</v>
      </c>
      <c r="AX430" s="50">
        <v>6.7984953703703705E-3</v>
      </c>
      <c r="AY430" s="50">
        <v>7.3136574074074067E-3</v>
      </c>
      <c r="AZ430" s="50">
        <v>1.1742476851851853E-2</v>
      </c>
      <c r="BA430" s="50">
        <v>9.4420138888888869E-3</v>
      </c>
      <c r="BB430" s="50">
        <v>1.6314236111111109E-2</v>
      </c>
      <c r="BC430" s="50">
        <v>3.3578240740740742E-2</v>
      </c>
      <c r="BD430" s="48" t="s">
        <v>0</v>
      </c>
      <c r="BE430" s="48">
        <v>4.04</v>
      </c>
      <c r="BF430" s="48" t="s">
        <v>0</v>
      </c>
      <c r="BG430" s="48">
        <v>12.57</v>
      </c>
      <c r="BH430" s="48">
        <v>16.23</v>
      </c>
      <c r="BI430" s="46">
        <v>4003</v>
      </c>
    </row>
    <row r="431" spans="1:61" x14ac:dyDescent="0.3">
      <c r="A431" s="46">
        <v>971</v>
      </c>
      <c r="B431" s="48" t="s">
        <v>0</v>
      </c>
      <c r="C431" s="48" t="s">
        <v>0</v>
      </c>
      <c r="D431" s="48" t="s">
        <v>0</v>
      </c>
      <c r="E431" s="48">
        <v>7.02</v>
      </c>
      <c r="F431" s="48" t="s">
        <v>0</v>
      </c>
      <c r="G431" s="48" t="s">
        <v>0</v>
      </c>
      <c r="H431" s="48" t="s">
        <v>0</v>
      </c>
      <c r="I431" s="48">
        <v>34.79</v>
      </c>
      <c r="J431" s="49">
        <v>49.13</v>
      </c>
      <c r="K431" s="50">
        <v>7.4699074074074077E-4</v>
      </c>
      <c r="L431" s="50">
        <v>1.0209490740740741E-3</v>
      </c>
      <c r="M431" s="50">
        <v>2.3041666666666666E-3</v>
      </c>
      <c r="N431" s="50">
        <v>9.3865740740740737E-4</v>
      </c>
      <c r="O431" s="50">
        <v>1.3178240740740739E-3</v>
      </c>
      <c r="P431" s="50">
        <v>1.7090277777777778E-3</v>
      </c>
      <c r="Q431" s="50">
        <v>2.7077546296296294E-3</v>
      </c>
      <c r="R431" s="50">
        <v>2.9256944444444447E-3</v>
      </c>
      <c r="S431" s="50">
        <v>3.7120370370370367E-3</v>
      </c>
      <c r="T431" s="50">
        <v>5.7686342592592589E-3</v>
      </c>
      <c r="U431" s="50">
        <v>6.2502314814814816E-3</v>
      </c>
      <c r="V431" s="50">
        <v>9.9693287037037042E-3</v>
      </c>
      <c r="W431" s="50">
        <v>8.64201388888889E-3</v>
      </c>
      <c r="X431" s="50">
        <v>1.4560648148148147E-2</v>
      </c>
      <c r="Y431" s="50">
        <v>3.0412731481481485E-2</v>
      </c>
      <c r="Z431" s="48" t="s">
        <v>0</v>
      </c>
      <c r="AA431" s="48" t="s">
        <v>0</v>
      </c>
      <c r="AB431" s="48">
        <v>7.23</v>
      </c>
      <c r="AC431" s="48">
        <v>15.17</v>
      </c>
      <c r="AD431" s="48">
        <v>17.48</v>
      </c>
      <c r="AE431" s="46">
        <v>5204</v>
      </c>
      <c r="AF431" s="48" t="s">
        <v>0</v>
      </c>
      <c r="AG431" s="48" t="s">
        <v>0</v>
      </c>
      <c r="AH431" s="48" t="s">
        <v>0</v>
      </c>
      <c r="AI431" s="48" t="s">
        <v>0</v>
      </c>
      <c r="AJ431" s="48">
        <v>8.2200000000000006</v>
      </c>
      <c r="AK431" s="48">
        <v>8.8699999999999992</v>
      </c>
      <c r="AL431" s="48">
        <v>25.25</v>
      </c>
      <c r="AM431" s="48">
        <v>40.619999999999997</v>
      </c>
      <c r="AN431" s="48">
        <v>57.12</v>
      </c>
      <c r="AO431" s="50">
        <v>8.7071759259259264E-4</v>
      </c>
      <c r="AP431" s="50">
        <v>1.1987268518518521E-3</v>
      </c>
      <c r="AQ431" s="50">
        <v>2.704861111111111E-3</v>
      </c>
      <c r="AR431" s="50">
        <v>1.096875E-3</v>
      </c>
      <c r="AS431" s="50">
        <v>1.5474537037037037E-3</v>
      </c>
      <c r="AT431" s="50">
        <v>2.004513888888889E-3</v>
      </c>
      <c r="AU431" s="50">
        <v>3.1629629629629629E-3</v>
      </c>
      <c r="AV431" s="50">
        <v>3.4192129629629633E-3</v>
      </c>
      <c r="AW431" s="50">
        <v>4.34837962962963E-3</v>
      </c>
      <c r="AX431" s="50">
        <v>6.8020833333333336E-3</v>
      </c>
      <c r="AY431" s="50">
        <v>7.3175925925925926E-3</v>
      </c>
      <c r="AZ431" s="50">
        <v>1.1748958333333333E-2</v>
      </c>
      <c r="BA431" s="50">
        <v>9.4481481481481465E-3</v>
      </c>
      <c r="BB431" s="50">
        <v>1.6324537037037033E-2</v>
      </c>
      <c r="BC431" s="50">
        <v>3.3599305555555556E-2</v>
      </c>
      <c r="BD431" s="48" t="s">
        <v>0</v>
      </c>
      <c r="BE431" s="48" t="s">
        <v>0</v>
      </c>
      <c r="BF431" s="48" t="s">
        <v>0</v>
      </c>
      <c r="BG431" s="48">
        <v>12.56</v>
      </c>
      <c r="BH431" s="48">
        <v>16.21</v>
      </c>
      <c r="BI431" s="46">
        <v>3999</v>
      </c>
    </row>
    <row r="432" spans="1:61" x14ac:dyDescent="0.3">
      <c r="A432" s="46">
        <v>970</v>
      </c>
      <c r="B432" s="48" t="s">
        <v>0</v>
      </c>
      <c r="C432" s="48" t="s">
        <v>0</v>
      </c>
      <c r="D432" s="48" t="s">
        <v>0</v>
      </c>
      <c r="E432" s="48" t="s">
        <v>0</v>
      </c>
      <c r="F432" s="48">
        <v>7.67</v>
      </c>
      <c r="G432" s="48" t="s">
        <v>0</v>
      </c>
      <c r="H432" s="48">
        <v>22.12</v>
      </c>
      <c r="I432" s="48">
        <v>34.799999999999997</v>
      </c>
      <c r="J432" s="49">
        <v>49.15</v>
      </c>
      <c r="K432" s="50">
        <v>7.4722222222222225E-4</v>
      </c>
      <c r="L432" s="50">
        <v>1.0212962962962962E-3</v>
      </c>
      <c r="M432" s="50">
        <v>2.3049768518518519E-3</v>
      </c>
      <c r="N432" s="50">
        <v>9.3888888888888885E-4</v>
      </c>
      <c r="O432" s="50">
        <v>1.3182870370370369E-3</v>
      </c>
      <c r="P432" s="50">
        <v>1.7096064814814817E-3</v>
      </c>
      <c r="Q432" s="50">
        <v>2.7085648148148151E-3</v>
      </c>
      <c r="R432" s="50">
        <v>2.9266203703703707E-3</v>
      </c>
      <c r="S432" s="50">
        <v>3.7131944444444443E-3</v>
      </c>
      <c r="T432" s="50">
        <v>5.770717592592592E-3</v>
      </c>
      <c r="U432" s="50">
        <v>6.2523148148148156E-3</v>
      </c>
      <c r="V432" s="50">
        <v>9.9728009259259266E-3</v>
      </c>
      <c r="W432" s="50">
        <v>8.6471064814814813E-3</v>
      </c>
      <c r="X432" s="50">
        <v>1.4569212962962963E-2</v>
      </c>
      <c r="Y432" s="50">
        <v>3.0430208333333333E-2</v>
      </c>
      <c r="Z432" s="48" t="s">
        <v>0</v>
      </c>
      <c r="AA432" s="48" t="s">
        <v>0</v>
      </c>
      <c r="AB432" s="48" t="s">
        <v>0</v>
      </c>
      <c r="AC432" s="48">
        <v>15.16</v>
      </c>
      <c r="AD432" s="48">
        <v>17.46</v>
      </c>
      <c r="AE432" s="46">
        <v>5200</v>
      </c>
      <c r="AF432" s="48">
        <v>6.68</v>
      </c>
      <c r="AG432" s="48">
        <v>7.23</v>
      </c>
      <c r="AH432" s="48" t="s">
        <v>0</v>
      </c>
      <c r="AI432" s="48">
        <v>7.56</v>
      </c>
      <c r="AJ432" s="48" t="s">
        <v>0</v>
      </c>
      <c r="AK432" s="48" t="s">
        <v>0</v>
      </c>
      <c r="AL432" s="48">
        <v>25.26</v>
      </c>
      <c r="AM432" s="48">
        <v>40.64</v>
      </c>
      <c r="AN432" s="48">
        <v>57.14</v>
      </c>
      <c r="AO432" s="50">
        <v>8.711805555555556E-4</v>
      </c>
      <c r="AP432" s="50">
        <v>1.1994212962962965E-3</v>
      </c>
      <c r="AQ432" s="50">
        <v>2.7063657407407405E-3</v>
      </c>
      <c r="AR432" s="50">
        <v>1.0974537037037036E-3</v>
      </c>
      <c r="AS432" s="50">
        <v>1.548263888888889E-3</v>
      </c>
      <c r="AT432" s="50">
        <v>2.0054398148148149E-3</v>
      </c>
      <c r="AU432" s="50">
        <v>3.1645833333333335E-3</v>
      </c>
      <c r="AV432" s="50">
        <v>3.4209490740740741E-3</v>
      </c>
      <c r="AW432" s="50">
        <v>4.3505787037037037E-3</v>
      </c>
      <c r="AX432" s="50">
        <v>6.8057870370370373E-3</v>
      </c>
      <c r="AY432" s="50">
        <v>7.3216435185185181E-3</v>
      </c>
      <c r="AZ432" s="50">
        <v>1.1755439814814816E-2</v>
      </c>
      <c r="BA432" s="50">
        <v>9.454282407407406E-3</v>
      </c>
      <c r="BB432" s="50">
        <v>1.6334837962962961E-2</v>
      </c>
      <c r="BC432" s="50">
        <v>3.3620254629629628E-2</v>
      </c>
      <c r="BD432" s="48" t="s">
        <v>0</v>
      </c>
      <c r="BE432" s="48" t="s">
        <v>0</v>
      </c>
      <c r="BF432" s="48">
        <v>5.87</v>
      </c>
      <c r="BG432" s="48">
        <v>12.55</v>
      </c>
      <c r="BH432" s="48">
        <v>16.190000000000001</v>
      </c>
      <c r="BI432" s="46">
        <v>3995</v>
      </c>
    </row>
    <row r="433" spans="1:61" x14ac:dyDescent="0.3">
      <c r="A433" s="46">
        <v>969</v>
      </c>
      <c r="B433" s="48" t="s">
        <v>0</v>
      </c>
      <c r="C433" s="48" t="s">
        <v>0</v>
      </c>
      <c r="D433" s="48">
        <v>6.94</v>
      </c>
      <c r="E433" s="48" t="s">
        <v>0</v>
      </c>
      <c r="F433" s="48" t="s">
        <v>0</v>
      </c>
      <c r="G433" s="48">
        <v>8.23</v>
      </c>
      <c r="H433" s="48">
        <v>22.13</v>
      </c>
      <c r="I433" s="48">
        <v>34.81</v>
      </c>
      <c r="J433" s="49">
        <v>49.17</v>
      </c>
      <c r="K433" s="50">
        <v>7.4745370370370373E-4</v>
      </c>
      <c r="L433" s="50">
        <v>1.0216435185185185E-3</v>
      </c>
      <c r="M433" s="50">
        <v>2.3059027777777778E-3</v>
      </c>
      <c r="N433" s="50">
        <v>9.3923611111111107E-4</v>
      </c>
      <c r="O433" s="50">
        <v>1.3186342592592592E-3</v>
      </c>
      <c r="P433" s="50">
        <v>1.7101851851851852E-3</v>
      </c>
      <c r="Q433" s="50">
        <v>2.709490740740741E-3</v>
      </c>
      <c r="R433" s="50">
        <v>2.9276620370370372E-3</v>
      </c>
      <c r="S433" s="50">
        <v>3.7144675925925921E-3</v>
      </c>
      <c r="T433" s="50">
        <v>5.7726851851851854E-3</v>
      </c>
      <c r="U433" s="50">
        <v>6.2545138888888893E-3</v>
      </c>
      <c r="V433" s="50">
        <v>9.9762731481481473E-3</v>
      </c>
      <c r="W433" s="50">
        <v>8.6521990740740743E-3</v>
      </c>
      <c r="X433" s="50">
        <v>1.4577893518518518E-2</v>
      </c>
      <c r="Y433" s="50">
        <v>3.0447685185185185E-2</v>
      </c>
      <c r="Z433" s="48" t="s">
        <v>0</v>
      </c>
      <c r="AA433" s="48">
        <v>4.91</v>
      </c>
      <c r="AB433" s="48">
        <v>7.22</v>
      </c>
      <c r="AC433" s="48">
        <v>15.15</v>
      </c>
      <c r="AD433" s="48">
        <v>17.45</v>
      </c>
      <c r="AE433" s="46">
        <v>5195</v>
      </c>
      <c r="AF433" s="48" t="s">
        <v>0</v>
      </c>
      <c r="AG433" s="48" t="s">
        <v>0</v>
      </c>
      <c r="AH433" s="48">
        <v>7.76</v>
      </c>
      <c r="AI433" s="48" t="s">
        <v>0</v>
      </c>
      <c r="AJ433" s="48" t="s">
        <v>0</v>
      </c>
      <c r="AK433" s="48">
        <v>8.8800000000000008</v>
      </c>
      <c r="AL433" s="48">
        <v>25.27</v>
      </c>
      <c r="AM433" s="48">
        <v>40.659999999999997</v>
      </c>
      <c r="AN433" s="48">
        <v>57.17</v>
      </c>
      <c r="AO433" s="50">
        <v>8.7164351851851856E-4</v>
      </c>
      <c r="AP433" s="50">
        <v>1.2000000000000001E-3</v>
      </c>
      <c r="AQ433" s="50">
        <v>2.70787037037037E-3</v>
      </c>
      <c r="AR433" s="50">
        <v>1.0980324074074074E-3</v>
      </c>
      <c r="AS433" s="50">
        <v>1.549074074074074E-3</v>
      </c>
      <c r="AT433" s="50">
        <v>2.0064814814814815E-3</v>
      </c>
      <c r="AU433" s="50">
        <v>3.1662037037037036E-3</v>
      </c>
      <c r="AV433" s="50">
        <v>3.4226851851851853E-3</v>
      </c>
      <c r="AW433" s="50">
        <v>4.3527777777777775E-3</v>
      </c>
      <c r="AX433" s="50">
        <v>6.8093750000000003E-3</v>
      </c>
      <c r="AY433" s="50">
        <v>7.3255787037037039E-3</v>
      </c>
      <c r="AZ433" s="50">
        <v>1.1761921296296296E-2</v>
      </c>
      <c r="BA433" s="50">
        <v>9.4604166666666656E-3</v>
      </c>
      <c r="BB433" s="50">
        <v>1.6345138888888888E-2</v>
      </c>
      <c r="BC433" s="50">
        <v>3.3641203703703701E-2</v>
      </c>
      <c r="BD433" s="48" t="s">
        <v>0</v>
      </c>
      <c r="BE433" s="48">
        <v>4.03</v>
      </c>
      <c r="BF433" s="48" t="s">
        <v>0</v>
      </c>
      <c r="BG433" s="48">
        <v>12.54</v>
      </c>
      <c r="BH433" s="48">
        <v>16.18</v>
      </c>
      <c r="BI433" s="46">
        <v>3992</v>
      </c>
    </row>
    <row r="434" spans="1:61" x14ac:dyDescent="0.3">
      <c r="A434" s="46">
        <v>968</v>
      </c>
      <c r="B434" s="48">
        <v>6.02</v>
      </c>
      <c r="C434" s="48" t="s">
        <v>0</v>
      </c>
      <c r="D434" s="48" t="s">
        <v>0</v>
      </c>
      <c r="E434" s="48" t="s">
        <v>0</v>
      </c>
      <c r="F434" s="48" t="s">
        <v>0</v>
      </c>
      <c r="G434" s="48" t="s">
        <v>0</v>
      </c>
      <c r="H434" s="48">
        <v>22.14</v>
      </c>
      <c r="I434" s="48">
        <v>34.82</v>
      </c>
      <c r="J434" s="49">
        <v>49.18</v>
      </c>
      <c r="K434" s="50">
        <v>7.4768518518518521E-4</v>
      </c>
      <c r="L434" s="50">
        <v>1.021875E-3</v>
      </c>
      <c r="M434" s="50">
        <v>2.3067129629629631E-3</v>
      </c>
      <c r="N434" s="50">
        <v>9.3946759259259255E-4</v>
      </c>
      <c r="O434" s="50">
        <v>1.3190972222222222E-3</v>
      </c>
      <c r="P434" s="50">
        <v>1.7107638888888891E-3</v>
      </c>
      <c r="Q434" s="50">
        <v>2.710416666666667E-3</v>
      </c>
      <c r="R434" s="50">
        <v>2.9285879629629631E-3</v>
      </c>
      <c r="S434" s="50">
        <v>3.7157407407407404E-3</v>
      </c>
      <c r="T434" s="50">
        <v>5.7747685185185185E-3</v>
      </c>
      <c r="U434" s="50">
        <v>6.2567129629629631E-3</v>
      </c>
      <c r="V434" s="50">
        <v>9.9797453703703697E-3</v>
      </c>
      <c r="W434" s="50">
        <v>8.6574074074074071E-3</v>
      </c>
      <c r="X434" s="50">
        <v>1.4586458333333333E-2</v>
      </c>
      <c r="Y434" s="50">
        <v>3.0465046296296299E-2</v>
      </c>
      <c r="Z434" s="48" t="s">
        <v>0</v>
      </c>
      <c r="AA434" s="48" t="s">
        <v>0</v>
      </c>
      <c r="AB434" s="48" t="s">
        <v>0</v>
      </c>
      <c r="AC434" s="48">
        <v>15.14</v>
      </c>
      <c r="AD434" s="48">
        <v>17.43</v>
      </c>
      <c r="AE434" s="46">
        <v>5190</v>
      </c>
      <c r="AF434" s="48" t="s">
        <v>0</v>
      </c>
      <c r="AG434" s="48" t="s">
        <v>0</v>
      </c>
      <c r="AH434" s="48" t="s">
        <v>0</v>
      </c>
      <c r="AI434" s="48" t="s">
        <v>0</v>
      </c>
      <c r="AJ434" s="48">
        <v>8.23</v>
      </c>
      <c r="AK434" s="48" t="s">
        <v>0</v>
      </c>
      <c r="AL434" s="48">
        <v>25.28</v>
      </c>
      <c r="AM434" s="48">
        <v>40.68</v>
      </c>
      <c r="AN434" s="48">
        <v>57.2</v>
      </c>
      <c r="AO434" s="50">
        <v>8.7199074074074078E-4</v>
      </c>
      <c r="AP434" s="50">
        <v>1.2006944444444446E-3</v>
      </c>
      <c r="AQ434" s="50">
        <v>2.709375E-3</v>
      </c>
      <c r="AR434" s="50">
        <v>1.098611111111111E-3</v>
      </c>
      <c r="AS434" s="50">
        <v>1.5498842592592593E-3</v>
      </c>
      <c r="AT434" s="50">
        <v>2.007523148148148E-3</v>
      </c>
      <c r="AU434" s="50">
        <v>3.1677083333333331E-3</v>
      </c>
      <c r="AV434" s="50">
        <v>3.4244212962962965E-3</v>
      </c>
      <c r="AW434" s="50">
        <v>4.3550925925925927E-3</v>
      </c>
      <c r="AX434" s="50">
        <v>6.813078703703704E-3</v>
      </c>
      <c r="AY434" s="50">
        <v>7.329513888888888E-3</v>
      </c>
      <c r="AZ434" s="50">
        <v>1.1768402777777777E-2</v>
      </c>
      <c r="BA434" s="50">
        <v>9.4665509259259251E-3</v>
      </c>
      <c r="BB434" s="50">
        <v>1.6355439814814816E-2</v>
      </c>
      <c r="BC434" s="50">
        <v>3.366215277777778E-2</v>
      </c>
      <c r="BD434" s="48" t="s">
        <v>0</v>
      </c>
      <c r="BE434" s="48" t="s">
        <v>0</v>
      </c>
      <c r="BF434" s="48">
        <v>5.86</v>
      </c>
      <c r="BG434" s="48">
        <v>12.53</v>
      </c>
      <c r="BH434" s="48">
        <v>16.16</v>
      </c>
      <c r="BI434" s="46">
        <v>3988</v>
      </c>
    </row>
    <row r="435" spans="1:61" x14ac:dyDescent="0.3">
      <c r="A435" s="46">
        <v>967</v>
      </c>
      <c r="B435" s="48" t="s">
        <v>0</v>
      </c>
      <c r="C435" s="48" t="s">
        <v>0</v>
      </c>
      <c r="D435" s="48" t="s">
        <v>0</v>
      </c>
      <c r="E435" s="48">
        <v>7.03</v>
      </c>
      <c r="F435" s="48" t="s">
        <v>0</v>
      </c>
      <c r="G435" s="48" t="s">
        <v>0</v>
      </c>
      <c r="H435" s="48" t="s">
        <v>0</v>
      </c>
      <c r="I435" s="48">
        <v>34.840000000000003</v>
      </c>
      <c r="J435" s="49">
        <v>49.2</v>
      </c>
      <c r="K435" s="50">
        <v>7.4791666666666669E-4</v>
      </c>
      <c r="L435" s="50">
        <v>1.0222222222222221E-3</v>
      </c>
      <c r="M435" s="50">
        <v>2.307523148148148E-3</v>
      </c>
      <c r="N435" s="50">
        <v>9.3981481481481477E-4</v>
      </c>
      <c r="O435" s="50">
        <v>1.3194444444444445E-3</v>
      </c>
      <c r="P435" s="50">
        <v>1.711226851851852E-3</v>
      </c>
      <c r="Q435" s="50">
        <v>2.7113425925925929E-3</v>
      </c>
      <c r="R435" s="50">
        <v>2.9295138888888891E-3</v>
      </c>
      <c r="S435" s="50">
        <v>3.716898148148148E-3</v>
      </c>
      <c r="T435" s="50">
        <v>5.7768518518518525E-3</v>
      </c>
      <c r="U435" s="50">
        <v>6.2589120370370377E-3</v>
      </c>
      <c r="V435" s="50">
        <v>9.9832175925925921E-3</v>
      </c>
      <c r="W435" s="50">
        <v>8.6625000000000001E-3</v>
      </c>
      <c r="X435" s="50">
        <v>1.4595023148148149E-2</v>
      </c>
      <c r="Y435" s="50">
        <v>3.0482523148148151E-2</v>
      </c>
      <c r="Z435" s="48">
        <v>2.06</v>
      </c>
      <c r="AA435" s="48">
        <v>4.9000000000000004</v>
      </c>
      <c r="AB435" s="48">
        <v>7.21</v>
      </c>
      <c r="AC435" s="48">
        <v>15.13</v>
      </c>
      <c r="AD435" s="48">
        <v>17.41</v>
      </c>
      <c r="AE435" s="46">
        <v>5185</v>
      </c>
      <c r="AF435" s="48" t="s">
        <v>0</v>
      </c>
      <c r="AG435" s="48" t="s">
        <v>0</v>
      </c>
      <c r="AH435" s="48" t="s">
        <v>0</v>
      </c>
      <c r="AI435" s="48">
        <v>7.57</v>
      </c>
      <c r="AJ435" s="48" t="s">
        <v>0</v>
      </c>
      <c r="AK435" s="48">
        <v>8.89</v>
      </c>
      <c r="AL435" s="48">
        <v>25.29</v>
      </c>
      <c r="AM435" s="48">
        <v>40.700000000000003</v>
      </c>
      <c r="AN435" s="48">
        <v>57.23</v>
      </c>
      <c r="AO435" s="50">
        <v>8.7245370370370374E-4</v>
      </c>
      <c r="AP435" s="50">
        <v>1.201388888888889E-3</v>
      </c>
      <c r="AQ435" s="50">
        <v>2.7108796296296299E-3</v>
      </c>
      <c r="AR435" s="50">
        <v>1.0991898148148148E-3</v>
      </c>
      <c r="AS435" s="50">
        <v>1.5505787037037038E-3</v>
      </c>
      <c r="AT435" s="50">
        <v>2.008449074074074E-3</v>
      </c>
      <c r="AU435" s="50">
        <v>3.1693287037037037E-3</v>
      </c>
      <c r="AV435" s="50">
        <v>3.4261574074074077E-3</v>
      </c>
      <c r="AW435" s="50">
        <v>4.3572916666666664E-3</v>
      </c>
      <c r="AX435" s="50">
        <v>6.8166666666666671E-3</v>
      </c>
      <c r="AY435" s="50">
        <v>7.3334490740740738E-3</v>
      </c>
      <c r="AZ435" s="50">
        <v>1.1774884259259261E-2</v>
      </c>
      <c r="BA435" s="50">
        <v>9.4726851851851847E-3</v>
      </c>
      <c r="BB435" s="50">
        <v>1.636574074074074E-2</v>
      </c>
      <c r="BC435" s="50">
        <v>3.3683217592592588E-2</v>
      </c>
      <c r="BD435" s="48" t="s">
        <v>0</v>
      </c>
      <c r="BE435" s="48" t="s">
        <v>0</v>
      </c>
      <c r="BF435" s="48" t="s">
        <v>0</v>
      </c>
      <c r="BG435" s="48">
        <v>12.52</v>
      </c>
      <c r="BH435" s="48">
        <v>16.14</v>
      </c>
      <c r="BI435" s="46">
        <v>3984</v>
      </c>
    </row>
    <row r="436" spans="1:61" x14ac:dyDescent="0.3">
      <c r="A436" s="46">
        <v>966</v>
      </c>
      <c r="B436" s="48" t="s">
        <v>0</v>
      </c>
      <c r="C436" s="48">
        <v>6.5</v>
      </c>
      <c r="D436" s="48" t="s">
        <v>0</v>
      </c>
      <c r="E436" s="48" t="s">
        <v>0</v>
      </c>
      <c r="F436" s="48">
        <v>7.68</v>
      </c>
      <c r="G436" s="48">
        <v>8.24</v>
      </c>
      <c r="H436" s="48">
        <v>22.15</v>
      </c>
      <c r="I436" s="48">
        <v>34.85</v>
      </c>
      <c r="J436" s="49">
        <v>49.21</v>
      </c>
      <c r="K436" s="50">
        <v>7.4826388888888892E-4</v>
      </c>
      <c r="L436" s="50">
        <v>1.0225694444444444E-3</v>
      </c>
      <c r="M436" s="50">
        <v>2.3083333333333332E-3</v>
      </c>
      <c r="N436" s="50">
        <v>9.4016203703703699E-4</v>
      </c>
      <c r="O436" s="50">
        <v>1.3199074074074074E-3</v>
      </c>
      <c r="P436" s="50">
        <v>1.7118055555555556E-3</v>
      </c>
      <c r="Q436" s="50">
        <v>2.7122685185185188E-3</v>
      </c>
      <c r="R436" s="50">
        <v>2.9305555555555556E-3</v>
      </c>
      <c r="S436" s="50">
        <v>3.7181712962962958E-3</v>
      </c>
      <c r="T436" s="50">
        <v>5.7788194444444449E-3</v>
      </c>
      <c r="U436" s="50">
        <v>6.2611111111111114E-3</v>
      </c>
      <c r="V436" s="50">
        <v>9.9865740740740731E-3</v>
      </c>
      <c r="W436" s="50">
        <v>8.6675925925925931E-3</v>
      </c>
      <c r="X436" s="50">
        <v>1.4603703703703704E-2</v>
      </c>
      <c r="Y436" s="50">
        <v>3.0500000000000003E-2</v>
      </c>
      <c r="Z436" s="48" t="s">
        <v>0</v>
      </c>
      <c r="AA436" s="48" t="s">
        <v>0</v>
      </c>
      <c r="AB436" s="48" t="s">
        <v>0</v>
      </c>
      <c r="AC436" s="48">
        <v>15.12</v>
      </c>
      <c r="AD436" s="48">
        <v>17.399999999999999</v>
      </c>
      <c r="AE436" s="46">
        <v>5180</v>
      </c>
      <c r="AF436" s="48">
        <v>6.69</v>
      </c>
      <c r="AG436" s="48">
        <v>7.24</v>
      </c>
      <c r="AH436" s="48">
        <v>7.77</v>
      </c>
      <c r="AI436" s="48" t="s">
        <v>0</v>
      </c>
      <c r="AJ436" s="48">
        <v>8.24</v>
      </c>
      <c r="AK436" s="48" t="s">
        <v>0</v>
      </c>
      <c r="AL436" s="48">
        <v>25.31</v>
      </c>
      <c r="AM436" s="48">
        <v>40.72</v>
      </c>
      <c r="AN436" s="48">
        <v>57.26</v>
      </c>
      <c r="AO436" s="50">
        <v>8.729166666666667E-4</v>
      </c>
      <c r="AP436" s="50">
        <v>1.2019675925925928E-3</v>
      </c>
      <c r="AQ436" s="50">
        <v>2.7123842592592594E-3</v>
      </c>
      <c r="AR436" s="50">
        <v>1.0997685185185186E-3</v>
      </c>
      <c r="AS436" s="50">
        <v>1.551388888888889E-3</v>
      </c>
      <c r="AT436" s="50">
        <v>2.0094907407407409E-3</v>
      </c>
      <c r="AU436" s="50">
        <v>3.1709490740740739E-3</v>
      </c>
      <c r="AV436" s="50">
        <v>3.4278935185185185E-3</v>
      </c>
      <c r="AW436" s="50">
        <v>4.3596064814814808E-3</v>
      </c>
      <c r="AX436" s="50">
        <v>6.8203703703703707E-3</v>
      </c>
      <c r="AY436" s="50">
        <v>7.3374999999999994E-3</v>
      </c>
      <c r="AZ436" s="50">
        <v>1.1781365740740742E-2</v>
      </c>
      <c r="BA436" s="50">
        <v>9.4788194444444442E-3</v>
      </c>
      <c r="BB436" s="50">
        <v>1.6376041666666667E-2</v>
      </c>
      <c r="BC436" s="50">
        <v>3.3704166666666667E-2</v>
      </c>
      <c r="BD436" s="48" t="s">
        <v>0</v>
      </c>
      <c r="BE436" s="48">
        <v>4.0199999999999996</v>
      </c>
      <c r="BF436" s="48">
        <v>5.85</v>
      </c>
      <c r="BG436" s="48">
        <v>12.51</v>
      </c>
      <c r="BH436" s="48">
        <v>16.13</v>
      </c>
      <c r="BI436" s="46">
        <v>3980</v>
      </c>
    </row>
    <row r="437" spans="1:61" x14ac:dyDescent="0.3">
      <c r="A437" s="46">
        <v>965</v>
      </c>
      <c r="B437" s="48" t="s">
        <v>0</v>
      </c>
      <c r="C437" s="48" t="s">
        <v>0</v>
      </c>
      <c r="D437" s="48" t="s">
        <v>0</v>
      </c>
      <c r="E437" s="48" t="s">
        <v>0</v>
      </c>
      <c r="F437" s="48" t="s">
        <v>0</v>
      </c>
      <c r="G437" s="48" t="s">
        <v>0</v>
      </c>
      <c r="H437" s="48">
        <v>22.16</v>
      </c>
      <c r="I437" s="48">
        <v>34.86</v>
      </c>
      <c r="J437" s="49">
        <v>49.23</v>
      </c>
      <c r="K437" s="50">
        <v>7.484953703703704E-4</v>
      </c>
      <c r="L437" s="50">
        <v>1.0229166666666665E-3</v>
      </c>
      <c r="M437" s="50">
        <v>2.3092592592592592E-3</v>
      </c>
      <c r="N437" s="50">
        <v>9.4039351851851847E-4</v>
      </c>
      <c r="O437" s="50">
        <v>1.3203703703703704E-3</v>
      </c>
      <c r="P437" s="50">
        <v>1.7123842592592594E-3</v>
      </c>
      <c r="Q437" s="50">
        <v>2.7131944444444447E-3</v>
      </c>
      <c r="R437" s="50">
        <v>2.9314814814814815E-3</v>
      </c>
      <c r="S437" s="50">
        <v>3.7194444444444441E-3</v>
      </c>
      <c r="T437" s="50">
        <v>5.780902777777778E-3</v>
      </c>
      <c r="U437" s="50">
        <v>6.263310185185186E-3</v>
      </c>
      <c r="V437" s="50">
        <v>9.9900462962962972E-3</v>
      </c>
      <c r="W437" s="50">
        <v>8.6728009259259258E-3</v>
      </c>
      <c r="X437" s="50">
        <v>1.4612268518518519E-2</v>
      </c>
      <c r="Y437" s="50">
        <v>3.0517476851851851E-2</v>
      </c>
      <c r="Z437" s="48" t="s">
        <v>0</v>
      </c>
      <c r="AA437" s="48" t="s">
        <v>0</v>
      </c>
      <c r="AB437" s="48">
        <v>7.2</v>
      </c>
      <c r="AC437" s="48">
        <v>15.11</v>
      </c>
      <c r="AD437" s="48">
        <v>17.38</v>
      </c>
      <c r="AE437" s="46">
        <v>5175</v>
      </c>
      <c r="AF437" s="48" t="s">
        <v>0</v>
      </c>
      <c r="AG437" s="48" t="s">
        <v>0</v>
      </c>
      <c r="AH437" s="48" t="s">
        <v>0</v>
      </c>
      <c r="AI437" s="48">
        <v>7.58</v>
      </c>
      <c r="AJ437" s="48" t="s">
        <v>0</v>
      </c>
      <c r="AK437" s="48">
        <v>8.9</v>
      </c>
      <c r="AL437" s="48">
        <v>25.32</v>
      </c>
      <c r="AM437" s="48">
        <v>40.74</v>
      </c>
      <c r="AN437" s="48">
        <v>57.29</v>
      </c>
      <c r="AO437" s="50">
        <v>8.7337962962962966E-4</v>
      </c>
      <c r="AP437" s="50">
        <v>1.2026620370370372E-3</v>
      </c>
      <c r="AQ437" s="50">
        <v>2.7138888888888889E-3</v>
      </c>
      <c r="AR437" s="50">
        <v>1.1003472222222224E-3</v>
      </c>
      <c r="AS437" s="50">
        <v>1.5521990740740743E-3</v>
      </c>
      <c r="AT437" s="50">
        <v>2.0104166666666669E-3</v>
      </c>
      <c r="AU437" s="50">
        <v>3.1725694444444444E-3</v>
      </c>
      <c r="AV437" s="50">
        <v>3.4296296296296297E-3</v>
      </c>
      <c r="AW437" s="50">
        <v>4.3618055555555554E-3</v>
      </c>
      <c r="AX437" s="50">
        <v>6.8240740740740744E-3</v>
      </c>
      <c r="AY437" s="50">
        <v>7.3414351851851852E-3</v>
      </c>
      <c r="AZ437" s="50">
        <v>1.1787847222222222E-2</v>
      </c>
      <c r="BA437" s="50">
        <v>9.484953703703702E-3</v>
      </c>
      <c r="BB437" s="50">
        <v>1.6386458333333333E-2</v>
      </c>
      <c r="BC437" s="50">
        <v>3.3725231481481481E-2</v>
      </c>
      <c r="BD437" s="48">
        <v>1.74</v>
      </c>
      <c r="BE437" s="48" t="s">
        <v>0</v>
      </c>
      <c r="BF437" s="48" t="s">
        <v>0</v>
      </c>
      <c r="BG437" s="48">
        <v>12.5</v>
      </c>
      <c r="BH437" s="48">
        <v>16.11</v>
      </c>
      <c r="BI437" s="46">
        <v>3977</v>
      </c>
    </row>
    <row r="438" spans="1:61" x14ac:dyDescent="0.3">
      <c r="A438" s="46">
        <v>964</v>
      </c>
      <c r="B438" s="48" t="s">
        <v>0</v>
      </c>
      <c r="C438" s="48" t="s">
        <v>0</v>
      </c>
      <c r="D438" s="48">
        <v>6.95</v>
      </c>
      <c r="E438" s="48">
        <v>7.04</v>
      </c>
      <c r="F438" s="48" t="s">
        <v>0</v>
      </c>
      <c r="G438" s="48" t="s">
        <v>0</v>
      </c>
      <c r="H438" s="48" t="s">
        <v>0</v>
      </c>
      <c r="I438" s="48">
        <v>34.869999999999997</v>
      </c>
      <c r="J438" s="49">
        <v>49.25</v>
      </c>
      <c r="K438" s="50">
        <v>7.4872685185185188E-4</v>
      </c>
      <c r="L438" s="50">
        <v>1.0232638888888889E-3</v>
      </c>
      <c r="M438" s="50">
        <v>2.3100694444444445E-3</v>
      </c>
      <c r="N438" s="50">
        <v>9.4074074074074069E-4</v>
      </c>
      <c r="O438" s="50">
        <v>1.3207175925925927E-3</v>
      </c>
      <c r="P438" s="50">
        <v>1.712962962962963E-3</v>
      </c>
      <c r="Q438" s="50">
        <v>2.7140046296296296E-3</v>
      </c>
      <c r="R438" s="50">
        <v>2.9324074074074074E-3</v>
      </c>
      <c r="S438" s="50">
        <v>3.7206018518518517E-3</v>
      </c>
      <c r="T438" s="50">
        <v>5.7829861111111111E-3</v>
      </c>
      <c r="U438" s="50">
        <v>6.2655092592592597E-3</v>
      </c>
      <c r="V438" s="50">
        <v>9.9935185185185196E-3</v>
      </c>
      <c r="W438" s="50">
        <v>8.6778935185185171E-3</v>
      </c>
      <c r="X438" s="50">
        <v>1.4620949074074074E-2</v>
      </c>
      <c r="Y438" s="50">
        <v>3.0534953703703703E-2</v>
      </c>
      <c r="Z438" s="48" t="s">
        <v>0</v>
      </c>
      <c r="AA438" s="48">
        <v>4.8899999999999997</v>
      </c>
      <c r="AB438" s="48" t="s">
        <v>0</v>
      </c>
      <c r="AC438" s="48">
        <v>15.1</v>
      </c>
      <c r="AD438" s="48">
        <v>17.36</v>
      </c>
      <c r="AE438" s="46">
        <v>5170</v>
      </c>
      <c r="AF438" s="48" t="s">
        <v>0</v>
      </c>
      <c r="AG438" s="48" t="s">
        <v>0</v>
      </c>
      <c r="AH438" s="48" t="s">
        <v>0</v>
      </c>
      <c r="AI438" s="48" t="s">
        <v>0</v>
      </c>
      <c r="AJ438" s="48">
        <v>8.25</v>
      </c>
      <c r="AK438" s="48" t="s">
        <v>0</v>
      </c>
      <c r="AL438" s="48">
        <v>25.33</v>
      </c>
      <c r="AM438" s="48">
        <v>40.76</v>
      </c>
      <c r="AN438" s="48">
        <v>57.31</v>
      </c>
      <c r="AO438" s="50">
        <v>8.7384259259259262E-4</v>
      </c>
      <c r="AP438" s="50">
        <v>1.2032407407407408E-3</v>
      </c>
      <c r="AQ438" s="50">
        <v>2.7153935185185185E-3</v>
      </c>
      <c r="AR438" s="50">
        <v>1.100925925925926E-3</v>
      </c>
      <c r="AS438" s="50">
        <v>1.5530092592592594E-3</v>
      </c>
      <c r="AT438" s="50">
        <v>2.0114583333333334E-3</v>
      </c>
      <c r="AU438" s="50">
        <v>3.1741898148148146E-3</v>
      </c>
      <c r="AV438" s="50">
        <v>3.4313657407407409E-3</v>
      </c>
      <c r="AW438" s="50">
        <v>4.3641203703703706E-3</v>
      </c>
      <c r="AX438" s="50">
        <v>6.8276620370370366E-3</v>
      </c>
      <c r="AY438" s="50">
        <v>7.3453703703703702E-3</v>
      </c>
      <c r="AZ438" s="50">
        <v>1.1794328703703704E-2</v>
      </c>
      <c r="BA438" s="50">
        <v>9.4910879629629633E-3</v>
      </c>
      <c r="BB438" s="50">
        <v>1.6396759259259257E-2</v>
      </c>
      <c r="BC438" s="50">
        <v>3.3746296296296302E-2</v>
      </c>
      <c r="BD438" s="48" t="s">
        <v>0</v>
      </c>
      <c r="BE438" s="48" t="s">
        <v>0</v>
      </c>
      <c r="BF438" s="48">
        <v>5.84</v>
      </c>
      <c r="BG438" s="48">
        <v>12.49</v>
      </c>
      <c r="BH438" s="48">
        <v>16.100000000000001</v>
      </c>
      <c r="BI438" s="46">
        <v>3973</v>
      </c>
    </row>
    <row r="439" spans="1:61" x14ac:dyDescent="0.3">
      <c r="A439" s="46">
        <v>963</v>
      </c>
      <c r="B439" s="48" t="s">
        <v>0</v>
      </c>
      <c r="C439" s="48" t="s">
        <v>0</v>
      </c>
      <c r="D439" s="48" t="s">
        <v>0</v>
      </c>
      <c r="E439" s="48" t="s">
        <v>0</v>
      </c>
      <c r="F439" s="48">
        <v>7.69</v>
      </c>
      <c r="G439" s="48">
        <v>8.25</v>
      </c>
      <c r="H439" s="48">
        <v>22.17</v>
      </c>
      <c r="I439" s="48">
        <v>34.880000000000003</v>
      </c>
      <c r="J439" s="49">
        <v>49.26</v>
      </c>
      <c r="K439" s="50">
        <v>7.4895833333333336E-4</v>
      </c>
      <c r="L439" s="50">
        <v>1.023611111111111E-3</v>
      </c>
      <c r="M439" s="50">
        <v>2.3108796296296297E-3</v>
      </c>
      <c r="N439" s="50">
        <v>9.4097222222222217E-4</v>
      </c>
      <c r="O439" s="50">
        <v>1.3211805555555557E-3</v>
      </c>
      <c r="P439" s="50">
        <v>1.7135416666666668E-3</v>
      </c>
      <c r="Q439" s="50">
        <v>2.7149305555555555E-3</v>
      </c>
      <c r="R439" s="50">
        <v>2.933449074074074E-3</v>
      </c>
      <c r="S439" s="50">
        <v>3.7218749999999995E-3</v>
      </c>
      <c r="T439" s="50">
        <v>5.7849537037037036E-3</v>
      </c>
      <c r="U439" s="50">
        <v>6.2677083333333343E-3</v>
      </c>
      <c r="V439" s="50">
        <v>9.9969907407407421E-3</v>
      </c>
      <c r="W439" s="50">
        <v>8.6829861111111118E-3</v>
      </c>
      <c r="X439" s="50">
        <v>1.462951388888889E-2</v>
      </c>
      <c r="Y439" s="50">
        <v>3.0552430555555558E-2</v>
      </c>
      <c r="Z439" s="48" t="s">
        <v>0</v>
      </c>
      <c r="AA439" s="48" t="s">
        <v>0</v>
      </c>
      <c r="AB439" s="48">
        <v>7.19</v>
      </c>
      <c r="AC439" s="48">
        <v>15.09</v>
      </c>
      <c r="AD439" s="48">
        <v>17.350000000000001</v>
      </c>
      <c r="AE439" s="46">
        <v>5165</v>
      </c>
      <c r="AF439" s="48">
        <v>6.7</v>
      </c>
      <c r="AG439" s="48">
        <v>7.25</v>
      </c>
      <c r="AH439" s="48">
        <v>7.78</v>
      </c>
      <c r="AI439" s="48" t="s">
        <v>0</v>
      </c>
      <c r="AJ439" s="48" t="s">
        <v>0</v>
      </c>
      <c r="AK439" s="48">
        <v>8.91</v>
      </c>
      <c r="AL439" s="48">
        <v>25.34</v>
      </c>
      <c r="AM439" s="48">
        <v>40.78</v>
      </c>
      <c r="AN439" s="48">
        <v>57.34</v>
      </c>
      <c r="AO439" s="50">
        <v>8.7430555555555558E-4</v>
      </c>
      <c r="AP439" s="50">
        <v>1.2039351851851853E-3</v>
      </c>
      <c r="AQ439" s="50">
        <v>2.7168981481481484E-3</v>
      </c>
      <c r="AR439" s="50">
        <v>1.1013888888888889E-3</v>
      </c>
      <c r="AS439" s="50">
        <v>1.5537037037037038E-3</v>
      </c>
      <c r="AT439" s="50">
        <v>2.0125E-3</v>
      </c>
      <c r="AU439" s="50">
        <v>3.1756944444444445E-3</v>
      </c>
      <c r="AV439" s="50">
        <v>3.4331018518518521E-3</v>
      </c>
      <c r="AW439" s="50">
        <v>4.3663194444444444E-3</v>
      </c>
      <c r="AX439" s="50">
        <v>6.8313657407407411E-3</v>
      </c>
      <c r="AY439" s="50">
        <v>7.3494212962962957E-3</v>
      </c>
      <c r="AZ439" s="50">
        <v>1.1800810185185185E-2</v>
      </c>
      <c r="BA439" s="50">
        <v>9.4972222222222229E-3</v>
      </c>
      <c r="BB439" s="50">
        <v>1.6407175925925922E-2</v>
      </c>
      <c r="BC439" s="50">
        <v>3.3767245370370375E-2</v>
      </c>
      <c r="BD439" s="48" t="s">
        <v>0</v>
      </c>
      <c r="BE439" s="48">
        <v>4.01</v>
      </c>
      <c r="BF439" s="48" t="s">
        <v>0</v>
      </c>
      <c r="BG439" s="48">
        <v>12.48</v>
      </c>
      <c r="BH439" s="48">
        <v>16.079999999999998</v>
      </c>
      <c r="BI439" s="46">
        <v>3969</v>
      </c>
    </row>
    <row r="440" spans="1:61" x14ac:dyDescent="0.3">
      <c r="A440" s="46">
        <v>962</v>
      </c>
      <c r="B440" s="48">
        <v>6.03</v>
      </c>
      <c r="C440" s="48" t="s">
        <v>0</v>
      </c>
      <c r="D440" s="48" t="s">
        <v>0</v>
      </c>
      <c r="E440" s="48" t="s">
        <v>0</v>
      </c>
      <c r="F440" s="48" t="s">
        <v>0</v>
      </c>
      <c r="G440" s="48" t="s">
        <v>0</v>
      </c>
      <c r="H440" s="48">
        <v>22.18</v>
      </c>
      <c r="I440" s="48">
        <v>34.9</v>
      </c>
      <c r="J440" s="49">
        <v>49.28</v>
      </c>
      <c r="K440" s="50">
        <v>7.4918981481481484E-4</v>
      </c>
      <c r="L440" s="50">
        <v>1.0239583333333333E-3</v>
      </c>
      <c r="M440" s="50">
        <v>2.3118055555555557E-3</v>
      </c>
      <c r="N440" s="50">
        <v>9.4131944444444439E-4</v>
      </c>
      <c r="O440" s="50">
        <v>1.3216435185185187E-3</v>
      </c>
      <c r="P440" s="50">
        <v>1.7140046296296298E-3</v>
      </c>
      <c r="Q440" s="50">
        <v>2.7158564814814814E-3</v>
      </c>
      <c r="R440" s="50">
        <v>2.9343749999999999E-3</v>
      </c>
      <c r="S440" s="50">
        <v>3.7231481481481477E-3</v>
      </c>
      <c r="T440" s="50">
        <v>5.7870370370370376E-3</v>
      </c>
      <c r="U440" s="50">
        <v>6.2699074074074081E-3</v>
      </c>
      <c r="V440" s="50">
        <v>1.0000462962962963E-2</v>
      </c>
      <c r="W440" s="50">
        <v>8.6881944444444446E-3</v>
      </c>
      <c r="X440" s="50">
        <v>1.4638194444444445E-2</v>
      </c>
      <c r="Y440" s="50">
        <v>3.0569907407407407E-2</v>
      </c>
      <c r="Z440" s="48" t="s">
        <v>0</v>
      </c>
      <c r="AA440" s="48" t="s">
        <v>0</v>
      </c>
      <c r="AB440" s="48" t="s">
        <v>0</v>
      </c>
      <c r="AC440" s="48">
        <v>15.08</v>
      </c>
      <c r="AD440" s="48">
        <v>17.329999999999998</v>
      </c>
      <c r="AE440" s="46">
        <v>5160</v>
      </c>
      <c r="AF440" s="48" t="s">
        <v>0</v>
      </c>
      <c r="AG440" s="48" t="s">
        <v>0</v>
      </c>
      <c r="AH440" s="48" t="s">
        <v>0</v>
      </c>
      <c r="AI440" s="48">
        <v>7.59</v>
      </c>
      <c r="AJ440" s="48" t="s">
        <v>0</v>
      </c>
      <c r="AK440" s="48" t="s">
        <v>0</v>
      </c>
      <c r="AL440" s="48">
        <v>25.35</v>
      </c>
      <c r="AM440" s="48">
        <v>40.799999999999997</v>
      </c>
      <c r="AN440" s="48">
        <v>57.37</v>
      </c>
      <c r="AO440" s="50">
        <v>8.7476851851851854E-4</v>
      </c>
      <c r="AP440" s="50">
        <v>1.2046296296296297E-3</v>
      </c>
      <c r="AQ440" s="50">
        <v>2.7184027777777779E-3</v>
      </c>
      <c r="AR440" s="50">
        <v>1.1019675925925928E-3</v>
      </c>
      <c r="AS440" s="50">
        <v>1.5545138888888891E-3</v>
      </c>
      <c r="AT440" s="50">
        <v>2.0134259259259259E-3</v>
      </c>
      <c r="AU440" s="50">
        <v>3.1773148148148147E-3</v>
      </c>
      <c r="AV440" s="50">
        <v>3.4348379629629629E-3</v>
      </c>
      <c r="AW440" s="50">
        <v>4.368518518518519E-3</v>
      </c>
      <c r="AX440" s="50">
        <v>6.8350694444444448E-3</v>
      </c>
      <c r="AY440" s="50">
        <v>7.3533564814814807E-3</v>
      </c>
      <c r="AZ440" s="50">
        <v>1.1807291666666666E-2</v>
      </c>
      <c r="BA440" s="50">
        <v>9.5033564814814807E-3</v>
      </c>
      <c r="BB440" s="50">
        <v>1.6417476851851853E-2</v>
      </c>
      <c r="BC440" s="50">
        <v>3.3788310185185189E-2</v>
      </c>
      <c r="BD440" s="48" t="s">
        <v>0</v>
      </c>
      <c r="BE440" s="48" t="s">
        <v>0</v>
      </c>
      <c r="BF440" s="48">
        <v>5.83</v>
      </c>
      <c r="BG440" s="48">
        <v>12.47</v>
      </c>
      <c r="BH440" s="48">
        <v>16.059999999999999</v>
      </c>
      <c r="BI440" s="46">
        <v>3965</v>
      </c>
    </row>
    <row r="441" spans="1:61" x14ac:dyDescent="0.3">
      <c r="A441" s="46">
        <v>961</v>
      </c>
      <c r="B441" s="48" t="s">
        <v>0</v>
      </c>
      <c r="C441" s="48">
        <v>6.51</v>
      </c>
      <c r="D441" s="48" t="s">
        <v>0</v>
      </c>
      <c r="E441" s="48" t="s">
        <v>0</v>
      </c>
      <c r="F441" s="48" t="s">
        <v>0</v>
      </c>
      <c r="G441" s="48" t="s">
        <v>0</v>
      </c>
      <c r="H441" s="48">
        <v>22.19</v>
      </c>
      <c r="I441" s="48">
        <v>34.909999999999997</v>
      </c>
      <c r="J441" s="49">
        <v>49.3</v>
      </c>
      <c r="K441" s="50">
        <v>7.4942129629629632E-4</v>
      </c>
      <c r="L441" s="50">
        <v>1.0243055555555554E-3</v>
      </c>
      <c r="M441" s="50">
        <v>2.3126157407407405E-3</v>
      </c>
      <c r="N441" s="50">
        <v>9.4166666666666661E-4</v>
      </c>
      <c r="O441" s="50">
        <v>1.3219907407407408E-3</v>
      </c>
      <c r="P441" s="50">
        <v>1.7145833333333334E-3</v>
      </c>
      <c r="Q441" s="50">
        <v>2.7167824074074073E-3</v>
      </c>
      <c r="R441" s="50">
        <v>2.9354166666666669E-3</v>
      </c>
      <c r="S441" s="50">
        <v>3.724421296296296E-3</v>
      </c>
      <c r="T441" s="50">
        <v>5.7891203703703707E-3</v>
      </c>
      <c r="U441" s="50">
        <v>6.2721064814814818E-3</v>
      </c>
      <c r="V441" s="50">
        <v>1.0003935185185185E-2</v>
      </c>
      <c r="W441" s="50">
        <v>8.6932870370370376E-3</v>
      </c>
      <c r="X441" s="50">
        <v>1.4646875E-2</v>
      </c>
      <c r="Y441" s="50">
        <v>3.0587384259259259E-2</v>
      </c>
      <c r="Z441" s="48" t="s">
        <v>0</v>
      </c>
      <c r="AA441" s="48">
        <v>4.88</v>
      </c>
      <c r="AB441" s="48">
        <v>7.18</v>
      </c>
      <c r="AC441" s="48" t="s">
        <v>0</v>
      </c>
      <c r="AD441" s="48">
        <v>17.309999999999999</v>
      </c>
      <c r="AE441" s="46">
        <v>5156</v>
      </c>
      <c r="AF441" s="48" t="s">
        <v>0</v>
      </c>
      <c r="AG441" s="48" t="s">
        <v>0</v>
      </c>
      <c r="AH441" s="48" t="s">
        <v>0</v>
      </c>
      <c r="AI441" s="48" t="s">
        <v>0</v>
      </c>
      <c r="AJ441" s="48">
        <v>8.26</v>
      </c>
      <c r="AK441" s="48">
        <v>8.92</v>
      </c>
      <c r="AL441" s="48">
        <v>25.36</v>
      </c>
      <c r="AM441" s="48">
        <v>40.82</v>
      </c>
      <c r="AN441" s="48">
        <v>57.4</v>
      </c>
      <c r="AO441" s="50">
        <v>8.752314814814815E-4</v>
      </c>
      <c r="AP441" s="50">
        <v>1.2052083333333335E-3</v>
      </c>
      <c r="AQ441" s="50">
        <v>2.7199074074074074E-3</v>
      </c>
      <c r="AR441" s="50">
        <v>1.1025462962962963E-3</v>
      </c>
      <c r="AS441" s="50">
        <v>1.5553240740740742E-3</v>
      </c>
      <c r="AT441" s="50">
        <v>2.0144675925925924E-3</v>
      </c>
      <c r="AU441" s="50">
        <v>3.1789351851851852E-3</v>
      </c>
      <c r="AV441" s="50">
        <v>3.4365740740740741E-3</v>
      </c>
      <c r="AW441" s="50">
        <v>4.3708333333333333E-3</v>
      </c>
      <c r="AX441" s="50">
        <v>6.8386574074074079E-3</v>
      </c>
      <c r="AY441" s="50">
        <v>7.3572916666666656E-3</v>
      </c>
      <c r="AZ441" s="50">
        <v>1.1813773148148148E-2</v>
      </c>
      <c r="BA441" s="50">
        <v>9.5094907407407402E-3</v>
      </c>
      <c r="BB441" s="50">
        <v>1.6427893518518519E-2</v>
      </c>
      <c r="BC441" s="50">
        <v>3.3809375000000003E-2</v>
      </c>
      <c r="BD441" s="48" t="s">
        <v>0</v>
      </c>
      <c r="BE441" s="48" t="s">
        <v>0</v>
      </c>
      <c r="BF441" s="48" t="s">
        <v>0</v>
      </c>
      <c r="BG441" s="48">
        <v>12.46</v>
      </c>
      <c r="BH441" s="48">
        <v>16.05</v>
      </c>
      <c r="BI441" s="46">
        <v>3961</v>
      </c>
    </row>
    <row r="442" spans="1:61" x14ac:dyDescent="0.3">
      <c r="A442" s="46">
        <v>960</v>
      </c>
      <c r="B442" s="48" t="s">
        <v>0</v>
      </c>
      <c r="C442" s="48" t="s">
        <v>0</v>
      </c>
      <c r="D442" s="48" t="s">
        <v>0</v>
      </c>
      <c r="E442" s="48">
        <v>7.05</v>
      </c>
      <c r="F442" s="48" t="s">
        <v>0</v>
      </c>
      <c r="G442" s="48">
        <v>8.26</v>
      </c>
      <c r="H442" s="48" t="s">
        <v>0</v>
      </c>
      <c r="I442" s="48">
        <v>34.92</v>
      </c>
      <c r="J442" s="49">
        <v>49.31</v>
      </c>
      <c r="K442" s="50">
        <v>7.496527777777779E-4</v>
      </c>
      <c r="L442" s="50">
        <v>1.0245370370370369E-3</v>
      </c>
      <c r="M442" s="50">
        <v>2.3134259259259258E-3</v>
      </c>
      <c r="N442" s="50">
        <v>9.4189814814814809E-4</v>
      </c>
      <c r="O442" s="50">
        <v>1.3224537037037037E-3</v>
      </c>
      <c r="P442" s="50">
        <v>1.7151620370370372E-3</v>
      </c>
      <c r="Q442" s="50">
        <v>2.7177083333333333E-3</v>
      </c>
      <c r="R442" s="50">
        <v>2.9363425925925928E-3</v>
      </c>
      <c r="S442" s="50">
        <v>3.7255787037037032E-3</v>
      </c>
      <c r="T442" s="50">
        <v>5.7910879629629632E-3</v>
      </c>
      <c r="U442" s="50">
        <v>6.2743055555555555E-3</v>
      </c>
      <c r="V442" s="50">
        <v>1.0007407407407408E-2</v>
      </c>
      <c r="W442" s="50">
        <v>8.6984953703703703E-3</v>
      </c>
      <c r="X442" s="50">
        <v>1.4655439814814816E-2</v>
      </c>
      <c r="Y442" s="50">
        <v>3.060486111111111E-2</v>
      </c>
      <c r="Z442" s="48" t="s">
        <v>0</v>
      </c>
      <c r="AA442" s="48" t="s">
        <v>0</v>
      </c>
      <c r="AB442" s="48" t="s">
        <v>0</v>
      </c>
      <c r="AC442" s="48">
        <v>15.07</v>
      </c>
      <c r="AD442" s="48">
        <v>17.3</v>
      </c>
      <c r="AE442" s="46">
        <v>5151</v>
      </c>
      <c r="AF442" s="48" t="s">
        <v>0</v>
      </c>
      <c r="AG442" s="48">
        <v>7.26</v>
      </c>
      <c r="AH442" s="48">
        <v>7.79</v>
      </c>
      <c r="AI442" s="48">
        <v>7.6</v>
      </c>
      <c r="AJ442" s="48" t="s">
        <v>0</v>
      </c>
      <c r="AK442" s="48" t="s">
        <v>0</v>
      </c>
      <c r="AL442" s="48">
        <v>25.37</v>
      </c>
      <c r="AM442" s="48">
        <v>40.840000000000003</v>
      </c>
      <c r="AN442" s="48">
        <v>57.43</v>
      </c>
      <c r="AO442" s="50">
        <v>8.7569444444444446E-4</v>
      </c>
      <c r="AP442" s="50">
        <v>1.205902777777778E-3</v>
      </c>
      <c r="AQ442" s="50">
        <v>2.7214120370370369E-3</v>
      </c>
      <c r="AR442" s="50">
        <v>1.1031250000000002E-3</v>
      </c>
      <c r="AS442" s="50">
        <v>1.5560185185185186E-3</v>
      </c>
      <c r="AT442" s="50">
        <v>2.0155092592592594E-3</v>
      </c>
      <c r="AU442" s="50">
        <v>3.1805555555555554E-3</v>
      </c>
      <c r="AV442" s="50">
        <v>3.4383101851851853E-3</v>
      </c>
      <c r="AW442" s="50">
        <v>4.3730324074074071E-3</v>
      </c>
      <c r="AX442" s="50">
        <v>6.8423611111111116E-3</v>
      </c>
      <c r="AY442" s="50">
        <v>7.3613425925925921E-3</v>
      </c>
      <c r="AZ442" s="50">
        <v>1.182037037037037E-2</v>
      </c>
      <c r="BA442" s="50">
        <v>9.515624999999998E-3</v>
      </c>
      <c r="BB442" s="50">
        <v>1.6438194444444443E-2</v>
      </c>
      <c r="BC442" s="50">
        <v>3.3830439814814817E-2</v>
      </c>
      <c r="BD442" s="48" t="s">
        <v>0</v>
      </c>
      <c r="BE442" s="48">
        <v>4</v>
      </c>
      <c r="BF442" s="48">
        <v>5.82</v>
      </c>
      <c r="BG442" s="48">
        <v>12.45</v>
      </c>
      <c r="BH442" s="48">
        <v>16.03</v>
      </c>
      <c r="BI442" s="46">
        <v>3958</v>
      </c>
    </row>
    <row r="443" spans="1:61" x14ac:dyDescent="0.3">
      <c r="A443" s="46">
        <v>959</v>
      </c>
      <c r="B443" s="48" t="s">
        <v>0</v>
      </c>
      <c r="C443" s="48" t="s">
        <v>0</v>
      </c>
      <c r="D443" s="48">
        <v>6.96</v>
      </c>
      <c r="E443" s="48" t="s">
        <v>0</v>
      </c>
      <c r="F443" s="48">
        <v>7.7</v>
      </c>
      <c r="G443" s="48" t="s">
        <v>0</v>
      </c>
      <c r="H443" s="48">
        <v>22.2</v>
      </c>
      <c r="I443" s="48">
        <v>34.93</v>
      </c>
      <c r="J443" s="49">
        <v>49.33</v>
      </c>
      <c r="K443" s="50">
        <v>7.5000000000000012E-4</v>
      </c>
      <c r="L443" s="50">
        <v>1.0248842592592592E-3</v>
      </c>
      <c r="M443" s="50">
        <v>2.3142361111111111E-3</v>
      </c>
      <c r="N443" s="50">
        <v>9.4224537037037031E-4</v>
      </c>
      <c r="O443" s="50">
        <v>1.3228009259259261E-3</v>
      </c>
      <c r="P443" s="50">
        <v>1.7157407407407408E-3</v>
      </c>
      <c r="Q443" s="50">
        <v>2.7186342592592592E-3</v>
      </c>
      <c r="R443" s="50">
        <v>2.9372685185185187E-3</v>
      </c>
      <c r="S443" s="50">
        <v>3.7268518518518519E-3</v>
      </c>
      <c r="T443" s="50">
        <v>5.7931712962962971E-3</v>
      </c>
      <c r="U443" s="50">
        <v>6.2765046296296301E-3</v>
      </c>
      <c r="V443" s="50">
        <v>1.001087962962963E-2</v>
      </c>
      <c r="W443" s="50">
        <v>8.7035879629629633E-3</v>
      </c>
      <c r="X443" s="50">
        <v>1.4664120370370371E-2</v>
      </c>
      <c r="Y443" s="50">
        <v>3.0622453703703704E-2</v>
      </c>
      <c r="Z443" s="48" t="s">
        <v>0</v>
      </c>
      <c r="AA443" s="48">
        <v>4.87</v>
      </c>
      <c r="AB443" s="48" t="s">
        <v>0</v>
      </c>
      <c r="AC443" s="48">
        <v>15.06</v>
      </c>
      <c r="AD443" s="48">
        <v>17.28</v>
      </c>
      <c r="AE443" s="46">
        <v>5146</v>
      </c>
      <c r="AF443" s="48">
        <v>6.71</v>
      </c>
      <c r="AG443" s="48" t="s">
        <v>0</v>
      </c>
      <c r="AH443" s="48" t="s">
        <v>0</v>
      </c>
      <c r="AI443" s="48" t="s">
        <v>0</v>
      </c>
      <c r="AJ443" s="48">
        <v>8.27</v>
      </c>
      <c r="AK443" s="48">
        <v>8.93</v>
      </c>
      <c r="AL443" s="48">
        <v>25.39</v>
      </c>
      <c r="AM443" s="48">
        <v>40.86</v>
      </c>
      <c r="AN443" s="48">
        <v>57.46</v>
      </c>
      <c r="AO443" s="50">
        <v>8.7604166666666668E-4</v>
      </c>
      <c r="AP443" s="50">
        <v>1.2064814814814816E-3</v>
      </c>
      <c r="AQ443" s="50">
        <v>2.7229166666666669E-3</v>
      </c>
      <c r="AR443" s="50">
        <v>1.1037037037037037E-3</v>
      </c>
      <c r="AS443" s="50">
        <v>1.5568287037037039E-3</v>
      </c>
      <c r="AT443" s="50">
        <v>2.0164351851851853E-3</v>
      </c>
      <c r="AU443" s="50">
        <v>3.182175925925926E-3</v>
      </c>
      <c r="AV443" s="50">
        <v>3.4400462962962965E-3</v>
      </c>
      <c r="AW443" s="50">
        <v>4.3753472222222214E-3</v>
      </c>
      <c r="AX443" s="50">
        <v>6.8460648148148152E-3</v>
      </c>
      <c r="AY443" s="50">
        <v>7.3652777777777779E-3</v>
      </c>
      <c r="AZ443" s="50">
        <v>1.1826851851851851E-2</v>
      </c>
      <c r="BA443" s="50">
        <v>9.5217592592592576E-3</v>
      </c>
      <c r="BB443" s="50">
        <v>1.6448611111111112E-2</v>
      </c>
      <c r="BC443" s="50">
        <v>3.3851620370370365E-2</v>
      </c>
      <c r="BD443" s="48" t="s">
        <v>0</v>
      </c>
      <c r="BE443" s="48" t="s">
        <v>0</v>
      </c>
      <c r="BF443" s="48" t="s">
        <v>0</v>
      </c>
      <c r="BG443" s="48">
        <v>12.44</v>
      </c>
      <c r="BH443" s="48">
        <v>16.02</v>
      </c>
      <c r="BI443" s="46">
        <v>3954</v>
      </c>
    </row>
    <row r="444" spans="1:61" x14ac:dyDescent="0.3">
      <c r="A444" s="46">
        <v>958</v>
      </c>
      <c r="B444" s="48" t="s">
        <v>0</v>
      </c>
      <c r="C444" s="48" t="s">
        <v>0</v>
      </c>
      <c r="D444" s="48" t="s">
        <v>0</v>
      </c>
      <c r="E444" s="48" t="s">
        <v>0</v>
      </c>
      <c r="F444" s="48" t="s">
        <v>0</v>
      </c>
      <c r="G444" s="48" t="s">
        <v>0</v>
      </c>
      <c r="H444" s="48">
        <v>22.21</v>
      </c>
      <c r="I444" s="48">
        <v>34.94</v>
      </c>
      <c r="J444" s="49">
        <v>49.35</v>
      </c>
      <c r="K444" s="50">
        <v>7.502314814814816E-4</v>
      </c>
      <c r="L444" s="50">
        <v>1.0252314814814813E-3</v>
      </c>
      <c r="M444" s="50">
        <v>2.315162037037037E-3</v>
      </c>
      <c r="N444" s="50">
        <v>9.4247685185185179E-4</v>
      </c>
      <c r="O444" s="50">
        <v>1.323263888888889E-3</v>
      </c>
      <c r="P444" s="50">
        <v>1.7162037037037037E-3</v>
      </c>
      <c r="Q444" s="50">
        <v>2.7195601851851851E-3</v>
      </c>
      <c r="R444" s="50">
        <v>2.9383101851851853E-3</v>
      </c>
      <c r="S444" s="50">
        <v>3.7281250000000001E-3</v>
      </c>
      <c r="T444" s="50">
        <v>5.7952546296296302E-3</v>
      </c>
      <c r="U444" s="50">
        <v>6.2787037037037039E-3</v>
      </c>
      <c r="V444" s="50">
        <v>1.0014351851851852E-2</v>
      </c>
      <c r="W444" s="50">
        <v>8.7086805555555546E-3</v>
      </c>
      <c r="X444" s="50">
        <v>1.4672800925925926E-2</v>
      </c>
      <c r="Y444" s="50">
        <v>3.0639930555555556E-2</v>
      </c>
      <c r="Z444" s="48">
        <v>2.0499999999999998</v>
      </c>
      <c r="AA444" s="48" t="s">
        <v>0</v>
      </c>
      <c r="AB444" s="48">
        <v>7.17</v>
      </c>
      <c r="AC444" s="48">
        <v>15.05</v>
      </c>
      <c r="AD444" s="48">
        <v>17.260000000000002</v>
      </c>
      <c r="AE444" s="46">
        <v>5141</v>
      </c>
      <c r="AF444" s="48" t="s">
        <v>0</v>
      </c>
      <c r="AG444" s="48" t="s">
        <v>0</v>
      </c>
      <c r="AH444" s="48" t="s">
        <v>0</v>
      </c>
      <c r="AI444" s="48">
        <v>7.61</v>
      </c>
      <c r="AJ444" s="48" t="s">
        <v>0</v>
      </c>
      <c r="AK444" s="48" t="s">
        <v>0</v>
      </c>
      <c r="AL444" s="48">
        <v>25.4</v>
      </c>
      <c r="AM444" s="48">
        <v>40.880000000000003</v>
      </c>
      <c r="AN444" s="48">
        <v>57.48</v>
      </c>
      <c r="AO444" s="50">
        <v>8.7650462962962964E-4</v>
      </c>
      <c r="AP444" s="50">
        <v>1.207175925925926E-3</v>
      </c>
      <c r="AQ444" s="50">
        <v>2.7244212962962964E-3</v>
      </c>
      <c r="AR444" s="50">
        <v>1.1042824074074076E-3</v>
      </c>
      <c r="AS444" s="50">
        <v>1.557638888888889E-3</v>
      </c>
      <c r="AT444" s="50">
        <v>2.0174768518518519E-3</v>
      </c>
      <c r="AU444" s="50">
        <v>3.1836805555555559E-3</v>
      </c>
      <c r="AV444" s="50">
        <v>3.4417824074074073E-3</v>
      </c>
      <c r="AW444" s="50">
        <v>4.377546296296296E-3</v>
      </c>
      <c r="AX444" s="50">
        <v>6.8496527777777783E-3</v>
      </c>
      <c r="AY444" s="50">
        <v>7.3692129629629628E-3</v>
      </c>
      <c r="AZ444" s="50">
        <v>1.1833333333333335E-2</v>
      </c>
      <c r="BA444" s="50">
        <v>9.5278935185185171E-3</v>
      </c>
      <c r="BB444" s="50">
        <v>1.6458912037037036E-2</v>
      </c>
      <c r="BC444" s="50">
        <v>3.3872685185185179E-2</v>
      </c>
      <c r="BD444" s="48" t="s">
        <v>0</v>
      </c>
      <c r="BE444" s="48" t="s">
        <v>0</v>
      </c>
      <c r="BF444" s="48" t="s">
        <v>0</v>
      </c>
      <c r="BG444" s="48">
        <v>12.43</v>
      </c>
      <c r="BH444" s="48">
        <v>16</v>
      </c>
      <c r="BI444" s="46">
        <v>3950</v>
      </c>
    </row>
    <row r="445" spans="1:61" x14ac:dyDescent="0.3">
      <c r="A445" s="46">
        <v>957</v>
      </c>
      <c r="B445" s="48" t="s">
        <v>0</v>
      </c>
      <c r="C445" s="48" t="s">
        <v>0</v>
      </c>
      <c r="D445" s="48" t="s">
        <v>0</v>
      </c>
      <c r="E445" s="48">
        <v>7.06</v>
      </c>
      <c r="F445" s="48" t="s">
        <v>0</v>
      </c>
      <c r="G445" s="48">
        <v>8.27</v>
      </c>
      <c r="H445" s="48">
        <v>22.22</v>
      </c>
      <c r="I445" s="48">
        <v>34.96</v>
      </c>
      <c r="J445" s="49">
        <v>49.36</v>
      </c>
      <c r="K445" s="50">
        <v>7.5046296296296308E-4</v>
      </c>
      <c r="L445" s="50">
        <v>1.0255787037037037E-3</v>
      </c>
      <c r="M445" s="50">
        <v>2.3159722222222223E-3</v>
      </c>
      <c r="N445" s="50">
        <v>9.4282407407407401E-4</v>
      </c>
      <c r="O445" s="50">
        <v>1.323726851851852E-3</v>
      </c>
      <c r="P445" s="50">
        <v>1.7167824074074075E-3</v>
      </c>
      <c r="Q445" s="50">
        <v>2.720486111111111E-3</v>
      </c>
      <c r="R445" s="50">
        <v>2.9392361111111112E-3</v>
      </c>
      <c r="S445" s="50">
        <v>3.7293981481481484E-3</v>
      </c>
      <c r="T445" s="50">
        <v>5.7972222222222227E-3</v>
      </c>
      <c r="U445" s="50">
        <v>6.2809027777777776E-3</v>
      </c>
      <c r="V445" s="50">
        <v>1.0017824074074073E-2</v>
      </c>
      <c r="W445" s="50">
        <v>8.7138888888888891E-3</v>
      </c>
      <c r="X445" s="50">
        <v>1.468136574074074E-2</v>
      </c>
      <c r="Y445" s="50">
        <v>3.0657523148148146E-2</v>
      </c>
      <c r="Z445" s="48" t="s">
        <v>0</v>
      </c>
      <c r="AA445" s="48" t="s">
        <v>0</v>
      </c>
      <c r="AB445" s="48" t="s">
        <v>0</v>
      </c>
      <c r="AC445" s="48">
        <v>15.04</v>
      </c>
      <c r="AD445" s="48">
        <v>17.25</v>
      </c>
      <c r="AE445" s="46">
        <v>5136</v>
      </c>
      <c r="AF445" s="48" t="s">
        <v>0</v>
      </c>
      <c r="AG445" s="48">
        <v>7.27</v>
      </c>
      <c r="AH445" s="48">
        <v>7.8</v>
      </c>
      <c r="AI445" s="48" t="s">
        <v>0</v>
      </c>
      <c r="AJ445" s="48">
        <v>8.2799999999999994</v>
      </c>
      <c r="AK445" s="48" t="s">
        <v>0</v>
      </c>
      <c r="AL445" s="48">
        <v>25.41</v>
      </c>
      <c r="AM445" s="48">
        <v>40.9</v>
      </c>
      <c r="AN445" s="48">
        <v>57.51</v>
      </c>
      <c r="AO445" s="50">
        <v>8.769675925925926E-4</v>
      </c>
      <c r="AP445" s="50">
        <v>1.2078703703703704E-3</v>
      </c>
      <c r="AQ445" s="50">
        <v>2.7259259259259259E-3</v>
      </c>
      <c r="AR445" s="50">
        <v>1.1048611111111111E-3</v>
      </c>
      <c r="AS445" s="50">
        <v>1.5584490740740743E-3</v>
      </c>
      <c r="AT445" s="50">
        <v>2.0185185185185184E-3</v>
      </c>
      <c r="AU445" s="50">
        <v>3.1853009259259261E-3</v>
      </c>
      <c r="AV445" s="50">
        <v>3.4435185185185185E-3</v>
      </c>
      <c r="AW445" s="50">
        <v>4.3798611111111104E-3</v>
      </c>
      <c r="AX445" s="50">
        <v>6.853356481481482E-3</v>
      </c>
      <c r="AY445" s="50">
        <v>7.3732638888888893E-3</v>
      </c>
      <c r="AZ445" s="50">
        <v>1.1839814814814815E-2</v>
      </c>
      <c r="BA445" s="50">
        <v>9.5340277777777767E-3</v>
      </c>
      <c r="BB445" s="50">
        <v>1.6469328703703701E-2</v>
      </c>
      <c r="BC445" s="50">
        <v>3.3893749999999993E-2</v>
      </c>
      <c r="BD445" s="48" t="s">
        <v>0</v>
      </c>
      <c r="BE445" s="48">
        <v>3.99</v>
      </c>
      <c r="BF445" s="48">
        <v>5.81</v>
      </c>
      <c r="BG445" s="48">
        <v>12.42</v>
      </c>
      <c r="BH445" s="48">
        <v>15.98</v>
      </c>
      <c r="BI445" s="46">
        <v>3946</v>
      </c>
    </row>
    <row r="446" spans="1:61" x14ac:dyDescent="0.3">
      <c r="A446" s="46">
        <v>956</v>
      </c>
      <c r="B446" s="48">
        <v>6.04</v>
      </c>
      <c r="C446" s="48" t="s">
        <v>0</v>
      </c>
      <c r="D446" s="48" t="s">
        <v>0</v>
      </c>
      <c r="E446" s="48" t="s">
        <v>0</v>
      </c>
      <c r="F446" s="48">
        <v>7.71</v>
      </c>
      <c r="G446" s="48" t="s">
        <v>0</v>
      </c>
      <c r="H446" s="48" t="s">
        <v>0</v>
      </c>
      <c r="I446" s="48">
        <v>34.97</v>
      </c>
      <c r="J446" s="49">
        <v>49.38</v>
      </c>
      <c r="K446" s="50">
        <v>7.5069444444444456E-4</v>
      </c>
      <c r="L446" s="50">
        <v>1.0259259259259258E-3</v>
      </c>
      <c r="M446" s="50">
        <v>2.3167824074074072E-3</v>
      </c>
      <c r="N446" s="50">
        <v>9.4305555555555549E-4</v>
      </c>
      <c r="O446" s="50">
        <v>1.3240740740740741E-3</v>
      </c>
      <c r="P446" s="50">
        <v>1.7173611111111111E-3</v>
      </c>
      <c r="Q446" s="50">
        <v>2.7212962962962963E-3</v>
      </c>
      <c r="R446" s="50">
        <v>2.9402777777777778E-3</v>
      </c>
      <c r="S446" s="50">
        <v>3.7305555555555555E-3</v>
      </c>
      <c r="T446" s="50">
        <v>5.7993055555555558E-3</v>
      </c>
      <c r="U446" s="50">
        <v>6.2831018518518522E-3</v>
      </c>
      <c r="V446" s="50">
        <v>1.0021296296296296E-2</v>
      </c>
      <c r="W446" s="50">
        <v>8.7190972222222236E-3</v>
      </c>
      <c r="X446" s="50">
        <v>1.4690046296296297E-2</v>
      </c>
      <c r="Y446" s="50">
        <v>3.0674999999999997E-2</v>
      </c>
      <c r="Z446" s="48" t="s">
        <v>0</v>
      </c>
      <c r="AA446" s="48">
        <v>4.8600000000000003</v>
      </c>
      <c r="AB446" s="48">
        <v>7.16</v>
      </c>
      <c r="AC446" s="48">
        <v>15.03</v>
      </c>
      <c r="AD446" s="48">
        <v>17.23</v>
      </c>
      <c r="AE446" s="46">
        <v>5131</v>
      </c>
      <c r="AF446" s="48">
        <v>6.72</v>
      </c>
      <c r="AG446" s="48" t="s">
        <v>0</v>
      </c>
      <c r="AH446" s="48" t="s">
        <v>0</v>
      </c>
      <c r="AI446" s="48" t="s">
        <v>0</v>
      </c>
      <c r="AJ446" s="48" t="s">
        <v>0</v>
      </c>
      <c r="AK446" s="48">
        <v>8.94</v>
      </c>
      <c r="AL446" s="48">
        <v>25.42</v>
      </c>
      <c r="AM446" s="48">
        <v>40.92</v>
      </c>
      <c r="AN446" s="48">
        <v>57.54</v>
      </c>
      <c r="AO446" s="50">
        <v>8.7743055555555567E-4</v>
      </c>
      <c r="AP446" s="50">
        <v>1.2084490740740742E-3</v>
      </c>
      <c r="AQ446" s="50">
        <v>2.7274305555555554E-3</v>
      </c>
      <c r="AR446" s="50">
        <v>1.105439814814815E-3</v>
      </c>
      <c r="AS446" s="50">
        <v>1.5592592592592594E-3</v>
      </c>
      <c r="AT446" s="50">
        <v>2.0194444444444444E-3</v>
      </c>
      <c r="AU446" s="50">
        <v>3.1869212962962966E-3</v>
      </c>
      <c r="AV446" s="50">
        <v>3.4452546296296297E-3</v>
      </c>
      <c r="AW446" s="50">
        <v>4.382060185185185E-3</v>
      </c>
      <c r="AX446" s="50">
        <v>6.8570601851851857E-3</v>
      </c>
      <c r="AY446" s="50">
        <v>7.3771990740740742E-3</v>
      </c>
      <c r="AZ446" s="50">
        <v>1.1846296296296296E-2</v>
      </c>
      <c r="BA446" s="50">
        <v>9.5402777777777777E-3</v>
      </c>
      <c r="BB446" s="50">
        <v>1.6479745370370367E-2</v>
      </c>
      <c r="BC446" s="50">
        <v>3.3914930555555556E-2</v>
      </c>
      <c r="BD446" s="48" t="s">
        <v>0</v>
      </c>
      <c r="BE446" s="48" t="s">
        <v>0</v>
      </c>
      <c r="BF446" s="48" t="s">
        <v>0</v>
      </c>
      <c r="BG446" s="48">
        <v>12.41</v>
      </c>
      <c r="BH446" s="48">
        <v>15.97</v>
      </c>
      <c r="BI446" s="46">
        <v>3943</v>
      </c>
    </row>
    <row r="447" spans="1:61" x14ac:dyDescent="0.3">
      <c r="A447" s="46">
        <v>955</v>
      </c>
      <c r="B447" s="48" t="s">
        <v>0</v>
      </c>
      <c r="C447" s="48">
        <v>6.52</v>
      </c>
      <c r="D447" s="48" t="s">
        <v>0</v>
      </c>
      <c r="E447" s="48" t="s">
        <v>0</v>
      </c>
      <c r="F447" s="48" t="s">
        <v>0</v>
      </c>
      <c r="G447" s="48" t="s">
        <v>0</v>
      </c>
      <c r="H447" s="48">
        <v>22.23</v>
      </c>
      <c r="I447" s="48">
        <v>34.979999999999997</v>
      </c>
      <c r="J447" s="49">
        <v>49.39</v>
      </c>
      <c r="K447" s="50">
        <v>7.5092592592592604E-4</v>
      </c>
      <c r="L447" s="50">
        <v>1.0262731481481481E-3</v>
      </c>
      <c r="M447" s="50">
        <v>2.3177083333333331E-3</v>
      </c>
      <c r="N447" s="50">
        <v>9.4340277777777771E-4</v>
      </c>
      <c r="O447" s="50">
        <v>1.324537037037037E-3</v>
      </c>
      <c r="P447" s="50">
        <v>1.7179398148148149E-3</v>
      </c>
      <c r="Q447" s="50">
        <v>2.7222222222222222E-3</v>
      </c>
      <c r="R447" s="50">
        <v>2.9412037037037037E-3</v>
      </c>
      <c r="S447" s="50">
        <v>3.7318287037037038E-3</v>
      </c>
      <c r="T447" s="50">
        <v>5.8013888888888889E-3</v>
      </c>
      <c r="U447" s="50">
        <v>6.2853009259259268E-3</v>
      </c>
      <c r="V447" s="50">
        <v>1.002476851851852E-2</v>
      </c>
      <c r="W447" s="50">
        <v>8.7241898148148148E-3</v>
      </c>
      <c r="X447" s="50">
        <v>1.4698726851851853E-2</v>
      </c>
      <c r="Y447" s="50">
        <v>3.0692592592592594E-2</v>
      </c>
      <c r="Z447" s="48" t="s">
        <v>0</v>
      </c>
      <c r="AA447" s="48" t="s">
        <v>0</v>
      </c>
      <c r="AB447" s="48" t="s">
        <v>0</v>
      </c>
      <c r="AC447" s="48">
        <v>15.02</v>
      </c>
      <c r="AD447" s="48">
        <v>17.21</v>
      </c>
      <c r="AE447" s="46">
        <v>5126</v>
      </c>
      <c r="AF447" s="48" t="s">
        <v>0</v>
      </c>
      <c r="AG447" s="48" t="s">
        <v>0</v>
      </c>
      <c r="AH447" s="48" t="s">
        <v>0</v>
      </c>
      <c r="AI447" s="48">
        <v>7.62</v>
      </c>
      <c r="AJ447" s="48">
        <v>8.2899999999999991</v>
      </c>
      <c r="AK447" s="48" t="s">
        <v>0</v>
      </c>
      <c r="AL447" s="48">
        <v>25.43</v>
      </c>
      <c r="AM447" s="48">
        <v>40.94</v>
      </c>
      <c r="AN447" s="48">
        <v>57.57</v>
      </c>
      <c r="AO447" s="50">
        <v>8.7789351851851863E-4</v>
      </c>
      <c r="AP447" s="50">
        <v>1.2091435185185187E-3</v>
      </c>
      <c r="AQ447" s="50">
        <v>2.7289351851851854E-3</v>
      </c>
      <c r="AR447" s="50">
        <v>1.1060185185185185E-3</v>
      </c>
      <c r="AS447" s="50">
        <v>1.5599537037037038E-3</v>
      </c>
      <c r="AT447" s="50">
        <v>2.0204861111111109E-3</v>
      </c>
      <c r="AU447" s="50">
        <v>3.1885416666666668E-3</v>
      </c>
      <c r="AV447" s="50">
        <v>3.4469907407407409E-3</v>
      </c>
      <c r="AW447" s="50">
        <v>4.3843749999999994E-3</v>
      </c>
      <c r="AX447" s="50">
        <v>6.8607638888888893E-3</v>
      </c>
      <c r="AY447" s="50">
        <v>7.3812499999999998E-3</v>
      </c>
      <c r="AZ447" s="50">
        <v>1.1852893518518518E-2</v>
      </c>
      <c r="BA447" s="50">
        <v>9.5464120370370373E-3</v>
      </c>
      <c r="BB447" s="50">
        <v>1.6490046296296294E-2</v>
      </c>
      <c r="BC447" s="50">
        <v>3.393599537037037E-2</v>
      </c>
      <c r="BD447" s="48">
        <v>1.73</v>
      </c>
      <c r="BE447" s="48" t="s">
        <v>0</v>
      </c>
      <c r="BF447" s="48">
        <v>5.8</v>
      </c>
      <c r="BG447" s="48">
        <v>12.4</v>
      </c>
      <c r="BH447" s="48">
        <v>15.95</v>
      </c>
      <c r="BI447" s="46">
        <v>3939</v>
      </c>
    </row>
    <row r="448" spans="1:61" x14ac:dyDescent="0.3">
      <c r="A448" s="46">
        <v>954</v>
      </c>
      <c r="B448" s="48" t="s">
        <v>0</v>
      </c>
      <c r="C448" s="48" t="s">
        <v>0</v>
      </c>
      <c r="D448" s="48">
        <v>6.97</v>
      </c>
      <c r="E448" s="48" t="s">
        <v>0</v>
      </c>
      <c r="F448" s="48" t="s">
        <v>0</v>
      </c>
      <c r="G448" s="48">
        <v>8.2799999999999994</v>
      </c>
      <c r="H448" s="48">
        <v>22.24</v>
      </c>
      <c r="I448" s="48">
        <v>34.99</v>
      </c>
      <c r="J448" s="49">
        <v>49.41</v>
      </c>
      <c r="K448" s="50">
        <v>7.5115740740740752E-4</v>
      </c>
      <c r="L448" s="50">
        <v>1.0266203703703702E-3</v>
      </c>
      <c r="M448" s="50">
        <v>2.3185185185185184E-3</v>
      </c>
      <c r="N448" s="50">
        <v>9.4374999999999993E-4</v>
      </c>
      <c r="O448" s="50">
        <v>1.325E-3</v>
      </c>
      <c r="P448" s="50">
        <v>1.7185185185185185E-3</v>
      </c>
      <c r="Q448" s="50">
        <v>2.7231481481481482E-3</v>
      </c>
      <c r="R448" s="50">
        <v>2.9421296296296296E-3</v>
      </c>
      <c r="S448" s="50">
        <v>3.733101851851852E-3</v>
      </c>
      <c r="T448" s="50">
        <v>5.803472222222222E-3</v>
      </c>
      <c r="U448" s="50">
        <v>6.2875000000000006E-3</v>
      </c>
      <c r="V448" s="50">
        <v>1.0028240740740742E-2</v>
      </c>
      <c r="W448" s="50">
        <v>8.7293981481481476E-3</v>
      </c>
      <c r="X448" s="50">
        <v>1.4707407407407409E-2</v>
      </c>
      <c r="Y448" s="50">
        <v>3.0710185185185184E-2</v>
      </c>
      <c r="Z448" s="48" t="s">
        <v>0</v>
      </c>
      <c r="AA448" s="48" t="s">
        <v>0</v>
      </c>
      <c r="AB448" s="48">
        <v>7.15</v>
      </c>
      <c r="AC448" s="48">
        <v>15.01</v>
      </c>
      <c r="AD448" s="48">
        <v>17.2</v>
      </c>
      <c r="AE448" s="46">
        <v>5121</v>
      </c>
      <c r="AF448" s="48" t="s">
        <v>0</v>
      </c>
      <c r="AG448" s="48" t="s">
        <v>0</v>
      </c>
      <c r="AH448" s="48">
        <v>7.81</v>
      </c>
      <c r="AI448" s="48" t="s">
        <v>0</v>
      </c>
      <c r="AJ448" s="48" t="s">
        <v>0</v>
      </c>
      <c r="AK448" s="48">
        <v>8.9499999999999993</v>
      </c>
      <c r="AL448" s="48">
        <v>25.44</v>
      </c>
      <c r="AM448" s="48">
        <v>40.96</v>
      </c>
      <c r="AN448" s="48">
        <v>57.6</v>
      </c>
      <c r="AO448" s="50">
        <v>8.7835648148148159E-4</v>
      </c>
      <c r="AP448" s="50">
        <v>1.2098379629629631E-3</v>
      </c>
      <c r="AQ448" s="50">
        <v>2.7304398148148149E-3</v>
      </c>
      <c r="AR448" s="50">
        <v>1.1065972222222224E-3</v>
      </c>
      <c r="AS448" s="50">
        <v>1.5607638888888891E-3</v>
      </c>
      <c r="AT448" s="50">
        <v>2.0215277777777779E-3</v>
      </c>
      <c r="AU448" s="50">
        <v>3.1901620370370374E-3</v>
      </c>
      <c r="AV448" s="50">
        <v>3.4487268518518517E-3</v>
      </c>
      <c r="AW448" s="50">
        <v>4.3866898148148146E-3</v>
      </c>
      <c r="AX448" s="50">
        <v>6.8643518518518524E-3</v>
      </c>
      <c r="AY448" s="50">
        <v>7.3851851851851847E-3</v>
      </c>
      <c r="AZ448" s="50">
        <v>1.1859375E-2</v>
      </c>
      <c r="BA448" s="50">
        <v>9.5525462962962951E-3</v>
      </c>
      <c r="BB448" s="50">
        <v>1.6500462962962963E-2</v>
      </c>
      <c r="BC448" s="50">
        <v>3.3957175925925925E-2</v>
      </c>
      <c r="BD448" s="48" t="s">
        <v>0</v>
      </c>
      <c r="BE448" s="48">
        <v>3.98</v>
      </c>
      <c r="BF448" s="48" t="s">
        <v>0</v>
      </c>
      <c r="BG448" s="48">
        <v>12.39</v>
      </c>
      <c r="BH448" s="48">
        <v>15.94</v>
      </c>
      <c r="BI448" s="46">
        <v>3935</v>
      </c>
    </row>
    <row r="449" spans="1:61" x14ac:dyDescent="0.3">
      <c r="A449" s="46">
        <v>953</v>
      </c>
      <c r="B449" s="48" t="s">
        <v>0</v>
      </c>
      <c r="C449" s="48" t="s">
        <v>0</v>
      </c>
      <c r="D449" s="48" t="s">
        <v>0</v>
      </c>
      <c r="E449" s="48">
        <v>7.07</v>
      </c>
      <c r="F449" s="48">
        <v>7.72</v>
      </c>
      <c r="G449" s="48" t="s">
        <v>0</v>
      </c>
      <c r="H449" s="48" t="s">
        <v>0</v>
      </c>
      <c r="I449" s="48">
        <v>35</v>
      </c>
      <c r="J449" s="49">
        <v>49.43</v>
      </c>
      <c r="K449" s="50">
        <v>7.5150462962962974E-4</v>
      </c>
      <c r="L449" s="50">
        <v>1.0269675925925926E-3</v>
      </c>
      <c r="M449" s="50">
        <v>2.3193287037037037E-3</v>
      </c>
      <c r="N449" s="50">
        <v>9.4398148148148141E-4</v>
      </c>
      <c r="O449" s="50">
        <v>1.3253472222222223E-3</v>
      </c>
      <c r="P449" s="50">
        <v>1.7189814814814815E-3</v>
      </c>
      <c r="Q449" s="50">
        <v>2.7240740740740741E-3</v>
      </c>
      <c r="R449" s="50">
        <v>2.9431712962962962E-3</v>
      </c>
      <c r="S449" s="50">
        <v>3.7343749999999998E-3</v>
      </c>
      <c r="T449" s="50">
        <v>5.8054398148148145E-3</v>
      </c>
      <c r="U449" s="50">
        <v>6.2896990740740743E-3</v>
      </c>
      <c r="V449" s="50">
        <v>1.0031712962962964E-2</v>
      </c>
      <c r="W449" s="50">
        <v>8.7344907407407406E-3</v>
      </c>
      <c r="X449" s="50">
        <v>1.4716087962962962E-2</v>
      </c>
      <c r="Y449" s="50">
        <v>3.0727777777777777E-2</v>
      </c>
      <c r="Z449" s="48" t="s">
        <v>0</v>
      </c>
      <c r="AA449" s="48">
        <v>4.8499999999999996</v>
      </c>
      <c r="AB449" s="48" t="s">
        <v>0</v>
      </c>
      <c r="AC449" s="48">
        <v>15</v>
      </c>
      <c r="AD449" s="48">
        <v>17.18</v>
      </c>
      <c r="AE449" s="46">
        <v>5116</v>
      </c>
      <c r="AF449" s="48" t="s">
        <v>0</v>
      </c>
      <c r="AG449" s="48">
        <v>7.28</v>
      </c>
      <c r="AH449" s="48" t="s">
        <v>0</v>
      </c>
      <c r="AI449" s="48">
        <v>7.63</v>
      </c>
      <c r="AJ449" s="48" t="s">
        <v>0</v>
      </c>
      <c r="AK449" s="48" t="s">
        <v>0</v>
      </c>
      <c r="AL449" s="48">
        <v>25.46</v>
      </c>
      <c r="AM449" s="48">
        <v>40.98</v>
      </c>
      <c r="AN449" s="48">
        <v>57.63</v>
      </c>
      <c r="AO449" s="50">
        <v>8.7881944444444455E-4</v>
      </c>
      <c r="AP449" s="50">
        <v>1.2104166666666667E-3</v>
      </c>
      <c r="AQ449" s="50">
        <v>2.7319444444444444E-3</v>
      </c>
      <c r="AR449" s="50">
        <v>1.1071759259259259E-3</v>
      </c>
      <c r="AS449" s="50">
        <v>1.5615740740740742E-3</v>
      </c>
      <c r="AT449" s="50">
        <v>2.0224537037037038E-3</v>
      </c>
      <c r="AU449" s="50">
        <v>3.1917824074074075E-3</v>
      </c>
      <c r="AV449" s="50">
        <v>3.4504629629629629E-3</v>
      </c>
      <c r="AW449" s="50">
        <v>4.3888888888888892E-3</v>
      </c>
      <c r="AX449" s="50">
        <v>6.8680555555555561E-3</v>
      </c>
      <c r="AY449" s="50">
        <v>7.3892361111111103E-3</v>
      </c>
      <c r="AZ449" s="50">
        <v>1.186597222222222E-2</v>
      </c>
      <c r="BA449" s="50">
        <v>9.5586805555555546E-3</v>
      </c>
      <c r="BB449" s="50">
        <v>1.6510879629629629E-2</v>
      </c>
      <c r="BC449" s="50">
        <v>3.3978356481481481E-2</v>
      </c>
      <c r="BD449" s="48" t="s">
        <v>0</v>
      </c>
      <c r="BE449" s="48" t="s">
        <v>0</v>
      </c>
      <c r="BF449" s="48">
        <v>5.79</v>
      </c>
      <c r="BG449" s="48">
        <v>12.38</v>
      </c>
      <c r="BH449" s="48">
        <v>15.92</v>
      </c>
      <c r="BI449" s="46">
        <v>3931</v>
      </c>
    </row>
    <row r="450" spans="1:61" x14ac:dyDescent="0.3">
      <c r="A450" s="46">
        <v>952</v>
      </c>
      <c r="B450" s="48" t="s">
        <v>0</v>
      </c>
      <c r="C450" s="48" t="s">
        <v>0</v>
      </c>
      <c r="D450" s="48" t="s">
        <v>0</v>
      </c>
      <c r="E450" s="48" t="s">
        <v>0</v>
      </c>
      <c r="F450" s="48" t="s">
        <v>0</v>
      </c>
      <c r="G450" s="48" t="s">
        <v>0</v>
      </c>
      <c r="H450" s="48">
        <v>22.25</v>
      </c>
      <c r="I450" s="48">
        <v>35.020000000000003</v>
      </c>
      <c r="J450" s="49">
        <v>49.44</v>
      </c>
      <c r="K450" s="50">
        <v>7.5173611111111122E-4</v>
      </c>
      <c r="L450" s="50">
        <v>1.0273148148148147E-3</v>
      </c>
      <c r="M450" s="50">
        <v>2.3202546296296296E-3</v>
      </c>
      <c r="N450" s="50">
        <v>9.4432870370370363E-4</v>
      </c>
      <c r="O450" s="50">
        <v>1.3258101851851853E-3</v>
      </c>
      <c r="P450" s="50">
        <v>1.7195601851851853E-3</v>
      </c>
      <c r="Q450" s="50">
        <v>2.725E-3</v>
      </c>
      <c r="R450" s="50">
        <v>2.9440972222222221E-3</v>
      </c>
      <c r="S450" s="50">
        <v>3.7355324074074075E-3</v>
      </c>
      <c r="T450" s="50">
        <v>5.8075231481481485E-3</v>
      </c>
      <c r="U450" s="50">
        <v>6.2918981481481489E-3</v>
      </c>
      <c r="V450" s="50">
        <v>1.0035185185185185E-2</v>
      </c>
      <c r="W450" s="50">
        <v>8.7396990740740733E-3</v>
      </c>
      <c r="X450" s="50">
        <v>1.4724768518518517E-2</v>
      </c>
      <c r="Y450" s="50">
        <v>3.0745370370370367E-2</v>
      </c>
      <c r="Z450" s="48" t="s">
        <v>0</v>
      </c>
      <c r="AA450" s="48" t="s">
        <v>0</v>
      </c>
      <c r="AB450" s="48">
        <v>7.14</v>
      </c>
      <c r="AC450" s="48">
        <v>14.99</v>
      </c>
      <c r="AD450" s="48">
        <v>17.16</v>
      </c>
      <c r="AE450" s="46">
        <v>5112</v>
      </c>
      <c r="AF450" s="48">
        <v>6.73</v>
      </c>
      <c r="AG450" s="48" t="s">
        <v>0</v>
      </c>
      <c r="AH450" s="48" t="s">
        <v>0</v>
      </c>
      <c r="AI450" s="48" t="s">
        <v>0</v>
      </c>
      <c r="AJ450" s="48">
        <v>8.3000000000000007</v>
      </c>
      <c r="AK450" s="48">
        <v>8.9600000000000009</v>
      </c>
      <c r="AL450" s="48">
        <v>25.47</v>
      </c>
      <c r="AM450" s="48">
        <v>41</v>
      </c>
      <c r="AN450" s="48">
        <v>57.65</v>
      </c>
      <c r="AO450" s="50">
        <v>8.7928240740740751E-4</v>
      </c>
      <c r="AP450" s="50">
        <v>1.2111111111111112E-3</v>
      </c>
      <c r="AQ450" s="50">
        <v>2.7334490740740739E-3</v>
      </c>
      <c r="AR450" s="50">
        <v>1.1077546296296298E-3</v>
      </c>
      <c r="AS450" s="50">
        <v>1.5623842592592595E-3</v>
      </c>
      <c r="AT450" s="50">
        <v>2.0234953703703704E-3</v>
      </c>
      <c r="AU450" s="50">
        <v>3.1932870370370374E-3</v>
      </c>
      <c r="AV450" s="50">
        <v>3.4521990740740741E-3</v>
      </c>
      <c r="AW450" s="50">
        <v>4.3912037037037036E-3</v>
      </c>
      <c r="AX450" s="50">
        <v>6.8717592592592597E-3</v>
      </c>
      <c r="AY450" s="50">
        <v>7.3931712962962961E-3</v>
      </c>
      <c r="AZ450" s="50">
        <v>1.1872453703703703E-2</v>
      </c>
      <c r="BA450" s="50">
        <v>9.564930555555554E-3</v>
      </c>
      <c r="BB450" s="50">
        <v>1.6521296296296294E-2</v>
      </c>
      <c r="BC450" s="50">
        <v>3.3999421296296295E-2</v>
      </c>
      <c r="BD450" s="48" t="s">
        <v>0</v>
      </c>
      <c r="BE450" s="48" t="s">
        <v>0</v>
      </c>
      <c r="BF450" s="48" t="s">
        <v>0</v>
      </c>
      <c r="BG450" s="48">
        <v>12.37</v>
      </c>
      <c r="BH450" s="48">
        <v>15.9</v>
      </c>
      <c r="BI450" s="46">
        <v>3927</v>
      </c>
    </row>
    <row r="451" spans="1:61" x14ac:dyDescent="0.3">
      <c r="A451" s="46">
        <v>951</v>
      </c>
      <c r="B451" s="48" t="s">
        <v>0</v>
      </c>
      <c r="C451" s="48" t="s">
        <v>0</v>
      </c>
      <c r="D451" s="48" t="s">
        <v>0</v>
      </c>
      <c r="E451" s="48" t="s">
        <v>0</v>
      </c>
      <c r="F451" s="48" t="s">
        <v>0</v>
      </c>
      <c r="G451" s="48">
        <v>8.2899999999999991</v>
      </c>
      <c r="H451" s="48">
        <v>22.26</v>
      </c>
      <c r="I451" s="48">
        <v>35.03</v>
      </c>
      <c r="J451" s="49">
        <v>49.46</v>
      </c>
      <c r="K451" s="50">
        <v>7.519675925925927E-4</v>
      </c>
      <c r="L451" s="50">
        <v>1.027662037037037E-3</v>
      </c>
      <c r="M451" s="50">
        <v>2.3210648148148149E-3</v>
      </c>
      <c r="N451" s="50">
        <v>9.4456018518518511E-4</v>
      </c>
      <c r="O451" s="50">
        <v>1.3262731481481483E-3</v>
      </c>
      <c r="P451" s="50">
        <v>1.7201388888888889E-3</v>
      </c>
      <c r="Q451" s="50">
        <v>2.7259259259259259E-3</v>
      </c>
      <c r="R451" s="50">
        <v>2.9451388888888891E-3</v>
      </c>
      <c r="S451" s="50">
        <v>3.7368055555555557E-3</v>
      </c>
      <c r="T451" s="50">
        <v>5.8096064814814816E-3</v>
      </c>
      <c r="U451" s="50">
        <v>6.2940972222222226E-3</v>
      </c>
      <c r="V451" s="50">
        <v>1.0038657407407408E-2</v>
      </c>
      <c r="W451" s="50">
        <v>8.7449074074074078E-3</v>
      </c>
      <c r="X451" s="50">
        <v>1.4733449074074074E-2</v>
      </c>
      <c r="Y451" s="50">
        <v>3.0762962962962961E-2</v>
      </c>
      <c r="Z451" s="48" t="s">
        <v>0</v>
      </c>
      <c r="AA451" s="48">
        <v>4.84</v>
      </c>
      <c r="AB451" s="48" t="s">
        <v>0</v>
      </c>
      <c r="AC451" s="48">
        <v>14.98</v>
      </c>
      <c r="AD451" s="48">
        <v>17.14</v>
      </c>
      <c r="AE451" s="46">
        <v>5107</v>
      </c>
      <c r="AF451" s="48" t="s">
        <v>0</v>
      </c>
      <c r="AG451" s="48" t="s">
        <v>0</v>
      </c>
      <c r="AH451" s="48" t="s">
        <v>0</v>
      </c>
      <c r="AI451" s="48" t="s">
        <v>0</v>
      </c>
      <c r="AJ451" s="48" t="s">
        <v>0</v>
      </c>
      <c r="AK451" s="48" t="s">
        <v>0</v>
      </c>
      <c r="AL451" s="48">
        <v>25.48</v>
      </c>
      <c r="AM451" s="48">
        <v>41.02</v>
      </c>
      <c r="AN451" s="48">
        <v>57.68</v>
      </c>
      <c r="AO451" s="50">
        <v>8.7974537037037036E-4</v>
      </c>
      <c r="AP451" s="50">
        <v>1.211689814814815E-3</v>
      </c>
      <c r="AQ451" s="50">
        <v>2.7349537037037039E-3</v>
      </c>
      <c r="AR451" s="50">
        <v>1.1083333333333333E-3</v>
      </c>
      <c r="AS451" s="50">
        <v>1.5630787037037039E-3</v>
      </c>
      <c r="AT451" s="50">
        <v>2.0245370370370369E-3</v>
      </c>
      <c r="AU451" s="50">
        <v>3.1949074074074076E-3</v>
      </c>
      <c r="AV451" s="50">
        <v>3.454050925925926E-3</v>
      </c>
      <c r="AW451" s="50">
        <v>4.3934027777777773E-3</v>
      </c>
      <c r="AX451" s="50">
        <v>6.8754629629629634E-3</v>
      </c>
      <c r="AY451" s="50">
        <v>7.3972222222222226E-3</v>
      </c>
      <c r="AZ451" s="50">
        <v>1.1878935185185185E-2</v>
      </c>
      <c r="BA451" s="50">
        <v>9.5710648148148135E-3</v>
      </c>
      <c r="BB451" s="50">
        <v>1.6531712962962963E-2</v>
      </c>
      <c r="BC451" s="50">
        <v>3.402060185185185E-2</v>
      </c>
      <c r="BD451" s="48" t="s">
        <v>0</v>
      </c>
      <c r="BE451" s="48">
        <v>3.97</v>
      </c>
      <c r="BF451" s="48">
        <v>5.78</v>
      </c>
      <c r="BG451" s="48">
        <v>12.36</v>
      </c>
      <c r="BH451" s="48">
        <v>15.89</v>
      </c>
      <c r="BI451" s="46">
        <v>3924</v>
      </c>
    </row>
    <row r="452" spans="1:61" x14ac:dyDescent="0.3">
      <c r="A452" s="46">
        <v>950</v>
      </c>
      <c r="B452" s="48">
        <v>6.05</v>
      </c>
      <c r="C452" s="48">
        <v>6.53</v>
      </c>
      <c r="D452" s="48" t="s">
        <v>0</v>
      </c>
      <c r="E452" s="48" t="s">
        <v>0</v>
      </c>
      <c r="F452" s="48" t="s">
        <v>0</v>
      </c>
      <c r="G452" s="48" t="s">
        <v>0</v>
      </c>
      <c r="H452" s="48">
        <v>22.27</v>
      </c>
      <c r="I452" s="48">
        <v>35.04</v>
      </c>
      <c r="J452" s="48">
        <v>49.48</v>
      </c>
      <c r="K452" s="50">
        <v>7.5219907407407418E-4</v>
      </c>
      <c r="L452" s="50">
        <v>1.0278935185185185E-3</v>
      </c>
      <c r="M452" s="50">
        <v>2.3218749999999997E-3</v>
      </c>
      <c r="N452" s="50">
        <v>9.4490740740740733E-4</v>
      </c>
      <c r="O452" s="50">
        <v>1.3266203703703704E-3</v>
      </c>
      <c r="P452" s="50">
        <v>1.7207175925925927E-3</v>
      </c>
      <c r="Q452" s="50">
        <v>2.7268518518518518E-3</v>
      </c>
      <c r="R452" s="50">
        <v>2.946064814814815E-3</v>
      </c>
      <c r="S452" s="50">
        <v>3.7380787037037035E-3</v>
      </c>
      <c r="T452" s="50">
        <v>5.8116898148148155E-3</v>
      </c>
      <c r="U452" s="50">
        <v>6.296412037037037E-3</v>
      </c>
      <c r="V452" s="50">
        <v>1.004212962962963E-2</v>
      </c>
      <c r="W452" s="50">
        <v>8.7499999999999991E-3</v>
      </c>
      <c r="X452" s="50">
        <v>1.4742129629629631E-2</v>
      </c>
      <c r="Y452" s="50">
        <v>3.0780555555555554E-2</v>
      </c>
      <c r="Z452" s="48" t="s">
        <v>0</v>
      </c>
      <c r="AA452" s="48" t="s">
        <v>0</v>
      </c>
      <c r="AB452" s="48">
        <v>7.13</v>
      </c>
      <c r="AC452" s="48">
        <v>14.97</v>
      </c>
      <c r="AD452" s="48">
        <v>17.13</v>
      </c>
      <c r="AE452" s="46">
        <v>5102</v>
      </c>
      <c r="AF452" s="48" t="s">
        <v>0</v>
      </c>
      <c r="AG452" s="48">
        <v>7.29</v>
      </c>
      <c r="AH452" s="48">
        <v>7.82</v>
      </c>
      <c r="AI452" s="48">
        <v>7.64</v>
      </c>
      <c r="AJ452" s="48">
        <v>8.31</v>
      </c>
      <c r="AK452" s="48">
        <v>8.9700000000000006</v>
      </c>
      <c r="AL452" s="48">
        <v>25.49</v>
      </c>
      <c r="AM452" s="48">
        <v>41.04</v>
      </c>
      <c r="AN452" s="48">
        <v>57.71</v>
      </c>
      <c r="AO452" s="50">
        <v>8.8020833333333332E-4</v>
      </c>
      <c r="AP452" s="50">
        <v>1.2123842592592594E-3</v>
      </c>
      <c r="AQ452" s="50">
        <v>2.7364583333333334E-3</v>
      </c>
      <c r="AR452" s="50">
        <v>1.1089120370370372E-3</v>
      </c>
      <c r="AS452" s="50">
        <v>1.563888888888889E-3</v>
      </c>
      <c r="AT452" s="50">
        <v>2.0254629629629633E-3</v>
      </c>
      <c r="AU452" s="50">
        <v>3.1965277777777782E-3</v>
      </c>
      <c r="AV452" s="50">
        <v>3.4557870370370372E-3</v>
      </c>
      <c r="AW452" s="50">
        <v>4.3957175925925926E-3</v>
      </c>
      <c r="AX452" s="50">
        <v>6.8791666666666671E-3</v>
      </c>
      <c r="AY452" s="50">
        <v>7.4011574074074075E-3</v>
      </c>
      <c r="AZ452" s="50">
        <v>1.1885532407407407E-2</v>
      </c>
      <c r="BA452" s="50">
        <v>9.577199074074073E-3</v>
      </c>
      <c r="BB452" s="50">
        <v>1.6542129629629629E-2</v>
      </c>
      <c r="BC452" s="50">
        <v>3.4041782407407406E-2</v>
      </c>
      <c r="BD452" s="48" t="s">
        <v>0</v>
      </c>
      <c r="BE452" s="48" t="s">
        <v>0</v>
      </c>
      <c r="BF452" s="48" t="s">
        <v>0</v>
      </c>
      <c r="BG452" s="48">
        <v>12.35</v>
      </c>
      <c r="BH452" s="48">
        <v>15.87</v>
      </c>
      <c r="BI452" s="46">
        <v>3920</v>
      </c>
    </row>
    <row r="453" spans="1:61" x14ac:dyDescent="0.3">
      <c r="A453" s="46">
        <v>949</v>
      </c>
      <c r="B453" s="48" t="s">
        <v>0</v>
      </c>
      <c r="C453" s="48" t="s">
        <v>0</v>
      </c>
      <c r="D453" s="48">
        <v>6.98</v>
      </c>
      <c r="E453" s="48">
        <v>7.08</v>
      </c>
      <c r="F453" s="48">
        <v>7.73</v>
      </c>
      <c r="G453" s="48" t="s">
        <v>0</v>
      </c>
      <c r="H453" s="48" t="s">
        <v>0</v>
      </c>
      <c r="I453" s="48">
        <v>35.049999999999997</v>
      </c>
      <c r="J453" s="48">
        <v>49.49</v>
      </c>
      <c r="K453" s="50">
        <v>7.5243055555555556E-4</v>
      </c>
      <c r="L453" s="50">
        <v>1.0282407407407406E-3</v>
      </c>
      <c r="M453" s="50">
        <v>2.3228009259259256E-3</v>
      </c>
      <c r="N453" s="50">
        <v>9.4525462962962955E-4</v>
      </c>
      <c r="O453" s="50">
        <v>1.3270833333333333E-3</v>
      </c>
      <c r="P453" s="50">
        <v>1.7212962962962963E-3</v>
      </c>
      <c r="Q453" s="50">
        <v>2.7277777777777778E-3</v>
      </c>
      <c r="R453" s="50">
        <v>2.9471064814814815E-3</v>
      </c>
      <c r="S453" s="50">
        <v>3.7393518518518518E-3</v>
      </c>
      <c r="T453" s="50">
        <v>5.813657407407408E-3</v>
      </c>
      <c r="U453" s="50">
        <v>6.2986111111111116E-3</v>
      </c>
      <c r="V453" s="50">
        <v>1.0045601851851852E-2</v>
      </c>
      <c r="W453" s="50">
        <v>8.7552083333333319E-3</v>
      </c>
      <c r="X453" s="50">
        <v>1.4750810185185185E-2</v>
      </c>
      <c r="Y453" s="50">
        <v>3.0798148148148147E-2</v>
      </c>
      <c r="Z453" s="48">
        <v>2.04</v>
      </c>
      <c r="AA453" s="48" t="s">
        <v>0</v>
      </c>
      <c r="AB453" s="48" t="s">
        <v>0</v>
      </c>
      <c r="AC453" s="48">
        <v>14.96</v>
      </c>
      <c r="AD453" s="48">
        <v>17.11</v>
      </c>
      <c r="AE453" s="46">
        <v>5097</v>
      </c>
      <c r="AF453" s="48" t="s">
        <v>0</v>
      </c>
      <c r="AG453" s="48" t="s">
        <v>0</v>
      </c>
      <c r="AH453" s="48" t="s">
        <v>0</v>
      </c>
      <c r="AI453" s="48" t="s">
        <v>0</v>
      </c>
      <c r="AJ453" s="48" t="s">
        <v>0</v>
      </c>
      <c r="AK453" s="48" t="s">
        <v>0</v>
      </c>
      <c r="AL453" s="48">
        <v>25.5</v>
      </c>
      <c r="AM453" s="48">
        <v>41.06</v>
      </c>
      <c r="AN453" s="48">
        <v>57.74</v>
      </c>
      <c r="AO453" s="50">
        <v>8.8067129629629628E-4</v>
      </c>
      <c r="AP453" s="50">
        <v>1.2130787037037038E-3</v>
      </c>
      <c r="AQ453" s="50">
        <v>2.7379629629629629E-3</v>
      </c>
      <c r="AR453" s="50">
        <v>1.1094907407407407E-3</v>
      </c>
      <c r="AS453" s="50">
        <v>1.5646990740740743E-3</v>
      </c>
      <c r="AT453" s="50">
        <v>2.0265046296296298E-3</v>
      </c>
      <c r="AU453" s="50">
        <v>3.1981481481481483E-3</v>
      </c>
      <c r="AV453" s="50">
        <v>3.4575231481481479E-3</v>
      </c>
      <c r="AW453" s="50">
        <v>4.3980324074074069E-3</v>
      </c>
      <c r="AX453" s="50">
        <v>6.8828703703703708E-3</v>
      </c>
      <c r="AY453" s="50">
        <v>7.4052083333333331E-3</v>
      </c>
      <c r="AZ453" s="50">
        <v>1.1892013888888888E-2</v>
      </c>
      <c r="BA453" s="50">
        <v>9.5834490740740741E-3</v>
      </c>
      <c r="BB453" s="50">
        <v>1.6552546296296294E-2</v>
      </c>
      <c r="BC453" s="50">
        <v>3.4063078703703696E-2</v>
      </c>
      <c r="BD453" s="48" t="s">
        <v>0</v>
      </c>
      <c r="BE453" s="48" t="s">
        <v>0</v>
      </c>
      <c r="BF453" s="48">
        <v>5.77</v>
      </c>
      <c r="BG453" s="48">
        <v>12.34</v>
      </c>
      <c r="BH453" s="48">
        <v>15.86</v>
      </c>
      <c r="BI453" s="46">
        <v>3916</v>
      </c>
    </row>
    <row r="454" spans="1:61" x14ac:dyDescent="0.3">
      <c r="A454" s="46">
        <v>948</v>
      </c>
      <c r="B454" s="48" t="s">
        <v>0</v>
      </c>
      <c r="C454" s="48" t="s">
        <v>0</v>
      </c>
      <c r="D454" s="48" t="s">
        <v>0</v>
      </c>
      <c r="E454" s="48" t="s">
        <v>0</v>
      </c>
      <c r="F454" s="48" t="s">
        <v>0</v>
      </c>
      <c r="G454" s="48">
        <v>8.3000000000000007</v>
      </c>
      <c r="H454" s="48">
        <v>22.28</v>
      </c>
      <c r="I454" s="48">
        <v>35.06</v>
      </c>
      <c r="J454" s="48">
        <v>49.51</v>
      </c>
      <c r="K454" s="50">
        <v>7.5266203703703704E-4</v>
      </c>
      <c r="L454" s="50">
        <v>1.0285879629629629E-3</v>
      </c>
      <c r="M454" s="50">
        <v>2.3236111111111109E-3</v>
      </c>
      <c r="N454" s="50">
        <v>9.4548611111111103E-4</v>
      </c>
      <c r="O454" s="50">
        <v>1.3275462962962963E-3</v>
      </c>
      <c r="P454" s="50">
        <v>1.7217592592592592E-3</v>
      </c>
      <c r="Q454" s="50">
        <v>2.7287037037037037E-3</v>
      </c>
      <c r="R454" s="50">
        <v>2.9480324074074075E-3</v>
      </c>
      <c r="S454" s="50">
        <v>3.740625E-3</v>
      </c>
      <c r="T454" s="50">
        <v>5.8157407407407411E-3</v>
      </c>
      <c r="U454" s="50">
        <v>6.3008101851851853E-3</v>
      </c>
      <c r="V454" s="50">
        <v>1.0049189814814815E-2</v>
      </c>
      <c r="W454" s="50">
        <v>8.7604166666666664E-3</v>
      </c>
      <c r="X454" s="50">
        <v>1.475949074074074E-2</v>
      </c>
      <c r="Y454" s="50">
        <v>3.0815740740740741E-2</v>
      </c>
      <c r="Z454" s="48" t="s">
        <v>0</v>
      </c>
      <c r="AA454" s="48">
        <v>4.83</v>
      </c>
      <c r="AB454" s="48">
        <v>7.12</v>
      </c>
      <c r="AC454" s="48">
        <v>14.95</v>
      </c>
      <c r="AD454" s="48">
        <v>17.09</v>
      </c>
      <c r="AE454" s="46">
        <v>5092</v>
      </c>
      <c r="AF454" s="48">
        <v>6.74</v>
      </c>
      <c r="AG454" s="48" t="s">
        <v>0</v>
      </c>
      <c r="AH454" s="48" t="s">
        <v>0</v>
      </c>
      <c r="AI454" s="48">
        <v>7.65</v>
      </c>
      <c r="AJ454" s="48">
        <v>8.32</v>
      </c>
      <c r="AK454" s="48">
        <v>8.98</v>
      </c>
      <c r="AL454" s="48">
        <v>25.51</v>
      </c>
      <c r="AM454" s="48">
        <v>41.08</v>
      </c>
      <c r="AN454" s="48">
        <v>57.77</v>
      </c>
      <c r="AO454" s="50">
        <v>8.810185185185185E-4</v>
      </c>
      <c r="AP454" s="50">
        <v>1.2136574074074074E-3</v>
      </c>
      <c r="AQ454" s="50">
        <v>2.7394675925925924E-3</v>
      </c>
      <c r="AR454" s="50">
        <v>1.1100694444444446E-3</v>
      </c>
      <c r="AS454" s="50">
        <v>1.5655092592592593E-3</v>
      </c>
      <c r="AT454" s="50">
        <v>2.0275462962962968E-3</v>
      </c>
      <c r="AU454" s="50">
        <v>3.1997685185185189E-3</v>
      </c>
      <c r="AV454" s="50">
        <v>3.4592592592592591E-3</v>
      </c>
      <c r="AW454" s="50">
        <v>4.4002314814814815E-3</v>
      </c>
      <c r="AX454" s="50">
        <v>6.8865740740740745E-3</v>
      </c>
      <c r="AY454" s="50">
        <v>7.4092592592592587E-3</v>
      </c>
      <c r="AZ454" s="50">
        <v>1.189861111111111E-2</v>
      </c>
      <c r="BA454" s="50">
        <v>9.5895833333333319E-3</v>
      </c>
      <c r="BB454" s="50">
        <v>1.656296296296296E-2</v>
      </c>
      <c r="BC454" s="50">
        <v>3.4084259259259252E-2</v>
      </c>
      <c r="BD454" s="48" t="s">
        <v>0</v>
      </c>
      <c r="BE454" s="48" t="s">
        <v>0</v>
      </c>
      <c r="BF454" s="48" t="s">
        <v>0</v>
      </c>
      <c r="BG454" s="48">
        <v>12.33</v>
      </c>
      <c r="BH454" s="48">
        <v>15.84</v>
      </c>
      <c r="BI454" s="46">
        <v>3912</v>
      </c>
    </row>
    <row r="455" spans="1:61" x14ac:dyDescent="0.3">
      <c r="A455" s="46">
        <v>947</v>
      </c>
      <c r="B455" s="48" t="s">
        <v>0</v>
      </c>
      <c r="C455" s="48" t="s">
        <v>0</v>
      </c>
      <c r="D455" s="48" t="s">
        <v>0</v>
      </c>
      <c r="E455" s="48" t="s">
        <v>0</v>
      </c>
      <c r="F455" s="48" t="s">
        <v>0</v>
      </c>
      <c r="G455" s="48" t="s">
        <v>0</v>
      </c>
      <c r="H455" s="48">
        <v>22.29</v>
      </c>
      <c r="I455" s="48">
        <v>35.08</v>
      </c>
      <c r="J455" s="48">
        <v>49.53</v>
      </c>
      <c r="K455" s="50">
        <v>7.5289351851851852E-4</v>
      </c>
      <c r="L455" s="50">
        <v>1.028935185185185E-3</v>
      </c>
      <c r="M455" s="50">
        <v>2.3244212962962962E-3</v>
      </c>
      <c r="N455" s="50">
        <v>9.4583333333333325E-4</v>
      </c>
      <c r="O455" s="50">
        <v>1.3278935185185186E-3</v>
      </c>
      <c r="P455" s="50">
        <v>1.7223379629629631E-3</v>
      </c>
      <c r="Q455" s="50">
        <v>2.7296296296296296E-3</v>
      </c>
      <c r="R455" s="50">
        <v>2.949074074074074E-3</v>
      </c>
      <c r="S455" s="50">
        <v>3.7417824074074072E-3</v>
      </c>
      <c r="T455" s="50">
        <v>5.8178240740740742E-3</v>
      </c>
      <c r="U455" s="50">
        <v>6.3030092592592591E-3</v>
      </c>
      <c r="V455" s="50">
        <v>1.0052662037037037E-2</v>
      </c>
      <c r="W455" s="50">
        <v>8.7655092592592593E-3</v>
      </c>
      <c r="X455" s="50">
        <v>1.4768171296296297E-2</v>
      </c>
      <c r="Y455" s="50">
        <v>3.0833449074074072E-2</v>
      </c>
      <c r="Z455" s="48" t="s">
        <v>0</v>
      </c>
      <c r="AA455" s="48" t="s">
        <v>0</v>
      </c>
      <c r="AB455" s="48" t="s">
        <v>0</v>
      </c>
      <c r="AC455" s="48">
        <v>14.94</v>
      </c>
      <c r="AD455" s="48">
        <v>17.079999999999998</v>
      </c>
      <c r="AE455" s="46">
        <v>5087</v>
      </c>
      <c r="AF455" s="48" t="s">
        <v>0</v>
      </c>
      <c r="AG455" s="48">
        <v>7.3</v>
      </c>
      <c r="AH455" s="48">
        <v>7.83</v>
      </c>
      <c r="AI455" s="48" t="s">
        <v>0</v>
      </c>
      <c r="AJ455" s="48" t="s">
        <v>0</v>
      </c>
      <c r="AK455" s="48" t="s">
        <v>0</v>
      </c>
      <c r="AL455" s="48">
        <v>25.53</v>
      </c>
      <c r="AM455" s="48">
        <v>41.1</v>
      </c>
      <c r="AN455" s="48">
        <v>57.8</v>
      </c>
      <c r="AO455" s="50">
        <v>8.8148148148148146E-4</v>
      </c>
      <c r="AP455" s="50">
        <v>1.2143518518518519E-3</v>
      </c>
      <c r="AQ455" s="50">
        <v>2.7409722222222223E-3</v>
      </c>
      <c r="AR455" s="50">
        <v>1.1106481481481481E-3</v>
      </c>
      <c r="AS455" s="50">
        <v>1.5663194444444446E-3</v>
      </c>
      <c r="AT455" s="50">
        <v>2.0285879629629634E-3</v>
      </c>
      <c r="AU455" s="50">
        <v>3.201388888888889E-3</v>
      </c>
      <c r="AV455" s="50">
        <v>3.4609953703703708E-3</v>
      </c>
      <c r="AW455" s="50">
        <v>4.4025462962962968E-3</v>
      </c>
      <c r="AX455" s="50">
        <v>6.8902777777777782E-3</v>
      </c>
      <c r="AY455" s="50">
        <v>7.4131944444444436E-3</v>
      </c>
      <c r="AZ455" s="50">
        <v>1.1905092592592592E-2</v>
      </c>
      <c r="BA455" s="50">
        <v>9.595833333333333E-3</v>
      </c>
      <c r="BB455" s="50">
        <v>1.6573379629629625E-2</v>
      </c>
      <c r="BC455" s="50">
        <v>3.4105439814814807E-2</v>
      </c>
      <c r="BD455" s="48" t="s">
        <v>0</v>
      </c>
      <c r="BE455" s="48">
        <v>3.96</v>
      </c>
      <c r="BF455" s="48">
        <v>5.76</v>
      </c>
      <c r="BG455" s="48">
        <v>12.32</v>
      </c>
      <c r="BH455" s="48">
        <v>15.82</v>
      </c>
      <c r="BI455" s="46">
        <v>3909</v>
      </c>
    </row>
    <row r="456" spans="1:61" x14ac:dyDescent="0.3">
      <c r="A456" s="46">
        <v>946</v>
      </c>
      <c r="B456" s="48" t="s">
        <v>0</v>
      </c>
      <c r="C456" s="48" t="s">
        <v>0</v>
      </c>
      <c r="D456" s="48" t="s">
        <v>0</v>
      </c>
      <c r="E456" s="48">
        <v>7.09</v>
      </c>
      <c r="F456" s="48">
        <v>7.74</v>
      </c>
      <c r="G456" s="48" t="s">
        <v>0</v>
      </c>
      <c r="H456" s="48" t="s">
        <v>0</v>
      </c>
      <c r="I456" s="48">
        <v>35.090000000000003</v>
      </c>
      <c r="J456" s="48">
        <v>49.54</v>
      </c>
      <c r="K456" s="50">
        <v>7.5324074074074074E-4</v>
      </c>
      <c r="L456" s="50">
        <v>1.0292824074074074E-3</v>
      </c>
      <c r="M456" s="50">
        <v>2.3253472222222221E-3</v>
      </c>
      <c r="N456" s="50">
        <v>9.4606481481481473E-4</v>
      </c>
      <c r="O456" s="50">
        <v>1.3283564814814816E-3</v>
      </c>
      <c r="P456" s="50">
        <v>1.7229166666666667E-3</v>
      </c>
      <c r="Q456" s="50">
        <v>2.7305555555555555E-3</v>
      </c>
      <c r="R456" s="50">
        <v>2.9499999999999999E-3</v>
      </c>
      <c r="S456" s="50">
        <v>3.7430555555555555E-3</v>
      </c>
      <c r="T456" s="50">
        <v>5.8199074074074082E-3</v>
      </c>
      <c r="U456" s="50">
        <v>6.3052083333333337E-3</v>
      </c>
      <c r="V456" s="50">
        <v>1.0056134259259259E-2</v>
      </c>
      <c r="W456" s="50">
        <v>8.7707175925925921E-3</v>
      </c>
      <c r="X456" s="50">
        <v>1.4776967592592593E-2</v>
      </c>
      <c r="Y456" s="50">
        <v>3.0851041666666666E-2</v>
      </c>
      <c r="Z456" s="48" t="s">
        <v>0</v>
      </c>
      <c r="AA456" s="48" t="s">
        <v>0</v>
      </c>
      <c r="AB456" s="48">
        <v>7.11</v>
      </c>
      <c r="AC456" s="48">
        <v>14.93</v>
      </c>
      <c r="AD456" s="48">
        <v>17.059999999999999</v>
      </c>
      <c r="AE456" s="46">
        <v>5082</v>
      </c>
      <c r="AF456" s="48" t="s">
        <v>0</v>
      </c>
      <c r="AG456" s="48" t="s">
        <v>0</v>
      </c>
      <c r="AH456" s="48" t="s">
        <v>0</v>
      </c>
      <c r="AI456" s="48" t="s">
        <v>0</v>
      </c>
      <c r="AJ456" s="48">
        <v>8.33</v>
      </c>
      <c r="AK456" s="48">
        <v>8.99</v>
      </c>
      <c r="AL456" s="48">
        <v>25.54</v>
      </c>
      <c r="AM456" s="48">
        <v>41.12</v>
      </c>
      <c r="AN456" s="48">
        <v>57.83</v>
      </c>
      <c r="AO456" s="50">
        <v>8.8194444444444442E-4</v>
      </c>
      <c r="AP456" s="50">
        <v>1.2150462962962963E-3</v>
      </c>
      <c r="AQ456" s="50">
        <v>2.7424768518518518E-3</v>
      </c>
      <c r="AR456" s="50">
        <v>1.111226851851852E-3</v>
      </c>
      <c r="AS456" s="50">
        <v>1.5670138888888891E-3</v>
      </c>
      <c r="AT456" s="50">
        <v>2.0295138888888893E-3</v>
      </c>
      <c r="AU456" s="50">
        <v>3.2030092592592596E-3</v>
      </c>
      <c r="AV456" s="50">
        <v>3.462731481481482E-3</v>
      </c>
      <c r="AW456" s="50">
        <v>4.4047453703703705E-3</v>
      </c>
      <c r="AX456" s="50">
        <v>6.8939814814814818E-3</v>
      </c>
      <c r="AY456" s="50">
        <v>7.4172453703703701E-3</v>
      </c>
      <c r="AZ456" s="50">
        <v>1.1911689814814816E-2</v>
      </c>
      <c r="BA456" s="50">
        <v>9.6019675925925908E-3</v>
      </c>
      <c r="BB456" s="50">
        <v>1.6583912037037036E-2</v>
      </c>
      <c r="BC456" s="50">
        <v>3.4126736111111111E-2</v>
      </c>
      <c r="BD456" s="48" t="s">
        <v>0</v>
      </c>
      <c r="BE456" s="48" t="s">
        <v>0</v>
      </c>
      <c r="BF456" s="48" t="s">
        <v>0</v>
      </c>
      <c r="BG456" s="48">
        <v>12.31</v>
      </c>
      <c r="BH456" s="48">
        <v>15.81</v>
      </c>
      <c r="BI456" s="46">
        <v>3905</v>
      </c>
    </row>
    <row r="457" spans="1:61" x14ac:dyDescent="0.3">
      <c r="A457" s="46">
        <v>945</v>
      </c>
      <c r="B457" s="48" t="s">
        <v>0</v>
      </c>
      <c r="C457" s="48" t="s">
        <v>0</v>
      </c>
      <c r="D457" s="48" t="s">
        <v>0</v>
      </c>
      <c r="E457" s="48" t="s">
        <v>0</v>
      </c>
      <c r="F457" s="48" t="s">
        <v>0</v>
      </c>
      <c r="G457" s="48">
        <v>8.31</v>
      </c>
      <c r="H457" s="48">
        <v>22.3</v>
      </c>
      <c r="I457" s="48">
        <v>35.1</v>
      </c>
      <c r="J457" s="48">
        <v>49.56</v>
      </c>
      <c r="K457" s="50">
        <v>7.5347222222222222E-4</v>
      </c>
      <c r="L457" s="50">
        <v>1.0296296296296295E-3</v>
      </c>
      <c r="M457" s="50">
        <v>2.3261574074074074E-3</v>
      </c>
      <c r="N457" s="50">
        <v>9.4641203703703706E-4</v>
      </c>
      <c r="O457" s="50">
        <v>1.3288194444444445E-3</v>
      </c>
      <c r="P457" s="50">
        <v>1.7234953703703705E-3</v>
      </c>
      <c r="Q457" s="50">
        <v>2.7314814814814814E-3</v>
      </c>
      <c r="R457" s="50">
        <v>2.9509259259259259E-3</v>
      </c>
      <c r="S457" s="50">
        <v>3.7443287037037037E-3</v>
      </c>
      <c r="T457" s="50">
        <v>5.8219907407407404E-3</v>
      </c>
      <c r="U457" s="50">
        <v>6.3074074074074074E-3</v>
      </c>
      <c r="V457" s="50">
        <v>1.005960648148148E-2</v>
      </c>
      <c r="W457" s="50">
        <v>8.7759259259259266E-3</v>
      </c>
      <c r="X457" s="50">
        <v>1.4785648148148148E-2</v>
      </c>
      <c r="Y457" s="50">
        <v>3.0868634259259259E-2</v>
      </c>
      <c r="Z457" s="48" t="s">
        <v>0</v>
      </c>
      <c r="AA457" s="48">
        <v>4.82</v>
      </c>
      <c r="AB457" s="48" t="s">
        <v>0</v>
      </c>
      <c r="AC457" s="48">
        <v>14.92</v>
      </c>
      <c r="AD457" s="48">
        <v>17.04</v>
      </c>
      <c r="AE457" s="46">
        <v>5077</v>
      </c>
      <c r="AF457" s="48">
        <v>6.75</v>
      </c>
      <c r="AG457" s="48" t="s">
        <v>0</v>
      </c>
      <c r="AH457" s="48" t="s">
        <v>0</v>
      </c>
      <c r="AI457" s="48">
        <v>7.66</v>
      </c>
      <c r="AJ457" s="48" t="s">
        <v>0</v>
      </c>
      <c r="AK457" s="48" t="s">
        <v>0</v>
      </c>
      <c r="AL457" s="48">
        <v>25.55</v>
      </c>
      <c r="AM457" s="48">
        <v>41.14</v>
      </c>
      <c r="AN457" s="48">
        <v>57.85</v>
      </c>
      <c r="AO457" s="50">
        <v>8.8240740740740738E-4</v>
      </c>
      <c r="AP457" s="50">
        <v>1.2156250000000001E-3</v>
      </c>
      <c r="AQ457" s="50">
        <v>2.7439814814814814E-3</v>
      </c>
      <c r="AR457" s="50">
        <v>1.1118055555555556E-3</v>
      </c>
      <c r="AS457" s="50">
        <v>1.5678240740740741E-3</v>
      </c>
      <c r="AT457" s="50">
        <v>2.0305555555555558E-3</v>
      </c>
      <c r="AU457" s="50">
        <v>3.2046296296296298E-3</v>
      </c>
      <c r="AV457" s="50">
        <v>3.4644675925925928E-3</v>
      </c>
      <c r="AW457" s="50">
        <v>4.4070601851851857E-3</v>
      </c>
      <c r="AX457" s="50">
        <v>6.8975694444444449E-3</v>
      </c>
      <c r="AY457" s="50">
        <v>7.4212962962962965E-3</v>
      </c>
      <c r="AZ457" s="50">
        <v>1.1918287037037038E-2</v>
      </c>
      <c r="BA457" s="50">
        <v>9.6082175925925901E-3</v>
      </c>
      <c r="BB457" s="50">
        <v>1.6594328703703705E-2</v>
      </c>
      <c r="BC457" s="50">
        <v>3.4147916666666667E-2</v>
      </c>
      <c r="BD457" s="48">
        <v>1.72</v>
      </c>
      <c r="BE457" s="48" t="s">
        <v>0</v>
      </c>
      <c r="BF457" s="48" t="s">
        <v>0</v>
      </c>
      <c r="BG457" s="48">
        <v>12.3</v>
      </c>
      <c r="BH457" s="48">
        <v>15.79</v>
      </c>
      <c r="BI457" s="46">
        <v>3901</v>
      </c>
    </row>
    <row r="458" spans="1:61" x14ac:dyDescent="0.3">
      <c r="A458" s="46">
        <v>944</v>
      </c>
      <c r="B458" s="48">
        <v>6.06</v>
      </c>
      <c r="C458" s="48">
        <v>6.54</v>
      </c>
      <c r="D458" s="48">
        <v>6.99</v>
      </c>
      <c r="E458" s="48" t="s">
        <v>0</v>
      </c>
      <c r="F458" s="48" t="s">
        <v>0</v>
      </c>
      <c r="G458" s="48" t="s">
        <v>0</v>
      </c>
      <c r="H458" s="48">
        <v>22.31</v>
      </c>
      <c r="I458" s="48">
        <v>35.11</v>
      </c>
      <c r="J458" s="48">
        <v>49.57</v>
      </c>
      <c r="K458" s="50">
        <v>7.537037037037037E-4</v>
      </c>
      <c r="L458" s="50">
        <v>1.0299768518518518E-3</v>
      </c>
      <c r="M458" s="50">
        <v>2.3269675925925923E-3</v>
      </c>
      <c r="N458" s="50">
        <v>9.4675925925925928E-4</v>
      </c>
      <c r="O458" s="50">
        <v>1.3291666666666666E-3</v>
      </c>
      <c r="P458" s="50">
        <v>1.7240740740740741E-3</v>
      </c>
      <c r="Q458" s="50">
        <v>2.7322916666666667E-3</v>
      </c>
      <c r="R458" s="50">
        <v>2.9519675925925924E-3</v>
      </c>
      <c r="S458" s="50">
        <v>3.745601851851852E-3</v>
      </c>
      <c r="T458" s="50">
        <v>5.8239583333333329E-3</v>
      </c>
      <c r="U458" s="50">
        <v>6.309606481481482E-3</v>
      </c>
      <c r="V458" s="50">
        <v>1.0063078703703703E-2</v>
      </c>
      <c r="W458" s="50">
        <v>8.7811342592592594E-3</v>
      </c>
      <c r="X458" s="50">
        <v>1.4794328703703704E-2</v>
      </c>
      <c r="Y458" s="50">
        <v>3.088634259259259E-2</v>
      </c>
      <c r="Z458" s="48" t="s">
        <v>0</v>
      </c>
      <c r="AA458" s="48" t="s">
        <v>0</v>
      </c>
      <c r="AB458" s="48" t="s">
        <v>0</v>
      </c>
      <c r="AC458" s="48">
        <v>14.91</v>
      </c>
      <c r="AD458" s="48">
        <v>17.03</v>
      </c>
      <c r="AE458" s="46">
        <v>5072</v>
      </c>
      <c r="AF458" s="48" t="s">
        <v>0</v>
      </c>
      <c r="AG458" s="48">
        <v>7.31</v>
      </c>
      <c r="AH458" s="48">
        <v>7.84</v>
      </c>
      <c r="AI458" s="48" t="s">
        <v>0</v>
      </c>
      <c r="AJ458" s="48">
        <v>8.34</v>
      </c>
      <c r="AK458" s="48">
        <v>9</v>
      </c>
      <c r="AL458" s="48">
        <v>25.56</v>
      </c>
      <c r="AM458" s="48">
        <v>41.16</v>
      </c>
      <c r="AN458" s="48">
        <v>57.88</v>
      </c>
      <c r="AO458" s="50">
        <v>8.8287037037037034E-4</v>
      </c>
      <c r="AP458" s="50">
        <v>1.2163194444444446E-3</v>
      </c>
      <c r="AQ458" s="50">
        <v>2.7454861111111109E-3</v>
      </c>
      <c r="AR458" s="50">
        <v>1.1123842592592594E-3</v>
      </c>
      <c r="AS458" s="50">
        <v>1.5686342592592594E-3</v>
      </c>
      <c r="AT458" s="50">
        <v>2.0315972222222224E-3</v>
      </c>
      <c r="AU458" s="50">
        <v>3.2062500000000003E-3</v>
      </c>
      <c r="AV458" s="50">
        <v>3.466203703703704E-3</v>
      </c>
      <c r="AW458" s="50">
        <v>4.4093750000000001E-3</v>
      </c>
      <c r="AX458" s="50">
        <v>6.9012731481481477E-3</v>
      </c>
      <c r="AY458" s="50">
        <v>7.4252314814814814E-3</v>
      </c>
      <c r="AZ458" s="50">
        <v>1.1924768518518519E-2</v>
      </c>
      <c r="BA458" s="50">
        <v>9.6143518518518496E-3</v>
      </c>
      <c r="BB458" s="50">
        <v>1.660474537037037E-2</v>
      </c>
      <c r="BC458" s="50">
        <v>3.4169212962962964E-2</v>
      </c>
      <c r="BD458" s="48" t="s">
        <v>0</v>
      </c>
      <c r="BE458" s="48">
        <v>3.95</v>
      </c>
      <c r="BF458" s="48">
        <v>5.75</v>
      </c>
      <c r="BG458" s="48">
        <v>12.29</v>
      </c>
      <c r="BH458" s="48">
        <v>15.78</v>
      </c>
      <c r="BI458" s="46">
        <v>3897</v>
      </c>
    </row>
    <row r="459" spans="1:61" x14ac:dyDescent="0.3">
      <c r="A459" s="46">
        <v>943</v>
      </c>
      <c r="B459" s="48" t="s">
        <v>0</v>
      </c>
      <c r="C459" s="48" t="s">
        <v>0</v>
      </c>
      <c r="D459" s="48" t="s">
        <v>0</v>
      </c>
      <c r="E459" s="48" t="s">
        <v>0</v>
      </c>
      <c r="F459" s="48" t="s">
        <v>0</v>
      </c>
      <c r="G459" s="48" t="s">
        <v>0</v>
      </c>
      <c r="H459" s="48">
        <v>22.32</v>
      </c>
      <c r="I459" s="48">
        <v>35.130000000000003</v>
      </c>
      <c r="J459" s="48">
        <v>49.59</v>
      </c>
      <c r="K459" s="50">
        <v>7.5393518518518518E-4</v>
      </c>
      <c r="L459" s="50">
        <v>1.0303240740740741E-3</v>
      </c>
      <c r="M459" s="50">
        <v>2.3278935185185182E-3</v>
      </c>
      <c r="N459" s="50">
        <v>9.4699074074074076E-4</v>
      </c>
      <c r="O459" s="50">
        <v>1.3296296296296296E-3</v>
      </c>
      <c r="P459" s="50">
        <v>1.724537037037037E-3</v>
      </c>
      <c r="Q459" s="50">
        <v>2.7332175925925926E-3</v>
      </c>
      <c r="R459" s="50">
        <v>2.9528935185185183E-3</v>
      </c>
      <c r="S459" s="50">
        <v>3.7468749999999998E-3</v>
      </c>
      <c r="T459" s="50">
        <v>5.8260416666666669E-3</v>
      </c>
      <c r="U459" s="50">
        <v>6.3119212962962964E-3</v>
      </c>
      <c r="V459" s="50">
        <v>1.0066666666666666E-2</v>
      </c>
      <c r="W459" s="50">
        <v>8.7863425925925921E-3</v>
      </c>
      <c r="X459" s="50">
        <v>1.4803009259259259E-2</v>
      </c>
      <c r="Y459" s="50">
        <v>3.0904050925925925E-2</v>
      </c>
      <c r="Z459" s="48" t="s">
        <v>0</v>
      </c>
      <c r="AA459" s="48" t="s">
        <v>0</v>
      </c>
      <c r="AB459" s="48">
        <v>7.1</v>
      </c>
      <c r="AC459" s="48">
        <v>14.9</v>
      </c>
      <c r="AD459" s="48">
        <v>17.010000000000002</v>
      </c>
      <c r="AE459" s="46">
        <v>5067</v>
      </c>
      <c r="AF459" s="48" t="s">
        <v>0</v>
      </c>
      <c r="AG459" s="48" t="s">
        <v>0</v>
      </c>
      <c r="AH459" s="48" t="s">
        <v>0</v>
      </c>
      <c r="AI459" s="48">
        <v>7.67</v>
      </c>
      <c r="AJ459" s="48" t="s">
        <v>0</v>
      </c>
      <c r="AK459" s="48" t="s">
        <v>0</v>
      </c>
      <c r="AL459" s="48">
        <v>25.57</v>
      </c>
      <c r="AM459" s="48">
        <v>41.18</v>
      </c>
      <c r="AN459" s="48">
        <v>57.91</v>
      </c>
      <c r="AO459" s="50">
        <v>8.833333333333333E-4</v>
      </c>
      <c r="AP459" s="50">
        <v>1.217013888888889E-3</v>
      </c>
      <c r="AQ459" s="50">
        <v>2.7469907407407408E-3</v>
      </c>
      <c r="AR459" s="50">
        <v>1.112962962962963E-3</v>
      </c>
      <c r="AS459" s="50">
        <v>1.5694444444444445E-3</v>
      </c>
      <c r="AT459" s="50">
        <v>2.0326388888888894E-3</v>
      </c>
      <c r="AU459" s="50">
        <v>3.2078703703703705E-3</v>
      </c>
      <c r="AV459" s="50">
        <v>3.4680555555555558E-3</v>
      </c>
      <c r="AW459" s="50">
        <v>4.4115740740740738E-3</v>
      </c>
      <c r="AX459" s="50">
        <v>6.9049768518518514E-3</v>
      </c>
      <c r="AY459" s="50">
        <v>7.429282407407407E-3</v>
      </c>
      <c r="AZ459" s="50">
        <v>1.1931365740740741E-2</v>
      </c>
      <c r="BA459" s="50">
        <v>9.6206018518518507E-3</v>
      </c>
      <c r="BB459" s="50">
        <v>1.6615277777777777E-2</v>
      </c>
      <c r="BC459" s="50">
        <v>3.4190509259259254E-2</v>
      </c>
      <c r="BD459" s="48" t="s">
        <v>0</v>
      </c>
      <c r="BE459" s="48" t="s">
        <v>0</v>
      </c>
      <c r="BF459" s="48" t="s">
        <v>0</v>
      </c>
      <c r="BG459" s="48">
        <v>12.28</v>
      </c>
      <c r="BH459" s="48">
        <v>15.76</v>
      </c>
      <c r="BI459" s="46">
        <v>3893</v>
      </c>
    </row>
    <row r="460" spans="1:61" x14ac:dyDescent="0.3">
      <c r="A460" s="46">
        <v>942</v>
      </c>
      <c r="B460" s="48" t="s">
        <v>0</v>
      </c>
      <c r="C460" s="48" t="s">
        <v>0</v>
      </c>
      <c r="D460" s="48" t="s">
        <v>0</v>
      </c>
      <c r="E460" s="48">
        <v>7.1</v>
      </c>
      <c r="F460" s="48">
        <v>7.75</v>
      </c>
      <c r="G460" s="48">
        <v>8.32</v>
      </c>
      <c r="H460" s="48" t="s">
        <v>0</v>
      </c>
      <c r="I460" s="48">
        <v>35.14</v>
      </c>
      <c r="J460" s="48">
        <v>49.61</v>
      </c>
      <c r="K460" s="50">
        <v>7.5416666666666666E-4</v>
      </c>
      <c r="L460" s="50">
        <v>1.0306712962962965E-3</v>
      </c>
      <c r="M460" s="50">
        <v>2.3287037037037035E-3</v>
      </c>
      <c r="N460" s="50">
        <v>9.4733796296296298E-4</v>
      </c>
      <c r="O460" s="50">
        <v>1.3300925925925926E-3</v>
      </c>
      <c r="P460" s="50">
        <v>1.7251157407407408E-3</v>
      </c>
      <c r="Q460" s="50">
        <v>2.7341435185185186E-3</v>
      </c>
      <c r="R460" s="50">
        <v>2.9539351851851853E-3</v>
      </c>
      <c r="S460" s="50">
        <v>3.7480324074074074E-3</v>
      </c>
      <c r="T460" s="50">
        <v>5.828125E-3</v>
      </c>
      <c r="U460" s="50">
        <v>6.314120370370371E-3</v>
      </c>
      <c r="V460" s="50">
        <v>1.0070138888888889E-2</v>
      </c>
      <c r="W460" s="50">
        <v>8.7914351851851851E-3</v>
      </c>
      <c r="X460" s="50">
        <v>1.4811805555555557E-2</v>
      </c>
      <c r="Y460" s="50">
        <v>3.0921643518518518E-2</v>
      </c>
      <c r="Z460" s="48" t="s">
        <v>0</v>
      </c>
      <c r="AA460" s="48">
        <v>4.8100000000000005</v>
      </c>
      <c r="AB460" s="48" t="s">
        <v>0</v>
      </c>
      <c r="AC460" s="48">
        <v>14.89</v>
      </c>
      <c r="AD460" s="48">
        <v>16.989999999999998</v>
      </c>
      <c r="AE460" s="46">
        <v>5063</v>
      </c>
      <c r="AF460" s="48" t="s">
        <v>0</v>
      </c>
      <c r="AG460" s="48" t="s">
        <v>0</v>
      </c>
      <c r="AH460" s="48" t="s">
        <v>0</v>
      </c>
      <c r="AI460" s="48" t="s">
        <v>0</v>
      </c>
      <c r="AJ460" s="48" t="s">
        <v>0</v>
      </c>
      <c r="AK460" s="48">
        <v>9.01</v>
      </c>
      <c r="AL460" s="48">
        <v>25.58</v>
      </c>
      <c r="AM460" s="48">
        <v>41.2</v>
      </c>
      <c r="AN460" s="48">
        <v>57.94</v>
      </c>
      <c r="AO460" s="50">
        <v>8.8379629629629626E-4</v>
      </c>
      <c r="AP460" s="50">
        <v>1.2175925925925926E-3</v>
      </c>
      <c r="AQ460" s="50">
        <v>2.7484953703703703E-3</v>
      </c>
      <c r="AR460" s="50">
        <v>1.1135416666666668E-3</v>
      </c>
      <c r="AS460" s="50">
        <v>1.5702546296296298E-3</v>
      </c>
      <c r="AT460" s="50">
        <v>2.0335648148148153E-3</v>
      </c>
      <c r="AU460" s="50">
        <v>3.2094907407407411E-3</v>
      </c>
      <c r="AV460" s="50">
        <v>3.469791666666667E-3</v>
      </c>
      <c r="AW460" s="50">
        <v>4.4138888888888891E-3</v>
      </c>
      <c r="AX460" s="50">
        <v>6.9086805555555551E-3</v>
      </c>
      <c r="AY460" s="50">
        <v>7.4333333333333326E-3</v>
      </c>
      <c r="AZ460" s="50">
        <v>1.1937962962962963E-2</v>
      </c>
      <c r="BA460" s="50">
        <v>9.6267361111111102E-3</v>
      </c>
      <c r="BB460" s="50">
        <v>1.6625694444444443E-2</v>
      </c>
      <c r="BC460" s="50">
        <v>3.4211689814814809E-2</v>
      </c>
      <c r="BD460" s="48" t="s">
        <v>0</v>
      </c>
      <c r="BE460" s="48" t="s">
        <v>0</v>
      </c>
      <c r="BF460" s="48">
        <v>5.74</v>
      </c>
      <c r="BG460" s="48">
        <v>12.27</v>
      </c>
      <c r="BH460" s="48">
        <v>15.74</v>
      </c>
      <c r="BI460" s="46">
        <v>3890</v>
      </c>
    </row>
    <row r="461" spans="1:61" x14ac:dyDescent="0.3">
      <c r="A461" s="46">
        <v>941</v>
      </c>
      <c r="B461" s="48" t="s">
        <v>0</v>
      </c>
      <c r="C461" s="48" t="s">
        <v>0</v>
      </c>
      <c r="D461" s="48" t="s">
        <v>0</v>
      </c>
      <c r="E461" s="48" t="s">
        <v>0</v>
      </c>
      <c r="F461" s="48" t="s">
        <v>0</v>
      </c>
      <c r="G461" s="48" t="s">
        <v>0</v>
      </c>
      <c r="H461" s="48">
        <v>22.33</v>
      </c>
      <c r="I461" s="48">
        <v>35.15</v>
      </c>
      <c r="J461" s="48">
        <v>49.62</v>
      </c>
      <c r="K461" s="50">
        <v>7.5439814814814814E-4</v>
      </c>
      <c r="L461" s="50">
        <v>1.0310185185185186E-3</v>
      </c>
      <c r="M461" s="50">
        <v>2.3295138888888888E-3</v>
      </c>
      <c r="N461" s="50">
        <v>9.4756944444444446E-4</v>
      </c>
      <c r="O461" s="50">
        <v>1.3304398148148149E-3</v>
      </c>
      <c r="P461" s="50">
        <v>1.7256944444444444E-3</v>
      </c>
      <c r="Q461" s="50">
        <v>2.7350694444444445E-3</v>
      </c>
      <c r="R461" s="50">
        <v>2.9548611111111112E-3</v>
      </c>
      <c r="S461" s="50">
        <v>3.7493055555555556E-3</v>
      </c>
      <c r="T461" s="50">
        <v>5.8302083333333331E-3</v>
      </c>
      <c r="U461" s="50">
        <v>6.3163194444444447E-3</v>
      </c>
      <c r="V461" s="50">
        <v>1.0073611111111111E-2</v>
      </c>
      <c r="W461" s="50">
        <v>8.7966435185185196E-3</v>
      </c>
      <c r="X461" s="50">
        <v>1.4820486111111112E-2</v>
      </c>
      <c r="Y461" s="50">
        <v>3.0939351851851853E-2</v>
      </c>
      <c r="Z461" s="48" t="s">
        <v>0</v>
      </c>
      <c r="AA461" s="48" t="s">
        <v>0</v>
      </c>
      <c r="AB461" s="48">
        <v>7.09</v>
      </c>
      <c r="AC461" s="48">
        <v>14.88</v>
      </c>
      <c r="AD461" s="48">
        <v>16.98</v>
      </c>
      <c r="AE461" s="46">
        <v>5058</v>
      </c>
      <c r="AF461" s="48">
        <v>6.76</v>
      </c>
      <c r="AG461" s="48" t="s">
        <v>0</v>
      </c>
      <c r="AH461" s="48">
        <v>7.85</v>
      </c>
      <c r="AI461" s="48" t="s">
        <v>0</v>
      </c>
      <c r="AJ461" s="48">
        <v>8.35</v>
      </c>
      <c r="AK461" s="48" t="s">
        <v>0</v>
      </c>
      <c r="AL461" s="48">
        <v>25.59</v>
      </c>
      <c r="AM461" s="48">
        <v>41.22</v>
      </c>
      <c r="AN461" s="48">
        <v>57.97</v>
      </c>
      <c r="AO461" s="50">
        <v>8.8425925925925922E-4</v>
      </c>
      <c r="AP461" s="50">
        <v>1.218287037037037E-3</v>
      </c>
      <c r="AQ461" s="50">
        <v>2.7499999999999998E-3</v>
      </c>
      <c r="AR461" s="50">
        <v>1.1141203703703704E-3</v>
      </c>
      <c r="AS461" s="50">
        <v>1.5709490740740742E-3</v>
      </c>
      <c r="AT461" s="50">
        <v>2.0346064814814819E-3</v>
      </c>
      <c r="AU461" s="50">
        <v>3.2111111111111112E-3</v>
      </c>
      <c r="AV461" s="50">
        <v>3.4715277777777782E-3</v>
      </c>
      <c r="AW461" s="50">
        <v>4.4162037037037034E-3</v>
      </c>
      <c r="AX461" s="50">
        <v>6.9123842592592596E-3</v>
      </c>
      <c r="AY461" s="50">
        <v>7.4372685185185175E-3</v>
      </c>
      <c r="AZ461" s="50">
        <v>1.1944444444444443E-2</v>
      </c>
      <c r="BA461" s="50">
        <v>9.6329861111111095E-3</v>
      </c>
      <c r="BB461" s="50">
        <v>1.6636111111111108E-2</v>
      </c>
      <c r="BC461" s="50">
        <v>3.4232986111111106E-2</v>
      </c>
      <c r="BD461" s="48" t="s">
        <v>0</v>
      </c>
      <c r="BE461" s="48">
        <v>3.94</v>
      </c>
      <c r="BF461" s="48" t="s">
        <v>0</v>
      </c>
      <c r="BG461" s="48">
        <v>12.26</v>
      </c>
      <c r="BH461" s="48">
        <v>15.73</v>
      </c>
      <c r="BI461" s="46">
        <v>3886</v>
      </c>
    </row>
    <row r="462" spans="1:61" x14ac:dyDescent="0.3">
      <c r="A462" s="46">
        <v>940</v>
      </c>
      <c r="B462" s="48" t="s">
        <v>0</v>
      </c>
      <c r="C462" s="48" t="s">
        <v>0</v>
      </c>
      <c r="D462" s="48" t="s">
        <v>0</v>
      </c>
      <c r="E462" s="48" t="s">
        <v>0</v>
      </c>
      <c r="F462" s="48" t="s">
        <v>0</v>
      </c>
      <c r="G462" s="48" t="s">
        <v>0</v>
      </c>
      <c r="H462" s="48">
        <v>22.34</v>
      </c>
      <c r="I462" s="48">
        <v>35.159999999999997</v>
      </c>
      <c r="J462" s="48">
        <v>49.64</v>
      </c>
      <c r="K462" s="50">
        <v>7.5474537037037036E-4</v>
      </c>
      <c r="L462" s="50">
        <v>1.0313657407407409E-3</v>
      </c>
      <c r="M462" s="50">
        <v>2.3304398148148147E-3</v>
      </c>
      <c r="N462" s="50">
        <v>9.4791666666666668E-4</v>
      </c>
      <c r="O462" s="50">
        <v>1.3309027777777779E-3</v>
      </c>
      <c r="P462" s="50">
        <v>1.7262731481481482E-3</v>
      </c>
      <c r="Q462" s="50">
        <v>2.7359953703703704E-3</v>
      </c>
      <c r="R462" s="50">
        <v>2.9559027777777778E-3</v>
      </c>
      <c r="S462" s="50">
        <v>3.7505787037037035E-3</v>
      </c>
      <c r="T462" s="50">
        <v>5.8322916666666662E-3</v>
      </c>
      <c r="U462" s="50">
        <v>6.3185185185185193E-3</v>
      </c>
      <c r="V462" s="50">
        <v>1.0077083333333334E-2</v>
      </c>
      <c r="W462" s="50">
        <v>8.8018518518518524E-3</v>
      </c>
      <c r="X462" s="50">
        <v>1.4829282407407407E-2</v>
      </c>
      <c r="Y462" s="50">
        <v>3.0957060185185185E-2</v>
      </c>
      <c r="Z462" s="48">
        <v>2.0299999999999998</v>
      </c>
      <c r="AA462" s="48">
        <v>4.8</v>
      </c>
      <c r="AB462" s="48" t="s">
        <v>0</v>
      </c>
      <c r="AC462" s="48">
        <v>14.87</v>
      </c>
      <c r="AD462" s="48">
        <v>16.96</v>
      </c>
      <c r="AE462" s="46">
        <v>5053</v>
      </c>
      <c r="AF462" s="48" t="s">
        <v>0</v>
      </c>
      <c r="AG462" s="48">
        <v>7.32</v>
      </c>
      <c r="AH462" s="48" t="s">
        <v>0</v>
      </c>
      <c r="AI462" s="48">
        <v>7.68</v>
      </c>
      <c r="AJ462" s="48" t="s">
        <v>0</v>
      </c>
      <c r="AK462" s="48">
        <v>9.02</v>
      </c>
      <c r="AL462" s="48">
        <v>25.61</v>
      </c>
      <c r="AM462" s="48">
        <v>41.24</v>
      </c>
      <c r="AN462" s="48">
        <v>58</v>
      </c>
      <c r="AO462" s="50">
        <v>8.8472222222222218E-4</v>
      </c>
      <c r="AP462" s="50">
        <v>1.2189814814814815E-3</v>
      </c>
      <c r="AQ462" s="50">
        <v>2.7515046296296294E-3</v>
      </c>
      <c r="AR462" s="50">
        <v>1.1146990740740742E-3</v>
      </c>
      <c r="AS462" s="50">
        <v>1.5717592592592593E-3</v>
      </c>
      <c r="AT462" s="50">
        <v>2.0356481481481484E-3</v>
      </c>
      <c r="AU462" s="50">
        <v>3.2126157407407407E-3</v>
      </c>
      <c r="AV462" s="50">
        <v>3.4732638888888886E-3</v>
      </c>
      <c r="AW462" s="50">
        <v>4.4184027777777772E-3</v>
      </c>
      <c r="AX462" s="50">
        <v>6.9160879629629633E-3</v>
      </c>
      <c r="AY462" s="50">
        <v>7.441319444444444E-3</v>
      </c>
      <c r="AZ462" s="50">
        <v>1.1951041666666665E-2</v>
      </c>
      <c r="BA462" s="50">
        <v>9.6392361111111106E-3</v>
      </c>
      <c r="BB462" s="50">
        <v>1.6646643518518515E-2</v>
      </c>
      <c r="BC462" s="50">
        <v>3.4254282407407403E-2</v>
      </c>
      <c r="BD462" s="48" t="s">
        <v>0</v>
      </c>
      <c r="BE462" s="48" t="s">
        <v>0</v>
      </c>
      <c r="BF462" s="48">
        <v>5.73</v>
      </c>
      <c r="BG462" s="48">
        <v>12.25</v>
      </c>
      <c r="BH462" s="48">
        <v>15.71</v>
      </c>
      <c r="BI462" s="46">
        <v>3882</v>
      </c>
    </row>
    <row r="463" spans="1:61" x14ac:dyDescent="0.3">
      <c r="A463" s="46">
        <v>939</v>
      </c>
      <c r="B463" s="48" t="s">
        <v>0</v>
      </c>
      <c r="C463" s="48">
        <v>6.55</v>
      </c>
      <c r="D463" s="48">
        <v>7</v>
      </c>
      <c r="E463" s="48">
        <v>7.11</v>
      </c>
      <c r="F463" s="48">
        <v>7.76</v>
      </c>
      <c r="G463" s="48">
        <v>8.33</v>
      </c>
      <c r="H463" s="48">
        <v>22.35</v>
      </c>
      <c r="I463" s="48">
        <v>35.17</v>
      </c>
      <c r="J463" s="48">
        <v>49.66</v>
      </c>
      <c r="K463" s="50">
        <v>7.5497685185185184E-4</v>
      </c>
      <c r="L463" s="50">
        <v>1.031712962962963E-3</v>
      </c>
      <c r="M463" s="50">
        <v>2.33125E-3</v>
      </c>
      <c r="N463" s="50">
        <v>9.482638888888889E-4</v>
      </c>
      <c r="O463" s="50">
        <v>1.331365740740741E-3</v>
      </c>
      <c r="P463" s="50">
        <v>1.7268518518518518E-3</v>
      </c>
      <c r="Q463" s="50">
        <v>2.7369212962962963E-3</v>
      </c>
      <c r="R463" s="50">
        <v>2.9568287037037037E-3</v>
      </c>
      <c r="S463" s="50">
        <v>3.7518518518518517E-3</v>
      </c>
      <c r="T463" s="50">
        <v>5.8343750000000002E-3</v>
      </c>
      <c r="U463" s="50">
        <v>6.3207175925925922E-3</v>
      </c>
      <c r="V463" s="50">
        <v>1.0080671296296298E-2</v>
      </c>
      <c r="W463" s="50">
        <v>8.8070601851851851E-3</v>
      </c>
      <c r="X463" s="50">
        <v>1.4837962962962963E-2</v>
      </c>
      <c r="Y463" s="50">
        <v>3.0974768518518516E-2</v>
      </c>
      <c r="Z463" s="48" t="s">
        <v>0</v>
      </c>
      <c r="AA463" s="48" t="s">
        <v>0</v>
      </c>
      <c r="AB463" s="48">
        <v>7.08</v>
      </c>
      <c r="AC463" s="48" t="s">
        <v>0</v>
      </c>
      <c r="AD463" s="48">
        <v>16.940000000000001</v>
      </c>
      <c r="AE463" s="46">
        <v>5048</v>
      </c>
      <c r="AF463" s="48" t="s">
        <v>0</v>
      </c>
      <c r="AG463" s="48" t="s">
        <v>0</v>
      </c>
      <c r="AH463" s="48" t="s">
        <v>0</v>
      </c>
      <c r="AI463" s="48" t="s">
        <v>0</v>
      </c>
      <c r="AJ463" s="48">
        <v>8.36</v>
      </c>
      <c r="AK463" s="48" t="s">
        <v>0</v>
      </c>
      <c r="AL463" s="48">
        <v>25.62</v>
      </c>
      <c r="AM463" s="48">
        <v>41.26</v>
      </c>
      <c r="AN463" s="48">
        <v>58.03</v>
      </c>
      <c r="AO463" s="50">
        <v>8.8518518518518514E-4</v>
      </c>
      <c r="AP463" s="50">
        <v>1.2195601851851853E-3</v>
      </c>
      <c r="AQ463" s="50">
        <v>2.7530092592592593E-3</v>
      </c>
      <c r="AR463" s="50">
        <v>1.1152777777777778E-3</v>
      </c>
      <c r="AS463" s="50">
        <v>1.5725694444444446E-3</v>
      </c>
      <c r="AT463" s="50">
        <v>2.036689814814815E-3</v>
      </c>
      <c r="AU463" s="50">
        <v>3.2142361111111113E-3</v>
      </c>
      <c r="AV463" s="50">
        <v>3.4749999999999998E-3</v>
      </c>
      <c r="AW463" s="50">
        <v>4.4207175925925924E-3</v>
      </c>
      <c r="AX463" s="50">
        <v>6.9199074074074076E-3</v>
      </c>
      <c r="AY463" s="50">
        <v>7.4453703703703704E-3</v>
      </c>
      <c r="AZ463" s="50">
        <v>1.1957638888888889E-2</v>
      </c>
      <c r="BA463" s="50">
        <v>9.6453703703703684E-3</v>
      </c>
      <c r="BB463" s="50">
        <v>1.6657060185185184E-2</v>
      </c>
      <c r="BC463" s="50">
        <v>3.4275578703703707E-2</v>
      </c>
      <c r="BD463" s="48" t="s">
        <v>0</v>
      </c>
      <c r="BE463" s="48" t="s">
        <v>0</v>
      </c>
      <c r="BF463" s="48" t="s">
        <v>0</v>
      </c>
      <c r="BG463" s="48">
        <v>12.24</v>
      </c>
      <c r="BH463" s="48">
        <v>15.69</v>
      </c>
      <c r="BI463" s="46">
        <v>3878</v>
      </c>
    </row>
    <row r="464" spans="1:61" x14ac:dyDescent="0.3">
      <c r="A464" s="46">
        <v>938</v>
      </c>
      <c r="B464" s="48">
        <v>6.07</v>
      </c>
      <c r="C464" s="48" t="s">
        <v>0</v>
      </c>
      <c r="D464" s="48" t="s">
        <v>0</v>
      </c>
      <c r="E464" s="48" t="s">
        <v>0</v>
      </c>
      <c r="F464" s="48" t="s">
        <v>0</v>
      </c>
      <c r="G464" s="48" t="s">
        <v>0</v>
      </c>
      <c r="H464" s="48" t="s">
        <v>0</v>
      </c>
      <c r="I464" s="48">
        <v>35.19</v>
      </c>
      <c r="J464" s="48">
        <v>49.67</v>
      </c>
      <c r="K464" s="50">
        <v>7.5520833333333332E-4</v>
      </c>
      <c r="L464" s="50">
        <v>1.0319444444444445E-3</v>
      </c>
      <c r="M464" s="50">
        <v>2.3321759259259259E-3</v>
      </c>
      <c r="N464" s="50">
        <v>9.4849537037037038E-4</v>
      </c>
      <c r="O464" s="50">
        <v>1.3317129629629631E-3</v>
      </c>
      <c r="P464" s="50">
        <v>1.7274305555555556E-3</v>
      </c>
      <c r="Q464" s="50">
        <v>2.7378472222222222E-3</v>
      </c>
      <c r="R464" s="50">
        <v>2.9578703703703703E-3</v>
      </c>
      <c r="S464" s="50">
        <v>3.753125E-3</v>
      </c>
      <c r="T464" s="50">
        <v>5.8364583333333333E-3</v>
      </c>
      <c r="U464" s="50">
        <v>6.3230324074074074E-3</v>
      </c>
      <c r="V464" s="50">
        <v>1.0084143518518518E-2</v>
      </c>
      <c r="W464" s="50">
        <v>8.8122685185185179E-3</v>
      </c>
      <c r="X464" s="50">
        <v>1.4846759259259259E-2</v>
      </c>
      <c r="Y464" s="50">
        <v>3.0992476851851851E-2</v>
      </c>
      <c r="Z464" s="48" t="s">
        <v>0</v>
      </c>
      <c r="AA464" s="48" t="s">
        <v>0</v>
      </c>
      <c r="AB464" s="48" t="s">
        <v>0</v>
      </c>
      <c r="AC464" s="48">
        <v>14.86</v>
      </c>
      <c r="AD464" s="48">
        <v>16.93</v>
      </c>
      <c r="AE464" s="46">
        <v>5043</v>
      </c>
      <c r="AF464" s="48">
        <v>6.77</v>
      </c>
      <c r="AG464" s="48" t="s">
        <v>0</v>
      </c>
      <c r="AH464" s="48">
        <v>7.86</v>
      </c>
      <c r="AI464" s="48">
        <v>7.69</v>
      </c>
      <c r="AJ464" s="48" t="s">
        <v>0</v>
      </c>
      <c r="AK464" s="48">
        <v>9.0299999999999994</v>
      </c>
      <c r="AL464" s="48">
        <v>25.63</v>
      </c>
      <c r="AM464" s="48">
        <v>41.28</v>
      </c>
      <c r="AN464" s="48">
        <v>58.06</v>
      </c>
      <c r="AO464" s="50">
        <v>8.856481481481481E-4</v>
      </c>
      <c r="AP464" s="50">
        <v>1.2202546296296297E-3</v>
      </c>
      <c r="AQ464" s="50">
        <v>2.7545138888888888E-3</v>
      </c>
      <c r="AR464" s="50">
        <v>1.1158564814814816E-3</v>
      </c>
      <c r="AS464" s="50">
        <v>1.5733796296296297E-3</v>
      </c>
      <c r="AT464" s="50">
        <v>2.0376157407407404E-3</v>
      </c>
      <c r="AU464" s="50">
        <v>3.2158564814814814E-3</v>
      </c>
      <c r="AV464" s="50">
        <v>3.476736111111111E-3</v>
      </c>
      <c r="AW464" s="50">
        <v>4.4230324074074076E-3</v>
      </c>
      <c r="AX464" s="50">
        <v>6.9236111111111122E-3</v>
      </c>
      <c r="AY464" s="50">
        <v>7.449421296296296E-3</v>
      </c>
      <c r="AZ464" s="50">
        <v>1.1964236111111111E-2</v>
      </c>
      <c r="BA464" s="50">
        <v>9.6516203703703694E-3</v>
      </c>
      <c r="BB464" s="50">
        <v>1.6667592592592591E-2</v>
      </c>
      <c r="BC464" s="50">
        <v>3.4296990740740739E-2</v>
      </c>
      <c r="BD464" s="48" t="s">
        <v>0</v>
      </c>
      <c r="BE464" s="48">
        <v>3.93</v>
      </c>
      <c r="BF464" s="48">
        <v>5.72</v>
      </c>
      <c r="BG464" s="48">
        <v>12.23</v>
      </c>
      <c r="BH464" s="48">
        <v>15.68</v>
      </c>
      <c r="BI464" s="46">
        <v>3875</v>
      </c>
    </row>
    <row r="465" spans="1:61" x14ac:dyDescent="0.3">
      <c r="A465" s="46">
        <v>937</v>
      </c>
      <c r="B465" s="48" t="s">
        <v>0</v>
      </c>
      <c r="C465" s="48" t="s">
        <v>0</v>
      </c>
      <c r="D465" s="48" t="s">
        <v>0</v>
      </c>
      <c r="E465" s="48" t="s">
        <v>0</v>
      </c>
      <c r="F465" s="48" t="s">
        <v>0</v>
      </c>
      <c r="G465" s="48" t="s">
        <v>0</v>
      </c>
      <c r="H465" s="48">
        <v>22.36</v>
      </c>
      <c r="I465" s="48">
        <v>35.200000000000003</v>
      </c>
      <c r="J465" s="48">
        <v>49.69</v>
      </c>
      <c r="K465" s="50">
        <v>7.554398148148148E-4</v>
      </c>
      <c r="L465" s="50">
        <v>1.0322916666666668E-3</v>
      </c>
      <c r="M465" s="50">
        <v>2.3329861111111108E-3</v>
      </c>
      <c r="N465" s="50">
        <v>9.488425925925926E-4</v>
      </c>
      <c r="O465" s="50">
        <v>1.3321759259259261E-3</v>
      </c>
      <c r="P465" s="50">
        <v>1.7278935185185186E-3</v>
      </c>
      <c r="Q465" s="50">
        <v>2.7387731481481482E-3</v>
      </c>
      <c r="R465" s="50">
        <v>2.9587962962962962E-3</v>
      </c>
      <c r="S465" s="50">
        <v>3.7543981481481482E-3</v>
      </c>
      <c r="T465" s="50">
        <v>5.8385416666666672E-3</v>
      </c>
      <c r="U465" s="50">
        <v>6.3252314814814812E-3</v>
      </c>
      <c r="V465" s="50">
        <v>1.0087615740740741E-2</v>
      </c>
      <c r="W465" s="50">
        <v>8.8174768518518524E-3</v>
      </c>
      <c r="X465" s="50">
        <v>1.4855439814814816E-2</v>
      </c>
      <c r="Y465" s="50">
        <v>3.1010185185185186E-2</v>
      </c>
      <c r="Z465" s="48" t="s">
        <v>0</v>
      </c>
      <c r="AA465" s="48">
        <v>4.79</v>
      </c>
      <c r="AB465" s="48">
        <v>7.07</v>
      </c>
      <c r="AC465" s="48">
        <v>14.85</v>
      </c>
      <c r="AD465" s="48">
        <v>16.91</v>
      </c>
      <c r="AE465" s="46">
        <v>5038</v>
      </c>
      <c r="AF465" s="48" t="s">
        <v>0</v>
      </c>
      <c r="AG465" s="48">
        <v>7.33</v>
      </c>
      <c r="AH465" s="48" t="s">
        <v>0</v>
      </c>
      <c r="AI465" s="48" t="s">
        <v>0</v>
      </c>
      <c r="AJ465" s="48">
        <v>8.3699999999999992</v>
      </c>
      <c r="AK465" s="48" t="s">
        <v>0</v>
      </c>
      <c r="AL465" s="48">
        <v>25.64</v>
      </c>
      <c r="AM465" s="48">
        <v>41.3</v>
      </c>
      <c r="AN465" s="48">
        <v>58.08</v>
      </c>
      <c r="AO465" s="50">
        <v>8.8611111111111106E-4</v>
      </c>
      <c r="AP465" s="50">
        <v>1.2209490740740742E-3</v>
      </c>
      <c r="AQ465" s="50">
        <v>2.756134259259259E-3</v>
      </c>
      <c r="AR465" s="50">
        <v>1.1164351851851852E-3</v>
      </c>
      <c r="AS465" s="50">
        <v>1.5741898148148149E-3</v>
      </c>
      <c r="AT465" s="50">
        <v>2.0386574074074074E-3</v>
      </c>
      <c r="AU465" s="50">
        <v>3.217476851851852E-3</v>
      </c>
      <c r="AV465" s="50">
        <v>3.4785879629629628E-3</v>
      </c>
      <c r="AW465" s="50">
        <v>4.425347222222222E-3</v>
      </c>
      <c r="AX465" s="50">
        <v>6.9273148148148158E-3</v>
      </c>
      <c r="AY465" s="50">
        <v>7.4533564814814809E-3</v>
      </c>
      <c r="AZ465" s="50">
        <v>1.1970833333333333E-2</v>
      </c>
      <c r="BA465" s="50">
        <v>9.6578703703703705E-3</v>
      </c>
      <c r="BB465" s="50">
        <v>1.6678124999999999E-2</v>
      </c>
      <c r="BC465" s="50">
        <v>3.4318287037037036E-2</v>
      </c>
      <c r="BD465" s="48" t="s">
        <v>0</v>
      </c>
      <c r="BE465" s="48" t="s">
        <v>0</v>
      </c>
      <c r="BF465" s="48" t="s">
        <v>0</v>
      </c>
      <c r="BG465" s="48">
        <v>12.22</v>
      </c>
      <c r="BH465" s="48">
        <v>15.66</v>
      </c>
      <c r="BI465" s="46">
        <v>3871</v>
      </c>
    </row>
    <row r="466" spans="1:61" x14ac:dyDescent="0.3">
      <c r="A466" s="46">
        <v>936</v>
      </c>
      <c r="B466" s="48" t="s">
        <v>0</v>
      </c>
      <c r="C466" s="48" t="s">
        <v>0</v>
      </c>
      <c r="D466" s="48" t="s">
        <v>0</v>
      </c>
      <c r="E466" s="48" t="s">
        <v>0</v>
      </c>
      <c r="F466" s="48">
        <v>7.77</v>
      </c>
      <c r="G466" s="48">
        <v>8.34</v>
      </c>
      <c r="H466" s="48">
        <v>22.37</v>
      </c>
      <c r="I466" s="48">
        <v>35.21</v>
      </c>
      <c r="J466" s="48">
        <v>49.71</v>
      </c>
      <c r="K466" s="50">
        <v>7.5567129629629628E-4</v>
      </c>
      <c r="L466" s="50">
        <v>1.0326388888888889E-3</v>
      </c>
      <c r="M466" s="50">
        <v>2.3337962962962961E-3</v>
      </c>
      <c r="N466" s="50">
        <v>9.4918981481481482E-4</v>
      </c>
      <c r="O466" s="50">
        <v>1.3326388888888891E-3</v>
      </c>
      <c r="P466" s="50">
        <v>1.7284722222222222E-3</v>
      </c>
      <c r="Q466" s="50">
        <v>2.7396990740740741E-3</v>
      </c>
      <c r="R466" s="50">
        <v>2.9598379629629627E-3</v>
      </c>
      <c r="S466" s="50">
        <v>3.755671296296296E-3</v>
      </c>
      <c r="T466" s="50">
        <v>5.8406250000000003E-3</v>
      </c>
      <c r="U466" s="50">
        <v>6.3274305555555558E-3</v>
      </c>
      <c r="V466" s="50">
        <v>1.0091203703703705E-2</v>
      </c>
      <c r="W466" s="50">
        <v>8.8226851851851851E-3</v>
      </c>
      <c r="X466" s="50">
        <v>1.4864236111111111E-2</v>
      </c>
      <c r="Y466" s="50">
        <v>3.1028009259259259E-2</v>
      </c>
      <c r="Z466" s="48" t="s">
        <v>0</v>
      </c>
      <c r="AA466" s="48" t="s">
        <v>0</v>
      </c>
      <c r="AB466" s="48" t="s">
        <v>0</v>
      </c>
      <c r="AC466" s="48">
        <v>14.84</v>
      </c>
      <c r="AD466" s="48">
        <v>16.89</v>
      </c>
      <c r="AE466" s="46">
        <v>5033</v>
      </c>
      <c r="AF466" s="48" t="s">
        <v>0</v>
      </c>
      <c r="AG466" s="48" t="s">
        <v>0</v>
      </c>
      <c r="AH466" s="48" t="s">
        <v>0</v>
      </c>
      <c r="AI466" s="48" t="s">
        <v>0</v>
      </c>
      <c r="AJ466" s="48" t="s">
        <v>0</v>
      </c>
      <c r="AK466" s="48">
        <v>9.0399999999999991</v>
      </c>
      <c r="AL466" s="48">
        <v>25.65</v>
      </c>
      <c r="AM466" s="48">
        <v>41.32</v>
      </c>
      <c r="AN466" s="48">
        <v>58.11</v>
      </c>
      <c r="AO466" s="50">
        <v>8.8657407407407402E-4</v>
      </c>
      <c r="AP466" s="50">
        <v>1.2215277777777778E-3</v>
      </c>
      <c r="AQ466" s="50">
        <v>2.7576388888888889E-3</v>
      </c>
      <c r="AR466" s="50">
        <v>1.117013888888889E-3</v>
      </c>
      <c r="AS466" s="50">
        <v>1.5748842592592594E-3</v>
      </c>
      <c r="AT466" s="50">
        <v>2.039699074074074E-3</v>
      </c>
      <c r="AU466" s="50">
        <v>3.2190972222222222E-3</v>
      </c>
      <c r="AV466" s="50">
        <v>3.480324074074074E-3</v>
      </c>
      <c r="AW466" s="50">
        <v>4.4275462962962966E-3</v>
      </c>
      <c r="AX466" s="50">
        <v>6.9310185185185195E-3</v>
      </c>
      <c r="AY466" s="50">
        <v>7.4574074074074074E-3</v>
      </c>
      <c r="AZ466" s="50">
        <v>1.1977314814814814E-2</v>
      </c>
      <c r="BA466" s="50">
        <v>9.6641203703703698E-3</v>
      </c>
      <c r="BB466" s="50">
        <v>1.6688541666666667E-2</v>
      </c>
      <c r="BC466" s="50">
        <v>3.4339583333333333E-2</v>
      </c>
      <c r="BD466" s="48">
        <v>1.71</v>
      </c>
      <c r="BE466" s="48" t="s">
        <v>0</v>
      </c>
      <c r="BF466" s="48">
        <v>5.71</v>
      </c>
      <c r="BG466" s="48">
        <v>12.21</v>
      </c>
      <c r="BH466" s="48">
        <v>15.65</v>
      </c>
      <c r="BI466" s="46">
        <v>3867</v>
      </c>
    </row>
    <row r="467" spans="1:61" x14ac:dyDescent="0.3">
      <c r="A467" s="46">
        <v>935</v>
      </c>
      <c r="B467" s="48" t="s">
        <v>0</v>
      </c>
      <c r="C467" s="48" t="s">
        <v>0</v>
      </c>
      <c r="D467" s="48" t="s">
        <v>0</v>
      </c>
      <c r="E467" s="48">
        <v>7.12</v>
      </c>
      <c r="F467" s="48" t="s">
        <v>0</v>
      </c>
      <c r="G467" s="48" t="s">
        <v>0</v>
      </c>
      <c r="H467" s="48" t="s">
        <v>0</v>
      </c>
      <c r="I467" s="48">
        <v>35.22</v>
      </c>
      <c r="J467" s="48">
        <v>49.72</v>
      </c>
      <c r="K467" s="50">
        <v>7.5590277777777776E-4</v>
      </c>
      <c r="L467" s="50">
        <v>1.0329861111111113E-3</v>
      </c>
      <c r="M467" s="50">
        <v>2.334722222222222E-3</v>
      </c>
      <c r="N467" s="50">
        <v>9.494212962962963E-4</v>
      </c>
      <c r="O467" s="50">
        <v>1.3329861111111114E-3</v>
      </c>
      <c r="P467" s="50">
        <v>1.729050925925926E-3</v>
      </c>
      <c r="Q467" s="50">
        <v>2.740625E-3</v>
      </c>
      <c r="R467" s="50">
        <v>2.9607638888888886E-3</v>
      </c>
      <c r="S467" s="50">
        <v>3.7568287037037036E-3</v>
      </c>
      <c r="T467" s="50">
        <v>5.8425925925925928E-3</v>
      </c>
      <c r="U467" s="50">
        <v>6.3296296296296295E-3</v>
      </c>
      <c r="V467" s="50">
        <v>1.0094675925925925E-2</v>
      </c>
      <c r="W467" s="50">
        <v>8.8278935185185179E-3</v>
      </c>
      <c r="X467" s="50">
        <v>1.4872916666666666E-2</v>
      </c>
      <c r="Y467" s="50">
        <v>3.104571759259259E-2</v>
      </c>
      <c r="Z467" s="48" t="s">
        <v>0</v>
      </c>
      <c r="AA467" s="48" t="s">
        <v>0</v>
      </c>
      <c r="AB467" s="48">
        <v>7.06</v>
      </c>
      <c r="AC467" s="48">
        <v>14.83</v>
      </c>
      <c r="AD467" s="48">
        <v>16.88</v>
      </c>
      <c r="AE467" s="46">
        <v>5028</v>
      </c>
      <c r="AF467" s="48" t="s">
        <v>0</v>
      </c>
      <c r="AG467" s="48" t="s">
        <v>0</v>
      </c>
      <c r="AH467" s="48">
        <v>7.87</v>
      </c>
      <c r="AI467" s="48">
        <v>7.7</v>
      </c>
      <c r="AJ467" s="48">
        <v>8.3800000000000008</v>
      </c>
      <c r="AK467" s="48" t="s">
        <v>0</v>
      </c>
      <c r="AL467" s="48">
        <v>25.66</v>
      </c>
      <c r="AM467" s="48">
        <v>41.34</v>
      </c>
      <c r="AN467" s="48">
        <v>58.14</v>
      </c>
      <c r="AO467" s="50">
        <v>8.8703703703703698E-4</v>
      </c>
      <c r="AP467" s="50">
        <v>1.2222222222222222E-3</v>
      </c>
      <c r="AQ467" s="50">
        <v>2.7591435185185184E-3</v>
      </c>
      <c r="AR467" s="50">
        <v>1.1175925925925926E-3</v>
      </c>
      <c r="AS467" s="50">
        <v>1.5756944444444445E-3</v>
      </c>
      <c r="AT467" s="50">
        <v>2.0407407407407405E-3</v>
      </c>
      <c r="AU467" s="50">
        <v>3.2207175925925927E-3</v>
      </c>
      <c r="AV467" s="50">
        <v>3.4820601851851848E-3</v>
      </c>
      <c r="AW467" s="50">
        <v>4.429861111111111E-3</v>
      </c>
      <c r="AX467" s="50">
        <v>6.9347222222222223E-3</v>
      </c>
      <c r="AY467" s="50">
        <v>7.461458333333333E-3</v>
      </c>
      <c r="AZ467" s="50">
        <v>1.1983912037037036E-2</v>
      </c>
      <c r="BA467" s="50">
        <v>9.6703703703703691E-3</v>
      </c>
      <c r="BB467" s="50">
        <v>1.6699074074074075E-2</v>
      </c>
      <c r="BC467" s="50">
        <v>3.4360995370370365E-2</v>
      </c>
      <c r="BD467" s="48" t="s">
        <v>0</v>
      </c>
      <c r="BE467" s="48">
        <v>3.92</v>
      </c>
      <c r="BF467" s="48" t="s">
        <v>0</v>
      </c>
      <c r="BG467" s="48">
        <v>12.2</v>
      </c>
      <c r="BH467" s="48">
        <v>15.63</v>
      </c>
      <c r="BI467" s="46">
        <v>3863</v>
      </c>
    </row>
    <row r="468" spans="1:61" x14ac:dyDescent="0.3">
      <c r="A468" s="46">
        <v>934</v>
      </c>
      <c r="B468" s="48" t="s">
        <v>0</v>
      </c>
      <c r="C468" s="48" t="s">
        <v>0</v>
      </c>
      <c r="D468" s="48">
        <v>7.01</v>
      </c>
      <c r="E468" s="48" t="s">
        <v>0</v>
      </c>
      <c r="F468" s="48" t="s">
        <v>0</v>
      </c>
      <c r="G468" s="48" t="s">
        <v>0</v>
      </c>
      <c r="H468" s="48">
        <v>22.38</v>
      </c>
      <c r="I468" s="48">
        <v>35.229999999999997</v>
      </c>
      <c r="J468" s="48">
        <v>49.74</v>
      </c>
      <c r="K468" s="50">
        <v>7.5624999999999998E-4</v>
      </c>
      <c r="L468" s="50">
        <v>1.0333333333333334E-3</v>
      </c>
      <c r="M468" s="50">
        <v>2.3355324074074073E-3</v>
      </c>
      <c r="N468" s="50">
        <v>9.4976851851851852E-4</v>
      </c>
      <c r="O468" s="50">
        <v>1.3334490740740744E-3</v>
      </c>
      <c r="P468" s="50">
        <v>1.7296296296296296E-3</v>
      </c>
      <c r="Q468" s="50">
        <v>2.7415509259259259E-3</v>
      </c>
      <c r="R468" s="50">
        <v>2.9618055555555556E-3</v>
      </c>
      <c r="S468" s="50">
        <v>3.7581018518518519E-3</v>
      </c>
      <c r="T468" s="50">
        <v>5.8446759259259259E-3</v>
      </c>
      <c r="U468" s="50">
        <v>6.3319444444444447E-3</v>
      </c>
      <c r="V468" s="50">
        <v>1.0098148148148148E-2</v>
      </c>
      <c r="W468" s="50">
        <v>8.8331018518518524E-3</v>
      </c>
      <c r="X468" s="50">
        <v>1.4881712962962963E-2</v>
      </c>
      <c r="Y468" s="50">
        <v>3.1063425925925925E-2</v>
      </c>
      <c r="Z468" s="48" t="s">
        <v>0</v>
      </c>
      <c r="AA468" s="48">
        <v>4.78</v>
      </c>
      <c r="AB468" s="48" t="s">
        <v>0</v>
      </c>
      <c r="AC468" s="48">
        <v>14.82</v>
      </c>
      <c r="AD468" s="48">
        <v>16.86</v>
      </c>
      <c r="AE468" s="46">
        <v>5023</v>
      </c>
      <c r="AF468" s="48">
        <v>6.78</v>
      </c>
      <c r="AG468" s="48">
        <v>7.34</v>
      </c>
      <c r="AH468" s="48" t="s">
        <v>0</v>
      </c>
      <c r="AI468" s="48" t="s">
        <v>0</v>
      </c>
      <c r="AJ468" s="48" t="s">
        <v>0</v>
      </c>
      <c r="AK468" s="48">
        <v>9.0500000000000007</v>
      </c>
      <c r="AL468" s="48">
        <v>25.68</v>
      </c>
      <c r="AM468" s="48">
        <v>41.36</v>
      </c>
      <c r="AN468" s="48">
        <v>58.17</v>
      </c>
      <c r="AO468" s="50">
        <v>8.8749999999999994E-4</v>
      </c>
      <c r="AP468" s="50">
        <v>1.2229166666666666E-3</v>
      </c>
      <c r="AQ468" s="50">
        <v>2.7606481481481479E-3</v>
      </c>
      <c r="AR468" s="50">
        <v>1.1181712962962964E-3</v>
      </c>
      <c r="AS468" s="50">
        <v>1.5765046296296297E-3</v>
      </c>
      <c r="AT468" s="50">
        <v>2.0416666666666665E-3</v>
      </c>
      <c r="AU468" s="50">
        <v>3.2223379629629629E-3</v>
      </c>
      <c r="AV468" s="50">
        <v>3.483796296296296E-3</v>
      </c>
      <c r="AW468" s="50">
        <v>4.4321759259259262E-3</v>
      </c>
      <c r="AX468" s="50">
        <v>6.938425925925926E-3</v>
      </c>
      <c r="AY468" s="50">
        <v>7.4655092592592585E-3</v>
      </c>
      <c r="AZ468" s="50">
        <v>1.1990509259259258E-2</v>
      </c>
      <c r="BA468" s="50">
        <v>9.6765046296296287E-3</v>
      </c>
      <c r="BB468" s="50">
        <v>1.6709606481481478E-2</v>
      </c>
      <c r="BC468" s="50">
        <v>3.4382291666666662E-2</v>
      </c>
      <c r="BD468" s="48" t="s">
        <v>0</v>
      </c>
      <c r="BE468" s="48" t="s">
        <v>0</v>
      </c>
      <c r="BF468" s="48">
        <v>5.7</v>
      </c>
      <c r="BG468" s="48" t="s">
        <v>0</v>
      </c>
      <c r="BH468" s="48">
        <v>15.61</v>
      </c>
      <c r="BI468" s="46">
        <v>3859</v>
      </c>
    </row>
    <row r="469" spans="1:61" x14ac:dyDescent="0.3">
      <c r="A469" s="46">
        <v>933</v>
      </c>
      <c r="B469" s="48" t="s">
        <v>0</v>
      </c>
      <c r="C469" s="48">
        <v>6.56</v>
      </c>
      <c r="D469" s="48" t="s">
        <v>0</v>
      </c>
      <c r="E469" s="48" t="s">
        <v>0</v>
      </c>
      <c r="F469" s="48" t="s">
        <v>0</v>
      </c>
      <c r="G469" s="48">
        <v>8.35</v>
      </c>
      <c r="H469" s="48">
        <v>22.39</v>
      </c>
      <c r="I469" s="48">
        <v>35.25</v>
      </c>
      <c r="J469" s="48">
        <v>49.76</v>
      </c>
      <c r="K469" s="50">
        <v>7.5648148148148146E-4</v>
      </c>
      <c r="L469" s="50">
        <v>1.0336805555555557E-3</v>
      </c>
      <c r="M469" s="50">
        <v>2.3364583333333332E-3</v>
      </c>
      <c r="N469" s="50">
        <v>9.5E-4</v>
      </c>
      <c r="O469" s="50">
        <v>1.3339120370370373E-3</v>
      </c>
      <c r="P469" s="50">
        <v>1.7302083333333334E-3</v>
      </c>
      <c r="Q469" s="50">
        <v>2.7424768518518518E-3</v>
      </c>
      <c r="R469" s="50">
        <v>2.9627314814814816E-3</v>
      </c>
      <c r="S469" s="50">
        <v>3.7593749999999997E-3</v>
      </c>
      <c r="T469" s="50">
        <v>5.8467592592592599E-3</v>
      </c>
      <c r="U469" s="50">
        <v>6.3341435185185185E-3</v>
      </c>
      <c r="V469" s="50">
        <v>1.010173611111111E-2</v>
      </c>
      <c r="W469" s="50">
        <v>8.8383101851851852E-3</v>
      </c>
      <c r="X469" s="50">
        <v>1.489050925925926E-2</v>
      </c>
      <c r="Y469" s="50">
        <v>3.1081250000000001E-2</v>
      </c>
      <c r="Z469" s="48" t="s">
        <v>0</v>
      </c>
      <c r="AA469" s="48" t="s">
        <v>0</v>
      </c>
      <c r="AB469" s="48">
        <v>7.05</v>
      </c>
      <c r="AC469" s="48">
        <v>14.81</v>
      </c>
      <c r="AD469" s="48">
        <v>16.84</v>
      </c>
      <c r="AE469" s="46">
        <v>5018</v>
      </c>
      <c r="AF469" s="48" t="s">
        <v>0</v>
      </c>
      <c r="AG469" s="48" t="s">
        <v>0</v>
      </c>
      <c r="AH469" s="48" t="s">
        <v>0</v>
      </c>
      <c r="AI469" s="48">
        <v>7.71</v>
      </c>
      <c r="AJ469" s="48" t="s">
        <v>0</v>
      </c>
      <c r="AK469" s="48" t="s">
        <v>0</v>
      </c>
      <c r="AL469" s="48">
        <v>25.69</v>
      </c>
      <c r="AM469" s="48">
        <v>41.38</v>
      </c>
      <c r="AN469" s="48">
        <v>58.2</v>
      </c>
      <c r="AO469" s="50">
        <v>8.879629629629629E-4</v>
      </c>
      <c r="AP469" s="50">
        <v>1.2236111111111111E-3</v>
      </c>
      <c r="AQ469" s="50">
        <v>2.7621527777777774E-3</v>
      </c>
      <c r="AR469" s="50">
        <v>1.11875E-3</v>
      </c>
      <c r="AS469" s="50">
        <v>1.5773148148148148E-3</v>
      </c>
      <c r="AT469" s="50">
        <v>2.042708333333333E-3</v>
      </c>
      <c r="AU469" s="50">
        <v>3.2239583333333335E-3</v>
      </c>
      <c r="AV469" s="50">
        <v>3.4856481481481479E-3</v>
      </c>
      <c r="AW469" s="50">
        <v>4.4344907407407406E-3</v>
      </c>
      <c r="AX469" s="50">
        <v>6.9421296296296297E-3</v>
      </c>
      <c r="AY469" s="50">
        <v>7.469560185185185E-3</v>
      </c>
      <c r="AZ469" s="50">
        <v>1.1997106481481482E-2</v>
      </c>
      <c r="BA469" s="50">
        <v>9.682754629629628E-3</v>
      </c>
      <c r="BB469" s="50">
        <v>1.6720138888888889E-2</v>
      </c>
      <c r="BC469" s="50">
        <v>3.44037037037037E-2</v>
      </c>
      <c r="BD469" s="48" t="s">
        <v>0</v>
      </c>
      <c r="BE469" s="48" t="s">
        <v>0</v>
      </c>
      <c r="BF469" s="48" t="s">
        <v>0</v>
      </c>
      <c r="BG469" s="48">
        <v>12.19</v>
      </c>
      <c r="BH469" s="48">
        <v>15.6</v>
      </c>
      <c r="BI469" s="46">
        <v>3856</v>
      </c>
    </row>
    <row r="470" spans="1:61" x14ac:dyDescent="0.3">
      <c r="A470" s="46">
        <v>932</v>
      </c>
      <c r="B470" s="48">
        <v>6.08</v>
      </c>
      <c r="C470" s="48" t="s">
        <v>0</v>
      </c>
      <c r="D470" s="48" t="s">
        <v>0</v>
      </c>
      <c r="E470" s="48" t="s">
        <v>0</v>
      </c>
      <c r="F470" s="48">
        <v>7.78</v>
      </c>
      <c r="G470" s="48" t="s">
        <v>0</v>
      </c>
      <c r="H470" s="48">
        <v>22.4</v>
      </c>
      <c r="I470" s="48">
        <v>35.26</v>
      </c>
      <c r="J470" s="48">
        <v>49.77</v>
      </c>
      <c r="K470" s="50">
        <v>7.5671296296296294E-4</v>
      </c>
      <c r="L470" s="50">
        <v>1.0340277777777778E-3</v>
      </c>
      <c r="M470" s="50">
        <v>2.3372685185185185E-3</v>
      </c>
      <c r="N470" s="50">
        <v>9.5034722222222222E-4</v>
      </c>
      <c r="O470" s="50">
        <v>1.3342592592592594E-3</v>
      </c>
      <c r="P470" s="50">
        <v>1.730787037037037E-3</v>
      </c>
      <c r="Q470" s="50">
        <v>2.7434027777777778E-3</v>
      </c>
      <c r="R470" s="50">
        <v>2.9637731481481485E-3</v>
      </c>
      <c r="S470" s="50">
        <v>3.7606481481481479E-3</v>
      </c>
      <c r="T470" s="50">
        <v>5.848842592592593E-3</v>
      </c>
      <c r="U470" s="50">
        <v>6.3363425925925931E-3</v>
      </c>
      <c r="V470" s="50">
        <v>1.0105208333333334E-2</v>
      </c>
      <c r="W470" s="50">
        <v>8.8435185185185197E-3</v>
      </c>
      <c r="X470" s="50">
        <v>1.4899305555555556E-2</v>
      </c>
      <c r="Y470" s="50">
        <v>3.1098958333333333E-2</v>
      </c>
      <c r="Z470" s="48">
        <v>2.02</v>
      </c>
      <c r="AA470" s="48">
        <v>4.7699999999999996</v>
      </c>
      <c r="AB470" s="48" t="s">
        <v>0</v>
      </c>
      <c r="AC470" s="48">
        <v>14.8</v>
      </c>
      <c r="AD470" s="48">
        <v>16.82</v>
      </c>
      <c r="AE470" s="46">
        <v>5014</v>
      </c>
      <c r="AF470" s="48" t="s">
        <v>0</v>
      </c>
      <c r="AG470" s="48" t="s">
        <v>0</v>
      </c>
      <c r="AH470" s="48">
        <v>7.88</v>
      </c>
      <c r="AI470" s="48" t="s">
        <v>0</v>
      </c>
      <c r="AJ470" s="48">
        <v>8.39</v>
      </c>
      <c r="AK470" s="48">
        <v>9.06</v>
      </c>
      <c r="AL470" s="48">
        <v>25.7</v>
      </c>
      <c r="AM470" s="48">
        <v>41.4</v>
      </c>
      <c r="AN470" s="48">
        <v>58.23</v>
      </c>
      <c r="AO470" s="50">
        <v>8.8842592592592586E-4</v>
      </c>
      <c r="AP470" s="50">
        <v>1.2241898148148149E-3</v>
      </c>
      <c r="AQ470" s="50">
        <v>2.7636574074074074E-3</v>
      </c>
      <c r="AR470" s="50">
        <v>1.1193287037037038E-3</v>
      </c>
      <c r="AS470" s="50">
        <v>1.5781250000000001E-3</v>
      </c>
      <c r="AT470" s="50">
        <v>2.04375E-3</v>
      </c>
      <c r="AU470" s="50">
        <v>3.2255787037037036E-3</v>
      </c>
      <c r="AV470" s="50">
        <v>3.4873842592592591E-3</v>
      </c>
      <c r="AW470" s="50">
        <v>4.4366898148148143E-3</v>
      </c>
      <c r="AX470" s="50">
        <v>6.9458333333333334E-3</v>
      </c>
      <c r="AY470" s="50">
        <v>7.4736111111111106E-3</v>
      </c>
      <c r="AZ470" s="50">
        <v>1.2003703703703704E-2</v>
      </c>
      <c r="BA470" s="50">
        <v>9.689004629629629E-3</v>
      </c>
      <c r="BB470" s="50">
        <v>1.6730671296296296E-2</v>
      </c>
      <c r="BC470" s="50">
        <v>3.4425115740740732E-2</v>
      </c>
      <c r="BD470" s="48" t="s">
        <v>0</v>
      </c>
      <c r="BE470" s="48">
        <v>3.91</v>
      </c>
      <c r="BF470" s="48">
        <v>5.69</v>
      </c>
      <c r="BG470" s="48">
        <v>12.18</v>
      </c>
      <c r="BH470" s="48">
        <v>15.58</v>
      </c>
      <c r="BI470" s="46">
        <v>3852</v>
      </c>
    </row>
    <row r="471" spans="1:61" x14ac:dyDescent="0.3">
      <c r="A471" s="46">
        <v>931</v>
      </c>
      <c r="B471" s="48" t="s">
        <v>0</v>
      </c>
      <c r="C471" s="48" t="s">
        <v>0</v>
      </c>
      <c r="D471" s="48" t="s">
        <v>0</v>
      </c>
      <c r="E471" s="48">
        <v>7.13</v>
      </c>
      <c r="F471" s="48" t="s">
        <v>0</v>
      </c>
      <c r="G471" s="48" t="s">
        <v>0</v>
      </c>
      <c r="H471" s="48" t="s">
        <v>0</v>
      </c>
      <c r="I471" s="48">
        <v>35.270000000000003</v>
      </c>
      <c r="J471" s="48">
        <v>49.79</v>
      </c>
      <c r="K471" s="50">
        <v>7.5694444444444442E-4</v>
      </c>
      <c r="L471" s="50">
        <v>1.0343750000000001E-3</v>
      </c>
      <c r="M471" s="50">
        <v>2.3380787037037033E-3</v>
      </c>
      <c r="N471" s="50">
        <v>9.5069444444444444E-4</v>
      </c>
      <c r="O471" s="50">
        <v>1.3347222222222224E-3</v>
      </c>
      <c r="P471" s="50">
        <v>1.7313657407407408E-3</v>
      </c>
      <c r="Q471" s="50">
        <v>2.7443287037037037E-3</v>
      </c>
      <c r="R471" s="50">
        <v>2.9646990740740745E-3</v>
      </c>
      <c r="S471" s="50">
        <v>3.7619212962962962E-3</v>
      </c>
      <c r="T471" s="50">
        <v>5.850925925925927E-3</v>
      </c>
      <c r="U471" s="50">
        <v>6.3385416666666668E-3</v>
      </c>
      <c r="V471" s="50">
        <v>1.0108796296296298E-2</v>
      </c>
      <c r="W471" s="50">
        <v>8.8487268518518524E-3</v>
      </c>
      <c r="X471" s="50">
        <v>1.4907986111111111E-2</v>
      </c>
      <c r="Y471" s="50">
        <v>3.1116782407407406E-2</v>
      </c>
      <c r="Z471" s="48" t="s">
        <v>0</v>
      </c>
      <c r="AA471" s="48" t="s">
        <v>0</v>
      </c>
      <c r="AB471" s="48">
        <v>7.04</v>
      </c>
      <c r="AC471" s="48">
        <v>14.79</v>
      </c>
      <c r="AD471" s="48">
        <v>16.809999999999999</v>
      </c>
      <c r="AE471" s="46">
        <v>5009</v>
      </c>
      <c r="AF471" s="48">
        <v>6.79</v>
      </c>
      <c r="AG471" s="48">
        <v>7.35</v>
      </c>
      <c r="AH471" s="48" t="s">
        <v>0</v>
      </c>
      <c r="AI471" s="48" t="s">
        <v>0</v>
      </c>
      <c r="AJ471" s="48" t="s">
        <v>0</v>
      </c>
      <c r="AK471" s="48" t="s">
        <v>0</v>
      </c>
      <c r="AL471" s="48">
        <v>25.71</v>
      </c>
      <c r="AM471" s="48">
        <v>41.42</v>
      </c>
      <c r="AN471" s="48">
        <v>58.26</v>
      </c>
      <c r="AO471" s="50">
        <v>8.8877314814814819E-4</v>
      </c>
      <c r="AP471" s="50">
        <v>1.2248842592592593E-3</v>
      </c>
      <c r="AQ471" s="50">
        <v>2.7651620370370369E-3</v>
      </c>
      <c r="AR471" s="50">
        <v>1.1199074074074074E-3</v>
      </c>
      <c r="AS471" s="50">
        <v>1.5789351851851852E-3</v>
      </c>
      <c r="AT471" s="50">
        <v>2.0447916666666665E-3</v>
      </c>
      <c r="AU471" s="50">
        <v>3.2271990740740742E-3</v>
      </c>
      <c r="AV471" s="50">
        <v>3.4891203703703703E-3</v>
      </c>
      <c r="AW471" s="50">
        <v>4.4390046296296296E-3</v>
      </c>
      <c r="AX471" s="50">
        <v>6.9496527777777777E-3</v>
      </c>
      <c r="AY471" s="50">
        <v>7.477662037037037E-3</v>
      </c>
      <c r="AZ471" s="50">
        <v>1.2010300925925926E-2</v>
      </c>
      <c r="BA471" s="50">
        <v>9.6952546296296301E-3</v>
      </c>
      <c r="BB471" s="50">
        <v>1.6741203703703703E-2</v>
      </c>
      <c r="BC471" s="50">
        <v>3.4446527777777777E-2</v>
      </c>
      <c r="BD471" s="48" t="s">
        <v>0</v>
      </c>
      <c r="BE471" s="48" t="s">
        <v>0</v>
      </c>
      <c r="BF471" s="48" t="s">
        <v>0</v>
      </c>
      <c r="BG471" s="48">
        <v>12.17</v>
      </c>
      <c r="BH471" s="48">
        <v>15.57</v>
      </c>
      <c r="BI471" s="46">
        <v>3848</v>
      </c>
    </row>
    <row r="472" spans="1:61" x14ac:dyDescent="0.3">
      <c r="A472" s="46">
        <v>930</v>
      </c>
      <c r="B472" s="48" t="s">
        <v>0</v>
      </c>
      <c r="C472" s="48" t="s">
        <v>0</v>
      </c>
      <c r="D472" s="48" t="s">
        <v>0</v>
      </c>
      <c r="E472" s="48" t="s">
        <v>0</v>
      </c>
      <c r="F472" s="48" t="s">
        <v>0</v>
      </c>
      <c r="G472" s="48">
        <v>8.36</v>
      </c>
      <c r="H472" s="48">
        <v>22.41</v>
      </c>
      <c r="I472" s="48">
        <v>35.28</v>
      </c>
      <c r="J472" s="48">
        <v>49.81</v>
      </c>
      <c r="K472" s="50">
        <v>7.571759259259259E-4</v>
      </c>
      <c r="L472" s="50">
        <v>1.0347222222222222E-3</v>
      </c>
      <c r="M472" s="50">
        <v>2.3390046296296292E-3</v>
      </c>
      <c r="N472" s="50">
        <v>9.5092592592592592E-4</v>
      </c>
      <c r="O472" s="50">
        <v>1.3351851851851853E-3</v>
      </c>
      <c r="P472" s="50">
        <v>1.7318287037037037E-3</v>
      </c>
      <c r="Q472" s="50">
        <v>2.7452546296296296E-3</v>
      </c>
      <c r="R472" s="50">
        <v>2.965740740740741E-3</v>
      </c>
      <c r="S472" s="50">
        <v>3.7631944444444444E-3</v>
      </c>
      <c r="T472" s="50">
        <v>5.8530092592592601E-3</v>
      </c>
      <c r="U472" s="50">
        <v>6.340856481481482E-3</v>
      </c>
      <c r="V472" s="50">
        <v>1.0112268518518519E-2</v>
      </c>
      <c r="W472" s="50">
        <v>8.8540509259259267E-3</v>
      </c>
      <c r="X472" s="50">
        <v>1.4916782407407408E-2</v>
      </c>
      <c r="Y472" s="50">
        <v>3.1134606481481478E-2</v>
      </c>
      <c r="Z472" s="48" t="s">
        <v>0</v>
      </c>
      <c r="AA472" s="48" t="s">
        <v>0</v>
      </c>
      <c r="AB472" s="48" t="s">
        <v>0</v>
      </c>
      <c r="AC472" s="48">
        <v>14.78</v>
      </c>
      <c r="AD472" s="48">
        <v>16.79</v>
      </c>
      <c r="AE472" s="46">
        <v>5004</v>
      </c>
      <c r="AF472" s="48" t="s">
        <v>0</v>
      </c>
      <c r="AG472" s="48" t="s">
        <v>0</v>
      </c>
      <c r="AH472" s="48" t="s">
        <v>0</v>
      </c>
      <c r="AI472" s="48">
        <v>7.72</v>
      </c>
      <c r="AJ472" s="48">
        <v>8.4</v>
      </c>
      <c r="AK472" s="48">
        <v>9.07</v>
      </c>
      <c r="AL472" s="48">
        <v>25.72</v>
      </c>
      <c r="AM472" s="48">
        <v>41.44</v>
      </c>
      <c r="AN472" s="48">
        <v>58.29</v>
      </c>
      <c r="AO472" s="50">
        <v>8.8923611111111115E-4</v>
      </c>
      <c r="AP472" s="50">
        <v>1.2255787037037038E-3</v>
      </c>
      <c r="AQ472" s="50">
        <v>2.7667824074074075E-3</v>
      </c>
      <c r="AR472" s="50">
        <v>1.1204861111111112E-3</v>
      </c>
      <c r="AS472" s="50">
        <v>1.5797453703703705E-3</v>
      </c>
      <c r="AT472" s="50">
        <v>2.0458333333333331E-3</v>
      </c>
      <c r="AU472" s="50">
        <v>3.2288194444444443E-3</v>
      </c>
      <c r="AV472" s="50">
        <v>3.4908564814814811E-3</v>
      </c>
      <c r="AW472" s="50">
        <v>4.4413194444444439E-3</v>
      </c>
      <c r="AX472" s="50">
        <v>6.9533564814814814E-3</v>
      </c>
      <c r="AY472" s="50">
        <v>7.4817129629629626E-3</v>
      </c>
      <c r="AZ472" s="50">
        <v>1.2016898148148148E-2</v>
      </c>
      <c r="BA472" s="50">
        <v>9.7015046296296294E-3</v>
      </c>
      <c r="BB472" s="50">
        <v>1.6751620370370372E-2</v>
      </c>
      <c r="BC472" s="50">
        <v>3.4467939814814816E-2</v>
      </c>
      <c r="BD472" s="48" t="s">
        <v>0</v>
      </c>
      <c r="BE472" s="48" t="s">
        <v>0</v>
      </c>
      <c r="BF472" s="48" t="s">
        <v>0</v>
      </c>
      <c r="BG472" s="48">
        <v>12.16</v>
      </c>
      <c r="BH472" s="48">
        <v>15.55</v>
      </c>
      <c r="BI472" s="46">
        <v>3844</v>
      </c>
    </row>
    <row r="473" spans="1:61" x14ac:dyDescent="0.3">
      <c r="A473" s="46">
        <v>929</v>
      </c>
      <c r="B473" s="48" t="s">
        <v>0</v>
      </c>
      <c r="C473" s="48" t="s">
        <v>0</v>
      </c>
      <c r="D473" s="48">
        <v>7.02</v>
      </c>
      <c r="E473" s="48" t="s">
        <v>0</v>
      </c>
      <c r="F473" s="48">
        <v>7.79</v>
      </c>
      <c r="G473" s="48" t="s">
        <v>0</v>
      </c>
      <c r="H473" s="48">
        <v>22.42</v>
      </c>
      <c r="I473" s="48">
        <v>35.299999999999997</v>
      </c>
      <c r="J473" s="48">
        <v>49.82</v>
      </c>
      <c r="K473" s="50">
        <v>7.5752314814814812E-4</v>
      </c>
      <c r="L473" s="50">
        <v>1.0350694444444446E-3</v>
      </c>
      <c r="M473" s="50">
        <v>2.3398148148148145E-3</v>
      </c>
      <c r="N473" s="50">
        <v>9.5127314814814814E-4</v>
      </c>
      <c r="O473" s="50">
        <v>1.3355324074074077E-3</v>
      </c>
      <c r="P473" s="50">
        <v>1.7324074074074073E-3</v>
      </c>
      <c r="Q473" s="50">
        <v>2.7461805555555555E-3</v>
      </c>
      <c r="R473" s="50">
        <v>2.9667824074074076E-3</v>
      </c>
      <c r="S473" s="50">
        <v>3.7644675925925923E-3</v>
      </c>
      <c r="T473" s="50">
        <v>5.8550925925925932E-3</v>
      </c>
      <c r="U473" s="50">
        <v>6.3430555555555566E-3</v>
      </c>
      <c r="V473" s="50">
        <v>1.0115740740740741E-2</v>
      </c>
      <c r="W473" s="50">
        <v>8.8592592592592594E-3</v>
      </c>
      <c r="X473" s="50">
        <v>1.4925578703703703E-2</v>
      </c>
      <c r="Y473" s="50">
        <v>3.1152314814814813E-2</v>
      </c>
      <c r="Z473" s="48" t="s">
        <v>0</v>
      </c>
      <c r="AA473" s="48">
        <v>4.76</v>
      </c>
      <c r="AB473" s="48" t="s">
        <v>0</v>
      </c>
      <c r="AC473" s="48">
        <v>14.77</v>
      </c>
      <c r="AD473" s="48">
        <v>16.77</v>
      </c>
      <c r="AE473" s="46">
        <v>4999</v>
      </c>
      <c r="AF473" s="48" t="s">
        <v>0</v>
      </c>
      <c r="AG473" s="48" t="s">
        <v>0</v>
      </c>
      <c r="AH473" s="48">
        <v>7.89</v>
      </c>
      <c r="AI473" s="48" t="s">
        <v>0</v>
      </c>
      <c r="AJ473" s="48" t="s">
        <v>0</v>
      </c>
      <c r="AK473" s="48" t="s">
        <v>0</v>
      </c>
      <c r="AL473" s="48">
        <v>25.74</v>
      </c>
      <c r="AM473" s="48">
        <v>41.46</v>
      </c>
      <c r="AN473" s="48">
        <v>58.32</v>
      </c>
      <c r="AO473" s="50">
        <v>8.8969907407407411E-4</v>
      </c>
      <c r="AP473" s="50">
        <v>1.2261574074074074E-3</v>
      </c>
      <c r="AQ473" s="50">
        <v>2.7682870370370374E-3</v>
      </c>
      <c r="AR473" s="50">
        <v>1.1210648148148148E-3</v>
      </c>
      <c r="AS473" s="50">
        <v>1.5804398148148149E-3</v>
      </c>
      <c r="AT473" s="50">
        <v>2.046759259259259E-3</v>
      </c>
      <c r="AU473" s="50">
        <v>3.2304398148148149E-3</v>
      </c>
      <c r="AV473" s="50">
        <v>3.4927083333333329E-3</v>
      </c>
      <c r="AW473" s="50">
        <v>4.4436342592592592E-3</v>
      </c>
      <c r="AX473" s="50">
        <v>6.957060185185185E-3</v>
      </c>
      <c r="AY473" s="50">
        <v>7.485763888888889E-3</v>
      </c>
      <c r="AZ473" s="50">
        <v>1.202349537037037E-2</v>
      </c>
      <c r="BA473" s="50">
        <v>9.7077546296296287E-3</v>
      </c>
      <c r="BB473" s="50">
        <v>1.6762268518518517E-2</v>
      </c>
      <c r="BC473" s="50">
        <v>3.4489351851851847E-2</v>
      </c>
      <c r="BD473" s="48" t="s">
        <v>0</v>
      </c>
      <c r="BE473" s="48">
        <v>3.9</v>
      </c>
      <c r="BF473" s="48">
        <v>5.68</v>
      </c>
      <c r="BG473" s="48">
        <v>12.15</v>
      </c>
      <c r="BH473" s="48">
        <v>15.53</v>
      </c>
      <c r="BI473" s="46">
        <v>3840</v>
      </c>
    </row>
    <row r="474" spans="1:61" x14ac:dyDescent="0.3">
      <c r="A474" s="46">
        <v>928</v>
      </c>
      <c r="B474" s="48" t="s">
        <v>0</v>
      </c>
      <c r="C474" s="48">
        <v>6.57</v>
      </c>
      <c r="D474" s="48" t="s">
        <v>0</v>
      </c>
      <c r="E474" s="48">
        <v>7.14</v>
      </c>
      <c r="F474" s="48" t="s">
        <v>0</v>
      </c>
      <c r="G474" s="48" t="s">
        <v>0</v>
      </c>
      <c r="H474" s="48">
        <v>22.43</v>
      </c>
      <c r="I474" s="48">
        <v>35.31</v>
      </c>
      <c r="J474" s="48">
        <v>49.84</v>
      </c>
      <c r="K474" s="50">
        <v>7.577546296296296E-4</v>
      </c>
      <c r="L474" s="50">
        <v>1.0354166666666667E-3</v>
      </c>
      <c r="M474" s="50">
        <v>2.3407407407407405E-3</v>
      </c>
      <c r="N474" s="50">
        <v>9.5162037037037036E-4</v>
      </c>
      <c r="O474" s="50">
        <v>1.3359953703703706E-3</v>
      </c>
      <c r="P474" s="50">
        <v>1.7329861111111111E-3</v>
      </c>
      <c r="Q474" s="50">
        <v>2.7471064814814814E-3</v>
      </c>
      <c r="R474" s="50">
        <v>2.9677083333333335E-3</v>
      </c>
      <c r="S474" s="50">
        <v>3.7657407407407405E-3</v>
      </c>
      <c r="T474" s="50">
        <v>5.8571759259259263E-3</v>
      </c>
      <c r="U474" s="50">
        <v>6.3452546296296304E-3</v>
      </c>
      <c r="V474" s="50">
        <v>1.0119328703703703E-2</v>
      </c>
      <c r="W474" s="50">
        <v>8.8644675925925922E-3</v>
      </c>
      <c r="X474" s="50">
        <v>1.4934375000000001E-2</v>
      </c>
      <c r="Y474" s="50">
        <v>3.117013888888889E-2</v>
      </c>
      <c r="Z474" s="48" t="s">
        <v>0</v>
      </c>
      <c r="AA474" s="48" t="s">
        <v>0</v>
      </c>
      <c r="AB474" s="48">
        <v>7.03</v>
      </c>
      <c r="AC474" s="48">
        <v>14.76</v>
      </c>
      <c r="AD474" s="48">
        <v>16.760000000000002</v>
      </c>
      <c r="AE474" s="46">
        <v>4994</v>
      </c>
      <c r="AF474" s="48" t="s">
        <v>0</v>
      </c>
      <c r="AG474" s="48" t="s">
        <v>0</v>
      </c>
      <c r="AH474" s="48" t="s">
        <v>0</v>
      </c>
      <c r="AI474" s="48">
        <v>7.73</v>
      </c>
      <c r="AJ474" s="48">
        <v>8.41</v>
      </c>
      <c r="AK474" s="48">
        <v>9.08</v>
      </c>
      <c r="AL474" s="48">
        <v>25.75</v>
      </c>
      <c r="AM474" s="48">
        <v>41.48</v>
      </c>
      <c r="AN474" s="48">
        <v>58.34</v>
      </c>
      <c r="AO474" s="50">
        <v>8.9016203703703707E-4</v>
      </c>
      <c r="AP474" s="50">
        <v>1.2268518518518518E-3</v>
      </c>
      <c r="AQ474" s="50">
        <v>2.7697916666666669E-3</v>
      </c>
      <c r="AR474" s="50">
        <v>1.1216435185185186E-3</v>
      </c>
      <c r="AS474" s="50">
        <v>1.58125E-3</v>
      </c>
      <c r="AT474" s="50">
        <v>2.0478009259259256E-3</v>
      </c>
      <c r="AU474" s="50">
        <v>3.232060185185185E-3</v>
      </c>
      <c r="AV474" s="50">
        <v>3.4944444444444441E-3</v>
      </c>
      <c r="AW474" s="50">
        <v>4.4459490740740744E-3</v>
      </c>
      <c r="AX474" s="50">
        <v>6.9607638888888887E-3</v>
      </c>
      <c r="AY474" s="50">
        <v>7.4896990740740731E-3</v>
      </c>
      <c r="AZ474" s="50">
        <v>1.2030208333333334E-2</v>
      </c>
      <c r="BA474" s="50">
        <v>9.714004629629628E-3</v>
      </c>
      <c r="BB474" s="50">
        <v>1.6772800925925924E-2</v>
      </c>
      <c r="BC474" s="50">
        <v>3.4510763888888886E-2</v>
      </c>
      <c r="BD474" s="48" t="s">
        <v>0</v>
      </c>
      <c r="BE474" s="48" t="s">
        <v>0</v>
      </c>
      <c r="BF474" s="48" t="s">
        <v>0</v>
      </c>
      <c r="BG474" s="48">
        <v>12.14</v>
      </c>
      <c r="BH474" s="48">
        <v>15.52</v>
      </c>
      <c r="BI474" s="46">
        <v>3837</v>
      </c>
    </row>
    <row r="475" spans="1:61" x14ac:dyDescent="0.3">
      <c r="A475" s="46">
        <v>927</v>
      </c>
      <c r="B475" s="48" t="s">
        <v>0</v>
      </c>
      <c r="C475" s="48" t="s">
        <v>0</v>
      </c>
      <c r="D475" s="48" t="s">
        <v>0</v>
      </c>
      <c r="E475" s="48" t="s">
        <v>0</v>
      </c>
      <c r="F475" s="48" t="s">
        <v>0</v>
      </c>
      <c r="G475" s="48">
        <v>8.3699999999999992</v>
      </c>
      <c r="H475" s="48" t="s">
        <v>0</v>
      </c>
      <c r="I475" s="48">
        <v>35.32</v>
      </c>
      <c r="J475" s="48">
        <v>49.85</v>
      </c>
      <c r="K475" s="50">
        <v>7.5798611111111108E-4</v>
      </c>
      <c r="L475" s="50">
        <v>1.035763888888889E-3</v>
      </c>
      <c r="M475" s="50">
        <v>2.3415509259259257E-3</v>
      </c>
      <c r="N475" s="50">
        <v>9.5185185185185184E-4</v>
      </c>
      <c r="O475" s="50">
        <v>1.3364583333333336E-3</v>
      </c>
      <c r="P475" s="50">
        <v>1.7335648148148147E-3</v>
      </c>
      <c r="Q475" s="50">
        <v>2.7480324074074074E-3</v>
      </c>
      <c r="R475" s="50">
        <v>2.9687500000000005E-3</v>
      </c>
      <c r="S475" s="50">
        <v>3.7670138888888888E-3</v>
      </c>
      <c r="T475" s="50">
        <v>5.8592592592592594E-3</v>
      </c>
      <c r="U475" s="50">
        <v>6.3475694444444447E-3</v>
      </c>
      <c r="V475" s="50">
        <v>1.0122800925925926E-2</v>
      </c>
      <c r="W475" s="50">
        <v>8.869675925925925E-3</v>
      </c>
      <c r="X475" s="50">
        <v>1.4943171296296296E-2</v>
      </c>
      <c r="Y475" s="50">
        <v>3.1187962962962962E-2</v>
      </c>
      <c r="Z475" s="48" t="s">
        <v>0</v>
      </c>
      <c r="AA475" s="48" t="s">
        <v>0</v>
      </c>
      <c r="AB475" s="48" t="s">
        <v>0</v>
      </c>
      <c r="AC475" s="48">
        <v>14.75</v>
      </c>
      <c r="AD475" s="48">
        <v>16.739999999999998</v>
      </c>
      <c r="AE475" s="46">
        <v>4989</v>
      </c>
      <c r="AF475" s="48">
        <v>6.8</v>
      </c>
      <c r="AG475" s="48">
        <v>7.36</v>
      </c>
      <c r="AH475" s="48" t="s">
        <v>0</v>
      </c>
      <c r="AI475" s="48" t="s">
        <v>0</v>
      </c>
      <c r="AJ475" s="48" t="s">
        <v>0</v>
      </c>
      <c r="AK475" s="48" t="s">
        <v>0</v>
      </c>
      <c r="AL475" s="48">
        <v>25.76</v>
      </c>
      <c r="AM475" s="48">
        <v>41.5</v>
      </c>
      <c r="AN475" s="48">
        <v>58.37</v>
      </c>
      <c r="AO475" s="50">
        <v>8.9062500000000003E-4</v>
      </c>
      <c r="AP475" s="50">
        <v>1.2275462962962962E-3</v>
      </c>
      <c r="AQ475" s="50">
        <v>2.7712962962962964E-3</v>
      </c>
      <c r="AR475" s="50">
        <v>1.1222222222222222E-3</v>
      </c>
      <c r="AS475" s="50">
        <v>1.5820601851851853E-3</v>
      </c>
      <c r="AT475" s="50">
        <v>2.048842592592593E-3</v>
      </c>
      <c r="AU475" s="50">
        <v>3.2337962962962962E-3</v>
      </c>
      <c r="AV475" s="50">
        <v>3.4961805555555553E-3</v>
      </c>
      <c r="AW475" s="50">
        <v>4.4481481481481481E-3</v>
      </c>
      <c r="AX475" s="50">
        <v>6.9644675925925924E-3</v>
      </c>
      <c r="AY475" s="50">
        <v>7.4937499999999995E-3</v>
      </c>
      <c r="AZ475" s="50">
        <v>1.2036805555555556E-2</v>
      </c>
      <c r="BA475" s="50">
        <v>9.720254629629629E-3</v>
      </c>
      <c r="BB475" s="50">
        <v>1.6783333333333331E-2</v>
      </c>
      <c r="BC475" s="50">
        <v>3.4532175925925924E-2</v>
      </c>
      <c r="BD475" s="48" t="s">
        <v>0</v>
      </c>
      <c r="BE475" s="48" t="s">
        <v>0</v>
      </c>
      <c r="BF475" s="48">
        <v>5.67</v>
      </c>
      <c r="BG475" s="48">
        <v>12.13</v>
      </c>
      <c r="BH475" s="48">
        <v>15.5</v>
      </c>
      <c r="BI475" s="46">
        <v>3833</v>
      </c>
    </row>
    <row r="476" spans="1:61" x14ac:dyDescent="0.3">
      <c r="A476" s="46">
        <v>926</v>
      </c>
      <c r="B476" s="48">
        <v>6.09</v>
      </c>
      <c r="C476" s="48" t="s">
        <v>0</v>
      </c>
      <c r="D476" s="48" t="s">
        <v>0</v>
      </c>
      <c r="E476" s="48" t="s">
        <v>0</v>
      </c>
      <c r="F476" s="48">
        <v>7.8</v>
      </c>
      <c r="G476" s="48" t="s">
        <v>0</v>
      </c>
      <c r="H476" s="48">
        <v>22.44</v>
      </c>
      <c r="I476" s="48">
        <v>35.33</v>
      </c>
      <c r="J476" s="48">
        <v>49.87</v>
      </c>
      <c r="K476" s="50">
        <v>7.5821759259259256E-4</v>
      </c>
      <c r="L476" s="50">
        <v>1.0361111111111111E-3</v>
      </c>
      <c r="M476" s="50">
        <v>2.342361111111111E-3</v>
      </c>
      <c r="N476" s="50">
        <v>9.5219907407407406E-4</v>
      </c>
      <c r="O476" s="50">
        <v>1.3368055555555557E-3</v>
      </c>
      <c r="P476" s="50">
        <v>1.7341435185185185E-3</v>
      </c>
      <c r="Q476" s="50">
        <v>2.7489583333333333E-3</v>
      </c>
      <c r="R476" s="50">
        <v>2.9696759259259264E-3</v>
      </c>
      <c r="S476" s="50">
        <v>3.768287037037037E-3</v>
      </c>
      <c r="T476" s="50">
        <v>5.8613425925925925E-3</v>
      </c>
      <c r="U476" s="50">
        <v>6.3497685185185193E-3</v>
      </c>
      <c r="V476" s="50">
        <v>1.012638888888889E-2</v>
      </c>
      <c r="W476" s="50">
        <v>8.8748842592592577E-3</v>
      </c>
      <c r="X476" s="50">
        <v>1.4951967592592593E-2</v>
      </c>
      <c r="Y476" s="50">
        <v>3.1205787037037035E-2</v>
      </c>
      <c r="Z476" s="48" t="s">
        <v>0</v>
      </c>
      <c r="AA476" s="48">
        <v>4.75</v>
      </c>
      <c r="AB476" s="48">
        <v>7.02</v>
      </c>
      <c r="AC476" s="48">
        <v>14.74</v>
      </c>
      <c r="AD476" s="48">
        <v>16.72</v>
      </c>
      <c r="AE476" s="46">
        <v>4984</v>
      </c>
      <c r="AF476" s="48" t="s">
        <v>0</v>
      </c>
      <c r="AG476" s="48" t="s">
        <v>0</v>
      </c>
      <c r="AH476" s="48">
        <v>7.9</v>
      </c>
      <c r="AI476" s="48" t="s">
        <v>0</v>
      </c>
      <c r="AJ476" s="48">
        <v>8.42</v>
      </c>
      <c r="AK476" s="48">
        <v>9.09</v>
      </c>
      <c r="AL476" s="48">
        <v>25.77</v>
      </c>
      <c r="AM476" s="48">
        <v>41.52</v>
      </c>
      <c r="AN476" s="48">
        <v>58.4</v>
      </c>
      <c r="AO476" s="50">
        <v>8.9108796296296299E-4</v>
      </c>
      <c r="AP476" s="50">
        <v>1.228125E-3</v>
      </c>
      <c r="AQ476" s="50">
        <v>2.772800925925926E-3</v>
      </c>
      <c r="AR476" s="50">
        <v>1.1228009259259262E-3</v>
      </c>
      <c r="AS476" s="50">
        <v>1.5828703703703703E-3</v>
      </c>
      <c r="AT476" s="50">
        <v>2.0498842592592595E-3</v>
      </c>
      <c r="AU476" s="50">
        <v>3.2354166666666668E-3</v>
      </c>
      <c r="AV476" s="50">
        <v>3.4979166666666665E-3</v>
      </c>
      <c r="AW476" s="50">
        <v>4.4504629629629634E-3</v>
      </c>
      <c r="AX476" s="50">
        <v>6.9682870370370367E-3</v>
      </c>
      <c r="AY476" s="50">
        <v>7.4978009259259251E-3</v>
      </c>
      <c r="AZ476" s="50">
        <v>1.2043402777777778E-2</v>
      </c>
      <c r="BA476" s="50">
        <v>9.7265046296296301E-3</v>
      </c>
      <c r="BB476" s="50">
        <v>1.6793865740740738E-2</v>
      </c>
      <c r="BC476" s="50">
        <v>3.4553703703703698E-2</v>
      </c>
      <c r="BD476" s="48">
        <v>1.7000000000000002</v>
      </c>
      <c r="BE476" s="48">
        <v>3.89</v>
      </c>
      <c r="BF476" s="48" t="s">
        <v>0</v>
      </c>
      <c r="BG476" s="48">
        <v>12.12</v>
      </c>
      <c r="BH476" s="48">
        <v>15.49</v>
      </c>
      <c r="BI476" s="46">
        <v>3829</v>
      </c>
    </row>
    <row r="477" spans="1:61" x14ac:dyDescent="0.3">
      <c r="A477" s="46">
        <v>925</v>
      </c>
      <c r="B477" s="48" t="s">
        <v>0</v>
      </c>
      <c r="C477" s="48" t="s">
        <v>0</v>
      </c>
      <c r="D477" s="48" t="s">
        <v>0</v>
      </c>
      <c r="E477" s="48" t="s">
        <v>0</v>
      </c>
      <c r="F477" s="48" t="s">
        <v>0</v>
      </c>
      <c r="G477" s="48" t="s">
        <v>0</v>
      </c>
      <c r="H477" s="48">
        <v>22.45</v>
      </c>
      <c r="I477" s="48">
        <v>35.340000000000003</v>
      </c>
      <c r="J477" s="48">
        <v>49.89</v>
      </c>
      <c r="K477" s="50">
        <v>7.5844907407407404E-4</v>
      </c>
      <c r="L477" s="50">
        <v>1.0364583333333335E-3</v>
      </c>
      <c r="M477" s="50">
        <v>2.343287037037037E-3</v>
      </c>
      <c r="N477" s="50">
        <v>9.5243055555555554E-4</v>
      </c>
      <c r="O477" s="50">
        <v>1.3372685185185187E-3</v>
      </c>
      <c r="P477" s="50">
        <v>1.7347222222222221E-3</v>
      </c>
      <c r="Q477" s="50">
        <v>2.7498842592592592E-3</v>
      </c>
      <c r="R477" s="50">
        <v>2.9707175925925929E-3</v>
      </c>
      <c r="S477" s="50">
        <v>3.7695601851851848E-3</v>
      </c>
      <c r="T477" s="50">
        <v>5.8634259259259264E-3</v>
      </c>
      <c r="U477" s="50">
        <v>6.3519675925925931E-3</v>
      </c>
      <c r="V477" s="50">
        <v>1.012986111111111E-2</v>
      </c>
      <c r="W477" s="50">
        <v>8.8802083333333337E-3</v>
      </c>
      <c r="X477" s="50">
        <v>1.4960763888888888E-2</v>
      </c>
      <c r="Y477" s="50">
        <v>3.122372685185185E-2</v>
      </c>
      <c r="Z477" s="48" t="s">
        <v>0</v>
      </c>
      <c r="AA477" s="48" t="s">
        <v>0</v>
      </c>
      <c r="AB477" s="48" t="s">
        <v>0</v>
      </c>
      <c r="AC477" s="48">
        <v>14.73</v>
      </c>
      <c r="AD477" s="48">
        <v>16.71</v>
      </c>
      <c r="AE477" s="46">
        <v>4979</v>
      </c>
      <c r="AF477" s="48" t="s">
        <v>0</v>
      </c>
      <c r="AG477" s="48" t="s">
        <v>0</v>
      </c>
      <c r="AH477" s="48" t="s">
        <v>0</v>
      </c>
      <c r="AI477" s="48">
        <v>7.74</v>
      </c>
      <c r="AJ477" s="48" t="s">
        <v>0</v>
      </c>
      <c r="AK477" s="48" t="s">
        <v>0</v>
      </c>
      <c r="AL477" s="48">
        <v>25.78</v>
      </c>
      <c r="AM477" s="48">
        <v>41.54</v>
      </c>
      <c r="AN477" s="48">
        <v>58.43</v>
      </c>
      <c r="AO477" s="50">
        <v>8.9155092592592595E-4</v>
      </c>
      <c r="AP477" s="50">
        <v>1.2288194444444445E-3</v>
      </c>
      <c r="AQ477" s="50">
        <v>2.7744212962962965E-3</v>
      </c>
      <c r="AR477" s="50">
        <v>1.1233796296296298E-3</v>
      </c>
      <c r="AS477" s="50">
        <v>1.5836805555555556E-3</v>
      </c>
      <c r="AT477" s="50">
        <v>2.0509259259259261E-3</v>
      </c>
      <c r="AU477" s="50">
        <v>3.237037037037037E-3</v>
      </c>
      <c r="AV477" s="50">
        <v>3.4997685185185184E-3</v>
      </c>
      <c r="AW477" s="50">
        <v>4.4527777777777777E-3</v>
      </c>
      <c r="AX477" s="50">
        <v>6.9719907407407404E-3</v>
      </c>
      <c r="AY477" s="50">
        <v>7.5018518518518516E-3</v>
      </c>
      <c r="AZ477" s="50">
        <v>1.205E-2</v>
      </c>
      <c r="BA477" s="50">
        <v>9.7327546296296294E-3</v>
      </c>
      <c r="BB477" s="50">
        <v>1.6804398148148148E-2</v>
      </c>
      <c r="BC477" s="50">
        <v>3.4575115740740736E-2</v>
      </c>
      <c r="BD477" s="48" t="s">
        <v>0</v>
      </c>
      <c r="BE477" s="48" t="s">
        <v>0</v>
      </c>
      <c r="BF477" s="48">
        <v>5.66</v>
      </c>
      <c r="BG477" s="48">
        <v>12.11</v>
      </c>
      <c r="BH477" s="48">
        <v>15.47</v>
      </c>
      <c r="BI477" s="46">
        <v>3825</v>
      </c>
    </row>
    <row r="478" spans="1:61" x14ac:dyDescent="0.3">
      <c r="A478" s="46">
        <v>924</v>
      </c>
      <c r="B478" s="48" t="s">
        <v>0</v>
      </c>
      <c r="C478" s="48" t="s">
        <v>0</v>
      </c>
      <c r="D478" s="48" t="s">
        <v>0</v>
      </c>
      <c r="E478" s="48">
        <v>7.15</v>
      </c>
      <c r="F478" s="48" t="s">
        <v>0</v>
      </c>
      <c r="G478" s="48">
        <v>8.3800000000000008</v>
      </c>
      <c r="H478" s="48" t="s">
        <v>0</v>
      </c>
      <c r="I478" s="48">
        <v>35.36</v>
      </c>
      <c r="J478" s="48">
        <v>49.9</v>
      </c>
      <c r="K478" s="50">
        <v>7.5868055555555552E-4</v>
      </c>
      <c r="L478" s="50">
        <v>1.0366898148148149E-3</v>
      </c>
      <c r="M478" s="50">
        <v>2.3440972222222218E-3</v>
      </c>
      <c r="N478" s="50">
        <v>9.5277777777777776E-4</v>
      </c>
      <c r="O478" s="50">
        <v>1.3377314814814816E-3</v>
      </c>
      <c r="P478" s="50">
        <v>1.7353009259259259E-3</v>
      </c>
      <c r="Q478" s="50">
        <v>2.7508101851851851E-3</v>
      </c>
      <c r="R478" s="50">
        <v>2.9716435185185189E-3</v>
      </c>
      <c r="S478" s="50">
        <v>3.7707175925925924E-3</v>
      </c>
      <c r="T478" s="50">
        <v>5.8655092592592595E-3</v>
      </c>
      <c r="U478" s="50">
        <v>6.3542824074074074E-3</v>
      </c>
      <c r="V478" s="50">
        <v>1.0133449074074074E-2</v>
      </c>
      <c r="W478" s="50">
        <v>8.8854166666666665E-3</v>
      </c>
      <c r="X478" s="50">
        <v>1.4969560185185186E-2</v>
      </c>
      <c r="Y478" s="50">
        <v>3.1241550925925926E-2</v>
      </c>
      <c r="Z478" s="48" t="s">
        <v>0</v>
      </c>
      <c r="AA478" s="48">
        <v>4.74</v>
      </c>
      <c r="AB478" s="48">
        <v>7.01</v>
      </c>
      <c r="AC478" s="48">
        <v>14.72</v>
      </c>
      <c r="AD478" s="48">
        <v>16.690000000000001</v>
      </c>
      <c r="AE478" s="46">
        <v>4974</v>
      </c>
      <c r="AF478" s="48">
        <v>6.81</v>
      </c>
      <c r="AG478" s="48">
        <v>7.37</v>
      </c>
      <c r="AH478" s="48" t="s">
        <v>0</v>
      </c>
      <c r="AI478" s="48" t="s">
        <v>0</v>
      </c>
      <c r="AJ478" s="48">
        <v>8.43</v>
      </c>
      <c r="AK478" s="48">
        <v>9.1</v>
      </c>
      <c r="AL478" s="48">
        <v>25.79</v>
      </c>
      <c r="AM478" s="48">
        <v>41.56</v>
      </c>
      <c r="AN478" s="48">
        <v>58.46</v>
      </c>
      <c r="AO478" s="50">
        <v>8.9201388888888891E-4</v>
      </c>
      <c r="AP478" s="50">
        <v>1.2295138888888889E-3</v>
      </c>
      <c r="AQ478" s="50">
        <v>2.775925925925926E-3</v>
      </c>
      <c r="AR478" s="50">
        <v>1.1239583333333336E-3</v>
      </c>
      <c r="AS478" s="50">
        <v>1.5844907407407407E-3</v>
      </c>
      <c r="AT478" s="50">
        <v>2.051851851851852E-3</v>
      </c>
      <c r="AU478" s="50">
        <v>3.2386574074074075E-3</v>
      </c>
      <c r="AV478" s="50">
        <v>3.5015046296296292E-3</v>
      </c>
      <c r="AW478" s="50">
        <v>4.455092592592593E-3</v>
      </c>
      <c r="AX478" s="50">
        <v>6.9756944444444441E-3</v>
      </c>
      <c r="AY478" s="50">
        <v>7.5060185185185186E-3</v>
      </c>
      <c r="AZ478" s="50">
        <v>1.2056597222222222E-2</v>
      </c>
      <c r="BA478" s="50">
        <v>9.7390046296296287E-3</v>
      </c>
      <c r="BB478" s="50">
        <v>1.6814930555555555E-2</v>
      </c>
      <c r="BC478" s="50">
        <v>3.4596643518518516E-2</v>
      </c>
      <c r="BD478" s="48" t="s">
        <v>0</v>
      </c>
      <c r="BE478" s="48" t="s">
        <v>0</v>
      </c>
      <c r="BF478" s="48" t="s">
        <v>0</v>
      </c>
      <c r="BG478" s="48">
        <v>12.1</v>
      </c>
      <c r="BH478" s="48">
        <v>15.45</v>
      </c>
      <c r="BI478" s="46">
        <v>3822</v>
      </c>
    </row>
    <row r="479" spans="1:61" x14ac:dyDescent="0.3">
      <c r="A479" s="46">
        <v>923</v>
      </c>
      <c r="B479" s="48" t="s">
        <v>0</v>
      </c>
      <c r="C479" s="48" t="s">
        <v>0</v>
      </c>
      <c r="D479" s="48">
        <v>7.03</v>
      </c>
      <c r="E479" s="48" t="s">
        <v>0</v>
      </c>
      <c r="F479" s="48" t="s">
        <v>0</v>
      </c>
      <c r="G479" s="48" t="s">
        <v>0</v>
      </c>
      <c r="H479" s="48">
        <v>22.46</v>
      </c>
      <c r="I479" s="48">
        <v>35.369999999999997</v>
      </c>
      <c r="J479" s="48">
        <v>49.92</v>
      </c>
      <c r="K479" s="50">
        <v>7.5902777777777774E-4</v>
      </c>
      <c r="L479" s="50">
        <v>1.0370370370370371E-3</v>
      </c>
      <c r="M479" s="50">
        <v>2.3450231481481477E-3</v>
      </c>
      <c r="N479" s="50">
        <v>9.5312499999999998E-4</v>
      </c>
      <c r="O479" s="50">
        <v>1.3381944444444446E-3</v>
      </c>
      <c r="P479" s="50">
        <v>1.7358796296296295E-3</v>
      </c>
      <c r="Q479" s="50">
        <v>2.751736111111111E-3</v>
      </c>
      <c r="R479" s="50">
        <v>2.9726851851851854E-3</v>
      </c>
      <c r="S479" s="50">
        <v>3.7719907407407407E-3</v>
      </c>
      <c r="T479" s="50">
        <v>5.8675925925925927E-3</v>
      </c>
      <c r="U479" s="50">
        <v>6.3564814814814821E-3</v>
      </c>
      <c r="V479" s="50">
        <v>1.0137037037037036E-2</v>
      </c>
      <c r="W479" s="50">
        <v>8.8906249999999992E-3</v>
      </c>
      <c r="X479" s="50">
        <v>1.4978356481481481E-2</v>
      </c>
      <c r="Y479" s="50">
        <v>3.1259374999999999E-2</v>
      </c>
      <c r="Z479" s="48">
        <v>2.0099999999999998</v>
      </c>
      <c r="AA479" s="48" t="s">
        <v>0</v>
      </c>
      <c r="AB479" s="48" t="s">
        <v>0</v>
      </c>
      <c r="AC479" s="48">
        <v>14.71</v>
      </c>
      <c r="AD479" s="48">
        <v>16.670000000000002</v>
      </c>
      <c r="AE479" s="46">
        <v>4969</v>
      </c>
      <c r="AF479" s="48" t="s">
        <v>0</v>
      </c>
      <c r="AG479" s="48" t="s">
        <v>0</v>
      </c>
      <c r="AH479" s="48">
        <v>7.91</v>
      </c>
      <c r="AI479" s="48">
        <v>7.75</v>
      </c>
      <c r="AJ479" s="48" t="s">
        <v>0</v>
      </c>
      <c r="AK479" s="48" t="s">
        <v>0</v>
      </c>
      <c r="AL479" s="48">
        <v>25.81</v>
      </c>
      <c r="AM479" s="48">
        <v>41.58</v>
      </c>
      <c r="AN479" s="48">
        <v>58.49</v>
      </c>
      <c r="AO479" s="50">
        <v>8.9247685185185187E-4</v>
      </c>
      <c r="AP479" s="50">
        <v>1.2302083333333334E-3</v>
      </c>
      <c r="AQ479" s="50">
        <v>2.7774305555555556E-3</v>
      </c>
      <c r="AR479" s="50">
        <v>1.1245370370370372E-3</v>
      </c>
      <c r="AS479" s="50">
        <v>1.585300925925926E-3</v>
      </c>
      <c r="AT479" s="50">
        <v>2.0528935185185186E-3</v>
      </c>
      <c r="AU479" s="50">
        <v>3.2402777777777777E-3</v>
      </c>
      <c r="AV479" s="50">
        <v>3.5032407407407404E-3</v>
      </c>
      <c r="AW479" s="50">
        <v>4.4574074074074082E-3</v>
      </c>
      <c r="AX479" s="50">
        <v>6.9795138888888884E-3</v>
      </c>
      <c r="AY479" s="50">
        <v>7.5100694444444442E-3</v>
      </c>
      <c r="AZ479" s="50">
        <v>1.2063310185185184E-2</v>
      </c>
      <c r="BA479" s="50">
        <v>9.7453703703703713E-3</v>
      </c>
      <c r="BB479" s="50">
        <v>1.6825578703703704E-2</v>
      </c>
      <c r="BC479" s="50">
        <v>3.4618171296296296E-2</v>
      </c>
      <c r="BD479" s="48" t="s">
        <v>0</v>
      </c>
      <c r="BE479" s="48">
        <v>3.88</v>
      </c>
      <c r="BF479" s="48">
        <v>5.65</v>
      </c>
      <c r="BG479" s="48">
        <v>12.09</v>
      </c>
      <c r="BH479" s="48">
        <v>15.44</v>
      </c>
      <c r="BI479" s="46">
        <v>3818</v>
      </c>
    </row>
    <row r="480" spans="1:61" x14ac:dyDescent="0.3">
      <c r="A480" s="46">
        <v>922</v>
      </c>
      <c r="B480" s="48" t="s">
        <v>0</v>
      </c>
      <c r="C480" s="48">
        <v>6.58</v>
      </c>
      <c r="D480" s="48" t="s">
        <v>0</v>
      </c>
      <c r="E480" s="48" t="s">
        <v>0</v>
      </c>
      <c r="F480" s="48">
        <v>7.81</v>
      </c>
      <c r="G480" s="48" t="s">
        <v>0</v>
      </c>
      <c r="H480" s="48">
        <v>22.47</v>
      </c>
      <c r="I480" s="48">
        <v>35.380000000000003</v>
      </c>
      <c r="J480" s="48">
        <v>49.94</v>
      </c>
      <c r="K480" s="50">
        <v>7.5925925925925922E-4</v>
      </c>
      <c r="L480" s="50">
        <v>1.0373842592592594E-3</v>
      </c>
      <c r="M480" s="50">
        <v>2.345833333333333E-3</v>
      </c>
      <c r="N480" s="50">
        <v>9.5335648148148146E-4</v>
      </c>
      <c r="O480" s="50">
        <v>1.3385416666666669E-3</v>
      </c>
      <c r="P480" s="50">
        <v>1.7363425925925927E-3</v>
      </c>
      <c r="Q480" s="50">
        <v>2.752662037037037E-3</v>
      </c>
      <c r="R480" s="50">
        <v>2.9736111111111113E-3</v>
      </c>
      <c r="S480" s="50">
        <v>3.7732638888888885E-3</v>
      </c>
      <c r="T480" s="50">
        <v>5.8696759259259266E-3</v>
      </c>
      <c r="U480" s="50">
        <v>6.3586805555555558E-3</v>
      </c>
      <c r="V480" s="50">
        <v>1.0140509259259259E-2</v>
      </c>
      <c r="W480" s="50">
        <v>8.8959490740740735E-3</v>
      </c>
      <c r="X480" s="50">
        <v>1.498726851851852E-2</v>
      </c>
      <c r="Y480" s="50">
        <v>3.1277199074074072E-2</v>
      </c>
      <c r="Z480" s="48" t="s">
        <v>0</v>
      </c>
      <c r="AA480" s="48" t="s">
        <v>0</v>
      </c>
      <c r="AB480" s="48">
        <v>7</v>
      </c>
      <c r="AC480" s="48">
        <v>14.7</v>
      </c>
      <c r="AD480" s="48">
        <v>16.66</v>
      </c>
      <c r="AE480" s="46">
        <v>4964</v>
      </c>
      <c r="AF480" s="48" t="s">
        <v>0</v>
      </c>
      <c r="AG480" s="48" t="s">
        <v>0</v>
      </c>
      <c r="AH480" s="48" t="s">
        <v>0</v>
      </c>
      <c r="AI480" s="48" t="s">
        <v>0</v>
      </c>
      <c r="AJ480" s="48" t="s">
        <v>0</v>
      </c>
      <c r="AK480" s="48">
        <v>9.11</v>
      </c>
      <c r="AL480" s="48">
        <v>25.82</v>
      </c>
      <c r="AM480" s="48">
        <v>41.6</v>
      </c>
      <c r="AN480" s="48">
        <v>58.52</v>
      </c>
      <c r="AO480" s="50">
        <v>8.9293981481481483E-4</v>
      </c>
      <c r="AP480" s="50">
        <v>1.230787037037037E-3</v>
      </c>
      <c r="AQ480" s="50">
        <v>2.7789351851851855E-3</v>
      </c>
      <c r="AR480" s="50">
        <v>1.125115740740741E-3</v>
      </c>
      <c r="AS480" s="50">
        <v>1.5859953703703704E-3</v>
      </c>
      <c r="AT480" s="50">
        <v>2.0539351851851856E-3</v>
      </c>
      <c r="AU480" s="50">
        <v>3.2418981481481487E-3</v>
      </c>
      <c r="AV480" s="50">
        <v>3.5050925925925922E-3</v>
      </c>
      <c r="AW480" s="50">
        <v>4.4597222222222226E-3</v>
      </c>
      <c r="AX480" s="50">
        <v>6.9832175925925921E-3</v>
      </c>
      <c r="AY480" s="50">
        <v>7.5141203703703698E-3</v>
      </c>
      <c r="AZ480" s="50">
        <v>1.2069907407407406E-2</v>
      </c>
      <c r="BA480" s="50">
        <v>9.7516203703703706E-3</v>
      </c>
      <c r="BB480" s="50">
        <v>1.6836111111111111E-2</v>
      </c>
      <c r="BC480" s="50">
        <v>3.4639583333333335E-2</v>
      </c>
      <c r="BD480" s="48" t="s">
        <v>0</v>
      </c>
      <c r="BE480" s="48" t="s">
        <v>0</v>
      </c>
      <c r="BF480" s="48" t="s">
        <v>0</v>
      </c>
      <c r="BG480" s="48">
        <v>12.08</v>
      </c>
      <c r="BH480" s="48">
        <v>15.42</v>
      </c>
      <c r="BI480" s="46">
        <v>3814</v>
      </c>
    </row>
    <row r="481" spans="1:61" x14ac:dyDescent="0.3">
      <c r="A481" s="46">
        <v>921</v>
      </c>
      <c r="B481" s="48" t="s">
        <v>0</v>
      </c>
      <c r="C481" s="48" t="s">
        <v>0</v>
      </c>
      <c r="D481" s="48" t="s">
        <v>0</v>
      </c>
      <c r="E481" s="48">
        <v>7.16</v>
      </c>
      <c r="F481" s="48" t="s">
        <v>0</v>
      </c>
      <c r="G481" s="48">
        <v>8.39</v>
      </c>
      <c r="H481" s="48">
        <v>22.48</v>
      </c>
      <c r="I481" s="48">
        <v>35.39</v>
      </c>
      <c r="J481" s="48">
        <v>49.95</v>
      </c>
      <c r="K481" s="50">
        <v>7.594907407407407E-4</v>
      </c>
      <c r="L481" s="50">
        <v>1.0377314814814815E-3</v>
      </c>
      <c r="M481" s="50">
        <v>2.3467592592592589E-3</v>
      </c>
      <c r="N481" s="50">
        <v>9.5370370370370368E-4</v>
      </c>
      <c r="O481" s="50">
        <v>1.3390046296296299E-3</v>
      </c>
      <c r="P481" s="50">
        <v>1.7369212962962965E-3</v>
      </c>
      <c r="Q481" s="50">
        <v>2.7535879629629629E-3</v>
      </c>
      <c r="R481" s="50">
        <v>2.9746527777777779E-3</v>
      </c>
      <c r="S481" s="50">
        <v>3.7745370370370367E-3</v>
      </c>
      <c r="T481" s="50">
        <v>5.8717592592592597E-3</v>
      </c>
      <c r="U481" s="50">
        <v>6.3609953703703702E-3</v>
      </c>
      <c r="V481" s="50">
        <v>1.0144097222222221E-2</v>
      </c>
      <c r="W481" s="50">
        <v>8.9011574074074062E-3</v>
      </c>
      <c r="X481" s="50">
        <v>1.4996064814814815E-2</v>
      </c>
      <c r="Y481" s="50">
        <v>3.1295138888888886E-2</v>
      </c>
      <c r="Z481" s="48" t="s">
        <v>0</v>
      </c>
      <c r="AA481" s="48">
        <v>4.7300000000000004</v>
      </c>
      <c r="AB481" s="48" t="s">
        <v>0</v>
      </c>
      <c r="AC481" s="48">
        <v>14.69</v>
      </c>
      <c r="AD481" s="48">
        <v>16.64</v>
      </c>
      <c r="AE481" s="46">
        <v>4960</v>
      </c>
      <c r="AF481" s="48" t="s">
        <v>0</v>
      </c>
      <c r="AG481" s="48">
        <v>7.38</v>
      </c>
      <c r="AH481" s="48" t="s">
        <v>0</v>
      </c>
      <c r="AI481" s="48" t="s">
        <v>0</v>
      </c>
      <c r="AJ481" s="48">
        <v>8.44</v>
      </c>
      <c r="AK481" s="48" t="s">
        <v>0</v>
      </c>
      <c r="AL481" s="48">
        <v>25.83</v>
      </c>
      <c r="AM481" s="48">
        <v>41.63</v>
      </c>
      <c r="AN481" s="48">
        <v>58.55</v>
      </c>
      <c r="AO481" s="50">
        <v>8.9340277777777779E-4</v>
      </c>
      <c r="AP481" s="50">
        <v>1.2314814814814814E-3</v>
      </c>
      <c r="AQ481" s="50">
        <v>2.780439814814815E-3</v>
      </c>
      <c r="AR481" s="50">
        <v>1.1256944444444446E-3</v>
      </c>
      <c r="AS481" s="50">
        <v>1.5868055555555555E-3</v>
      </c>
      <c r="AT481" s="50">
        <v>2.0549768518518521E-3</v>
      </c>
      <c r="AU481" s="50">
        <v>3.2435185185185188E-3</v>
      </c>
      <c r="AV481" s="50">
        <v>3.5068287037037034E-3</v>
      </c>
      <c r="AW481" s="50">
        <v>4.4620370370370378E-3</v>
      </c>
      <c r="AX481" s="50">
        <v>6.9869212962962958E-3</v>
      </c>
      <c r="AY481" s="50">
        <v>7.5181712962962954E-3</v>
      </c>
      <c r="AZ481" s="50">
        <v>1.207650462962963E-2</v>
      </c>
      <c r="BA481" s="50">
        <v>9.7578703703703716E-3</v>
      </c>
      <c r="BB481" s="50">
        <v>1.6846643518518518E-2</v>
      </c>
      <c r="BC481" s="50">
        <v>3.4661111111111108E-2</v>
      </c>
      <c r="BD481" s="48" t="s">
        <v>0</v>
      </c>
      <c r="BE481" s="48" t="s">
        <v>0</v>
      </c>
      <c r="BF481" s="48">
        <v>5.64</v>
      </c>
      <c r="BG481" s="48">
        <v>12.07</v>
      </c>
      <c r="BH481" s="48">
        <v>15.41</v>
      </c>
      <c r="BI481" s="46">
        <v>3810</v>
      </c>
    </row>
    <row r="482" spans="1:61" x14ac:dyDescent="0.3">
      <c r="A482" s="46">
        <v>920</v>
      </c>
      <c r="B482" s="48">
        <v>6.1</v>
      </c>
      <c r="C482" s="48" t="s">
        <v>0</v>
      </c>
      <c r="D482" s="48" t="s">
        <v>0</v>
      </c>
      <c r="E482" s="48" t="s">
        <v>0</v>
      </c>
      <c r="F482" s="48" t="s">
        <v>0</v>
      </c>
      <c r="G482" s="48" t="s">
        <v>0</v>
      </c>
      <c r="H482" s="48" t="s">
        <v>0</v>
      </c>
      <c r="I482" s="48">
        <v>35.409999999999997</v>
      </c>
      <c r="J482" s="48">
        <v>49.97</v>
      </c>
      <c r="K482" s="50">
        <v>7.5972222222222218E-4</v>
      </c>
      <c r="L482" s="50">
        <v>1.0380787037037038E-3</v>
      </c>
      <c r="M482" s="50">
        <v>2.3475694444444442E-3</v>
      </c>
      <c r="N482" s="50">
        <v>9.540509259259259E-4</v>
      </c>
      <c r="O482" s="50">
        <v>1.3394675925925928E-3</v>
      </c>
      <c r="P482" s="50">
        <v>1.7375000000000001E-3</v>
      </c>
      <c r="Q482" s="50">
        <v>2.7545138888888888E-3</v>
      </c>
      <c r="R482" s="50">
        <v>2.9756944444444449E-3</v>
      </c>
      <c r="S482" s="50">
        <v>3.775810185185185E-3</v>
      </c>
      <c r="T482" s="50">
        <v>5.8738425925925928E-3</v>
      </c>
      <c r="U482" s="50">
        <v>6.3631944444444448E-3</v>
      </c>
      <c r="V482" s="50">
        <v>1.0147569444444443E-2</v>
      </c>
      <c r="W482" s="50">
        <v>8.9063657407407407E-3</v>
      </c>
      <c r="X482" s="50">
        <v>1.5004861111111111E-2</v>
      </c>
      <c r="Y482" s="50">
        <v>3.1312962962962959E-2</v>
      </c>
      <c r="Z482" s="48" t="s">
        <v>0</v>
      </c>
      <c r="AA482" s="48" t="s">
        <v>0</v>
      </c>
      <c r="AB482" s="48">
        <v>6.99</v>
      </c>
      <c r="AC482" s="48">
        <v>14.68</v>
      </c>
      <c r="AD482" s="48">
        <v>16.62</v>
      </c>
      <c r="AE482" s="46">
        <v>4955</v>
      </c>
      <c r="AF482" s="48">
        <v>6.82</v>
      </c>
      <c r="AG482" s="48" t="s">
        <v>0</v>
      </c>
      <c r="AH482" s="48">
        <v>7.92</v>
      </c>
      <c r="AI482" s="48">
        <v>7.76</v>
      </c>
      <c r="AJ482" s="48" t="s">
        <v>0</v>
      </c>
      <c r="AK482" s="48">
        <v>9.1199999999999992</v>
      </c>
      <c r="AL482" s="48">
        <v>25.84</v>
      </c>
      <c r="AM482" s="48">
        <v>41.65</v>
      </c>
      <c r="AN482" s="48">
        <v>58.58</v>
      </c>
      <c r="AO482" s="50">
        <v>8.9386574074074075E-4</v>
      </c>
      <c r="AP482" s="50">
        <v>1.2321759259259258E-3</v>
      </c>
      <c r="AQ482" s="50">
        <v>2.7820601851851852E-3</v>
      </c>
      <c r="AR482" s="50">
        <v>1.1262731481481484E-3</v>
      </c>
      <c r="AS482" s="50">
        <v>1.5876157407407408E-3</v>
      </c>
      <c r="AT482" s="50">
        <v>2.0560185185185187E-3</v>
      </c>
      <c r="AU482" s="50">
        <v>3.2451388888888894E-3</v>
      </c>
      <c r="AV482" s="50">
        <v>3.5085648148148146E-3</v>
      </c>
      <c r="AW482" s="50">
        <v>4.4643518518518522E-3</v>
      </c>
      <c r="AX482" s="50">
        <v>6.9907407407407401E-3</v>
      </c>
      <c r="AY482" s="50">
        <v>7.5222222222222218E-3</v>
      </c>
      <c r="AZ482" s="50">
        <v>1.2083217592592593E-2</v>
      </c>
      <c r="BA482" s="50">
        <v>9.7641203703703709E-3</v>
      </c>
      <c r="BB482" s="50">
        <v>1.6857291666666666E-2</v>
      </c>
      <c r="BC482" s="50">
        <v>3.4682638888888888E-2</v>
      </c>
      <c r="BD482" s="48" t="s">
        <v>0</v>
      </c>
      <c r="BE482" s="48">
        <v>3.87</v>
      </c>
      <c r="BF482" s="48" t="s">
        <v>0</v>
      </c>
      <c r="BG482" s="48">
        <v>12.06</v>
      </c>
      <c r="BH482" s="48">
        <v>15.39</v>
      </c>
      <c r="BI482" s="46">
        <v>3806</v>
      </c>
    </row>
    <row r="483" spans="1:61" x14ac:dyDescent="0.3">
      <c r="A483" s="46">
        <v>919</v>
      </c>
      <c r="B483" s="48" t="s">
        <v>0</v>
      </c>
      <c r="C483" s="48" t="s">
        <v>0</v>
      </c>
      <c r="D483" s="48" t="s">
        <v>0</v>
      </c>
      <c r="E483" s="48" t="s">
        <v>0</v>
      </c>
      <c r="F483" s="48">
        <v>7.82</v>
      </c>
      <c r="G483" s="48" t="s">
        <v>0</v>
      </c>
      <c r="H483" s="48">
        <v>22.49</v>
      </c>
      <c r="I483" s="48">
        <v>35.42</v>
      </c>
      <c r="J483" s="48">
        <v>49.99</v>
      </c>
      <c r="K483" s="50">
        <v>7.5995370370370366E-4</v>
      </c>
      <c r="L483" s="50">
        <v>1.0384259259259259E-3</v>
      </c>
      <c r="M483" s="50">
        <v>2.3484953703703701E-3</v>
      </c>
      <c r="N483" s="50">
        <v>9.5428240740740738E-4</v>
      </c>
      <c r="O483" s="50">
        <v>1.3398148148148149E-3</v>
      </c>
      <c r="P483" s="50">
        <v>1.7380787037037039E-3</v>
      </c>
      <c r="Q483" s="50">
        <v>2.7554398148148147E-3</v>
      </c>
      <c r="R483" s="50">
        <v>2.9766203703703708E-3</v>
      </c>
      <c r="S483" s="50">
        <v>3.7770833333333332E-3</v>
      </c>
      <c r="T483" s="50">
        <v>5.8759259259259268E-3</v>
      </c>
      <c r="U483" s="50">
        <v>6.3655092592592591E-3</v>
      </c>
      <c r="V483" s="50">
        <v>1.0151157407407407E-2</v>
      </c>
      <c r="W483" s="50">
        <v>8.911689814814815E-3</v>
      </c>
      <c r="X483" s="50">
        <v>1.5013657407407408E-2</v>
      </c>
      <c r="Y483" s="50">
        <v>3.1330902777777773E-2</v>
      </c>
      <c r="Z483" s="48" t="s">
        <v>0</v>
      </c>
      <c r="AA483" s="48" t="s">
        <v>0</v>
      </c>
      <c r="AB483" s="48" t="s">
        <v>0</v>
      </c>
      <c r="AC483" s="48">
        <v>14.67</v>
      </c>
      <c r="AD483" s="48">
        <v>16.61</v>
      </c>
      <c r="AE483" s="46">
        <v>4950</v>
      </c>
      <c r="AF483" s="48" t="s">
        <v>0</v>
      </c>
      <c r="AG483" s="48" t="s">
        <v>0</v>
      </c>
      <c r="AH483" s="48" t="s">
        <v>0</v>
      </c>
      <c r="AI483" s="48" t="s">
        <v>0</v>
      </c>
      <c r="AJ483" s="48">
        <v>8.4499999999999993</v>
      </c>
      <c r="AK483" s="48" t="s">
        <v>0</v>
      </c>
      <c r="AL483" s="48">
        <v>25.85</v>
      </c>
      <c r="AM483" s="48">
        <v>41.67</v>
      </c>
      <c r="AN483" s="48">
        <v>58.6</v>
      </c>
      <c r="AO483" s="50">
        <v>8.9432870370370371E-4</v>
      </c>
      <c r="AP483" s="50">
        <v>1.2328703703703703E-3</v>
      </c>
      <c r="AQ483" s="50">
        <v>2.7835648148148151E-3</v>
      </c>
      <c r="AR483" s="50">
        <v>1.126851851851852E-3</v>
      </c>
      <c r="AS483" s="50">
        <v>1.5884259259259259E-3</v>
      </c>
      <c r="AT483" s="50">
        <v>2.0570601851851852E-3</v>
      </c>
      <c r="AU483" s="50">
        <v>3.2467592592592596E-3</v>
      </c>
      <c r="AV483" s="50">
        <v>3.5104166666666665E-3</v>
      </c>
      <c r="AW483" s="50">
        <v>4.4666666666666674E-3</v>
      </c>
      <c r="AX483" s="50">
        <v>6.9944444444444438E-3</v>
      </c>
      <c r="AY483" s="50">
        <v>7.5262731481481474E-3</v>
      </c>
      <c r="AZ483" s="50">
        <v>1.2089814814814815E-2</v>
      </c>
      <c r="BA483" s="50">
        <v>9.7703703703703702E-3</v>
      </c>
      <c r="BB483" s="50">
        <v>1.6867824074074073E-2</v>
      </c>
      <c r="BC483" s="50">
        <v>3.4704166666666661E-2</v>
      </c>
      <c r="BD483" s="48" t="s">
        <v>0</v>
      </c>
      <c r="BE483" s="48" t="s">
        <v>0</v>
      </c>
      <c r="BF483" s="48">
        <v>5.63</v>
      </c>
      <c r="BG483" s="48">
        <v>12.05</v>
      </c>
      <c r="BH483" s="48">
        <v>15.37</v>
      </c>
      <c r="BI483" s="46">
        <v>3803</v>
      </c>
    </row>
    <row r="484" spans="1:61" x14ac:dyDescent="0.3">
      <c r="A484" s="46">
        <v>918</v>
      </c>
      <c r="B484" s="48" t="s">
        <v>0</v>
      </c>
      <c r="C484" s="48" t="s">
        <v>0</v>
      </c>
      <c r="D484" s="48">
        <v>7.04</v>
      </c>
      <c r="E484" s="48" t="s">
        <v>0</v>
      </c>
      <c r="F484" s="48" t="s">
        <v>0</v>
      </c>
      <c r="G484" s="48">
        <v>8.4</v>
      </c>
      <c r="H484" s="48">
        <v>22.5</v>
      </c>
      <c r="I484" s="48">
        <v>35.43</v>
      </c>
      <c r="J484" s="48">
        <v>50</v>
      </c>
      <c r="K484" s="50">
        <v>7.6030092592592588E-4</v>
      </c>
      <c r="L484" s="50">
        <v>1.0387731481481483E-3</v>
      </c>
      <c r="M484" s="50">
        <v>2.3493055555555554E-3</v>
      </c>
      <c r="N484" s="50">
        <v>9.546296296296296E-4</v>
      </c>
      <c r="O484" s="50">
        <v>1.3402777777777779E-3</v>
      </c>
      <c r="P484" s="50">
        <v>1.7386574074074075E-3</v>
      </c>
      <c r="Q484" s="50">
        <v>2.7563657407407407E-3</v>
      </c>
      <c r="R484" s="50">
        <v>2.9776620370370373E-3</v>
      </c>
      <c r="S484" s="50">
        <v>3.7783564814814811E-3</v>
      </c>
      <c r="T484" s="50">
        <v>5.8781250000000005E-3</v>
      </c>
      <c r="U484" s="50">
        <v>6.3677083333333337E-3</v>
      </c>
      <c r="V484" s="50">
        <v>1.0154745370370371E-2</v>
      </c>
      <c r="W484" s="50">
        <v>8.9168981481481495E-3</v>
      </c>
      <c r="X484" s="50">
        <v>1.5022569444444444E-2</v>
      </c>
      <c r="Y484" s="50">
        <v>3.1348842592592595E-2</v>
      </c>
      <c r="Z484" s="48" t="s">
        <v>0</v>
      </c>
      <c r="AA484" s="48">
        <v>4.72</v>
      </c>
      <c r="AB484" s="48">
        <v>6.98</v>
      </c>
      <c r="AC484" s="48">
        <v>14.66</v>
      </c>
      <c r="AD484" s="48">
        <v>16.59</v>
      </c>
      <c r="AE484" s="46">
        <v>4945</v>
      </c>
      <c r="AF484" s="48" t="s">
        <v>0</v>
      </c>
      <c r="AG484" s="48">
        <v>7.39</v>
      </c>
      <c r="AH484" s="48" t="s">
        <v>0</v>
      </c>
      <c r="AI484" s="48">
        <v>7.77</v>
      </c>
      <c r="AJ484" s="48" t="s">
        <v>0</v>
      </c>
      <c r="AK484" s="48">
        <v>9.1300000000000008</v>
      </c>
      <c r="AL484" s="48">
        <v>25.86</v>
      </c>
      <c r="AM484" s="48">
        <v>41.69</v>
      </c>
      <c r="AN484" s="48">
        <v>58.63</v>
      </c>
      <c r="AO484" s="50">
        <v>8.9479166666666667E-4</v>
      </c>
      <c r="AP484" s="50">
        <v>1.2334490740740741E-3</v>
      </c>
      <c r="AQ484" s="50">
        <v>2.7850694444444446E-3</v>
      </c>
      <c r="AR484" s="50">
        <v>1.1275462962962964E-3</v>
      </c>
      <c r="AS484" s="50">
        <v>1.5892361111111111E-3</v>
      </c>
      <c r="AT484" s="50">
        <v>2.0579861111111111E-3</v>
      </c>
      <c r="AU484" s="50">
        <v>3.2483796296296301E-3</v>
      </c>
      <c r="AV484" s="50">
        <v>3.5121527777777772E-3</v>
      </c>
      <c r="AW484" s="50">
        <v>4.4688657407407403E-3</v>
      </c>
      <c r="AX484" s="50">
        <v>6.9982638888888881E-3</v>
      </c>
      <c r="AY484" s="50">
        <v>7.5303240740740738E-3</v>
      </c>
      <c r="AZ484" s="50">
        <v>1.2096527777777777E-2</v>
      </c>
      <c r="BA484" s="50">
        <v>9.776736111111111E-3</v>
      </c>
      <c r="BB484" s="50">
        <v>1.6878472222222222E-2</v>
      </c>
      <c r="BC484" s="50">
        <v>3.4725810185185189E-2</v>
      </c>
      <c r="BD484" s="48" t="s">
        <v>0</v>
      </c>
      <c r="BE484" s="48" t="s">
        <v>0</v>
      </c>
      <c r="BF484" s="48" t="s">
        <v>0</v>
      </c>
      <c r="BG484" s="48">
        <v>12.04</v>
      </c>
      <c r="BH484" s="48">
        <v>15.36</v>
      </c>
      <c r="BI484" s="46">
        <v>3799</v>
      </c>
    </row>
    <row r="485" spans="1:61" x14ac:dyDescent="0.3">
      <c r="A485" s="46">
        <v>917</v>
      </c>
      <c r="B485" s="48" t="s">
        <v>0</v>
      </c>
      <c r="C485" s="48">
        <v>6.59</v>
      </c>
      <c r="D485" s="48" t="s">
        <v>0</v>
      </c>
      <c r="E485" s="48">
        <v>7.17</v>
      </c>
      <c r="F485" s="48" t="s">
        <v>0</v>
      </c>
      <c r="G485" s="48" t="s">
        <v>0</v>
      </c>
      <c r="H485" s="48">
        <v>22.51</v>
      </c>
      <c r="I485" s="48">
        <v>35.44</v>
      </c>
      <c r="J485" s="48">
        <v>50.02</v>
      </c>
      <c r="K485" s="50">
        <v>7.6053240740740736E-4</v>
      </c>
      <c r="L485" s="50">
        <v>1.0391203703703704E-3</v>
      </c>
      <c r="M485" s="50">
        <v>2.3502314814814818E-3</v>
      </c>
      <c r="N485" s="50">
        <v>9.5486111111111108E-4</v>
      </c>
      <c r="O485" s="50">
        <v>1.3407407407407409E-3</v>
      </c>
      <c r="P485" s="50">
        <v>1.7392361111111113E-3</v>
      </c>
      <c r="Q485" s="50">
        <v>2.7572916666666666E-3</v>
      </c>
      <c r="R485" s="50">
        <v>2.9785879629629633E-3</v>
      </c>
      <c r="S485" s="50">
        <v>3.7796296296296293E-3</v>
      </c>
      <c r="T485" s="50">
        <v>5.8802083333333336E-3</v>
      </c>
      <c r="U485" s="50">
        <v>6.370023148148149E-3</v>
      </c>
      <c r="V485" s="50">
        <v>1.0158217592592594E-2</v>
      </c>
      <c r="W485" s="50">
        <v>8.9222222222222237E-3</v>
      </c>
      <c r="X485" s="50">
        <v>1.5031365740740741E-2</v>
      </c>
      <c r="Y485" s="50">
        <v>3.1366782407407409E-2</v>
      </c>
      <c r="Z485" s="48" t="s">
        <v>0</v>
      </c>
      <c r="AA485" s="48" t="s">
        <v>0</v>
      </c>
      <c r="AB485" s="48" t="s">
        <v>0</v>
      </c>
      <c r="AC485" s="48">
        <v>14.65</v>
      </c>
      <c r="AD485" s="48">
        <v>16.57</v>
      </c>
      <c r="AE485" s="46">
        <v>4940</v>
      </c>
      <c r="AF485" s="48">
        <v>6.83</v>
      </c>
      <c r="AG485" s="48" t="s">
        <v>0</v>
      </c>
      <c r="AH485" s="48">
        <v>7.93</v>
      </c>
      <c r="AI485" s="48" t="s">
        <v>0</v>
      </c>
      <c r="AJ485" s="48">
        <v>8.4600000000000009</v>
      </c>
      <c r="AK485" s="48" t="s">
        <v>0</v>
      </c>
      <c r="AL485" s="48">
        <v>25.88</v>
      </c>
      <c r="AM485" s="48">
        <v>41.71</v>
      </c>
      <c r="AN485" s="48">
        <v>58.66</v>
      </c>
      <c r="AO485" s="50">
        <v>8.9525462962962963E-4</v>
      </c>
      <c r="AP485" s="50">
        <v>1.2341435185185185E-3</v>
      </c>
      <c r="AQ485" s="50">
        <v>2.7865740740740741E-3</v>
      </c>
      <c r="AR485" s="50">
        <v>1.1281250000000002E-3</v>
      </c>
      <c r="AS485" s="50">
        <v>1.5900462962962962E-3</v>
      </c>
      <c r="AT485" s="50">
        <v>2.0590277777777781E-3</v>
      </c>
      <c r="AU485" s="50">
        <v>3.2500000000000003E-3</v>
      </c>
      <c r="AV485" s="50">
        <v>3.5138888888888884E-3</v>
      </c>
      <c r="AW485" s="50">
        <v>4.4711805555555555E-3</v>
      </c>
      <c r="AX485" s="50">
        <v>7.0019675925925918E-3</v>
      </c>
      <c r="AY485" s="50">
        <v>7.5343749999999994E-3</v>
      </c>
      <c r="AZ485" s="50">
        <v>1.2103124999999999E-2</v>
      </c>
      <c r="BA485" s="50">
        <v>9.7829861111111104E-3</v>
      </c>
      <c r="BB485" s="50">
        <v>1.688912037037037E-2</v>
      </c>
      <c r="BC485" s="50">
        <v>3.4747337962962963E-2</v>
      </c>
      <c r="BD485" s="48" t="s">
        <v>0</v>
      </c>
      <c r="BE485" s="48">
        <v>3.86</v>
      </c>
      <c r="BF485" s="48" t="s">
        <v>0</v>
      </c>
      <c r="BG485" s="48">
        <v>12.03</v>
      </c>
      <c r="BH485" s="48">
        <v>15.34</v>
      </c>
      <c r="BI485" s="46">
        <v>3795</v>
      </c>
    </row>
    <row r="486" spans="1:61" x14ac:dyDescent="0.3">
      <c r="A486" s="46">
        <v>916</v>
      </c>
      <c r="B486" s="48" t="s">
        <v>0</v>
      </c>
      <c r="C486" s="48" t="s">
        <v>0</v>
      </c>
      <c r="D486" s="48" t="s">
        <v>0</v>
      </c>
      <c r="E486" s="48" t="s">
        <v>0</v>
      </c>
      <c r="F486" s="48">
        <v>7.83</v>
      </c>
      <c r="G486" s="48" t="s">
        <v>0</v>
      </c>
      <c r="H486" s="48" t="s">
        <v>0</v>
      </c>
      <c r="I486" s="48">
        <v>35.46</v>
      </c>
      <c r="J486" s="48">
        <v>50.04</v>
      </c>
      <c r="K486" s="50">
        <v>7.6076388888888884E-4</v>
      </c>
      <c r="L486" s="50">
        <v>1.0394675925925927E-3</v>
      </c>
      <c r="M486" s="50">
        <v>2.3510416666666666E-3</v>
      </c>
      <c r="N486" s="50">
        <v>9.552083333333333E-4</v>
      </c>
      <c r="O486" s="50">
        <v>1.3412037037037038E-3</v>
      </c>
      <c r="P486" s="50">
        <v>1.7398148148148149E-3</v>
      </c>
      <c r="Q486" s="50">
        <v>2.7582175925925925E-3</v>
      </c>
      <c r="R486" s="50">
        <v>2.9796296296296298E-3</v>
      </c>
      <c r="S486" s="50">
        <v>3.7809027777777776E-3</v>
      </c>
      <c r="T486" s="50">
        <v>5.8822916666666667E-3</v>
      </c>
      <c r="U486" s="50">
        <v>6.3722222222222227E-3</v>
      </c>
      <c r="V486" s="50">
        <v>1.0161805555555556E-2</v>
      </c>
      <c r="W486" s="50">
        <v>8.9274305555555565E-3</v>
      </c>
      <c r="X486" s="50">
        <v>1.5040277777777777E-2</v>
      </c>
      <c r="Y486" s="50">
        <v>3.1384606481481482E-2</v>
      </c>
      <c r="Z486" s="48" t="s">
        <v>0</v>
      </c>
      <c r="AA486" s="48">
        <v>4.71</v>
      </c>
      <c r="AB486" s="48">
        <v>6.97</v>
      </c>
      <c r="AC486" s="48" t="s">
        <v>0</v>
      </c>
      <c r="AD486" s="48">
        <v>16.559999999999999</v>
      </c>
      <c r="AE486" s="46">
        <v>4935</v>
      </c>
      <c r="AF486" s="48" t="s">
        <v>0</v>
      </c>
      <c r="AG486" s="48" t="s">
        <v>0</v>
      </c>
      <c r="AH486" s="48" t="s">
        <v>0</v>
      </c>
      <c r="AI486" s="48">
        <v>7.78</v>
      </c>
      <c r="AJ486" s="48" t="s">
        <v>0</v>
      </c>
      <c r="AK486" s="48">
        <v>9.14</v>
      </c>
      <c r="AL486" s="48">
        <v>25.89</v>
      </c>
      <c r="AM486" s="48">
        <v>41.73</v>
      </c>
      <c r="AN486" s="48">
        <v>58.69</v>
      </c>
      <c r="AO486" s="50">
        <v>8.9571759259259259E-4</v>
      </c>
      <c r="AP486" s="50">
        <v>1.234837962962963E-3</v>
      </c>
      <c r="AQ486" s="50">
        <v>2.7881944444444447E-3</v>
      </c>
      <c r="AR486" s="50">
        <v>1.1287037037037038E-3</v>
      </c>
      <c r="AS486" s="50">
        <v>1.5908564814814815E-3</v>
      </c>
      <c r="AT486" s="50">
        <v>2.0600694444444447E-3</v>
      </c>
      <c r="AU486" s="50">
        <v>3.2517361111111115E-3</v>
      </c>
      <c r="AV486" s="50">
        <v>3.5157407407407403E-3</v>
      </c>
      <c r="AW486" s="50">
        <v>4.4734953703703699E-3</v>
      </c>
      <c r="AX486" s="50">
        <v>7.0057870370370369E-3</v>
      </c>
      <c r="AY486" s="50">
        <v>7.5385416666666665E-3</v>
      </c>
      <c r="AZ486" s="50">
        <v>1.2109837962962963E-2</v>
      </c>
      <c r="BA486" s="50">
        <v>9.7892361111111097E-3</v>
      </c>
      <c r="BB486" s="50">
        <v>1.6899652777777777E-2</v>
      </c>
      <c r="BC486" s="50">
        <v>3.4768865740740743E-2</v>
      </c>
      <c r="BD486" s="48">
        <v>1.69</v>
      </c>
      <c r="BE486" s="48" t="s">
        <v>0</v>
      </c>
      <c r="BF486" s="48">
        <v>5.62</v>
      </c>
      <c r="BG486" s="48">
        <v>12.02</v>
      </c>
      <c r="BH486" s="48">
        <v>15.33</v>
      </c>
      <c r="BI486" s="46">
        <v>3791</v>
      </c>
    </row>
    <row r="487" spans="1:61" x14ac:dyDescent="0.3">
      <c r="A487" s="46">
        <v>915</v>
      </c>
      <c r="B487" s="48" t="s">
        <v>0</v>
      </c>
      <c r="C487" s="48" t="s">
        <v>0</v>
      </c>
      <c r="D487" s="48" t="s">
        <v>0</v>
      </c>
      <c r="E487" s="48" t="s">
        <v>0</v>
      </c>
      <c r="F487" s="48" t="s">
        <v>0</v>
      </c>
      <c r="G487" s="48">
        <v>8.41</v>
      </c>
      <c r="H487" s="48">
        <v>22.52</v>
      </c>
      <c r="I487" s="48">
        <v>35.47</v>
      </c>
      <c r="J487" s="48">
        <v>50.05</v>
      </c>
      <c r="K487" s="50">
        <v>7.6099537037037032E-4</v>
      </c>
      <c r="L487" s="50">
        <v>1.0398148148148148E-3</v>
      </c>
      <c r="M487" s="50">
        <v>2.3518518518518519E-3</v>
      </c>
      <c r="N487" s="50">
        <v>9.5555555555555552E-4</v>
      </c>
      <c r="O487" s="50">
        <v>1.3415509259259262E-3</v>
      </c>
      <c r="P487" s="50">
        <v>1.7403935185185187E-3</v>
      </c>
      <c r="Q487" s="50">
        <v>2.759259259259259E-3</v>
      </c>
      <c r="R487" s="50">
        <v>2.9806712962962964E-3</v>
      </c>
      <c r="S487" s="50">
        <v>3.7821759259259258E-3</v>
      </c>
      <c r="T487" s="50">
        <v>5.8843749999999998E-3</v>
      </c>
      <c r="U487" s="50">
        <v>6.3744212962962964E-3</v>
      </c>
      <c r="V487" s="50">
        <v>1.0165393518518518E-2</v>
      </c>
      <c r="W487" s="50">
        <v>8.932754629629629E-3</v>
      </c>
      <c r="X487" s="50">
        <v>1.5049074074074076E-2</v>
      </c>
      <c r="Y487" s="50">
        <v>3.1402546296296296E-2</v>
      </c>
      <c r="Z487" s="48" t="s">
        <v>0</v>
      </c>
      <c r="AA487" s="48" t="s">
        <v>0</v>
      </c>
      <c r="AB487" s="48" t="s">
        <v>0</v>
      </c>
      <c r="AC487" s="48">
        <v>14.64</v>
      </c>
      <c r="AD487" s="48">
        <v>16.54</v>
      </c>
      <c r="AE487" s="46">
        <v>4930</v>
      </c>
      <c r="AF487" s="48" t="s">
        <v>0</v>
      </c>
      <c r="AG487" s="48">
        <v>7.4</v>
      </c>
      <c r="AH487" s="48" t="s">
        <v>0</v>
      </c>
      <c r="AI487" s="48" t="s">
        <v>0</v>
      </c>
      <c r="AJ487" s="48">
        <v>8.4700000000000006</v>
      </c>
      <c r="AK487" s="48" t="s">
        <v>0</v>
      </c>
      <c r="AL487" s="48">
        <v>25.9</v>
      </c>
      <c r="AM487" s="48">
        <v>41.75</v>
      </c>
      <c r="AN487" s="48">
        <v>58.72</v>
      </c>
      <c r="AO487" s="50">
        <v>8.9618055555555555E-4</v>
      </c>
      <c r="AP487" s="50">
        <v>1.2355324074074074E-3</v>
      </c>
      <c r="AQ487" s="50">
        <v>2.7896990740740742E-3</v>
      </c>
      <c r="AR487" s="50">
        <v>1.1292824074074076E-3</v>
      </c>
      <c r="AS487" s="50">
        <v>1.5916666666666666E-3</v>
      </c>
      <c r="AT487" s="50">
        <v>2.0611111111111112E-3</v>
      </c>
      <c r="AU487" s="50">
        <v>3.2533564814814816E-3</v>
      </c>
      <c r="AV487" s="50">
        <v>3.5174768518518515E-3</v>
      </c>
      <c r="AW487" s="50">
        <v>4.4758101851851851E-3</v>
      </c>
      <c r="AX487" s="50">
        <v>7.0094907407407406E-3</v>
      </c>
      <c r="AY487" s="50">
        <v>7.5425925925925929E-3</v>
      </c>
      <c r="AZ487" s="50">
        <v>1.2116435185185185E-2</v>
      </c>
      <c r="BA487" s="50">
        <v>9.7956018518518522E-3</v>
      </c>
      <c r="BB487" s="50">
        <v>1.6910300925925926E-2</v>
      </c>
      <c r="BC487" s="50">
        <v>3.4790509259259257E-2</v>
      </c>
      <c r="BD487" s="48" t="s">
        <v>0</v>
      </c>
      <c r="BE487" s="48" t="s">
        <v>0</v>
      </c>
      <c r="BF487" s="48" t="s">
        <v>0</v>
      </c>
      <c r="BG487" s="48">
        <v>12.01</v>
      </c>
      <c r="BH487" s="48">
        <v>15.31</v>
      </c>
      <c r="BI487" s="46">
        <v>3787</v>
      </c>
    </row>
    <row r="488" spans="1:61" x14ac:dyDescent="0.3">
      <c r="A488" s="46">
        <v>914</v>
      </c>
      <c r="B488" s="48">
        <v>6.11</v>
      </c>
      <c r="C488" s="48" t="s">
        <v>0</v>
      </c>
      <c r="D488" s="48" t="s">
        <v>0</v>
      </c>
      <c r="E488" s="48">
        <v>7.18</v>
      </c>
      <c r="F488" s="48" t="s">
        <v>0</v>
      </c>
      <c r="G488" s="48" t="s">
        <v>0</v>
      </c>
      <c r="H488" s="48">
        <v>22.53</v>
      </c>
      <c r="I488" s="48">
        <v>35.479999999999997</v>
      </c>
      <c r="J488" s="48">
        <v>50.07</v>
      </c>
      <c r="K488" s="50">
        <v>7.6122685185185191E-4</v>
      </c>
      <c r="L488" s="50">
        <v>1.0401620370370371E-3</v>
      </c>
      <c r="M488" s="50">
        <v>2.3527777777777779E-3</v>
      </c>
      <c r="N488" s="50">
        <v>9.55787037037037E-4</v>
      </c>
      <c r="O488" s="50">
        <v>1.3420138888888891E-3</v>
      </c>
      <c r="P488" s="50">
        <v>1.7408564814814817E-3</v>
      </c>
      <c r="Q488" s="50">
        <v>2.760185185185185E-3</v>
      </c>
      <c r="R488" s="50">
        <v>2.9815972222222223E-3</v>
      </c>
      <c r="S488" s="50">
        <v>3.7834490740740736E-3</v>
      </c>
      <c r="T488" s="50">
        <v>5.886458333333333E-3</v>
      </c>
      <c r="U488" s="50">
        <v>6.3767361111111117E-3</v>
      </c>
      <c r="V488" s="50">
        <v>1.016886574074074E-2</v>
      </c>
      <c r="W488" s="50">
        <v>8.9379629629629635E-3</v>
      </c>
      <c r="X488" s="50">
        <v>1.5057870370370371E-2</v>
      </c>
      <c r="Y488" s="50">
        <v>3.1420601851851852E-2</v>
      </c>
      <c r="Z488" s="48">
        <v>2</v>
      </c>
      <c r="AA488" s="48" t="s">
        <v>0</v>
      </c>
      <c r="AB488" s="48" t="s">
        <v>0</v>
      </c>
      <c r="AC488" s="48">
        <v>14.63</v>
      </c>
      <c r="AD488" s="48">
        <v>16.52</v>
      </c>
      <c r="AE488" s="46">
        <v>4925</v>
      </c>
      <c r="AF488" s="48" t="s">
        <v>0</v>
      </c>
      <c r="AG488" s="48" t="s">
        <v>0</v>
      </c>
      <c r="AH488" s="48">
        <v>7.94</v>
      </c>
      <c r="AI488" s="48" t="s">
        <v>0</v>
      </c>
      <c r="AJ488" s="48" t="s">
        <v>0</v>
      </c>
      <c r="AK488" s="48">
        <v>9.15</v>
      </c>
      <c r="AL488" s="48">
        <v>25.91</v>
      </c>
      <c r="AM488" s="48">
        <v>41.77</v>
      </c>
      <c r="AN488" s="48">
        <v>58.75</v>
      </c>
      <c r="AO488" s="50">
        <v>8.9664351851851851E-4</v>
      </c>
      <c r="AP488" s="50">
        <v>1.236111111111111E-3</v>
      </c>
      <c r="AQ488" s="50">
        <v>2.7912037037037037E-3</v>
      </c>
      <c r="AR488" s="50">
        <v>1.1298611111111112E-3</v>
      </c>
      <c r="AS488" s="50">
        <v>1.5924768518518519E-3</v>
      </c>
      <c r="AT488" s="50">
        <v>2.0621527777777778E-3</v>
      </c>
      <c r="AU488" s="50">
        <v>3.2549768518518522E-3</v>
      </c>
      <c r="AV488" s="50">
        <v>3.5193287037037038E-3</v>
      </c>
      <c r="AW488" s="50">
        <v>4.4781249999999995E-3</v>
      </c>
      <c r="AX488" s="50">
        <v>7.0131944444444443E-3</v>
      </c>
      <c r="AY488" s="50">
        <v>7.5466435185185176E-3</v>
      </c>
      <c r="AZ488" s="50">
        <v>1.2123148148148149E-2</v>
      </c>
      <c r="BA488" s="50">
        <v>9.8018518518518533E-3</v>
      </c>
      <c r="BB488" s="50">
        <v>1.6920949074074074E-2</v>
      </c>
      <c r="BC488" s="50">
        <v>3.4812152777777786E-2</v>
      </c>
      <c r="BD488" s="48" t="s">
        <v>0</v>
      </c>
      <c r="BE488" s="48">
        <v>3.85</v>
      </c>
      <c r="BF488" s="48">
        <v>5.61</v>
      </c>
      <c r="BG488" s="48">
        <v>12</v>
      </c>
      <c r="BH488" s="48">
        <v>15.29</v>
      </c>
      <c r="BI488" s="46">
        <v>3784</v>
      </c>
    </row>
    <row r="489" spans="1:61" x14ac:dyDescent="0.3">
      <c r="A489" s="46">
        <v>913</v>
      </c>
      <c r="B489" s="48" t="s">
        <v>0</v>
      </c>
      <c r="C489" s="48" t="s">
        <v>0</v>
      </c>
      <c r="D489" s="48">
        <v>7.05</v>
      </c>
      <c r="E489" s="48" t="s">
        <v>0</v>
      </c>
      <c r="F489" s="48" t="s">
        <v>0</v>
      </c>
      <c r="G489" s="48" t="s">
        <v>0</v>
      </c>
      <c r="H489" s="48">
        <v>22.54</v>
      </c>
      <c r="I489" s="48">
        <v>35.49</v>
      </c>
      <c r="J489" s="48">
        <v>50.09</v>
      </c>
      <c r="K489" s="50">
        <v>7.6157407407407413E-4</v>
      </c>
      <c r="L489" s="50">
        <v>1.0405092592592593E-3</v>
      </c>
      <c r="M489" s="50">
        <v>2.3535879629629631E-3</v>
      </c>
      <c r="N489" s="50">
        <v>9.5613425925925922E-4</v>
      </c>
      <c r="O489" s="50">
        <v>1.3424768518518521E-3</v>
      </c>
      <c r="P489" s="50">
        <v>1.7414351851851853E-3</v>
      </c>
      <c r="Q489" s="50">
        <v>2.7611111111111109E-3</v>
      </c>
      <c r="R489" s="50">
        <v>2.9826388888888893E-3</v>
      </c>
      <c r="S489" s="50">
        <v>3.7847222222222219E-3</v>
      </c>
      <c r="T489" s="50">
        <v>5.8885416666666669E-3</v>
      </c>
      <c r="U489" s="50">
        <v>6.3789351851851854E-3</v>
      </c>
      <c r="V489" s="50">
        <v>1.0172453703703704E-2</v>
      </c>
      <c r="W489" s="50">
        <v>8.943287037037036E-3</v>
      </c>
      <c r="X489" s="50">
        <v>1.5066782407407407E-2</v>
      </c>
      <c r="Y489" s="50">
        <v>3.1438541666666667E-2</v>
      </c>
      <c r="Z489" s="48" t="s">
        <v>0</v>
      </c>
      <c r="AA489" s="48">
        <v>4.7</v>
      </c>
      <c r="AB489" s="48">
        <v>6.96</v>
      </c>
      <c r="AC489" s="48">
        <v>14.62</v>
      </c>
      <c r="AD489" s="48">
        <v>16.510000000000002</v>
      </c>
      <c r="AE489" s="46">
        <v>4920</v>
      </c>
      <c r="AF489" s="48">
        <v>6.84</v>
      </c>
      <c r="AG489" s="48" t="s">
        <v>0</v>
      </c>
      <c r="AH489" s="48" t="s">
        <v>0</v>
      </c>
      <c r="AI489" s="48">
        <v>7.79</v>
      </c>
      <c r="AJ489" s="48">
        <v>8.48</v>
      </c>
      <c r="AK489" s="48" t="s">
        <v>0</v>
      </c>
      <c r="AL489" s="48">
        <v>25.92</v>
      </c>
      <c r="AM489" s="48">
        <v>41.79</v>
      </c>
      <c r="AN489" s="48">
        <v>58.78</v>
      </c>
      <c r="AO489" s="50">
        <v>8.9710648148148147E-4</v>
      </c>
      <c r="AP489" s="50">
        <v>1.2368055555555554E-3</v>
      </c>
      <c r="AQ489" s="50">
        <v>2.7928240740740743E-3</v>
      </c>
      <c r="AR489" s="50">
        <v>1.130439814814815E-3</v>
      </c>
      <c r="AS489" s="50">
        <v>1.5932870370370369E-3</v>
      </c>
      <c r="AT489" s="50">
        <v>2.0631944444444448E-3</v>
      </c>
      <c r="AU489" s="50">
        <v>3.2565972222222224E-3</v>
      </c>
      <c r="AV489" s="50">
        <v>3.521064814814815E-3</v>
      </c>
      <c r="AW489" s="50">
        <v>4.4804398148148147E-3</v>
      </c>
      <c r="AX489" s="50">
        <v>7.0170138888888877E-3</v>
      </c>
      <c r="AY489" s="50">
        <v>7.5506944444444441E-3</v>
      </c>
      <c r="AZ489" s="50">
        <v>1.2129745370370371E-2</v>
      </c>
      <c r="BA489" s="50">
        <v>9.8082175925925923E-3</v>
      </c>
      <c r="BB489" s="50">
        <v>1.6931597222222223E-2</v>
      </c>
      <c r="BC489" s="50">
        <v>3.4833680555555559E-2</v>
      </c>
      <c r="BD489" s="48" t="s">
        <v>0</v>
      </c>
      <c r="BE489" s="48" t="s">
        <v>0</v>
      </c>
      <c r="BF489" s="48" t="s">
        <v>0</v>
      </c>
      <c r="BG489" s="48">
        <v>11.99</v>
      </c>
      <c r="BH489" s="48">
        <v>15.28</v>
      </c>
      <c r="BI489" s="46">
        <v>3780</v>
      </c>
    </row>
    <row r="490" spans="1:61" x14ac:dyDescent="0.3">
      <c r="A490" s="46">
        <v>912</v>
      </c>
      <c r="B490" s="48" t="s">
        <v>0</v>
      </c>
      <c r="C490" s="48">
        <v>6.6</v>
      </c>
      <c r="D490" s="48" t="s">
        <v>0</v>
      </c>
      <c r="E490" s="48" t="s">
        <v>0</v>
      </c>
      <c r="F490" s="48">
        <v>7.84</v>
      </c>
      <c r="G490" s="48">
        <v>8.42</v>
      </c>
      <c r="H490" s="48" t="s">
        <v>0</v>
      </c>
      <c r="I490" s="48">
        <v>35.5</v>
      </c>
      <c r="J490" s="48">
        <v>50.1</v>
      </c>
      <c r="K490" s="50">
        <v>7.6180555555555561E-4</v>
      </c>
      <c r="L490" s="50">
        <v>1.0408564814814816E-3</v>
      </c>
      <c r="M490" s="50">
        <v>2.3545138888888891E-3</v>
      </c>
      <c r="N490" s="50">
        <v>9.5648148148148144E-4</v>
      </c>
      <c r="O490" s="50">
        <v>1.3428240740740742E-3</v>
      </c>
      <c r="P490" s="50">
        <v>1.7420138888888891E-3</v>
      </c>
      <c r="Q490" s="50">
        <v>2.7620370370370368E-3</v>
      </c>
      <c r="R490" s="50">
        <v>2.9835648148148152E-3</v>
      </c>
      <c r="S490" s="50">
        <v>3.7859953703703701E-3</v>
      </c>
      <c r="T490" s="50">
        <v>5.890625E-3</v>
      </c>
      <c r="U490" s="50">
        <v>6.3812499999999998E-3</v>
      </c>
      <c r="V490" s="50">
        <v>1.0176041666666667E-2</v>
      </c>
      <c r="W490" s="50">
        <v>8.9486111111111103E-3</v>
      </c>
      <c r="X490" s="50">
        <v>1.5075694444444444E-2</v>
      </c>
      <c r="Y490" s="50">
        <v>3.1456481481481481E-2</v>
      </c>
      <c r="Z490" s="48" t="s">
        <v>0</v>
      </c>
      <c r="AA490" s="48" t="s">
        <v>0</v>
      </c>
      <c r="AB490" s="48" t="s">
        <v>0</v>
      </c>
      <c r="AC490" s="48">
        <v>14.61</v>
      </c>
      <c r="AD490" s="48">
        <v>16.489999999999998</v>
      </c>
      <c r="AE490" s="46">
        <v>4915</v>
      </c>
      <c r="AF490" s="48" t="s">
        <v>0</v>
      </c>
      <c r="AG490" s="48" t="s">
        <v>0</v>
      </c>
      <c r="AH490" s="48" t="s">
        <v>0</v>
      </c>
      <c r="AI490" s="48" t="s">
        <v>0</v>
      </c>
      <c r="AJ490" s="48" t="s">
        <v>0</v>
      </c>
      <c r="AK490" s="48">
        <v>9.16</v>
      </c>
      <c r="AL490" s="48">
        <v>25.94</v>
      </c>
      <c r="AM490" s="48">
        <v>41.81</v>
      </c>
      <c r="AN490" s="48">
        <v>58.81</v>
      </c>
      <c r="AO490" s="50">
        <v>8.9756944444444443E-4</v>
      </c>
      <c r="AP490" s="50">
        <v>1.2374999999999999E-3</v>
      </c>
      <c r="AQ490" s="50">
        <v>2.7943287037037038E-3</v>
      </c>
      <c r="AR490" s="50">
        <v>1.1310185185185186E-3</v>
      </c>
      <c r="AS490" s="50">
        <v>1.5940972222222222E-3</v>
      </c>
      <c r="AT490" s="50">
        <v>2.0642361111111113E-3</v>
      </c>
      <c r="AU490" s="50">
        <v>3.2582175925925929E-3</v>
      </c>
      <c r="AV490" s="50">
        <v>3.5228009259259258E-3</v>
      </c>
      <c r="AW490" s="50">
        <v>4.4827546296296299E-3</v>
      </c>
      <c r="AX490" s="50">
        <v>7.0208333333333329E-3</v>
      </c>
      <c r="AY490" s="50">
        <v>7.5548611111111103E-3</v>
      </c>
      <c r="AZ490" s="50">
        <v>1.2136458333333332E-2</v>
      </c>
      <c r="BA490" s="50">
        <v>9.8144675925925934E-3</v>
      </c>
      <c r="BB490" s="50">
        <v>1.6942245370370368E-2</v>
      </c>
      <c r="BC490" s="50">
        <v>3.485532407407408E-2</v>
      </c>
      <c r="BD490" s="48" t="s">
        <v>0</v>
      </c>
      <c r="BE490" s="48" t="s">
        <v>0</v>
      </c>
      <c r="BF490" s="48">
        <v>5.6</v>
      </c>
      <c r="BG490" s="48">
        <v>11.98</v>
      </c>
      <c r="BH490" s="48">
        <v>15.26</v>
      </c>
      <c r="BI490" s="46">
        <v>3776</v>
      </c>
    </row>
    <row r="491" spans="1:61" x14ac:dyDescent="0.3">
      <c r="A491" s="46">
        <v>911</v>
      </c>
      <c r="B491" s="48" t="s">
        <v>0</v>
      </c>
      <c r="C491" s="48" t="s">
        <v>0</v>
      </c>
      <c r="D491" s="48" t="s">
        <v>0</v>
      </c>
      <c r="E491" s="48" t="s">
        <v>0</v>
      </c>
      <c r="F491" s="48" t="s">
        <v>0</v>
      </c>
      <c r="G491" s="48" t="s">
        <v>0</v>
      </c>
      <c r="H491" s="48">
        <v>22.55</v>
      </c>
      <c r="I491" s="48">
        <v>35.520000000000003</v>
      </c>
      <c r="J491" s="48">
        <v>50.12</v>
      </c>
      <c r="K491" s="50">
        <v>7.6203703703703709E-4</v>
      </c>
      <c r="L491" s="50">
        <v>1.0412037037037037E-3</v>
      </c>
      <c r="M491" s="50">
        <v>2.3553240740740744E-3</v>
      </c>
      <c r="N491" s="50">
        <v>9.5671296296296292E-4</v>
      </c>
      <c r="O491" s="50">
        <v>1.3432870370370371E-3</v>
      </c>
      <c r="P491" s="50">
        <v>1.7425925925925927E-3</v>
      </c>
      <c r="Q491" s="50">
        <v>2.7629629629629627E-3</v>
      </c>
      <c r="R491" s="50">
        <v>2.9846064814814817E-3</v>
      </c>
      <c r="S491" s="50">
        <v>3.7872685185185184E-3</v>
      </c>
      <c r="T491" s="50">
        <v>5.892708333333334E-3</v>
      </c>
      <c r="U491" s="50">
        <v>6.3834490740740744E-3</v>
      </c>
      <c r="V491" s="50">
        <v>1.0179513888888889E-2</v>
      </c>
      <c r="W491" s="50">
        <v>8.9538194444444431E-3</v>
      </c>
      <c r="X491" s="50">
        <v>1.508449074074074E-2</v>
      </c>
      <c r="Y491" s="50">
        <v>3.1474421296296295E-2</v>
      </c>
      <c r="Z491" s="48" t="s">
        <v>0</v>
      </c>
      <c r="AA491" s="48" t="s">
        <v>0</v>
      </c>
      <c r="AB491" s="48">
        <v>6.95</v>
      </c>
      <c r="AC491" s="48">
        <v>14.6</v>
      </c>
      <c r="AD491" s="48">
        <v>16.47</v>
      </c>
      <c r="AE491" s="46">
        <v>4910</v>
      </c>
      <c r="AF491" s="48" t="s">
        <v>0</v>
      </c>
      <c r="AG491" s="48">
        <v>7.41</v>
      </c>
      <c r="AH491" s="48">
        <v>7.95</v>
      </c>
      <c r="AI491" s="48">
        <v>7.8</v>
      </c>
      <c r="AJ491" s="48" t="s">
        <v>0</v>
      </c>
      <c r="AK491" s="48" t="s">
        <v>0</v>
      </c>
      <c r="AL491" s="48">
        <v>25.95</v>
      </c>
      <c r="AM491" s="48">
        <v>41.83</v>
      </c>
      <c r="AN491" s="48">
        <v>58.84</v>
      </c>
      <c r="AO491" s="50">
        <v>8.9803240740740739E-4</v>
      </c>
      <c r="AP491" s="50">
        <v>1.2381944444444443E-3</v>
      </c>
      <c r="AQ491" s="50">
        <v>2.7958333333333333E-3</v>
      </c>
      <c r="AR491" s="50">
        <v>1.1315972222222224E-3</v>
      </c>
      <c r="AS491" s="50">
        <v>1.5947916666666667E-3</v>
      </c>
      <c r="AT491" s="50">
        <v>2.0652777777777779E-3</v>
      </c>
      <c r="AU491" s="50">
        <v>3.2598379629629631E-3</v>
      </c>
      <c r="AV491" s="50">
        <v>3.5246527777777776E-3</v>
      </c>
      <c r="AW491" s="50">
        <v>4.4850694444444443E-3</v>
      </c>
      <c r="AX491" s="50">
        <v>7.0245370370370366E-3</v>
      </c>
      <c r="AY491" s="50">
        <v>7.5589120370370367E-3</v>
      </c>
      <c r="AZ491" s="50">
        <v>1.2143171296296296E-2</v>
      </c>
      <c r="BA491" s="50">
        <v>9.8208333333333325E-3</v>
      </c>
      <c r="BB491" s="50">
        <v>1.6952777777777775E-2</v>
      </c>
      <c r="BC491" s="50">
        <v>3.4876967592592595E-2</v>
      </c>
      <c r="BD491" s="48" t="s">
        <v>0</v>
      </c>
      <c r="BE491" s="48">
        <v>3.84</v>
      </c>
      <c r="BF491" s="48" t="s">
        <v>0</v>
      </c>
      <c r="BG491" s="48">
        <v>11.97</v>
      </c>
      <c r="BH491" s="48">
        <v>15.24</v>
      </c>
      <c r="BI491" s="46">
        <v>3772</v>
      </c>
    </row>
    <row r="492" spans="1:61" x14ac:dyDescent="0.3">
      <c r="A492" s="46">
        <v>910</v>
      </c>
      <c r="B492" s="48" t="s">
        <v>0</v>
      </c>
      <c r="C492" s="48" t="s">
        <v>0</v>
      </c>
      <c r="D492" s="48" t="s">
        <v>0</v>
      </c>
      <c r="E492" s="48">
        <v>7.19</v>
      </c>
      <c r="F492" s="48" t="s">
        <v>0</v>
      </c>
      <c r="G492" s="48" t="s">
        <v>0</v>
      </c>
      <c r="H492" s="48">
        <v>22.56</v>
      </c>
      <c r="I492" s="48">
        <v>35.53</v>
      </c>
      <c r="J492" s="48">
        <v>50.14</v>
      </c>
      <c r="K492" s="50">
        <v>7.6226851851851857E-4</v>
      </c>
      <c r="L492" s="50">
        <v>1.041550925925926E-3</v>
      </c>
      <c r="M492" s="50">
        <v>2.3562500000000003E-3</v>
      </c>
      <c r="N492" s="50">
        <v>9.5706018518518514E-4</v>
      </c>
      <c r="O492" s="50">
        <v>1.3437500000000001E-3</v>
      </c>
      <c r="P492" s="50">
        <v>1.7431712962962965E-3</v>
      </c>
      <c r="Q492" s="50">
        <v>2.7638888888888886E-3</v>
      </c>
      <c r="R492" s="50">
        <v>2.9856481481481483E-3</v>
      </c>
      <c r="S492" s="50">
        <v>3.7885416666666662E-3</v>
      </c>
      <c r="T492" s="50">
        <v>5.8949074074074077E-3</v>
      </c>
      <c r="U492" s="50">
        <v>6.3857638888888887E-3</v>
      </c>
      <c r="V492" s="50">
        <v>1.0183101851851851E-2</v>
      </c>
      <c r="W492" s="50">
        <v>8.9591435185185191E-3</v>
      </c>
      <c r="X492" s="50">
        <v>1.5093402777777779E-2</v>
      </c>
      <c r="Y492" s="50">
        <v>3.1492476851851851E-2</v>
      </c>
      <c r="Z492" s="48" t="s">
        <v>0</v>
      </c>
      <c r="AA492" s="48">
        <v>4.6900000000000004</v>
      </c>
      <c r="AB492" s="48" t="s">
        <v>0</v>
      </c>
      <c r="AC492" s="48">
        <v>14.59</v>
      </c>
      <c r="AD492" s="48">
        <v>16.45</v>
      </c>
      <c r="AE492" s="46">
        <v>4906</v>
      </c>
      <c r="AF492" s="48">
        <v>6.85</v>
      </c>
      <c r="AG492" s="48" t="s">
        <v>0</v>
      </c>
      <c r="AH492" s="48" t="s">
        <v>0</v>
      </c>
      <c r="AI492" s="48" t="s">
        <v>0</v>
      </c>
      <c r="AJ492" s="48">
        <v>8.49</v>
      </c>
      <c r="AK492" s="48" t="s">
        <v>0</v>
      </c>
      <c r="AL492" s="48">
        <v>25.96</v>
      </c>
      <c r="AM492" s="48">
        <v>41.85</v>
      </c>
      <c r="AN492" s="48">
        <v>58.87</v>
      </c>
      <c r="AO492" s="50">
        <v>8.9849537037037035E-4</v>
      </c>
      <c r="AP492" s="50">
        <v>1.2387731481481481E-3</v>
      </c>
      <c r="AQ492" s="50">
        <v>2.7973379629629628E-3</v>
      </c>
      <c r="AR492" s="50">
        <v>1.132175925925926E-3</v>
      </c>
      <c r="AS492" s="50">
        <v>1.5956018518518517E-3</v>
      </c>
      <c r="AT492" s="50">
        <v>2.0662037037037038E-3</v>
      </c>
      <c r="AU492" s="50">
        <v>3.2615740740740743E-3</v>
      </c>
      <c r="AV492" s="50">
        <v>3.5263888888888888E-3</v>
      </c>
      <c r="AW492" s="50">
        <v>4.4873842592592595E-3</v>
      </c>
      <c r="AX492" s="50">
        <v>7.0283564814814809E-3</v>
      </c>
      <c r="AY492" s="50">
        <v>7.5629629629629632E-3</v>
      </c>
      <c r="AZ492" s="50">
        <v>1.2149768518518518E-2</v>
      </c>
      <c r="BA492" s="50">
        <v>9.8270833333333335E-3</v>
      </c>
      <c r="BB492" s="50">
        <v>1.6963425925925927E-2</v>
      </c>
      <c r="BC492" s="50">
        <v>3.4898611111111109E-2</v>
      </c>
      <c r="BD492" s="48" t="s">
        <v>0</v>
      </c>
      <c r="BE492" s="48" t="s">
        <v>0</v>
      </c>
      <c r="BF492" s="48">
        <v>5.59</v>
      </c>
      <c r="BG492" s="48">
        <v>11.96</v>
      </c>
      <c r="BH492" s="48">
        <v>15.23</v>
      </c>
      <c r="BI492" s="46">
        <v>3769</v>
      </c>
    </row>
    <row r="493" spans="1:61" x14ac:dyDescent="0.3">
      <c r="A493" s="46">
        <v>909</v>
      </c>
      <c r="B493" s="48" t="s">
        <v>0</v>
      </c>
      <c r="C493" s="48" t="s">
        <v>0</v>
      </c>
      <c r="D493" s="48" t="s">
        <v>0</v>
      </c>
      <c r="E493" s="48" t="s">
        <v>0</v>
      </c>
      <c r="F493" s="48">
        <v>7.85</v>
      </c>
      <c r="G493" s="48">
        <v>8.43</v>
      </c>
      <c r="H493" s="48">
        <v>22.57</v>
      </c>
      <c r="I493" s="48">
        <v>35.54</v>
      </c>
      <c r="J493" s="48">
        <v>50.15</v>
      </c>
      <c r="K493" s="50">
        <v>7.6250000000000005E-4</v>
      </c>
      <c r="L493" s="50">
        <v>1.0418981481481481E-3</v>
      </c>
      <c r="M493" s="50">
        <v>2.3570601851851851E-3</v>
      </c>
      <c r="N493" s="50">
        <v>9.5740740740740736E-4</v>
      </c>
      <c r="O493" s="50">
        <v>1.3442129629629631E-3</v>
      </c>
      <c r="P493" s="50">
        <v>1.7437500000000001E-3</v>
      </c>
      <c r="Q493" s="50">
        <v>2.7648148148148146E-3</v>
      </c>
      <c r="R493" s="50">
        <v>2.9865740740740742E-3</v>
      </c>
      <c r="S493" s="50">
        <v>3.7898148148148144E-3</v>
      </c>
      <c r="T493" s="50">
        <v>5.8969907407407408E-3</v>
      </c>
      <c r="U493" s="50">
        <v>6.3879629629629633E-3</v>
      </c>
      <c r="V493" s="50">
        <v>1.0186689814814815E-2</v>
      </c>
      <c r="W493" s="50">
        <v>8.9643518518518518E-3</v>
      </c>
      <c r="X493" s="50">
        <v>1.5102314814814815E-2</v>
      </c>
      <c r="Y493" s="50">
        <v>3.1510416666666673E-2</v>
      </c>
      <c r="Z493" s="48" t="s">
        <v>0</v>
      </c>
      <c r="AA493" s="48" t="s">
        <v>0</v>
      </c>
      <c r="AB493" s="48">
        <v>6.94</v>
      </c>
      <c r="AC493" s="48">
        <v>14.58</v>
      </c>
      <c r="AD493" s="48">
        <v>16.440000000000001</v>
      </c>
      <c r="AE493" s="46">
        <v>4901</v>
      </c>
      <c r="AF493" s="48" t="s">
        <v>0</v>
      </c>
      <c r="AG493" s="48" t="s">
        <v>0</v>
      </c>
      <c r="AH493" s="48" t="s">
        <v>0</v>
      </c>
      <c r="AI493" s="48" t="s">
        <v>0</v>
      </c>
      <c r="AJ493" s="48" t="s">
        <v>0</v>
      </c>
      <c r="AK493" s="48">
        <v>9.17</v>
      </c>
      <c r="AL493" s="48">
        <v>25.97</v>
      </c>
      <c r="AM493" s="48">
        <v>41.87</v>
      </c>
      <c r="AN493" s="48">
        <v>58.9</v>
      </c>
      <c r="AO493" s="50">
        <v>8.9895833333333332E-4</v>
      </c>
      <c r="AP493" s="50">
        <v>1.2394675925925926E-3</v>
      </c>
      <c r="AQ493" s="50">
        <v>2.7989583333333334E-3</v>
      </c>
      <c r="AR493" s="50">
        <v>1.1327546296296298E-3</v>
      </c>
      <c r="AS493" s="50">
        <v>1.596412037037037E-3</v>
      </c>
      <c r="AT493" s="50">
        <v>2.0672453703703703E-3</v>
      </c>
      <c r="AU493" s="50">
        <v>3.2631944444444449E-3</v>
      </c>
      <c r="AV493" s="50">
        <v>3.5282407407407406E-3</v>
      </c>
      <c r="AW493" s="50">
        <v>4.4896990740740739E-3</v>
      </c>
      <c r="AX493" s="50">
        <v>7.0320601851851846E-3</v>
      </c>
      <c r="AY493" s="50">
        <v>7.5670138888888887E-3</v>
      </c>
      <c r="AZ493" s="50">
        <v>1.2156481481481482E-2</v>
      </c>
      <c r="BA493" s="50">
        <v>9.8334490740740743E-3</v>
      </c>
      <c r="BB493" s="50">
        <v>1.6974074074074075E-2</v>
      </c>
      <c r="BC493" s="50">
        <v>3.4920254629629631E-2</v>
      </c>
      <c r="BD493" s="48" t="s">
        <v>0</v>
      </c>
      <c r="BE493" s="48" t="s">
        <v>0</v>
      </c>
      <c r="BF493" s="48" t="s">
        <v>0</v>
      </c>
      <c r="BG493" s="48">
        <v>11.95</v>
      </c>
      <c r="BH493" s="48">
        <v>15.21</v>
      </c>
      <c r="BI493" s="46">
        <v>3765</v>
      </c>
    </row>
    <row r="494" spans="1:61" x14ac:dyDescent="0.3">
      <c r="A494" s="46">
        <v>908</v>
      </c>
      <c r="B494" s="48">
        <v>6.12</v>
      </c>
      <c r="C494" s="48" t="s">
        <v>0</v>
      </c>
      <c r="D494" s="48">
        <v>7.06</v>
      </c>
      <c r="E494" s="48" t="s">
        <v>0</v>
      </c>
      <c r="F494" s="48" t="s">
        <v>0</v>
      </c>
      <c r="G494" s="48" t="s">
        <v>0</v>
      </c>
      <c r="H494" s="48" t="s">
        <v>0</v>
      </c>
      <c r="I494" s="48">
        <v>35.549999999999997</v>
      </c>
      <c r="J494" s="48">
        <v>50.17</v>
      </c>
      <c r="K494" s="50">
        <v>7.6284722222222227E-4</v>
      </c>
      <c r="L494" s="50">
        <v>1.0422453703703705E-3</v>
      </c>
      <c r="M494" s="50">
        <v>2.357986111111111E-3</v>
      </c>
      <c r="N494" s="50">
        <v>9.5763888888888884E-4</v>
      </c>
      <c r="O494" s="50">
        <v>1.3445601851851854E-3</v>
      </c>
      <c r="P494" s="50">
        <v>1.7443287037037039E-3</v>
      </c>
      <c r="Q494" s="50">
        <v>2.7657407407407405E-3</v>
      </c>
      <c r="R494" s="50">
        <v>2.9876157407407408E-3</v>
      </c>
      <c r="S494" s="50">
        <v>3.7910879629629627E-3</v>
      </c>
      <c r="T494" s="50">
        <v>5.8990740740740748E-3</v>
      </c>
      <c r="U494" s="50">
        <v>6.3902777777777786E-3</v>
      </c>
      <c r="V494" s="50">
        <v>1.0190277777777779E-2</v>
      </c>
      <c r="W494" s="50">
        <v>8.9696759259259261E-3</v>
      </c>
      <c r="X494" s="50">
        <v>1.5111111111111112E-2</v>
      </c>
      <c r="Y494" s="50">
        <v>3.1528472222222222E-2</v>
      </c>
      <c r="Z494" s="48" t="s">
        <v>0</v>
      </c>
      <c r="AA494" s="48">
        <v>4.68</v>
      </c>
      <c r="AB494" s="48" t="s">
        <v>0</v>
      </c>
      <c r="AC494" s="48">
        <v>14.57</v>
      </c>
      <c r="AD494" s="48">
        <v>16.420000000000002</v>
      </c>
      <c r="AE494" s="46">
        <v>4896</v>
      </c>
      <c r="AF494" s="48" t="s">
        <v>0</v>
      </c>
      <c r="AG494" s="48">
        <v>7.42</v>
      </c>
      <c r="AH494" s="48">
        <v>7.96</v>
      </c>
      <c r="AI494" s="48">
        <v>7.81</v>
      </c>
      <c r="AJ494" s="48">
        <v>8.5</v>
      </c>
      <c r="AK494" s="48" t="s">
        <v>0</v>
      </c>
      <c r="AL494" s="48">
        <v>25.98</v>
      </c>
      <c r="AM494" s="48">
        <v>41.89</v>
      </c>
      <c r="AN494" s="48">
        <v>58.93</v>
      </c>
      <c r="AO494" s="50">
        <v>8.9942129629629628E-4</v>
      </c>
      <c r="AP494" s="50">
        <v>1.240162037037037E-3</v>
      </c>
      <c r="AQ494" s="50">
        <v>2.8004629629629629E-3</v>
      </c>
      <c r="AR494" s="50">
        <v>1.1333333333333334E-3</v>
      </c>
      <c r="AS494" s="50">
        <v>1.5972222222222223E-3</v>
      </c>
      <c r="AT494" s="50">
        <v>2.0682870370370373E-3</v>
      </c>
      <c r="AU494" s="50">
        <v>3.264814814814815E-3</v>
      </c>
      <c r="AV494" s="50">
        <v>3.5299768518518519E-3</v>
      </c>
      <c r="AW494" s="50">
        <v>4.4920138888888883E-3</v>
      </c>
      <c r="AX494" s="50">
        <v>7.0358796296296289E-3</v>
      </c>
      <c r="AY494" s="50">
        <v>7.571180555555555E-3</v>
      </c>
      <c r="AZ494" s="50">
        <v>1.2163194444444445E-2</v>
      </c>
      <c r="BA494" s="50">
        <v>9.8396990740740736E-3</v>
      </c>
      <c r="BB494" s="50">
        <v>1.6984837962962962E-2</v>
      </c>
      <c r="BC494" s="50">
        <v>3.4941898148148146E-2</v>
      </c>
      <c r="BD494" s="48" t="s">
        <v>0</v>
      </c>
      <c r="BE494" s="48">
        <v>3.83</v>
      </c>
      <c r="BF494" s="48">
        <v>5.58</v>
      </c>
      <c r="BG494" s="48">
        <v>11.94</v>
      </c>
      <c r="BH494" s="48">
        <v>15.2</v>
      </c>
      <c r="BI494" s="46">
        <v>3761</v>
      </c>
    </row>
    <row r="495" spans="1:61" x14ac:dyDescent="0.3">
      <c r="A495" s="46">
        <v>907</v>
      </c>
      <c r="B495" s="48" t="s">
        <v>0</v>
      </c>
      <c r="C495" s="48" t="s">
        <v>0</v>
      </c>
      <c r="D495" s="48" t="s">
        <v>0</v>
      </c>
      <c r="E495" s="48">
        <v>7.2</v>
      </c>
      <c r="F495" s="48" t="s">
        <v>0</v>
      </c>
      <c r="G495" s="48" t="s">
        <v>0</v>
      </c>
      <c r="H495" s="48">
        <v>22.58</v>
      </c>
      <c r="I495" s="48">
        <v>35.57</v>
      </c>
      <c r="J495" s="48">
        <v>50.19</v>
      </c>
      <c r="K495" s="50">
        <v>7.6307870370370375E-4</v>
      </c>
      <c r="L495" s="50">
        <v>1.0425925925925926E-3</v>
      </c>
      <c r="M495" s="50">
        <v>2.3587962962962963E-3</v>
      </c>
      <c r="N495" s="50">
        <v>9.5798611111111106E-4</v>
      </c>
      <c r="O495" s="50">
        <v>1.3450231481481484E-3</v>
      </c>
      <c r="P495" s="50">
        <v>1.7449074074074075E-3</v>
      </c>
      <c r="Q495" s="50">
        <v>2.7666666666666668E-3</v>
      </c>
      <c r="R495" s="50">
        <v>2.9886574074074078E-3</v>
      </c>
      <c r="S495" s="50">
        <v>3.7923611111111109E-3</v>
      </c>
      <c r="T495" s="50">
        <v>5.9011574074074079E-3</v>
      </c>
      <c r="U495" s="50">
        <v>6.3925925925925929E-3</v>
      </c>
      <c r="V495" s="50">
        <v>1.0193865740740741E-2</v>
      </c>
      <c r="W495" s="50">
        <v>8.9750000000000003E-3</v>
      </c>
      <c r="X495" s="50">
        <v>1.5120023148148148E-2</v>
      </c>
      <c r="Y495" s="50">
        <v>3.1546412037037036E-2</v>
      </c>
      <c r="Z495" s="48" t="s">
        <v>0</v>
      </c>
      <c r="AA495" s="48" t="s">
        <v>0</v>
      </c>
      <c r="AB495" s="48">
        <v>6.93</v>
      </c>
      <c r="AC495" s="48">
        <v>14.56</v>
      </c>
      <c r="AD495" s="48">
        <v>16.399999999999999</v>
      </c>
      <c r="AE495" s="46">
        <v>4891</v>
      </c>
      <c r="AF495" s="48" t="s">
        <v>0</v>
      </c>
      <c r="AG495" s="48" t="s">
        <v>0</v>
      </c>
      <c r="AH495" s="48" t="s">
        <v>0</v>
      </c>
      <c r="AI495" s="48" t="s">
        <v>0</v>
      </c>
      <c r="AJ495" s="48" t="s">
        <v>0</v>
      </c>
      <c r="AK495" s="48">
        <v>9.18</v>
      </c>
      <c r="AL495" s="48">
        <v>25.99</v>
      </c>
      <c r="AM495" s="48">
        <v>41.91</v>
      </c>
      <c r="AN495" s="48">
        <v>58.95</v>
      </c>
      <c r="AO495" s="50">
        <v>8.9988425925925924E-4</v>
      </c>
      <c r="AP495" s="50">
        <v>1.2408564814814815E-3</v>
      </c>
      <c r="AQ495" s="50">
        <v>2.8019675925925924E-3</v>
      </c>
      <c r="AR495" s="50">
        <v>1.1339120370370372E-3</v>
      </c>
      <c r="AS495" s="50">
        <v>1.5980324074074076E-3</v>
      </c>
      <c r="AT495" s="50">
        <v>2.0693287037037039E-3</v>
      </c>
      <c r="AU495" s="50">
        <v>3.2664351851851856E-3</v>
      </c>
      <c r="AV495" s="50">
        <v>3.5317129629629631E-3</v>
      </c>
      <c r="AW495" s="50">
        <v>4.4943287037037035E-3</v>
      </c>
      <c r="AX495" s="50">
        <v>7.0395833333333335E-3</v>
      </c>
      <c r="AY495" s="50">
        <v>7.5752314814814805E-3</v>
      </c>
      <c r="AZ495" s="50">
        <v>1.2169907407407407E-2</v>
      </c>
      <c r="BA495" s="50">
        <v>9.8460648148148144E-3</v>
      </c>
      <c r="BB495" s="50">
        <v>1.6995486111111111E-2</v>
      </c>
      <c r="BC495" s="50">
        <v>3.4963657407407409E-2</v>
      </c>
      <c r="BD495" s="48">
        <v>1.6800000000000002</v>
      </c>
      <c r="BE495" s="48" t="s">
        <v>0</v>
      </c>
      <c r="BF495" s="48" t="s">
        <v>0</v>
      </c>
      <c r="BG495" s="48">
        <v>11.93</v>
      </c>
      <c r="BH495" s="48">
        <v>15.18</v>
      </c>
      <c r="BI495" s="46">
        <v>3757</v>
      </c>
    </row>
    <row r="496" spans="1:61" x14ac:dyDescent="0.3">
      <c r="A496" s="46">
        <v>906</v>
      </c>
      <c r="B496" s="48" t="s">
        <v>0</v>
      </c>
      <c r="C496" s="48">
        <v>6.61</v>
      </c>
      <c r="D496" s="48" t="s">
        <v>0</v>
      </c>
      <c r="E496" s="48" t="s">
        <v>0</v>
      </c>
      <c r="F496" s="48">
        <v>7.86</v>
      </c>
      <c r="G496" s="48">
        <v>8.44</v>
      </c>
      <c r="H496" s="48">
        <v>22.59</v>
      </c>
      <c r="I496" s="48">
        <v>35.58</v>
      </c>
      <c r="J496" s="48">
        <v>50.21</v>
      </c>
      <c r="K496" s="50">
        <v>7.6331018518518523E-4</v>
      </c>
      <c r="L496" s="50">
        <v>1.0429398148148149E-3</v>
      </c>
      <c r="M496" s="50">
        <v>2.3597222222222223E-3</v>
      </c>
      <c r="N496" s="50">
        <v>9.5833333333333339E-4</v>
      </c>
      <c r="O496" s="50">
        <v>1.3454861111111113E-3</v>
      </c>
      <c r="P496" s="50">
        <v>1.7454861111111113E-3</v>
      </c>
      <c r="Q496" s="50">
        <v>2.7675925925925928E-3</v>
      </c>
      <c r="R496" s="50">
        <v>2.9895833333333337E-3</v>
      </c>
      <c r="S496" s="50">
        <v>3.7936342592592587E-3</v>
      </c>
      <c r="T496" s="50">
        <v>5.903240740740741E-3</v>
      </c>
      <c r="U496" s="50">
        <v>6.3947916666666667E-3</v>
      </c>
      <c r="V496" s="50">
        <v>1.0197453703703703E-2</v>
      </c>
      <c r="W496" s="50">
        <v>8.9803240740740746E-3</v>
      </c>
      <c r="X496" s="50">
        <v>1.5128935185185186E-2</v>
      </c>
      <c r="Y496" s="50">
        <v>3.1564467592592592E-2</v>
      </c>
      <c r="Z496" s="48" t="s">
        <v>0</v>
      </c>
      <c r="AA496" s="48" t="s">
        <v>0</v>
      </c>
      <c r="AB496" s="48" t="s">
        <v>0</v>
      </c>
      <c r="AC496" s="48">
        <v>14.55</v>
      </c>
      <c r="AD496" s="48">
        <v>16.39</v>
      </c>
      <c r="AE496" s="46">
        <v>4886</v>
      </c>
      <c r="AF496" s="48">
        <v>6.86</v>
      </c>
      <c r="AG496" s="48" t="s">
        <v>0</v>
      </c>
      <c r="AH496" s="48" t="s">
        <v>0</v>
      </c>
      <c r="AI496" s="48">
        <v>7.82</v>
      </c>
      <c r="AJ496" s="48">
        <v>8.51</v>
      </c>
      <c r="AK496" s="48" t="s">
        <v>0</v>
      </c>
      <c r="AL496" s="48">
        <v>26.01</v>
      </c>
      <c r="AM496" s="48">
        <v>41.93</v>
      </c>
      <c r="AN496" s="48">
        <v>58.98</v>
      </c>
      <c r="AO496" s="50">
        <v>9.003472222222223E-4</v>
      </c>
      <c r="AP496" s="50">
        <v>1.241435185185185E-3</v>
      </c>
      <c r="AQ496" s="50">
        <v>2.803587962962963E-3</v>
      </c>
      <c r="AR496" s="50">
        <v>1.1344907407407408E-3</v>
      </c>
      <c r="AS496" s="50">
        <v>1.5988425925925927E-3</v>
      </c>
      <c r="AT496" s="50">
        <v>2.0703703703703704E-3</v>
      </c>
      <c r="AU496" s="50">
        <v>3.2680555555555557E-3</v>
      </c>
      <c r="AV496" s="50">
        <v>3.5335648148148149E-3</v>
      </c>
      <c r="AW496" s="50">
        <v>4.4967592592592594E-3</v>
      </c>
      <c r="AX496" s="50">
        <v>7.0434027777777778E-3</v>
      </c>
      <c r="AY496" s="50">
        <v>7.5793981481481476E-3</v>
      </c>
      <c r="AZ496" s="50">
        <v>1.2176504629629629E-2</v>
      </c>
      <c r="BA496" s="50">
        <v>9.8524305555555552E-3</v>
      </c>
      <c r="BB496" s="50">
        <v>1.7006134259259259E-2</v>
      </c>
      <c r="BC496" s="50">
        <v>3.498530092592593E-2</v>
      </c>
      <c r="BD496" s="48" t="s">
        <v>0</v>
      </c>
      <c r="BE496" s="48" t="s">
        <v>0</v>
      </c>
      <c r="BF496" s="48">
        <v>5.57</v>
      </c>
      <c r="BG496" s="48">
        <v>11.92</v>
      </c>
      <c r="BH496" s="48">
        <v>15.16</v>
      </c>
      <c r="BI496" s="46">
        <v>3753</v>
      </c>
    </row>
    <row r="497" spans="1:61" x14ac:dyDescent="0.3">
      <c r="A497" s="46">
        <v>905</v>
      </c>
      <c r="B497" s="48" t="s">
        <v>0</v>
      </c>
      <c r="C497" s="48" t="s">
        <v>0</v>
      </c>
      <c r="D497" s="48" t="s">
        <v>0</v>
      </c>
      <c r="E497" s="48" t="s">
        <v>0</v>
      </c>
      <c r="F497" s="48" t="s">
        <v>0</v>
      </c>
      <c r="G497" s="48" t="s">
        <v>0</v>
      </c>
      <c r="H497" s="48" t="s">
        <v>0</v>
      </c>
      <c r="I497" s="48">
        <v>35.590000000000003</v>
      </c>
      <c r="J497" s="48">
        <v>50.22</v>
      </c>
      <c r="K497" s="50">
        <v>7.6354166666666671E-4</v>
      </c>
      <c r="L497" s="50">
        <v>1.043287037037037E-3</v>
      </c>
      <c r="M497" s="50">
        <v>2.3605324074074075E-3</v>
      </c>
      <c r="N497" s="50">
        <v>9.5856481481481487E-4</v>
      </c>
      <c r="O497" s="50">
        <v>1.3459490740740743E-3</v>
      </c>
      <c r="P497" s="50">
        <v>1.7460648148148149E-3</v>
      </c>
      <c r="Q497" s="50">
        <v>2.7685185185185187E-3</v>
      </c>
      <c r="R497" s="50">
        <v>2.9906250000000002E-3</v>
      </c>
      <c r="S497" s="50">
        <v>3.794907407407407E-3</v>
      </c>
      <c r="T497" s="50">
        <v>5.9054398148148148E-3</v>
      </c>
      <c r="U497" s="50">
        <v>6.3971064814814819E-3</v>
      </c>
      <c r="V497" s="50">
        <v>1.0200925925925926E-2</v>
      </c>
      <c r="W497" s="50">
        <v>8.9855324074074074E-3</v>
      </c>
      <c r="X497" s="50">
        <v>1.5137847222222223E-2</v>
      </c>
      <c r="Y497" s="50">
        <v>3.1582523148148148E-2</v>
      </c>
      <c r="Z497" s="48">
        <v>1.99</v>
      </c>
      <c r="AA497" s="48">
        <v>4.67</v>
      </c>
      <c r="AB497" s="48">
        <v>6.92</v>
      </c>
      <c r="AC497" s="48">
        <v>14.54</v>
      </c>
      <c r="AD497" s="48">
        <v>16.37</v>
      </c>
      <c r="AE497" s="46">
        <v>4881</v>
      </c>
      <c r="AF497" s="48" t="s">
        <v>0</v>
      </c>
      <c r="AG497" s="48">
        <v>7.43</v>
      </c>
      <c r="AH497" s="48">
        <v>7.97</v>
      </c>
      <c r="AI497" s="48" t="s">
        <v>0</v>
      </c>
      <c r="AJ497" s="48" t="s">
        <v>0</v>
      </c>
      <c r="AK497" s="48">
        <v>9.19</v>
      </c>
      <c r="AL497" s="48">
        <v>26.02</v>
      </c>
      <c r="AM497" s="48">
        <v>41.95</v>
      </c>
      <c r="AN497" s="48">
        <v>59.01</v>
      </c>
      <c r="AO497" s="50">
        <v>9.0081018518518526E-4</v>
      </c>
      <c r="AP497" s="50">
        <v>1.2421296296296295E-3</v>
      </c>
      <c r="AQ497" s="50">
        <v>2.8050925925925925E-3</v>
      </c>
      <c r="AR497" s="50">
        <v>1.1351851851851853E-3</v>
      </c>
      <c r="AS497" s="50">
        <v>1.599652777777778E-3</v>
      </c>
      <c r="AT497" s="50">
        <v>2.071412037037037E-3</v>
      </c>
      <c r="AU497" s="50">
        <v>3.2697916666666669E-3</v>
      </c>
      <c r="AV497" s="50">
        <v>3.5353009259259257E-3</v>
      </c>
      <c r="AW497" s="50">
        <v>4.4990740740740737E-3</v>
      </c>
      <c r="AX497" s="50">
        <v>7.0472222222222221E-3</v>
      </c>
      <c r="AY497" s="50">
        <v>7.5834490740740741E-3</v>
      </c>
      <c r="AZ497" s="50">
        <v>1.2183217592592591E-2</v>
      </c>
      <c r="BA497" s="50">
        <v>9.8586805555555546E-3</v>
      </c>
      <c r="BB497" s="50">
        <v>1.7016782407407408E-2</v>
      </c>
      <c r="BC497" s="50">
        <v>3.5007060185185186E-2</v>
      </c>
      <c r="BD497" s="48" t="s">
        <v>0</v>
      </c>
      <c r="BE497" s="48">
        <v>3.82</v>
      </c>
      <c r="BF497" s="48" t="s">
        <v>0</v>
      </c>
      <c r="BG497" s="48">
        <v>11.91</v>
      </c>
      <c r="BH497" s="48">
        <v>15.15</v>
      </c>
      <c r="BI497" s="46">
        <v>3750</v>
      </c>
    </row>
    <row r="498" spans="1:61" x14ac:dyDescent="0.3">
      <c r="A498" s="46">
        <v>904</v>
      </c>
      <c r="B498" s="48" t="s">
        <v>0</v>
      </c>
      <c r="C498" s="48" t="s">
        <v>0</v>
      </c>
      <c r="D498" s="48" t="s">
        <v>0</v>
      </c>
      <c r="E498" s="48" t="s">
        <v>0</v>
      </c>
      <c r="F498" s="48" t="s">
        <v>0</v>
      </c>
      <c r="G498" s="48" t="s">
        <v>0</v>
      </c>
      <c r="H498" s="48">
        <v>22.6</v>
      </c>
      <c r="I498" s="48">
        <v>35.6</v>
      </c>
      <c r="J498" s="48">
        <v>50.24</v>
      </c>
      <c r="K498" s="50">
        <v>7.6377314814814819E-4</v>
      </c>
      <c r="L498" s="50">
        <v>1.0436342592592593E-3</v>
      </c>
      <c r="M498" s="50">
        <v>2.3614583333333335E-3</v>
      </c>
      <c r="N498" s="50">
        <v>9.5891203703703709E-4</v>
      </c>
      <c r="O498" s="50">
        <v>1.3462962962962964E-3</v>
      </c>
      <c r="P498" s="50">
        <v>1.7466435185185187E-3</v>
      </c>
      <c r="Q498" s="50">
        <v>2.7695601851851852E-3</v>
      </c>
      <c r="R498" s="50">
        <v>2.9915509259259261E-3</v>
      </c>
      <c r="S498" s="50">
        <v>3.7962962962962959E-3</v>
      </c>
      <c r="T498" s="50">
        <v>5.9075231481481479E-3</v>
      </c>
      <c r="U498" s="50">
        <v>6.3993055555555556E-3</v>
      </c>
      <c r="V498" s="50">
        <v>1.020451388888889E-2</v>
      </c>
      <c r="W498" s="50">
        <v>8.9908564814814816E-3</v>
      </c>
      <c r="X498" s="50">
        <v>1.5146759259259259E-2</v>
      </c>
      <c r="Y498" s="50">
        <v>3.1600578703703704E-2</v>
      </c>
      <c r="Z498" s="48" t="s">
        <v>0</v>
      </c>
      <c r="AA498" s="48" t="s">
        <v>0</v>
      </c>
      <c r="AB498" s="48" t="s">
        <v>0</v>
      </c>
      <c r="AC498" s="48">
        <v>14.53</v>
      </c>
      <c r="AD498" s="48">
        <v>16.350000000000001</v>
      </c>
      <c r="AE498" s="46">
        <v>4876</v>
      </c>
      <c r="AF498" s="48" t="s">
        <v>0</v>
      </c>
      <c r="AG498" s="48" t="s">
        <v>0</v>
      </c>
      <c r="AH498" s="48" t="s">
        <v>0</v>
      </c>
      <c r="AI498" s="48" t="s">
        <v>0</v>
      </c>
      <c r="AJ498" s="48">
        <v>8.52</v>
      </c>
      <c r="AK498" s="48" t="s">
        <v>0</v>
      </c>
      <c r="AL498" s="48">
        <v>26.03</v>
      </c>
      <c r="AM498" s="48">
        <v>41.97</v>
      </c>
      <c r="AN498" s="48">
        <v>59.04</v>
      </c>
      <c r="AO498" s="50">
        <v>9.0127314814814822E-4</v>
      </c>
      <c r="AP498" s="50">
        <v>1.2428240740740739E-3</v>
      </c>
      <c r="AQ498" s="50">
        <v>2.806597222222222E-3</v>
      </c>
      <c r="AR498" s="50">
        <v>1.1357638888888891E-3</v>
      </c>
      <c r="AS498" s="50">
        <v>1.600462962962963E-3</v>
      </c>
      <c r="AT498" s="50">
        <v>2.072453703703704E-3</v>
      </c>
      <c r="AU498" s="50">
        <v>3.2714120370370371E-3</v>
      </c>
      <c r="AV498" s="50">
        <v>3.5371527777777775E-3</v>
      </c>
      <c r="AW498" s="50">
        <v>4.501388888888889E-3</v>
      </c>
      <c r="AX498" s="50">
        <v>7.0509259259259258E-3</v>
      </c>
      <c r="AY498" s="50">
        <v>7.5874999999999996E-3</v>
      </c>
      <c r="AZ498" s="50">
        <v>1.2189930555555556E-2</v>
      </c>
      <c r="BA498" s="50">
        <v>9.8650462962962954E-3</v>
      </c>
      <c r="BB498" s="50">
        <v>1.7027430555555556E-2</v>
      </c>
      <c r="BC498" s="50">
        <v>3.5028703703703708E-2</v>
      </c>
      <c r="BD498" s="48" t="s">
        <v>0</v>
      </c>
      <c r="BE498" s="48" t="s">
        <v>0</v>
      </c>
      <c r="BF498" s="48" t="s">
        <v>0</v>
      </c>
      <c r="BG498" s="48">
        <v>11.9</v>
      </c>
      <c r="BH498" s="48">
        <v>15.13</v>
      </c>
      <c r="BI498" s="46">
        <v>3746</v>
      </c>
    </row>
    <row r="499" spans="1:61" x14ac:dyDescent="0.3">
      <c r="A499" s="46">
        <v>903</v>
      </c>
      <c r="B499" s="48" t="s">
        <v>0</v>
      </c>
      <c r="C499" s="48" t="s">
        <v>0</v>
      </c>
      <c r="D499" s="48">
        <v>7.07</v>
      </c>
      <c r="E499" s="48">
        <v>7.21</v>
      </c>
      <c r="F499" s="48">
        <v>7.87</v>
      </c>
      <c r="G499" s="48">
        <v>8.4499999999999993</v>
      </c>
      <c r="H499" s="48">
        <v>22.61</v>
      </c>
      <c r="I499" s="48">
        <v>35.619999999999997</v>
      </c>
      <c r="J499" s="48">
        <v>50.26</v>
      </c>
      <c r="K499" s="50">
        <v>7.6412037037037041E-4</v>
      </c>
      <c r="L499" s="50">
        <v>1.0439814814814815E-3</v>
      </c>
      <c r="M499" s="50">
        <v>2.3622685185185188E-3</v>
      </c>
      <c r="N499" s="50">
        <v>9.5925925925925931E-4</v>
      </c>
      <c r="O499" s="50">
        <v>1.3467592592592594E-3</v>
      </c>
      <c r="P499" s="50">
        <v>1.7472222222222223E-3</v>
      </c>
      <c r="Q499" s="50">
        <v>2.7704861111111112E-3</v>
      </c>
      <c r="R499" s="50">
        <v>2.9925925925925927E-3</v>
      </c>
      <c r="S499" s="50">
        <v>3.7975694444444441E-3</v>
      </c>
      <c r="T499" s="50">
        <v>5.909606481481481E-3</v>
      </c>
      <c r="U499" s="50">
        <v>6.4016203703703709E-3</v>
      </c>
      <c r="V499" s="50">
        <v>1.0208101851851852E-2</v>
      </c>
      <c r="W499" s="50">
        <v>8.9961805555555559E-3</v>
      </c>
      <c r="X499" s="50">
        <v>1.5155671296296296E-2</v>
      </c>
      <c r="Y499" s="50">
        <v>3.161863425925926E-2</v>
      </c>
      <c r="Z499" s="48" t="s">
        <v>0</v>
      </c>
      <c r="AA499" s="48" t="s">
        <v>0</v>
      </c>
      <c r="AB499" s="48">
        <v>6.91</v>
      </c>
      <c r="AC499" s="48">
        <v>14.52</v>
      </c>
      <c r="AD499" s="48">
        <v>16.34</v>
      </c>
      <c r="AE499" s="46">
        <v>4871</v>
      </c>
      <c r="AF499" s="48">
        <v>6.87</v>
      </c>
      <c r="AG499" s="48" t="s">
        <v>0</v>
      </c>
      <c r="AH499" s="48" t="s">
        <v>0</v>
      </c>
      <c r="AI499" s="48">
        <v>7.83</v>
      </c>
      <c r="AJ499" s="48" t="s">
        <v>0</v>
      </c>
      <c r="AK499" s="48">
        <v>9.1999999999999993</v>
      </c>
      <c r="AL499" s="48">
        <v>26.04</v>
      </c>
      <c r="AM499" s="48">
        <v>41.99</v>
      </c>
      <c r="AN499" s="48">
        <v>59.07</v>
      </c>
      <c r="AO499" s="50">
        <v>9.0173611111111118E-4</v>
      </c>
      <c r="AP499" s="50">
        <v>1.2435185185185184E-3</v>
      </c>
      <c r="AQ499" s="50">
        <v>2.8082175925925926E-3</v>
      </c>
      <c r="AR499" s="50">
        <v>1.1363425925925927E-3</v>
      </c>
      <c r="AS499" s="50">
        <v>1.6012731481481483E-3</v>
      </c>
      <c r="AT499" s="50">
        <v>2.0734953703703705E-3</v>
      </c>
      <c r="AU499" s="50">
        <v>3.2730324074074077E-3</v>
      </c>
      <c r="AV499" s="50">
        <v>3.5388888888888887E-3</v>
      </c>
      <c r="AW499" s="50">
        <v>4.5037037037037042E-3</v>
      </c>
      <c r="AX499" s="50">
        <v>7.0547453703703701E-3</v>
      </c>
      <c r="AY499" s="50">
        <v>7.5916666666666667E-3</v>
      </c>
      <c r="AZ499" s="50">
        <v>1.2196643518518518E-2</v>
      </c>
      <c r="BA499" s="50">
        <v>9.8714120370370362E-3</v>
      </c>
      <c r="BB499" s="50">
        <v>1.7038194444444446E-2</v>
      </c>
      <c r="BC499" s="50">
        <v>3.5050462962962964E-2</v>
      </c>
      <c r="BD499" s="48" t="s">
        <v>0</v>
      </c>
      <c r="BE499" s="48" t="s">
        <v>0</v>
      </c>
      <c r="BF499" s="48">
        <v>5.56</v>
      </c>
      <c r="BG499" s="48">
        <v>11.89</v>
      </c>
      <c r="BH499" s="48">
        <v>15.12</v>
      </c>
      <c r="BI499" s="46">
        <v>3742</v>
      </c>
    </row>
    <row r="500" spans="1:61" x14ac:dyDescent="0.3">
      <c r="A500" s="46">
        <v>902</v>
      </c>
      <c r="B500" s="48">
        <v>6.13</v>
      </c>
      <c r="C500" s="48" t="s">
        <v>0</v>
      </c>
      <c r="D500" s="48" t="s">
        <v>0</v>
      </c>
      <c r="E500" s="48" t="s">
        <v>0</v>
      </c>
      <c r="F500" s="48" t="s">
        <v>0</v>
      </c>
      <c r="G500" s="48" t="s">
        <v>0</v>
      </c>
      <c r="H500" s="48">
        <v>22.62</v>
      </c>
      <c r="I500" s="48">
        <v>35.630000000000003</v>
      </c>
      <c r="J500" s="48">
        <v>50.27</v>
      </c>
      <c r="K500" s="50">
        <v>7.6435185185185189E-4</v>
      </c>
      <c r="L500" s="50">
        <v>1.0443287037037038E-3</v>
      </c>
      <c r="M500" s="50">
        <v>2.3631944444444447E-3</v>
      </c>
      <c r="N500" s="50">
        <v>9.5949074074074079E-4</v>
      </c>
      <c r="O500" s="50">
        <v>1.3472222222222223E-3</v>
      </c>
      <c r="P500" s="50">
        <v>1.7476851851851852E-3</v>
      </c>
      <c r="Q500" s="50">
        <v>2.7714120370370371E-3</v>
      </c>
      <c r="R500" s="50">
        <v>2.9936342592592593E-3</v>
      </c>
      <c r="S500" s="50">
        <v>3.7988425925925924E-3</v>
      </c>
      <c r="T500" s="50">
        <v>5.9116898148148149E-3</v>
      </c>
      <c r="U500" s="50">
        <v>6.4038194444444455E-3</v>
      </c>
      <c r="V500" s="50">
        <v>1.0211689814814814E-2</v>
      </c>
      <c r="W500" s="50">
        <v>9.0015046296296301E-3</v>
      </c>
      <c r="X500" s="50">
        <v>1.5164583333333332E-2</v>
      </c>
      <c r="Y500" s="50">
        <v>3.1636689814814815E-2</v>
      </c>
      <c r="Z500" s="48" t="s">
        <v>0</v>
      </c>
      <c r="AA500" s="48">
        <v>4.66</v>
      </c>
      <c r="AB500" s="48" t="s">
        <v>0</v>
      </c>
      <c r="AC500" s="48">
        <v>14.51</v>
      </c>
      <c r="AD500" s="48">
        <v>16.32</v>
      </c>
      <c r="AE500" s="46">
        <v>4866</v>
      </c>
      <c r="AF500" s="48" t="s">
        <v>0</v>
      </c>
      <c r="AG500" s="48">
        <v>7.44</v>
      </c>
      <c r="AH500" s="48">
        <v>7.98</v>
      </c>
      <c r="AI500" s="48" t="s">
        <v>0</v>
      </c>
      <c r="AJ500" s="48">
        <v>8.5299999999999994</v>
      </c>
      <c r="AK500" s="48" t="s">
        <v>0</v>
      </c>
      <c r="AL500" s="48">
        <v>26.05</v>
      </c>
      <c r="AM500" s="48">
        <v>42.01</v>
      </c>
      <c r="AN500" s="48">
        <v>59.1</v>
      </c>
      <c r="AO500" s="50">
        <v>9.0219907407407414E-4</v>
      </c>
      <c r="AP500" s="50">
        <v>1.2442129629629628E-3</v>
      </c>
      <c r="AQ500" s="50">
        <v>2.8097222222222221E-3</v>
      </c>
      <c r="AR500" s="50">
        <v>1.1369212962962965E-3</v>
      </c>
      <c r="AS500" s="50">
        <v>1.6020833333333334E-3</v>
      </c>
      <c r="AT500" s="50">
        <v>2.0745370370370371E-3</v>
      </c>
      <c r="AU500" s="50">
        <v>3.2746527777777778E-3</v>
      </c>
      <c r="AV500" s="50">
        <v>3.5407407407407406E-3</v>
      </c>
      <c r="AW500" s="50">
        <v>4.5060185185185186E-3</v>
      </c>
      <c r="AX500" s="50">
        <v>7.0585648148148144E-3</v>
      </c>
      <c r="AY500" s="50">
        <v>7.5957175925925914E-3</v>
      </c>
      <c r="AZ500" s="50">
        <v>1.2203356481481482E-2</v>
      </c>
      <c r="BA500" s="50">
        <v>9.8777777777777787E-3</v>
      </c>
      <c r="BB500" s="50">
        <v>1.7048842592592595E-2</v>
      </c>
      <c r="BC500" s="50">
        <v>3.507222222222222E-2</v>
      </c>
      <c r="BD500" s="48" t="s">
        <v>0</v>
      </c>
      <c r="BE500" s="48">
        <v>3.81</v>
      </c>
      <c r="BF500" s="48" t="s">
        <v>0</v>
      </c>
      <c r="BG500" s="48">
        <v>11.88</v>
      </c>
      <c r="BH500" s="48">
        <v>15.1</v>
      </c>
      <c r="BI500" s="46">
        <v>3738</v>
      </c>
    </row>
    <row r="501" spans="1:61" x14ac:dyDescent="0.3">
      <c r="A501" s="46">
        <v>901</v>
      </c>
      <c r="B501" s="48" t="s">
        <v>0</v>
      </c>
      <c r="C501" s="48">
        <v>6.62</v>
      </c>
      <c r="D501" s="48" t="s">
        <v>0</v>
      </c>
      <c r="E501" s="48" t="s">
        <v>0</v>
      </c>
      <c r="F501" s="48" t="s">
        <v>0</v>
      </c>
      <c r="G501" s="48">
        <v>8.4600000000000009</v>
      </c>
      <c r="H501" s="48" t="s">
        <v>0</v>
      </c>
      <c r="I501" s="48">
        <v>35.64</v>
      </c>
      <c r="J501" s="48">
        <v>50.29</v>
      </c>
      <c r="K501" s="50">
        <v>7.6458333333333337E-4</v>
      </c>
      <c r="L501" s="50">
        <v>1.0446759259259259E-3</v>
      </c>
      <c r="M501" s="50">
        <v>2.3640046296296295E-3</v>
      </c>
      <c r="N501" s="50">
        <v>9.5983796296296301E-4</v>
      </c>
      <c r="O501" s="50">
        <v>1.3476851851851853E-3</v>
      </c>
      <c r="P501" s="50">
        <v>1.748263888888889E-3</v>
      </c>
      <c r="Q501" s="50">
        <v>2.772337962962963E-3</v>
      </c>
      <c r="R501" s="50">
        <v>2.9945601851851852E-3</v>
      </c>
      <c r="S501" s="50">
        <v>3.8001157407407402E-3</v>
      </c>
      <c r="T501" s="50">
        <v>5.9138888888888887E-3</v>
      </c>
      <c r="U501" s="50">
        <v>6.4061342592592599E-3</v>
      </c>
      <c r="V501" s="50">
        <v>1.0215277777777778E-2</v>
      </c>
      <c r="W501" s="50">
        <v>9.0068287037037044E-3</v>
      </c>
      <c r="X501" s="50">
        <v>1.517349537037037E-2</v>
      </c>
      <c r="Y501" s="50">
        <v>3.1654745370370364E-2</v>
      </c>
      <c r="Z501" s="48" t="s">
        <v>0</v>
      </c>
      <c r="AA501" s="48" t="s">
        <v>0</v>
      </c>
      <c r="AB501" s="48">
        <v>6.9</v>
      </c>
      <c r="AC501" s="48">
        <v>14.5</v>
      </c>
      <c r="AD501" s="48">
        <v>16.3</v>
      </c>
      <c r="AE501" s="46">
        <v>4861</v>
      </c>
      <c r="AF501" s="48" t="s">
        <v>0</v>
      </c>
      <c r="AG501" s="48" t="s">
        <v>0</v>
      </c>
      <c r="AH501" s="48" t="s">
        <v>0</v>
      </c>
      <c r="AI501" s="48">
        <v>7.84</v>
      </c>
      <c r="AJ501" s="48" t="s">
        <v>0</v>
      </c>
      <c r="AK501" s="48">
        <v>9.2100000000000009</v>
      </c>
      <c r="AL501" s="48">
        <v>26.07</v>
      </c>
      <c r="AM501" s="48">
        <v>42.03</v>
      </c>
      <c r="AN501" s="48">
        <v>59.13</v>
      </c>
      <c r="AO501" s="50">
        <v>9.026620370370371E-4</v>
      </c>
      <c r="AP501" s="50">
        <v>1.2447916666666666E-3</v>
      </c>
      <c r="AQ501" s="50">
        <v>2.8113425925925927E-3</v>
      </c>
      <c r="AR501" s="50">
        <v>1.1375000000000001E-3</v>
      </c>
      <c r="AS501" s="50">
        <v>1.6028935185185187E-3</v>
      </c>
      <c r="AT501" s="50">
        <v>2.0755787037037036E-3</v>
      </c>
      <c r="AU501" s="50">
        <v>3.276388888888889E-3</v>
      </c>
      <c r="AV501" s="50">
        <v>3.5424768518518518E-3</v>
      </c>
      <c r="AW501" s="50">
        <v>4.5083333333333338E-3</v>
      </c>
      <c r="AX501" s="50">
        <v>7.0622685185185181E-3</v>
      </c>
      <c r="AY501" s="50">
        <v>7.5998842592592585E-3</v>
      </c>
      <c r="AZ501" s="50">
        <v>1.2210069444444444E-2</v>
      </c>
      <c r="BA501" s="50">
        <v>9.884027777777778E-3</v>
      </c>
      <c r="BB501" s="50">
        <v>1.705949074074074E-2</v>
      </c>
      <c r="BC501" s="50">
        <v>3.5093981481481483E-2</v>
      </c>
      <c r="BD501" s="48" t="s">
        <v>0</v>
      </c>
      <c r="BE501" s="48" t="s">
        <v>0</v>
      </c>
      <c r="BF501" s="48">
        <v>5.55</v>
      </c>
      <c r="BG501" s="48">
        <v>11.87</v>
      </c>
      <c r="BH501" s="48">
        <v>15.08</v>
      </c>
      <c r="BI501" s="46">
        <v>3734</v>
      </c>
    </row>
    <row r="502" spans="1:61" x14ac:dyDescent="0.3">
      <c r="A502" s="46">
        <v>900</v>
      </c>
      <c r="B502" s="48" t="s">
        <v>0</v>
      </c>
      <c r="C502" s="48" t="s">
        <v>0</v>
      </c>
      <c r="D502" s="48" t="s">
        <v>0</v>
      </c>
      <c r="E502" s="48">
        <v>7.22</v>
      </c>
      <c r="F502" s="48" t="s">
        <v>0</v>
      </c>
      <c r="G502" s="48" t="s">
        <v>0</v>
      </c>
      <c r="H502" s="48">
        <v>22.63</v>
      </c>
      <c r="I502" s="48">
        <v>35.65</v>
      </c>
      <c r="J502" s="49">
        <v>50.31</v>
      </c>
      <c r="K502" s="50">
        <v>7.6481481481481485E-4</v>
      </c>
      <c r="L502" s="50">
        <v>1.0450231481481482E-3</v>
      </c>
      <c r="M502" s="50">
        <v>2.3649305555555554E-3</v>
      </c>
      <c r="N502" s="50">
        <v>9.6018518518518523E-4</v>
      </c>
      <c r="O502" s="50">
        <v>1.3480324074074076E-3</v>
      </c>
      <c r="P502" s="50">
        <v>1.7488425925925926E-3</v>
      </c>
      <c r="Q502" s="50">
        <v>2.7732638888888889E-3</v>
      </c>
      <c r="R502" s="50">
        <v>2.9956018518518522E-3</v>
      </c>
      <c r="S502" s="50">
        <v>3.8013888888888884E-3</v>
      </c>
      <c r="T502" s="50">
        <v>5.9159722222222226E-3</v>
      </c>
      <c r="U502" s="50">
        <v>6.4084490740740751E-3</v>
      </c>
      <c r="V502" s="50">
        <v>1.021886574074074E-2</v>
      </c>
      <c r="W502" s="50">
        <v>9.0121527777777787E-3</v>
      </c>
      <c r="X502" s="50">
        <v>1.5182407407407408E-2</v>
      </c>
      <c r="Y502" s="50">
        <v>3.1672800925925927E-2</v>
      </c>
      <c r="Z502" s="48" t="s">
        <v>0</v>
      </c>
      <c r="AA502" s="48">
        <v>4.6500000000000004</v>
      </c>
      <c r="AB502" s="48" t="s">
        <v>0</v>
      </c>
      <c r="AC502" s="48">
        <v>14.49</v>
      </c>
      <c r="AD502" s="48">
        <v>16.29</v>
      </c>
      <c r="AE502" s="46">
        <v>4856</v>
      </c>
      <c r="AF502" s="48">
        <v>6.88</v>
      </c>
      <c r="AG502" s="48" t="s">
        <v>0</v>
      </c>
      <c r="AH502" s="48" t="s">
        <v>0</v>
      </c>
      <c r="AI502" s="48" t="s">
        <v>0</v>
      </c>
      <c r="AJ502" s="48" t="s">
        <v>0</v>
      </c>
      <c r="AK502" s="48" t="s">
        <v>0</v>
      </c>
      <c r="AL502" s="48">
        <v>26.08</v>
      </c>
      <c r="AM502" s="48">
        <v>42.05</v>
      </c>
      <c r="AN502" s="48">
        <v>59.16</v>
      </c>
      <c r="AO502" s="50">
        <v>9.0312500000000006E-4</v>
      </c>
      <c r="AP502" s="50">
        <v>1.2454861111111111E-3</v>
      </c>
      <c r="AQ502" s="50">
        <v>2.8128472222222222E-3</v>
      </c>
      <c r="AR502" s="50">
        <v>1.1380787037037039E-3</v>
      </c>
      <c r="AS502" s="50">
        <v>1.6037037037037038E-3</v>
      </c>
      <c r="AT502" s="50">
        <v>2.0766203703703706E-3</v>
      </c>
      <c r="AU502" s="50">
        <v>3.2780092592592596E-3</v>
      </c>
      <c r="AV502" s="50">
        <v>3.5443287037037036E-3</v>
      </c>
      <c r="AW502" s="50">
        <v>4.5106481481481482E-3</v>
      </c>
      <c r="AX502" s="50">
        <v>7.0660879629629624E-3</v>
      </c>
      <c r="AY502" s="50">
        <v>7.6039351851851841E-3</v>
      </c>
      <c r="AZ502" s="50">
        <v>1.2216782407407407E-2</v>
      </c>
      <c r="BA502" s="50">
        <v>9.8903935185185188E-3</v>
      </c>
      <c r="BB502" s="50">
        <v>1.707025462962963E-2</v>
      </c>
      <c r="BC502" s="50">
        <v>3.5115740740740739E-2</v>
      </c>
      <c r="BD502" s="48" t="s">
        <v>0</v>
      </c>
      <c r="BE502" s="48" t="s">
        <v>0</v>
      </c>
      <c r="BF502" s="48" t="s">
        <v>0</v>
      </c>
      <c r="BG502" s="48">
        <v>11.86</v>
      </c>
      <c r="BH502" s="48">
        <v>15.07</v>
      </c>
      <c r="BI502" s="46">
        <v>3731</v>
      </c>
    </row>
    <row r="503" spans="1:61" x14ac:dyDescent="0.3">
      <c r="A503" s="46">
        <v>899</v>
      </c>
      <c r="B503" s="48" t="s">
        <v>0</v>
      </c>
      <c r="C503" s="48" t="s">
        <v>0</v>
      </c>
      <c r="D503" s="48" t="s">
        <v>0</v>
      </c>
      <c r="E503" s="48" t="s">
        <v>0</v>
      </c>
      <c r="F503" s="48">
        <v>7.88</v>
      </c>
      <c r="G503" s="48" t="s">
        <v>0</v>
      </c>
      <c r="H503" s="48">
        <v>22.64</v>
      </c>
      <c r="I503" s="48">
        <v>35.67</v>
      </c>
      <c r="J503" s="49">
        <v>50.32</v>
      </c>
      <c r="K503" s="50">
        <v>7.6516203703703707E-4</v>
      </c>
      <c r="L503" s="50">
        <v>1.0453703703703703E-3</v>
      </c>
      <c r="M503" s="50">
        <v>2.3658564814814814E-3</v>
      </c>
      <c r="N503" s="50">
        <v>9.6041666666666671E-4</v>
      </c>
      <c r="O503" s="50">
        <v>1.3484953703703706E-3</v>
      </c>
      <c r="P503" s="50">
        <v>1.7494212962962964E-3</v>
      </c>
      <c r="Q503" s="50">
        <v>2.7741898148148148E-3</v>
      </c>
      <c r="R503" s="50">
        <v>2.9966435185185187E-3</v>
      </c>
      <c r="S503" s="50">
        <v>3.8026620370370367E-3</v>
      </c>
      <c r="T503" s="50">
        <v>5.9180555555555557E-3</v>
      </c>
      <c r="U503" s="50">
        <v>6.4106481481481488E-3</v>
      </c>
      <c r="V503" s="50">
        <v>1.0222453703703702E-2</v>
      </c>
      <c r="W503" s="50">
        <v>9.0174768518518512E-3</v>
      </c>
      <c r="X503" s="50">
        <v>1.5191319444444445E-2</v>
      </c>
      <c r="Y503" s="50">
        <v>3.1690972222222225E-2</v>
      </c>
      <c r="Z503" s="48" t="s">
        <v>0</v>
      </c>
      <c r="AA503" s="48" t="s">
        <v>0</v>
      </c>
      <c r="AB503" s="48">
        <v>6.89</v>
      </c>
      <c r="AC503" s="48">
        <v>14.48</v>
      </c>
      <c r="AD503" s="48">
        <v>16.27</v>
      </c>
      <c r="AE503" s="46">
        <v>4851</v>
      </c>
      <c r="AF503" s="48" t="s">
        <v>0</v>
      </c>
      <c r="AG503" s="48">
        <v>7.45</v>
      </c>
      <c r="AH503" s="48">
        <v>7.99</v>
      </c>
      <c r="AI503" s="48">
        <v>7.85</v>
      </c>
      <c r="AJ503" s="48">
        <v>8.5399999999999991</v>
      </c>
      <c r="AK503" s="48">
        <v>9.2200000000000006</v>
      </c>
      <c r="AL503" s="48">
        <v>26.09</v>
      </c>
      <c r="AM503" s="48">
        <v>42.07</v>
      </c>
      <c r="AN503" s="48">
        <v>59.19</v>
      </c>
      <c r="AO503" s="50">
        <v>9.0358796296296303E-4</v>
      </c>
      <c r="AP503" s="50">
        <v>1.2461805555555555E-3</v>
      </c>
      <c r="AQ503" s="50">
        <v>2.8143518518518517E-3</v>
      </c>
      <c r="AR503" s="50">
        <v>1.1386574074074075E-3</v>
      </c>
      <c r="AS503" s="50">
        <v>1.604513888888889E-3</v>
      </c>
      <c r="AT503" s="50">
        <v>2.0776620370370372E-3</v>
      </c>
      <c r="AU503" s="50">
        <v>3.2796296296296297E-3</v>
      </c>
      <c r="AV503" s="50">
        <v>3.5460648148148148E-3</v>
      </c>
      <c r="AW503" s="50">
        <v>4.5129629629629634E-3</v>
      </c>
      <c r="AX503" s="50">
        <v>7.0699074074074076E-3</v>
      </c>
      <c r="AY503" s="50">
        <v>7.6081018518518511E-3</v>
      </c>
      <c r="AZ503" s="50">
        <v>1.2223495370370369E-2</v>
      </c>
      <c r="BA503" s="50">
        <v>9.8967592592592597E-3</v>
      </c>
      <c r="BB503" s="50">
        <v>1.7080902777777778E-2</v>
      </c>
      <c r="BC503" s="50">
        <v>3.5137500000000002E-2</v>
      </c>
      <c r="BD503" s="48" t="s">
        <v>0</v>
      </c>
      <c r="BE503" s="48" t="s">
        <v>0</v>
      </c>
      <c r="BF503" s="48">
        <v>5.54</v>
      </c>
      <c r="BG503" s="48">
        <v>11.85</v>
      </c>
      <c r="BH503" s="48">
        <v>15.05</v>
      </c>
      <c r="BI503" s="46">
        <v>3727</v>
      </c>
    </row>
    <row r="504" spans="1:61" x14ac:dyDescent="0.3">
      <c r="A504" s="46">
        <v>898</v>
      </c>
      <c r="B504" s="48" t="s">
        <v>0</v>
      </c>
      <c r="C504" s="48" t="s">
        <v>0</v>
      </c>
      <c r="D504" s="48">
        <v>7.08</v>
      </c>
      <c r="E504" s="48" t="s">
        <v>0</v>
      </c>
      <c r="F504" s="48" t="s">
        <v>0</v>
      </c>
      <c r="G504" s="48">
        <v>8.4700000000000006</v>
      </c>
      <c r="H504" s="48">
        <v>22.65</v>
      </c>
      <c r="I504" s="48">
        <v>35.68</v>
      </c>
      <c r="J504" s="49">
        <v>50.34</v>
      </c>
      <c r="K504" s="50">
        <v>7.6539351851851855E-4</v>
      </c>
      <c r="L504" s="50">
        <v>1.0457175925925927E-3</v>
      </c>
      <c r="M504" s="50">
        <v>2.3666666666666667E-3</v>
      </c>
      <c r="N504" s="50">
        <v>9.6076388888888893E-4</v>
      </c>
      <c r="O504" s="50">
        <v>1.3489583333333335E-3</v>
      </c>
      <c r="P504" s="50">
        <v>1.75E-3</v>
      </c>
      <c r="Q504" s="50">
        <v>2.7751157407407408E-3</v>
      </c>
      <c r="R504" s="50">
        <v>2.9975694444444446E-3</v>
      </c>
      <c r="S504" s="50">
        <v>3.8039351851851849E-3</v>
      </c>
      <c r="T504" s="50">
        <v>5.9201388888888888E-3</v>
      </c>
      <c r="U504" s="50">
        <v>6.4129629629629632E-3</v>
      </c>
      <c r="V504" s="50">
        <v>1.0226041666666666E-2</v>
      </c>
      <c r="W504" s="50">
        <v>9.0226851851851857E-3</v>
      </c>
      <c r="X504" s="50">
        <v>1.5200231481481481E-2</v>
      </c>
      <c r="Y504" s="50">
        <v>3.170902777777778E-2</v>
      </c>
      <c r="Z504" s="48" t="s">
        <v>0</v>
      </c>
      <c r="AA504" s="48" t="s">
        <v>0</v>
      </c>
      <c r="AB504" s="48" t="s">
        <v>0</v>
      </c>
      <c r="AC504" s="48">
        <v>14.47</v>
      </c>
      <c r="AD504" s="48">
        <v>16.25</v>
      </c>
      <c r="AE504" s="46">
        <v>4847</v>
      </c>
      <c r="AF504" s="48" t="s">
        <v>0</v>
      </c>
      <c r="AG504" s="48" t="s">
        <v>0</v>
      </c>
      <c r="AH504" s="48" t="s">
        <v>0</v>
      </c>
      <c r="AI504" s="48" t="s">
        <v>0</v>
      </c>
      <c r="AJ504" s="48" t="s">
        <v>0</v>
      </c>
      <c r="AK504" s="48" t="s">
        <v>0</v>
      </c>
      <c r="AL504" s="48">
        <v>26.1</v>
      </c>
      <c r="AM504" s="48">
        <v>42.09</v>
      </c>
      <c r="AN504" s="48">
        <v>59.22</v>
      </c>
      <c r="AO504" s="50">
        <v>9.0405092592592599E-4</v>
      </c>
      <c r="AP504" s="50">
        <v>1.2468749999999999E-3</v>
      </c>
      <c r="AQ504" s="50">
        <v>2.8159722222222223E-3</v>
      </c>
      <c r="AR504" s="50">
        <v>1.1392361111111113E-3</v>
      </c>
      <c r="AS504" s="50">
        <v>1.6053240740740741E-3</v>
      </c>
      <c r="AT504" s="50">
        <v>2.0787037037037037E-3</v>
      </c>
      <c r="AU504" s="50">
        <v>3.2812500000000003E-3</v>
      </c>
      <c r="AV504" s="50">
        <v>3.5479166666666667E-3</v>
      </c>
      <c r="AW504" s="50">
        <v>4.5152777777777778E-3</v>
      </c>
      <c r="AX504" s="50">
        <v>7.073726851851851E-3</v>
      </c>
      <c r="AY504" s="50">
        <v>7.6121527777777776E-3</v>
      </c>
      <c r="AZ504" s="50">
        <v>1.2230208333333333E-2</v>
      </c>
      <c r="BA504" s="50">
        <v>9.9031249999999987E-3</v>
      </c>
      <c r="BB504" s="50">
        <v>1.7091666666666665E-2</v>
      </c>
      <c r="BC504" s="50">
        <v>3.5159259259259265E-2</v>
      </c>
      <c r="BD504" s="48" t="s">
        <v>0</v>
      </c>
      <c r="BE504" s="48">
        <v>3.8</v>
      </c>
      <c r="BF504" s="48" t="s">
        <v>0</v>
      </c>
      <c r="BG504" s="48">
        <v>11.84</v>
      </c>
      <c r="BH504" s="48">
        <v>15.04</v>
      </c>
      <c r="BI504" s="46">
        <v>3723</v>
      </c>
    </row>
    <row r="505" spans="1:61" x14ac:dyDescent="0.3">
      <c r="A505" s="46">
        <v>897</v>
      </c>
      <c r="B505" s="48">
        <v>6.14</v>
      </c>
      <c r="C505" s="48" t="s">
        <v>0</v>
      </c>
      <c r="D505" s="48" t="s">
        <v>0</v>
      </c>
      <c r="E505" s="48" t="s">
        <v>0</v>
      </c>
      <c r="F505" s="48" t="s">
        <v>0</v>
      </c>
      <c r="G505" s="48" t="s">
        <v>0</v>
      </c>
      <c r="H505" s="48" t="s">
        <v>0</v>
      </c>
      <c r="I505" s="48">
        <v>35.69</v>
      </c>
      <c r="J505" s="49">
        <v>50.36</v>
      </c>
      <c r="K505" s="50">
        <v>7.6562500000000003E-4</v>
      </c>
      <c r="L505" s="50">
        <v>1.0460648148148148E-3</v>
      </c>
      <c r="M505" s="50">
        <v>2.3675925925925926E-3</v>
      </c>
      <c r="N505" s="50">
        <v>9.6111111111111115E-4</v>
      </c>
      <c r="O505" s="50">
        <v>1.3494212962962965E-3</v>
      </c>
      <c r="P505" s="50">
        <v>1.7505787037037038E-3</v>
      </c>
      <c r="Q505" s="50">
        <v>2.7760416666666667E-3</v>
      </c>
      <c r="R505" s="50">
        <v>2.9986111111111112E-3</v>
      </c>
      <c r="S505" s="50">
        <v>3.8052083333333328E-3</v>
      </c>
      <c r="T505" s="50">
        <v>5.9223379629629634E-3</v>
      </c>
      <c r="U505" s="50">
        <v>6.4152777777777784E-3</v>
      </c>
      <c r="V505" s="50">
        <v>1.0229629629629628E-2</v>
      </c>
      <c r="W505" s="50">
        <v>9.0280092592592582E-3</v>
      </c>
      <c r="X505" s="50">
        <v>1.5209259259259261E-2</v>
      </c>
      <c r="Y505" s="50">
        <v>3.1727199074074071E-2</v>
      </c>
      <c r="Z505" s="48">
        <v>1.98</v>
      </c>
      <c r="AA505" s="48">
        <v>4.6399999999999997</v>
      </c>
      <c r="AB505" s="48" t="s">
        <v>0</v>
      </c>
      <c r="AC505" s="48">
        <v>14.46</v>
      </c>
      <c r="AD505" s="48">
        <v>16.239999999999998</v>
      </c>
      <c r="AE505" s="46">
        <v>4842</v>
      </c>
      <c r="AF505" s="48" t="s">
        <v>0</v>
      </c>
      <c r="AG505" s="48" t="s">
        <v>0</v>
      </c>
      <c r="AH505" s="48" t="s">
        <v>0</v>
      </c>
      <c r="AI505" s="48" t="s">
        <v>0</v>
      </c>
      <c r="AJ505" s="48">
        <v>8.5500000000000007</v>
      </c>
      <c r="AK505" s="48">
        <v>9.23</v>
      </c>
      <c r="AL505" s="48">
        <v>26.11</v>
      </c>
      <c r="AM505" s="48">
        <v>42.12</v>
      </c>
      <c r="AN505" s="48">
        <v>59.25</v>
      </c>
      <c r="AO505" s="50">
        <v>9.0451388888888895E-4</v>
      </c>
      <c r="AP505" s="50">
        <v>1.2475694444444444E-3</v>
      </c>
      <c r="AQ505" s="50">
        <v>2.8174768518518518E-3</v>
      </c>
      <c r="AR505" s="50">
        <v>1.1398148148148149E-3</v>
      </c>
      <c r="AS505" s="50">
        <v>1.6061342592592594E-3</v>
      </c>
      <c r="AT505" s="50">
        <v>2.0796296296296296E-3</v>
      </c>
      <c r="AU505" s="50">
        <v>3.2829861111111111E-3</v>
      </c>
      <c r="AV505" s="50">
        <v>3.5496527777777774E-3</v>
      </c>
      <c r="AW505" s="50">
        <v>4.5177083333333328E-3</v>
      </c>
      <c r="AX505" s="50">
        <v>7.0775462962962953E-3</v>
      </c>
      <c r="AY505" s="50">
        <v>7.6163194444444447E-3</v>
      </c>
      <c r="AZ505" s="50">
        <v>1.2236921296296296E-2</v>
      </c>
      <c r="BA505" s="50">
        <v>9.9094907407407413E-3</v>
      </c>
      <c r="BB505" s="50">
        <v>1.7102430555555555E-2</v>
      </c>
      <c r="BC505" s="50">
        <v>3.5181134259259263E-2</v>
      </c>
      <c r="BD505" s="48">
        <v>1.67</v>
      </c>
      <c r="BE505" s="48" t="s">
        <v>0</v>
      </c>
      <c r="BF505" s="48">
        <v>5.53</v>
      </c>
      <c r="BG505" s="48">
        <v>11.83</v>
      </c>
      <c r="BH505" s="48">
        <v>15.02</v>
      </c>
      <c r="BI505" s="46">
        <v>3719</v>
      </c>
    </row>
    <row r="506" spans="1:61" x14ac:dyDescent="0.3">
      <c r="A506" s="46">
        <v>896</v>
      </c>
      <c r="B506" s="48" t="s">
        <v>0</v>
      </c>
      <c r="C506" s="48">
        <v>6.63</v>
      </c>
      <c r="D506" s="48" t="s">
        <v>0</v>
      </c>
      <c r="E506" s="48">
        <v>7.23</v>
      </c>
      <c r="F506" s="48">
        <v>7.89</v>
      </c>
      <c r="G506" s="48" t="s">
        <v>0</v>
      </c>
      <c r="H506" s="48">
        <v>22.66</v>
      </c>
      <c r="I506" s="48">
        <v>35.700000000000003</v>
      </c>
      <c r="J506" s="49">
        <v>50.37</v>
      </c>
      <c r="K506" s="50">
        <v>7.6585648148148151E-4</v>
      </c>
      <c r="L506" s="50">
        <v>1.0464120370370371E-3</v>
      </c>
      <c r="M506" s="50">
        <v>2.3684027777777779E-3</v>
      </c>
      <c r="N506" s="50">
        <v>9.6134259259259263E-4</v>
      </c>
      <c r="O506" s="50">
        <v>1.3497685185185186E-3</v>
      </c>
      <c r="P506" s="50">
        <v>1.7511574074074074E-3</v>
      </c>
      <c r="Q506" s="50">
        <v>2.7770833333333337E-3</v>
      </c>
      <c r="R506" s="50">
        <v>2.9996527777777777E-3</v>
      </c>
      <c r="S506" s="50">
        <v>3.806481481481481E-3</v>
      </c>
      <c r="T506" s="50">
        <v>5.9244212962962966E-3</v>
      </c>
      <c r="U506" s="50">
        <v>6.4174768518518522E-3</v>
      </c>
      <c r="V506" s="50">
        <v>1.0233217592592592E-2</v>
      </c>
      <c r="W506" s="50">
        <v>9.0333333333333325E-3</v>
      </c>
      <c r="X506" s="50">
        <v>1.5218171296296297E-2</v>
      </c>
      <c r="Y506" s="50">
        <v>3.1745254629629627E-2</v>
      </c>
      <c r="Z506" s="48" t="s">
        <v>0</v>
      </c>
      <c r="AA506" s="48" t="s">
        <v>0</v>
      </c>
      <c r="AB506" s="48">
        <v>6.88</v>
      </c>
      <c r="AC506" s="48">
        <v>14.45</v>
      </c>
      <c r="AD506" s="48">
        <v>16.22</v>
      </c>
      <c r="AE506" s="46">
        <v>4837</v>
      </c>
      <c r="AF506" s="48">
        <v>6.89</v>
      </c>
      <c r="AG506" s="48">
        <v>7.46</v>
      </c>
      <c r="AH506" s="48">
        <v>8</v>
      </c>
      <c r="AI506" s="48">
        <v>7.86</v>
      </c>
      <c r="AJ506" s="48" t="s">
        <v>0</v>
      </c>
      <c r="AK506" s="48" t="s">
        <v>0</v>
      </c>
      <c r="AL506" s="48">
        <v>26.13</v>
      </c>
      <c r="AM506" s="48">
        <v>42.14</v>
      </c>
      <c r="AN506" s="48">
        <v>59.28</v>
      </c>
      <c r="AO506" s="50">
        <v>9.0497685185185191E-4</v>
      </c>
      <c r="AP506" s="50">
        <v>1.248148148148148E-3</v>
      </c>
      <c r="AQ506" s="50">
        <v>2.819097222222222E-3</v>
      </c>
      <c r="AR506" s="50">
        <v>1.1405092592592593E-3</v>
      </c>
      <c r="AS506" s="50">
        <v>1.6069444444444445E-3</v>
      </c>
      <c r="AT506" s="50">
        <v>2.0806712962962962E-3</v>
      </c>
      <c r="AU506" s="50">
        <v>3.2846064814814817E-3</v>
      </c>
      <c r="AV506" s="50">
        <v>3.5515046296296293E-3</v>
      </c>
      <c r="AW506" s="50">
        <v>4.520023148148148E-3</v>
      </c>
      <c r="AX506" s="50">
        <v>7.081249999999999E-3</v>
      </c>
      <c r="AY506" s="50">
        <v>7.6204861111111109E-3</v>
      </c>
      <c r="AZ506" s="50">
        <v>1.224363425925926E-2</v>
      </c>
      <c r="BA506" s="50">
        <v>9.9158564814814821E-3</v>
      </c>
      <c r="BB506" s="50">
        <v>1.7113078703703707E-2</v>
      </c>
      <c r="BC506" s="50">
        <v>3.5202893518518519E-2</v>
      </c>
      <c r="BD506" s="48" t="s">
        <v>0</v>
      </c>
      <c r="BE506" s="48" t="s">
        <v>0</v>
      </c>
      <c r="BF506" s="48" t="s">
        <v>0</v>
      </c>
      <c r="BG506" s="48">
        <v>11.82</v>
      </c>
      <c r="BH506" s="48">
        <v>15</v>
      </c>
      <c r="BI506" s="46">
        <v>3715</v>
      </c>
    </row>
    <row r="507" spans="1:61" x14ac:dyDescent="0.3">
      <c r="A507" s="46">
        <v>895</v>
      </c>
      <c r="B507" s="48" t="s">
        <v>0</v>
      </c>
      <c r="C507" s="48" t="s">
        <v>0</v>
      </c>
      <c r="D507" s="48" t="s">
        <v>0</v>
      </c>
      <c r="E507" s="48" t="s">
        <v>0</v>
      </c>
      <c r="F507" s="48" t="s">
        <v>0</v>
      </c>
      <c r="G507" s="48">
        <v>8.48</v>
      </c>
      <c r="H507" s="48">
        <v>22.67</v>
      </c>
      <c r="I507" s="48">
        <v>35.72</v>
      </c>
      <c r="J507" s="49">
        <v>50.39</v>
      </c>
      <c r="K507" s="50">
        <v>7.6608796296296299E-4</v>
      </c>
      <c r="L507" s="50">
        <v>1.0467592592592592E-3</v>
      </c>
      <c r="M507" s="50">
        <v>2.3693287037037038E-3</v>
      </c>
      <c r="N507" s="50">
        <v>9.6168981481481485E-4</v>
      </c>
      <c r="O507" s="50">
        <v>1.3502314814814816E-3</v>
      </c>
      <c r="P507" s="50">
        <v>1.7517361111111112E-3</v>
      </c>
      <c r="Q507" s="50">
        <v>2.7780092592592596E-3</v>
      </c>
      <c r="R507" s="50">
        <v>3.0006944444444447E-3</v>
      </c>
      <c r="S507" s="50">
        <v>3.8077546296296292E-3</v>
      </c>
      <c r="T507" s="50">
        <v>5.9265046296296305E-3</v>
      </c>
      <c r="U507" s="50">
        <v>6.4197916666666665E-3</v>
      </c>
      <c r="V507" s="50">
        <v>1.0236805555555556E-2</v>
      </c>
      <c r="W507" s="50">
        <v>9.0386574074074067E-3</v>
      </c>
      <c r="X507" s="50">
        <v>1.5227083333333334E-2</v>
      </c>
      <c r="Y507" s="50">
        <v>3.1763425925925924E-2</v>
      </c>
      <c r="Z507" s="48" t="s">
        <v>0</v>
      </c>
      <c r="AA507" s="48" t="s">
        <v>0</v>
      </c>
      <c r="AB507" s="48" t="s">
        <v>0</v>
      </c>
      <c r="AC507" s="48">
        <v>14.44</v>
      </c>
      <c r="AD507" s="48">
        <v>16.2</v>
      </c>
      <c r="AE507" s="46">
        <v>4832</v>
      </c>
      <c r="AF507" s="48" t="s">
        <v>0</v>
      </c>
      <c r="AG507" s="48" t="s">
        <v>0</v>
      </c>
      <c r="AH507" s="48" t="s">
        <v>0</v>
      </c>
      <c r="AI507" s="48" t="s">
        <v>0</v>
      </c>
      <c r="AJ507" s="48">
        <v>8.56</v>
      </c>
      <c r="AK507" s="48">
        <v>9.24</v>
      </c>
      <c r="AL507" s="48">
        <v>26.14</v>
      </c>
      <c r="AM507" s="48">
        <v>42.16</v>
      </c>
      <c r="AN507" s="48">
        <v>59.31</v>
      </c>
      <c r="AO507" s="50">
        <v>9.0543981481481487E-4</v>
      </c>
      <c r="AP507" s="50">
        <v>1.2488425925925924E-3</v>
      </c>
      <c r="AQ507" s="50">
        <v>2.8206018518518519E-3</v>
      </c>
      <c r="AR507" s="50">
        <v>1.1410879629629631E-3</v>
      </c>
      <c r="AS507" s="50">
        <v>1.6077546296296298E-3</v>
      </c>
      <c r="AT507" s="50">
        <v>2.0817129629629632E-3</v>
      </c>
      <c r="AU507" s="50">
        <v>3.2862268518518518E-3</v>
      </c>
      <c r="AV507" s="50">
        <v>3.5533564814814811E-3</v>
      </c>
      <c r="AW507" s="50">
        <v>4.5223379629629624E-3</v>
      </c>
      <c r="AX507" s="50">
        <v>7.0850694444444442E-3</v>
      </c>
      <c r="AY507" s="50">
        <v>7.6245370370370373E-3</v>
      </c>
      <c r="AZ507" s="50">
        <v>1.2250347222222221E-2</v>
      </c>
      <c r="BA507" s="50">
        <v>9.9222222222222229E-3</v>
      </c>
      <c r="BB507" s="50">
        <v>1.7123842592592593E-2</v>
      </c>
      <c r="BC507" s="50">
        <v>3.5224768518518516E-2</v>
      </c>
      <c r="BD507" s="48" t="s">
        <v>0</v>
      </c>
      <c r="BE507" s="48">
        <v>3.79</v>
      </c>
      <c r="BF507" s="48">
        <v>5.52</v>
      </c>
      <c r="BG507" s="48">
        <v>11.81</v>
      </c>
      <c r="BH507" s="48">
        <v>14.99</v>
      </c>
      <c r="BI507" s="46">
        <v>3712</v>
      </c>
    </row>
    <row r="508" spans="1:61" x14ac:dyDescent="0.3">
      <c r="A508" s="46">
        <v>894</v>
      </c>
      <c r="B508" s="48" t="s">
        <v>0</v>
      </c>
      <c r="C508" s="48" t="s">
        <v>0</v>
      </c>
      <c r="D508" s="48">
        <v>7.09</v>
      </c>
      <c r="E508" s="48" t="s">
        <v>0</v>
      </c>
      <c r="F508" s="48" t="s">
        <v>0</v>
      </c>
      <c r="G508" s="48" t="s">
        <v>0</v>
      </c>
      <c r="H508" s="48">
        <v>22.68</v>
      </c>
      <c r="I508" s="48">
        <v>35.729999999999997</v>
      </c>
      <c r="J508" s="49">
        <v>50.41</v>
      </c>
      <c r="K508" s="50">
        <v>7.6643518518518521E-4</v>
      </c>
      <c r="L508" s="50">
        <v>1.0471064814814815E-3</v>
      </c>
      <c r="M508" s="50">
        <v>2.3701388888888891E-3</v>
      </c>
      <c r="N508" s="50">
        <v>9.6203703703703707E-4</v>
      </c>
      <c r="O508" s="50">
        <v>1.3506944444444445E-3</v>
      </c>
      <c r="P508" s="50">
        <v>1.7523148148148148E-3</v>
      </c>
      <c r="Q508" s="50">
        <v>2.7789351851851855E-3</v>
      </c>
      <c r="R508" s="50">
        <v>3.0016203703703706E-3</v>
      </c>
      <c r="S508" s="50">
        <v>3.8090277777777779E-3</v>
      </c>
      <c r="T508" s="50">
        <v>5.9287037037037043E-3</v>
      </c>
      <c r="U508" s="50">
        <v>6.4221064814814818E-3</v>
      </c>
      <c r="V508" s="50">
        <v>1.0240393518518518E-2</v>
      </c>
      <c r="W508" s="50">
        <v>9.0440972222222207E-3</v>
      </c>
      <c r="X508" s="50">
        <v>1.5236111111111112E-2</v>
      </c>
      <c r="Y508" s="50">
        <v>3.1781597222222221E-2</v>
      </c>
      <c r="Z508" s="48" t="s">
        <v>0</v>
      </c>
      <c r="AA508" s="48">
        <v>4.63</v>
      </c>
      <c r="AB508" s="48">
        <v>6.87</v>
      </c>
      <c r="AC508" s="48">
        <v>14.43</v>
      </c>
      <c r="AD508" s="48">
        <v>16.190000000000001</v>
      </c>
      <c r="AE508" s="46">
        <v>4827</v>
      </c>
      <c r="AF508" s="48" t="s">
        <v>0</v>
      </c>
      <c r="AG508" s="48" t="s">
        <v>0</v>
      </c>
      <c r="AH508" s="48" t="s">
        <v>0</v>
      </c>
      <c r="AI508" s="48">
        <v>7.87</v>
      </c>
      <c r="AJ508" s="48" t="s">
        <v>0</v>
      </c>
      <c r="AK508" s="48" t="s">
        <v>0</v>
      </c>
      <c r="AL508" s="48">
        <v>26.15</v>
      </c>
      <c r="AM508" s="48">
        <v>42.18</v>
      </c>
      <c r="AN508" s="48">
        <v>59.34</v>
      </c>
      <c r="AO508" s="50">
        <v>9.0590277777777783E-4</v>
      </c>
      <c r="AP508" s="50">
        <v>1.2495370370370368E-3</v>
      </c>
      <c r="AQ508" s="50">
        <v>2.8221064814814814E-3</v>
      </c>
      <c r="AR508" s="50">
        <v>1.1416666666666667E-3</v>
      </c>
      <c r="AS508" s="50">
        <v>1.6085648148148148E-3</v>
      </c>
      <c r="AT508" s="50">
        <v>2.0827546296296297E-3</v>
      </c>
      <c r="AU508" s="50">
        <v>3.287962962962963E-3</v>
      </c>
      <c r="AV508" s="50">
        <v>3.5550925925925923E-3</v>
      </c>
      <c r="AW508" s="50">
        <v>4.5246527777777776E-3</v>
      </c>
      <c r="AX508" s="50">
        <v>7.0888888888888885E-3</v>
      </c>
      <c r="AY508" s="50">
        <v>7.6287037037037035E-3</v>
      </c>
      <c r="AZ508" s="50">
        <v>1.2257175925925925E-2</v>
      </c>
      <c r="BA508" s="50">
        <v>9.9285879629629637E-3</v>
      </c>
      <c r="BB508" s="50">
        <v>1.7134606481481483E-2</v>
      </c>
      <c r="BC508" s="50">
        <v>3.5246527777777779E-2</v>
      </c>
      <c r="BD508" s="48" t="s">
        <v>0</v>
      </c>
      <c r="BE508" s="48" t="s">
        <v>0</v>
      </c>
      <c r="BF508" s="48" t="s">
        <v>0</v>
      </c>
      <c r="BG508" s="48">
        <v>11.8</v>
      </c>
      <c r="BH508" s="48">
        <v>14.97</v>
      </c>
      <c r="BI508" s="46">
        <v>3708</v>
      </c>
    </row>
    <row r="509" spans="1:61" x14ac:dyDescent="0.3">
      <c r="A509" s="46">
        <v>893</v>
      </c>
      <c r="B509" s="48" t="s">
        <v>0</v>
      </c>
      <c r="C509" s="48" t="s">
        <v>0</v>
      </c>
      <c r="D509" s="48" t="s">
        <v>0</v>
      </c>
      <c r="E509" s="48">
        <v>7.24</v>
      </c>
      <c r="F509" s="48">
        <v>7.9</v>
      </c>
      <c r="G509" s="48" t="s">
        <v>0</v>
      </c>
      <c r="H509" s="48" t="s">
        <v>0</v>
      </c>
      <c r="I509" s="48">
        <v>35.74</v>
      </c>
      <c r="J509" s="49">
        <v>50.42</v>
      </c>
      <c r="K509" s="50">
        <v>7.6666666666666669E-4</v>
      </c>
      <c r="L509" s="50">
        <v>1.0474537037037037E-3</v>
      </c>
      <c r="M509" s="50">
        <v>2.371064814814815E-3</v>
      </c>
      <c r="N509" s="50">
        <v>9.6226851851851855E-4</v>
      </c>
      <c r="O509" s="50">
        <v>1.3511574074074075E-3</v>
      </c>
      <c r="P509" s="50">
        <v>1.7528935185185186E-3</v>
      </c>
      <c r="Q509" s="50">
        <v>2.7798611111111114E-3</v>
      </c>
      <c r="R509" s="50">
        <v>3.0026620370370372E-3</v>
      </c>
      <c r="S509" s="50">
        <v>3.8104166666666668E-3</v>
      </c>
      <c r="T509" s="50">
        <v>5.9307870370370374E-3</v>
      </c>
      <c r="U509" s="50">
        <v>6.4243055555555564E-3</v>
      </c>
      <c r="V509" s="50">
        <v>1.0243981481481482E-2</v>
      </c>
      <c r="W509" s="50">
        <v>9.049421296296295E-3</v>
      </c>
      <c r="X509" s="50">
        <v>1.524502314814815E-2</v>
      </c>
      <c r="Y509" s="50">
        <v>3.1799768518518519E-2</v>
      </c>
      <c r="Z509" s="48" t="s">
        <v>0</v>
      </c>
      <c r="AA509" s="48" t="s">
        <v>0</v>
      </c>
      <c r="AB509" s="48" t="s">
        <v>0</v>
      </c>
      <c r="AC509" s="48" t="s">
        <v>0</v>
      </c>
      <c r="AD509" s="48">
        <v>16.170000000000002</v>
      </c>
      <c r="AE509" s="46">
        <v>4822</v>
      </c>
      <c r="AF509" s="48">
        <v>6.9</v>
      </c>
      <c r="AG509" s="48">
        <v>7.47</v>
      </c>
      <c r="AH509" s="48">
        <v>8.01</v>
      </c>
      <c r="AI509" s="48" t="s">
        <v>0</v>
      </c>
      <c r="AJ509" s="48">
        <v>8.57</v>
      </c>
      <c r="AK509" s="48">
        <v>9.25</v>
      </c>
      <c r="AL509" s="48">
        <v>26.16</v>
      </c>
      <c r="AM509" s="48">
        <v>42.2</v>
      </c>
      <c r="AN509" s="48">
        <v>59.37</v>
      </c>
      <c r="AO509" s="50">
        <v>9.0636574074074079E-4</v>
      </c>
      <c r="AP509" s="50">
        <v>1.2502314814814815E-3</v>
      </c>
      <c r="AQ509" s="50">
        <v>2.8237268518518516E-3</v>
      </c>
      <c r="AR509" s="50">
        <v>1.1422453703703705E-3</v>
      </c>
      <c r="AS509" s="50">
        <v>1.6093750000000001E-3</v>
      </c>
      <c r="AT509" s="50">
        <v>2.0837962962962963E-3</v>
      </c>
      <c r="AU509" s="50">
        <v>3.2895833333333336E-3</v>
      </c>
      <c r="AV509" s="50">
        <v>3.5569444444444442E-3</v>
      </c>
      <c r="AW509" s="50">
        <v>4.5269675925925928E-3</v>
      </c>
      <c r="AX509" s="50">
        <v>7.0927083333333328E-3</v>
      </c>
      <c r="AY509" s="50">
        <v>7.6327546296296291E-3</v>
      </c>
      <c r="AZ509" s="50">
        <v>1.2263888888888888E-2</v>
      </c>
      <c r="BA509" s="50">
        <v>9.9349537037037028E-3</v>
      </c>
      <c r="BB509" s="50">
        <v>1.714537037037037E-2</v>
      </c>
      <c r="BC509" s="50">
        <v>3.5268402777777777E-2</v>
      </c>
      <c r="BD509" s="48" t="s">
        <v>0</v>
      </c>
      <c r="BE509" s="48" t="s">
        <v>0</v>
      </c>
      <c r="BF509" s="48">
        <v>5.51</v>
      </c>
      <c r="BG509" s="48">
        <v>11.79</v>
      </c>
      <c r="BH509" s="48">
        <v>14.96</v>
      </c>
      <c r="BI509" s="46">
        <v>3704</v>
      </c>
    </row>
    <row r="510" spans="1:61" x14ac:dyDescent="0.3">
      <c r="A510" s="46">
        <v>892</v>
      </c>
      <c r="B510" s="48" t="s">
        <v>0</v>
      </c>
      <c r="C510" s="48" t="s">
        <v>0</v>
      </c>
      <c r="D510" s="48" t="s">
        <v>0</v>
      </c>
      <c r="E510" s="48" t="s">
        <v>0</v>
      </c>
      <c r="F510" s="48" t="s">
        <v>0</v>
      </c>
      <c r="G510" s="48">
        <v>8.49</v>
      </c>
      <c r="H510" s="48">
        <v>22.69</v>
      </c>
      <c r="I510" s="48">
        <v>35.75</v>
      </c>
      <c r="J510" s="49">
        <v>50.44</v>
      </c>
      <c r="K510" s="50">
        <v>7.6689814814814817E-4</v>
      </c>
      <c r="L510" s="50">
        <v>1.047800925925926E-3</v>
      </c>
      <c r="M510" s="50">
        <v>2.3718749999999999E-3</v>
      </c>
      <c r="N510" s="50">
        <v>9.6261574074074077E-4</v>
      </c>
      <c r="O510" s="50">
        <v>1.3515046296296298E-3</v>
      </c>
      <c r="P510" s="50">
        <v>1.7534722222222222E-3</v>
      </c>
      <c r="Q510" s="50">
        <v>2.7807870370370373E-3</v>
      </c>
      <c r="R510" s="50">
        <v>3.0037037037037037E-3</v>
      </c>
      <c r="S510" s="50">
        <v>3.8116898148148146E-3</v>
      </c>
      <c r="T510" s="50">
        <v>5.9328703703703713E-3</v>
      </c>
      <c r="U510" s="50">
        <v>6.4266203703703707E-3</v>
      </c>
      <c r="V510" s="50">
        <v>1.0247569444444445E-2</v>
      </c>
      <c r="W510" s="50">
        <v>9.054745370370371E-3</v>
      </c>
      <c r="X510" s="50">
        <v>1.5253935185185186E-2</v>
      </c>
      <c r="Y510" s="50">
        <v>3.1817939814814816E-2</v>
      </c>
      <c r="Z510" s="48" t="s">
        <v>0</v>
      </c>
      <c r="AA510" s="48" t="s">
        <v>0</v>
      </c>
      <c r="AB510" s="48">
        <v>6.86</v>
      </c>
      <c r="AC510" s="48">
        <v>14.42</v>
      </c>
      <c r="AD510" s="48">
        <v>16.149999999999999</v>
      </c>
      <c r="AE510" s="46">
        <v>4817</v>
      </c>
      <c r="AF510" s="48" t="s">
        <v>0</v>
      </c>
      <c r="AG510" s="48" t="s">
        <v>0</v>
      </c>
      <c r="AH510" s="48" t="s">
        <v>0</v>
      </c>
      <c r="AI510" s="48" t="s">
        <v>0</v>
      </c>
      <c r="AJ510" s="48" t="s">
        <v>0</v>
      </c>
      <c r="AK510" s="48" t="s">
        <v>0</v>
      </c>
      <c r="AL510" s="48">
        <v>26.17</v>
      </c>
      <c r="AM510" s="48">
        <v>42.22</v>
      </c>
      <c r="AN510" s="48">
        <v>59.4</v>
      </c>
      <c r="AO510" s="50">
        <v>9.0682870370370375E-4</v>
      </c>
      <c r="AP510" s="50">
        <v>1.2509259259259259E-3</v>
      </c>
      <c r="AQ510" s="50">
        <v>2.825231481481482E-3</v>
      </c>
      <c r="AR510" s="50">
        <v>1.1428240740740741E-3</v>
      </c>
      <c r="AS510" s="50">
        <v>1.6101851851851852E-3</v>
      </c>
      <c r="AT510" s="50">
        <v>2.0848379629629628E-3</v>
      </c>
      <c r="AU510" s="50">
        <v>3.2912037037037037E-3</v>
      </c>
      <c r="AV510" s="50">
        <v>3.5586805555555554E-3</v>
      </c>
      <c r="AW510" s="50">
        <v>4.5293981481481478E-3</v>
      </c>
      <c r="AX510" s="50">
        <v>7.096527777777778E-3</v>
      </c>
      <c r="AY510" s="50">
        <v>7.6369212962962953E-3</v>
      </c>
      <c r="AZ510" s="50">
        <v>1.2270601851851852E-2</v>
      </c>
      <c r="BA510" s="50">
        <v>9.9413194444444436E-3</v>
      </c>
      <c r="BB510" s="50">
        <v>1.715613425925926E-2</v>
      </c>
      <c r="BC510" s="50">
        <v>3.5290277777777782E-2</v>
      </c>
      <c r="BD510" s="48" t="s">
        <v>0</v>
      </c>
      <c r="BE510" s="48">
        <v>3.78</v>
      </c>
      <c r="BF510" s="48" t="s">
        <v>0</v>
      </c>
      <c r="BG510" s="48">
        <v>11.78</v>
      </c>
      <c r="BH510" s="48">
        <v>14.94</v>
      </c>
      <c r="BI510" s="46">
        <v>3700</v>
      </c>
    </row>
    <row r="511" spans="1:61" x14ac:dyDescent="0.3">
      <c r="A511" s="46">
        <v>891</v>
      </c>
      <c r="B511" s="48">
        <v>6.15</v>
      </c>
      <c r="C511" s="48" t="s">
        <v>0</v>
      </c>
      <c r="D511" s="48" t="s">
        <v>0</v>
      </c>
      <c r="E511" s="48" t="s">
        <v>0</v>
      </c>
      <c r="F511" s="48" t="s">
        <v>0</v>
      </c>
      <c r="G511" s="48" t="s">
        <v>0</v>
      </c>
      <c r="H511" s="48">
        <v>22.7</v>
      </c>
      <c r="I511" s="48">
        <v>35.76</v>
      </c>
      <c r="J511" s="49">
        <v>50.46</v>
      </c>
      <c r="K511" s="50">
        <v>7.6712962962962965E-4</v>
      </c>
      <c r="L511" s="50">
        <v>1.0481481481481481E-3</v>
      </c>
      <c r="M511" s="50">
        <v>2.3728009259259258E-3</v>
      </c>
      <c r="N511" s="50">
        <v>9.6296296296296299E-4</v>
      </c>
      <c r="O511" s="50">
        <v>1.3519675925925928E-3</v>
      </c>
      <c r="P511" s="50">
        <v>1.754050925925926E-3</v>
      </c>
      <c r="Q511" s="50">
        <v>2.7817129629629633E-3</v>
      </c>
      <c r="R511" s="50">
        <v>3.0046296296296297E-3</v>
      </c>
      <c r="S511" s="50">
        <v>3.8129629629629629E-3</v>
      </c>
      <c r="T511" s="50">
        <v>5.9350694444444451E-3</v>
      </c>
      <c r="U511" s="50">
        <v>6.428935185185186E-3</v>
      </c>
      <c r="V511" s="50">
        <v>1.0251157407407407E-2</v>
      </c>
      <c r="W511" s="50">
        <v>9.0600694444444435E-3</v>
      </c>
      <c r="X511" s="50">
        <v>1.5262962962962964E-2</v>
      </c>
      <c r="Y511" s="50">
        <v>3.1836111111111114E-2</v>
      </c>
      <c r="Z511" s="48" t="s">
        <v>0</v>
      </c>
      <c r="AA511" s="48">
        <v>4.62</v>
      </c>
      <c r="AB511" s="48" t="s">
        <v>0</v>
      </c>
      <c r="AC511" s="48">
        <v>14.41</v>
      </c>
      <c r="AD511" s="48">
        <v>16.13</v>
      </c>
      <c r="AE511" s="46">
        <v>4812</v>
      </c>
      <c r="AF511" s="48" t="s">
        <v>0</v>
      </c>
      <c r="AG511" s="48" t="s">
        <v>0</v>
      </c>
      <c r="AH511" s="48" t="s">
        <v>0</v>
      </c>
      <c r="AI511" s="48">
        <v>7.88</v>
      </c>
      <c r="AJ511" s="48">
        <v>8.58</v>
      </c>
      <c r="AK511" s="48">
        <v>9.26</v>
      </c>
      <c r="AL511" s="48">
        <v>26.18</v>
      </c>
      <c r="AM511" s="48">
        <v>42.24</v>
      </c>
      <c r="AN511" s="48">
        <v>59.42</v>
      </c>
      <c r="AO511" s="50">
        <v>9.0740740740740745E-4</v>
      </c>
      <c r="AP511" s="50">
        <v>1.2515046296296298E-3</v>
      </c>
      <c r="AQ511" s="50">
        <v>2.8268518518518521E-3</v>
      </c>
      <c r="AR511" s="50">
        <v>1.1434027777777779E-3</v>
      </c>
      <c r="AS511" s="50">
        <v>1.6109953703703705E-3</v>
      </c>
      <c r="AT511" s="50">
        <v>2.0858796296296298E-3</v>
      </c>
      <c r="AU511" s="50">
        <v>3.2929398148148149E-3</v>
      </c>
      <c r="AV511" s="50">
        <v>3.5605324074074072E-3</v>
      </c>
      <c r="AW511" s="50">
        <v>4.5317129629629631E-3</v>
      </c>
      <c r="AX511" s="50">
        <v>7.1003472222222223E-3</v>
      </c>
      <c r="AY511" s="50">
        <v>7.6410879629629624E-3</v>
      </c>
      <c r="AZ511" s="50">
        <v>1.2277314814814816E-2</v>
      </c>
      <c r="BA511" s="50">
        <v>9.9476851851851861E-3</v>
      </c>
      <c r="BB511" s="50">
        <v>1.7166898148148146E-2</v>
      </c>
      <c r="BC511" s="50">
        <v>3.5312152777777779E-2</v>
      </c>
      <c r="BD511" s="48" t="s">
        <v>0</v>
      </c>
      <c r="BE511" s="48" t="s">
        <v>0</v>
      </c>
      <c r="BF511" s="48">
        <v>5.5</v>
      </c>
      <c r="BG511" s="48">
        <v>11.77</v>
      </c>
      <c r="BH511" s="48">
        <v>14.92</v>
      </c>
      <c r="BI511" s="46">
        <v>3696</v>
      </c>
    </row>
    <row r="512" spans="1:61" x14ac:dyDescent="0.3">
      <c r="A512" s="46">
        <v>890</v>
      </c>
      <c r="B512" s="48" t="s">
        <v>0</v>
      </c>
      <c r="C512" s="48">
        <v>6.64</v>
      </c>
      <c r="D512" s="48" t="s">
        <v>0</v>
      </c>
      <c r="E512" s="48" t="s">
        <v>0</v>
      </c>
      <c r="F512" s="48" t="s">
        <v>0</v>
      </c>
      <c r="G512" s="48" t="s">
        <v>0</v>
      </c>
      <c r="H512" s="48">
        <v>22.71</v>
      </c>
      <c r="I512" s="48">
        <v>35.78</v>
      </c>
      <c r="J512" s="49">
        <v>50.47</v>
      </c>
      <c r="K512" s="50">
        <v>7.6747685185185187E-4</v>
      </c>
      <c r="L512" s="50">
        <v>1.0484953703703704E-3</v>
      </c>
      <c r="M512" s="50">
        <v>2.3737268518518517E-3</v>
      </c>
      <c r="N512" s="50">
        <v>9.6319444444444447E-4</v>
      </c>
      <c r="O512" s="50">
        <v>1.3524305555555557E-3</v>
      </c>
      <c r="P512" s="50">
        <v>1.7546296296296296E-3</v>
      </c>
      <c r="Q512" s="50">
        <v>2.7827546296296298E-3</v>
      </c>
      <c r="R512" s="50">
        <v>3.0056712962962962E-3</v>
      </c>
      <c r="S512" s="50">
        <v>3.8142361111111111E-3</v>
      </c>
      <c r="T512" s="50">
        <v>5.9371527777777782E-3</v>
      </c>
      <c r="U512" s="50">
        <v>6.4312500000000003E-3</v>
      </c>
      <c r="V512" s="50">
        <v>1.0254745370370371E-2</v>
      </c>
      <c r="W512" s="50">
        <v>9.0653935185185178E-3</v>
      </c>
      <c r="X512" s="50">
        <v>1.5271875000000001E-2</v>
      </c>
      <c r="Y512" s="50">
        <v>3.1854282407407411E-2</v>
      </c>
      <c r="Z512" s="48" t="s">
        <v>0</v>
      </c>
      <c r="AA512" s="48" t="s">
        <v>0</v>
      </c>
      <c r="AB512" s="48">
        <v>6.85</v>
      </c>
      <c r="AC512" s="48">
        <v>14.4</v>
      </c>
      <c r="AD512" s="48">
        <v>16.12</v>
      </c>
      <c r="AE512" s="46">
        <v>4807</v>
      </c>
      <c r="AF512" s="48" t="s">
        <v>0</v>
      </c>
      <c r="AG512" s="48" t="s">
        <v>0</v>
      </c>
      <c r="AH512" s="48">
        <v>8.02</v>
      </c>
      <c r="AI512" s="48" t="s">
        <v>0</v>
      </c>
      <c r="AJ512" s="48" t="s">
        <v>0</v>
      </c>
      <c r="AK512" s="48" t="s">
        <v>0</v>
      </c>
      <c r="AL512" s="48">
        <v>26.2</v>
      </c>
      <c r="AM512" s="48">
        <v>42.26</v>
      </c>
      <c r="AN512" s="48">
        <v>59.45</v>
      </c>
      <c r="AO512" s="50">
        <v>9.0787037037037041E-4</v>
      </c>
      <c r="AP512" s="50">
        <v>1.2521990740740742E-3</v>
      </c>
      <c r="AQ512" s="50">
        <v>2.8283564814814816E-3</v>
      </c>
      <c r="AR512" s="50">
        <v>1.1439814814814815E-3</v>
      </c>
      <c r="AS512" s="50">
        <v>1.6118055555555556E-3</v>
      </c>
      <c r="AT512" s="50">
        <v>2.0869212962962964E-3</v>
      </c>
      <c r="AU512" s="50">
        <v>3.2945601851851851E-3</v>
      </c>
      <c r="AV512" s="50">
        <v>3.5622685185185184E-3</v>
      </c>
      <c r="AW512" s="50">
        <v>4.5340277777777774E-3</v>
      </c>
      <c r="AX512" s="50">
        <v>7.1041666666666666E-3</v>
      </c>
      <c r="AY512" s="50">
        <v>7.6452546296296294E-3</v>
      </c>
      <c r="AZ512" s="50">
        <v>1.2284143518518519E-2</v>
      </c>
      <c r="BA512" s="50">
        <v>9.954050925925927E-3</v>
      </c>
      <c r="BB512" s="50">
        <v>1.7177662037037036E-2</v>
      </c>
      <c r="BC512" s="50">
        <v>3.5334027777777784E-2</v>
      </c>
      <c r="BD512" s="48" t="s">
        <v>0</v>
      </c>
      <c r="BE512" s="48" t="s">
        <v>0</v>
      </c>
      <c r="BF512" s="48" t="s">
        <v>0</v>
      </c>
      <c r="BG512" s="48">
        <v>11.76</v>
      </c>
      <c r="BH512" s="48">
        <v>14.91</v>
      </c>
      <c r="BI512" s="46">
        <v>3693</v>
      </c>
    </row>
    <row r="513" spans="1:61" x14ac:dyDescent="0.3">
      <c r="A513" s="46">
        <v>889</v>
      </c>
      <c r="B513" s="48" t="s">
        <v>0</v>
      </c>
      <c r="C513" s="48" t="s">
        <v>0</v>
      </c>
      <c r="D513" s="48">
        <v>7.1</v>
      </c>
      <c r="E513" s="48">
        <v>7.25</v>
      </c>
      <c r="F513" s="48">
        <v>7.91</v>
      </c>
      <c r="G513" s="48">
        <v>8.5</v>
      </c>
      <c r="H513" s="48" t="s">
        <v>0</v>
      </c>
      <c r="I513" s="48">
        <v>35.79</v>
      </c>
      <c r="J513" s="49">
        <v>50.49</v>
      </c>
      <c r="K513" s="50">
        <v>7.6770833333333335E-4</v>
      </c>
      <c r="L513" s="50">
        <v>1.0488425925925925E-3</v>
      </c>
      <c r="M513" s="50">
        <v>2.374537037037037E-3</v>
      </c>
      <c r="N513" s="50">
        <v>9.6354166666666669E-4</v>
      </c>
      <c r="O513" s="50">
        <v>1.3528935185185187E-3</v>
      </c>
      <c r="P513" s="50">
        <v>1.7552083333333334E-3</v>
      </c>
      <c r="Q513" s="50">
        <v>2.7836805555555557E-3</v>
      </c>
      <c r="R513" s="50">
        <v>3.0067129629629632E-3</v>
      </c>
      <c r="S513" s="50">
        <v>3.8155092592592594E-3</v>
      </c>
      <c r="T513" s="50">
        <v>5.9392361111111113E-3</v>
      </c>
      <c r="U513" s="50">
        <v>6.4334490740740749E-3</v>
      </c>
      <c r="V513" s="50">
        <v>1.0258333333333333E-2</v>
      </c>
      <c r="W513" s="50">
        <v>9.070717592592592E-3</v>
      </c>
      <c r="X513" s="50">
        <v>1.5280902777777777E-2</v>
      </c>
      <c r="Y513" s="50">
        <v>3.1872453703703701E-2</v>
      </c>
      <c r="Z513" s="48" t="s">
        <v>0</v>
      </c>
      <c r="AA513" s="48">
        <v>4.6100000000000003</v>
      </c>
      <c r="AB513" s="48" t="s">
        <v>0</v>
      </c>
      <c r="AC513" s="48">
        <v>14.39</v>
      </c>
      <c r="AD513" s="48">
        <v>16.100000000000001</v>
      </c>
      <c r="AE513" s="46">
        <v>4802</v>
      </c>
      <c r="AF513" s="48">
        <v>6.91</v>
      </c>
      <c r="AG513" s="48">
        <v>7.48</v>
      </c>
      <c r="AH513" s="48" t="s">
        <v>0</v>
      </c>
      <c r="AI513" s="48">
        <v>7.89</v>
      </c>
      <c r="AJ513" s="48">
        <v>8.59</v>
      </c>
      <c r="AK513" s="48">
        <v>9.27</v>
      </c>
      <c r="AL513" s="48">
        <v>26.21</v>
      </c>
      <c r="AM513" s="48">
        <v>42.28</v>
      </c>
      <c r="AN513" s="48">
        <v>59.48</v>
      </c>
      <c r="AO513" s="50">
        <v>9.0833333333333337E-4</v>
      </c>
      <c r="AP513" s="50">
        <v>1.2528935185185186E-3</v>
      </c>
      <c r="AQ513" s="50">
        <v>2.8299768518518522E-3</v>
      </c>
      <c r="AR513" s="50">
        <v>1.1445601851851853E-3</v>
      </c>
      <c r="AS513" s="50">
        <v>1.6126157407407408E-3</v>
      </c>
      <c r="AT513" s="50">
        <v>2.0879629629629629E-3</v>
      </c>
      <c r="AU513" s="50">
        <v>3.2961805555555557E-3</v>
      </c>
      <c r="AV513" s="50">
        <v>3.5641203703703703E-3</v>
      </c>
      <c r="AW513" s="50">
        <v>4.5363425925925927E-3</v>
      </c>
      <c r="AX513" s="50">
        <v>7.1079861111111109E-3</v>
      </c>
      <c r="AY513" s="50">
        <v>7.649305555555555E-3</v>
      </c>
      <c r="AZ513" s="50">
        <v>1.2290856481481481E-2</v>
      </c>
      <c r="BA513" s="50">
        <v>9.9605324074074075E-3</v>
      </c>
      <c r="BB513" s="50">
        <v>1.7188425925925926E-2</v>
      </c>
      <c r="BC513" s="50">
        <v>3.5355902777777781E-2</v>
      </c>
      <c r="BD513" s="48" t="s">
        <v>0</v>
      </c>
      <c r="BE513" s="48">
        <v>3.77</v>
      </c>
      <c r="BF513" s="48" t="s">
        <v>0</v>
      </c>
      <c r="BG513" s="48">
        <v>11.75</v>
      </c>
      <c r="BH513" s="48">
        <v>14.89</v>
      </c>
      <c r="BI513" s="46">
        <v>3689</v>
      </c>
    </row>
    <row r="514" spans="1:61" x14ac:dyDescent="0.3">
      <c r="A514" s="46">
        <v>888</v>
      </c>
      <c r="B514" s="48" t="s">
        <v>0</v>
      </c>
      <c r="C514" s="48" t="s">
        <v>0</v>
      </c>
      <c r="D514" s="48" t="s">
        <v>0</v>
      </c>
      <c r="E514" s="48" t="s">
        <v>0</v>
      </c>
      <c r="F514" s="48" t="s">
        <v>0</v>
      </c>
      <c r="G514" s="48" t="s">
        <v>0</v>
      </c>
      <c r="H514" s="48">
        <v>22.72</v>
      </c>
      <c r="I514" s="48">
        <v>35.799999999999997</v>
      </c>
      <c r="J514" s="49">
        <v>50.51</v>
      </c>
      <c r="K514" s="50">
        <v>7.6793981481481483E-4</v>
      </c>
      <c r="L514" s="50">
        <v>1.0491898148148149E-3</v>
      </c>
      <c r="M514" s="50">
        <v>2.3754629629629629E-3</v>
      </c>
      <c r="N514" s="50">
        <v>9.6388888888888891E-4</v>
      </c>
      <c r="O514" s="50">
        <v>1.3532407407407408E-3</v>
      </c>
      <c r="P514" s="50">
        <v>1.755787037037037E-3</v>
      </c>
      <c r="Q514" s="50">
        <v>2.7846064814814817E-3</v>
      </c>
      <c r="R514" s="50">
        <v>3.0077546296296298E-3</v>
      </c>
      <c r="S514" s="50">
        <v>3.8167824074074072E-3</v>
      </c>
      <c r="T514" s="50">
        <v>5.941435185185185E-3</v>
      </c>
      <c r="U514" s="50">
        <v>6.4357638888888893E-3</v>
      </c>
      <c r="V514" s="50">
        <v>1.0262037037037037E-2</v>
      </c>
      <c r="W514" s="50">
        <v>9.0760416666666663E-3</v>
      </c>
      <c r="X514" s="50">
        <v>1.5289930555555555E-2</v>
      </c>
      <c r="Y514" s="50">
        <v>3.1890624999999999E-2</v>
      </c>
      <c r="Z514" s="48">
        <v>1.97</v>
      </c>
      <c r="AA514" s="48" t="s">
        <v>0</v>
      </c>
      <c r="AB514" s="48">
        <v>6.84</v>
      </c>
      <c r="AC514" s="48">
        <v>14.38</v>
      </c>
      <c r="AD514" s="48">
        <v>16.079999999999998</v>
      </c>
      <c r="AE514" s="46">
        <v>4797</v>
      </c>
      <c r="AF514" s="48" t="s">
        <v>0</v>
      </c>
      <c r="AG514" s="48" t="s">
        <v>0</v>
      </c>
      <c r="AH514" s="48" t="s">
        <v>0</v>
      </c>
      <c r="AI514" s="48" t="s">
        <v>0</v>
      </c>
      <c r="AJ514" s="48" t="s">
        <v>0</v>
      </c>
      <c r="AK514" s="48" t="s">
        <v>0</v>
      </c>
      <c r="AL514" s="48">
        <v>26.22</v>
      </c>
      <c r="AM514" s="48">
        <v>42.3</v>
      </c>
      <c r="AN514" s="48">
        <v>59.51</v>
      </c>
      <c r="AO514" s="50">
        <v>9.0879629629629633E-4</v>
      </c>
      <c r="AP514" s="50">
        <v>1.2535879629629631E-3</v>
      </c>
      <c r="AQ514" s="50">
        <v>2.8314814814814817E-3</v>
      </c>
      <c r="AR514" s="50">
        <v>1.1452546296296297E-3</v>
      </c>
      <c r="AS514" s="50">
        <v>1.6134259259259259E-3</v>
      </c>
      <c r="AT514" s="50">
        <v>2.0890046296296295E-3</v>
      </c>
      <c r="AU514" s="50">
        <v>3.2979166666666669E-3</v>
      </c>
      <c r="AV514" s="50">
        <v>3.5659722222222221E-3</v>
      </c>
      <c r="AW514" s="50">
        <v>4.5387731481481485E-3</v>
      </c>
      <c r="AX514" s="50">
        <v>7.1116898148148146E-3</v>
      </c>
      <c r="AY514" s="50">
        <v>7.6534722222222221E-3</v>
      </c>
      <c r="AZ514" s="50">
        <v>1.2297685185185184E-2</v>
      </c>
      <c r="BA514" s="50">
        <v>9.9668981481481483E-3</v>
      </c>
      <c r="BB514" s="50">
        <v>1.7199189814814816E-2</v>
      </c>
      <c r="BC514" s="50">
        <v>3.537789351851852E-2</v>
      </c>
      <c r="BD514" s="48">
        <v>1.66</v>
      </c>
      <c r="BE514" s="48" t="s">
        <v>0</v>
      </c>
      <c r="BF514" s="48">
        <v>5.49</v>
      </c>
      <c r="BG514" s="48">
        <v>11.74</v>
      </c>
      <c r="BH514" s="48">
        <v>14.87</v>
      </c>
      <c r="BI514" s="46">
        <v>3685</v>
      </c>
    </row>
    <row r="515" spans="1:61" x14ac:dyDescent="0.3">
      <c r="A515" s="46">
        <v>887</v>
      </c>
      <c r="B515" s="48" t="s">
        <v>0</v>
      </c>
      <c r="C515" s="48" t="s">
        <v>0</v>
      </c>
      <c r="D515" s="48" t="s">
        <v>0</v>
      </c>
      <c r="E515" s="48" t="s">
        <v>0</v>
      </c>
      <c r="F515" s="48" t="s">
        <v>0</v>
      </c>
      <c r="G515" s="48" t="s">
        <v>0</v>
      </c>
      <c r="H515" s="48">
        <v>22.73</v>
      </c>
      <c r="I515" s="48">
        <v>35.81</v>
      </c>
      <c r="J515" s="49">
        <v>50.53</v>
      </c>
      <c r="K515" s="50">
        <v>7.6817129629629631E-4</v>
      </c>
      <c r="L515" s="50">
        <v>1.049537037037037E-3</v>
      </c>
      <c r="M515" s="50">
        <v>2.3762731481481482E-3</v>
      </c>
      <c r="N515" s="50">
        <v>9.6412037037037039E-4</v>
      </c>
      <c r="O515" s="50">
        <v>1.3537037037037038E-3</v>
      </c>
      <c r="P515" s="50">
        <v>1.7563657407407408E-3</v>
      </c>
      <c r="Q515" s="50">
        <v>2.7855324074074076E-3</v>
      </c>
      <c r="R515" s="50">
        <v>3.0086805555555557E-3</v>
      </c>
      <c r="S515" s="50">
        <v>3.8180555555555554E-3</v>
      </c>
      <c r="T515" s="50">
        <v>5.943518518518519E-3</v>
      </c>
      <c r="U515" s="50">
        <v>6.4380787037037037E-3</v>
      </c>
      <c r="V515" s="50">
        <v>1.0265624999999999E-2</v>
      </c>
      <c r="W515" s="50">
        <v>9.0814814814814803E-3</v>
      </c>
      <c r="X515" s="50">
        <v>1.5298842592592591E-2</v>
      </c>
      <c r="Y515" s="50">
        <v>3.1908912037037038E-2</v>
      </c>
      <c r="Z515" s="48" t="s">
        <v>0</v>
      </c>
      <c r="AA515" s="48" t="s">
        <v>0</v>
      </c>
      <c r="AB515" s="48" t="s">
        <v>0</v>
      </c>
      <c r="AC515" s="48">
        <v>14.37</v>
      </c>
      <c r="AD515" s="48">
        <v>16.07</v>
      </c>
      <c r="AE515" s="46">
        <v>4792</v>
      </c>
      <c r="AF515" s="48" t="s">
        <v>0</v>
      </c>
      <c r="AG515" s="48" t="s">
        <v>0</v>
      </c>
      <c r="AH515" s="48">
        <v>8.0299999999999994</v>
      </c>
      <c r="AI515" s="48">
        <v>7.9</v>
      </c>
      <c r="AJ515" s="48" t="s">
        <v>0</v>
      </c>
      <c r="AK515" s="48">
        <v>9.2799999999999994</v>
      </c>
      <c r="AL515" s="48">
        <v>26.23</v>
      </c>
      <c r="AM515" s="48">
        <v>42.32</v>
      </c>
      <c r="AN515" s="48">
        <v>59.54</v>
      </c>
      <c r="AO515" s="50">
        <v>9.0925925925925929E-4</v>
      </c>
      <c r="AP515" s="50">
        <v>1.2542824074074075E-3</v>
      </c>
      <c r="AQ515" s="50">
        <v>2.8331018518518523E-3</v>
      </c>
      <c r="AR515" s="50">
        <v>1.1458333333333333E-3</v>
      </c>
      <c r="AS515" s="50">
        <v>1.6142361111111112E-3</v>
      </c>
      <c r="AT515" s="50">
        <v>2.0900462962962964E-3</v>
      </c>
      <c r="AU515" s="50">
        <v>3.299537037037037E-3</v>
      </c>
      <c r="AV515" s="50">
        <v>3.5677083333333329E-3</v>
      </c>
      <c r="AW515" s="50">
        <v>4.5410879629629629E-3</v>
      </c>
      <c r="AX515" s="50">
        <v>7.1155092592592589E-3</v>
      </c>
      <c r="AY515" s="50">
        <v>7.6576388888888892E-3</v>
      </c>
      <c r="AZ515" s="50">
        <v>1.2304398148148148E-2</v>
      </c>
      <c r="BA515" s="50">
        <v>9.9732638888888892E-3</v>
      </c>
      <c r="BB515" s="50">
        <v>1.7209953703703703E-2</v>
      </c>
      <c r="BC515" s="50">
        <v>3.5399768518518518E-2</v>
      </c>
      <c r="BD515" s="48" t="s">
        <v>0</v>
      </c>
      <c r="BE515" s="48" t="s">
        <v>0</v>
      </c>
      <c r="BF515" s="48" t="s">
        <v>0</v>
      </c>
      <c r="BG515" s="48">
        <v>11.73</v>
      </c>
      <c r="BH515" s="48">
        <v>14.86</v>
      </c>
      <c r="BI515" s="46">
        <v>3681</v>
      </c>
    </row>
    <row r="516" spans="1:61" x14ac:dyDescent="0.3">
      <c r="A516" s="46">
        <v>886</v>
      </c>
      <c r="B516" s="48" t="s">
        <v>0</v>
      </c>
      <c r="C516" s="48" t="s">
        <v>0</v>
      </c>
      <c r="D516" s="48" t="s">
        <v>0</v>
      </c>
      <c r="E516" s="48">
        <v>7.26</v>
      </c>
      <c r="F516" s="48">
        <v>7.92</v>
      </c>
      <c r="G516" s="48">
        <v>8.51</v>
      </c>
      <c r="H516" s="48">
        <v>22.74</v>
      </c>
      <c r="I516" s="48">
        <v>35.83</v>
      </c>
      <c r="J516" s="49">
        <v>50.54</v>
      </c>
      <c r="K516" s="50">
        <v>7.6851851851851853E-4</v>
      </c>
      <c r="L516" s="50">
        <v>1.0498842592592593E-3</v>
      </c>
      <c r="M516" s="50">
        <v>2.3771990740740741E-3</v>
      </c>
      <c r="N516" s="50">
        <v>9.6446759259259261E-4</v>
      </c>
      <c r="O516" s="50">
        <v>1.3541666666666667E-3</v>
      </c>
      <c r="P516" s="50">
        <v>1.7569444444444444E-3</v>
      </c>
      <c r="Q516" s="50">
        <v>2.7864583333333335E-3</v>
      </c>
      <c r="R516" s="50">
        <v>3.0097222222222222E-3</v>
      </c>
      <c r="S516" s="50">
        <v>3.8194444444444443E-3</v>
      </c>
      <c r="T516" s="50">
        <v>5.9457175925925927E-3</v>
      </c>
      <c r="U516" s="50">
        <v>6.4403935185185189E-3</v>
      </c>
      <c r="V516" s="50">
        <v>1.0269212962962964E-2</v>
      </c>
      <c r="W516" s="50">
        <v>9.0868055555555546E-3</v>
      </c>
      <c r="X516" s="50">
        <v>1.5307870370370371E-2</v>
      </c>
      <c r="Y516" s="50">
        <v>3.1927083333333335E-2</v>
      </c>
      <c r="Z516" s="48" t="s">
        <v>0</v>
      </c>
      <c r="AA516" s="48">
        <v>4.5999999999999996</v>
      </c>
      <c r="AB516" s="48">
        <v>6.83</v>
      </c>
      <c r="AC516" s="48">
        <v>14.36</v>
      </c>
      <c r="AD516" s="48">
        <v>16.05</v>
      </c>
      <c r="AE516" s="46">
        <v>4787</v>
      </c>
      <c r="AF516" s="48">
        <v>6.92</v>
      </c>
      <c r="AG516" s="48">
        <v>7.49</v>
      </c>
      <c r="AH516" s="48" t="s">
        <v>0</v>
      </c>
      <c r="AI516" s="48" t="s">
        <v>0</v>
      </c>
      <c r="AJ516" s="48">
        <v>8.6</v>
      </c>
      <c r="AK516" s="48" t="s">
        <v>0</v>
      </c>
      <c r="AL516" s="48">
        <v>26.24</v>
      </c>
      <c r="AM516" s="48">
        <v>42.34</v>
      </c>
      <c r="AN516" s="48">
        <v>59.57</v>
      </c>
      <c r="AO516" s="50">
        <v>9.0972222222222225E-4</v>
      </c>
      <c r="AP516" s="50">
        <v>1.254976851851852E-3</v>
      </c>
      <c r="AQ516" s="50">
        <v>2.8346064814814818E-3</v>
      </c>
      <c r="AR516" s="50">
        <v>1.1464120370370371E-3</v>
      </c>
      <c r="AS516" s="50">
        <v>1.6150462962962963E-3</v>
      </c>
      <c r="AT516" s="50">
        <v>2.091087962962963E-3</v>
      </c>
      <c r="AU516" s="50">
        <v>3.3011574074074076E-3</v>
      </c>
      <c r="AV516" s="50">
        <v>3.5695601851851847E-3</v>
      </c>
      <c r="AW516" s="50">
        <v>4.5434027777777782E-3</v>
      </c>
      <c r="AX516" s="50">
        <v>7.1193287037037032E-3</v>
      </c>
      <c r="AY516" s="50">
        <v>7.6618055555555554E-3</v>
      </c>
      <c r="AZ516" s="50">
        <v>1.2311111111111109E-2</v>
      </c>
      <c r="BA516" s="50">
        <v>9.97962962962963E-3</v>
      </c>
      <c r="BB516" s="50">
        <v>1.7220717592592593E-2</v>
      </c>
      <c r="BC516" s="50">
        <v>3.5421759259259257E-2</v>
      </c>
      <c r="BD516" s="48" t="s">
        <v>0</v>
      </c>
      <c r="BE516" s="48">
        <v>3.76</v>
      </c>
      <c r="BF516" s="48">
        <v>5.48</v>
      </c>
      <c r="BG516" s="48">
        <v>11.72</v>
      </c>
      <c r="BH516" s="48">
        <v>14.84</v>
      </c>
      <c r="BI516" s="46">
        <v>3677</v>
      </c>
    </row>
    <row r="517" spans="1:61" x14ac:dyDescent="0.3">
      <c r="A517" s="46">
        <v>885</v>
      </c>
      <c r="B517" s="48">
        <v>6.16</v>
      </c>
      <c r="C517" s="48">
        <v>6.65</v>
      </c>
      <c r="D517" s="48" t="s">
        <v>0</v>
      </c>
      <c r="E517" s="48" t="s">
        <v>0</v>
      </c>
      <c r="F517" s="48" t="s">
        <v>0</v>
      </c>
      <c r="G517" s="48" t="s">
        <v>0</v>
      </c>
      <c r="H517" s="48" t="s">
        <v>0</v>
      </c>
      <c r="I517" s="48">
        <v>35.840000000000003</v>
      </c>
      <c r="J517" s="49">
        <v>50.56</v>
      </c>
      <c r="K517" s="50">
        <v>7.6875000000000001E-4</v>
      </c>
      <c r="L517" s="50">
        <v>1.0502314814814814E-3</v>
      </c>
      <c r="M517" s="50">
        <v>2.378125E-3</v>
      </c>
      <c r="N517" s="50">
        <v>9.6481481481481483E-4</v>
      </c>
      <c r="O517" s="50">
        <v>1.3546296296296297E-3</v>
      </c>
      <c r="P517" s="50">
        <v>1.7575231481481482E-3</v>
      </c>
      <c r="Q517" s="50">
        <v>2.7873842592592594E-3</v>
      </c>
      <c r="R517" s="50">
        <v>3.0107638888888888E-3</v>
      </c>
      <c r="S517" s="50">
        <v>3.8207175925925926E-3</v>
      </c>
      <c r="T517" s="50">
        <v>5.9478009259259258E-3</v>
      </c>
      <c r="U517" s="50">
        <v>6.4425925925925926E-3</v>
      </c>
      <c r="V517" s="50">
        <v>1.0272800925925927E-2</v>
      </c>
      <c r="W517" s="50">
        <v>9.0921296296296288E-3</v>
      </c>
      <c r="X517" s="50">
        <v>1.5316898148148147E-2</v>
      </c>
      <c r="Y517" s="50">
        <v>3.1945370370370367E-2</v>
      </c>
      <c r="Z517" s="48" t="s">
        <v>0</v>
      </c>
      <c r="AA517" s="48" t="s">
        <v>0</v>
      </c>
      <c r="AB517" s="48" t="s">
        <v>0</v>
      </c>
      <c r="AC517" s="48">
        <v>14.35</v>
      </c>
      <c r="AD517" s="48">
        <v>16.03</v>
      </c>
      <c r="AE517" s="46">
        <v>4783</v>
      </c>
      <c r="AF517" s="48" t="s">
        <v>0</v>
      </c>
      <c r="AG517" s="48" t="s">
        <v>0</v>
      </c>
      <c r="AH517" s="48" t="s">
        <v>0</v>
      </c>
      <c r="AI517" s="48" t="s">
        <v>0</v>
      </c>
      <c r="AJ517" s="48" t="s">
        <v>0</v>
      </c>
      <c r="AK517" s="48">
        <v>9.2899999999999991</v>
      </c>
      <c r="AL517" s="48">
        <v>26.26</v>
      </c>
      <c r="AM517" s="48">
        <v>42.36</v>
      </c>
      <c r="AN517" s="48">
        <v>59.6</v>
      </c>
      <c r="AO517" s="50">
        <v>9.1018518518518521E-4</v>
      </c>
      <c r="AP517" s="50">
        <v>1.2556712962962964E-3</v>
      </c>
      <c r="AQ517" s="50">
        <v>2.8362268518518519E-3</v>
      </c>
      <c r="AR517" s="50">
        <v>1.1469907407407407E-3</v>
      </c>
      <c r="AS517" s="50">
        <v>1.6158564814814816E-3</v>
      </c>
      <c r="AT517" s="50">
        <v>2.0921296296296295E-3</v>
      </c>
      <c r="AU517" s="50">
        <v>3.3028935185185184E-3</v>
      </c>
      <c r="AV517" s="50">
        <v>3.5714120370370366E-3</v>
      </c>
      <c r="AW517" s="50">
        <v>4.545833333333334E-3</v>
      </c>
      <c r="AX517" s="50">
        <v>7.1231481481481484E-3</v>
      </c>
      <c r="AY517" s="50">
        <v>7.665856481481481E-3</v>
      </c>
      <c r="AZ517" s="50">
        <v>1.2317939814814815E-2</v>
      </c>
      <c r="BA517" s="50">
        <v>9.9861111111111105E-3</v>
      </c>
      <c r="BB517" s="50">
        <v>1.7231481481481483E-2</v>
      </c>
      <c r="BC517" s="50">
        <v>3.5443634259259255E-2</v>
      </c>
      <c r="BD517" s="48" t="s">
        <v>0</v>
      </c>
      <c r="BE517" s="48" t="s">
        <v>0</v>
      </c>
      <c r="BF517" s="48" t="s">
        <v>0</v>
      </c>
      <c r="BG517" s="48">
        <v>11.71</v>
      </c>
      <c r="BH517" s="48">
        <v>14.83</v>
      </c>
      <c r="BI517" s="46">
        <v>3674</v>
      </c>
    </row>
    <row r="518" spans="1:61" x14ac:dyDescent="0.3">
      <c r="A518" s="46">
        <v>884</v>
      </c>
      <c r="B518" s="48" t="s">
        <v>0</v>
      </c>
      <c r="C518" s="48" t="s">
        <v>0</v>
      </c>
      <c r="D518" s="48">
        <v>7.11</v>
      </c>
      <c r="E518" s="48" t="s">
        <v>0</v>
      </c>
      <c r="F518" s="48" t="s">
        <v>0</v>
      </c>
      <c r="G518" s="48" t="s">
        <v>0</v>
      </c>
      <c r="H518" s="48">
        <v>22.75</v>
      </c>
      <c r="I518" s="48">
        <v>35.85</v>
      </c>
      <c r="J518" s="49">
        <v>50.58</v>
      </c>
      <c r="K518" s="50">
        <v>7.6898148148148149E-4</v>
      </c>
      <c r="L518" s="50">
        <v>1.0505787037037037E-3</v>
      </c>
      <c r="M518" s="50">
        <v>2.3789351851851853E-3</v>
      </c>
      <c r="N518" s="50">
        <v>9.6516203703703705E-4</v>
      </c>
      <c r="O518" s="50">
        <v>1.3550925925925926E-3</v>
      </c>
      <c r="P518" s="50">
        <v>1.7581018518518518E-3</v>
      </c>
      <c r="Q518" s="50">
        <v>2.788425925925926E-3</v>
      </c>
      <c r="R518" s="50">
        <v>3.0118055555555558E-3</v>
      </c>
      <c r="S518" s="50">
        <v>3.8219907407407408E-3</v>
      </c>
      <c r="T518" s="50">
        <v>5.9498842592592598E-3</v>
      </c>
      <c r="U518" s="50">
        <v>6.4449074074074079E-3</v>
      </c>
      <c r="V518" s="50">
        <v>1.027638888888889E-2</v>
      </c>
      <c r="W518" s="50">
        <v>9.0974537037037031E-3</v>
      </c>
      <c r="X518" s="50">
        <v>1.5325925925925925E-2</v>
      </c>
      <c r="Y518" s="50">
        <v>3.1963541666666664E-2</v>
      </c>
      <c r="Z518" s="48" t="s">
        <v>0</v>
      </c>
      <c r="AA518" s="48" t="s">
        <v>0</v>
      </c>
      <c r="AB518" s="48">
        <v>6.82</v>
      </c>
      <c r="AC518" s="48">
        <v>14.34</v>
      </c>
      <c r="AD518" s="48">
        <v>16.02</v>
      </c>
      <c r="AE518" s="46">
        <v>4778</v>
      </c>
      <c r="AF518" s="48" t="s">
        <v>0</v>
      </c>
      <c r="AG518" s="48" t="s">
        <v>0</v>
      </c>
      <c r="AH518" s="48">
        <v>8.0399999999999991</v>
      </c>
      <c r="AI518" s="48">
        <v>7.91</v>
      </c>
      <c r="AJ518" s="48">
        <v>8.61</v>
      </c>
      <c r="AK518" s="48" t="s">
        <v>0</v>
      </c>
      <c r="AL518" s="48">
        <v>26.27</v>
      </c>
      <c r="AM518" s="48">
        <v>42.38</v>
      </c>
      <c r="AN518" s="48">
        <v>59.63</v>
      </c>
      <c r="AO518" s="50">
        <v>9.1064814814814817E-4</v>
      </c>
      <c r="AP518" s="50">
        <v>1.25625E-3</v>
      </c>
      <c r="AQ518" s="50">
        <v>2.8377314814814819E-3</v>
      </c>
      <c r="AR518" s="50">
        <v>1.1475694444444445E-3</v>
      </c>
      <c r="AS518" s="50">
        <v>1.6166666666666666E-3</v>
      </c>
      <c r="AT518" s="50">
        <v>2.0931712962962961E-3</v>
      </c>
      <c r="AU518" s="50">
        <v>3.304513888888889E-3</v>
      </c>
      <c r="AV518" s="50">
        <v>3.5731481481481478E-3</v>
      </c>
      <c r="AW518" s="50">
        <v>4.5481481481481484E-3</v>
      </c>
      <c r="AX518" s="50">
        <v>7.1270833333333334E-3</v>
      </c>
      <c r="AY518" s="50">
        <v>7.670023148148148E-3</v>
      </c>
      <c r="AZ518" s="50">
        <v>1.2324652777777778E-2</v>
      </c>
      <c r="BA518" s="50">
        <v>9.9924768518518531E-3</v>
      </c>
      <c r="BB518" s="50">
        <v>1.7242361111111111E-2</v>
      </c>
      <c r="BC518" s="50">
        <v>3.5465624999999994E-2</v>
      </c>
      <c r="BD518" s="48" t="s">
        <v>0</v>
      </c>
      <c r="BE518" s="48" t="s">
        <v>0</v>
      </c>
      <c r="BF518" s="48">
        <v>5.47</v>
      </c>
      <c r="BG518" s="48">
        <v>11.7</v>
      </c>
      <c r="BH518" s="48">
        <v>14.81</v>
      </c>
      <c r="BI518" s="46">
        <v>3670</v>
      </c>
    </row>
    <row r="519" spans="1:61" x14ac:dyDescent="0.3">
      <c r="A519" s="46">
        <v>883</v>
      </c>
      <c r="B519" s="48" t="s">
        <v>0</v>
      </c>
      <c r="C519" s="48" t="s">
        <v>0</v>
      </c>
      <c r="D519" s="48" t="s">
        <v>0</v>
      </c>
      <c r="E519" s="48" t="s">
        <v>0</v>
      </c>
      <c r="F519" s="48">
        <v>7.93</v>
      </c>
      <c r="G519" s="48">
        <v>8.52</v>
      </c>
      <c r="H519" s="48">
        <v>22.76</v>
      </c>
      <c r="I519" s="48">
        <v>35.86</v>
      </c>
      <c r="J519" s="49">
        <v>50.59</v>
      </c>
      <c r="K519" s="50">
        <v>7.6921296296296297E-4</v>
      </c>
      <c r="L519" s="50">
        <v>1.0509259259259259E-3</v>
      </c>
      <c r="M519" s="50">
        <v>2.3798611111111112E-3</v>
      </c>
      <c r="N519" s="50">
        <v>9.6539351851851853E-4</v>
      </c>
      <c r="O519" s="50">
        <v>1.355439814814815E-3</v>
      </c>
      <c r="P519" s="50">
        <v>1.7586805555555556E-3</v>
      </c>
      <c r="Q519" s="50">
        <v>2.7893518518518519E-3</v>
      </c>
      <c r="R519" s="50">
        <v>3.0127314814814817E-3</v>
      </c>
      <c r="S519" s="50">
        <v>3.8232638888888886E-3</v>
      </c>
      <c r="T519" s="50">
        <v>5.9520833333333335E-3</v>
      </c>
      <c r="U519" s="50">
        <v>6.4472222222222231E-3</v>
      </c>
      <c r="V519" s="50">
        <v>1.0280092592592592E-2</v>
      </c>
      <c r="W519" s="50">
        <v>9.1028935185185188E-3</v>
      </c>
      <c r="X519" s="50">
        <v>1.5334837962962962E-2</v>
      </c>
      <c r="Y519" s="50">
        <v>3.1981828703703696E-2</v>
      </c>
      <c r="Z519" s="48" t="s">
        <v>0</v>
      </c>
      <c r="AA519" s="48">
        <v>4.59</v>
      </c>
      <c r="AB519" s="48" t="s">
        <v>0</v>
      </c>
      <c r="AC519" s="48">
        <v>14.33</v>
      </c>
      <c r="AD519" s="48">
        <v>16</v>
      </c>
      <c r="AE519" s="46">
        <v>4773</v>
      </c>
      <c r="AF519" s="48" t="s">
        <v>0</v>
      </c>
      <c r="AG519" s="48">
        <v>7.5</v>
      </c>
      <c r="AH519" s="48" t="s">
        <v>0</v>
      </c>
      <c r="AI519" s="48" t="s">
        <v>0</v>
      </c>
      <c r="AJ519" s="48" t="s">
        <v>0</v>
      </c>
      <c r="AK519" s="48">
        <v>9.3000000000000007</v>
      </c>
      <c r="AL519" s="48">
        <v>26.28</v>
      </c>
      <c r="AM519" s="48">
        <v>42.4</v>
      </c>
      <c r="AN519" s="48">
        <v>59.66</v>
      </c>
      <c r="AO519" s="50">
        <v>9.1111111111111113E-4</v>
      </c>
      <c r="AP519" s="50">
        <v>1.2569444444444444E-3</v>
      </c>
      <c r="AQ519" s="50">
        <v>2.839351851851852E-3</v>
      </c>
      <c r="AR519" s="50">
        <v>1.1481481481481481E-3</v>
      </c>
      <c r="AS519" s="50">
        <v>1.6174768518518519E-3</v>
      </c>
      <c r="AT519" s="50">
        <v>2.0942129629629631E-3</v>
      </c>
      <c r="AU519" s="50">
        <v>3.3062500000000002E-3</v>
      </c>
      <c r="AV519" s="50">
        <v>3.5749999999999996E-3</v>
      </c>
      <c r="AW519" s="50">
        <v>4.5504629629629628E-3</v>
      </c>
      <c r="AX519" s="50">
        <v>7.1309027777777768E-3</v>
      </c>
      <c r="AY519" s="50">
        <v>7.6741898148148151E-3</v>
      </c>
      <c r="AZ519" s="50">
        <v>1.2331481481481481E-2</v>
      </c>
      <c r="BA519" s="50">
        <v>9.9988425925925939E-3</v>
      </c>
      <c r="BB519" s="50">
        <v>1.7253124999999998E-2</v>
      </c>
      <c r="BC519" s="50">
        <v>3.548761574074074E-2</v>
      </c>
      <c r="BD519" s="48" t="s">
        <v>0</v>
      </c>
      <c r="BE519" s="48">
        <v>3.75</v>
      </c>
      <c r="BF519" s="48" t="s">
        <v>0</v>
      </c>
      <c r="BG519" s="48">
        <v>11.69</v>
      </c>
      <c r="BH519" s="48">
        <v>14.79</v>
      </c>
      <c r="BI519" s="46">
        <v>3666</v>
      </c>
    </row>
    <row r="520" spans="1:61" x14ac:dyDescent="0.3">
      <c r="A520" s="46">
        <v>882</v>
      </c>
      <c r="B520" s="48" t="s">
        <v>0</v>
      </c>
      <c r="C520" s="48" t="s">
        <v>0</v>
      </c>
      <c r="D520" s="48" t="s">
        <v>0</v>
      </c>
      <c r="E520" s="48">
        <v>7.27</v>
      </c>
      <c r="F520" s="48" t="s">
        <v>0</v>
      </c>
      <c r="G520" s="48" t="s">
        <v>0</v>
      </c>
      <c r="H520" s="48">
        <v>22.77</v>
      </c>
      <c r="I520" s="48">
        <v>35.880000000000003</v>
      </c>
      <c r="J520" s="49">
        <v>50.61</v>
      </c>
      <c r="K520" s="50">
        <v>7.6944444444444445E-4</v>
      </c>
      <c r="L520" s="50">
        <v>1.0512731481481482E-3</v>
      </c>
      <c r="M520" s="50">
        <v>2.3806712962962961E-3</v>
      </c>
      <c r="N520" s="50">
        <v>9.6574074074074075E-4</v>
      </c>
      <c r="O520" s="50">
        <v>1.3559027777777779E-3</v>
      </c>
      <c r="P520" s="50">
        <v>1.7592592592592592E-3</v>
      </c>
      <c r="Q520" s="50">
        <v>2.7902777777777778E-3</v>
      </c>
      <c r="R520" s="50">
        <v>3.0137731481481482E-3</v>
      </c>
      <c r="S520" s="50">
        <v>3.8245370370370369E-3</v>
      </c>
      <c r="T520" s="50">
        <v>5.9541666666666675E-3</v>
      </c>
      <c r="U520" s="50">
        <v>6.4495370370370375E-3</v>
      </c>
      <c r="V520" s="50">
        <v>1.0283680555555556E-2</v>
      </c>
      <c r="W520" s="50">
        <v>9.1082175925925914E-3</v>
      </c>
      <c r="X520" s="50">
        <v>1.534386574074074E-2</v>
      </c>
      <c r="Y520" s="50">
        <v>3.2000115740740735E-2</v>
      </c>
      <c r="Z520" s="48" t="s">
        <v>0</v>
      </c>
      <c r="AA520" s="48" t="s">
        <v>0</v>
      </c>
      <c r="AB520" s="48">
        <v>6.81</v>
      </c>
      <c r="AC520" s="48">
        <v>14.32</v>
      </c>
      <c r="AD520" s="48">
        <v>15.98</v>
      </c>
      <c r="AE520" s="46">
        <v>4768</v>
      </c>
      <c r="AF520" s="48">
        <v>6.93</v>
      </c>
      <c r="AG520" s="48" t="s">
        <v>0</v>
      </c>
      <c r="AH520" s="48" t="s">
        <v>0</v>
      </c>
      <c r="AI520" s="48">
        <v>7.92</v>
      </c>
      <c r="AJ520" s="48">
        <v>8.6199999999999992</v>
      </c>
      <c r="AK520" s="48" t="s">
        <v>0</v>
      </c>
      <c r="AL520" s="48">
        <v>26.29</v>
      </c>
      <c r="AM520" s="48">
        <v>42.42</v>
      </c>
      <c r="AN520" s="48">
        <v>59.69</v>
      </c>
      <c r="AO520" s="50">
        <v>9.1157407407407409E-4</v>
      </c>
      <c r="AP520" s="50">
        <v>1.2576388888888889E-3</v>
      </c>
      <c r="AQ520" s="50">
        <v>2.8408564814814815E-3</v>
      </c>
      <c r="AR520" s="50">
        <v>1.1488425925925926E-3</v>
      </c>
      <c r="AS520" s="50">
        <v>1.618287037037037E-3</v>
      </c>
      <c r="AT520" s="50">
        <v>2.0952546296296296E-3</v>
      </c>
      <c r="AU520" s="50">
        <v>3.3078703703703703E-3</v>
      </c>
      <c r="AV520" s="50">
        <v>3.5768518518518515E-3</v>
      </c>
      <c r="AW520" s="50">
        <v>4.552777777777778E-3</v>
      </c>
      <c r="AX520" s="50">
        <v>7.134722222222222E-3</v>
      </c>
      <c r="AY520" s="50">
        <v>7.6783564814814813E-3</v>
      </c>
      <c r="AZ520" s="50">
        <v>1.2338310185185185E-2</v>
      </c>
      <c r="BA520" s="50">
        <v>1.0005324074074074E-2</v>
      </c>
      <c r="BB520" s="50">
        <v>1.7263888888888888E-2</v>
      </c>
      <c r="BC520" s="50">
        <v>3.5509606481481486E-2</v>
      </c>
      <c r="BD520" s="48" t="s">
        <v>0</v>
      </c>
      <c r="BE520" s="48" t="s">
        <v>0</v>
      </c>
      <c r="BF520" s="48">
        <v>5.46</v>
      </c>
      <c r="BG520" s="48">
        <v>11.68</v>
      </c>
      <c r="BH520" s="48">
        <v>14.78</v>
      </c>
      <c r="BI520" s="46">
        <v>3662</v>
      </c>
    </row>
    <row r="521" spans="1:61" x14ac:dyDescent="0.3">
      <c r="A521" s="46">
        <v>881</v>
      </c>
      <c r="B521" s="48" t="s">
        <v>0</v>
      </c>
      <c r="C521" s="48" t="s">
        <v>0</v>
      </c>
      <c r="D521" s="48" t="s">
        <v>0</v>
      </c>
      <c r="E521" s="48" t="s">
        <v>0</v>
      </c>
      <c r="F521" s="48" t="s">
        <v>0</v>
      </c>
      <c r="G521" s="48" t="s">
        <v>0</v>
      </c>
      <c r="H521" s="48" t="s">
        <v>0</v>
      </c>
      <c r="I521" s="48">
        <v>35.89</v>
      </c>
      <c r="J521" s="49">
        <v>50.63</v>
      </c>
      <c r="K521" s="50">
        <v>7.6979166666666667E-4</v>
      </c>
      <c r="L521" s="50">
        <v>1.0516203703703703E-3</v>
      </c>
      <c r="M521" s="50">
        <v>2.381597222222222E-3</v>
      </c>
      <c r="N521" s="50">
        <v>9.6608796296296297E-4</v>
      </c>
      <c r="O521" s="50">
        <v>1.3563657407407409E-3</v>
      </c>
      <c r="P521" s="50">
        <v>1.759837962962963E-3</v>
      </c>
      <c r="Q521" s="50">
        <v>2.7912037037037037E-3</v>
      </c>
      <c r="R521" s="50">
        <v>3.0148148148148148E-3</v>
      </c>
      <c r="S521" s="50">
        <v>3.8259259259259258E-3</v>
      </c>
      <c r="T521" s="50">
        <v>5.9563657407407412E-3</v>
      </c>
      <c r="U521" s="50">
        <v>6.4518518518518527E-3</v>
      </c>
      <c r="V521" s="50">
        <v>1.0287268518518519E-2</v>
      </c>
      <c r="W521" s="50">
        <v>9.1136574074074071E-3</v>
      </c>
      <c r="X521" s="50">
        <v>1.5352893518518519E-2</v>
      </c>
      <c r="Y521" s="50">
        <v>3.2018402777777774E-2</v>
      </c>
      <c r="Z521" s="48" t="s">
        <v>0</v>
      </c>
      <c r="AA521" s="48">
        <v>4.58</v>
      </c>
      <c r="AB521" s="48" t="s">
        <v>0</v>
      </c>
      <c r="AC521" s="48">
        <v>14.31</v>
      </c>
      <c r="AD521" s="48">
        <v>15.97</v>
      </c>
      <c r="AE521" s="46">
        <v>4763</v>
      </c>
      <c r="AF521" s="48" t="s">
        <v>0</v>
      </c>
      <c r="AG521" s="48" t="s">
        <v>0</v>
      </c>
      <c r="AH521" s="48">
        <v>8.0500000000000007</v>
      </c>
      <c r="AI521" s="48" t="s">
        <v>0</v>
      </c>
      <c r="AJ521" s="48" t="s">
        <v>0</v>
      </c>
      <c r="AK521" s="48">
        <v>9.31</v>
      </c>
      <c r="AL521" s="48">
        <v>26.3</v>
      </c>
      <c r="AM521" s="48">
        <v>42.45</v>
      </c>
      <c r="AN521" s="48">
        <v>59.72</v>
      </c>
      <c r="AO521" s="50">
        <v>9.1203703703703716E-4</v>
      </c>
      <c r="AP521" s="50">
        <v>1.2583333333333333E-3</v>
      </c>
      <c r="AQ521" s="50">
        <v>2.8424768518518521E-3</v>
      </c>
      <c r="AR521" s="50">
        <v>1.1494212962962964E-3</v>
      </c>
      <c r="AS521" s="50">
        <v>1.6190972222222223E-3</v>
      </c>
      <c r="AT521" s="50">
        <v>2.0962962962962962E-3</v>
      </c>
      <c r="AU521" s="50">
        <v>3.3094907407407409E-3</v>
      </c>
      <c r="AV521" s="50">
        <v>3.5785879629629627E-3</v>
      </c>
      <c r="AW521" s="50">
        <v>4.555208333333333E-3</v>
      </c>
      <c r="AX521" s="50">
        <v>7.1385416666666663E-3</v>
      </c>
      <c r="AY521" s="50">
        <v>7.6825231481481484E-3</v>
      </c>
      <c r="AZ521" s="50">
        <v>1.2345023148148147E-2</v>
      </c>
      <c r="BA521" s="50">
        <v>1.0011689814814815E-2</v>
      </c>
      <c r="BB521" s="50">
        <v>1.7274768518518519E-2</v>
      </c>
      <c r="BC521" s="50">
        <v>3.5531597222222225E-2</v>
      </c>
      <c r="BD521" s="48" t="s">
        <v>0</v>
      </c>
      <c r="BE521" s="48" t="s">
        <v>0</v>
      </c>
      <c r="BF521" s="48" t="s">
        <v>0</v>
      </c>
      <c r="BG521" s="48">
        <v>11.67</v>
      </c>
      <c r="BH521" s="48">
        <v>14.76</v>
      </c>
      <c r="BI521" s="46">
        <v>3658</v>
      </c>
    </row>
    <row r="522" spans="1:61" x14ac:dyDescent="0.3">
      <c r="A522" s="46">
        <v>880</v>
      </c>
      <c r="B522" s="48" t="s">
        <v>0</v>
      </c>
      <c r="C522" s="48">
        <v>6.66</v>
      </c>
      <c r="D522" s="48" t="s">
        <v>0</v>
      </c>
      <c r="E522" s="48" t="s">
        <v>0</v>
      </c>
      <c r="F522" s="48">
        <v>7.94</v>
      </c>
      <c r="G522" s="48">
        <v>8.5299999999999994</v>
      </c>
      <c r="H522" s="48">
        <v>22.78</v>
      </c>
      <c r="I522" s="48">
        <v>35.9</v>
      </c>
      <c r="J522" s="49">
        <v>50.64</v>
      </c>
      <c r="K522" s="50">
        <v>7.7002314814814815E-4</v>
      </c>
      <c r="L522" s="50">
        <v>1.0519675925925926E-3</v>
      </c>
      <c r="M522" s="50">
        <v>2.3825231481481479E-3</v>
      </c>
      <c r="N522" s="50">
        <v>9.6631944444444445E-4</v>
      </c>
      <c r="O522" s="50">
        <v>1.3568287037037038E-3</v>
      </c>
      <c r="P522" s="50">
        <v>1.7604166666666666E-3</v>
      </c>
      <c r="Q522" s="50">
        <v>2.7922453703703703E-3</v>
      </c>
      <c r="R522" s="50">
        <v>3.0158564814814813E-3</v>
      </c>
      <c r="S522" s="50">
        <v>3.827199074074074E-3</v>
      </c>
      <c r="T522" s="50">
        <v>5.9584490740740743E-3</v>
      </c>
      <c r="U522" s="50">
        <v>6.4540509259259264E-3</v>
      </c>
      <c r="V522" s="50">
        <v>1.0290856481481481E-2</v>
      </c>
      <c r="W522" s="50">
        <v>9.1189814814814814E-3</v>
      </c>
      <c r="X522" s="50">
        <v>1.5361921296296295E-2</v>
      </c>
      <c r="Y522" s="50">
        <v>3.2036689814814813E-2</v>
      </c>
      <c r="Z522" s="48" t="s">
        <v>0</v>
      </c>
      <c r="AA522" s="48" t="s">
        <v>0</v>
      </c>
      <c r="AB522" s="48" t="s">
        <v>0</v>
      </c>
      <c r="AC522" s="48">
        <v>14.3</v>
      </c>
      <c r="AD522" s="48">
        <v>15.95</v>
      </c>
      <c r="AE522" s="46">
        <v>4758</v>
      </c>
      <c r="AF522" s="48" t="s">
        <v>0</v>
      </c>
      <c r="AG522" s="48">
        <v>7.51</v>
      </c>
      <c r="AH522" s="48" t="s">
        <v>0</v>
      </c>
      <c r="AI522" s="48" t="s">
        <v>0</v>
      </c>
      <c r="AJ522" s="48">
        <v>8.6300000000000008</v>
      </c>
      <c r="AK522" s="48">
        <v>9.32</v>
      </c>
      <c r="AL522" s="48">
        <v>26.32</v>
      </c>
      <c r="AM522" s="48">
        <v>42.47</v>
      </c>
      <c r="AN522" s="48">
        <v>59.75</v>
      </c>
      <c r="AO522" s="50">
        <v>9.1250000000000012E-4</v>
      </c>
      <c r="AP522" s="50">
        <v>1.2590277777777777E-3</v>
      </c>
      <c r="AQ522" s="50">
        <v>2.8439814814814816E-3</v>
      </c>
      <c r="AR522" s="50">
        <v>1.15E-3</v>
      </c>
      <c r="AS522" s="50">
        <v>1.6199074074074074E-3</v>
      </c>
      <c r="AT522" s="50">
        <v>2.0973379629629627E-3</v>
      </c>
      <c r="AU522" s="50">
        <v>3.3112268518518517E-3</v>
      </c>
      <c r="AV522" s="50">
        <v>3.5804398148148145E-3</v>
      </c>
      <c r="AW522" s="50">
        <v>4.5575231481481482E-3</v>
      </c>
      <c r="AX522" s="50">
        <v>7.1423611111111106E-3</v>
      </c>
      <c r="AY522" s="50">
        <v>7.6866898148148146E-3</v>
      </c>
      <c r="AZ522" s="50">
        <v>1.2351851851851852E-2</v>
      </c>
      <c r="BA522" s="50">
        <v>1.0018171296296296E-2</v>
      </c>
      <c r="BB522" s="50">
        <v>1.7285532407407409E-2</v>
      </c>
      <c r="BC522" s="50">
        <v>3.5553587962962964E-2</v>
      </c>
      <c r="BD522" s="48" t="s">
        <v>0</v>
      </c>
      <c r="BE522" s="48">
        <v>3.74</v>
      </c>
      <c r="BF522" s="48">
        <v>5.45</v>
      </c>
      <c r="BG522" s="48">
        <v>11.66</v>
      </c>
      <c r="BH522" s="48">
        <v>14.75</v>
      </c>
      <c r="BI522" s="46">
        <v>3655</v>
      </c>
    </row>
    <row r="523" spans="1:61" x14ac:dyDescent="0.3">
      <c r="A523" s="46">
        <v>879</v>
      </c>
      <c r="B523" s="48">
        <v>6.17</v>
      </c>
      <c r="C523" s="48" t="s">
        <v>0</v>
      </c>
      <c r="D523" s="48">
        <v>7.12</v>
      </c>
      <c r="E523" s="48">
        <v>7.28</v>
      </c>
      <c r="F523" s="48" t="s">
        <v>0</v>
      </c>
      <c r="G523" s="48" t="s">
        <v>0</v>
      </c>
      <c r="H523" s="48">
        <v>22.79</v>
      </c>
      <c r="I523" s="48">
        <v>35.92</v>
      </c>
      <c r="J523" s="49">
        <v>50.66</v>
      </c>
      <c r="K523" s="50">
        <v>7.7025462962962963E-4</v>
      </c>
      <c r="L523" s="50">
        <v>1.0523148148148147E-3</v>
      </c>
      <c r="M523" s="50">
        <v>2.3833333333333332E-3</v>
      </c>
      <c r="N523" s="50">
        <v>9.6666666666666667E-4</v>
      </c>
      <c r="O523" s="50">
        <v>1.3572916666666668E-3</v>
      </c>
      <c r="P523" s="50">
        <v>1.7609953703703704E-3</v>
      </c>
      <c r="Q523" s="50">
        <v>2.7931712962962962E-3</v>
      </c>
      <c r="R523" s="50">
        <v>3.0167824074074073E-3</v>
      </c>
      <c r="S523" s="50">
        <v>3.8284722222222223E-3</v>
      </c>
      <c r="T523" s="50">
        <v>5.9606481481481481E-3</v>
      </c>
      <c r="U523" s="50">
        <v>6.4563657407407408E-3</v>
      </c>
      <c r="V523" s="50">
        <v>1.0294560185185184E-2</v>
      </c>
      <c r="W523" s="50">
        <v>9.1243055555555539E-3</v>
      </c>
      <c r="X523" s="50">
        <v>1.5370949074074073E-2</v>
      </c>
      <c r="Y523" s="50">
        <v>3.2054976851851852E-2</v>
      </c>
      <c r="Z523" s="48">
        <v>1.96</v>
      </c>
      <c r="AA523" s="48" t="s">
        <v>0</v>
      </c>
      <c r="AB523" s="48">
        <v>6.8</v>
      </c>
      <c r="AC523" s="48">
        <v>14.29</v>
      </c>
      <c r="AD523" s="48">
        <v>15.93</v>
      </c>
      <c r="AE523" s="46">
        <v>4753</v>
      </c>
      <c r="AF523" s="48">
        <v>6.94</v>
      </c>
      <c r="AG523" s="48" t="s">
        <v>0</v>
      </c>
      <c r="AH523" s="48" t="s">
        <v>0</v>
      </c>
      <c r="AI523" s="48">
        <v>7.93</v>
      </c>
      <c r="AJ523" s="48" t="s">
        <v>0</v>
      </c>
      <c r="AK523" s="48" t="s">
        <v>0</v>
      </c>
      <c r="AL523" s="48">
        <v>26.33</v>
      </c>
      <c r="AM523" s="48">
        <v>42.49</v>
      </c>
      <c r="AN523" s="48">
        <v>59.78</v>
      </c>
      <c r="AO523" s="50">
        <v>9.1296296296296308E-4</v>
      </c>
      <c r="AP523" s="50">
        <v>1.2597222222222222E-3</v>
      </c>
      <c r="AQ523" s="50">
        <v>2.8456018518518522E-3</v>
      </c>
      <c r="AR523" s="50">
        <v>1.1505787037037038E-3</v>
      </c>
      <c r="AS523" s="50">
        <v>1.6207175925925929E-3</v>
      </c>
      <c r="AT523" s="50">
        <v>2.0984953703703704E-3</v>
      </c>
      <c r="AU523" s="50">
        <v>3.3128472222222222E-3</v>
      </c>
      <c r="AV523" s="50">
        <v>3.5822916666666664E-3</v>
      </c>
      <c r="AW523" s="50">
        <v>4.5599537037037032E-3</v>
      </c>
      <c r="AX523" s="50">
        <v>7.1461805555555549E-3</v>
      </c>
      <c r="AY523" s="50">
        <v>7.6908564814814808E-3</v>
      </c>
      <c r="AZ523" s="50">
        <v>1.2358680555555555E-2</v>
      </c>
      <c r="BA523" s="50">
        <v>1.0024537037037038E-2</v>
      </c>
      <c r="BB523" s="50">
        <v>1.7296412037037037E-2</v>
      </c>
      <c r="BC523" s="50">
        <v>3.5575694444444445E-2</v>
      </c>
      <c r="BD523" s="48" t="s">
        <v>0</v>
      </c>
      <c r="BE523" s="48" t="s">
        <v>0</v>
      </c>
      <c r="BF523" s="48" t="s">
        <v>0</v>
      </c>
      <c r="BG523" s="48">
        <v>11.65</v>
      </c>
      <c r="BH523" s="48">
        <v>14.73</v>
      </c>
      <c r="BI523" s="46">
        <v>3651</v>
      </c>
    </row>
    <row r="524" spans="1:61" x14ac:dyDescent="0.3">
      <c r="A524" s="46">
        <v>878</v>
      </c>
      <c r="B524" s="48" t="s">
        <v>0</v>
      </c>
      <c r="C524" s="48" t="s">
        <v>0</v>
      </c>
      <c r="D524" s="48" t="s">
        <v>0</v>
      </c>
      <c r="E524" s="48" t="s">
        <v>0</v>
      </c>
      <c r="F524" s="48" t="s">
        <v>0</v>
      </c>
      <c r="G524" s="48" t="s">
        <v>0</v>
      </c>
      <c r="H524" s="48">
        <v>22.8</v>
      </c>
      <c r="I524" s="48">
        <v>35.93</v>
      </c>
      <c r="J524" s="49">
        <v>50.68</v>
      </c>
      <c r="K524" s="50">
        <v>7.7048611111111111E-4</v>
      </c>
      <c r="L524" s="50">
        <v>1.0526620370370371E-3</v>
      </c>
      <c r="M524" s="50">
        <v>2.3842592592592591E-3</v>
      </c>
      <c r="N524" s="50">
        <v>9.6701388888888889E-4</v>
      </c>
      <c r="O524" s="50">
        <v>1.3576388888888889E-3</v>
      </c>
      <c r="P524" s="50">
        <v>1.761574074074074E-3</v>
      </c>
      <c r="Q524" s="50">
        <v>2.7940972222222221E-3</v>
      </c>
      <c r="R524" s="50">
        <v>3.0178240740740742E-3</v>
      </c>
      <c r="S524" s="50">
        <v>3.8297453703703701E-3</v>
      </c>
      <c r="T524" s="50">
        <v>5.9627314814814812E-3</v>
      </c>
      <c r="U524" s="50">
        <v>6.4586805555555552E-3</v>
      </c>
      <c r="V524" s="50">
        <v>1.0298148148148148E-2</v>
      </c>
      <c r="W524" s="50">
        <v>9.1297453703703697E-3</v>
      </c>
      <c r="X524" s="50">
        <v>1.5379976851851851E-2</v>
      </c>
      <c r="Y524" s="50">
        <v>3.2073263888888891E-2</v>
      </c>
      <c r="Z524" s="48" t="s">
        <v>0</v>
      </c>
      <c r="AA524" s="48">
        <v>4.57</v>
      </c>
      <c r="AB524" s="48" t="s">
        <v>0</v>
      </c>
      <c r="AC524" s="48">
        <v>14.28</v>
      </c>
      <c r="AD524" s="48">
        <v>15.92</v>
      </c>
      <c r="AE524" s="46">
        <v>4748</v>
      </c>
      <c r="AF524" s="48" t="s">
        <v>0</v>
      </c>
      <c r="AG524" s="48" t="s">
        <v>0</v>
      </c>
      <c r="AH524" s="48">
        <v>8.06</v>
      </c>
      <c r="AI524" s="48" t="s">
        <v>0</v>
      </c>
      <c r="AJ524" s="48">
        <v>8.64</v>
      </c>
      <c r="AK524" s="48">
        <v>9.33</v>
      </c>
      <c r="AL524" s="48">
        <v>26.34</v>
      </c>
      <c r="AM524" s="48">
        <v>42.51</v>
      </c>
      <c r="AN524" s="48">
        <v>59.81</v>
      </c>
      <c r="AO524" s="50">
        <v>9.1342592592592604E-4</v>
      </c>
      <c r="AP524" s="50">
        <v>1.2604166666666666E-3</v>
      </c>
      <c r="AQ524" s="50">
        <v>2.8471064814814817E-3</v>
      </c>
      <c r="AR524" s="50">
        <v>1.1511574074074074E-3</v>
      </c>
      <c r="AS524" s="50">
        <v>1.6215277777777779E-3</v>
      </c>
      <c r="AT524" s="50">
        <v>2.0995370370370369E-3</v>
      </c>
      <c r="AU524" s="50">
        <v>3.3145833333333334E-3</v>
      </c>
      <c r="AV524" s="50">
        <v>3.5840277777777776E-3</v>
      </c>
      <c r="AW524" s="50">
        <v>4.5622685185185185E-3</v>
      </c>
      <c r="AX524" s="50">
        <v>7.1500000000000001E-3</v>
      </c>
      <c r="AY524" s="50">
        <v>7.6950231481481479E-3</v>
      </c>
      <c r="AZ524" s="50">
        <v>1.2365393518518519E-2</v>
      </c>
      <c r="BA524" s="50">
        <v>1.0031018518518519E-2</v>
      </c>
      <c r="BB524" s="50">
        <v>1.7307291666666665E-2</v>
      </c>
      <c r="BC524" s="50">
        <v>3.5597685185185184E-2</v>
      </c>
      <c r="BD524" s="48">
        <v>1.65</v>
      </c>
      <c r="BE524" s="48" t="s">
        <v>0</v>
      </c>
      <c r="BF524" s="48">
        <v>5.44</v>
      </c>
      <c r="BG524" s="48">
        <v>11.64</v>
      </c>
      <c r="BH524" s="48">
        <v>14.71</v>
      </c>
      <c r="BI524" s="46">
        <v>3647</v>
      </c>
    </row>
    <row r="525" spans="1:61" x14ac:dyDescent="0.3">
      <c r="A525" s="46">
        <v>877</v>
      </c>
      <c r="B525" s="48" t="s">
        <v>0</v>
      </c>
      <c r="C525" s="48" t="s">
        <v>0</v>
      </c>
      <c r="D525" s="48" t="s">
        <v>0</v>
      </c>
      <c r="E525" s="48" t="s">
        <v>0</v>
      </c>
      <c r="F525" s="48" t="s">
        <v>0</v>
      </c>
      <c r="G525" s="48">
        <v>8.5399999999999991</v>
      </c>
      <c r="H525" s="48" t="s">
        <v>0</v>
      </c>
      <c r="I525" s="48">
        <v>35.94</v>
      </c>
      <c r="J525" s="49">
        <v>50.7</v>
      </c>
      <c r="K525" s="50">
        <v>7.7083333333333333E-4</v>
      </c>
      <c r="L525" s="50">
        <v>1.0530092592592592E-3</v>
      </c>
      <c r="M525" s="50">
        <v>2.3851851851851851E-3</v>
      </c>
      <c r="N525" s="50">
        <v>9.6724537037037037E-4</v>
      </c>
      <c r="O525" s="50">
        <v>1.3581018518518519E-3</v>
      </c>
      <c r="P525" s="50">
        <v>1.7621527777777778E-3</v>
      </c>
      <c r="Q525" s="50">
        <v>2.795023148148148E-3</v>
      </c>
      <c r="R525" s="50">
        <v>3.0188657407407408E-3</v>
      </c>
      <c r="S525" s="50">
        <v>3.8310185185185183E-3</v>
      </c>
      <c r="T525" s="50">
        <v>5.9649305555555558E-3</v>
      </c>
      <c r="U525" s="50">
        <v>6.4609953703703704E-3</v>
      </c>
      <c r="V525" s="50">
        <v>1.030173611111111E-2</v>
      </c>
      <c r="W525" s="50">
        <v>9.1350694444444439E-3</v>
      </c>
      <c r="X525" s="50">
        <v>1.5389004629629629E-2</v>
      </c>
      <c r="Y525" s="50">
        <v>3.2091666666666664E-2</v>
      </c>
      <c r="Z525" s="48" t="s">
        <v>0</v>
      </c>
      <c r="AA525" s="48" t="s">
        <v>0</v>
      </c>
      <c r="AB525" s="48">
        <v>6.79</v>
      </c>
      <c r="AC525" s="48">
        <v>14.27</v>
      </c>
      <c r="AD525" s="48">
        <v>15.9</v>
      </c>
      <c r="AE525" s="46">
        <v>4743</v>
      </c>
      <c r="AF525" s="48" t="s">
        <v>0</v>
      </c>
      <c r="AG525" s="48">
        <v>7.52</v>
      </c>
      <c r="AH525" s="48" t="s">
        <v>0</v>
      </c>
      <c r="AI525" s="48">
        <v>7.94</v>
      </c>
      <c r="AJ525" s="48" t="s">
        <v>0</v>
      </c>
      <c r="AK525" s="48" t="s">
        <v>0</v>
      </c>
      <c r="AL525" s="48">
        <v>26.35</v>
      </c>
      <c r="AM525" s="48">
        <v>42.53</v>
      </c>
      <c r="AN525" s="48">
        <v>59.84</v>
      </c>
      <c r="AO525" s="50">
        <v>9.13888888888889E-4</v>
      </c>
      <c r="AP525" s="50">
        <v>1.2609953703703704E-3</v>
      </c>
      <c r="AQ525" s="50">
        <v>2.8487268518518519E-3</v>
      </c>
      <c r="AR525" s="50">
        <v>1.1517361111111112E-3</v>
      </c>
      <c r="AS525" s="50">
        <v>1.6223379629629632E-3</v>
      </c>
      <c r="AT525" s="50">
        <v>2.1005787037037035E-3</v>
      </c>
      <c r="AU525" s="50">
        <v>3.3162037037037036E-3</v>
      </c>
      <c r="AV525" s="50">
        <v>3.5858796296296294E-3</v>
      </c>
      <c r="AW525" s="50">
        <v>4.5645833333333337E-3</v>
      </c>
      <c r="AX525" s="50">
        <v>7.1538194444444436E-3</v>
      </c>
      <c r="AY525" s="50">
        <v>7.699189814814815E-3</v>
      </c>
      <c r="AZ525" s="50">
        <v>1.2372222222222222E-2</v>
      </c>
      <c r="BA525" s="50">
        <v>1.003738425925926E-2</v>
      </c>
      <c r="BB525" s="50">
        <v>1.7318055555555555E-2</v>
      </c>
      <c r="BC525" s="50">
        <v>3.5619675925925923E-2</v>
      </c>
      <c r="BD525" s="48" t="s">
        <v>0</v>
      </c>
      <c r="BE525" s="48">
        <v>3.73</v>
      </c>
      <c r="BF525" s="48" t="s">
        <v>0</v>
      </c>
      <c r="BG525" s="48">
        <v>11.63</v>
      </c>
      <c r="BH525" s="48">
        <v>14.7</v>
      </c>
      <c r="BI525" s="46">
        <v>3643</v>
      </c>
    </row>
    <row r="526" spans="1:61" x14ac:dyDescent="0.3">
      <c r="A526" s="46">
        <v>876</v>
      </c>
      <c r="B526" s="48" t="s">
        <v>0</v>
      </c>
      <c r="C526" s="48" t="s">
        <v>0</v>
      </c>
      <c r="D526" s="48" t="s">
        <v>0</v>
      </c>
      <c r="E526" s="48" t="s">
        <v>0</v>
      </c>
      <c r="F526" s="48">
        <v>7.95</v>
      </c>
      <c r="G526" s="48" t="s">
        <v>0</v>
      </c>
      <c r="H526" s="48">
        <v>22.81</v>
      </c>
      <c r="I526" s="48">
        <v>35.950000000000003</v>
      </c>
      <c r="J526" s="49">
        <v>50.71</v>
      </c>
      <c r="K526" s="50">
        <v>7.7106481481481481E-4</v>
      </c>
      <c r="L526" s="50">
        <v>1.0533564814814817E-3</v>
      </c>
      <c r="M526" s="50">
        <v>2.3859953703703704E-3</v>
      </c>
      <c r="N526" s="50">
        <v>9.6759259259259259E-4</v>
      </c>
      <c r="O526" s="50">
        <v>1.3585648148148148E-3</v>
      </c>
      <c r="P526" s="50">
        <v>1.7627314814814814E-3</v>
      </c>
      <c r="Q526" s="50">
        <v>2.795949074074074E-3</v>
      </c>
      <c r="R526" s="50">
        <v>3.0199074074074073E-3</v>
      </c>
      <c r="S526" s="50">
        <v>3.8324074074074072E-3</v>
      </c>
      <c r="T526" s="50">
        <v>5.9670138888888889E-3</v>
      </c>
      <c r="U526" s="50">
        <v>6.4633101851851848E-3</v>
      </c>
      <c r="V526" s="50">
        <v>1.0305439814814814E-2</v>
      </c>
      <c r="W526" s="50">
        <v>9.1405092592592597E-3</v>
      </c>
      <c r="X526" s="50">
        <v>1.5398148148148149E-2</v>
      </c>
      <c r="Y526" s="50">
        <v>3.2109953703703703E-2</v>
      </c>
      <c r="Z526" s="48" t="s">
        <v>0</v>
      </c>
      <c r="AA526" s="48" t="s">
        <v>0</v>
      </c>
      <c r="AB526" s="48" t="s">
        <v>0</v>
      </c>
      <c r="AC526" s="48">
        <v>14.26</v>
      </c>
      <c r="AD526" s="48">
        <v>15.88</v>
      </c>
      <c r="AE526" s="46">
        <v>4738</v>
      </c>
      <c r="AF526" s="48">
        <v>6.95</v>
      </c>
      <c r="AG526" s="48" t="s">
        <v>0</v>
      </c>
      <c r="AH526" s="48" t="s">
        <v>0</v>
      </c>
      <c r="AI526" s="48" t="s">
        <v>0</v>
      </c>
      <c r="AJ526" s="48">
        <v>8.65</v>
      </c>
      <c r="AK526" s="48">
        <v>9.34</v>
      </c>
      <c r="AL526" s="48">
        <v>26.36</v>
      </c>
      <c r="AM526" s="48">
        <v>42.55</v>
      </c>
      <c r="AN526" s="48">
        <v>59.87</v>
      </c>
      <c r="AO526" s="50">
        <v>9.1435185185185185E-4</v>
      </c>
      <c r="AP526" s="50">
        <v>1.2616898148148151E-3</v>
      </c>
      <c r="AQ526" s="50">
        <v>2.8502314814814818E-3</v>
      </c>
      <c r="AR526" s="50">
        <v>1.1524305555555556E-3</v>
      </c>
      <c r="AS526" s="50">
        <v>1.6231481481481483E-3</v>
      </c>
      <c r="AT526" s="50">
        <v>2.1016203703703704E-3</v>
      </c>
      <c r="AU526" s="50">
        <v>3.3179398148148148E-3</v>
      </c>
      <c r="AV526" s="50">
        <v>3.5877314814814812E-3</v>
      </c>
      <c r="AW526" s="50">
        <v>4.5670138888888887E-3</v>
      </c>
      <c r="AX526" s="50">
        <v>7.1576388888888879E-3</v>
      </c>
      <c r="AY526" s="50">
        <v>7.7033564814814812E-3</v>
      </c>
      <c r="AZ526" s="50">
        <v>1.2379050925925925E-2</v>
      </c>
      <c r="BA526" s="50">
        <v>1.004386574074074E-2</v>
      </c>
      <c r="BB526" s="50">
        <v>1.7328935185185183E-2</v>
      </c>
      <c r="BC526" s="50">
        <v>3.5641782407407403E-2</v>
      </c>
      <c r="BD526" s="48" t="s">
        <v>0</v>
      </c>
      <c r="BE526" s="48" t="s">
        <v>0</v>
      </c>
      <c r="BF526" s="48" t="s">
        <v>0</v>
      </c>
      <c r="BG526" s="48">
        <v>11.62</v>
      </c>
      <c r="BH526" s="48">
        <v>14.68</v>
      </c>
      <c r="BI526" s="46">
        <v>3639</v>
      </c>
    </row>
    <row r="527" spans="1:61" x14ac:dyDescent="0.3">
      <c r="A527" s="46">
        <v>875</v>
      </c>
      <c r="B527" s="48" t="s">
        <v>0</v>
      </c>
      <c r="C527" s="48" t="s">
        <v>0</v>
      </c>
      <c r="D527" s="48" t="s">
        <v>0</v>
      </c>
      <c r="E527" s="48">
        <v>7.29</v>
      </c>
      <c r="F527" s="48" t="s">
        <v>0</v>
      </c>
      <c r="G527" s="48" t="s">
        <v>0</v>
      </c>
      <c r="H527" s="48">
        <v>22.82</v>
      </c>
      <c r="I527" s="48">
        <v>35.97</v>
      </c>
      <c r="J527" s="49">
        <v>50.73</v>
      </c>
      <c r="K527" s="50">
        <v>7.7129629629629629E-4</v>
      </c>
      <c r="L527" s="50">
        <v>1.0537037037037038E-3</v>
      </c>
      <c r="M527" s="50">
        <v>2.3869212962962963E-3</v>
      </c>
      <c r="N527" s="50">
        <v>9.6793981481481481E-4</v>
      </c>
      <c r="O527" s="50">
        <v>1.3590277777777778E-3</v>
      </c>
      <c r="P527" s="50">
        <v>1.7633101851851852E-3</v>
      </c>
      <c r="Q527" s="50">
        <v>2.7969907407407409E-3</v>
      </c>
      <c r="R527" s="50">
        <v>3.0209490740740739E-3</v>
      </c>
      <c r="S527" s="50">
        <v>3.8336805555555555E-3</v>
      </c>
      <c r="T527" s="50">
        <v>5.9692129629629626E-3</v>
      </c>
      <c r="U527" s="50">
        <v>6.465625E-3</v>
      </c>
      <c r="V527" s="50">
        <v>1.0309027777777776E-2</v>
      </c>
      <c r="W527" s="50">
        <v>9.1458333333333322E-3</v>
      </c>
      <c r="X527" s="50">
        <v>1.5407175925925925E-2</v>
      </c>
      <c r="Y527" s="50">
        <v>3.2128240740740735E-2</v>
      </c>
      <c r="Z527" s="48" t="s">
        <v>0</v>
      </c>
      <c r="AA527" s="48">
        <v>4.5600000000000005</v>
      </c>
      <c r="AB527" s="48">
        <v>6.78</v>
      </c>
      <c r="AC527" s="48">
        <v>14.25</v>
      </c>
      <c r="AD527" s="48">
        <v>15.87</v>
      </c>
      <c r="AE527" s="46">
        <v>4733</v>
      </c>
      <c r="AF527" s="48" t="s">
        <v>0</v>
      </c>
      <c r="AG527" s="48" t="s">
        <v>0</v>
      </c>
      <c r="AH527" s="48">
        <v>8.07</v>
      </c>
      <c r="AI527" s="48">
        <v>7.95</v>
      </c>
      <c r="AJ527" s="48" t="s">
        <v>0</v>
      </c>
      <c r="AK527" s="48" t="s">
        <v>0</v>
      </c>
      <c r="AL527" s="48">
        <v>26.38</v>
      </c>
      <c r="AM527" s="48">
        <v>42.57</v>
      </c>
      <c r="AN527" s="48">
        <v>59.9</v>
      </c>
      <c r="AO527" s="50">
        <v>9.1493055555555555E-4</v>
      </c>
      <c r="AP527" s="50">
        <v>1.2623842592592595E-3</v>
      </c>
      <c r="AQ527" s="50">
        <v>2.8518518518518519E-3</v>
      </c>
      <c r="AR527" s="50">
        <v>1.1530092592592592E-3</v>
      </c>
      <c r="AS527" s="50">
        <v>1.6239583333333336E-3</v>
      </c>
      <c r="AT527" s="50">
        <v>2.102662037037037E-3</v>
      </c>
      <c r="AU527" s="50">
        <v>3.3195601851851849E-3</v>
      </c>
      <c r="AV527" s="50">
        <v>3.5894675925925924E-3</v>
      </c>
      <c r="AW527" s="50">
        <v>4.5693287037037039E-3</v>
      </c>
      <c r="AX527" s="50">
        <v>7.1615740740740737E-3</v>
      </c>
      <c r="AY527" s="50">
        <v>7.7075231481481482E-3</v>
      </c>
      <c r="AZ527" s="50">
        <v>1.2385879629629629E-2</v>
      </c>
      <c r="BA527" s="50">
        <v>1.0050231481481481E-2</v>
      </c>
      <c r="BB527" s="50">
        <v>1.7339814814814815E-2</v>
      </c>
      <c r="BC527" s="50">
        <v>3.5663888888888891E-2</v>
      </c>
      <c r="BD527" s="48" t="s">
        <v>0</v>
      </c>
      <c r="BE527" s="48" t="s">
        <v>0</v>
      </c>
      <c r="BF527" s="48">
        <v>5.43</v>
      </c>
      <c r="BG527" s="48">
        <v>11.61</v>
      </c>
      <c r="BH527" s="48">
        <v>14.67</v>
      </c>
      <c r="BI527" s="46">
        <v>3636</v>
      </c>
    </row>
    <row r="528" spans="1:61" x14ac:dyDescent="0.3">
      <c r="A528" s="46">
        <v>874</v>
      </c>
      <c r="B528" s="48" t="s">
        <v>0</v>
      </c>
      <c r="C528" s="48">
        <v>6.67</v>
      </c>
      <c r="D528" s="48">
        <v>7.13</v>
      </c>
      <c r="E528" s="48" t="s">
        <v>0</v>
      </c>
      <c r="F528" s="48" t="s">
        <v>0</v>
      </c>
      <c r="G528" s="48">
        <v>8.5500000000000007</v>
      </c>
      <c r="H528" s="48">
        <v>22.83</v>
      </c>
      <c r="I528" s="48">
        <v>35.979999999999997</v>
      </c>
      <c r="J528" s="49">
        <v>50.75</v>
      </c>
      <c r="K528" s="50">
        <v>7.7152777777777777E-4</v>
      </c>
      <c r="L528" s="50">
        <v>1.0540509259259262E-3</v>
      </c>
      <c r="M528" s="50">
        <v>2.3877314814814816E-3</v>
      </c>
      <c r="N528" s="50">
        <v>9.6828703703703703E-4</v>
      </c>
      <c r="O528" s="50">
        <v>1.3594907407407408E-3</v>
      </c>
      <c r="P528" s="50">
        <v>1.7638888888888888E-3</v>
      </c>
      <c r="Q528" s="50">
        <v>2.7979166666666669E-3</v>
      </c>
      <c r="R528" s="50">
        <v>3.0218749999999998E-3</v>
      </c>
      <c r="S528" s="50">
        <v>3.8349537037037037E-3</v>
      </c>
      <c r="T528" s="50">
        <v>5.9712962962962966E-3</v>
      </c>
      <c r="U528" s="50">
        <v>6.4679398148148144E-3</v>
      </c>
      <c r="V528" s="50">
        <v>1.0312615740740742E-2</v>
      </c>
      <c r="W528" s="50">
        <v>9.151273148148148E-3</v>
      </c>
      <c r="X528" s="50">
        <v>1.5416203703703703E-2</v>
      </c>
      <c r="Y528" s="50">
        <v>3.2146643518518515E-2</v>
      </c>
      <c r="Z528" s="48" t="s">
        <v>0</v>
      </c>
      <c r="AA528" s="48" t="s">
        <v>0</v>
      </c>
      <c r="AB528" s="48" t="s">
        <v>0</v>
      </c>
      <c r="AC528" s="48">
        <v>14.24</v>
      </c>
      <c r="AD528" s="48">
        <v>15.85</v>
      </c>
      <c r="AE528" s="46">
        <v>4728</v>
      </c>
      <c r="AF528" s="48" t="s">
        <v>0</v>
      </c>
      <c r="AG528" s="48">
        <v>7.53</v>
      </c>
      <c r="AH528" s="48" t="s">
        <v>0</v>
      </c>
      <c r="AI528" s="48" t="s">
        <v>0</v>
      </c>
      <c r="AJ528" s="48" t="s">
        <v>0</v>
      </c>
      <c r="AK528" s="48">
        <v>9.35</v>
      </c>
      <c r="AL528" s="48">
        <v>26.39</v>
      </c>
      <c r="AM528" s="48">
        <v>42.59</v>
      </c>
      <c r="AN528" s="48">
        <v>59.93</v>
      </c>
      <c r="AO528" s="50">
        <v>9.1539351851851851E-4</v>
      </c>
      <c r="AP528" s="50">
        <v>1.263078703703704E-3</v>
      </c>
      <c r="AQ528" s="50">
        <v>2.8534722222222225E-3</v>
      </c>
      <c r="AR528" s="50">
        <v>1.153587962962963E-3</v>
      </c>
      <c r="AS528" s="50">
        <v>1.6247685185185187E-3</v>
      </c>
      <c r="AT528" s="50">
        <v>2.1037037037037036E-3</v>
      </c>
      <c r="AU528" s="50">
        <v>3.3211805555555555E-3</v>
      </c>
      <c r="AV528" s="50">
        <v>3.5913194444444443E-3</v>
      </c>
      <c r="AW528" s="50">
        <v>4.5717592592592589E-3</v>
      </c>
      <c r="AX528" s="50">
        <v>7.165393518518518E-3</v>
      </c>
      <c r="AY528" s="50">
        <v>7.7116898148148144E-3</v>
      </c>
      <c r="AZ528" s="50">
        <v>1.2392708333333332E-2</v>
      </c>
      <c r="BA528" s="50">
        <v>1.0056712962962963E-2</v>
      </c>
      <c r="BB528" s="50">
        <v>1.7350694444444446E-2</v>
      </c>
      <c r="BC528" s="50">
        <v>3.5685995370370371E-2</v>
      </c>
      <c r="BD528" s="48" t="s">
        <v>0</v>
      </c>
      <c r="BE528" s="48">
        <v>3.72</v>
      </c>
      <c r="BF528" s="48" t="s">
        <v>0</v>
      </c>
      <c r="BG528" s="48">
        <v>11.6</v>
      </c>
      <c r="BH528" s="48">
        <v>14.65</v>
      </c>
      <c r="BI528" s="46">
        <v>3632</v>
      </c>
    </row>
    <row r="529" spans="1:61" x14ac:dyDescent="0.3">
      <c r="A529" s="46">
        <v>873</v>
      </c>
      <c r="B529" s="48">
        <v>6.18</v>
      </c>
      <c r="C529" s="48" t="s">
        <v>0</v>
      </c>
      <c r="D529" s="48" t="s">
        <v>0</v>
      </c>
      <c r="E529" s="48" t="s">
        <v>0</v>
      </c>
      <c r="F529" s="48">
        <v>7.96</v>
      </c>
      <c r="G529" s="48" t="s">
        <v>0</v>
      </c>
      <c r="H529" s="48" t="s">
        <v>0</v>
      </c>
      <c r="I529" s="48">
        <v>35.99</v>
      </c>
      <c r="J529" s="49">
        <v>50.76</v>
      </c>
      <c r="K529" s="50">
        <v>7.7187499999999999E-4</v>
      </c>
      <c r="L529" s="50">
        <v>1.0543981481481483E-3</v>
      </c>
      <c r="M529" s="50">
        <v>2.3886574074074075E-3</v>
      </c>
      <c r="N529" s="50">
        <v>9.6851851851851851E-4</v>
      </c>
      <c r="O529" s="50">
        <v>1.3598379629629631E-3</v>
      </c>
      <c r="P529" s="50">
        <v>1.7644675925925926E-3</v>
      </c>
      <c r="Q529" s="50">
        <v>2.7988425925925928E-3</v>
      </c>
      <c r="R529" s="50">
        <v>3.0229166666666668E-3</v>
      </c>
      <c r="S529" s="50">
        <v>3.8362268518518515E-3</v>
      </c>
      <c r="T529" s="50">
        <v>5.9734953703703703E-3</v>
      </c>
      <c r="U529" s="50">
        <v>6.4702546296296296E-3</v>
      </c>
      <c r="V529" s="50">
        <v>1.0316319444444446E-2</v>
      </c>
      <c r="W529" s="50">
        <v>9.156712962962962E-3</v>
      </c>
      <c r="X529" s="50">
        <v>1.5425231481481481E-2</v>
      </c>
      <c r="Y529" s="50">
        <v>3.2165046296296289E-2</v>
      </c>
      <c r="Z529" s="48" t="s">
        <v>0</v>
      </c>
      <c r="AA529" s="48">
        <v>4.55</v>
      </c>
      <c r="AB529" s="48">
        <v>6.77</v>
      </c>
      <c r="AC529" s="48">
        <v>14.23</v>
      </c>
      <c r="AD529" s="48">
        <v>15.83</v>
      </c>
      <c r="AE529" s="46">
        <v>4723</v>
      </c>
      <c r="AF529" s="48" t="s">
        <v>0</v>
      </c>
      <c r="AG529" s="48" t="s">
        <v>0</v>
      </c>
      <c r="AH529" s="48" t="s">
        <v>0</v>
      </c>
      <c r="AI529" s="48" t="s">
        <v>0</v>
      </c>
      <c r="AJ529" s="48">
        <v>8.66</v>
      </c>
      <c r="AK529" s="48" t="s">
        <v>0</v>
      </c>
      <c r="AL529" s="48">
        <v>26.4</v>
      </c>
      <c r="AM529" s="48">
        <v>42.61</v>
      </c>
      <c r="AN529" s="48">
        <v>59.96</v>
      </c>
      <c r="AO529" s="50">
        <v>9.1585648148148147E-4</v>
      </c>
      <c r="AP529" s="50">
        <v>1.2637731481481484E-3</v>
      </c>
      <c r="AQ529" s="50">
        <v>2.854976851851852E-3</v>
      </c>
      <c r="AR529" s="50">
        <v>1.1541666666666666E-3</v>
      </c>
      <c r="AS529" s="50">
        <v>1.625578703703704E-3</v>
      </c>
      <c r="AT529" s="50">
        <v>2.1047453703703701E-3</v>
      </c>
      <c r="AU529" s="50">
        <v>3.3229166666666672E-3</v>
      </c>
      <c r="AV529" s="50">
        <v>3.5931712962962961E-3</v>
      </c>
      <c r="AW529" s="50">
        <v>4.5740740740740742E-3</v>
      </c>
      <c r="AX529" s="50">
        <v>7.1692129629629623E-3</v>
      </c>
      <c r="AY529" s="50">
        <v>7.7158564814814807E-3</v>
      </c>
      <c r="AZ529" s="50">
        <v>1.2399537037037037E-2</v>
      </c>
      <c r="BA529" s="50">
        <v>1.0063194444444444E-2</v>
      </c>
      <c r="BB529" s="50">
        <v>1.7361574074074074E-2</v>
      </c>
      <c r="BC529" s="50">
        <v>3.5708101851851852E-2</v>
      </c>
      <c r="BD529" s="48" t="s">
        <v>0</v>
      </c>
      <c r="BE529" s="48" t="s">
        <v>0</v>
      </c>
      <c r="BF529" s="48">
        <v>5.42</v>
      </c>
      <c r="BG529" s="48">
        <v>11.59</v>
      </c>
      <c r="BH529" s="48">
        <v>14.63</v>
      </c>
      <c r="BI529" s="46">
        <v>3628</v>
      </c>
    </row>
    <row r="530" spans="1:61" x14ac:dyDescent="0.3">
      <c r="A530" s="46">
        <v>872</v>
      </c>
      <c r="B530" s="48" t="s">
        <v>0</v>
      </c>
      <c r="C530" s="48" t="s">
        <v>0</v>
      </c>
      <c r="D530" s="48" t="s">
        <v>0</v>
      </c>
      <c r="E530" s="48">
        <v>7.3</v>
      </c>
      <c r="F530" s="48" t="s">
        <v>0</v>
      </c>
      <c r="G530" s="48" t="s">
        <v>0</v>
      </c>
      <c r="H530" s="48">
        <v>22.84</v>
      </c>
      <c r="I530" s="48">
        <v>36</v>
      </c>
      <c r="J530" s="49">
        <v>50.78</v>
      </c>
      <c r="K530" s="50">
        <v>7.7210648148148147E-4</v>
      </c>
      <c r="L530" s="50">
        <v>1.0547453703703706E-3</v>
      </c>
      <c r="M530" s="50">
        <v>2.3895833333333334E-3</v>
      </c>
      <c r="N530" s="50">
        <v>9.6886574074074073E-4</v>
      </c>
      <c r="O530" s="50">
        <v>1.360300925925926E-3</v>
      </c>
      <c r="P530" s="50">
        <v>1.7650462962962962E-3</v>
      </c>
      <c r="Q530" s="50">
        <v>2.7998842592592593E-3</v>
      </c>
      <c r="R530" s="50">
        <v>3.0239583333333334E-3</v>
      </c>
      <c r="S530" s="50">
        <v>3.8376157407407404E-3</v>
      </c>
      <c r="T530" s="50">
        <v>5.9755787037037043E-3</v>
      </c>
      <c r="U530" s="50">
        <v>6.4725694444444449E-3</v>
      </c>
      <c r="V530" s="50">
        <v>1.0319907407407408E-2</v>
      </c>
      <c r="W530" s="50">
        <v>9.1620370370370362E-3</v>
      </c>
      <c r="X530" s="50">
        <v>1.5434375E-2</v>
      </c>
      <c r="Y530" s="50">
        <v>3.2183333333333328E-2</v>
      </c>
      <c r="Z530" s="48" t="s">
        <v>0</v>
      </c>
      <c r="AA530" s="48" t="s">
        <v>0</v>
      </c>
      <c r="AB530" s="48" t="s">
        <v>0</v>
      </c>
      <c r="AC530" s="48">
        <v>14.22</v>
      </c>
      <c r="AD530" s="48">
        <v>15.81</v>
      </c>
      <c r="AE530" s="46">
        <v>4718</v>
      </c>
      <c r="AF530" s="48">
        <v>6.96</v>
      </c>
      <c r="AG530" s="48" t="s">
        <v>0</v>
      </c>
      <c r="AH530" s="48">
        <v>8.08</v>
      </c>
      <c r="AI530" s="48">
        <v>7.96</v>
      </c>
      <c r="AJ530" s="48" t="s">
        <v>0</v>
      </c>
      <c r="AK530" s="48">
        <v>9.36</v>
      </c>
      <c r="AL530" s="48">
        <v>26.41</v>
      </c>
      <c r="AM530" s="48">
        <v>42.63</v>
      </c>
      <c r="AN530" s="48">
        <v>59.99</v>
      </c>
      <c r="AO530" s="50">
        <v>9.1631944444444443E-4</v>
      </c>
      <c r="AP530" s="50">
        <v>1.2644675925925929E-3</v>
      </c>
      <c r="AQ530" s="50">
        <v>2.8565972222222222E-3</v>
      </c>
      <c r="AR530" s="50">
        <v>1.1547453703703704E-3</v>
      </c>
      <c r="AS530" s="50">
        <v>1.6265046296296299E-3</v>
      </c>
      <c r="AT530" s="50">
        <v>2.1057870370370371E-3</v>
      </c>
      <c r="AU530" s="50">
        <v>3.3245370370370373E-3</v>
      </c>
      <c r="AV530" s="50">
        <v>3.595023148148148E-3</v>
      </c>
      <c r="AW530" s="50">
        <v>4.5763888888888885E-3</v>
      </c>
      <c r="AX530" s="50">
        <v>7.1730324074074066E-3</v>
      </c>
      <c r="AY530" s="50">
        <v>7.7200231481481477E-3</v>
      </c>
      <c r="AZ530" s="50">
        <v>1.2406250000000001E-2</v>
      </c>
      <c r="BA530" s="50">
        <v>1.0069560185185187E-2</v>
      </c>
      <c r="BB530" s="50">
        <v>1.7372453703703706E-2</v>
      </c>
      <c r="BC530" s="50">
        <v>3.5730208333333333E-2</v>
      </c>
      <c r="BD530" s="48" t="s">
        <v>0</v>
      </c>
      <c r="BE530" s="48" t="s">
        <v>0</v>
      </c>
      <c r="BF530" s="48" t="s">
        <v>0</v>
      </c>
      <c r="BG530" s="48">
        <v>11.58</v>
      </c>
      <c r="BH530" s="48">
        <v>14.62</v>
      </c>
      <c r="BI530" s="46">
        <v>3624</v>
      </c>
    </row>
    <row r="531" spans="1:61" x14ac:dyDescent="0.3">
      <c r="A531" s="46">
        <v>871</v>
      </c>
      <c r="B531" s="48" t="s">
        <v>0</v>
      </c>
      <c r="C531" s="48" t="s">
        <v>0</v>
      </c>
      <c r="D531" s="48" t="s">
        <v>0</v>
      </c>
      <c r="E531" s="48" t="s">
        <v>0</v>
      </c>
      <c r="F531" s="48" t="s">
        <v>0</v>
      </c>
      <c r="G531" s="48">
        <v>8.56</v>
      </c>
      <c r="H531" s="48">
        <v>22.85</v>
      </c>
      <c r="I531" s="48">
        <v>36.020000000000003</v>
      </c>
      <c r="J531" s="49">
        <v>50.8</v>
      </c>
      <c r="K531" s="50">
        <v>7.7233796296296295E-4</v>
      </c>
      <c r="L531" s="50">
        <v>1.0550925925925927E-3</v>
      </c>
      <c r="M531" s="50">
        <v>2.3903935185185183E-3</v>
      </c>
      <c r="N531" s="50">
        <v>9.6921296296296295E-4</v>
      </c>
      <c r="O531" s="50">
        <v>1.360763888888889E-3</v>
      </c>
      <c r="P531" s="50">
        <v>1.7656250000000001E-3</v>
      </c>
      <c r="Q531" s="50">
        <v>2.8008101851851853E-3</v>
      </c>
      <c r="R531" s="50">
        <v>3.0249999999999999E-3</v>
      </c>
      <c r="S531" s="50">
        <v>3.8388888888888886E-3</v>
      </c>
      <c r="T531" s="50">
        <v>5.977777777777778E-3</v>
      </c>
      <c r="U531" s="50">
        <v>6.4748842592592592E-3</v>
      </c>
      <c r="V531" s="50">
        <v>1.0323611111111112E-2</v>
      </c>
      <c r="W531" s="50">
        <v>9.1674768518518503E-3</v>
      </c>
      <c r="X531" s="50">
        <v>1.5443402777777776E-2</v>
      </c>
      <c r="Y531" s="50">
        <v>3.2201736111111108E-2</v>
      </c>
      <c r="Z531" s="48" t="s">
        <v>0</v>
      </c>
      <c r="AA531" s="48" t="s">
        <v>0</v>
      </c>
      <c r="AB531" s="48">
        <v>6.76</v>
      </c>
      <c r="AC531" s="48">
        <v>14.21</v>
      </c>
      <c r="AD531" s="48">
        <v>15.8</v>
      </c>
      <c r="AE531" s="46">
        <v>4714</v>
      </c>
      <c r="AF531" s="48" t="s">
        <v>0</v>
      </c>
      <c r="AG531" s="48">
        <v>7.54</v>
      </c>
      <c r="AH531" s="48" t="s">
        <v>0</v>
      </c>
      <c r="AI531" s="48" t="s">
        <v>0</v>
      </c>
      <c r="AJ531" s="48">
        <v>8.67</v>
      </c>
      <c r="AK531" s="48" t="s">
        <v>0</v>
      </c>
      <c r="AL531" s="48">
        <v>26.43</v>
      </c>
      <c r="AM531" s="48">
        <v>42.65</v>
      </c>
      <c r="AN531" s="48">
        <v>60.02</v>
      </c>
      <c r="AO531" s="50">
        <v>9.1678240740740739E-4</v>
      </c>
      <c r="AP531" s="50">
        <v>1.2651620370370373E-3</v>
      </c>
      <c r="AQ531" s="50">
        <v>2.8581018518518521E-3</v>
      </c>
      <c r="AR531" s="50">
        <v>1.1554398148148149E-3</v>
      </c>
      <c r="AS531" s="50">
        <v>1.6273148148148149E-3</v>
      </c>
      <c r="AT531" s="50">
        <v>2.1068287037037036E-3</v>
      </c>
      <c r="AU531" s="50">
        <v>3.3262731481481485E-3</v>
      </c>
      <c r="AV531" s="50">
        <v>3.5967592592592592E-3</v>
      </c>
      <c r="AW531" s="50">
        <v>4.5788194444444444E-3</v>
      </c>
      <c r="AX531" s="50">
        <v>7.1769675925925924E-3</v>
      </c>
      <c r="AY531" s="50">
        <v>7.7241898148148148E-3</v>
      </c>
      <c r="AZ531" s="50">
        <v>1.2413078703703704E-2</v>
      </c>
      <c r="BA531" s="50">
        <v>1.0076041666666667E-2</v>
      </c>
      <c r="BB531" s="50">
        <v>1.7383333333333334E-2</v>
      </c>
      <c r="BC531" s="50">
        <v>3.5752314814814813E-2</v>
      </c>
      <c r="BD531" s="48" t="s">
        <v>0</v>
      </c>
      <c r="BE531" s="48">
        <v>3.71</v>
      </c>
      <c r="BF531" s="48">
        <v>5.41</v>
      </c>
      <c r="BG531" s="48">
        <v>11.57</v>
      </c>
      <c r="BH531" s="48">
        <v>14.6</v>
      </c>
      <c r="BI531" s="46">
        <v>3620</v>
      </c>
    </row>
    <row r="532" spans="1:61" x14ac:dyDescent="0.3">
      <c r="A532" s="46">
        <v>870</v>
      </c>
      <c r="B532" s="48" t="s">
        <v>0</v>
      </c>
      <c r="C532" s="48" t="s">
        <v>0</v>
      </c>
      <c r="D532" s="48" t="s">
        <v>0</v>
      </c>
      <c r="E532" s="48" t="s">
        <v>0</v>
      </c>
      <c r="F532" s="48">
        <v>7.97</v>
      </c>
      <c r="G532" s="48" t="s">
        <v>0</v>
      </c>
      <c r="H532" s="48">
        <v>22.86</v>
      </c>
      <c r="I532" s="48">
        <v>36.03</v>
      </c>
      <c r="J532" s="49">
        <v>50.81</v>
      </c>
      <c r="K532" s="50">
        <v>7.7256944444444443E-4</v>
      </c>
      <c r="L532" s="50">
        <v>1.055439814814815E-3</v>
      </c>
      <c r="M532" s="50">
        <v>2.3913194444444442E-3</v>
      </c>
      <c r="N532" s="50">
        <v>9.6944444444444443E-4</v>
      </c>
      <c r="O532" s="50">
        <v>1.361226851851852E-3</v>
      </c>
      <c r="P532" s="50">
        <v>1.7662037037037036E-3</v>
      </c>
      <c r="Q532" s="50">
        <v>2.8017361111111112E-3</v>
      </c>
      <c r="R532" s="50">
        <v>3.0260416666666665E-3</v>
      </c>
      <c r="S532" s="50">
        <v>3.8401620370370369E-3</v>
      </c>
      <c r="T532" s="50">
        <v>5.9799768518518518E-3</v>
      </c>
      <c r="U532" s="50">
        <v>6.4771990740740745E-3</v>
      </c>
      <c r="V532" s="50">
        <v>1.0327199074074074E-2</v>
      </c>
      <c r="W532" s="50">
        <v>9.1729166666666643E-3</v>
      </c>
      <c r="X532" s="50">
        <v>1.5452430555555554E-2</v>
      </c>
      <c r="Y532" s="50">
        <v>3.2220138888888888E-2</v>
      </c>
      <c r="Z532" s="48">
        <v>1.9500000000000002</v>
      </c>
      <c r="AA532" s="48">
        <v>4.54</v>
      </c>
      <c r="AB532" s="48" t="s">
        <v>0</v>
      </c>
      <c r="AC532" s="48">
        <v>14.2</v>
      </c>
      <c r="AD532" s="48">
        <v>15.78</v>
      </c>
      <c r="AE532" s="46">
        <v>4709</v>
      </c>
      <c r="AF532" s="48" t="s">
        <v>0</v>
      </c>
      <c r="AG532" s="48" t="s">
        <v>0</v>
      </c>
      <c r="AH532" s="48" t="s">
        <v>0</v>
      </c>
      <c r="AI532" s="48">
        <v>7.97</v>
      </c>
      <c r="AJ532" s="48" t="s">
        <v>0</v>
      </c>
      <c r="AK532" s="48">
        <v>9.3699999999999992</v>
      </c>
      <c r="AL532" s="48">
        <v>26.44</v>
      </c>
      <c r="AM532" s="48">
        <v>42.67</v>
      </c>
      <c r="AN532" s="48">
        <v>60.05</v>
      </c>
      <c r="AO532" s="50">
        <v>9.1724537037037035E-4</v>
      </c>
      <c r="AP532" s="50">
        <v>1.2658564814814817E-3</v>
      </c>
      <c r="AQ532" s="50">
        <v>2.8597222222222223E-3</v>
      </c>
      <c r="AR532" s="50">
        <v>1.1560185185185185E-3</v>
      </c>
      <c r="AS532" s="50">
        <v>1.6281250000000002E-3</v>
      </c>
      <c r="AT532" s="50">
        <v>2.1078703703703702E-3</v>
      </c>
      <c r="AU532" s="50">
        <v>3.3278935185185187E-3</v>
      </c>
      <c r="AV532" s="50">
        <v>3.598611111111111E-3</v>
      </c>
      <c r="AW532" s="50">
        <v>4.5811342592592588E-3</v>
      </c>
      <c r="AX532" s="50">
        <v>7.1807870370370367E-3</v>
      </c>
      <c r="AY532" s="50">
        <v>7.728356481481481E-3</v>
      </c>
      <c r="AZ532" s="50">
        <v>1.2419907407407407E-2</v>
      </c>
      <c r="BA532" s="50">
        <v>1.0082523148148148E-2</v>
      </c>
      <c r="BB532" s="50">
        <v>1.7394212962962962E-2</v>
      </c>
      <c r="BC532" s="50">
        <v>3.5774421296296294E-2</v>
      </c>
      <c r="BD532" s="48" t="s">
        <v>0</v>
      </c>
      <c r="BE532" s="48" t="s">
        <v>0</v>
      </c>
      <c r="BF532" s="48" t="s">
        <v>0</v>
      </c>
      <c r="BG532" s="48">
        <v>11.56</v>
      </c>
      <c r="BH532" s="48">
        <v>14.58</v>
      </c>
      <c r="BI532" s="46">
        <v>3617</v>
      </c>
    </row>
    <row r="533" spans="1:61" x14ac:dyDescent="0.3">
      <c r="A533" s="46">
        <v>869</v>
      </c>
      <c r="B533" s="48" t="s">
        <v>0</v>
      </c>
      <c r="C533" s="48">
        <v>6.68</v>
      </c>
      <c r="D533" s="48">
        <v>7.14</v>
      </c>
      <c r="E533" s="48" t="s">
        <v>0</v>
      </c>
      <c r="F533" s="48" t="s">
        <v>0</v>
      </c>
      <c r="G533" s="48">
        <v>8.57</v>
      </c>
      <c r="H533" s="48" t="s">
        <v>0</v>
      </c>
      <c r="I533" s="48">
        <v>36.04</v>
      </c>
      <c r="J533" s="49">
        <v>50.83</v>
      </c>
      <c r="K533" s="50">
        <v>7.7291666666666676E-4</v>
      </c>
      <c r="L533" s="50">
        <v>1.0557870370370372E-3</v>
      </c>
      <c r="M533" s="50">
        <v>2.3922453703703701E-3</v>
      </c>
      <c r="N533" s="50">
        <v>9.6979166666666676E-4</v>
      </c>
      <c r="O533" s="50">
        <v>1.3616898148148149E-3</v>
      </c>
      <c r="P533" s="50">
        <v>1.7667824074074075E-3</v>
      </c>
      <c r="Q533" s="50">
        <v>2.8026620370370371E-3</v>
      </c>
      <c r="R533" s="50">
        <v>3.0269675925925924E-3</v>
      </c>
      <c r="S533" s="50">
        <v>3.8414351851851851E-3</v>
      </c>
      <c r="T533" s="50">
        <v>5.9820601851851857E-3</v>
      </c>
      <c r="U533" s="50">
        <v>6.4793981481481482E-3</v>
      </c>
      <c r="V533" s="50">
        <v>1.0330902777777777E-2</v>
      </c>
      <c r="W533" s="50">
        <v>9.1782407407407403E-3</v>
      </c>
      <c r="X533" s="50">
        <v>1.5461574074074074E-2</v>
      </c>
      <c r="Y533" s="50">
        <v>3.2238541666666669E-2</v>
      </c>
      <c r="Z533" s="48" t="s">
        <v>0</v>
      </c>
      <c r="AA533" s="48" t="s">
        <v>0</v>
      </c>
      <c r="AB533" s="48">
        <v>6.75</v>
      </c>
      <c r="AC533" s="48">
        <v>14.19</v>
      </c>
      <c r="AD533" s="48">
        <v>15.76</v>
      </c>
      <c r="AE533" s="46">
        <v>4704</v>
      </c>
      <c r="AF533" s="48">
        <v>6.97</v>
      </c>
      <c r="AG533" s="48" t="s">
        <v>0</v>
      </c>
      <c r="AH533" s="48">
        <v>8.09</v>
      </c>
      <c r="AI533" s="48" t="s">
        <v>0</v>
      </c>
      <c r="AJ533" s="48">
        <v>8.68</v>
      </c>
      <c r="AK533" s="48" t="s">
        <v>0</v>
      </c>
      <c r="AL533" s="48">
        <v>26.45</v>
      </c>
      <c r="AM533" s="48">
        <v>42.7</v>
      </c>
      <c r="AN533" s="48">
        <v>60.08</v>
      </c>
      <c r="AO533" s="50">
        <v>9.1770833333333331E-4</v>
      </c>
      <c r="AP533" s="50">
        <v>1.2665509259259262E-3</v>
      </c>
      <c r="AQ533" s="50">
        <v>2.8613425925925928E-3</v>
      </c>
      <c r="AR533" s="50">
        <v>1.1565972222222223E-3</v>
      </c>
      <c r="AS533" s="50">
        <v>1.6289351851851853E-3</v>
      </c>
      <c r="AT533" s="50">
        <v>2.1089120370370367E-3</v>
      </c>
      <c r="AU533" s="50">
        <v>3.3296296296296299E-3</v>
      </c>
      <c r="AV533" s="50">
        <v>3.6004629629629629E-3</v>
      </c>
      <c r="AW533" s="50">
        <v>4.5835648148148146E-3</v>
      </c>
      <c r="AX533" s="50">
        <v>7.1846064814814811E-3</v>
      </c>
      <c r="AY533" s="50">
        <v>7.7325231481481481E-3</v>
      </c>
      <c r="AZ533" s="50">
        <v>1.2426736111111111E-2</v>
      </c>
      <c r="BA533" s="50">
        <v>1.008900462962963E-2</v>
      </c>
      <c r="BB533" s="50">
        <v>1.7405092592592594E-2</v>
      </c>
      <c r="BC533" s="50">
        <v>3.5796527777777774E-2</v>
      </c>
      <c r="BD533" s="48" t="s">
        <v>0</v>
      </c>
      <c r="BE533" s="48" t="s">
        <v>0</v>
      </c>
      <c r="BF533" s="48">
        <v>5.4</v>
      </c>
      <c r="BG533" s="48">
        <v>11.55</v>
      </c>
      <c r="BH533" s="48">
        <v>14.57</v>
      </c>
      <c r="BI533" s="46">
        <v>3613</v>
      </c>
    </row>
    <row r="534" spans="1:61" x14ac:dyDescent="0.3">
      <c r="A534" s="46">
        <v>868</v>
      </c>
      <c r="B534" s="48" t="s">
        <v>0</v>
      </c>
      <c r="C534" s="48" t="s">
        <v>0</v>
      </c>
      <c r="D534" s="48" t="s">
        <v>0</v>
      </c>
      <c r="E534" s="48">
        <v>7.31</v>
      </c>
      <c r="F534" s="48" t="s">
        <v>0</v>
      </c>
      <c r="G534" s="48" t="s">
        <v>0</v>
      </c>
      <c r="H534" s="48">
        <v>22.87</v>
      </c>
      <c r="I534" s="48">
        <v>36.049999999999997</v>
      </c>
      <c r="J534" s="49">
        <v>50.85</v>
      </c>
      <c r="K534" s="50">
        <v>7.7314814814814824E-4</v>
      </c>
      <c r="L534" s="50">
        <v>1.0561342592592595E-3</v>
      </c>
      <c r="M534" s="50">
        <v>2.3930555555555554E-3</v>
      </c>
      <c r="N534" s="50">
        <v>9.7013888888888898E-4</v>
      </c>
      <c r="O534" s="50">
        <v>1.362037037037037E-3</v>
      </c>
      <c r="P534" s="50">
        <v>1.767361111111111E-3</v>
      </c>
      <c r="Q534" s="50">
        <v>2.8037037037037037E-3</v>
      </c>
      <c r="R534" s="50">
        <v>3.0280092592592594E-3</v>
      </c>
      <c r="S534" s="50">
        <v>3.842824074074074E-3</v>
      </c>
      <c r="T534" s="50">
        <v>5.9842592592592595E-3</v>
      </c>
      <c r="U534" s="50">
        <v>6.4817129629629634E-3</v>
      </c>
      <c r="V534" s="50">
        <v>1.0334490740740741E-2</v>
      </c>
      <c r="W534" s="50">
        <v>9.1836805555555543E-3</v>
      </c>
      <c r="X534" s="50">
        <v>1.5470601851851852E-2</v>
      </c>
      <c r="Y534" s="50">
        <v>3.2256944444444442E-2</v>
      </c>
      <c r="Z534" s="48" t="s">
        <v>0</v>
      </c>
      <c r="AA534" s="48" t="s">
        <v>0</v>
      </c>
      <c r="AB534" s="48" t="s">
        <v>0</v>
      </c>
      <c r="AC534" s="48">
        <v>14.18</v>
      </c>
      <c r="AD534" s="48">
        <v>15.75</v>
      </c>
      <c r="AE534" s="46">
        <v>4699</v>
      </c>
      <c r="AF534" s="48" t="s">
        <v>0</v>
      </c>
      <c r="AG534" s="48">
        <v>7.55</v>
      </c>
      <c r="AH534" s="48" t="s">
        <v>0</v>
      </c>
      <c r="AI534" s="48">
        <v>7.98</v>
      </c>
      <c r="AJ534" s="48" t="s">
        <v>0</v>
      </c>
      <c r="AK534" s="48">
        <v>9.3800000000000008</v>
      </c>
      <c r="AL534" s="48">
        <v>26.46</v>
      </c>
      <c r="AM534" s="48">
        <v>42.72</v>
      </c>
      <c r="AN534" s="48">
        <v>60.11</v>
      </c>
      <c r="AO534" s="50">
        <v>9.1817129629629627E-4</v>
      </c>
      <c r="AP534" s="50">
        <v>1.2671296296296298E-3</v>
      </c>
      <c r="AQ534" s="50">
        <v>2.8628472222222224E-3</v>
      </c>
      <c r="AR534" s="50">
        <v>1.1571759259259259E-3</v>
      </c>
      <c r="AS534" s="50">
        <v>1.6297453703703706E-3</v>
      </c>
      <c r="AT534" s="50">
        <v>2.1099537037037037E-3</v>
      </c>
      <c r="AU534" s="50">
        <v>3.3312500000000004E-3</v>
      </c>
      <c r="AV534" s="50">
        <v>3.6023148148148147E-3</v>
      </c>
      <c r="AW534" s="50">
        <v>4.5858796296296299E-3</v>
      </c>
      <c r="AX534" s="50">
        <v>7.188541666666666E-3</v>
      </c>
      <c r="AY534" s="50">
        <v>7.7366898148148152E-3</v>
      </c>
      <c r="AZ534" s="50">
        <v>1.2433680555555555E-2</v>
      </c>
      <c r="BA534" s="50">
        <v>1.0095486111111111E-2</v>
      </c>
      <c r="BB534" s="50">
        <v>1.7415972222222225E-2</v>
      </c>
      <c r="BC534" s="50">
        <v>3.5818749999999996E-2</v>
      </c>
      <c r="BD534" s="48">
        <v>1.64</v>
      </c>
      <c r="BE534" s="48">
        <v>3.7</v>
      </c>
      <c r="BF534" s="48" t="s">
        <v>0</v>
      </c>
      <c r="BG534" s="48">
        <v>11.54</v>
      </c>
      <c r="BH534" s="48">
        <v>14.55</v>
      </c>
      <c r="BI534" s="46">
        <v>3609</v>
      </c>
    </row>
    <row r="535" spans="1:61" x14ac:dyDescent="0.3">
      <c r="A535" s="46">
        <v>867</v>
      </c>
      <c r="B535" s="48">
        <v>6.19</v>
      </c>
      <c r="C535" s="48" t="s">
        <v>0</v>
      </c>
      <c r="D535" s="48" t="s">
        <v>0</v>
      </c>
      <c r="E535" s="48" t="s">
        <v>0</v>
      </c>
      <c r="F535" s="48">
        <v>7.98</v>
      </c>
      <c r="G535" s="48" t="s">
        <v>0</v>
      </c>
      <c r="H535" s="48">
        <v>22.88</v>
      </c>
      <c r="I535" s="48">
        <v>36.07</v>
      </c>
      <c r="J535" s="49">
        <v>50.87</v>
      </c>
      <c r="K535" s="50">
        <v>7.7337962962962972E-4</v>
      </c>
      <c r="L535" s="50">
        <v>1.0564814814814816E-3</v>
      </c>
      <c r="M535" s="50">
        <v>2.3939814814814813E-3</v>
      </c>
      <c r="N535" s="50">
        <v>9.704861111111112E-4</v>
      </c>
      <c r="O535" s="50">
        <v>1.3625E-3</v>
      </c>
      <c r="P535" s="50">
        <v>1.7679398148148149E-3</v>
      </c>
      <c r="Q535" s="50">
        <v>2.8046296296296296E-3</v>
      </c>
      <c r="R535" s="50">
        <v>3.0290509259259259E-3</v>
      </c>
      <c r="S535" s="50">
        <v>3.8440972222222218E-3</v>
      </c>
      <c r="T535" s="50">
        <v>5.9863425925925926E-3</v>
      </c>
      <c r="U535" s="50">
        <v>6.4840277777777787E-3</v>
      </c>
      <c r="V535" s="50">
        <v>1.0338194444444443E-2</v>
      </c>
      <c r="W535" s="50">
        <v>9.1891203703703701E-3</v>
      </c>
      <c r="X535" s="50">
        <v>1.5479745370370369E-2</v>
      </c>
      <c r="Y535" s="50">
        <v>3.2275462962962957E-2</v>
      </c>
      <c r="Z535" s="48" t="s">
        <v>0</v>
      </c>
      <c r="AA535" s="48">
        <v>4.53</v>
      </c>
      <c r="AB535" s="48">
        <v>6.74</v>
      </c>
      <c r="AC535" s="48" t="s">
        <v>0</v>
      </c>
      <c r="AD535" s="48">
        <v>15.73</v>
      </c>
      <c r="AE535" s="46">
        <v>4694</v>
      </c>
      <c r="AF535" s="48" t="s">
        <v>0</v>
      </c>
      <c r="AG535" s="48" t="s">
        <v>0</v>
      </c>
      <c r="AH535" s="48" t="s">
        <v>0</v>
      </c>
      <c r="AI535" s="48" t="s">
        <v>0</v>
      </c>
      <c r="AJ535" s="48">
        <v>8.69</v>
      </c>
      <c r="AK535" s="48" t="s">
        <v>0</v>
      </c>
      <c r="AL535" s="48">
        <v>26.47</v>
      </c>
      <c r="AM535" s="48">
        <v>42.74</v>
      </c>
      <c r="AN535" s="48">
        <v>60.14</v>
      </c>
      <c r="AO535" s="50">
        <v>9.1863425925925923E-4</v>
      </c>
      <c r="AP535" s="50">
        <v>1.2678240740740742E-3</v>
      </c>
      <c r="AQ535" s="50">
        <v>2.8644675925925925E-3</v>
      </c>
      <c r="AR535" s="50">
        <v>1.1577546296296297E-3</v>
      </c>
      <c r="AS535" s="50">
        <v>1.6305555555555557E-3</v>
      </c>
      <c r="AT535" s="50">
        <v>2.1109953703703703E-3</v>
      </c>
      <c r="AU535" s="50">
        <v>3.3329861111111112E-3</v>
      </c>
      <c r="AV535" s="50">
        <v>3.6041666666666665E-3</v>
      </c>
      <c r="AW535" s="50">
        <v>4.5883101851851849E-3</v>
      </c>
      <c r="AX535" s="50">
        <v>7.1923611111111103E-3</v>
      </c>
      <c r="AY535" s="50">
        <v>7.7408564814814814E-3</v>
      </c>
      <c r="AZ535" s="50">
        <v>1.2440509259259259E-2</v>
      </c>
      <c r="BA535" s="50">
        <v>1.0101967592592593E-2</v>
      </c>
      <c r="BB535" s="50">
        <v>1.7426851851851853E-2</v>
      </c>
      <c r="BC535" s="50">
        <v>3.5840972222222225E-2</v>
      </c>
      <c r="BD535" s="48" t="s">
        <v>0</v>
      </c>
      <c r="BE535" s="48" t="s">
        <v>0</v>
      </c>
      <c r="BF535" s="48">
        <v>5.39</v>
      </c>
      <c r="BG535" s="48">
        <v>11.53</v>
      </c>
      <c r="BH535" s="48">
        <v>14.54</v>
      </c>
      <c r="BI535" s="46">
        <v>3605</v>
      </c>
    </row>
    <row r="536" spans="1:61" x14ac:dyDescent="0.3">
      <c r="A536" s="46">
        <v>866</v>
      </c>
      <c r="B536" s="48" t="s">
        <v>0</v>
      </c>
      <c r="C536" s="48" t="s">
        <v>0</v>
      </c>
      <c r="D536" s="48" t="s">
        <v>0</v>
      </c>
      <c r="E536" s="48" t="s">
        <v>0</v>
      </c>
      <c r="F536" s="48" t="s">
        <v>0</v>
      </c>
      <c r="G536" s="48">
        <v>8.58</v>
      </c>
      <c r="H536" s="48">
        <v>22.89</v>
      </c>
      <c r="I536" s="48">
        <v>36.08</v>
      </c>
      <c r="J536" s="49">
        <v>50.88</v>
      </c>
      <c r="K536" s="50">
        <v>7.736111111111112E-4</v>
      </c>
      <c r="L536" s="50">
        <v>1.0568287037037039E-3</v>
      </c>
      <c r="M536" s="50">
        <v>2.3949074074074072E-3</v>
      </c>
      <c r="N536" s="50">
        <v>9.7071759259259268E-4</v>
      </c>
      <c r="O536" s="50">
        <v>1.362962962962963E-3</v>
      </c>
      <c r="P536" s="50">
        <v>1.7685185185185184E-3</v>
      </c>
      <c r="Q536" s="50">
        <v>2.8055555555555555E-3</v>
      </c>
      <c r="R536" s="50">
        <v>3.0300925925925925E-3</v>
      </c>
      <c r="S536" s="50">
        <v>3.8453703703703701E-3</v>
      </c>
      <c r="T536" s="50">
        <v>5.9885416666666663E-3</v>
      </c>
      <c r="U536" s="50">
        <v>6.486342592592593E-3</v>
      </c>
      <c r="V536" s="50">
        <v>1.0341782407407407E-2</v>
      </c>
      <c r="W536" s="50">
        <v>9.1945601851851841E-3</v>
      </c>
      <c r="X536" s="50">
        <v>1.5488888888888889E-2</v>
      </c>
      <c r="Y536" s="50">
        <v>3.2293865740740738E-2</v>
      </c>
      <c r="Z536" s="48" t="s">
        <v>0</v>
      </c>
      <c r="AA536" s="48" t="s">
        <v>0</v>
      </c>
      <c r="AB536" s="48" t="s">
        <v>0</v>
      </c>
      <c r="AC536" s="48">
        <v>14.17</v>
      </c>
      <c r="AD536" s="48">
        <v>15.71</v>
      </c>
      <c r="AE536" s="46">
        <v>4689</v>
      </c>
      <c r="AF536" s="48" t="s">
        <v>0</v>
      </c>
      <c r="AG536" s="48" t="s">
        <v>0</v>
      </c>
      <c r="AH536" s="48">
        <v>8.1</v>
      </c>
      <c r="AI536" s="48" t="s">
        <v>0</v>
      </c>
      <c r="AJ536" s="48" t="s">
        <v>0</v>
      </c>
      <c r="AK536" s="48">
        <v>9.39</v>
      </c>
      <c r="AL536" s="48">
        <v>26.49</v>
      </c>
      <c r="AM536" s="48">
        <v>42.76</v>
      </c>
      <c r="AN536" s="48">
        <v>60.17</v>
      </c>
      <c r="AO536" s="50">
        <v>9.1909722222222219E-4</v>
      </c>
      <c r="AP536" s="50">
        <v>1.2685185185185186E-3</v>
      </c>
      <c r="AQ536" s="50">
        <v>2.8659722222222224E-3</v>
      </c>
      <c r="AR536" s="50">
        <v>1.1584490740740741E-3</v>
      </c>
      <c r="AS536" s="50">
        <v>1.631365740740741E-3</v>
      </c>
      <c r="AT536" s="50">
        <v>2.1121527777777775E-3</v>
      </c>
      <c r="AU536" s="50">
        <v>3.3347222222222224E-3</v>
      </c>
      <c r="AV536" s="50">
        <v>3.6059027777777778E-3</v>
      </c>
      <c r="AW536" s="50">
        <v>4.5906250000000001E-3</v>
      </c>
      <c r="AX536" s="50">
        <v>7.1961805555555546E-3</v>
      </c>
      <c r="AY536" s="50">
        <v>7.7451388888888882E-3</v>
      </c>
      <c r="AZ536" s="50">
        <v>1.2447337962962962E-2</v>
      </c>
      <c r="BA536" s="50">
        <v>1.0108333333333334E-2</v>
      </c>
      <c r="BB536" s="50">
        <v>1.7437731481481481E-2</v>
      </c>
      <c r="BC536" s="50">
        <v>3.5863078703703706E-2</v>
      </c>
      <c r="BD536" s="48" t="s">
        <v>0</v>
      </c>
      <c r="BE536" s="48" t="s">
        <v>0</v>
      </c>
      <c r="BF536" s="48" t="s">
        <v>0</v>
      </c>
      <c r="BG536" s="48">
        <v>11.52</v>
      </c>
      <c r="BH536" s="48">
        <v>14.52</v>
      </c>
      <c r="BI536" s="46">
        <v>3601</v>
      </c>
    </row>
    <row r="537" spans="1:61" x14ac:dyDescent="0.3">
      <c r="A537" s="46">
        <v>865</v>
      </c>
      <c r="B537" s="48" t="s">
        <v>0</v>
      </c>
      <c r="C537" s="48" t="s">
        <v>0</v>
      </c>
      <c r="D537" s="48" t="s">
        <v>0</v>
      </c>
      <c r="E537" s="48">
        <v>7.32</v>
      </c>
      <c r="F537" s="48" t="s">
        <v>0</v>
      </c>
      <c r="G537" s="48" t="s">
        <v>0</v>
      </c>
      <c r="H537" s="48" t="s">
        <v>0</v>
      </c>
      <c r="I537" s="48">
        <v>36.090000000000003</v>
      </c>
      <c r="J537" s="49">
        <v>50.9</v>
      </c>
      <c r="K537" s="50">
        <v>7.7395833333333342E-4</v>
      </c>
      <c r="L537" s="50">
        <v>1.057175925925926E-3</v>
      </c>
      <c r="M537" s="50">
        <v>2.3957175925925925E-3</v>
      </c>
      <c r="N537" s="50">
        <v>9.710648148148149E-4</v>
      </c>
      <c r="O537" s="50">
        <v>1.3634259259259259E-3</v>
      </c>
      <c r="P537" s="50">
        <v>1.7690972222222223E-3</v>
      </c>
      <c r="Q537" s="50">
        <v>2.8064814814814814E-3</v>
      </c>
      <c r="R537" s="50">
        <v>3.031134259259259E-3</v>
      </c>
      <c r="S537" s="50">
        <v>3.846759259259259E-3</v>
      </c>
      <c r="T537" s="50">
        <v>5.9907407407407409E-3</v>
      </c>
      <c r="U537" s="50">
        <v>6.4886574074074083E-3</v>
      </c>
      <c r="V537" s="50">
        <v>1.0345486111111111E-2</v>
      </c>
      <c r="W537" s="50">
        <v>9.1998842592592583E-3</v>
      </c>
      <c r="X537" s="50">
        <v>1.5497916666666667E-2</v>
      </c>
      <c r="Y537" s="50">
        <v>3.2312268518518511E-2</v>
      </c>
      <c r="Z537" s="48" t="s">
        <v>0</v>
      </c>
      <c r="AA537" s="48">
        <v>4.5199999999999996</v>
      </c>
      <c r="AB537" s="48" t="s">
        <v>0</v>
      </c>
      <c r="AC537" s="48">
        <v>14.16</v>
      </c>
      <c r="AD537" s="48">
        <v>15.7</v>
      </c>
      <c r="AE537" s="46">
        <v>4684</v>
      </c>
      <c r="AF537" s="48">
        <v>6.98</v>
      </c>
      <c r="AG537" s="48" t="s">
        <v>0</v>
      </c>
      <c r="AH537" s="48" t="s">
        <v>0</v>
      </c>
      <c r="AI537" s="48">
        <v>7.99</v>
      </c>
      <c r="AJ537" s="48">
        <v>8.6999999999999993</v>
      </c>
      <c r="AK537" s="48" t="s">
        <v>0</v>
      </c>
      <c r="AL537" s="48">
        <v>26.5</v>
      </c>
      <c r="AM537" s="48">
        <v>42.78</v>
      </c>
      <c r="AN537" s="48">
        <v>60.2</v>
      </c>
      <c r="AO537" s="50">
        <v>9.1967592592592589E-4</v>
      </c>
      <c r="AP537" s="50">
        <v>1.2692129629629631E-3</v>
      </c>
      <c r="AQ537" s="50">
        <v>2.8675925925925926E-3</v>
      </c>
      <c r="AR537" s="50">
        <v>1.1590277777777777E-3</v>
      </c>
      <c r="AS537" s="50">
        <v>1.632175925925926E-3</v>
      </c>
      <c r="AT537" s="50">
        <v>2.1131944444444445E-3</v>
      </c>
      <c r="AU537" s="50">
        <v>3.336342592592593E-3</v>
      </c>
      <c r="AV537" s="50">
        <v>3.6077546296296296E-3</v>
      </c>
      <c r="AW537" s="50">
        <v>4.593055555555556E-3</v>
      </c>
      <c r="AX537" s="50">
        <v>7.2001157407407404E-3</v>
      </c>
      <c r="AY537" s="50">
        <v>7.7493055555555553E-3</v>
      </c>
      <c r="AZ537" s="50">
        <v>1.2454166666666665E-2</v>
      </c>
      <c r="BA537" s="50">
        <v>1.0114814814814816E-2</v>
      </c>
      <c r="BB537" s="50">
        <v>1.7448726851851854E-2</v>
      </c>
      <c r="BC537" s="50">
        <v>3.5885300925925928E-2</v>
      </c>
      <c r="BD537" s="48" t="s">
        <v>0</v>
      </c>
      <c r="BE537" s="48">
        <v>3.69</v>
      </c>
      <c r="BF537" s="48">
        <v>5.38</v>
      </c>
      <c r="BG537" s="48">
        <v>11.51</v>
      </c>
      <c r="BH537" s="48">
        <v>14.5</v>
      </c>
      <c r="BI537" s="46">
        <v>3598</v>
      </c>
    </row>
    <row r="538" spans="1:61" x14ac:dyDescent="0.3">
      <c r="A538" s="46">
        <v>864</v>
      </c>
      <c r="B538" s="48" t="s">
        <v>0</v>
      </c>
      <c r="C538" s="48">
        <v>6.69</v>
      </c>
      <c r="D538" s="48">
        <v>7.15</v>
      </c>
      <c r="E538" s="48" t="s">
        <v>0</v>
      </c>
      <c r="F538" s="48" t="s">
        <v>0</v>
      </c>
      <c r="G538" s="48" t="s">
        <v>0</v>
      </c>
      <c r="H538" s="48">
        <v>22.9</v>
      </c>
      <c r="I538" s="48">
        <v>36.1</v>
      </c>
      <c r="J538" s="49">
        <v>50.92</v>
      </c>
      <c r="K538" s="50">
        <v>7.741898148148149E-4</v>
      </c>
      <c r="L538" s="50">
        <v>1.0575231481481484E-3</v>
      </c>
      <c r="M538" s="50">
        <v>2.3966435185185184E-3</v>
      </c>
      <c r="N538" s="50">
        <v>9.7141203703703712E-4</v>
      </c>
      <c r="O538" s="50">
        <v>1.3638888888888889E-3</v>
      </c>
      <c r="P538" s="50">
        <v>1.7696759259259258E-3</v>
      </c>
      <c r="Q538" s="50">
        <v>2.807523148148148E-3</v>
      </c>
      <c r="R538" s="50">
        <v>3.032175925925926E-3</v>
      </c>
      <c r="S538" s="50">
        <v>3.8480324074074072E-3</v>
      </c>
      <c r="T538" s="50">
        <v>5.992824074074074E-3</v>
      </c>
      <c r="U538" s="50">
        <v>6.4910879629629633E-3</v>
      </c>
      <c r="V538" s="50">
        <v>1.0349074074074075E-2</v>
      </c>
      <c r="W538" s="50">
        <v>9.2053240740740724E-3</v>
      </c>
      <c r="X538" s="50">
        <v>1.5507060185185186E-2</v>
      </c>
      <c r="Y538" s="50">
        <v>3.2330787037037033E-2</v>
      </c>
      <c r="Z538" s="48" t="s">
        <v>0</v>
      </c>
      <c r="AA538" s="48" t="s">
        <v>0</v>
      </c>
      <c r="AB538" s="48">
        <v>6.73</v>
      </c>
      <c r="AC538" s="48">
        <v>14.15</v>
      </c>
      <c r="AD538" s="48">
        <v>15.68</v>
      </c>
      <c r="AE538" s="46">
        <v>4679</v>
      </c>
      <c r="AF538" s="48" t="s">
        <v>0</v>
      </c>
      <c r="AG538" s="48">
        <v>7.56</v>
      </c>
      <c r="AH538" s="48" t="s">
        <v>0</v>
      </c>
      <c r="AI538" s="48" t="s">
        <v>0</v>
      </c>
      <c r="AJ538" s="48" t="s">
        <v>0</v>
      </c>
      <c r="AK538" s="48">
        <v>9.4</v>
      </c>
      <c r="AL538" s="48">
        <v>26.51</v>
      </c>
      <c r="AM538" s="48">
        <v>42.8</v>
      </c>
      <c r="AN538" s="48">
        <v>60.23</v>
      </c>
      <c r="AO538" s="50">
        <v>9.2013888888888885E-4</v>
      </c>
      <c r="AP538" s="50">
        <v>1.2699074074074075E-3</v>
      </c>
      <c r="AQ538" s="50">
        <v>2.8692129629629632E-3</v>
      </c>
      <c r="AR538" s="50">
        <v>1.1596064814814815E-3</v>
      </c>
      <c r="AS538" s="50">
        <v>1.6329861111111113E-3</v>
      </c>
      <c r="AT538" s="50">
        <v>2.114236111111111E-3</v>
      </c>
      <c r="AU538" s="50">
        <v>3.3380787037037038E-3</v>
      </c>
      <c r="AV538" s="50">
        <v>3.6096064814814814E-3</v>
      </c>
      <c r="AW538" s="50">
        <v>4.595486111111111E-3</v>
      </c>
      <c r="AX538" s="50">
        <v>7.2039351851851847E-3</v>
      </c>
      <c r="AY538" s="50">
        <v>7.7534722222222215E-3</v>
      </c>
      <c r="AZ538" s="50">
        <v>1.2460995370370369E-2</v>
      </c>
      <c r="BA538" s="50">
        <v>1.0121296296296297E-2</v>
      </c>
      <c r="BB538" s="50">
        <v>1.7459606481481482E-2</v>
      </c>
      <c r="BC538" s="50">
        <v>3.590752314814815E-2</v>
      </c>
      <c r="BD538" s="48" t="s">
        <v>0</v>
      </c>
      <c r="BE538" s="48" t="s">
        <v>0</v>
      </c>
      <c r="BF538" s="48" t="s">
        <v>0</v>
      </c>
      <c r="BG538" s="48">
        <v>11.5</v>
      </c>
      <c r="BH538" s="48">
        <v>14.49</v>
      </c>
      <c r="BI538" s="46">
        <v>3594</v>
      </c>
    </row>
    <row r="539" spans="1:61" x14ac:dyDescent="0.3">
      <c r="A539" s="46">
        <v>863</v>
      </c>
      <c r="B539" s="48" t="s">
        <v>0</v>
      </c>
      <c r="C539" s="48" t="s">
        <v>0</v>
      </c>
      <c r="D539" s="48" t="s">
        <v>0</v>
      </c>
      <c r="E539" s="48" t="s">
        <v>0</v>
      </c>
      <c r="F539" s="48">
        <v>7.99</v>
      </c>
      <c r="G539" s="48">
        <v>8.59</v>
      </c>
      <c r="H539" s="48">
        <v>22.91</v>
      </c>
      <c r="I539" s="48">
        <v>36.119999999999997</v>
      </c>
      <c r="J539" s="49">
        <v>50.94</v>
      </c>
      <c r="K539" s="50">
        <v>7.7442129629629638E-4</v>
      </c>
      <c r="L539" s="50">
        <v>1.0578703703703705E-3</v>
      </c>
      <c r="M539" s="50">
        <v>2.3975694444444444E-3</v>
      </c>
      <c r="N539" s="50">
        <v>9.716435185185186E-4</v>
      </c>
      <c r="O539" s="50">
        <v>1.3643518518518518E-3</v>
      </c>
      <c r="P539" s="50">
        <v>1.7702546296296297E-3</v>
      </c>
      <c r="Q539" s="50">
        <v>2.8084490740740739E-3</v>
      </c>
      <c r="R539" s="50">
        <v>3.0332175925925926E-3</v>
      </c>
      <c r="S539" s="50">
        <v>3.8493055555555555E-3</v>
      </c>
      <c r="T539" s="50">
        <v>5.9950231481481478E-3</v>
      </c>
      <c r="U539" s="50">
        <v>6.4934027777777776E-3</v>
      </c>
      <c r="V539" s="50">
        <v>1.0352777777777778E-2</v>
      </c>
      <c r="W539" s="50">
        <v>9.2107638888888881E-3</v>
      </c>
      <c r="X539" s="50">
        <v>1.5516203703703704E-2</v>
      </c>
      <c r="Y539" s="50">
        <v>3.2349189814814806E-2</v>
      </c>
      <c r="Z539" s="48" t="s">
        <v>0</v>
      </c>
      <c r="AA539" s="48" t="s">
        <v>0</v>
      </c>
      <c r="AB539" s="48" t="s">
        <v>0</v>
      </c>
      <c r="AC539" s="48">
        <v>14.14</v>
      </c>
      <c r="AD539" s="48">
        <v>15.66</v>
      </c>
      <c r="AE539" s="46">
        <v>4674</v>
      </c>
      <c r="AF539" s="48" t="s">
        <v>0</v>
      </c>
      <c r="AG539" s="48" t="s">
        <v>0</v>
      </c>
      <c r="AH539" s="48">
        <v>8.11</v>
      </c>
      <c r="AI539" s="48">
        <v>8</v>
      </c>
      <c r="AJ539" s="48">
        <v>8.7100000000000009</v>
      </c>
      <c r="AK539" s="48" t="s">
        <v>0</v>
      </c>
      <c r="AL539" s="48">
        <v>26.52</v>
      </c>
      <c r="AM539" s="48">
        <v>42.82</v>
      </c>
      <c r="AN539" s="48">
        <v>60.26</v>
      </c>
      <c r="AO539" s="50">
        <v>9.2060185185185181E-4</v>
      </c>
      <c r="AP539" s="50">
        <v>1.270601851851852E-3</v>
      </c>
      <c r="AQ539" s="50">
        <v>2.8707175925925927E-3</v>
      </c>
      <c r="AR539" s="50">
        <v>1.1601851851851851E-3</v>
      </c>
      <c r="AS539" s="50">
        <v>1.6337962962962964E-3</v>
      </c>
      <c r="AT539" s="50">
        <v>2.1152777777777776E-3</v>
      </c>
      <c r="AU539" s="50">
        <v>3.3396990740740744E-3</v>
      </c>
      <c r="AV539" s="50">
        <v>3.6114583333333333E-3</v>
      </c>
      <c r="AW539" s="50">
        <v>4.5978009259259253E-3</v>
      </c>
      <c r="AX539" s="50">
        <v>7.2078703703703706E-3</v>
      </c>
      <c r="AY539" s="50">
        <v>7.7576388888888886E-3</v>
      </c>
      <c r="AZ539" s="50">
        <v>1.2467824074074074E-2</v>
      </c>
      <c r="BA539" s="50">
        <v>1.0127777777777777E-2</v>
      </c>
      <c r="BB539" s="50">
        <v>1.7470601851851852E-2</v>
      </c>
      <c r="BC539" s="50">
        <v>3.5929745370370365E-2</v>
      </c>
      <c r="BD539" s="48" t="s">
        <v>0</v>
      </c>
      <c r="BE539" s="48" t="s">
        <v>0</v>
      </c>
      <c r="BF539" s="48">
        <v>5.37</v>
      </c>
      <c r="BG539" s="48">
        <v>11.49</v>
      </c>
      <c r="BH539" s="48">
        <v>14.47</v>
      </c>
      <c r="BI539" s="46">
        <v>3590</v>
      </c>
    </row>
    <row r="540" spans="1:61" x14ac:dyDescent="0.3">
      <c r="A540" s="46">
        <v>862</v>
      </c>
      <c r="B540" s="48">
        <v>6.2</v>
      </c>
      <c r="C540" s="48" t="s">
        <v>0</v>
      </c>
      <c r="D540" s="48" t="s">
        <v>0</v>
      </c>
      <c r="E540" s="48" t="s">
        <v>0</v>
      </c>
      <c r="F540" s="48" t="s">
        <v>0</v>
      </c>
      <c r="G540" s="48" t="s">
        <v>0</v>
      </c>
      <c r="H540" s="48">
        <v>22.92</v>
      </c>
      <c r="I540" s="48">
        <v>36.130000000000003</v>
      </c>
      <c r="J540" s="49">
        <v>50.95</v>
      </c>
      <c r="K540" s="50">
        <v>7.747685185185186E-4</v>
      </c>
      <c r="L540" s="50">
        <v>1.0582175925925928E-3</v>
      </c>
      <c r="M540" s="50">
        <v>2.3984953703703703E-3</v>
      </c>
      <c r="N540" s="50">
        <v>9.7199074074074082E-4</v>
      </c>
      <c r="O540" s="50">
        <v>1.3646990740740742E-3</v>
      </c>
      <c r="P540" s="50">
        <v>1.7708333333333335E-3</v>
      </c>
      <c r="Q540" s="50">
        <v>2.8093749999999998E-3</v>
      </c>
      <c r="R540" s="50">
        <v>3.0341435185185185E-3</v>
      </c>
      <c r="S540" s="50">
        <v>3.8506944444444443E-3</v>
      </c>
      <c r="T540" s="50">
        <v>5.9972222222222224E-3</v>
      </c>
      <c r="U540" s="50">
        <v>6.4957175925925929E-3</v>
      </c>
      <c r="V540" s="50">
        <v>1.0356481481481482E-2</v>
      </c>
      <c r="W540" s="50">
        <v>9.2162037037037039E-3</v>
      </c>
      <c r="X540" s="50">
        <v>1.552523148148148E-2</v>
      </c>
      <c r="Y540" s="50">
        <v>3.2367708333333335E-2</v>
      </c>
      <c r="Z540" s="48">
        <v>1.94</v>
      </c>
      <c r="AA540" s="48">
        <v>4.51</v>
      </c>
      <c r="AB540" s="48">
        <v>6.72</v>
      </c>
      <c r="AC540" s="48">
        <v>14.13</v>
      </c>
      <c r="AD540" s="48">
        <v>15.65</v>
      </c>
      <c r="AE540" s="46">
        <v>4669</v>
      </c>
      <c r="AF540" s="48">
        <v>6.99</v>
      </c>
      <c r="AG540" s="48" t="s">
        <v>0</v>
      </c>
      <c r="AH540" s="48" t="s">
        <v>0</v>
      </c>
      <c r="AI540" s="48" t="s">
        <v>0</v>
      </c>
      <c r="AJ540" s="48" t="s">
        <v>0</v>
      </c>
      <c r="AK540" s="48">
        <v>9.41</v>
      </c>
      <c r="AL540" s="48">
        <v>26.53</v>
      </c>
      <c r="AM540" s="48">
        <v>42.84</v>
      </c>
      <c r="AN540" s="48">
        <v>60.29</v>
      </c>
      <c r="AO540" s="50">
        <v>9.2106481481481477E-4</v>
      </c>
      <c r="AP540" s="50">
        <v>1.2712962962962964E-3</v>
      </c>
      <c r="AQ540" s="50">
        <v>2.8723379629629628E-3</v>
      </c>
      <c r="AR540" s="50">
        <v>1.1607638888888889E-3</v>
      </c>
      <c r="AS540" s="50">
        <v>1.6347222222222223E-3</v>
      </c>
      <c r="AT540" s="50">
        <v>2.1163194444444441E-3</v>
      </c>
      <c r="AU540" s="50">
        <v>3.3414351851851856E-3</v>
      </c>
      <c r="AV540" s="50">
        <v>3.6133101851851851E-3</v>
      </c>
      <c r="AW540" s="50">
        <v>4.6002314814814812E-3</v>
      </c>
      <c r="AX540" s="50">
        <v>7.211689814814814E-3</v>
      </c>
      <c r="AY540" s="50">
        <v>7.7619212962962963E-3</v>
      </c>
      <c r="AZ540" s="50">
        <v>1.2474768518518519E-2</v>
      </c>
      <c r="BA540" s="50">
        <v>1.013425925925926E-2</v>
      </c>
      <c r="BB540" s="50">
        <v>1.748148148148148E-2</v>
      </c>
      <c r="BC540" s="50">
        <v>3.5951967592592587E-2</v>
      </c>
      <c r="BD540" s="48" t="s">
        <v>0</v>
      </c>
      <c r="BE540" s="48">
        <v>3.68</v>
      </c>
      <c r="BF540" s="48" t="s">
        <v>0</v>
      </c>
      <c r="BG540" s="48">
        <v>11.48</v>
      </c>
      <c r="BH540" s="48">
        <v>14.46</v>
      </c>
      <c r="BI540" s="46">
        <v>3586</v>
      </c>
    </row>
    <row r="541" spans="1:61" x14ac:dyDescent="0.3">
      <c r="A541" s="46">
        <v>861</v>
      </c>
      <c r="B541" s="48" t="s">
        <v>0</v>
      </c>
      <c r="C541" s="48" t="s">
        <v>0</v>
      </c>
      <c r="D541" s="48" t="s">
        <v>0</v>
      </c>
      <c r="E541" s="48">
        <v>7.33</v>
      </c>
      <c r="F541" s="48" t="s">
        <v>0</v>
      </c>
      <c r="G541" s="48" t="s">
        <v>0</v>
      </c>
      <c r="H541" s="48" t="s">
        <v>0</v>
      </c>
      <c r="I541" s="48">
        <v>36.14</v>
      </c>
      <c r="J541" s="49">
        <v>50.97</v>
      </c>
      <c r="K541" s="50">
        <v>7.7500000000000008E-4</v>
      </c>
      <c r="L541" s="50">
        <v>1.0585648148148149E-3</v>
      </c>
      <c r="M541" s="50">
        <v>2.3993055555555556E-3</v>
      </c>
      <c r="N541" s="50">
        <v>9.7233796296296293E-4</v>
      </c>
      <c r="O541" s="50">
        <v>1.3651620370370371E-3</v>
      </c>
      <c r="P541" s="50">
        <v>1.7714120370370373E-3</v>
      </c>
      <c r="Q541" s="50">
        <v>2.8104166666666668E-3</v>
      </c>
      <c r="R541" s="50">
        <v>3.035185185185185E-3</v>
      </c>
      <c r="S541" s="50">
        <v>3.8519675925925922E-3</v>
      </c>
      <c r="T541" s="50">
        <v>5.9993055555555555E-3</v>
      </c>
      <c r="U541" s="50">
        <v>6.4980324074074072E-3</v>
      </c>
      <c r="V541" s="50">
        <v>1.0360069444444444E-2</v>
      </c>
      <c r="W541" s="50">
        <v>9.2216435185185179E-3</v>
      </c>
      <c r="X541" s="50">
        <v>1.5534375E-2</v>
      </c>
      <c r="Y541" s="50">
        <v>3.238622685185185E-2</v>
      </c>
      <c r="Z541" s="48" t="s">
        <v>0</v>
      </c>
      <c r="AA541" s="48" t="s">
        <v>0</v>
      </c>
      <c r="AB541" s="48" t="s">
        <v>0</v>
      </c>
      <c r="AC541" s="48">
        <v>14.12</v>
      </c>
      <c r="AD541" s="48">
        <v>15.63</v>
      </c>
      <c r="AE541" s="46">
        <v>4664</v>
      </c>
      <c r="AF541" s="48" t="s">
        <v>0</v>
      </c>
      <c r="AG541" s="48">
        <v>7.57</v>
      </c>
      <c r="AH541" s="48" t="s">
        <v>0</v>
      </c>
      <c r="AI541" s="48" t="s">
        <v>0</v>
      </c>
      <c r="AJ541" s="48">
        <v>8.7200000000000006</v>
      </c>
      <c r="AK541" s="48" t="s">
        <v>0</v>
      </c>
      <c r="AL541" s="48">
        <v>26.55</v>
      </c>
      <c r="AM541" s="48">
        <v>42.86</v>
      </c>
      <c r="AN541" s="48">
        <v>60.32</v>
      </c>
      <c r="AO541" s="50">
        <v>9.2152777777777773E-4</v>
      </c>
      <c r="AP541" s="50">
        <v>1.2719907407407409E-3</v>
      </c>
      <c r="AQ541" s="50">
        <v>2.8739583333333334E-3</v>
      </c>
      <c r="AR541" s="50">
        <v>1.1614583333333334E-3</v>
      </c>
      <c r="AS541" s="50">
        <v>1.6355324074074076E-3</v>
      </c>
      <c r="AT541" s="50">
        <v>2.1173611111111111E-3</v>
      </c>
      <c r="AU541" s="50">
        <v>3.3430555555555557E-3</v>
      </c>
      <c r="AV541" s="50">
        <v>3.615162037037037E-3</v>
      </c>
      <c r="AW541" s="50">
        <v>4.6025462962962956E-3</v>
      </c>
      <c r="AX541" s="50">
        <v>7.2156249999999989E-3</v>
      </c>
      <c r="AY541" s="50">
        <v>7.7660879629629625E-3</v>
      </c>
      <c r="AZ541" s="50">
        <v>1.2481597222222222E-2</v>
      </c>
      <c r="BA541" s="50">
        <v>1.014074074074074E-2</v>
      </c>
      <c r="BB541" s="50">
        <v>1.7492476851851853E-2</v>
      </c>
      <c r="BC541" s="50">
        <v>3.597418981481481E-2</v>
      </c>
      <c r="BD541" s="48" t="s">
        <v>0</v>
      </c>
      <c r="BE541" s="48" t="s">
        <v>0</v>
      </c>
      <c r="BF541" s="48" t="s">
        <v>0</v>
      </c>
      <c r="BG541" s="48">
        <v>11.47</v>
      </c>
      <c r="BH541" s="48">
        <v>14.44</v>
      </c>
      <c r="BI541" s="46">
        <v>3582</v>
      </c>
    </row>
    <row r="542" spans="1:61" x14ac:dyDescent="0.3">
      <c r="A542" s="46">
        <v>860</v>
      </c>
      <c r="B542" s="48" t="s">
        <v>0</v>
      </c>
      <c r="C542" s="48" t="s">
        <v>0</v>
      </c>
      <c r="D542" s="48" t="s">
        <v>0</v>
      </c>
      <c r="E542" s="48" t="s">
        <v>0</v>
      </c>
      <c r="F542" s="48">
        <v>8</v>
      </c>
      <c r="G542" s="48">
        <v>8.6</v>
      </c>
      <c r="H542" s="48">
        <v>22.93</v>
      </c>
      <c r="I542" s="48">
        <v>36.159999999999997</v>
      </c>
      <c r="J542" s="49">
        <v>50.99</v>
      </c>
      <c r="K542" s="50">
        <v>7.7523148148148156E-4</v>
      </c>
      <c r="L542" s="50">
        <v>1.0589120370370372E-3</v>
      </c>
      <c r="M542" s="50">
        <v>2.4002314814814815E-3</v>
      </c>
      <c r="N542" s="50">
        <v>9.7268518518518515E-4</v>
      </c>
      <c r="O542" s="50">
        <v>1.3656250000000001E-3</v>
      </c>
      <c r="P542" s="50">
        <v>1.7719907407407409E-3</v>
      </c>
      <c r="Q542" s="50">
        <v>2.8113425925925927E-3</v>
      </c>
      <c r="R542" s="50">
        <v>3.0362268518518516E-3</v>
      </c>
      <c r="S542" s="50">
        <v>3.8532407407407404E-3</v>
      </c>
      <c r="T542" s="50">
        <v>6.0015046296296301E-3</v>
      </c>
      <c r="U542" s="50">
        <v>6.5003472222222225E-3</v>
      </c>
      <c r="V542" s="50">
        <v>1.0363773148148148E-2</v>
      </c>
      <c r="W542" s="50">
        <v>9.2270833333333319E-3</v>
      </c>
      <c r="X542" s="50">
        <v>1.5543518518518517E-2</v>
      </c>
      <c r="Y542" s="50">
        <v>3.2404745370370372E-2</v>
      </c>
      <c r="Z542" s="48" t="s">
        <v>0</v>
      </c>
      <c r="AA542" s="48" t="s">
        <v>0</v>
      </c>
      <c r="AB542" s="48">
        <v>6.71</v>
      </c>
      <c r="AC542" s="48">
        <v>14.11</v>
      </c>
      <c r="AD542" s="48">
        <v>15.61</v>
      </c>
      <c r="AE542" s="46">
        <v>4659</v>
      </c>
      <c r="AF542" s="48" t="s">
        <v>0</v>
      </c>
      <c r="AG542" s="48" t="s">
        <v>0</v>
      </c>
      <c r="AH542" s="48">
        <v>8.1199999999999992</v>
      </c>
      <c r="AI542" s="48">
        <v>8.01</v>
      </c>
      <c r="AJ542" s="48" t="s">
        <v>0</v>
      </c>
      <c r="AK542" s="48">
        <v>9.42</v>
      </c>
      <c r="AL542" s="48">
        <v>26.56</v>
      </c>
      <c r="AM542" s="48">
        <v>42.88</v>
      </c>
      <c r="AN542" s="48">
        <v>60.35</v>
      </c>
      <c r="AO542" s="50">
        <v>9.2199074074074069E-4</v>
      </c>
      <c r="AP542" s="50">
        <v>1.2726851851851853E-3</v>
      </c>
      <c r="AQ542" s="50">
        <v>2.8754629629629629E-3</v>
      </c>
      <c r="AR542" s="50">
        <v>1.1620370370370369E-3</v>
      </c>
      <c r="AS542" s="50">
        <v>1.6363425925925927E-3</v>
      </c>
      <c r="AT542" s="50">
        <v>2.1184027777777776E-3</v>
      </c>
      <c r="AU542" s="50">
        <v>3.3447916666666669E-3</v>
      </c>
      <c r="AV542" s="50">
        <v>3.6170138888888888E-3</v>
      </c>
      <c r="AW542" s="50">
        <v>4.6049768518518514E-3</v>
      </c>
      <c r="AX542" s="50">
        <v>7.2194444444444441E-3</v>
      </c>
      <c r="AY542" s="50">
        <v>7.7702546296296287E-3</v>
      </c>
      <c r="AZ542" s="50">
        <v>1.2488425925925925E-2</v>
      </c>
      <c r="BA542" s="50">
        <v>1.0147337962962962E-2</v>
      </c>
      <c r="BB542" s="50">
        <v>1.7503356481481484E-2</v>
      </c>
      <c r="BC542" s="50">
        <v>3.599652777777778E-2</v>
      </c>
      <c r="BD542" s="48" t="s">
        <v>0</v>
      </c>
      <c r="BE542" s="48" t="s">
        <v>0</v>
      </c>
      <c r="BF542" s="48">
        <v>5.36</v>
      </c>
      <c r="BG542" s="48">
        <v>11.46</v>
      </c>
      <c r="BH542" s="48">
        <v>14.42</v>
      </c>
      <c r="BI542" s="46">
        <v>3579</v>
      </c>
    </row>
    <row r="543" spans="1:61" x14ac:dyDescent="0.3">
      <c r="A543" s="46">
        <v>859</v>
      </c>
      <c r="B543" s="48" t="s">
        <v>0</v>
      </c>
      <c r="C543" s="48">
        <v>6.7</v>
      </c>
      <c r="D543" s="48">
        <v>7.16</v>
      </c>
      <c r="E543" s="48" t="s">
        <v>0</v>
      </c>
      <c r="F543" s="48" t="s">
        <v>0</v>
      </c>
      <c r="G543" s="48" t="s">
        <v>0</v>
      </c>
      <c r="H543" s="48">
        <v>22.94</v>
      </c>
      <c r="I543" s="48">
        <v>36.17</v>
      </c>
      <c r="J543" s="49">
        <v>51</v>
      </c>
      <c r="K543" s="50">
        <v>7.7546296296296304E-4</v>
      </c>
      <c r="L543" s="50">
        <v>1.0592592592592594E-3</v>
      </c>
      <c r="M543" s="50">
        <v>2.4011574074074074E-3</v>
      </c>
      <c r="N543" s="50">
        <v>9.7291666666666663E-4</v>
      </c>
      <c r="O543" s="50">
        <v>1.366087962962963E-3</v>
      </c>
      <c r="P543" s="50">
        <v>1.7725694444444447E-3</v>
      </c>
      <c r="Q543" s="50">
        <v>2.8122685185185186E-3</v>
      </c>
      <c r="R543" s="50">
        <v>3.0372685185185186E-3</v>
      </c>
      <c r="S543" s="50">
        <v>3.8546296296296293E-3</v>
      </c>
      <c r="T543" s="50">
        <v>6.0037037037037038E-3</v>
      </c>
      <c r="U543" s="50">
        <v>6.5026620370370368E-3</v>
      </c>
      <c r="V543" s="50">
        <v>1.0367476851851852E-2</v>
      </c>
      <c r="W543" s="50">
        <v>9.2325231481481477E-3</v>
      </c>
      <c r="X543" s="50">
        <v>1.5552662037037037E-2</v>
      </c>
      <c r="Y543" s="50">
        <v>3.2423148148148145E-2</v>
      </c>
      <c r="Z543" s="48" t="s">
        <v>0</v>
      </c>
      <c r="AA543" s="48">
        <v>4.5</v>
      </c>
      <c r="AB543" s="48" t="s">
        <v>0</v>
      </c>
      <c r="AC543" s="48">
        <v>14.1</v>
      </c>
      <c r="AD543" s="48">
        <v>15.6</v>
      </c>
      <c r="AE543" s="46">
        <v>4654</v>
      </c>
      <c r="AF543" s="48">
        <v>7</v>
      </c>
      <c r="AG543" s="48" t="s">
        <v>0</v>
      </c>
      <c r="AH543" s="48" t="s">
        <v>0</v>
      </c>
      <c r="AI543" s="48" t="s">
        <v>0</v>
      </c>
      <c r="AJ543" s="48" t="s">
        <v>0</v>
      </c>
      <c r="AK543" s="48" t="s">
        <v>0</v>
      </c>
      <c r="AL543" s="48">
        <v>26.57</v>
      </c>
      <c r="AM543" s="48">
        <v>42.9</v>
      </c>
      <c r="AN543" s="48">
        <v>60.38</v>
      </c>
      <c r="AO543" s="50">
        <v>9.2245370370370365E-4</v>
      </c>
      <c r="AP543" s="50">
        <v>1.2733796296296297E-3</v>
      </c>
      <c r="AQ543" s="50">
        <v>2.8770833333333335E-3</v>
      </c>
      <c r="AR543" s="50">
        <v>1.1626157407407408E-3</v>
      </c>
      <c r="AS543" s="50">
        <v>1.637152777777778E-3</v>
      </c>
      <c r="AT543" s="50">
        <v>2.1195601851851848E-3</v>
      </c>
      <c r="AU543" s="50">
        <v>3.3465277777777781E-3</v>
      </c>
      <c r="AV543" s="50">
        <v>3.61875E-3</v>
      </c>
      <c r="AW543" s="50">
        <v>4.6072916666666667E-3</v>
      </c>
      <c r="AX543" s="50">
        <v>7.2233796296296291E-3</v>
      </c>
      <c r="AY543" s="50">
        <v>7.7745370370370364E-3</v>
      </c>
      <c r="AZ543" s="50">
        <v>1.249537037037037E-2</v>
      </c>
      <c r="BA543" s="50">
        <v>1.0153819444444444E-2</v>
      </c>
      <c r="BB543" s="50">
        <v>1.7514351851851854E-2</v>
      </c>
      <c r="BC543" s="50">
        <v>3.6018750000000002E-2</v>
      </c>
      <c r="BD543" s="48">
        <v>1.63</v>
      </c>
      <c r="BE543" s="48">
        <v>3.67</v>
      </c>
      <c r="BF543" s="48" t="s">
        <v>0</v>
      </c>
      <c r="BG543" s="48">
        <v>11.45</v>
      </c>
      <c r="BH543" s="48">
        <v>14.41</v>
      </c>
      <c r="BI543" s="46">
        <v>3575</v>
      </c>
    </row>
    <row r="544" spans="1:61" x14ac:dyDescent="0.3">
      <c r="A544" s="46">
        <v>858</v>
      </c>
      <c r="B544" s="48" t="s">
        <v>0</v>
      </c>
      <c r="C544" s="48" t="s">
        <v>0</v>
      </c>
      <c r="D544" s="48" t="s">
        <v>0</v>
      </c>
      <c r="E544" s="48">
        <v>7.34</v>
      </c>
      <c r="F544" s="48" t="s">
        <v>0</v>
      </c>
      <c r="G544" s="48" t="s">
        <v>0</v>
      </c>
      <c r="H544" s="48">
        <v>22.95</v>
      </c>
      <c r="I544" s="48">
        <v>36.18</v>
      </c>
      <c r="J544" s="49">
        <v>51.02</v>
      </c>
      <c r="K544" s="50">
        <v>7.7581018518518526E-4</v>
      </c>
      <c r="L544" s="50">
        <v>1.0596064814814817E-3</v>
      </c>
      <c r="M544" s="50">
        <v>2.4019675925925923E-3</v>
      </c>
      <c r="N544" s="50">
        <v>9.7326388888888885E-4</v>
      </c>
      <c r="O544" s="50">
        <v>1.366550925925926E-3</v>
      </c>
      <c r="P544" s="50">
        <v>1.7731481481481483E-3</v>
      </c>
      <c r="Q544" s="50">
        <v>2.8133101851851852E-3</v>
      </c>
      <c r="R544" s="50">
        <v>3.0383101851851851E-3</v>
      </c>
      <c r="S544" s="50">
        <v>3.8559027777777775E-3</v>
      </c>
      <c r="T544" s="50">
        <v>6.0057870370370369E-3</v>
      </c>
      <c r="U544" s="50">
        <v>6.5049768518518521E-3</v>
      </c>
      <c r="V544" s="50">
        <v>1.0371064814814814E-2</v>
      </c>
      <c r="W544" s="50">
        <v>9.2379629629629617E-3</v>
      </c>
      <c r="X544" s="50">
        <v>1.5561805555555554E-2</v>
      </c>
      <c r="Y544" s="50">
        <v>3.2441666666666667E-2</v>
      </c>
      <c r="Z544" s="48" t="s">
        <v>0</v>
      </c>
      <c r="AA544" s="48" t="s">
        <v>0</v>
      </c>
      <c r="AB544" s="48">
        <v>6.7</v>
      </c>
      <c r="AC544" s="48">
        <v>14.09</v>
      </c>
      <c r="AD544" s="48">
        <v>15.58</v>
      </c>
      <c r="AE544" s="46">
        <v>4649</v>
      </c>
      <c r="AF544" s="48" t="s">
        <v>0</v>
      </c>
      <c r="AG544" s="48">
        <v>7.58</v>
      </c>
      <c r="AH544" s="48" t="s">
        <v>0</v>
      </c>
      <c r="AI544" s="48">
        <v>8.02</v>
      </c>
      <c r="AJ544" s="48">
        <v>8.73</v>
      </c>
      <c r="AK544" s="48">
        <v>9.43</v>
      </c>
      <c r="AL544" s="48">
        <v>26.58</v>
      </c>
      <c r="AM544" s="48">
        <v>42.93</v>
      </c>
      <c r="AN544" s="48">
        <v>60.41</v>
      </c>
      <c r="AO544" s="50">
        <v>9.2291666666666661E-4</v>
      </c>
      <c r="AP544" s="50">
        <v>1.2740740740740742E-3</v>
      </c>
      <c r="AQ544" s="50">
        <v>2.8787037037037036E-3</v>
      </c>
      <c r="AR544" s="50">
        <v>1.1631944444444443E-3</v>
      </c>
      <c r="AS544" s="50">
        <v>1.637962962962963E-3</v>
      </c>
      <c r="AT544" s="50">
        <v>2.1206018518518518E-3</v>
      </c>
      <c r="AU544" s="50">
        <v>3.3481481481481483E-3</v>
      </c>
      <c r="AV544" s="50">
        <v>3.6206018518518518E-3</v>
      </c>
      <c r="AW544" s="50">
        <v>4.6097222222222225E-3</v>
      </c>
      <c r="AX544" s="50">
        <v>7.2271990740740734E-3</v>
      </c>
      <c r="AY544" s="50">
        <v>7.7787037037037035E-3</v>
      </c>
      <c r="AZ544" s="50">
        <v>1.2502199074074075E-2</v>
      </c>
      <c r="BA544" s="50">
        <v>1.0160300925925927E-2</v>
      </c>
      <c r="BB544" s="50">
        <v>1.7525347222222223E-2</v>
      </c>
      <c r="BC544" s="50">
        <v>3.6041087962962966E-2</v>
      </c>
      <c r="BD544" s="48" t="s">
        <v>0</v>
      </c>
      <c r="BE544" s="48" t="s">
        <v>0</v>
      </c>
      <c r="BF544" s="48">
        <v>5.35</v>
      </c>
      <c r="BG544" s="48">
        <v>11.44</v>
      </c>
      <c r="BH544" s="48">
        <v>14.39</v>
      </c>
      <c r="BI544" s="46">
        <v>3571</v>
      </c>
    </row>
    <row r="545" spans="1:61" x14ac:dyDescent="0.3">
      <c r="A545" s="46">
        <v>857</v>
      </c>
      <c r="B545" s="48" t="s">
        <v>0</v>
      </c>
      <c r="C545" s="48" t="s">
        <v>0</v>
      </c>
      <c r="D545" s="48" t="s">
        <v>0</v>
      </c>
      <c r="E545" s="48" t="s">
        <v>0</v>
      </c>
      <c r="F545" s="48">
        <v>8.01</v>
      </c>
      <c r="G545" s="48">
        <v>8.61</v>
      </c>
      <c r="H545" s="48">
        <v>22.96</v>
      </c>
      <c r="I545" s="48">
        <v>36.19</v>
      </c>
      <c r="J545" s="49">
        <v>51.04</v>
      </c>
      <c r="K545" s="50">
        <v>7.7604166666666674E-4</v>
      </c>
      <c r="L545" s="50">
        <v>1.0600694444444446E-3</v>
      </c>
      <c r="M545" s="50">
        <v>2.4028935185185182E-3</v>
      </c>
      <c r="N545" s="50">
        <v>9.7361111111111107E-4</v>
      </c>
      <c r="O545" s="50">
        <v>1.367013888888889E-3</v>
      </c>
      <c r="P545" s="50">
        <v>1.7737268518518521E-3</v>
      </c>
      <c r="Q545" s="50">
        <v>2.8142361111111111E-3</v>
      </c>
      <c r="R545" s="50">
        <v>3.0393518518518517E-3</v>
      </c>
      <c r="S545" s="50">
        <v>3.8571759259259258E-3</v>
      </c>
      <c r="T545" s="50">
        <v>6.0079861111111115E-3</v>
      </c>
      <c r="U545" s="50">
        <v>6.5072916666666673E-3</v>
      </c>
      <c r="V545" s="50">
        <v>1.0374768518518518E-2</v>
      </c>
      <c r="W545" s="50">
        <v>9.2434027777777757E-3</v>
      </c>
      <c r="X545" s="50">
        <v>1.5570949074074074E-2</v>
      </c>
      <c r="Y545" s="50">
        <v>3.2460300925925924E-2</v>
      </c>
      <c r="Z545" s="48" t="s">
        <v>0</v>
      </c>
      <c r="AA545" s="48">
        <v>4.49</v>
      </c>
      <c r="AB545" s="48" t="s">
        <v>0</v>
      </c>
      <c r="AC545" s="48">
        <v>14.08</v>
      </c>
      <c r="AD545" s="48">
        <v>15.56</v>
      </c>
      <c r="AE545" s="46">
        <v>4644</v>
      </c>
      <c r="AF545" s="48" t="s">
        <v>0</v>
      </c>
      <c r="AG545" s="48" t="s">
        <v>0</v>
      </c>
      <c r="AH545" s="48">
        <v>8.1300000000000008</v>
      </c>
      <c r="AI545" s="48" t="s">
        <v>0</v>
      </c>
      <c r="AJ545" s="48" t="s">
        <v>0</v>
      </c>
      <c r="AK545" s="48" t="s">
        <v>0</v>
      </c>
      <c r="AL545" s="48">
        <v>26.6</v>
      </c>
      <c r="AM545" s="48">
        <v>42.95</v>
      </c>
      <c r="AN545" s="48">
        <v>60.44</v>
      </c>
      <c r="AO545" s="50">
        <v>9.2337962962962968E-4</v>
      </c>
      <c r="AP545" s="50">
        <v>1.2747685185185186E-3</v>
      </c>
      <c r="AQ545" s="50">
        <v>2.8803240740740742E-3</v>
      </c>
      <c r="AR545" s="50">
        <v>1.1638888888888888E-3</v>
      </c>
      <c r="AS545" s="50">
        <v>1.6387731481481483E-3</v>
      </c>
      <c r="AT545" s="50">
        <v>2.1216435185185184E-3</v>
      </c>
      <c r="AU545" s="50">
        <v>3.3498842592592595E-3</v>
      </c>
      <c r="AV545" s="50">
        <v>3.6224537037037037E-3</v>
      </c>
      <c r="AW545" s="50">
        <v>4.6121527777777775E-3</v>
      </c>
      <c r="AX545" s="50">
        <v>7.2311342592592592E-3</v>
      </c>
      <c r="AY545" s="50">
        <v>7.7828703703703705E-3</v>
      </c>
      <c r="AZ545" s="50">
        <v>1.2509143518518518E-2</v>
      </c>
      <c r="BA545" s="50">
        <v>1.0166782407407407E-2</v>
      </c>
      <c r="BB545" s="50">
        <v>1.7536226851851851E-2</v>
      </c>
      <c r="BC545" s="50">
        <v>3.6063425925925922E-2</v>
      </c>
      <c r="BD545" s="48" t="s">
        <v>0</v>
      </c>
      <c r="BE545" s="48" t="s">
        <v>0</v>
      </c>
      <c r="BF545" s="48" t="s">
        <v>0</v>
      </c>
      <c r="BG545" s="48">
        <v>11.43</v>
      </c>
      <c r="BH545" s="48">
        <v>14.38</v>
      </c>
      <c r="BI545" s="46">
        <v>3567</v>
      </c>
    </row>
    <row r="546" spans="1:61" x14ac:dyDescent="0.3">
      <c r="A546" s="46">
        <v>856</v>
      </c>
      <c r="B546" s="48">
        <v>6.21</v>
      </c>
      <c r="C546" s="48" t="s">
        <v>0</v>
      </c>
      <c r="D546" s="48" t="s">
        <v>0</v>
      </c>
      <c r="E546" s="48" t="s">
        <v>0</v>
      </c>
      <c r="F546" s="48" t="s">
        <v>0</v>
      </c>
      <c r="G546" s="48" t="s">
        <v>0</v>
      </c>
      <c r="H546" s="48" t="s">
        <v>0</v>
      </c>
      <c r="I546" s="48">
        <v>36.21</v>
      </c>
      <c r="J546" s="49">
        <v>51.06</v>
      </c>
      <c r="K546" s="50">
        <v>7.7627314814814822E-4</v>
      </c>
      <c r="L546" s="50">
        <v>1.0604166666666668E-3</v>
      </c>
      <c r="M546" s="50">
        <v>2.4038194444444441E-3</v>
      </c>
      <c r="N546" s="50">
        <v>9.7395833333333329E-4</v>
      </c>
      <c r="O546" s="50">
        <v>1.3673611111111111E-3</v>
      </c>
      <c r="P546" s="50">
        <v>1.7743055555555557E-3</v>
      </c>
      <c r="Q546" s="50">
        <v>2.815162037037037E-3</v>
      </c>
      <c r="R546" s="50">
        <v>3.0403935185185182E-3</v>
      </c>
      <c r="S546" s="50">
        <v>3.8585648148148147E-3</v>
      </c>
      <c r="T546" s="50">
        <v>6.0101851851851861E-3</v>
      </c>
      <c r="U546" s="50">
        <v>6.5096064814814817E-3</v>
      </c>
      <c r="V546" s="50">
        <v>1.0378472222222221E-2</v>
      </c>
      <c r="W546" s="50">
        <v>9.2488425925925932E-3</v>
      </c>
      <c r="X546" s="50">
        <v>1.5580092592592593E-2</v>
      </c>
      <c r="Y546" s="50">
        <v>3.2478819444444439E-2</v>
      </c>
      <c r="Z546" s="48" t="s">
        <v>0</v>
      </c>
      <c r="AA546" s="48" t="s">
        <v>0</v>
      </c>
      <c r="AB546" s="48">
        <v>6.69</v>
      </c>
      <c r="AC546" s="48">
        <v>14.07</v>
      </c>
      <c r="AD546" s="48">
        <v>15.54</v>
      </c>
      <c r="AE546" s="46">
        <v>4640</v>
      </c>
      <c r="AF546" s="48" t="s">
        <v>0</v>
      </c>
      <c r="AG546" s="48" t="s">
        <v>0</v>
      </c>
      <c r="AH546" s="48" t="s">
        <v>0</v>
      </c>
      <c r="AI546" s="48">
        <v>8.0299999999999994</v>
      </c>
      <c r="AJ546" s="48">
        <v>8.74</v>
      </c>
      <c r="AK546" s="48">
        <v>9.44</v>
      </c>
      <c r="AL546" s="48">
        <v>26.61</v>
      </c>
      <c r="AM546" s="48">
        <v>42.97</v>
      </c>
      <c r="AN546" s="48">
        <v>60.47</v>
      </c>
      <c r="AO546" s="50">
        <v>9.2395833333333338E-4</v>
      </c>
      <c r="AP546" s="50">
        <v>1.2754629629629631E-3</v>
      </c>
      <c r="AQ546" s="50">
        <v>2.8818287037037037E-3</v>
      </c>
      <c r="AR546" s="50">
        <v>1.1644675925925926E-3</v>
      </c>
      <c r="AS546" s="50">
        <v>1.6395833333333334E-3</v>
      </c>
      <c r="AT546" s="50">
        <v>2.1226851851851849E-3</v>
      </c>
      <c r="AU546" s="50">
        <v>3.3515046296296296E-3</v>
      </c>
      <c r="AV546" s="50">
        <v>3.6243055555555555E-3</v>
      </c>
      <c r="AW546" s="50">
        <v>4.6144675925925928E-3</v>
      </c>
      <c r="AX546" s="50">
        <v>7.2349537037037026E-3</v>
      </c>
      <c r="AY546" s="50">
        <v>7.7871527777777774E-3</v>
      </c>
      <c r="AZ546" s="50">
        <v>1.2515972222222222E-2</v>
      </c>
      <c r="BA546" s="50">
        <v>1.017326388888889E-2</v>
      </c>
      <c r="BB546" s="50">
        <v>1.7547222222222221E-2</v>
      </c>
      <c r="BC546" s="50">
        <v>3.6085763888888886E-2</v>
      </c>
      <c r="BD546" s="48" t="s">
        <v>0</v>
      </c>
      <c r="BE546" s="48">
        <v>3.66</v>
      </c>
      <c r="BF546" s="48">
        <v>5.34</v>
      </c>
      <c r="BG546" s="48">
        <v>11.42</v>
      </c>
      <c r="BH546" s="48">
        <v>14.36</v>
      </c>
      <c r="BI546" s="46">
        <v>3563</v>
      </c>
    </row>
    <row r="547" spans="1:61" x14ac:dyDescent="0.3">
      <c r="A547" s="46">
        <v>855</v>
      </c>
      <c r="B547" s="48" t="s">
        <v>0</v>
      </c>
      <c r="C547" s="48" t="s">
        <v>0</v>
      </c>
      <c r="D547" s="48" t="s">
        <v>0</v>
      </c>
      <c r="E547" s="48" t="s">
        <v>0</v>
      </c>
      <c r="F547" s="48" t="s">
        <v>0</v>
      </c>
      <c r="G547" s="48" t="s">
        <v>0</v>
      </c>
      <c r="H547" s="48">
        <v>22.97</v>
      </c>
      <c r="I547" s="48">
        <v>36.22</v>
      </c>
      <c r="J547" s="49">
        <v>51.07</v>
      </c>
      <c r="K547" s="50">
        <v>7.765046296296297E-4</v>
      </c>
      <c r="L547" s="50">
        <v>1.0607638888888891E-3</v>
      </c>
      <c r="M547" s="50">
        <v>2.40474537037037E-3</v>
      </c>
      <c r="N547" s="50">
        <v>9.7418981481481477E-4</v>
      </c>
      <c r="O547" s="50">
        <v>1.367824074074074E-3</v>
      </c>
      <c r="P547" s="50">
        <v>1.7748842592592595E-3</v>
      </c>
      <c r="Q547" s="50">
        <v>2.8162037037037036E-3</v>
      </c>
      <c r="R547" s="50">
        <v>3.0414351851851852E-3</v>
      </c>
      <c r="S547" s="50">
        <v>3.8598379629629625E-3</v>
      </c>
      <c r="T547" s="50">
        <v>6.0122685185185192E-3</v>
      </c>
      <c r="U547" s="50">
        <v>6.5119212962962969E-3</v>
      </c>
      <c r="V547" s="50">
        <v>1.0382060185185187E-2</v>
      </c>
      <c r="W547" s="50">
        <v>9.2542824074074072E-3</v>
      </c>
      <c r="X547" s="50">
        <v>1.5589236111111111E-2</v>
      </c>
      <c r="Y547" s="50">
        <v>3.2497337962962961E-2</v>
      </c>
      <c r="Z547" s="48" t="s">
        <v>0</v>
      </c>
      <c r="AA547" s="48" t="s">
        <v>0</v>
      </c>
      <c r="AB547" s="48" t="s">
        <v>0</v>
      </c>
      <c r="AC547" s="48">
        <v>14.06</v>
      </c>
      <c r="AD547" s="48">
        <v>15.53</v>
      </c>
      <c r="AE547" s="46">
        <v>4635</v>
      </c>
      <c r="AF547" s="48">
        <v>7.01</v>
      </c>
      <c r="AG547" s="48">
        <v>7.59</v>
      </c>
      <c r="AH547" s="48">
        <v>8.14</v>
      </c>
      <c r="AI547" s="48" t="s">
        <v>0</v>
      </c>
      <c r="AJ547" s="48" t="s">
        <v>0</v>
      </c>
      <c r="AK547" s="48" t="s">
        <v>0</v>
      </c>
      <c r="AL547" s="48">
        <v>26.62</v>
      </c>
      <c r="AM547" s="48">
        <v>42.99</v>
      </c>
      <c r="AN547" s="48">
        <v>60.5</v>
      </c>
      <c r="AO547" s="50">
        <v>9.2442129629629634E-4</v>
      </c>
      <c r="AP547" s="50">
        <v>1.2760416666666669E-3</v>
      </c>
      <c r="AQ547" s="50">
        <v>2.8834490740740739E-3</v>
      </c>
      <c r="AR547" s="50">
        <v>1.1650462962962962E-3</v>
      </c>
      <c r="AS547" s="50">
        <v>1.6403935185185187E-3</v>
      </c>
      <c r="AT547" s="50">
        <v>2.1237268518518515E-3</v>
      </c>
      <c r="AU547" s="50">
        <v>3.3532407407407408E-3</v>
      </c>
      <c r="AV547" s="50">
        <v>3.6261574074074074E-3</v>
      </c>
      <c r="AW547" s="50">
        <v>4.6168981481481478E-3</v>
      </c>
      <c r="AX547" s="50">
        <v>7.2388888888888885E-3</v>
      </c>
      <c r="AY547" s="50">
        <v>7.7913194444444445E-3</v>
      </c>
      <c r="AZ547" s="50">
        <v>1.2522916666666667E-2</v>
      </c>
      <c r="BA547" s="50">
        <v>1.017986111111111E-2</v>
      </c>
      <c r="BB547" s="50">
        <v>1.7558217592592591E-2</v>
      </c>
      <c r="BC547" s="50">
        <v>3.6107986111111108E-2</v>
      </c>
      <c r="BD547" s="48" t="s">
        <v>0</v>
      </c>
      <c r="BE547" s="48" t="s">
        <v>0</v>
      </c>
      <c r="BF547" s="48" t="s">
        <v>0</v>
      </c>
      <c r="BG547" s="48">
        <v>11.41</v>
      </c>
      <c r="BH547" s="48">
        <v>14.34</v>
      </c>
      <c r="BI547" s="46">
        <v>3560</v>
      </c>
    </row>
    <row r="548" spans="1:61" x14ac:dyDescent="0.3">
      <c r="A548" s="46">
        <v>854</v>
      </c>
      <c r="B548" s="48" t="s">
        <v>0</v>
      </c>
      <c r="C548" s="48">
        <v>6.71</v>
      </c>
      <c r="D548" s="48">
        <v>7.17</v>
      </c>
      <c r="E548" s="48">
        <v>7.35</v>
      </c>
      <c r="F548" s="48">
        <v>8.02</v>
      </c>
      <c r="G548" s="48">
        <v>8.6199999999999992</v>
      </c>
      <c r="H548" s="48">
        <v>22.98</v>
      </c>
      <c r="I548" s="48">
        <v>36.229999999999997</v>
      </c>
      <c r="J548" s="49">
        <v>51.09</v>
      </c>
      <c r="K548" s="50">
        <v>7.7685185185185192E-4</v>
      </c>
      <c r="L548" s="50">
        <v>1.0611111111111112E-3</v>
      </c>
      <c r="M548" s="50">
        <v>2.4055555555555553E-3</v>
      </c>
      <c r="N548" s="50">
        <v>9.74537037037037E-4</v>
      </c>
      <c r="O548" s="50">
        <v>1.368287037037037E-3</v>
      </c>
      <c r="P548" s="50">
        <v>1.7755787037037039E-3</v>
      </c>
      <c r="Q548" s="50">
        <v>2.8171296296296295E-3</v>
      </c>
      <c r="R548" s="50">
        <v>3.0423611111111111E-3</v>
      </c>
      <c r="S548" s="50">
        <v>3.8611111111111107E-3</v>
      </c>
      <c r="T548" s="50">
        <v>6.014467592592593E-3</v>
      </c>
      <c r="U548" s="50">
        <v>6.5142361111111113E-3</v>
      </c>
      <c r="V548" s="50">
        <v>1.0385763888888891E-2</v>
      </c>
      <c r="W548" s="50">
        <v>9.2597222222222213E-3</v>
      </c>
      <c r="X548" s="50">
        <v>1.5598379629629629E-2</v>
      </c>
      <c r="Y548" s="50">
        <v>3.2515972222222224E-2</v>
      </c>
      <c r="Z548" s="48" t="s">
        <v>0</v>
      </c>
      <c r="AA548" s="48">
        <v>4.4800000000000004</v>
      </c>
      <c r="AB548" s="48">
        <v>6.68</v>
      </c>
      <c r="AC548" s="48">
        <v>14.05</v>
      </c>
      <c r="AD548" s="48">
        <v>15.51</v>
      </c>
      <c r="AE548" s="46">
        <v>4630</v>
      </c>
      <c r="AF548" s="48" t="s">
        <v>0</v>
      </c>
      <c r="AG548" s="48" t="s">
        <v>0</v>
      </c>
      <c r="AH548" s="48" t="s">
        <v>0</v>
      </c>
      <c r="AI548" s="48" t="s">
        <v>0</v>
      </c>
      <c r="AJ548" s="48">
        <v>8.75</v>
      </c>
      <c r="AK548" s="48">
        <v>9.4499999999999993</v>
      </c>
      <c r="AL548" s="48">
        <v>26.63</v>
      </c>
      <c r="AM548" s="48">
        <v>43.01</v>
      </c>
      <c r="AN548" s="48">
        <v>60.53</v>
      </c>
      <c r="AO548" s="50">
        <v>9.248842592592593E-4</v>
      </c>
      <c r="AP548" s="50">
        <v>1.2767361111111113E-3</v>
      </c>
      <c r="AQ548" s="50">
        <v>2.8850694444444444E-3</v>
      </c>
      <c r="AR548" s="50">
        <v>1.165625E-3</v>
      </c>
      <c r="AS548" s="50">
        <v>1.6413194444444446E-3</v>
      </c>
      <c r="AT548" s="50">
        <v>2.1247685185185185E-3</v>
      </c>
      <c r="AU548" s="50">
        <v>3.354976851851852E-3</v>
      </c>
      <c r="AV548" s="50">
        <v>3.6280092592592592E-3</v>
      </c>
      <c r="AW548" s="50">
        <v>4.6193287037037036E-3</v>
      </c>
      <c r="AX548" s="50">
        <v>7.2427083333333328E-3</v>
      </c>
      <c r="AY548" s="50">
        <v>7.7956018518518522E-3</v>
      </c>
      <c r="AZ548" s="50">
        <v>1.2529745370370372E-2</v>
      </c>
      <c r="BA548" s="50">
        <v>1.0186342592592594E-2</v>
      </c>
      <c r="BB548" s="50">
        <v>1.7569212962962964E-2</v>
      </c>
      <c r="BC548" s="50">
        <v>3.6130324074074072E-2</v>
      </c>
      <c r="BD548" s="48" t="s">
        <v>0</v>
      </c>
      <c r="BE548" s="48" t="s">
        <v>0</v>
      </c>
      <c r="BF548" s="48">
        <v>5.33</v>
      </c>
      <c r="BG548" s="48">
        <v>11.4</v>
      </c>
      <c r="BH548" s="48">
        <v>14.33</v>
      </c>
      <c r="BI548" s="46">
        <v>3556</v>
      </c>
    </row>
    <row r="549" spans="1:61" x14ac:dyDescent="0.3">
      <c r="A549" s="46">
        <v>853</v>
      </c>
      <c r="B549" s="48" t="s">
        <v>0</v>
      </c>
      <c r="C549" s="48" t="s">
        <v>0</v>
      </c>
      <c r="D549" s="48" t="s">
        <v>0</v>
      </c>
      <c r="E549" s="48" t="s">
        <v>0</v>
      </c>
      <c r="F549" s="48" t="s">
        <v>0</v>
      </c>
      <c r="G549" s="48" t="s">
        <v>0</v>
      </c>
      <c r="H549" s="48">
        <v>22.99</v>
      </c>
      <c r="I549" s="48">
        <v>36.24</v>
      </c>
      <c r="J549" s="49">
        <v>51.11</v>
      </c>
      <c r="K549" s="50">
        <v>7.770833333333334E-4</v>
      </c>
      <c r="L549" s="50">
        <v>1.0614583333333335E-3</v>
      </c>
      <c r="M549" s="50">
        <v>2.4064814814814812E-3</v>
      </c>
      <c r="N549" s="50">
        <v>9.7488425925925922E-4</v>
      </c>
      <c r="O549" s="50">
        <v>1.36875E-3</v>
      </c>
      <c r="P549" s="50">
        <v>1.7761574074074075E-3</v>
      </c>
      <c r="Q549" s="50">
        <v>2.8180555555555554E-3</v>
      </c>
      <c r="R549" s="50">
        <v>3.0434027777777777E-3</v>
      </c>
      <c r="S549" s="50">
        <v>3.8624999999999996E-3</v>
      </c>
      <c r="T549" s="50">
        <v>6.0166666666666676E-3</v>
      </c>
      <c r="U549" s="50">
        <v>6.5166666666666671E-3</v>
      </c>
      <c r="V549" s="50">
        <v>1.0389467592592594E-2</v>
      </c>
      <c r="W549" s="50">
        <v>9.265162037037037E-3</v>
      </c>
      <c r="X549" s="50">
        <v>1.5607523148148148E-2</v>
      </c>
      <c r="Y549" s="50">
        <v>3.2534490740740739E-2</v>
      </c>
      <c r="Z549" s="48">
        <v>1.9300000000000002</v>
      </c>
      <c r="AA549" s="48" t="s">
        <v>0</v>
      </c>
      <c r="AB549" s="48" t="s">
        <v>0</v>
      </c>
      <c r="AC549" s="48">
        <v>14.04</v>
      </c>
      <c r="AD549" s="48">
        <v>15.49</v>
      </c>
      <c r="AE549" s="46">
        <v>4625</v>
      </c>
      <c r="AF549" s="48" t="s">
        <v>0</v>
      </c>
      <c r="AG549" s="48" t="s">
        <v>0</v>
      </c>
      <c r="AH549" s="48" t="s">
        <v>0</v>
      </c>
      <c r="AI549" s="48">
        <v>8.0399999999999991</v>
      </c>
      <c r="AJ549" s="48" t="s">
        <v>0</v>
      </c>
      <c r="AK549" s="48" t="s">
        <v>0</v>
      </c>
      <c r="AL549" s="48">
        <v>26.64</v>
      </c>
      <c r="AM549" s="48">
        <v>43.03</v>
      </c>
      <c r="AN549" s="48">
        <v>60.56</v>
      </c>
      <c r="AO549" s="50">
        <v>9.2534722222222226E-4</v>
      </c>
      <c r="AP549" s="50">
        <v>1.2774305555555557E-3</v>
      </c>
      <c r="AQ549" s="50">
        <v>2.8866898148148146E-3</v>
      </c>
      <c r="AR549" s="50">
        <v>1.1663194444444444E-3</v>
      </c>
      <c r="AS549" s="50">
        <v>1.6421296296296297E-3</v>
      </c>
      <c r="AT549" s="50">
        <v>2.1259259259259256E-3</v>
      </c>
      <c r="AU549" s="50">
        <v>3.3565972222222222E-3</v>
      </c>
      <c r="AV549" s="50">
        <v>3.629861111111111E-3</v>
      </c>
      <c r="AW549" s="50">
        <v>4.6216435185185189E-3</v>
      </c>
      <c r="AX549" s="50">
        <v>7.2466435185185177E-3</v>
      </c>
      <c r="AY549" s="50">
        <v>7.7997685185185184E-3</v>
      </c>
      <c r="AZ549" s="50">
        <v>1.2536689814814816E-2</v>
      </c>
      <c r="BA549" s="50">
        <v>1.0192824074074075E-2</v>
      </c>
      <c r="BB549" s="50">
        <v>1.7580208333333337E-2</v>
      </c>
      <c r="BC549" s="50">
        <v>3.615277777777777E-2</v>
      </c>
      <c r="BD549" s="48" t="s">
        <v>0</v>
      </c>
      <c r="BE549" s="48">
        <v>3.65</v>
      </c>
      <c r="BF549" s="48" t="s">
        <v>0</v>
      </c>
      <c r="BG549" s="48">
        <v>11.39</v>
      </c>
      <c r="BH549" s="48">
        <v>14.31</v>
      </c>
      <c r="BI549" s="46">
        <v>3552</v>
      </c>
    </row>
    <row r="550" spans="1:61" x14ac:dyDescent="0.3">
      <c r="A550" s="46">
        <v>852</v>
      </c>
      <c r="B550" s="48" t="s">
        <v>0</v>
      </c>
      <c r="C550" s="48" t="s">
        <v>0</v>
      </c>
      <c r="D550" s="48" t="s">
        <v>0</v>
      </c>
      <c r="E550" s="48" t="s">
        <v>0</v>
      </c>
      <c r="F550" s="48" t="s">
        <v>0</v>
      </c>
      <c r="G550" s="48" t="s">
        <v>0</v>
      </c>
      <c r="H550" s="48" t="s">
        <v>0</v>
      </c>
      <c r="I550" s="48">
        <v>36.26</v>
      </c>
      <c r="J550" s="49">
        <v>51.12</v>
      </c>
      <c r="K550" s="50">
        <v>7.7731481481481488E-4</v>
      </c>
      <c r="L550" s="50">
        <v>1.0618055555555556E-3</v>
      </c>
      <c r="M550" s="50">
        <v>2.4074074074074076E-3</v>
      </c>
      <c r="N550" s="50">
        <v>9.7523148148148144E-4</v>
      </c>
      <c r="O550" s="50">
        <v>1.3692129629629629E-3</v>
      </c>
      <c r="P550" s="50">
        <v>1.7767361111111113E-3</v>
      </c>
      <c r="Q550" s="50">
        <v>2.819097222222222E-3</v>
      </c>
      <c r="R550" s="50">
        <v>3.0444444444444447E-3</v>
      </c>
      <c r="S550" s="50">
        <v>3.8637731481481479E-3</v>
      </c>
      <c r="T550" s="50">
        <v>6.0188657407407404E-3</v>
      </c>
      <c r="U550" s="50">
        <v>6.5189814814814815E-3</v>
      </c>
      <c r="V550" s="50">
        <v>1.0393171296296298E-2</v>
      </c>
      <c r="W550" s="50">
        <v>9.2706018518518511E-3</v>
      </c>
      <c r="X550" s="50">
        <v>1.5616782407407406E-2</v>
      </c>
      <c r="Y550" s="50">
        <v>3.2553125000000002E-2</v>
      </c>
      <c r="Z550" s="48" t="s">
        <v>0</v>
      </c>
      <c r="AA550" s="48" t="s">
        <v>0</v>
      </c>
      <c r="AB550" s="48">
        <v>6.67</v>
      </c>
      <c r="AC550" s="48">
        <v>14.03</v>
      </c>
      <c r="AD550" s="48">
        <v>15.48</v>
      </c>
      <c r="AE550" s="46">
        <v>4620</v>
      </c>
      <c r="AF550" s="48">
        <v>7.02</v>
      </c>
      <c r="AG550" s="48">
        <v>7.6</v>
      </c>
      <c r="AH550" s="48">
        <v>8.15</v>
      </c>
      <c r="AI550" s="48" t="s">
        <v>0</v>
      </c>
      <c r="AJ550" s="48">
        <v>8.76</v>
      </c>
      <c r="AK550" s="48">
        <v>9.4600000000000009</v>
      </c>
      <c r="AL550" s="48">
        <v>26.66</v>
      </c>
      <c r="AM550" s="48">
        <v>43.05</v>
      </c>
      <c r="AN550" s="48">
        <v>60.59</v>
      </c>
      <c r="AO550" s="50">
        <v>9.2581018518518522E-4</v>
      </c>
      <c r="AP550" s="50">
        <v>1.2781250000000002E-3</v>
      </c>
      <c r="AQ550" s="50">
        <v>2.8881944444444445E-3</v>
      </c>
      <c r="AR550" s="50">
        <v>1.166898148148148E-3</v>
      </c>
      <c r="AS550" s="50">
        <v>1.642939814814815E-3</v>
      </c>
      <c r="AT550" s="50">
        <v>2.1269675925925922E-3</v>
      </c>
      <c r="AU550" s="50">
        <v>3.3583333333333334E-3</v>
      </c>
      <c r="AV550" s="50">
        <v>3.6317129629629629E-3</v>
      </c>
      <c r="AW550" s="50">
        <v>4.6240740740740747E-3</v>
      </c>
      <c r="AX550" s="50">
        <v>7.2505787037037035E-3</v>
      </c>
      <c r="AY550" s="50">
        <v>7.8040509259259252E-3</v>
      </c>
      <c r="AZ550" s="50">
        <v>1.254351851851852E-2</v>
      </c>
      <c r="BA550" s="50">
        <v>1.0199421296296297E-2</v>
      </c>
      <c r="BB550" s="50">
        <v>1.7591203703703706E-2</v>
      </c>
      <c r="BC550" s="50">
        <v>3.6175115740740733E-2</v>
      </c>
      <c r="BD550" s="48" t="s">
        <v>0</v>
      </c>
      <c r="BE550" s="48" t="s">
        <v>0</v>
      </c>
      <c r="BF550" s="48">
        <v>5.32</v>
      </c>
      <c r="BG550" s="48">
        <v>11.38</v>
      </c>
      <c r="BH550" s="48">
        <v>14.29</v>
      </c>
      <c r="BI550" s="46">
        <v>3548</v>
      </c>
    </row>
    <row r="551" spans="1:61" x14ac:dyDescent="0.3">
      <c r="A551" s="46">
        <v>851</v>
      </c>
      <c r="B551" s="48" t="s">
        <v>0</v>
      </c>
      <c r="C551" s="48" t="s">
        <v>0</v>
      </c>
      <c r="D551" s="48" t="s">
        <v>0</v>
      </c>
      <c r="E551" s="48">
        <v>7.36</v>
      </c>
      <c r="F551" s="48">
        <v>8.0299999999999994</v>
      </c>
      <c r="G551" s="48">
        <v>8.6300000000000008</v>
      </c>
      <c r="H551" s="48">
        <v>23</v>
      </c>
      <c r="I551" s="48">
        <v>36.270000000000003</v>
      </c>
      <c r="J551" s="49">
        <v>51.14</v>
      </c>
      <c r="K551" s="50">
        <v>7.776620370370371E-4</v>
      </c>
      <c r="L551" s="50">
        <v>1.062152777777778E-3</v>
      </c>
      <c r="M551" s="50">
        <v>2.4083333333333335E-3</v>
      </c>
      <c r="N551" s="50">
        <v>9.7546296296296292E-4</v>
      </c>
      <c r="O551" s="50">
        <v>1.3696759259259259E-3</v>
      </c>
      <c r="P551" s="50">
        <v>1.7773148148148149E-3</v>
      </c>
      <c r="Q551" s="50">
        <v>2.8200231481481479E-3</v>
      </c>
      <c r="R551" s="50">
        <v>3.0454861111111112E-3</v>
      </c>
      <c r="S551" s="50">
        <v>3.8651620370370367E-3</v>
      </c>
      <c r="T551" s="50">
        <v>6.021064814814815E-3</v>
      </c>
      <c r="U551" s="50">
        <v>6.5212962962962967E-3</v>
      </c>
      <c r="V551" s="50">
        <v>1.0396875E-2</v>
      </c>
      <c r="W551" s="50">
        <v>9.2761574074074066E-3</v>
      </c>
      <c r="X551" s="50">
        <v>1.5625925925925925E-2</v>
      </c>
      <c r="Y551" s="50">
        <v>3.2571643518518517E-2</v>
      </c>
      <c r="Z551" s="48" t="s">
        <v>0</v>
      </c>
      <c r="AA551" s="48">
        <v>4.47</v>
      </c>
      <c r="AB551" s="48" t="s">
        <v>0</v>
      </c>
      <c r="AC551" s="48">
        <v>14.02</v>
      </c>
      <c r="AD551" s="48">
        <v>15.46</v>
      </c>
      <c r="AE551" s="46">
        <v>4615</v>
      </c>
      <c r="AF551" s="48" t="s">
        <v>0</v>
      </c>
      <c r="AG551" s="48" t="s">
        <v>0</v>
      </c>
      <c r="AH551" s="48" t="s">
        <v>0</v>
      </c>
      <c r="AI551" s="48">
        <v>8.0500000000000007</v>
      </c>
      <c r="AJ551" s="48" t="s">
        <v>0</v>
      </c>
      <c r="AK551" s="48" t="s">
        <v>0</v>
      </c>
      <c r="AL551" s="48">
        <v>26.67</v>
      </c>
      <c r="AM551" s="48">
        <v>43.07</v>
      </c>
      <c r="AN551" s="48">
        <v>60.62</v>
      </c>
      <c r="AO551" s="50">
        <v>9.2627314814814818E-4</v>
      </c>
      <c r="AP551" s="50">
        <v>1.2788194444444446E-3</v>
      </c>
      <c r="AQ551" s="50">
        <v>2.8898148148148147E-3</v>
      </c>
      <c r="AR551" s="50">
        <v>1.1674768518518518E-3</v>
      </c>
      <c r="AS551" s="50">
        <v>1.64375E-3</v>
      </c>
      <c r="AT551" s="50">
        <v>2.1280092592592592E-3</v>
      </c>
      <c r="AU551" s="50">
        <v>3.3600694444444446E-3</v>
      </c>
      <c r="AV551" s="50">
        <v>3.6335648148148147E-3</v>
      </c>
      <c r="AW551" s="50">
        <v>4.6265046296296297E-3</v>
      </c>
      <c r="AX551" s="50">
        <v>7.2543981481481478E-3</v>
      </c>
      <c r="AY551" s="50">
        <v>7.8082175925925923E-3</v>
      </c>
      <c r="AZ551" s="50">
        <v>1.2550462962962963E-2</v>
      </c>
      <c r="BA551" s="50">
        <v>1.0205902777777777E-2</v>
      </c>
      <c r="BB551" s="50">
        <v>1.7602199074074076E-2</v>
      </c>
      <c r="BC551" s="50">
        <v>3.6197453703703704E-2</v>
      </c>
      <c r="BD551" s="48" t="s">
        <v>0</v>
      </c>
      <c r="BE551" s="48" t="s">
        <v>0</v>
      </c>
      <c r="BF551" s="48" t="s">
        <v>0</v>
      </c>
      <c r="BG551" s="48">
        <v>11.37</v>
      </c>
      <c r="BH551" s="48">
        <v>14.28</v>
      </c>
      <c r="BI551" s="46">
        <v>3544</v>
      </c>
    </row>
    <row r="552" spans="1:61" x14ac:dyDescent="0.3">
      <c r="A552" s="46">
        <v>850</v>
      </c>
      <c r="B552" s="48">
        <v>6.22</v>
      </c>
      <c r="C552" s="48" t="s">
        <v>0</v>
      </c>
      <c r="D552" s="48" t="s">
        <v>0</v>
      </c>
      <c r="E552" s="48" t="s">
        <v>0</v>
      </c>
      <c r="F552" s="48" t="s">
        <v>0</v>
      </c>
      <c r="G552" s="48" t="s">
        <v>0</v>
      </c>
      <c r="H552" s="48">
        <v>23.01</v>
      </c>
      <c r="I552" s="48">
        <v>36.28</v>
      </c>
      <c r="J552" s="48">
        <v>51.16</v>
      </c>
      <c r="K552" s="50">
        <v>7.7789351851851858E-4</v>
      </c>
      <c r="L552" s="50">
        <v>1.0625000000000001E-3</v>
      </c>
      <c r="M552" s="50">
        <v>2.4091435185185188E-3</v>
      </c>
      <c r="N552" s="50">
        <v>9.7581018518518514E-4</v>
      </c>
      <c r="O552" s="50">
        <v>1.3701388888888888E-3</v>
      </c>
      <c r="P552" s="50">
        <v>1.7778935185185187E-3</v>
      </c>
      <c r="Q552" s="50">
        <v>2.8209490740740738E-3</v>
      </c>
      <c r="R552" s="50">
        <v>3.0465277777777782E-3</v>
      </c>
      <c r="S552" s="50">
        <v>3.8664351851851854E-3</v>
      </c>
      <c r="T552" s="50">
        <v>6.0231481481481481E-3</v>
      </c>
      <c r="U552" s="50">
        <v>6.5236111111111111E-3</v>
      </c>
      <c r="V552" s="50">
        <v>1.0400462962962964E-2</v>
      </c>
      <c r="W552" s="50">
        <v>9.2815972222222206E-3</v>
      </c>
      <c r="X552" s="50">
        <v>1.5635069444444444E-2</v>
      </c>
      <c r="Y552" s="50">
        <v>3.2590277777777774E-2</v>
      </c>
      <c r="Z552" s="48" t="s">
        <v>0</v>
      </c>
      <c r="AA552" s="48" t="s">
        <v>0</v>
      </c>
      <c r="AB552" s="48">
        <v>6.66</v>
      </c>
      <c r="AC552" s="48">
        <v>14.01</v>
      </c>
      <c r="AD552" s="48">
        <v>15.44</v>
      </c>
      <c r="AE552" s="46">
        <v>4610</v>
      </c>
      <c r="AF552" s="48" t="s">
        <v>0</v>
      </c>
      <c r="AG552" s="48" t="s">
        <v>0</v>
      </c>
      <c r="AH552" s="48" t="s">
        <v>0</v>
      </c>
      <c r="AI552" s="48" t="s">
        <v>0</v>
      </c>
      <c r="AJ552" s="48">
        <v>8.77</v>
      </c>
      <c r="AK552" s="48">
        <v>9.4700000000000006</v>
      </c>
      <c r="AL552" s="48">
        <v>26.68</v>
      </c>
      <c r="AM552" s="48">
        <v>43.09</v>
      </c>
      <c r="AN552" s="48">
        <v>60.65</v>
      </c>
      <c r="AO552" s="50">
        <v>9.2673611111111114E-4</v>
      </c>
      <c r="AP552" s="50">
        <v>1.2795138888888891E-3</v>
      </c>
      <c r="AQ552" s="50">
        <v>2.8914351851851853E-3</v>
      </c>
      <c r="AR552" s="50">
        <v>1.1680555555555554E-3</v>
      </c>
      <c r="AS552" s="50">
        <v>1.6445601851851853E-3</v>
      </c>
      <c r="AT552" s="50">
        <v>2.1290509259259257E-3</v>
      </c>
      <c r="AU552" s="50">
        <v>3.3616898148148147E-3</v>
      </c>
      <c r="AV552" s="50">
        <v>3.6354166666666666E-3</v>
      </c>
      <c r="AW552" s="50">
        <v>4.628819444444445E-3</v>
      </c>
      <c r="AX552" s="50">
        <v>7.2583333333333337E-3</v>
      </c>
      <c r="AY552" s="50">
        <v>7.8125E-3</v>
      </c>
      <c r="AZ552" s="50">
        <v>1.2557407407407408E-2</v>
      </c>
      <c r="BA552" s="50">
        <v>1.021238425925926E-2</v>
      </c>
      <c r="BB552" s="50">
        <v>1.7613194444444445E-2</v>
      </c>
      <c r="BC552" s="50">
        <v>3.6219907407407409E-2</v>
      </c>
      <c r="BD552" s="48" t="s">
        <v>0</v>
      </c>
      <c r="BE552" s="48">
        <v>3.64</v>
      </c>
      <c r="BF552" s="48">
        <v>5.31</v>
      </c>
      <c r="BG552" s="48">
        <v>11.36</v>
      </c>
      <c r="BH552" s="48">
        <v>14.26</v>
      </c>
      <c r="BI552" s="46">
        <v>3541</v>
      </c>
    </row>
    <row r="553" spans="1:61" x14ac:dyDescent="0.3">
      <c r="A553" s="46">
        <v>849</v>
      </c>
      <c r="B553" s="48" t="s">
        <v>0</v>
      </c>
      <c r="C553" s="48" t="s">
        <v>0</v>
      </c>
      <c r="D553" s="48">
        <v>7.18</v>
      </c>
      <c r="E553" s="48" t="s">
        <v>0</v>
      </c>
      <c r="F553" s="48" t="s">
        <v>0</v>
      </c>
      <c r="G553" s="48" t="s">
        <v>0</v>
      </c>
      <c r="H553" s="48">
        <v>23.02</v>
      </c>
      <c r="I553" s="48">
        <v>36.299999999999997</v>
      </c>
      <c r="J553" s="48">
        <v>51.18</v>
      </c>
      <c r="K553" s="50">
        <v>7.7812500000000006E-4</v>
      </c>
      <c r="L553" s="50">
        <v>1.0628472222222224E-3</v>
      </c>
      <c r="M553" s="50">
        <v>2.4100694444444447E-3</v>
      </c>
      <c r="N553" s="50">
        <v>9.7615740740740736E-4</v>
      </c>
      <c r="O553" s="50">
        <v>1.3704861111111112E-3</v>
      </c>
      <c r="P553" s="50">
        <v>1.7784722222222223E-3</v>
      </c>
      <c r="Q553" s="50">
        <v>2.8219907407407408E-3</v>
      </c>
      <c r="R553" s="50">
        <v>3.0475694444444448E-3</v>
      </c>
      <c r="S553" s="50">
        <v>3.8677083333333332E-3</v>
      </c>
      <c r="T553" s="50">
        <v>6.0253472222222219E-3</v>
      </c>
      <c r="U553" s="50">
        <v>6.5259259259259263E-3</v>
      </c>
      <c r="V553" s="50">
        <v>1.0404166666666667E-2</v>
      </c>
      <c r="W553" s="50">
        <v>9.2870370370370364E-3</v>
      </c>
      <c r="X553" s="50">
        <v>1.5644328703703702E-2</v>
      </c>
      <c r="Y553" s="50">
        <v>3.2608912037037037E-2</v>
      </c>
      <c r="Z553" s="48" t="s">
        <v>0</v>
      </c>
      <c r="AA553" s="48">
        <v>4.46</v>
      </c>
      <c r="AB553" s="48" t="s">
        <v>0</v>
      </c>
      <c r="AC553" s="48">
        <v>14</v>
      </c>
      <c r="AD553" s="48">
        <v>15.43</v>
      </c>
      <c r="AE553" s="46">
        <v>4605</v>
      </c>
      <c r="AF553" s="48">
        <v>7.03</v>
      </c>
      <c r="AG553" s="48">
        <v>7.61</v>
      </c>
      <c r="AH553" s="48">
        <v>8.16</v>
      </c>
      <c r="AI553" s="48">
        <v>8.06</v>
      </c>
      <c r="AJ553" s="48" t="s">
        <v>0</v>
      </c>
      <c r="AK553" s="48" t="s">
        <v>0</v>
      </c>
      <c r="AL553" s="48">
        <v>26.69</v>
      </c>
      <c r="AM553" s="48">
        <v>43.12</v>
      </c>
      <c r="AN553" s="48">
        <v>60.68</v>
      </c>
      <c r="AO553" s="50">
        <v>9.2731481481481484E-4</v>
      </c>
      <c r="AP553" s="50">
        <v>1.2802083333333335E-3</v>
      </c>
      <c r="AQ553" s="50">
        <v>2.8930555555555554E-3</v>
      </c>
      <c r="AR553" s="50">
        <v>1.1687499999999999E-3</v>
      </c>
      <c r="AS553" s="50">
        <v>1.6453703703703704E-3</v>
      </c>
      <c r="AT553" s="50">
        <v>2.1300925925925927E-3</v>
      </c>
      <c r="AU553" s="50">
        <v>3.363425925925926E-3</v>
      </c>
      <c r="AV553" s="50">
        <v>3.6372685185185184E-3</v>
      </c>
      <c r="AW553" s="50">
        <v>4.63125E-3</v>
      </c>
      <c r="AX553" s="50">
        <v>7.2622685185185186E-3</v>
      </c>
      <c r="AY553" s="50">
        <v>7.8166666666666662E-3</v>
      </c>
      <c r="AZ553" s="50">
        <v>1.2564236111111111E-2</v>
      </c>
      <c r="BA553" s="50">
        <v>1.0218981481481482E-2</v>
      </c>
      <c r="BB553" s="50">
        <v>1.7624305555555556E-2</v>
      </c>
      <c r="BC553" s="50">
        <v>3.6242245370370366E-2</v>
      </c>
      <c r="BD553" s="48">
        <v>1.62</v>
      </c>
      <c r="BE553" s="48" t="s">
        <v>0</v>
      </c>
      <c r="BF553" s="48" t="s">
        <v>0</v>
      </c>
      <c r="BG553" s="48">
        <v>11.35</v>
      </c>
      <c r="BH553" s="48">
        <v>14.25</v>
      </c>
      <c r="BI553" s="46">
        <v>3537</v>
      </c>
    </row>
    <row r="554" spans="1:61" x14ac:dyDescent="0.3">
      <c r="A554" s="46">
        <v>848</v>
      </c>
      <c r="B554" s="48" t="s">
        <v>0</v>
      </c>
      <c r="C554" s="48">
        <v>6.72</v>
      </c>
      <c r="D554" s="48" t="s">
        <v>0</v>
      </c>
      <c r="E554" s="48">
        <v>7.37</v>
      </c>
      <c r="F554" s="48" t="s">
        <v>0</v>
      </c>
      <c r="G554" s="48">
        <v>8.64</v>
      </c>
      <c r="H554" s="48" t="s">
        <v>0</v>
      </c>
      <c r="I554" s="48">
        <v>36.31</v>
      </c>
      <c r="J554" s="48">
        <v>51.19</v>
      </c>
      <c r="K554" s="50">
        <v>7.7835648148148154E-4</v>
      </c>
      <c r="L554" s="50">
        <v>1.0631944444444445E-3</v>
      </c>
      <c r="M554" s="50">
        <v>2.4109953703703706E-3</v>
      </c>
      <c r="N554" s="50">
        <v>9.7638888888888884E-4</v>
      </c>
      <c r="O554" s="50">
        <v>1.3709490740740741E-3</v>
      </c>
      <c r="P554" s="50">
        <v>1.7790509259259261E-3</v>
      </c>
      <c r="Q554" s="50">
        <v>2.8229166666666667E-3</v>
      </c>
      <c r="R554" s="50">
        <v>3.0486111111111113E-3</v>
      </c>
      <c r="S554" s="50">
        <v>3.8690972222222221E-3</v>
      </c>
      <c r="T554" s="50">
        <v>6.0275462962962965E-3</v>
      </c>
      <c r="U554" s="50">
        <v>6.5283564814814822E-3</v>
      </c>
      <c r="V554" s="50">
        <v>1.0407870370370371E-2</v>
      </c>
      <c r="W554" s="50">
        <v>9.2924768518518504E-3</v>
      </c>
      <c r="X554" s="50">
        <v>1.5653472222222221E-2</v>
      </c>
      <c r="Y554" s="50">
        <v>3.2627546296296293E-2</v>
      </c>
      <c r="Z554" s="48" t="s">
        <v>0</v>
      </c>
      <c r="AA554" s="48" t="s">
        <v>0</v>
      </c>
      <c r="AB554" s="48" t="s">
        <v>0</v>
      </c>
      <c r="AC554" s="48">
        <v>13.99</v>
      </c>
      <c r="AD554" s="48">
        <v>15.41</v>
      </c>
      <c r="AE554" s="46">
        <v>4600</v>
      </c>
      <c r="AF554" s="48" t="s">
        <v>0</v>
      </c>
      <c r="AG554" s="48" t="s">
        <v>0</v>
      </c>
      <c r="AH554" s="48" t="s">
        <v>0</v>
      </c>
      <c r="AI554" s="48" t="s">
        <v>0</v>
      </c>
      <c r="AJ554" s="48">
        <v>8.7799999999999994</v>
      </c>
      <c r="AK554" s="48">
        <v>9.48</v>
      </c>
      <c r="AL554" s="48">
        <v>26.71</v>
      </c>
      <c r="AM554" s="48">
        <v>43.14</v>
      </c>
      <c r="AN554" s="48">
        <v>60.71</v>
      </c>
      <c r="AO554" s="50">
        <v>9.277777777777778E-4</v>
      </c>
      <c r="AP554" s="50">
        <v>1.2809027777777779E-3</v>
      </c>
      <c r="AQ554" s="50">
        <v>2.8945601851851853E-3</v>
      </c>
      <c r="AR554" s="50">
        <v>1.1693287037037039E-3</v>
      </c>
      <c r="AS554" s="50">
        <v>1.6462962962962963E-3</v>
      </c>
      <c r="AT554" s="50">
        <v>2.1312500000000003E-3</v>
      </c>
      <c r="AU554" s="50">
        <v>3.3651620370370372E-3</v>
      </c>
      <c r="AV554" s="50">
        <v>3.6391203703703703E-3</v>
      </c>
      <c r="AW554" s="50">
        <v>4.6336805555555549E-3</v>
      </c>
      <c r="AX554" s="50">
        <v>7.2660879629629629E-3</v>
      </c>
      <c r="AY554" s="50">
        <v>7.8209490740740739E-3</v>
      </c>
      <c r="AZ554" s="50">
        <v>1.2571180555555556E-2</v>
      </c>
      <c r="BA554" s="50">
        <v>1.0225462962962962E-2</v>
      </c>
      <c r="BB554" s="50">
        <v>1.7635300925925926E-2</v>
      </c>
      <c r="BC554" s="50">
        <v>3.6264699074074071E-2</v>
      </c>
      <c r="BD554" s="48" t="s">
        <v>0</v>
      </c>
      <c r="BE554" s="48" t="s">
        <v>0</v>
      </c>
      <c r="BF554" s="48">
        <v>5.3</v>
      </c>
      <c r="BG554" s="48">
        <v>11.34</v>
      </c>
      <c r="BH554" s="48">
        <v>14.23</v>
      </c>
      <c r="BI554" s="46">
        <v>3533</v>
      </c>
    </row>
    <row r="555" spans="1:61" x14ac:dyDescent="0.3">
      <c r="A555" s="46">
        <v>847</v>
      </c>
      <c r="B555" s="48" t="s">
        <v>0</v>
      </c>
      <c r="C555" s="48" t="s">
        <v>0</v>
      </c>
      <c r="D555" s="48" t="s">
        <v>0</v>
      </c>
      <c r="E555" s="48" t="s">
        <v>0</v>
      </c>
      <c r="F555" s="48">
        <v>8.0399999999999991</v>
      </c>
      <c r="G555" s="48" t="s">
        <v>0</v>
      </c>
      <c r="H555" s="48">
        <v>23.03</v>
      </c>
      <c r="I555" s="48">
        <v>36.32</v>
      </c>
      <c r="J555" s="48">
        <v>51.21</v>
      </c>
      <c r="K555" s="50">
        <v>7.7870370370370376E-4</v>
      </c>
      <c r="L555" s="50">
        <v>1.0635416666666668E-3</v>
      </c>
      <c r="M555" s="50">
        <v>2.4119212962962966E-3</v>
      </c>
      <c r="N555" s="50">
        <v>9.7673611111111116E-4</v>
      </c>
      <c r="O555" s="50">
        <v>1.3714120370370371E-3</v>
      </c>
      <c r="P555" s="50">
        <v>1.7796296296296297E-3</v>
      </c>
      <c r="Q555" s="50">
        <v>2.8239583333333333E-3</v>
      </c>
      <c r="R555" s="50">
        <v>3.0496527777777779E-3</v>
      </c>
      <c r="S555" s="50">
        <v>3.8703703703703704E-3</v>
      </c>
      <c r="T555" s="50">
        <v>6.0297453703703702E-3</v>
      </c>
      <c r="U555" s="50">
        <v>6.5306712962962966E-3</v>
      </c>
      <c r="V555" s="50">
        <v>1.0411574074074075E-2</v>
      </c>
      <c r="W555" s="50">
        <v>9.2980324074074076E-3</v>
      </c>
      <c r="X555" s="50">
        <v>1.5662731481481479E-2</v>
      </c>
      <c r="Y555" s="50">
        <v>3.2646180555555557E-2</v>
      </c>
      <c r="Z555" s="48" t="s">
        <v>0</v>
      </c>
      <c r="AA555" s="48" t="s">
        <v>0</v>
      </c>
      <c r="AB555" s="48">
        <v>6.65</v>
      </c>
      <c r="AC555" s="48">
        <v>13.98</v>
      </c>
      <c r="AD555" s="48">
        <v>15.39</v>
      </c>
      <c r="AE555" s="46">
        <v>4595</v>
      </c>
      <c r="AF555" s="48" t="s">
        <v>0</v>
      </c>
      <c r="AG555" s="48" t="s">
        <v>0</v>
      </c>
      <c r="AH555" s="48" t="s">
        <v>0</v>
      </c>
      <c r="AI555" s="48" t="s">
        <v>0</v>
      </c>
      <c r="AJ555" s="48" t="s">
        <v>0</v>
      </c>
      <c r="AK555" s="48" t="s">
        <v>0</v>
      </c>
      <c r="AL555" s="48">
        <v>26.72</v>
      </c>
      <c r="AM555" s="48">
        <v>43.16</v>
      </c>
      <c r="AN555" s="48">
        <v>60.74</v>
      </c>
      <c r="AO555" s="50">
        <v>9.2824074074074076E-4</v>
      </c>
      <c r="AP555" s="50">
        <v>1.2815972222222224E-3</v>
      </c>
      <c r="AQ555" s="50">
        <v>2.8961805555555559E-3</v>
      </c>
      <c r="AR555" s="50">
        <v>1.1699074074074075E-3</v>
      </c>
      <c r="AS555" s="50">
        <v>1.6471064814814816E-3</v>
      </c>
      <c r="AT555" s="50">
        <v>2.1322916666666669E-3</v>
      </c>
      <c r="AU555" s="50">
        <v>3.3667824074074073E-3</v>
      </c>
      <c r="AV555" s="50">
        <v>3.6409722222222221E-3</v>
      </c>
      <c r="AW555" s="50">
        <v>4.6361111111111108E-3</v>
      </c>
      <c r="AX555" s="50">
        <v>7.2700231481481479E-3</v>
      </c>
      <c r="AY555" s="50">
        <v>7.8251157407407401E-3</v>
      </c>
      <c r="AZ555" s="50">
        <v>1.2578125000000001E-2</v>
      </c>
      <c r="BA555" s="50">
        <v>1.0232060185185186E-2</v>
      </c>
      <c r="BB555" s="50">
        <v>1.7646296296296295E-2</v>
      </c>
      <c r="BC555" s="50">
        <v>3.6287152777777776E-2</v>
      </c>
      <c r="BD555" s="48" t="s">
        <v>0</v>
      </c>
      <c r="BE555" s="48">
        <v>3.63</v>
      </c>
      <c r="BF555" s="48" t="s">
        <v>0</v>
      </c>
      <c r="BG555" s="48">
        <v>11.33</v>
      </c>
      <c r="BH555" s="48">
        <v>14.21</v>
      </c>
      <c r="BI555" s="46">
        <v>3529</v>
      </c>
    </row>
    <row r="556" spans="1:61" x14ac:dyDescent="0.3">
      <c r="A556" s="46">
        <v>846</v>
      </c>
      <c r="B556" s="48" t="s">
        <v>0</v>
      </c>
      <c r="C556" s="48" t="s">
        <v>0</v>
      </c>
      <c r="D556" s="48" t="s">
        <v>0</v>
      </c>
      <c r="E556" s="48" t="s">
        <v>0</v>
      </c>
      <c r="F556" s="48" t="s">
        <v>0</v>
      </c>
      <c r="G556" s="48">
        <v>8.65</v>
      </c>
      <c r="H556" s="48">
        <v>23.04</v>
      </c>
      <c r="I556" s="48">
        <v>36.33</v>
      </c>
      <c r="J556" s="48">
        <v>51.23</v>
      </c>
      <c r="K556" s="50">
        <v>7.7893518518518524E-4</v>
      </c>
      <c r="L556" s="50">
        <v>1.063888888888889E-3</v>
      </c>
      <c r="M556" s="50">
        <v>2.4127314814814818E-3</v>
      </c>
      <c r="N556" s="50">
        <v>9.7708333333333328E-4</v>
      </c>
      <c r="O556" s="50">
        <v>1.371875E-3</v>
      </c>
      <c r="P556" s="50">
        <v>1.7802083333333335E-3</v>
      </c>
      <c r="Q556" s="50">
        <v>2.8248842592592596E-3</v>
      </c>
      <c r="R556" s="50">
        <v>3.0506944444444449E-3</v>
      </c>
      <c r="S556" s="50">
        <v>3.8717592592592593E-3</v>
      </c>
      <c r="T556" s="50">
        <v>6.0319444444444448E-3</v>
      </c>
      <c r="U556" s="50">
        <v>6.5329861111111118E-3</v>
      </c>
      <c r="V556" s="50">
        <v>1.0415277777777779E-2</v>
      </c>
      <c r="W556" s="50">
        <v>9.3034722222222217E-3</v>
      </c>
      <c r="X556" s="50">
        <v>1.5671874999999998E-2</v>
      </c>
      <c r="Y556" s="50">
        <v>3.2664814814814813E-2</v>
      </c>
      <c r="Z556" s="48" t="s">
        <v>0</v>
      </c>
      <c r="AA556" s="48">
        <v>4.45</v>
      </c>
      <c r="AB556" s="48" t="s">
        <v>0</v>
      </c>
      <c r="AC556" s="48">
        <v>13.97</v>
      </c>
      <c r="AD556" s="48">
        <v>15.38</v>
      </c>
      <c r="AE556" s="46">
        <v>4590</v>
      </c>
      <c r="AF556" s="48" t="s">
        <v>0</v>
      </c>
      <c r="AG556" s="48">
        <v>7.62</v>
      </c>
      <c r="AH556" s="48">
        <v>8.17</v>
      </c>
      <c r="AI556" s="48">
        <v>8.07</v>
      </c>
      <c r="AJ556" s="48">
        <v>8.7899999999999991</v>
      </c>
      <c r="AK556" s="48">
        <v>9.49</v>
      </c>
      <c r="AL556" s="48">
        <v>26.73</v>
      </c>
      <c r="AM556" s="48">
        <v>43.18</v>
      </c>
      <c r="AN556" s="48">
        <v>60.77</v>
      </c>
      <c r="AO556" s="50">
        <v>9.2870370370370372E-4</v>
      </c>
      <c r="AP556" s="50">
        <v>1.2822916666666668E-3</v>
      </c>
      <c r="AQ556" s="50">
        <v>2.8978009259259261E-3</v>
      </c>
      <c r="AR556" s="50">
        <v>1.1704861111111113E-3</v>
      </c>
      <c r="AS556" s="50">
        <v>1.6479166666666667E-3</v>
      </c>
      <c r="AT556" s="50">
        <v>2.1333333333333334E-3</v>
      </c>
      <c r="AU556" s="50">
        <v>3.3685185185185185E-3</v>
      </c>
      <c r="AV556" s="50">
        <v>3.6428240740740739E-3</v>
      </c>
      <c r="AW556" s="50">
        <v>4.638425925925926E-3</v>
      </c>
      <c r="AX556" s="50">
        <v>7.2739583333333328E-3</v>
      </c>
      <c r="AY556" s="50">
        <v>7.8293981481481478E-3</v>
      </c>
      <c r="AZ556" s="50">
        <v>1.2585069444444446E-2</v>
      </c>
      <c r="BA556" s="50">
        <v>1.0238657407407408E-2</v>
      </c>
      <c r="BB556" s="50">
        <v>1.765740740740741E-2</v>
      </c>
      <c r="BC556" s="50">
        <v>3.6309606481481474E-2</v>
      </c>
      <c r="BD556" s="48" t="s">
        <v>0</v>
      </c>
      <c r="BE556" s="48" t="s">
        <v>0</v>
      </c>
      <c r="BF556" s="48" t="s">
        <v>0</v>
      </c>
      <c r="BG556" s="48">
        <v>11.32</v>
      </c>
      <c r="BH556" s="48">
        <v>14.2</v>
      </c>
      <c r="BI556" s="46">
        <v>3525</v>
      </c>
    </row>
    <row r="557" spans="1:61" x14ac:dyDescent="0.3">
      <c r="A557" s="46">
        <v>845</v>
      </c>
      <c r="B557" s="48">
        <v>6.23</v>
      </c>
      <c r="C557" s="48" t="s">
        <v>0</v>
      </c>
      <c r="D557" s="48">
        <v>7.19</v>
      </c>
      <c r="E557" s="48" t="s">
        <v>0</v>
      </c>
      <c r="F557" s="48" t="s">
        <v>0</v>
      </c>
      <c r="G557" s="48" t="s">
        <v>0</v>
      </c>
      <c r="H557" s="48">
        <v>23.05</v>
      </c>
      <c r="I557" s="48">
        <v>36.35</v>
      </c>
      <c r="J557" s="48">
        <v>51.25</v>
      </c>
      <c r="K557" s="50">
        <v>7.7916666666666672E-4</v>
      </c>
      <c r="L557" s="50">
        <v>1.0642361111111113E-3</v>
      </c>
      <c r="M557" s="50">
        <v>2.4136574074074078E-3</v>
      </c>
      <c r="N557" s="50">
        <v>9.774305555555556E-4</v>
      </c>
      <c r="O557" s="50">
        <v>1.372337962962963E-3</v>
      </c>
      <c r="P557" s="50">
        <v>1.7807870370370371E-3</v>
      </c>
      <c r="Q557" s="50">
        <v>2.8258101851851855E-3</v>
      </c>
      <c r="R557" s="50">
        <v>3.0517361111111114E-3</v>
      </c>
      <c r="S557" s="50">
        <v>3.8730324074074075E-3</v>
      </c>
      <c r="T557" s="50">
        <v>6.0340277777777779E-3</v>
      </c>
      <c r="U557" s="50">
        <v>6.5353009259259262E-3</v>
      </c>
      <c r="V557" s="50">
        <v>1.041898148148148E-2</v>
      </c>
      <c r="W557" s="50">
        <v>9.3089120370370357E-3</v>
      </c>
      <c r="X557" s="50">
        <v>1.5681134259259256E-2</v>
      </c>
      <c r="Y557" s="50">
        <v>3.2683564814814818E-2</v>
      </c>
      <c r="Z557" s="48" t="s">
        <v>0</v>
      </c>
      <c r="AA557" s="48" t="s">
        <v>0</v>
      </c>
      <c r="AB557" s="48">
        <v>6.64</v>
      </c>
      <c r="AC557" s="48">
        <v>13.96</v>
      </c>
      <c r="AD557" s="48">
        <v>15.36</v>
      </c>
      <c r="AE557" s="46">
        <v>4585</v>
      </c>
      <c r="AF557" s="48">
        <v>7.04</v>
      </c>
      <c r="AG557" s="48" t="s">
        <v>0</v>
      </c>
      <c r="AH557" s="48" t="s">
        <v>0</v>
      </c>
      <c r="AI557" s="48" t="s">
        <v>0</v>
      </c>
      <c r="AJ557" s="48" t="s">
        <v>0</v>
      </c>
      <c r="AK557" s="48" t="s">
        <v>0</v>
      </c>
      <c r="AL557" s="48">
        <v>26.74</v>
      </c>
      <c r="AM557" s="48">
        <v>43.2</v>
      </c>
      <c r="AN557" s="48">
        <v>60.8</v>
      </c>
      <c r="AO557" s="50">
        <v>9.2916666666666668E-4</v>
      </c>
      <c r="AP557" s="50">
        <v>1.2829861111111113E-3</v>
      </c>
      <c r="AQ557" s="50">
        <v>2.8994212962962966E-3</v>
      </c>
      <c r="AR557" s="50">
        <v>1.1711805555555557E-3</v>
      </c>
      <c r="AS557" s="50">
        <v>1.648726851851852E-3</v>
      </c>
      <c r="AT557" s="50">
        <v>2.134375E-3</v>
      </c>
      <c r="AU557" s="50">
        <v>3.3702546296296297E-3</v>
      </c>
      <c r="AV557" s="50">
        <v>3.6446759259259258E-3</v>
      </c>
      <c r="AW557" s="50">
        <v>4.640856481481481E-3</v>
      </c>
      <c r="AX557" s="50">
        <v>7.2778935185185177E-3</v>
      </c>
      <c r="AY557" s="50">
        <v>7.8336805555555555E-3</v>
      </c>
      <c r="AZ557" s="50">
        <v>1.2592013888888889E-2</v>
      </c>
      <c r="BA557" s="50">
        <v>1.0245138888888889E-2</v>
      </c>
      <c r="BB557" s="50">
        <v>1.7668402777777779E-2</v>
      </c>
      <c r="BC557" s="50">
        <v>3.6332060185185179E-2</v>
      </c>
      <c r="BD557" s="48" t="s">
        <v>0</v>
      </c>
      <c r="BE557" s="48" t="s">
        <v>0</v>
      </c>
      <c r="BF557" s="48">
        <v>5.29</v>
      </c>
      <c r="BG557" s="48">
        <v>11.31</v>
      </c>
      <c r="BH557" s="48">
        <v>14.18</v>
      </c>
      <c r="BI557" s="46">
        <v>3521</v>
      </c>
    </row>
    <row r="558" spans="1:61" x14ac:dyDescent="0.3">
      <c r="A558" s="46">
        <v>844</v>
      </c>
      <c r="B558" s="48" t="s">
        <v>0</v>
      </c>
      <c r="C558" s="48" t="s">
        <v>0</v>
      </c>
      <c r="D558" s="48" t="s">
        <v>0</v>
      </c>
      <c r="E558" s="48">
        <v>7.38</v>
      </c>
      <c r="F558" s="48">
        <v>8.0500000000000007</v>
      </c>
      <c r="G558" s="48" t="s">
        <v>0</v>
      </c>
      <c r="H558" s="48" t="s">
        <v>0</v>
      </c>
      <c r="I558" s="48">
        <v>36.36</v>
      </c>
      <c r="J558" s="48">
        <v>51.26</v>
      </c>
      <c r="K558" s="50">
        <v>7.7951388888888894E-4</v>
      </c>
      <c r="L558" s="50">
        <v>1.0645833333333334E-3</v>
      </c>
      <c r="M558" s="50">
        <v>2.4145833333333337E-3</v>
      </c>
      <c r="N558" s="50">
        <v>9.7777777777777772E-4</v>
      </c>
      <c r="O558" s="50">
        <v>1.372800925925926E-3</v>
      </c>
      <c r="P558" s="50">
        <v>1.7813657407407409E-3</v>
      </c>
      <c r="Q558" s="50">
        <v>2.8268518518518521E-3</v>
      </c>
      <c r="R558" s="50">
        <v>3.052777777777778E-3</v>
      </c>
      <c r="S558" s="50">
        <v>3.8744212962962964E-3</v>
      </c>
      <c r="T558" s="50">
        <v>6.0362268518518525E-3</v>
      </c>
      <c r="U558" s="50">
        <v>6.537731481481482E-3</v>
      </c>
      <c r="V558" s="50">
        <v>1.0422685185185184E-2</v>
      </c>
      <c r="W558" s="50">
        <v>9.3144675925925912E-3</v>
      </c>
      <c r="X558" s="50">
        <v>1.5690277777777779E-2</v>
      </c>
      <c r="Y558" s="50">
        <v>3.2702199074074075E-2</v>
      </c>
      <c r="Z558" s="48">
        <v>1.92</v>
      </c>
      <c r="AA558" s="48" t="s">
        <v>0</v>
      </c>
      <c r="AB558" s="48" t="s">
        <v>0</v>
      </c>
      <c r="AC558" s="48">
        <v>13.95</v>
      </c>
      <c r="AD558" s="48">
        <v>15.34</v>
      </c>
      <c r="AE558" s="46">
        <v>4580</v>
      </c>
      <c r="AF558" s="48" t="s">
        <v>0</v>
      </c>
      <c r="AG558" s="48" t="s">
        <v>0</v>
      </c>
      <c r="AH558" s="48" t="s">
        <v>0</v>
      </c>
      <c r="AI558" s="48">
        <v>8.08</v>
      </c>
      <c r="AJ558" s="48">
        <v>8.8000000000000007</v>
      </c>
      <c r="AK558" s="48">
        <v>9.5</v>
      </c>
      <c r="AL558" s="48">
        <v>26.75</v>
      </c>
      <c r="AM558" s="48">
        <v>43.22</v>
      </c>
      <c r="AN558" s="48">
        <v>60.83</v>
      </c>
      <c r="AO558" s="50">
        <v>9.2962962962962964E-4</v>
      </c>
      <c r="AP558" s="50">
        <v>1.2836805555555557E-3</v>
      </c>
      <c r="AQ558" s="50">
        <v>2.9010416666666668E-3</v>
      </c>
      <c r="AR558" s="50">
        <v>1.1717592592592593E-3</v>
      </c>
      <c r="AS558" s="50">
        <v>1.649537037037037E-3</v>
      </c>
      <c r="AT558" s="50">
        <v>2.135416666666667E-3</v>
      </c>
      <c r="AU558" s="50">
        <v>3.3719907407407409E-3</v>
      </c>
      <c r="AV558" s="50">
        <v>3.6465277777777776E-3</v>
      </c>
      <c r="AW558" s="50">
        <v>4.6432870370370369E-3</v>
      </c>
      <c r="AX558" s="50">
        <v>7.2818287037037036E-3</v>
      </c>
      <c r="AY558" s="50">
        <v>7.8378472222222217E-3</v>
      </c>
      <c r="AZ558" s="50">
        <v>1.2598958333333334E-2</v>
      </c>
      <c r="BA558" s="50">
        <v>1.0251736111111111E-2</v>
      </c>
      <c r="BB558" s="50">
        <v>1.767951388888889E-2</v>
      </c>
      <c r="BC558" s="50">
        <v>3.6354513888888891E-2</v>
      </c>
      <c r="BD558" s="48" t="s">
        <v>0</v>
      </c>
      <c r="BE558" s="48">
        <v>3.62</v>
      </c>
      <c r="BF558" s="48" t="s">
        <v>0</v>
      </c>
      <c r="BG558" s="48">
        <v>11.3</v>
      </c>
      <c r="BH558" s="48">
        <v>14.17</v>
      </c>
      <c r="BI558" s="46">
        <v>3518</v>
      </c>
    </row>
    <row r="559" spans="1:61" x14ac:dyDescent="0.3">
      <c r="A559" s="46">
        <v>843</v>
      </c>
      <c r="B559" s="48" t="s">
        <v>0</v>
      </c>
      <c r="C559" s="48">
        <v>6.73</v>
      </c>
      <c r="D559" s="48" t="s">
        <v>0</v>
      </c>
      <c r="E559" s="48" t="s">
        <v>0</v>
      </c>
      <c r="F559" s="48" t="s">
        <v>0</v>
      </c>
      <c r="G559" s="48">
        <v>8.66</v>
      </c>
      <c r="H559" s="48">
        <v>23.06</v>
      </c>
      <c r="I559" s="48">
        <v>36.369999999999997</v>
      </c>
      <c r="J559" s="48">
        <v>51.28</v>
      </c>
      <c r="K559" s="50">
        <v>7.7974537037037042E-4</v>
      </c>
      <c r="L559" s="50">
        <v>1.0649305555555557E-3</v>
      </c>
      <c r="M559" s="50">
        <v>2.4155092592592596E-3</v>
      </c>
      <c r="N559" s="50">
        <v>9.780092592592592E-4</v>
      </c>
      <c r="O559" s="50">
        <v>1.3732638888888889E-3</v>
      </c>
      <c r="P559" s="50">
        <v>1.7819444444444445E-3</v>
      </c>
      <c r="Q559" s="50">
        <v>2.827777777777778E-3</v>
      </c>
      <c r="R559" s="50">
        <v>3.0538194444444445E-3</v>
      </c>
      <c r="S559" s="50">
        <v>3.8756944444444446E-3</v>
      </c>
      <c r="T559" s="50">
        <v>6.0384259259259263E-3</v>
      </c>
      <c r="U559" s="50">
        <v>6.5400462962962964E-3</v>
      </c>
      <c r="V559" s="50">
        <v>1.0426388888888888E-2</v>
      </c>
      <c r="W559" s="50">
        <v>9.319907407407407E-3</v>
      </c>
      <c r="X559" s="50">
        <v>1.5699537037037036E-2</v>
      </c>
      <c r="Y559" s="50">
        <v>3.2720833333333338E-2</v>
      </c>
      <c r="Z559" s="48" t="s">
        <v>0</v>
      </c>
      <c r="AA559" s="48">
        <v>4.4400000000000004</v>
      </c>
      <c r="AB559" s="48">
        <v>6.63</v>
      </c>
      <c r="AC559" s="48">
        <v>13.94</v>
      </c>
      <c r="AD559" s="48">
        <v>15.33</v>
      </c>
      <c r="AE559" s="46">
        <v>4575</v>
      </c>
      <c r="AF559" s="48" t="s">
        <v>0</v>
      </c>
      <c r="AG559" s="48">
        <v>7.63</v>
      </c>
      <c r="AH559" s="48">
        <v>8.18</v>
      </c>
      <c r="AI559" s="48" t="s">
        <v>0</v>
      </c>
      <c r="AJ559" s="48" t="s">
        <v>0</v>
      </c>
      <c r="AK559" s="48" t="s">
        <v>0</v>
      </c>
      <c r="AL559" s="48">
        <v>26.77</v>
      </c>
      <c r="AM559" s="48">
        <v>43.24</v>
      </c>
      <c r="AN559" s="48">
        <v>60.86</v>
      </c>
      <c r="AO559" s="50">
        <v>9.300925925925926E-4</v>
      </c>
      <c r="AP559" s="50">
        <v>1.2843750000000001E-3</v>
      </c>
      <c r="AQ559" s="50">
        <v>2.9025462962962967E-3</v>
      </c>
      <c r="AR559" s="50">
        <v>1.1723379629629631E-3</v>
      </c>
      <c r="AS559" s="50">
        <v>1.650462962962963E-3</v>
      </c>
      <c r="AT559" s="50">
        <v>2.1365740740740742E-3</v>
      </c>
      <c r="AU559" s="50">
        <v>3.3736111111111111E-3</v>
      </c>
      <c r="AV559" s="50">
        <v>3.6483796296296295E-3</v>
      </c>
      <c r="AW559" s="50">
        <v>4.6457175925925928E-3</v>
      </c>
      <c r="AX559" s="50">
        <v>7.2856481481481479E-3</v>
      </c>
      <c r="AY559" s="50">
        <v>7.8421296296296295E-3</v>
      </c>
      <c r="AZ559" s="50">
        <v>1.2605787037037039E-2</v>
      </c>
      <c r="BA559" s="50">
        <v>1.0258217592592591E-2</v>
      </c>
      <c r="BB559" s="50">
        <v>1.769050925925926E-2</v>
      </c>
      <c r="BC559" s="50">
        <v>3.6377083333333331E-2</v>
      </c>
      <c r="BD559" s="48" t="s">
        <v>0</v>
      </c>
      <c r="BE559" s="48" t="s">
        <v>0</v>
      </c>
      <c r="BF559" s="48">
        <v>5.28</v>
      </c>
      <c r="BG559" s="48">
        <v>11.29</v>
      </c>
      <c r="BH559" s="48">
        <v>14.15</v>
      </c>
      <c r="BI559" s="46">
        <v>3514</v>
      </c>
    </row>
    <row r="560" spans="1:61" x14ac:dyDescent="0.3">
      <c r="A560" s="46">
        <v>842</v>
      </c>
      <c r="B560" s="48" t="s">
        <v>0</v>
      </c>
      <c r="C560" s="48" t="s">
        <v>0</v>
      </c>
      <c r="D560" s="48" t="s">
        <v>0</v>
      </c>
      <c r="E560" s="48" t="s">
        <v>0</v>
      </c>
      <c r="F560" s="48" t="s">
        <v>0</v>
      </c>
      <c r="G560" s="48" t="s">
        <v>0</v>
      </c>
      <c r="H560" s="48">
        <v>23.07</v>
      </c>
      <c r="I560" s="48">
        <v>36.380000000000003</v>
      </c>
      <c r="J560" s="48">
        <v>51.3</v>
      </c>
      <c r="K560" s="50">
        <v>7.799768518518519E-4</v>
      </c>
      <c r="L560" s="50">
        <v>1.0653935185185187E-3</v>
      </c>
      <c r="M560" s="50">
        <v>2.4163194444444445E-3</v>
      </c>
      <c r="N560" s="50">
        <v>9.7835648148148152E-4</v>
      </c>
      <c r="O560" s="50">
        <v>1.373611111111111E-3</v>
      </c>
      <c r="P560" s="50">
        <v>1.7826388888888889E-3</v>
      </c>
      <c r="Q560" s="50">
        <v>2.8288194444444446E-3</v>
      </c>
      <c r="R560" s="50">
        <v>3.0548611111111115E-3</v>
      </c>
      <c r="S560" s="50">
        <v>3.8770833333333335E-3</v>
      </c>
      <c r="T560" s="50">
        <v>6.040625E-3</v>
      </c>
      <c r="U560" s="50">
        <v>6.5423611111111108E-3</v>
      </c>
      <c r="V560" s="50">
        <v>1.0430092592592591E-2</v>
      </c>
      <c r="W560" s="50">
        <v>9.3254629629629625E-3</v>
      </c>
      <c r="X560" s="50">
        <v>1.5708796296296297E-2</v>
      </c>
      <c r="Y560" s="50">
        <v>3.2739583333333336E-2</v>
      </c>
      <c r="Z560" s="48" t="s">
        <v>0</v>
      </c>
      <c r="AA560" s="48" t="s">
        <v>0</v>
      </c>
      <c r="AB560" s="48" t="s">
        <v>0</v>
      </c>
      <c r="AC560" s="48">
        <v>13.93</v>
      </c>
      <c r="AD560" s="48">
        <v>15.31</v>
      </c>
      <c r="AE560" s="46">
        <v>4570</v>
      </c>
      <c r="AF560" s="48">
        <v>7.05</v>
      </c>
      <c r="AG560" s="48" t="s">
        <v>0</v>
      </c>
      <c r="AH560" s="48" t="s">
        <v>0</v>
      </c>
      <c r="AI560" s="48">
        <v>8.09</v>
      </c>
      <c r="AJ560" s="48">
        <v>8.81</v>
      </c>
      <c r="AK560" s="48">
        <v>9.51</v>
      </c>
      <c r="AL560" s="48">
        <v>26.78</v>
      </c>
      <c r="AM560" s="48">
        <v>43.26</v>
      </c>
      <c r="AN560" s="48">
        <v>60.89</v>
      </c>
      <c r="AO560" s="50">
        <v>9.306712962962963E-4</v>
      </c>
      <c r="AP560" s="50">
        <v>1.2850694444444446E-3</v>
      </c>
      <c r="AQ560" s="50">
        <v>2.9041666666666669E-3</v>
      </c>
      <c r="AR560" s="50">
        <v>1.1730324074074076E-3</v>
      </c>
      <c r="AS560" s="50">
        <v>1.6512731481481482E-3</v>
      </c>
      <c r="AT560" s="50">
        <v>2.1376157407407407E-3</v>
      </c>
      <c r="AU560" s="50">
        <v>3.3753472222222223E-3</v>
      </c>
      <c r="AV560" s="50">
        <v>3.6502314814814813E-3</v>
      </c>
      <c r="AW560" s="50">
        <v>4.6481481481481486E-3</v>
      </c>
      <c r="AX560" s="50">
        <v>7.2895833333333328E-3</v>
      </c>
      <c r="AY560" s="50">
        <v>7.8464120370370354E-3</v>
      </c>
      <c r="AZ560" s="50">
        <v>1.2612731481481483E-2</v>
      </c>
      <c r="BA560" s="50">
        <v>1.0264814814814815E-2</v>
      </c>
      <c r="BB560" s="50">
        <v>1.7701620370370371E-2</v>
      </c>
      <c r="BC560" s="50">
        <v>3.6399537037037036E-2</v>
      </c>
      <c r="BD560" s="48" t="s">
        <v>0</v>
      </c>
      <c r="BE560" s="48" t="s">
        <v>0</v>
      </c>
      <c r="BF560" s="48" t="s">
        <v>0</v>
      </c>
      <c r="BG560" s="48">
        <v>11.28</v>
      </c>
      <c r="BH560" s="48">
        <v>14.13</v>
      </c>
      <c r="BI560" s="46">
        <v>3510</v>
      </c>
    </row>
    <row r="561" spans="1:61" x14ac:dyDescent="0.3">
      <c r="A561" s="46">
        <v>841</v>
      </c>
      <c r="B561" s="48" t="s">
        <v>0</v>
      </c>
      <c r="C561" s="48" t="s">
        <v>0</v>
      </c>
      <c r="D561" s="48" t="s">
        <v>0</v>
      </c>
      <c r="E561" s="48">
        <v>7.39</v>
      </c>
      <c r="F561" s="48">
        <v>8.06</v>
      </c>
      <c r="G561" s="48" t="s">
        <v>0</v>
      </c>
      <c r="H561" s="48">
        <v>23.08</v>
      </c>
      <c r="I561" s="48">
        <v>36.4</v>
      </c>
      <c r="J561" s="48">
        <v>51.32</v>
      </c>
      <c r="K561" s="50">
        <v>7.8020833333333338E-4</v>
      </c>
      <c r="L561" s="50">
        <v>1.0657407407407408E-3</v>
      </c>
      <c r="M561" s="50">
        <v>2.4172453703703704E-3</v>
      </c>
      <c r="N561" s="50">
        <v>9.7870370370370364E-4</v>
      </c>
      <c r="O561" s="50">
        <v>1.374074074074074E-3</v>
      </c>
      <c r="P561" s="50">
        <v>1.7832175925925928E-3</v>
      </c>
      <c r="Q561" s="50">
        <v>2.8297453703703705E-3</v>
      </c>
      <c r="R561" s="50">
        <v>3.055902777777778E-3</v>
      </c>
      <c r="S561" s="50">
        <v>3.8783564814814813E-3</v>
      </c>
      <c r="T561" s="50">
        <v>6.0428240740740737E-3</v>
      </c>
      <c r="U561" s="50">
        <v>6.544675925925926E-3</v>
      </c>
      <c r="V561" s="50">
        <v>1.0433796296296295E-2</v>
      </c>
      <c r="W561" s="50">
        <v>9.3309027777777782E-3</v>
      </c>
      <c r="X561" s="50">
        <v>1.5718055555555555E-2</v>
      </c>
      <c r="Y561" s="50">
        <v>3.2758333333333341E-2</v>
      </c>
      <c r="Z561" s="48" t="s">
        <v>0</v>
      </c>
      <c r="AA561" s="48">
        <v>4.43</v>
      </c>
      <c r="AB561" s="48">
        <v>6.62</v>
      </c>
      <c r="AC561" s="48" t="s">
        <v>0</v>
      </c>
      <c r="AD561" s="48">
        <v>15.29</v>
      </c>
      <c r="AE561" s="46">
        <v>4565</v>
      </c>
      <c r="AF561" s="48" t="s">
        <v>0</v>
      </c>
      <c r="AG561" s="48" t="s">
        <v>0</v>
      </c>
      <c r="AH561" s="48" t="s">
        <v>0</v>
      </c>
      <c r="AI561" s="48" t="s">
        <v>0</v>
      </c>
      <c r="AJ561" s="48" t="s">
        <v>0</v>
      </c>
      <c r="AK561" s="48" t="s">
        <v>0</v>
      </c>
      <c r="AL561" s="48">
        <v>26.79</v>
      </c>
      <c r="AM561" s="48">
        <v>43.28</v>
      </c>
      <c r="AN561" s="48">
        <v>60.92</v>
      </c>
      <c r="AO561" s="50">
        <v>9.3113425925925926E-4</v>
      </c>
      <c r="AP561" s="50">
        <v>1.285763888888889E-3</v>
      </c>
      <c r="AQ561" s="50">
        <v>2.9057870370370375E-3</v>
      </c>
      <c r="AR561" s="50">
        <v>1.1736111111111112E-3</v>
      </c>
      <c r="AS561" s="50">
        <v>1.6520833333333333E-3</v>
      </c>
      <c r="AT561" s="50">
        <v>2.1386574074074077E-3</v>
      </c>
      <c r="AU561" s="50">
        <v>3.3770833333333335E-3</v>
      </c>
      <c r="AV561" s="50">
        <v>3.6520833333333331E-3</v>
      </c>
      <c r="AW561" s="50">
        <v>4.650462962962963E-3</v>
      </c>
      <c r="AX561" s="50">
        <v>7.2935185185185178E-3</v>
      </c>
      <c r="AY561" s="50">
        <v>7.8505787037037034E-3</v>
      </c>
      <c r="AZ561" s="50">
        <v>1.2619675925925927E-2</v>
      </c>
      <c r="BA561" s="50">
        <v>1.0271412037037037E-2</v>
      </c>
      <c r="BB561" s="50">
        <v>1.7712615740740741E-2</v>
      </c>
      <c r="BC561" s="50">
        <v>3.6422106481481475E-2</v>
      </c>
      <c r="BD561" s="48" t="s">
        <v>0</v>
      </c>
      <c r="BE561" s="48">
        <v>3.61</v>
      </c>
      <c r="BF561" s="48">
        <v>5.27</v>
      </c>
      <c r="BG561" s="48">
        <v>11.27</v>
      </c>
      <c r="BH561" s="48">
        <v>14.12</v>
      </c>
      <c r="BI561" s="46">
        <v>3506</v>
      </c>
    </row>
    <row r="562" spans="1:61" x14ac:dyDescent="0.3">
      <c r="A562" s="46">
        <v>840</v>
      </c>
      <c r="B562" s="48" t="s">
        <v>0</v>
      </c>
      <c r="C562" s="48" t="s">
        <v>0</v>
      </c>
      <c r="D562" s="48">
        <v>7.2</v>
      </c>
      <c r="E562" s="48" t="s">
        <v>0</v>
      </c>
      <c r="F562" s="48" t="s">
        <v>0</v>
      </c>
      <c r="G562" s="48">
        <v>8.67</v>
      </c>
      <c r="H562" s="48">
        <v>23.09</v>
      </c>
      <c r="I562" s="48">
        <v>36.409999999999997</v>
      </c>
      <c r="J562" s="48">
        <v>51.33</v>
      </c>
      <c r="K562" s="50">
        <v>7.805555555555556E-4</v>
      </c>
      <c r="L562" s="50">
        <v>1.0660879629629631E-3</v>
      </c>
      <c r="M562" s="50">
        <v>2.4181712962962963E-3</v>
      </c>
      <c r="N562" s="50">
        <v>9.7905092592592597E-4</v>
      </c>
      <c r="O562" s="50">
        <v>1.374537037037037E-3</v>
      </c>
      <c r="P562" s="50">
        <v>1.7837962962962963E-3</v>
      </c>
      <c r="Q562" s="50">
        <v>2.8306712962962964E-3</v>
      </c>
      <c r="R562" s="50">
        <v>3.0569444444444446E-3</v>
      </c>
      <c r="S562" s="50">
        <v>3.8796296296296296E-3</v>
      </c>
      <c r="T562" s="50">
        <v>6.0450231481481483E-3</v>
      </c>
      <c r="U562" s="50">
        <v>6.547106481481481E-3</v>
      </c>
      <c r="V562" s="50">
        <v>1.0437499999999999E-2</v>
      </c>
      <c r="W562" s="50">
        <v>9.3364583333333338E-3</v>
      </c>
      <c r="X562" s="50">
        <v>1.5727199074074074E-2</v>
      </c>
      <c r="Y562" s="50">
        <v>3.2776967592592597E-2</v>
      </c>
      <c r="Z562" s="48" t="s">
        <v>0</v>
      </c>
      <c r="AA562" s="48" t="s">
        <v>0</v>
      </c>
      <c r="AB562" s="48" t="s">
        <v>0</v>
      </c>
      <c r="AC562" s="48">
        <v>13.92</v>
      </c>
      <c r="AD562" s="48">
        <v>15.27</v>
      </c>
      <c r="AE562" s="46">
        <v>4561</v>
      </c>
      <c r="AF562" s="48" t="s">
        <v>0</v>
      </c>
      <c r="AG562" s="48">
        <v>7.64</v>
      </c>
      <c r="AH562" s="48">
        <v>8.19</v>
      </c>
      <c r="AI562" s="48" t="s">
        <v>0</v>
      </c>
      <c r="AJ562" s="48" t="s">
        <v>0</v>
      </c>
      <c r="AK562" s="48">
        <v>9.52</v>
      </c>
      <c r="AL562" s="48">
        <v>26.8</v>
      </c>
      <c r="AM562" s="48">
        <v>43.31</v>
      </c>
      <c r="AN562" s="48">
        <v>60.95</v>
      </c>
      <c r="AO562" s="50">
        <v>9.3159722222222222E-4</v>
      </c>
      <c r="AP562" s="50">
        <v>1.2864583333333335E-3</v>
      </c>
      <c r="AQ562" s="50">
        <v>2.9074074074074076E-3</v>
      </c>
      <c r="AR562" s="50">
        <v>1.174189814814815E-3</v>
      </c>
      <c r="AS562" s="50">
        <v>1.6528935185185186E-3</v>
      </c>
      <c r="AT562" s="50">
        <v>2.1396990740740742E-3</v>
      </c>
      <c r="AU562" s="50">
        <v>3.3788194444444443E-3</v>
      </c>
      <c r="AV562" s="50">
        <v>3.653935185185185E-3</v>
      </c>
      <c r="AW562" s="50">
        <v>4.652893518518518E-3</v>
      </c>
      <c r="AX562" s="50">
        <v>7.2974537037037027E-3</v>
      </c>
      <c r="AY562" s="50">
        <v>7.8548611111111111E-3</v>
      </c>
      <c r="AZ562" s="50">
        <v>1.2626736111111111E-2</v>
      </c>
      <c r="BA562" s="50">
        <v>1.0278009259259259E-2</v>
      </c>
      <c r="BB562" s="50">
        <v>1.7723726851851852E-2</v>
      </c>
      <c r="BC562" s="50">
        <v>3.6444560185185181E-2</v>
      </c>
      <c r="BD562" s="48">
        <v>1.61</v>
      </c>
      <c r="BE562" s="48" t="s">
        <v>0</v>
      </c>
      <c r="BF562" s="48" t="s">
        <v>0</v>
      </c>
      <c r="BG562" s="48">
        <v>11.26</v>
      </c>
      <c r="BH562" s="48">
        <v>14.1</v>
      </c>
      <c r="BI562" s="46">
        <v>3502</v>
      </c>
    </row>
    <row r="563" spans="1:61" x14ac:dyDescent="0.3">
      <c r="A563" s="46">
        <v>839</v>
      </c>
      <c r="B563" s="48">
        <v>6.24</v>
      </c>
      <c r="C563" s="48" t="s">
        <v>0</v>
      </c>
      <c r="D563" s="48" t="s">
        <v>0</v>
      </c>
      <c r="E563" s="48" t="s">
        <v>0</v>
      </c>
      <c r="F563" s="48" t="s">
        <v>0</v>
      </c>
      <c r="G563" s="48" t="s">
        <v>0</v>
      </c>
      <c r="H563" s="48" t="s">
        <v>0</v>
      </c>
      <c r="I563" s="48">
        <v>36.42</v>
      </c>
      <c r="J563" s="48">
        <v>51.35</v>
      </c>
      <c r="K563" s="50">
        <v>7.8078703703703708E-4</v>
      </c>
      <c r="L563" s="50">
        <v>1.0664351851851852E-3</v>
      </c>
      <c r="M563" s="50">
        <v>2.4190972222222222E-3</v>
      </c>
      <c r="N563" s="50">
        <v>9.7928240740740745E-4</v>
      </c>
      <c r="O563" s="50">
        <v>1.3749999999999999E-3</v>
      </c>
      <c r="P563" s="50">
        <v>1.7843750000000002E-3</v>
      </c>
      <c r="Q563" s="50">
        <v>2.8317129629629634E-3</v>
      </c>
      <c r="R563" s="50">
        <v>3.0579861111111111E-3</v>
      </c>
      <c r="S563" s="50">
        <v>3.8810185185185185E-3</v>
      </c>
      <c r="T563" s="50">
        <v>6.0472222222222221E-3</v>
      </c>
      <c r="U563" s="50">
        <v>6.5494212962962962E-3</v>
      </c>
      <c r="V563" s="50">
        <v>1.0441203703703704E-2</v>
      </c>
      <c r="W563" s="50">
        <v>9.3418981481481478E-3</v>
      </c>
      <c r="X563" s="50">
        <v>1.5736458333333331E-2</v>
      </c>
      <c r="Y563" s="50">
        <v>3.2795717592592595E-2</v>
      </c>
      <c r="Z563" s="48" t="s">
        <v>0</v>
      </c>
      <c r="AA563" s="48" t="s">
        <v>0</v>
      </c>
      <c r="AB563" s="48">
        <v>6.61</v>
      </c>
      <c r="AC563" s="48">
        <v>13.91</v>
      </c>
      <c r="AD563" s="48">
        <v>15.26</v>
      </c>
      <c r="AE563" s="46">
        <v>4556</v>
      </c>
      <c r="AF563" s="48">
        <v>7.06</v>
      </c>
      <c r="AG563" s="48" t="s">
        <v>0</v>
      </c>
      <c r="AH563" s="48" t="s">
        <v>0</v>
      </c>
      <c r="AI563" s="48">
        <v>8.1</v>
      </c>
      <c r="AJ563" s="48">
        <v>8.82</v>
      </c>
      <c r="AK563" s="48" t="s">
        <v>0</v>
      </c>
      <c r="AL563" s="48">
        <v>26.82</v>
      </c>
      <c r="AM563" s="48">
        <v>43.33</v>
      </c>
      <c r="AN563" s="48">
        <v>60.98</v>
      </c>
      <c r="AO563" s="50">
        <v>9.3206018518518518E-4</v>
      </c>
      <c r="AP563" s="50">
        <v>1.2871527777777779E-3</v>
      </c>
      <c r="AQ563" s="50">
        <v>2.9090277777777782E-3</v>
      </c>
      <c r="AR563" s="50">
        <v>1.1747685185185186E-3</v>
      </c>
      <c r="AS563" s="50">
        <v>1.6537037037037037E-3</v>
      </c>
      <c r="AT563" s="50">
        <v>2.1408564814814814E-3</v>
      </c>
      <c r="AU563" s="50">
        <v>3.3804398148148153E-3</v>
      </c>
      <c r="AV563" s="50">
        <v>3.6557870370370368E-3</v>
      </c>
      <c r="AW563" s="50">
        <v>4.6553240740740739E-3</v>
      </c>
      <c r="AX563" s="50">
        <v>7.3013888888888885E-3</v>
      </c>
      <c r="AY563" s="50">
        <v>7.8591435185185188E-3</v>
      </c>
      <c r="AZ563" s="50">
        <v>1.2633680555555556E-2</v>
      </c>
      <c r="BA563" s="50">
        <v>1.0284490740740742E-2</v>
      </c>
      <c r="BB563" s="50">
        <v>1.7734837962962966E-2</v>
      </c>
      <c r="BC563" s="50">
        <v>3.6467129629629627E-2</v>
      </c>
      <c r="BD563" s="48" t="s">
        <v>0</v>
      </c>
      <c r="BE563" s="48" t="s">
        <v>0</v>
      </c>
      <c r="BF563" s="48">
        <v>5.26</v>
      </c>
      <c r="BG563" s="48">
        <v>11.25</v>
      </c>
      <c r="BH563" s="48">
        <v>14.09</v>
      </c>
      <c r="BI563" s="46">
        <v>3499</v>
      </c>
    </row>
    <row r="564" spans="1:61" x14ac:dyDescent="0.3">
      <c r="A564" s="46">
        <v>838</v>
      </c>
      <c r="B564" s="48" t="s">
        <v>0</v>
      </c>
      <c r="C564" s="48">
        <v>6.74</v>
      </c>
      <c r="D564" s="48" t="s">
        <v>0</v>
      </c>
      <c r="E564" s="48" t="s">
        <v>0</v>
      </c>
      <c r="F564" s="48">
        <v>8.07</v>
      </c>
      <c r="G564" s="48" t="s">
        <v>0</v>
      </c>
      <c r="H564" s="48">
        <v>23.1</v>
      </c>
      <c r="I564" s="48">
        <v>36.44</v>
      </c>
      <c r="J564" s="48">
        <v>51.37</v>
      </c>
      <c r="K564" s="50">
        <v>7.8101851851851856E-4</v>
      </c>
      <c r="L564" s="50">
        <v>1.0667824074074076E-3</v>
      </c>
      <c r="M564" s="50">
        <v>2.4200231481481481E-3</v>
      </c>
      <c r="N564" s="50">
        <v>9.7962962962962956E-4</v>
      </c>
      <c r="O564" s="50">
        <v>1.3754629629629629E-3</v>
      </c>
      <c r="P564" s="50">
        <v>1.7849537037037037E-3</v>
      </c>
      <c r="Q564" s="50">
        <v>2.8326388888888893E-3</v>
      </c>
      <c r="R564" s="50">
        <v>3.0590277777777781E-3</v>
      </c>
      <c r="S564" s="50">
        <v>3.8822916666666667E-3</v>
      </c>
      <c r="T564" s="50">
        <v>6.0494212962962958E-3</v>
      </c>
      <c r="U564" s="50">
        <v>6.5517361111111115E-3</v>
      </c>
      <c r="V564" s="50">
        <v>1.0444907407407408E-2</v>
      </c>
      <c r="W564" s="50">
        <v>9.3474537037037033E-3</v>
      </c>
      <c r="X564" s="50">
        <v>1.5745717592592592E-2</v>
      </c>
      <c r="Y564" s="50">
        <v>3.2814467592592593E-2</v>
      </c>
      <c r="Z564" s="48" t="s">
        <v>0</v>
      </c>
      <c r="AA564" s="48">
        <v>4.42</v>
      </c>
      <c r="AB564" s="48" t="s">
        <v>0</v>
      </c>
      <c r="AC564" s="48">
        <v>13.9</v>
      </c>
      <c r="AD564" s="48">
        <v>15.24</v>
      </c>
      <c r="AE564" s="46">
        <v>4551</v>
      </c>
      <c r="AF564" s="48" t="s">
        <v>0</v>
      </c>
      <c r="AG564" s="48" t="s">
        <v>0</v>
      </c>
      <c r="AH564" s="48" t="s">
        <v>0</v>
      </c>
      <c r="AI564" s="48" t="s">
        <v>0</v>
      </c>
      <c r="AJ564" s="48" t="s">
        <v>0</v>
      </c>
      <c r="AK564" s="48">
        <v>9.5299999999999994</v>
      </c>
      <c r="AL564" s="48">
        <v>26.83</v>
      </c>
      <c r="AM564" s="48">
        <v>43.35</v>
      </c>
      <c r="AN564" s="48">
        <v>61.01</v>
      </c>
      <c r="AO564" s="50">
        <v>9.3252314814814814E-4</v>
      </c>
      <c r="AP564" s="50">
        <v>1.2878472222222223E-3</v>
      </c>
      <c r="AQ564" s="50">
        <v>2.9106481481481483E-3</v>
      </c>
      <c r="AR564" s="50">
        <v>1.175462962962963E-3</v>
      </c>
      <c r="AS564" s="50">
        <v>1.6546296296296296E-3</v>
      </c>
      <c r="AT564" s="50">
        <v>2.1418981481481484E-3</v>
      </c>
      <c r="AU564" s="50">
        <v>3.3821759259259265E-3</v>
      </c>
      <c r="AV564" s="50">
        <v>3.6576388888888891E-3</v>
      </c>
      <c r="AW564" s="50">
        <v>4.6577546296296289E-3</v>
      </c>
      <c r="AX564" s="50">
        <v>7.3053240740740735E-3</v>
      </c>
      <c r="AY564" s="50">
        <v>7.8634259259259265E-3</v>
      </c>
      <c r="AZ564" s="50">
        <v>1.2640624999999999E-2</v>
      </c>
      <c r="BA564" s="50">
        <v>1.0291087962962962E-2</v>
      </c>
      <c r="BB564" s="50">
        <v>1.7745949074074077E-2</v>
      </c>
      <c r="BC564" s="50">
        <v>3.6489699074074067E-2</v>
      </c>
      <c r="BD564" s="48" t="s">
        <v>0</v>
      </c>
      <c r="BE564" s="48">
        <v>3.6</v>
      </c>
      <c r="BF564" s="48" t="s">
        <v>0</v>
      </c>
      <c r="BG564" s="48">
        <v>11.24</v>
      </c>
      <c r="BH564" s="48">
        <v>14.07</v>
      </c>
      <c r="BI564" s="46">
        <v>3495</v>
      </c>
    </row>
    <row r="565" spans="1:61" x14ac:dyDescent="0.3">
      <c r="A565" s="46">
        <v>837</v>
      </c>
      <c r="B565" s="48" t="s">
        <v>0</v>
      </c>
      <c r="C565" s="48" t="s">
        <v>0</v>
      </c>
      <c r="D565" s="48" t="s">
        <v>0</v>
      </c>
      <c r="E565" s="48">
        <v>7.4</v>
      </c>
      <c r="F565" s="48" t="s">
        <v>0</v>
      </c>
      <c r="G565" s="48">
        <v>8.68</v>
      </c>
      <c r="H565" s="48">
        <v>23.11</v>
      </c>
      <c r="I565" s="48">
        <v>36.450000000000003</v>
      </c>
      <c r="J565" s="48">
        <v>51.39</v>
      </c>
      <c r="K565" s="50">
        <v>7.8136574074074078E-4</v>
      </c>
      <c r="L565" s="50">
        <v>1.0671296296296297E-3</v>
      </c>
      <c r="M565" s="50">
        <v>2.4208333333333334E-3</v>
      </c>
      <c r="N565" s="50">
        <v>9.7997685185185189E-4</v>
      </c>
      <c r="O565" s="50">
        <v>1.3759259259259258E-3</v>
      </c>
      <c r="P565" s="50">
        <v>1.7855324074074076E-3</v>
      </c>
      <c r="Q565" s="50">
        <v>2.8336805555555559E-3</v>
      </c>
      <c r="R565" s="50">
        <v>3.0600694444444447E-3</v>
      </c>
      <c r="S565" s="50">
        <v>3.8836805555555556E-3</v>
      </c>
      <c r="T565" s="50">
        <v>6.0516203703703704E-3</v>
      </c>
      <c r="U565" s="50">
        <v>6.5541666666666673E-3</v>
      </c>
      <c r="V565" s="50">
        <v>1.0448611111111112E-2</v>
      </c>
      <c r="W565" s="50">
        <v>9.3528935185185173E-3</v>
      </c>
      <c r="X565" s="50">
        <v>1.575497685185185E-2</v>
      </c>
      <c r="Y565" s="50">
        <v>3.2833217592592591E-2</v>
      </c>
      <c r="Z565" s="48" t="s">
        <v>0</v>
      </c>
      <c r="AA565" s="48" t="s">
        <v>0</v>
      </c>
      <c r="AB565" s="48">
        <v>6.6</v>
      </c>
      <c r="AC565" s="48">
        <v>13.89</v>
      </c>
      <c r="AD565" s="48">
        <v>15.22</v>
      </c>
      <c r="AE565" s="46">
        <v>4546</v>
      </c>
      <c r="AF565" s="48" t="s">
        <v>0</v>
      </c>
      <c r="AG565" s="48">
        <v>7.65</v>
      </c>
      <c r="AH565" s="48">
        <v>8.1999999999999993</v>
      </c>
      <c r="AI565" s="48">
        <v>8.11</v>
      </c>
      <c r="AJ565" s="48">
        <v>8.83</v>
      </c>
      <c r="AK565" s="48" t="s">
        <v>0</v>
      </c>
      <c r="AL565" s="48">
        <v>26.84</v>
      </c>
      <c r="AM565" s="48">
        <v>43.37</v>
      </c>
      <c r="AN565" s="48">
        <v>61.04</v>
      </c>
      <c r="AO565" s="50">
        <v>9.329861111111111E-4</v>
      </c>
      <c r="AP565" s="50">
        <v>1.2885416666666668E-3</v>
      </c>
      <c r="AQ565" s="50">
        <v>2.9122685185185189E-3</v>
      </c>
      <c r="AR565" s="50">
        <v>1.1760416666666668E-3</v>
      </c>
      <c r="AS565" s="50">
        <v>1.6554398148148149E-3</v>
      </c>
      <c r="AT565" s="50">
        <v>2.142939814814815E-3</v>
      </c>
      <c r="AU565" s="50">
        <v>3.3839120370370373E-3</v>
      </c>
      <c r="AV565" s="50">
        <v>3.6594907407407409E-3</v>
      </c>
      <c r="AW565" s="50">
        <v>4.6601851851851847E-3</v>
      </c>
      <c r="AX565" s="50">
        <v>7.3092592592592593E-3</v>
      </c>
      <c r="AY565" s="50">
        <v>7.8677083333333325E-3</v>
      </c>
      <c r="AZ565" s="50">
        <v>1.2647569444444444E-2</v>
      </c>
      <c r="BA565" s="50">
        <v>1.0297685185185186E-2</v>
      </c>
      <c r="BB565" s="50">
        <v>1.7757060185185185E-2</v>
      </c>
      <c r="BC565" s="50">
        <v>3.6512268518518513E-2</v>
      </c>
      <c r="BD565" s="48" t="s">
        <v>0</v>
      </c>
      <c r="BE565" s="48" t="s">
        <v>0</v>
      </c>
      <c r="BF565" s="48">
        <v>5.25</v>
      </c>
      <c r="BG565" s="48">
        <v>11.23</v>
      </c>
      <c r="BH565" s="48">
        <v>14.05</v>
      </c>
      <c r="BI565" s="46">
        <v>3491</v>
      </c>
    </row>
    <row r="566" spans="1:61" x14ac:dyDescent="0.3">
      <c r="A566" s="46">
        <v>836</v>
      </c>
      <c r="B566" s="48" t="s">
        <v>0</v>
      </c>
      <c r="C566" s="48" t="s">
        <v>0</v>
      </c>
      <c r="D566" s="48" t="s">
        <v>0</v>
      </c>
      <c r="E566" s="48" t="s">
        <v>0</v>
      </c>
      <c r="F566" s="48" t="s">
        <v>0</v>
      </c>
      <c r="G566" s="48" t="s">
        <v>0</v>
      </c>
      <c r="H566" s="48">
        <v>23.12</v>
      </c>
      <c r="I566" s="48">
        <v>36.46</v>
      </c>
      <c r="J566" s="48">
        <v>51.4</v>
      </c>
      <c r="K566" s="50">
        <v>7.8159722222222226E-4</v>
      </c>
      <c r="L566" s="50">
        <v>1.067476851851852E-3</v>
      </c>
      <c r="M566" s="50">
        <v>2.4217592592592594E-3</v>
      </c>
      <c r="N566" s="50">
        <v>9.80324074074074E-4</v>
      </c>
      <c r="O566" s="50">
        <v>1.3763888888888888E-3</v>
      </c>
      <c r="P566" s="50">
        <v>1.7861111111111111E-3</v>
      </c>
      <c r="Q566" s="50">
        <v>2.8346064814814818E-3</v>
      </c>
      <c r="R566" s="50">
        <v>3.0611111111111112E-3</v>
      </c>
      <c r="S566" s="50">
        <v>3.8849537037037038E-3</v>
      </c>
      <c r="T566" s="50">
        <v>6.053819444444445E-3</v>
      </c>
      <c r="U566" s="50">
        <v>6.5564814814814817E-3</v>
      </c>
      <c r="V566" s="50">
        <v>1.0452314814814815E-2</v>
      </c>
      <c r="W566" s="50">
        <v>9.3584490740740729E-3</v>
      </c>
      <c r="X566" s="50">
        <v>1.5764236111111111E-2</v>
      </c>
      <c r="Y566" s="50">
        <v>3.2851967592592596E-2</v>
      </c>
      <c r="Z566" s="48">
        <v>1.91</v>
      </c>
      <c r="AA566" s="48" t="s">
        <v>0</v>
      </c>
      <c r="AB566" s="48" t="s">
        <v>0</v>
      </c>
      <c r="AC566" s="48">
        <v>13.88</v>
      </c>
      <c r="AD566" s="48">
        <v>15.21</v>
      </c>
      <c r="AE566" s="46">
        <v>4541</v>
      </c>
      <c r="AF566" s="48" t="s">
        <v>0</v>
      </c>
      <c r="AG566" s="48" t="s">
        <v>0</v>
      </c>
      <c r="AH566" s="48" t="s">
        <v>0</v>
      </c>
      <c r="AI566" s="48" t="s">
        <v>0</v>
      </c>
      <c r="AJ566" s="48" t="s">
        <v>0</v>
      </c>
      <c r="AK566" s="48">
        <v>9.5399999999999991</v>
      </c>
      <c r="AL566" s="48">
        <v>26.85</v>
      </c>
      <c r="AM566" s="48">
        <v>43.39</v>
      </c>
      <c r="AN566" s="48">
        <v>61.07</v>
      </c>
      <c r="AO566" s="50">
        <v>9.335648148148148E-4</v>
      </c>
      <c r="AP566" s="50">
        <v>1.2892361111111112E-3</v>
      </c>
      <c r="AQ566" s="50">
        <v>2.9137731481481484E-3</v>
      </c>
      <c r="AR566" s="50">
        <v>1.1766203703703704E-3</v>
      </c>
      <c r="AS566" s="50">
        <v>1.65625E-3</v>
      </c>
      <c r="AT566" s="50">
        <v>2.1440972222222222E-3</v>
      </c>
      <c r="AU566" s="50">
        <v>3.3856481481481485E-3</v>
      </c>
      <c r="AV566" s="50">
        <v>3.6613425925925928E-3</v>
      </c>
      <c r="AW566" s="50">
        <v>4.6626157407407406E-3</v>
      </c>
      <c r="AX566" s="50">
        <v>7.3131944444444442E-3</v>
      </c>
      <c r="AY566" s="50">
        <v>7.8718749999999987E-3</v>
      </c>
      <c r="AZ566" s="50">
        <v>1.265451388888889E-2</v>
      </c>
      <c r="BA566" s="50">
        <v>1.0304282407407406E-2</v>
      </c>
      <c r="BB566" s="50">
        <v>1.7768171296296296E-2</v>
      </c>
      <c r="BC566" s="50">
        <v>3.653483796296296E-2</v>
      </c>
      <c r="BD566" s="48" t="s">
        <v>0</v>
      </c>
      <c r="BE566" s="48" t="s">
        <v>0</v>
      </c>
      <c r="BF566" s="48" t="s">
        <v>0</v>
      </c>
      <c r="BG566" s="48">
        <v>11.22</v>
      </c>
      <c r="BH566" s="48">
        <v>14.04</v>
      </c>
      <c r="BI566" s="46">
        <v>3487</v>
      </c>
    </row>
    <row r="567" spans="1:61" x14ac:dyDescent="0.3">
      <c r="A567" s="46">
        <v>835</v>
      </c>
      <c r="B567" s="48" t="s">
        <v>0</v>
      </c>
      <c r="C567" s="48" t="s">
        <v>0</v>
      </c>
      <c r="D567" s="48">
        <v>7.21</v>
      </c>
      <c r="E567" s="48" t="s">
        <v>0</v>
      </c>
      <c r="F567" s="48">
        <v>8.08</v>
      </c>
      <c r="G567" s="48" t="s">
        <v>0</v>
      </c>
      <c r="H567" s="48" t="s">
        <v>0</v>
      </c>
      <c r="I567" s="48">
        <v>36.47</v>
      </c>
      <c r="J567" s="48">
        <v>51.42</v>
      </c>
      <c r="K567" s="50">
        <v>7.8182870370370374E-4</v>
      </c>
      <c r="L567" s="50">
        <v>1.0678240740740741E-3</v>
      </c>
      <c r="M567" s="50">
        <v>2.4226851851851853E-3</v>
      </c>
      <c r="N567" s="50">
        <v>9.8055555555555548E-4</v>
      </c>
      <c r="O567" s="50">
        <v>1.3768518518518518E-3</v>
      </c>
      <c r="P567" s="50">
        <v>1.786689814814815E-3</v>
      </c>
      <c r="Q567" s="50">
        <v>2.8356481481481483E-3</v>
      </c>
      <c r="R567" s="50">
        <v>3.0621527777777778E-3</v>
      </c>
      <c r="S567" s="50">
        <v>3.8863425925925927E-3</v>
      </c>
      <c r="T567" s="50">
        <v>6.0560185185185187E-3</v>
      </c>
      <c r="U567" s="50">
        <v>6.5587962962962969E-3</v>
      </c>
      <c r="V567" s="50">
        <v>1.0456018518518519E-2</v>
      </c>
      <c r="W567" s="50">
        <v>9.3640046296296284E-3</v>
      </c>
      <c r="X567" s="50">
        <v>1.5773495370370372E-2</v>
      </c>
      <c r="Y567" s="50">
        <v>3.2870717592592594E-2</v>
      </c>
      <c r="Z567" s="48" t="s">
        <v>0</v>
      </c>
      <c r="AA567" s="48">
        <v>4.41</v>
      </c>
      <c r="AB567" s="48">
        <v>6.59</v>
      </c>
      <c r="AC567" s="48">
        <v>13.87</v>
      </c>
      <c r="AD567" s="48">
        <v>15.19</v>
      </c>
      <c r="AE567" s="46">
        <v>4536</v>
      </c>
      <c r="AF567" s="48">
        <v>7.07</v>
      </c>
      <c r="AG567" s="48" t="s">
        <v>0</v>
      </c>
      <c r="AH567" s="48" t="s">
        <v>0</v>
      </c>
      <c r="AI567" s="48">
        <v>8.1199999999999992</v>
      </c>
      <c r="AJ567" s="48">
        <v>8.84</v>
      </c>
      <c r="AK567" s="48">
        <v>9.5500000000000007</v>
      </c>
      <c r="AL567" s="48">
        <v>26.87</v>
      </c>
      <c r="AM567" s="48">
        <v>43.41</v>
      </c>
      <c r="AN567" s="48">
        <v>61.1</v>
      </c>
      <c r="AO567" s="50">
        <v>9.3402777777777776E-4</v>
      </c>
      <c r="AP567" s="50">
        <v>1.2899305555555557E-3</v>
      </c>
      <c r="AQ567" s="50">
        <v>2.9153935185185186E-3</v>
      </c>
      <c r="AR567" s="50">
        <v>1.1773148148148148E-3</v>
      </c>
      <c r="AS567" s="50">
        <v>1.6570601851851852E-3</v>
      </c>
      <c r="AT567" s="50">
        <v>2.1451388888888891E-3</v>
      </c>
      <c r="AU567" s="50">
        <v>3.3872685185185191E-3</v>
      </c>
      <c r="AV567" s="50">
        <v>3.6631944444444446E-3</v>
      </c>
      <c r="AW567" s="50">
        <v>4.6650462962962965E-3</v>
      </c>
      <c r="AX567" s="50">
        <v>7.31712962962963E-3</v>
      </c>
      <c r="AY567" s="50">
        <v>7.8761574074074064E-3</v>
      </c>
      <c r="AZ567" s="50">
        <v>1.2661458333333334E-2</v>
      </c>
      <c r="BA567" s="50">
        <v>1.0310879629629628E-2</v>
      </c>
      <c r="BB567" s="50">
        <v>1.7779282407407407E-2</v>
      </c>
      <c r="BC567" s="50">
        <v>3.6557407407407407E-2</v>
      </c>
      <c r="BD567" s="48" t="s">
        <v>0</v>
      </c>
      <c r="BE567" s="48">
        <v>3.59</v>
      </c>
      <c r="BF567" s="48">
        <v>5.24</v>
      </c>
      <c r="BG567" s="48">
        <v>11.21</v>
      </c>
      <c r="BH567" s="48">
        <v>14.02</v>
      </c>
      <c r="BI567" s="46">
        <v>3483</v>
      </c>
    </row>
    <row r="568" spans="1:61" x14ac:dyDescent="0.3">
      <c r="A568" s="46">
        <v>834</v>
      </c>
      <c r="B568" s="48" t="s">
        <v>0</v>
      </c>
      <c r="C568" s="48" t="s">
        <v>0</v>
      </c>
      <c r="D568" s="48" t="s">
        <v>0</v>
      </c>
      <c r="E568" s="48">
        <v>7.41</v>
      </c>
      <c r="F568" s="48" t="s">
        <v>0</v>
      </c>
      <c r="G568" s="48">
        <v>8.69</v>
      </c>
      <c r="H568" s="48">
        <v>23.13</v>
      </c>
      <c r="I568" s="48">
        <v>36.49</v>
      </c>
      <c r="J568" s="48">
        <v>51.44</v>
      </c>
      <c r="K568" s="50">
        <v>7.8206018518518522E-4</v>
      </c>
      <c r="L568" s="50">
        <v>1.0681712962962964E-3</v>
      </c>
      <c r="M568" s="50">
        <v>2.4236111111111112E-3</v>
      </c>
      <c r="N568" s="50">
        <v>9.8090277777777781E-4</v>
      </c>
      <c r="O568" s="50">
        <v>1.3773148148148147E-3</v>
      </c>
      <c r="P568" s="50">
        <v>1.7873842592592594E-3</v>
      </c>
      <c r="Q568" s="50">
        <v>2.8365740740740743E-3</v>
      </c>
      <c r="R568" s="50">
        <v>3.0631944444444448E-3</v>
      </c>
      <c r="S568" s="50">
        <v>3.8876157407407405E-3</v>
      </c>
      <c r="T568" s="50">
        <v>6.0582175925925925E-3</v>
      </c>
      <c r="U568" s="50">
        <v>6.5612268518518519E-3</v>
      </c>
      <c r="V568" s="50">
        <v>1.0459722222222223E-2</v>
      </c>
      <c r="W568" s="50">
        <v>9.3694444444444424E-3</v>
      </c>
      <c r="X568" s="50">
        <v>1.5782754629629629E-2</v>
      </c>
      <c r="Y568" s="50">
        <v>3.288958333333334E-2</v>
      </c>
      <c r="Z568" s="48" t="s">
        <v>0</v>
      </c>
      <c r="AA568" s="48" t="s">
        <v>0</v>
      </c>
      <c r="AB568" s="48" t="s">
        <v>0</v>
      </c>
      <c r="AC568" s="48">
        <v>13.86</v>
      </c>
      <c r="AD568" s="48">
        <v>15.17</v>
      </c>
      <c r="AE568" s="46">
        <v>4531</v>
      </c>
      <c r="AF568" s="48" t="s">
        <v>0</v>
      </c>
      <c r="AG568" s="48">
        <v>7.66</v>
      </c>
      <c r="AH568" s="48">
        <v>8.2100000000000009</v>
      </c>
      <c r="AI568" s="48" t="s">
        <v>0</v>
      </c>
      <c r="AJ568" s="48" t="s">
        <v>0</v>
      </c>
      <c r="AK568" s="48" t="s">
        <v>0</v>
      </c>
      <c r="AL568" s="48">
        <v>26.88</v>
      </c>
      <c r="AM568" s="48">
        <v>43.43</v>
      </c>
      <c r="AN568" s="48">
        <v>61.13</v>
      </c>
      <c r="AO568" s="50">
        <v>9.3449074074074072E-4</v>
      </c>
      <c r="AP568" s="50">
        <v>1.2906250000000001E-3</v>
      </c>
      <c r="AQ568" s="50">
        <v>2.9170138888888891E-3</v>
      </c>
      <c r="AR568" s="50">
        <v>1.1778935185185187E-3</v>
      </c>
      <c r="AS568" s="50">
        <v>1.6579861111111112E-3</v>
      </c>
      <c r="AT568" s="50">
        <v>2.1461805555555557E-3</v>
      </c>
      <c r="AU568" s="50">
        <v>3.3890046296296298E-3</v>
      </c>
      <c r="AV568" s="50">
        <v>3.6650462962962965E-3</v>
      </c>
      <c r="AW568" s="50">
        <v>4.6674768518518515E-3</v>
      </c>
      <c r="AX568" s="50">
        <v>7.321064814814815E-3</v>
      </c>
      <c r="AY568" s="50">
        <v>7.8804398148148141E-3</v>
      </c>
      <c r="AZ568" s="50">
        <v>1.266851851851852E-2</v>
      </c>
      <c r="BA568" s="50">
        <v>1.0317476851851852E-2</v>
      </c>
      <c r="BB568" s="50">
        <v>1.7790393518518518E-2</v>
      </c>
      <c r="BC568" s="50">
        <v>3.6580092592592588E-2</v>
      </c>
      <c r="BD568" s="48" t="s">
        <v>0</v>
      </c>
      <c r="BE568" s="48" t="s">
        <v>0</v>
      </c>
      <c r="BF568" s="48" t="s">
        <v>0</v>
      </c>
      <c r="BG568" s="48">
        <v>11.2</v>
      </c>
      <c r="BH568" s="48">
        <v>14</v>
      </c>
      <c r="BI568" s="46">
        <v>3480</v>
      </c>
    </row>
    <row r="569" spans="1:61" x14ac:dyDescent="0.3">
      <c r="A569" s="46">
        <v>833</v>
      </c>
      <c r="B569" s="48">
        <v>6.25</v>
      </c>
      <c r="C569" s="48">
        <v>6.75</v>
      </c>
      <c r="D569" s="48" t="s">
        <v>0</v>
      </c>
      <c r="E569" s="48" t="s">
        <v>0</v>
      </c>
      <c r="F569" s="48" t="s">
        <v>0</v>
      </c>
      <c r="G569" s="48" t="s">
        <v>0</v>
      </c>
      <c r="H569" s="48">
        <v>23.14</v>
      </c>
      <c r="I569" s="48">
        <v>36.5</v>
      </c>
      <c r="J569" s="48">
        <v>51.46</v>
      </c>
      <c r="K569" s="50">
        <v>7.8240740740740744E-4</v>
      </c>
      <c r="L569" s="50">
        <v>1.0685185185185186E-3</v>
      </c>
      <c r="M569" s="50">
        <v>2.4245370370370371E-3</v>
      </c>
      <c r="N569" s="50">
        <v>9.8124999999999992E-4</v>
      </c>
      <c r="O569" s="50">
        <v>1.377662037037037E-3</v>
      </c>
      <c r="P569" s="50">
        <v>1.787962962962963E-3</v>
      </c>
      <c r="Q569" s="50">
        <v>2.8375000000000002E-3</v>
      </c>
      <c r="R569" s="50">
        <v>3.0642361111111113E-3</v>
      </c>
      <c r="S569" s="50">
        <v>3.8890046296296294E-3</v>
      </c>
      <c r="T569" s="50">
        <v>6.0604166666666671E-3</v>
      </c>
      <c r="U569" s="50">
        <v>6.5635416666666672E-3</v>
      </c>
      <c r="V569" s="50">
        <v>1.0463541666666666E-2</v>
      </c>
      <c r="W569" s="50">
        <v>9.3749999999999997E-3</v>
      </c>
      <c r="X569" s="50">
        <v>1.579201388888889E-2</v>
      </c>
      <c r="Y569" s="50">
        <v>3.2908333333333338E-2</v>
      </c>
      <c r="Z569" s="48" t="s">
        <v>0</v>
      </c>
      <c r="AA569" s="48">
        <v>4.4000000000000004</v>
      </c>
      <c r="AB569" s="48">
        <v>6.58</v>
      </c>
      <c r="AC569" s="48">
        <v>13.85</v>
      </c>
      <c r="AD569" s="48">
        <v>15.16</v>
      </c>
      <c r="AE569" s="46">
        <v>4526</v>
      </c>
      <c r="AF569" s="48" t="s">
        <v>0</v>
      </c>
      <c r="AG569" s="48" t="s">
        <v>0</v>
      </c>
      <c r="AH569" s="48" t="s">
        <v>0</v>
      </c>
      <c r="AI569" s="48" t="s">
        <v>0</v>
      </c>
      <c r="AJ569" s="48">
        <v>8.85</v>
      </c>
      <c r="AK569" s="48">
        <v>9.56</v>
      </c>
      <c r="AL569" s="48">
        <v>26.89</v>
      </c>
      <c r="AM569" s="48">
        <v>43.46</v>
      </c>
      <c r="AN569" s="48">
        <v>61.16</v>
      </c>
      <c r="AO569" s="50">
        <v>9.3495370370370368E-4</v>
      </c>
      <c r="AP569" s="50">
        <v>1.2913194444444445E-3</v>
      </c>
      <c r="AQ569" s="50">
        <v>2.9186342592592593E-3</v>
      </c>
      <c r="AR569" s="50">
        <v>1.1784722222222222E-3</v>
      </c>
      <c r="AS569" s="50">
        <v>1.6587962962962962E-3</v>
      </c>
      <c r="AT569" s="50">
        <v>2.1472222222222222E-3</v>
      </c>
      <c r="AU569" s="50">
        <v>3.390740740740741E-3</v>
      </c>
      <c r="AV569" s="50">
        <v>3.6668981481481483E-3</v>
      </c>
      <c r="AW569" s="50">
        <v>4.6697916666666667E-3</v>
      </c>
      <c r="AX569" s="50">
        <v>7.3249999999999999E-3</v>
      </c>
      <c r="AY569" s="50">
        <v>7.8847222222222235E-3</v>
      </c>
      <c r="AZ569" s="50">
        <v>1.2675462962962963E-2</v>
      </c>
      <c r="BA569" s="50">
        <v>1.0324074074074074E-2</v>
      </c>
      <c r="BB569" s="50">
        <v>1.7801504629629632E-2</v>
      </c>
      <c r="BC569" s="50">
        <v>3.6602662037037034E-2</v>
      </c>
      <c r="BD569" s="48" t="s">
        <v>0</v>
      </c>
      <c r="BE569" s="48" t="s">
        <v>0</v>
      </c>
      <c r="BF569" s="48">
        <v>5.23</v>
      </c>
      <c r="BG569" s="48">
        <v>11.19</v>
      </c>
      <c r="BH569" s="48">
        <v>13.99</v>
      </c>
      <c r="BI569" s="46">
        <v>3476</v>
      </c>
    </row>
    <row r="570" spans="1:61" x14ac:dyDescent="0.3">
      <c r="A570" s="46">
        <v>832</v>
      </c>
      <c r="B570" s="48" t="s">
        <v>0</v>
      </c>
      <c r="C570" s="48" t="s">
        <v>0</v>
      </c>
      <c r="D570" s="48" t="s">
        <v>0</v>
      </c>
      <c r="E570" s="48" t="s">
        <v>0</v>
      </c>
      <c r="F570" s="48" t="s">
        <v>0</v>
      </c>
      <c r="G570" s="48" t="s">
        <v>0</v>
      </c>
      <c r="H570" s="48">
        <v>23.15</v>
      </c>
      <c r="I570" s="48">
        <v>36.51</v>
      </c>
      <c r="J570" s="48">
        <v>51.47</v>
      </c>
      <c r="K570" s="50">
        <v>7.8263888888888892E-4</v>
      </c>
      <c r="L570" s="50">
        <v>1.0689814814814815E-3</v>
      </c>
      <c r="M570" s="50">
        <v>2.425462962962963E-3</v>
      </c>
      <c r="N570" s="50">
        <v>9.8159722222222225E-4</v>
      </c>
      <c r="O570" s="50">
        <v>1.378125E-3</v>
      </c>
      <c r="P570" s="50">
        <v>1.7885416666666668E-3</v>
      </c>
      <c r="Q570" s="50">
        <v>2.8385416666666667E-3</v>
      </c>
      <c r="R570" s="50">
        <v>3.0652777777777779E-3</v>
      </c>
      <c r="S570" s="50">
        <v>3.8902777777777777E-3</v>
      </c>
      <c r="T570" s="50">
        <v>6.0626157407407408E-3</v>
      </c>
      <c r="U570" s="50">
        <v>6.565972222222223E-3</v>
      </c>
      <c r="V570" s="50">
        <v>1.046724537037037E-2</v>
      </c>
      <c r="W570" s="50">
        <v>9.3805555555555552E-3</v>
      </c>
      <c r="X570" s="50">
        <v>1.5801273148148148E-2</v>
      </c>
      <c r="Y570" s="50">
        <v>3.2927199074074077E-2</v>
      </c>
      <c r="Z570" s="48" t="s">
        <v>0</v>
      </c>
      <c r="AA570" s="48" t="s">
        <v>0</v>
      </c>
      <c r="AB570" s="48" t="s">
        <v>0</v>
      </c>
      <c r="AC570" s="48">
        <v>13.84</v>
      </c>
      <c r="AD570" s="48">
        <v>15.14</v>
      </c>
      <c r="AE570" s="46">
        <v>4521</v>
      </c>
      <c r="AF570" s="48">
        <v>7.08</v>
      </c>
      <c r="AG570" s="48" t="s">
        <v>0</v>
      </c>
      <c r="AH570" s="48" t="s">
        <v>0</v>
      </c>
      <c r="AI570" s="48">
        <v>8.1300000000000008</v>
      </c>
      <c r="AJ570" s="48" t="s">
        <v>0</v>
      </c>
      <c r="AK570" s="48" t="s">
        <v>0</v>
      </c>
      <c r="AL570" s="48">
        <v>26.9</v>
      </c>
      <c r="AM570" s="48">
        <v>43.48</v>
      </c>
      <c r="AN570" s="48">
        <v>61.19</v>
      </c>
      <c r="AO570" s="50">
        <v>9.3541666666666675E-4</v>
      </c>
      <c r="AP570" s="50">
        <v>1.292013888888889E-3</v>
      </c>
      <c r="AQ570" s="50">
        <v>2.9202546296296298E-3</v>
      </c>
      <c r="AR570" s="50">
        <v>1.1791666666666667E-3</v>
      </c>
      <c r="AS570" s="50">
        <v>1.6596064814814815E-3</v>
      </c>
      <c r="AT570" s="50">
        <v>2.1483796296296299E-3</v>
      </c>
      <c r="AU570" s="50">
        <v>3.3924768518518518E-3</v>
      </c>
      <c r="AV570" s="50">
        <v>3.6688657407407408E-3</v>
      </c>
      <c r="AW570" s="50">
        <v>4.6722222222222226E-3</v>
      </c>
      <c r="AX570" s="50">
        <v>7.3289351851851849E-3</v>
      </c>
      <c r="AY570" s="50">
        <v>7.8890046296296295E-3</v>
      </c>
      <c r="AZ570" s="50">
        <v>1.2682407407407408E-2</v>
      </c>
      <c r="BA570" s="50">
        <v>1.0330671296296296E-2</v>
      </c>
      <c r="BB570" s="50">
        <v>1.7812615740740743E-2</v>
      </c>
      <c r="BC570" s="50">
        <v>3.6625347222222215E-2</v>
      </c>
      <c r="BD570" s="48" t="s">
        <v>0</v>
      </c>
      <c r="BE570" s="48" t="s">
        <v>0</v>
      </c>
      <c r="BF570" s="48" t="s">
        <v>0</v>
      </c>
      <c r="BG570" s="48">
        <v>11.18</v>
      </c>
      <c r="BH570" s="48">
        <v>13.97</v>
      </c>
      <c r="BI570" s="46">
        <v>3472</v>
      </c>
    </row>
    <row r="571" spans="1:61" x14ac:dyDescent="0.3">
      <c r="A571" s="46">
        <v>831</v>
      </c>
      <c r="B571" s="48" t="s">
        <v>0</v>
      </c>
      <c r="C571" s="48" t="s">
        <v>0</v>
      </c>
      <c r="D571" s="48" t="s">
        <v>0</v>
      </c>
      <c r="E571" s="48">
        <v>7.42</v>
      </c>
      <c r="F571" s="48">
        <v>8.09</v>
      </c>
      <c r="G571" s="48">
        <v>8.6999999999999993</v>
      </c>
      <c r="H571" s="48" t="s">
        <v>0</v>
      </c>
      <c r="I571" s="48">
        <v>36.53</v>
      </c>
      <c r="J571" s="48">
        <v>51.49</v>
      </c>
      <c r="K571" s="50">
        <v>7.828703703703704E-4</v>
      </c>
      <c r="L571" s="50">
        <v>1.0693287037037038E-3</v>
      </c>
      <c r="M571" s="50">
        <v>2.4262731481481483E-3</v>
      </c>
      <c r="N571" s="50">
        <v>9.8182870370370373E-4</v>
      </c>
      <c r="O571" s="50">
        <v>1.378587962962963E-3</v>
      </c>
      <c r="P571" s="50">
        <v>1.7891203703703704E-3</v>
      </c>
      <c r="Q571" s="50">
        <v>2.8394675925925927E-3</v>
      </c>
      <c r="R571" s="50">
        <v>3.0663194444444444E-3</v>
      </c>
      <c r="S571" s="50">
        <v>3.8916666666666665E-3</v>
      </c>
      <c r="T571" s="50">
        <v>6.0648148148148145E-3</v>
      </c>
      <c r="U571" s="50">
        <v>6.5682870370370374E-3</v>
      </c>
      <c r="V571" s="50">
        <v>1.0470949074074073E-2</v>
      </c>
      <c r="W571" s="50">
        <v>9.3859953703703692E-3</v>
      </c>
      <c r="X571" s="50">
        <v>1.5810648148148147E-2</v>
      </c>
      <c r="Y571" s="50">
        <v>3.2945949074074075E-2</v>
      </c>
      <c r="Z571" s="48" t="s">
        <v>0</v>
      </c>
      <c r="AA571" s="48" t="s">
        <v>0</v>
      </c>
      <c r="AB571" s="48" t="s">
        <v>0</v>
      </c>
      <c r="AC571" s="48">
        <v>13.83</v>
      </c>
      <c r="AD571" s="48">
        <v>15.12</v>
      </c>
      <c r="AE571" s="46">
        <v>4516</v>
      </c>
      <c r="AF571" s="48" t="s">
        <v>0</v>
      </c>
      <c r="AG571" s="48">
        <v>7.67</v>
      </c>
      <c r="AH571" s="48">
        <v>8.2200000000000006</v>
      </c>
      <c r="AI571" s="48" t="s">
        <v>0</v>
      </c>
      <c r="AJ571" s="48">
        <v>8.86</v>
      </c>
      <c r="AK571" s="48">
        <v>9.57</v>
      </c>
      <c r="AL571" s="48">
        <v>26.91</v>
      </c>
      <c r="AM571" s="48">
        <v>43.5</v>
      </c>
      <c r="AN571" s="48">
        <v>61.23</v>
      </c>
      <c r="AO571" s="50">
        <v>9.3599537037037045E-4</v>
      </c>
      <c r="AP571" s="50">
        <v>1.2927083333333334E-3</v>
      </c>
      <c r="AQ571" s="50">
        <v>2.921875E-3</v>
      </c>
      <c r="AR571" s="50">
        <v>1.1797453703703705E-3</v>
      </c>
      <c r="AS571" s="50">
        <v>1.6604166666666666E-3</v>
      </c>
      <c r="AT571" s="50">
        <v>2.1494212962962964E-3</v>
      </c>
      <c r="AU571" s="50">
        <v>3.394212962962963E-3</v>
      </c>
      <c r="AV571" s="50">
        <v>3.6707175925925926E-3</v>
      </c>
      <c r="AW571" s="50">
        <v>4.6746527777777776E-3</v>
      </c>
      <c r="AX571" s="50">
        <v>7.3328703703703698E-3</v>
      </c>
      <c r="AY571" s="50">
        <v>7.8932870370370372E-3</v>
      </c>
      <c r="AZ571" s="50">
        <v>1.2689467592592594E-2</v>
      </c>
      <c r="BA571" s="50">
        <v>1.0337268518518518E-2</v>
      </c>
      <c r="BB571" s="50">
        <v>1.7823726851851854E-2</v>
      </c>
      <c r="BC571" s="50">
        <v>3.6647916666666662E-2</v>
      </c>
      <c r="BD571" s="48" t="s">
        <v>0</v>
      </c>
      <c r="BE571" s="48">
        <v>3.58</v>
      </c>
      <c r="BF571" s="48" t="s">
        <v>0</v>
      </c>
      <c r="BG571" s="48">
        <v>11.17</v>
      </c>
      <c r="BH571" s="48">
        <v>13.96</v>
      </c>
      <c r="BI571" s="46">
        <v>3468</v>
      </c>
    </row>
    <row r="572" spans="1:61" x14ac:dyDescent="0.3">
      <c r="A572" s="46">
        <v>830</v>
      </c>
      <c r="B572" s="48" t="s">
        <v>0</v>
      </c>
      <c r="C572" s="48" t="s">
        <v>0</v>
      </c>
      <c r="D572" s="48">
        <v>7.22</v>
      </c>
      <c r="E572" s="48" t="s">
        <v>0</v>
      </c>
      <c r="F572" s="48" t="s">
        <v>0</v>
      </c>
      <c r="G572" s="48" t="s">
        <v>0</v>
      </c>
      <c r="H572" s="48">
        <v>23.16</v>
      </c>
      <c r="I572" s="48">
        <v>36.54</v>
      </c>
      <c r="J572" s="48">
        <v>51.51</v>
      </c>
      <c r="K572" s="50">
        <v>7.8321759259259262E-4</v>
      </c>
      <c r="L572" s="50">
        <v>1.069675925925926E-3</v>
      </c>
      <c r="M572" s="50">
        <v>2.4271990740740742E-3</v>
      </c>
      <c r="N572" s="50">
        <v>9.8217592592592584E-4</v>
      </c>
      <c r="O572" s="50">
        <v>1.3790509259259259E-3</v>
      </c>
      <c r="P572" s="50">
        <v>1.7896990740740742E-3</v>
      </c>
      <c r="Q572" s="50">
        <v>2.8405092592592596E-3</v>
      </c>
      <c r="R572" s="50">
        <v>3.0673611111111114E-3</v>
      </c>
      <c r="S572" s="50">
        <v>3.8930555555555554E-3</v>
      </c>
      <c r="T572" s="50">
        <v>6.0670138888888883E-3</v>
      </c>
      <c r="U572" s="50">
        <v>6.5706018518518526E-3</v>
      </c>
      <c r="V572" s="50">
        <v>1.0474652777777777E-2</v>
      </c>
      <c r="W572" s="50">
        <v>9.3915509259259247E-3</v>
      </c>
      <c r="X572" s="50">
        <v>1.5819907407407408E-2</v>
      </c>
      <c r="Y572" s="50">
        <v>3.2964814814814815E-2</v>
      </c>
      <c r="Z572" s="48" t="s">
        <v>0</v>
      </c>
      <c r="AA572" s="48">
        <v>4.3899999999999997</v>
      </c>
      <c r="AB572" s="48">
        <v>6.57</v>
      </c>
      <c r="AC572" s="48">
        <v>13.82</v>
      </c>
      <c r="AD572" s="48">
        <v>15.11</v>
      </c>
      <c r="AE572" s="46">
        <v>4511</v>
      </c>
      <c r="AF572" s="48" t="s">
        <v>0</v>
      </c>
      <c r="AG572" s="48" t="s">
        <v>0</v>
      </c>
      <c r="AH572" s="48" t="s">
        <v>0</v>
      </c>
      <c r="AI572" s="48">
        <v>8.14</v>
      </c>
      <c r="AJ572" s="48" t="s">
        <v>0</v>
      </c>
      <c r="AK572" s="48" t="s">
        <v>0</v>
      </c>
      <c r="AL572" s="48">
        <v>26.93</v>
      </c>
      <c r="AM572" s="48">
        <v>43.52</v>
      </c>
      <c r="AN572" s="48">
        <v>61.26</v>
      </c>
      <c r="AO572" s="50">
        <v>9.3645833333333341E-4</v>
      </c>
      <c r="AP572" s="50">
        <v>1.2934027777777779E-3</v>
      </c>
      <c r="AQ572" s="50">
        <v>2.9234953703703706E-3</v>
      </c>
      <c r="AR572" s="50">
        <v>1.1803240740740741E-3</v>
      </c>
      <c r="AS572" s="50">
        <v>1.6613425925925925E-3</v>
      </c>
      <c r="AT572" s="50">
        <v>2.150462962962963E-3</v>
      </c>
      <c r="AU572" s="50">
        <v>3.3959490740740738E-3</v>
      </c>
      <c r="AV572" s="50">
        <v>3.6725694444444444E-3</v>
      </c>
      <c r="AW572" s="50">
        <v>4.6770833333333326E-3</v>
      </c>
      <c r="AX572" s="50">
        <v>7.3368055555555547E-3</v>
      </c>
      <c r="AY572" s="50">
        <v>7.8975694444444449E-3</v>
      </c>
      <c r="AZ572" s="50">
        <v>1.2696412037037039E-2</v>
      </c>
      <c r="BA572" s="50">
        <v>1.034386574074074E-2</v>
      </c>
      <c r="BB572" s="50">
        <v>1.7834837962962966E-2</v>
      </c>
      <c r="BC572" s="50">
        <v>3.6670601851851843E-2</v>
      </c>
      <c r="BD572" s="48">
        <v>1.6</v>
      </c>
      <c r="BE572" s="48" t="s">
        <v>0</v>
      </c>
      <c r="BF572" s="48">
        <v>5.22</v>
      </c>
      <c r="BG572" s="48">
        <v>11.16</v>
      </c>
      <c r="BH572" s="48">
        <v>13.94</v>
      </c>
      <c r="BI572" s="46">
        <v>3464</v>
      </c>
    </row>
    <row r="573" spans="1:61" x14ac:dyDescent="0.3">
      <c r="A573" s="46">
        <v>829</v>
      </c>
      <c r="B573" s="48" t="s">
        <v>0</v>
      </c>
      <c r="C573" s="48" t="s">
        <v>0</v>
      </c>
      <c r="D573" s="48" t="s">
        <v>0</v>
      </c>
      <c r="E573" s="48" t="s">
        <v>0</v>
      </c>
      <c r="F573" s="48" t="s">
        <v>0</v>
      </c>
      <c r="G573" s="48">
        <v>8.7100000000000009</v>
      </c>
      <c r="H573" s="48">
        <v>23.17</v>
      </c>
      <c r="I573" s="48">
        <v>36.549999999999997</v>
      </c>
      <c r="J573" s="48">
        <v>51.53</v>
      </c>
      <c r="K573" s="50">
        <v>7.834490740740741E-4</v>
      </c>
      <c r="L573" s="50">
        <v>1.0700231481481483E-3</v>
      </c>
      <c r="M573" s="50">
        <v>2.4281250000000002E-3</v>
      </c>
      <c r="N573" s="50">
        <v>9.8252314814814817E-4</v>
      </c>
      <c r="O573" s="50">
        <v>1.3795138888888889E-3</v>
      </c>
      <c r="P573" s="50">
        <v>1.7902777777777778E-3</v>
      </c>
      <c r="Q573" s="50">
        <v>2.8414351851851856E-3</v>
      </c>
      <c r="R573" s="50">
        <v>3.068402777777778E-3</v>
      </c>
      <c r="S573" s="50">
        <v>3.8943287037037037E-3</v>
      </c>
      <c r="T573" s="50">
        <v>6.0692129629629629E-3</v>
      </c>
      <c r="U573" s="50">
        <v>6.5730324074074076E-3</v>
      </c>
      <c r="V573" s="50">
        <v>1.0478356481481481E-2</v>
      </c>
      <c r="W573" s="50">
        <v>9.3971064814814802E-3</v>
      </c>
      <c r="X573" s="50">
        <v>1.5829166666666665E-2</v>
      </c>
      <c r="Y573" s="50">
        <v>3.2983680555555554E-2</v>
      </c>
      <c r="Z573" s="48" t="s">
        <v>0</v>
      </c>
      <c r="AA573" s="48" t="s">
        <v>0</v>
      </c>
      <c r="AB573" s="48" t="s">
        <v>0</v>
      </c>
      <c r="AC573" s="48">
        <v>13.81</v>
      </c>
      <c r="AD573" s="48">
        <v>15.09</v>
      </c>
      <c r="AE573" s="46">
        <v>4506</v>
      </c>
      <c r="AF573" s="48">
        <v>7.09</v>
      </c>
      <c r="AG573" s="48" t="s">
        <v>0</v>
      </c>
      <c r="AH573" s="48" t="s">
        <v>0</v>
      </c>
      <c r="AI573" s="48" t="s">
        <v>0</v>
      </c>
      <c r="AJ573" s="48">
        <v>8.8699999999999992</v>
      </c>
      <c r="AK573" s="48">
        <v>9.58</v>
      </c>
      <c r="AL573" s="48">
        <v>26.94</v>
      </c>
      <c r="AM573" s="48">
        <v>43.54</v>
      </c>
      <c r="AN573" s="48">
        <v>61.29</v>
      </c>
      <c r="AO573" s="50">
        <v>9.3692129629629637E-4</v>
      </c>
      <c r="AP573" s="50">
        <v>1.2940972222222223E-3</v>
      </c>
      <c r="AQ573" s="50">
        <v>2.9251157407407407E-3</v>
      </c>
      <c r="AR573" s="50">
        <v>1.1809027777777779E-3</v>
      </c>
      <c r="AS573" s="50">
        <v>1.6621527777777778E-3</v>
      </c>
      <c r="AT573" s="50">
        <v>2.1516203703703706E-3</v>
      </c>
      <c r="AU573" s="50">
        <v>3.397685185185185E-3</v>
      </c>
      <c r="AV573" s="50">
        <v>3.6744212962962963E-3</v>
      </c>
      <c r="AW573" s="50">
        <v>4.6795138888888884E-3</v>
      </c>
      <c r="AX573" s="50">
        <v>7.3407407407407406E-3</v>
      </c>
      <c r="AY573" s="50">
        <v>7.9018518518518526E-3</v>
      </c>
      <c r="AZ573" s="50">
        <v>1.2703356481481482E-2</v>
      </c>
      <c r="BA573" s="50">
        <v>1.0350462962962964E-2</v>
      </c>
      <c r="BB573" s="50">
        <v>1.7846064814814815E-2</v>
      </c>
      <c r="BC573" s="50">
        <v>3.6693287037037038E-2</v>
      </c>
      <c r="BD573" s="48" t="s">
        <v>0</v>
      </c>
      <c r="BE573" s="48" t="s">
        <v>0</v>
      </c>
      <c r="BF573" s="48" t="s">
        <v>0</v>
      </c>
      <c r="BG573" s="48">
        <v>11.15</v>
      </c>
      <c r="BH573" s="48">
        <v>13.92</v>
      </c>
      <c r="BI573" s="46">
        <v>3460</v>
      </c>
    </row>
    <row r="574" spans="1:61" x14ac:dyDescent="0.3">
      <c r="A574" s="46">
        <v>828</v>
      </c>
      <c r="B574" s="48">
        <v>6.26</v>
      </c>
      <c r="C574" s="48">
        <v>6.76</v>
      </c>
      <c r="D574" s="48" t="s">
        <v>0</v>
      </c>
      <c r="E574" s="48" t="s">
        <v>0</v>
      </c>
      <c r="F574" s="48">
        <v>8.1</v>
      </c>
      <c r="G574" s="48" t="s">
        <v>0</v>
      </c>
      <c r="H574" s="48">
        <v>23.18</v>
      </c>
      <c r="I574" s="48">
        <v>36.57</v>
      </c>
      <c r="J574" s="48">
        <v>51.54</v>
      </c>
      <c r="K574" s="50">
        <v>7.8368055555555558E-4</v>
      </c>
      <c r="L574" s="50">
        <v>1.0703703703703704E-3</v>
      </c>
      <c r="M574" s="50">
        <v>2.4290509259259261E-3</v>
      </c>
      <c r="N574" s="50">
        <v>9.8287037037037028E-4</v>
      </c>
      <c r="O574" s="50">
        <v>1.3799768518518519E-3</v>
      </c>
      <c r="P574" s="50">
        <v>1.7908564814814816E-3</v>
      </c>
      <c r="Q574" s="50">
        <v>2.8424768518518521E-3</v>
      </c>
      <c r="R574" s="50">
        <v>3.0694444444444445E-3</v>
      </c>
      <c r="S574" s="50">
        <v>3.8957175925925925E-3</v>
      </c>
      <c r="T574" s="50">
        <v>6.0714120370370366E-3</v>
      </c>
      <c r="U574" s="50">
        <v>6.575347222222222E-3</v>
      </c>
      <c r="V574" s="50">
        <v>1.0482175925925924E-2</v>
      </c>
      <c r="W574" s="50">
        <v>9.4026620370370358E-3</v>
      </c>
      <c r="X574" s="50">
        <v>1.5838541666666664E-2</v>
      </c>
      <c r="Y574" s="50">
        <v>3.3002546296296294E-2</v>
      </c>
      <c r="Z574" s="48" t="s">
        <v>0</v>
      </c>
      <c r="AA574" s="48" t="s">
        <v>0</v>
      </c>
      <c r="AB574" s="48">
        <v>6.56</v>
      </c>
      <c r="AC574" s="48">
        <v>13.8</v>
      </c>
      <c r="AD574" s="48">
        <v>15.07</v>
      </c>
      <c r="AE574" s="46">
        <v>4501</v>
      </c>
      <c r="AF574" s="48" t="s">
        <v>0</v>
      </c>
      <c r="AG574" s="48">
        <v>7.68</v>
      </c>
      <c r="AH574" s="48">
        <v>8.23</v>
      </c>
      <c r="AI574" s="48">
        <v>8.15</v>
      </c>
      <c r="AJ574" s="48" t="s">
        <v>0</v>
      </c>
      <c r="AK574" s="48" t="s">
        <v>0</v>
      </c>
      <c r="AL574" s="48">
        <v>26.95</v>
      </c>
      <c r="AM574" s="48">
        <v>43.56</v>
      </c>
      <c r="AN574" s="48">
        <v>61.32</v>
      </c>
      <c r="AO574" s="50">
        <v>9.3738425925925933E-4</v>
      </c>
      <c r="AP574" s="50">
        <v>1.2947916666666667E-3</v>
      </c>
      <c r="AQ574" s="50">
        <v>2.9267361111111113E-3</v>
      </c>
      <c r="AR574" s="50">
        <v>1.1815972222222223E-3</v>
      </c>
      <c r="AS574" s="50">
        <v>1.6629629629629629E-3</v>
      </c>
      <c r="AT574" s="50">
        <v>2.1526620370370371E-3</v>
      </c>
      <c r="AU574" s="50">
        <v>3.3993055555555556E-3</v>
      </c>
      <c r="AV574" s="50">
        <v>3.6762731481481481E-3</v>
      </c>
      <c r="AW574" s="50">
        <v>4.6819444444444443E-3</v>
      </c>
      <c r="AX574" s="50">
        <v>7.3446759259259255E-3</v>
      </c>
      <c r="AY574" s="50">
        <v>7.9061342592592586E-3</v>
      </c>
      <c r="AZ574" s="50">
        <v>1.2710416666666667E-2</v>
      </c>
      <c r="BA574" s="50">
        <v>1.0357060185185186E-2</v>
      </c>
      <c r="BB574" s="50">
        <v>1.7857175925925926E-2</v>
      </c>
      <c r="BC574" s="50">
        <v>3.6715972222222219E-2</v>
      </c>
      <c r="BD574" s="48" t="s">
        <v>0</v>
      </c>
      <c r="BE574" s="48">
        <v>3.57</v>
      </c>
      <c r="BF574" s="48">
        <v>5.21</v>
      </c>
      <c r="BG574" s="48">
        <v>11.14</v>
      </c>
      <c r="BH574" s="48">
        <v>13.91</v>
      </c>
      <c r="BI574" s="46">
        <v>3457</v>
      </c>
    </row>
    <row r="575" spans="1:61" x14ac:dyDescent="0.3">
      <c r="A575" s="46">
        <v>827</v>
      </c>
      <c r="B575" s="48" t="s">
        <v>0</v>
      </c>
      <c r="C575" s="48" t="s">
        <v>0</v>
      </c>
      <c r="D575" s="48" t="s">
        <v>0</v>
      </c>
      <c r="E575" s="48">
        <v>7.43</v>
      </c>
      <c r="F575" s="48" t="s">
        <v>0</v>
      </c>
      <c r="G575" s="48" t="s">
        <v>0</v>
      </c>
      <c r="H575" s="48">
        <v>23.19</v>
      </c>
      <c r="I575" s="48">
        <v>36.58</v>
      </c>
      <c r="J575" s="48">
        <v>51.56</v>
      </c>
      <c r="K575" s="50">
        <v>7.840277777777778E-4</v>
      </c>
      <c r="L575" s="50">
        <v>1.0707175925925927E-3</v>
      </c>
      <c r="M575" s="50">
        <v>2.429976851851852E-3</v>
      </c>
      <c r="N575" s="50">
        <v>9.8321759259259261E-4</v>
      </c>
      <c r="O575" s="50">
        <v>1.3804398148148148E-3</v>
      </c>
      <c r="P575" s="50">
        <v>1.7914351851851852E-3</v>
      </c>
      <c r="Q575" s="50">
        <v>2.843402777777778E-3</v>
      </c>
      <c r="R575" s="50">
        <v>3.0704861111111111E-3</v>
      </c>
      <c r="S575" s="50">
        <v>3.8969907407407408E-3</v>
      </c>
      <c r="T575" s="50">
        <v>6.0736111111111112E-3</v>
      </c>
      <c r="U575" s="50">
        <v>6.5777777777777779E-3</v>
      </c>
      <c r="V575" s="50">
        <v>1.0485879629629628E-2</v>
      </c>
      <c r="W575" s="50">
        <v>9.4082175925925913E-3</v>
      </c>
      <c r="X575" s="50">
        <v>1.5847800925925928E-2</v>
      </c>
      <c r="Y575" s="50">
        <v>3.3021412037037033E-2</v>
      </c>
      <c r="Z575" s="48">
        <v>1.9</v>
      </c>
      <c r="AA575" s="48">
        <v>4.38</v>
      </c>
      <c r="AB575" s="48" t="s">
        <v>0</v>
      </c>
      <c r="AC575" s="48">
        <v>13.79</v>
      </c>
      <c r="AD575" s="48">
        <v>15.06</v>
      </c>
      <c r="AE575" s="46">
        <v>4496</v>
      </c>
      <c r="AF575" s="48" t="s">
        <v>0</v>
      </c>
      <c r="AG575" s="48" t="s">
        <v>0</v>
      </c>
      <c r="AH575" s="48" t="s">
        <v>0</v>
      </c>
      <c r="AI575" s="48" t="s">
        <v>0</v>
      </c>
      <c r="AJ575" s="48">
        <v>8.8800000000000008</v>
      </c>
      <c r="AK575" s="48">
        <v>9.59</v>
      </c>
      <c r="AL575" s="48">
        <v>26.96</v>
      </c>
      <c r="AM575" s="48">
        <v>43.58</v>
      </c>
      <c r="AN575" s="48">
        <v>61.35</v>
      </c>
      <c r="AO575" s="50">
        <v>9.3784722222222219E-4</v>
      </c>
      <c r="AP575" s="50">
        <v>1.2954861111111112E-3</v>
      </c>
      <c r="AQ575" s="50">
        <v>2.9283564814814814E-3</v>
      </c>
      <c r="AR575" s="50">
        <v>1.1821759259259259E-3</v>
      </c>
      <c r="AS575" s="50">
        <v>1.6637731481481482E-3</v>
      </c>
      <c r="AT575" s="50">
        <v>2.1537037037037037E-3</v>
      </c>
      <c r="AU575" s="50">
        <v>3.4010416666666664E-3</v>
      </c>
      <c r="AV575" s="50">
        <v>3.678125E-3</v>
      </c>
      <c r="AW575" s="50">
        <v>4.6843749999999993E-3</v>
      </c>
      <c r="AX575" s="50">
        <v>7.3486111111111113E-3</v>
      </c>
      <c r="AY575" s="50">
        <v>7.9104166666666663E-3</v>
      </c>
      <c r="AZ575" s="50">
        <v>1.2717361111111112E-2</v>
      </c>
      <c r="BA575" s="50">
        <v>1.0363773148148148E-2</v>
      </c>
      <c r="BB575" s="50">
        <v>1.7868402777777778E-2</v>
      </c>
      <c r="BC575" s="50">
        <v>3.6738657407407407E-2</v>
      </c>
      <c r="BD575" s="48" t="s">
        <v>0</v>
      </c>
      <c r="BE575" s="48" t="s">
        <v>0</v>
      </c>
      <c r="BF575" s="48" t="s">
        <v>0</v>
      </c>
      <c r="BG575" s="48">
        <v>11.13</v>
      </c>
      <c r="BH575" s="48">
        <v>13.89</v>
      </c>
      <c r="BI575" s="46">
        <v>3453</v>
      </c>
    </row>
    <row r="576" spans="1:61" x14ac:dyDescent="0.3">
      <c r="A576" s="46">
        <v>826</v>
      </c>
      <c r="B576" s="48" t="s">
        <v>0</v>
      </c>
      <c r="C576" s="48" t="s">
        <v>0</v>
      </c>
      <c r="D576" s="48">
        <v>7.23</v>
      </c>
      <c r="E576" s="48" t="s">
        <v>0</v>
      </c>
      <c r="F576" s="48" t="s">
        <v>0</v>
      </c>
      <c r="G576" s="48">
        <v>8.7200000000000006</v>
      </c>
      <c r="H576" s="48" t="s">
        <v>0</v>
      </c>
      <c r="I576" s="48">
        <v>36.590000000000003</v>
      </c>
      <c r="J576" s="48">
        <v>51.58</v>
      </c>
      <c r="K576" s="50">
        <v>7.8425925925925928E-4</v>
      </c>
      <c r="L576" s="50">
        <v>1.0710648148148148E-3</v>
      </c>
      <c r="M576" s="50">
        <v>2.4309027777777779E-3</v>
      </c>
      <c r="N576" s="50">
        <v>9.8344907407407409E-4</v>
      </c>
      <c r="O576" s="50">
        <v>1.3809027777777778E-3</v>
      </c>
      <c r="P576" s="50">
        <v>1.7921296296296296E-3</v>
      </c>
      <c r="Q576" s="50">
        <v>2.8444444444444446E-3</v>
      </c>
      <c r="R576" s="50">
        <v>3.0715277777777781E-3</v>
      </c>
      <c r="S576" s="50">
        <v>3.8983796296296297E-3</v>
      </c>
      <c r="T576" s="50">
        <v>6.075810185185185E-3</v>
      </c>
      <c r="U576" s="50">
        <v>6.5800925925925931E-3</v>
      </c>
      <c r="V576" s="50">
        <v>1.0489583333333333E-2</v>
      </c>
      <c r="W576" s="50">
        <v>9.4137731481481485E-3</v>
      </c>
      <c r="X576" s="50">
        <v>1.5857175925925927E-2</v>
      </c>
      <c r="Y576" s="50">
        <v>3.304027777777778E-2</v>
      </c>
      <c r="Z576" s="48" t="s">
        <v>0</v>
      </c>
      <c r="AA576" s="48" t="s">
        <v>0</v>
      </c>
      <c r="AB576" s="48">
        <v>6.55</v>
      </c>
      <c r="AC576" s="48">
        <v>13.78</v>
      </c>
      <c r="AD576" s="48">
        <v>15.04</v>
      </c>
      <c r="AE576" s="46">
        <v>4491</v>
      </c>
      <c r="AF576" s="48" t="s">
        <v>0</v>
      </c>
      <c r="AG576" s="48" t="s">
        <v>0</v>
      </c>
      <c r="AH576" s="48">
        <v>8.24</v>
      </c>
      <c r="AI576" s="48" t="s">
        <v>0</v>
      </c>
      <c r="AJ576" s="48" t="s">
        <v>0</v>
      </c>
      <c r="AK576" s="48" t="s">
        <v>0</v>
      </c>
      <c r="AL576" s="48">
        <v>26.98</v>
      </c>
      <c r="AM576" s="48">
        <v>43.6</v>
      </c>
      <c r="AN576" s="48">
        <v>61.38</v>
      </c>
      <c r="AO576" s="50">
        <v>9.3831018518518515E-4</v>
      </c>
      <c r="AP576" s="50">
        <v>1.2962962962962963E-3</v>
      </c>
      <c r="AQ576" s="50">
        <v>2.929976851851852E-3</v>
      </c>
      <c r="AR576" s="50">
        <v>1.1827546296296297E-3</v>
      </c>
      <c r="AS576" s="50">
        <v>1.6646990740740741E-3</v>
      </c>
      <c r="AT576" s="50">
        <v>2.1548611111111113E-3</v>
      </c>
      <c r="AU576" s="50">
        <v>3.402777777777778E-3</v>
      </c>
      <c r="AV576" s="50">
        <v>3.6800925925925924E-3</v>
      </c>
      <c r="AW576" s="50">
        <v>4.6868055555555552E-3</v>
      </c>
      <c r="AX576" s="50">
        <v>7.352662037037036E-3</v>
      </c>
      <c r="AY576" s="50">
        <v>7.914699074074074E-3</v>
      </c>
      <c r="AZ576" s="50">
        <v>1.2724421296296298E-2</v>
      </c>
      <c r="BA576" s="50">
        <v>1.037037037037037E-2</v>
      </c>
      <c r="BB576" s="50">
        <v>1.7879513888888889E-2</v>
      </c>
      <c r="BC576" s="50">
        <v>3.676145833333333E-2</v>
      </c>
      <c r="BD576" s="48" t="s">
        <v>0</v>
      </c>
      <c r="BE576" s="48" t="s">
        <v>0</v>
      </c>
      <c r="BF576" s="48">
        <v>5.2</v>
      </c>
      <c r="BG576" s="48">
        <v>11.12</v>
      </c>
      <c r="BH576" s="48">
        <v>13.88</v>
      </c>
      <c r="BI576" s="46">
        <v>3449</v>
      </c>
    </row>
    <row r="577" spans="1:61" x14ac:dyDescent="0.3">
      <c r="A577" s="46">
        <v>825</v>
      </c>
      <c r="B577" s="48" t="s">
        <v>0</v>
      </c>
      <c r="C577" s="48" t="s">
        <v>0</v>
      </c>
      <c r="D577" s="48" t="s">
        <v>0</v>
      </c>
      <c r="E577" s="48" t="s">
        <v>0</v>
      </c>
      <c r="F577" s="48">
        <v>8.11</v>
      </c>
      <c r="G577" s="48" t="s">
        <v>0</v>
      </c>
      <c r="H577" s="48">
        <v>23.2</v>
      </c>
      <c r="I577" s="48">
        <v>36.6</v>
      </c>
      <c r="J577" s="48">
        <v>51.6</v>
      </c>
      <c r="K577" s="50">
        <v>7.8449074074074076E-4</v>
      </c>
      <c r="L577" s="50">
        <v>1.0714120370370372E-3</v>
      </c>
      <c r="M577" s="50">
        <v>2.4318287037037038E-3</v>
      </c>
      <c r="N577" s="50">
        <v>9.8379629629629642E-4</v>
      </c>
      <c r="O577" s="50">
        <v>1.3813657407407407E-3</v>
      </c>
      <c r="P577" s="50">
        <v>1.7927083333333334E-3</v>
      </c>
      <c r="Q577" s="50">
        <v>2.8453703703703705E-3</v>
      </c>
      <c r="R577" s="50">
        <v>3.0725694444444446E-3</v>
      </c>
      <c r="S577" s="50">
        <v>3.8996527777777775E-3</v>
      </c>
      <c r="T577" s="50">
        <v>6.0780092592592596E-3</v>
      </c>
      <c r="U577" s="50">
        <v>6.5825231481481481E-3</v>
      </c>
      <c r="V577" s="50">
        <v>1.0493402777777777E-2</v>
      </c>
      <c r="W577" s="50">
        <v>9.4193287037037041E-3</v>
      </c>
      <c r="X577" s="50">
        <v>1.5866435185185185E-2</v>
      </c>
      <c r="Y577" s="50">
        <v>3.3059143518518526E-2</v>
      </c>
      <c r="Z577" s="48" t="s">
        <v>0</v>
      </c>
      <c r="AA577" s="48">
        <v>4.37</v>
      </c>
      <c r="AB577" s="48" t="s">
        <v>0</v>
      </c>
      <c r="AC577" s="48">
        <v>13.77</v>
      </c>
      <c r="AD577" s="48">
        <v>15.02</v>
      </c>
      <c r="AE577" s="46">
        <v>4486</v>
      </c>
      <c r="AF577" s="48">
        <v>7.1</v>
      </c>
      <c r="AG577" s="48">
        <v>7.69</v>
      </c>
      <c r="AH577" s="48" t="s">
        <v>0</v>
      </c>
      <c r="AI577" s="48">
        <v>8.16</v>
      </c>
      <c r="AJ577" s="48">
        <v>8.89</v>
      </c>
      <c r="AK577" s="48">
        <v>9.6</v>
      </c>
      <c r="AL577" s="48">
        <v>26.99</v>
      </c>
      <c r="AM577" s="48">
        <v>43.63</v>
      </c>
      <c r="AN577" s="48">
        <v>61.41</v>
      </c>
      <c r="AO577" s="50">
        <v>9.3888888888888885E-4</v>
      </c>
      <c r="AP577" s="50">
        <v>1.2969907407407407E-3</v>
      </c>
      <c r="AQ577" s="50">
        <v>2.9315972222222222E-3</v>
      </c>
      <c r="AR577" s="50">
        <v>1.1834490740740742E-3</v>
      </c>
      <c r="AS577" s="50">
        <v>1.6655092592592592E-3</v>
      </c>
      <c r="AT577" s="50">
        <v>2.1559027777777779E-3</v>
      </c>
      <c r="AU577" s="50">
        <v>3.4045138888888892E-3</v>
      </c>
      <c r="AV577" s="50">
        <v>3.6819444444444443E-3</v>
      </c>
      <c r="AW577" s="50">
        <v>4.689236111111111E-3</v>
      </c>
      <c r="AX577" s="50">
        <v>7.3565972222222218E-3</v>
      </c>
      <c r="AY577" s="50">
        <v>7.91898148148148E-3</v>
      </c>
      <c r="AZ577" s="50">
        <v>1.2731365740740743E-2</v>
      </c>
      <c r="BA577" s="50">
        <v>1.0376967592592592E-2</v>
      </c>
      <c r="BB577" s="50">
        <v>1.7890740740740742E-2</v>
      </c>
      <c r="BC577" s="50">
        <v>3.6784143518518511E-2</v>
      </c>
      <c r="BD577" s="48" t="s">
        <v>0</v>
      </c>
      <c r="BE577" s="48">
        <v>3.56</v>
      </c>
      <c r="BF577" s="48" t="s">
        <v>0</v>
      </c>
      <c r="BG577" s="48">
        <v>11.11</v>
      </c>
      <c r="BH577" s="48">
        <v>13.86</v>
      </c>
      <c r="BI577" s="46">
        <v>3445</v>
      </c>
    </row>
    <row r="578" spans="1:61" x14ac:dyDescent="0.3">
      <c r="A578" s="46">
        <v>824</v>
      </c>
      <c r="B578" s="48" t="s">
        <v>0</v>
      </c>
      <c r="C578" s="48" t="s">
        <v>0</v>
      </c>
      <c r="D578" s="48" t="s">
        <v>0</v>
      </c>
      <c r="E578" s="48">
        <v>7.44</v>
      </c>
      <c r="F578" s="48" t="s">
        <v>0</v>
      </c>
      <c r="G578" s="48" t="s">
        <v>0</v>
      </c>
      <c r="H578" s="48">
        <v>23.21</v>
      </c>
      <c r="I578" s="48">
        <v>36.619999999999997</v>
      </c>
      <c r="J578" s="48">
        <v>51.61</v>
      </c>
      <c r="K578" s="50">
        <v>7.8483796296296309E-4</v>
      </c>
      <c r="L578" s="50">
        <v>1.0717592592592593E-3</v>
      </c>
      <c r="M578" s="50">
        <v>2.4326388888888891E-3</v>
      </c>
      <c r="N578" s="50">
        <v>9.8414351851851874E-4</v>
      </c>
      <c r="O578" s="50">
        <v>1.3818287037037037E-3</v>
      </c>
      <c r="P578" s="50">
        <v>1.793287037037037E-3</v>
      </c>
      <c r="Q578" s="50">
        <v>2.8464120370370371E-3</v>
      </c>
      <c r="R578" s="50">
        <v>3.0736111111111112E-3</v>
      </c>
      <c r="S578" s="50">
        <v>3.9010416666666664E-3</v>
      </c>
      <c r="T578" s="50">
        <v>6.0802083333333333E-3</v>
      </c>
      <c r="U578" s="50">
        <v>6.5848379629629633E-3</v>
      </c>
      <c r="V578" s="50">
        <v>1.0497106481481481E-2</v>
      </c>
      <c r="W578" s="50">
        <v>9.4248842592592579E-3</v>
      </c>
      <c r="X578" s="50">
        <v>1.5875810185185184E-2</v>
      </c>
      <c r="Y578" s="50">
        <v>3.3078009259259265E-2</v>
      </c>
      <c r="Z578" s="48" t="s">
        <v>0</v>
      </c>
      <c r="AA578" s="48" t="s">
        <v>0</v>
      </c>
      <c r="AB578" s="48">
        <v>6.54</v>
      </c>
      <c r="AC578" s="48">
        <v>13.76</v>
      </c>
      <c r="AD578" s="48">
        <v>15.01</v>
      </c>
      <c r="AE578" s="46">
        <v>4481</v>
      </c>
      <c r="AF578" s="48" t="s">
        <v>0</v>
      </c>
      <c r="AG578" s="48" t="s">
        <v>0</v>
      </c>
      <c r="AH578" s="48" t="s">
        <v>0</v>
      </c>
      <c r="AI578" s="48" t="s">
        <v>0</v>
      </c>
      <c r="AJ578" s="48" t="s">
        <v>0</v>
      </c>
      <c r="AK578" s="48" t="s">
        <v>0</v>
      </c>
      <c r="AL578" s="48">
        <v>27</v>
      </c>
      <c r="AM578" s="48">
        <v>43.65</v>
      </c>
      <c r="AN578" s="48">
        <v>61.44</v>
      </c>
      <c r="AO578" s="50">
        <v>9.3935185185185181E-4</v>
      </c>
      <c r="AP578" s="50">
        <v>1.2976851851851851E-3</v>
      </c>
      <c r="AQ578" s="50">
        <v>2.9332175925925927E-3</v>
      </c>
      <c r="AR578" s="50">
        <v>1.1840277777777778E-3</v>
      </c>
      <c r="AS578" s="50">
        <v>1.6663194444444444E-3</v>
      </c>
      <c r="AT578" s="50">
        <v>2.1569444444444444E-3</v>
      </c>
      <c r="AU578" s="50">
        <v>3.4062500000000004E-3</v>
      </c>
      <c r="AV578" s="50">
        <v>3.6837962962962961E-3</v>
      </c>
      <c r="AW578" s="50">
        <v>4.6916666666666669E-3</v>
      </c>
      <c r="AX578" s="50">
        <v>7.3605324074074068E-3</v>
      </c>
      <c r="AY578" s="50">
        <v>7.9232638888888877E-3</v>
      </c>
      <c r="AZ578" s="50">
        <v>1.2738425925925927E-2</v>
      </c>
      <c r="BA578" s="50">
        <v>1.0383680555555556E-2</v>
      </c>
      <c r="BB578" s="50">
        <v>1.7901967592592594E-2</v>
      </c>
      <c r="BC578" s="50">
        <v>3.6806944444444448E-2</v>
      </c>
      <c r="BD578" s="48" t="s">
        <v>0</v>
      </c>
      <c r="BE578" s="48" t="s">
        <v>0</v>
      </c>
      <c r="BF578" s="48">
        <v>5.19</v>
      </c>
      <c r="BG578" s="48">
        <v>11.1</v>
      </c>
      <c r="BH578" s="48">
        <v>13.84</v>
      </c>
      <c r="BI578" s="46">
        <v>3441</v>
      </c>
    </row>
    <row r="579" spans="1:61" x14ac:dyDescent="0.3">
      <c r="A579" s="46">
        <v>823</v>
      </c>
      <c r="B579" s="48" t="s">
        <v>0</v>
      </c>
      <c r="C579" s="48">
        <v>6.77</v>
      </c>
      <c r="D579" s="48" t="s">
        <v>0</v>
      </c>
      <c r="E579" s="48" t="s">
        <v>0</v>
      </c>
      <c r="F579" s="48" t="s">
        <v>0</v>
      </c>
      <c r="G579" s="48">
        <v>8.73</v>
      </c>
      <c r="H579" s="48">
        <v>23.22</v>
      </c>
      <c r="I579" s="48">
        <v>36.630000000000003</v>
      </c>
      <c r="J579" s="48">
        <v>51.63</v>
      </c>
      <c r="K579" s="50">
        <v>7.8506944444444457E-4</v>
      </c>
      <c r="L579" s="50">
        <v>1.0722222222222222E-3</v>
      </c>
      <c r="M579" s="50">
        <v>2.4335648148148151E-3</v>
      </c>
      <c r="N579" s="50">
        <v>9.8449074074074086E-4</v>
      </c>
      <c r="O579" s="50">
        <v>1.3822916666666667E-3</v>
      </c>
      <c r="P579" s="50">
        <v>1.7938657407407408E-3</v>
      </c>
      <c r="Q579" s="50">
        <v>2.847337962962963E-3</v>
      </c>
      <c r="R579" s="50">
        <v>3.0746527777777777E-3</v>
      </c>
      <c r="S579" s="50">
        <v>3.9024305555555553E-3</v>
      </c>
      <c r="T579" s="50">
        <v>6.0824074074074079E-3</v>
      </c>
      <c r="U579" s="50">
        <v>6.5872685185185192E-3</v>
      </c>
      <c r="V579" s="50">
        <v>1.0500810185185184E-2</v>
      </c>
      <c r="W579" s="50">
        <v>9.4304398148148134E-3</v>
      </c>
      <c r="X579" s="50">
        <v>1.5885069444444445E-2</v>
      </c>
      <c r="Y579" s="50">
        <v>3.3096990740740746E-2</v>
      </c>
      <c r="Z579" s="48" t="s">
        <v>0</v>
      </c>
      <c r="AA579" s="48" t="s">
        <v>0</v>
      </c>
      <c r="AB579" s="48" t="s">
        <v>0</v>
      </c>
      <c r="AC579" s="48">
        <v>13.75</v>
      </c>
      <c r="AD579" s="48">
        <v>14.99</v>
      </c>
      <c r="AE579" s="46">
        <v>4476</v>
      </c>
      <c r="AF579" s="48" t="s">
        <v>0</v>
      </c>
      <c r="AG579" s="48" t="s">
        <v>0</v>
      </c>
      <c r="AH579" s="48">
        <v>8.25</v>
      </c>
      <c r="AI579" s="48">
        <v>8.17</v>
      </c>
      <c r="AJ579" s="48">
        <v>8.9</v>
      </c>
      <c r="AK579" s="48">
        <v>9.61</v>
      </c>
      <c r="AL579" s="48">
        <v>27.01</v>
      </c>
      <c r="AM579" s="48">
        <v>43.67</v>
      </c>
      <c r="AN579" s="48">
        <v>61.47</v>
      </c>
      <c r="AO579" s="50">
        <v>9.3981481481481477E-4</v>
      </c>
      <c r="AP579" s="50">
        <v>1.2983796296296296E-3</v>
      </c>
      <c r="AQ579" s="50">
        <v>2.9348379629629629E-3</v>
      </c>
      <c r="AR579" s="50">
        <v>1.1847222222222222E-3</v>
      </c>
      <c r="AS579" s="50">
        <v>1.6671296296296297E-3</v>
      </c>
      <c r="AT579" s="50">
        <v>2.158101851851852E-3</v>
      </c>
      <c r="AU579" s="50">
        <v>3.4079861111111112E-3</v>
      </c>
      <c r="AV579" s="50">
        <v>3.685648148148148E-3</v>
      </c>
      <c r="AW579" s="50">
        <v>4.6940972222222219E-3</v>
      </c>
      <c r="AX579" s="50">
        <v>7.3644675925925926E-3</v>
      </c>
      <c r="AY579" s="50">
        <v>7.9275462962962954E-3</v>
      </c>
      <c r="AZ579" s="50">
        <v>1.2745486111111112E-2</v>
      </c>
      <c r="BA579" s="50">
        <v>1.039027777777778E-2</v>
      </c>
      <c r="BB579" s="50">
        <v>1.7913078703703705E-2</v>
      </c>
      <c r="BC579" s="50">
        <v>3.6829629629629629E-2</v>
      </c>
      <c r="BD579" s="48" t="s">
        <v>0</v>
      </c>
      <c r="BE579" s="48" t="s">
        <v>0</v>
      </c>
      <c r="BF579" s="48" t="s">
        <v>0</v>
      </c>
      <c r="BG579" s="48">
        <v>11.09</v>
      </c>
      <c r="BH579" s="48">
        <v>13.83</v>
      </c>
      <c r="BI579" s="46">
        <v>3438</v>
      </c>
    </row>
    <row r="580" spans="1:61" x14ac:dyDescent="0.3">
      <c r="A580" s="46">
        <v>822</v>
      </c>
      <c r="B580" s="48">
        <v>6.27</v>
      </c>
      <c r="C580" s="48" t="s">
        <v>0</v>
      </c>
      <c r="D580" s="48" t="s">
        <v>0</v>
      </c>
      <c r="E580" s="48" t="s">
        <v>0</v>
      </c>
      <c r="F580" s="48">
        <v>8.1199999999999992</v>
      </c>
      <c r="G580" s="48" t="s">
        <v>0</v>
      </c>
      <c r="H580" s="48" t="s">
        <v>0</v>
      </c>
      <c r="I580" s="48">
        <v>36.64</v>
      </c>
      <c r="J580" s="48">
        <v>51.65</v>
      </c>
      <c r="K580" s="50">
        <v>7.8530092592592605E-4</v>
      </c>
      <c r="L580" s="50">
        <v>1.0725694444444446E-3</v>
      </c>
      <c r="M580" s="50">
        <v>2.434490740740741E-3</v>
      </c>
      <c r="N580" s="50">
        <v>9.8483796296296318E-4</v>
      </c>
      <c r="O580" s="50">
        <v>1.3826388888888888E-3</v>
      </c>
      <c r="P580" s="50">
        <v>1.7944444444444444E-3</v>
      </c>
      <c r="Q580" s="50">
        <v>2.84837962962963E-3</v>
      </c>
      <c r="R580" s="50">
        <v>3.0756944444444447E-3</v>
      </c>
      <c r="S580" s="50">
        <v>3.9037037037037035E-3</v>
      </c>
      <c r="T580" s="50">
        <v>6.0846064814814816E-3</v>
      </c>
      <c r="U580" s="50">
        <v>6.5895833333333336E-3</v>
      </c>
      <c r="V580" s="50">
        <v>1.0504629629629629E-2</v>
      </c>
      <c r="W580" s="50">
        <v>9.4359953703703689E-3</v>
      </c>
      <c r="X580" s="50">
        <v>1.5894444444444444E-2</v>
      </c>
      <c r="Y580" s="50">
        <v>3.3115856481481486E-2</v>
      </c>
      <c r="Z580" s="48" t="s">
        <v>0</v>
      </c>
      <c r="AA580" s="48">
        <v>4.3600000000000003</v>
      </c>
      <c r="AB580" s="48">
        <v>6.53</v>
      </c>
      <c r="AC580" s="48">
        <v>13.74</v>
      </c>
      <c r="AD580" s="48">
        <v>14.97</v>
      </c>
      <c r="AE580" s="46">
        <v>4471</v>
      </c>
      <c r="AF580" s="48">
        <v>7.11</v>
      </c>
      <c r="AG580" s="48">
        <v>7.7</v>
      </c>
      <c r="AH580" s="48" t="s">
        <v>0</v>
      </c>
      <c r="AI580" s="48" t="s">
        <v>0</v>
      </c>
      <c r="AJ580" s="48" t="s">
        <v>0</v>
      </c>
      <c r="AK580" s="48" t="s">
        <v>0</v>
      </c>
      <c r="AL580" s="48">
        <v>27.03</v>
      </c>
      <c r="AM580" s="48">
        <v>43.69</v>
      </c>
      <c r="AN580" s="48">
        <v>61.5</v>
      </c>
      <c r="AO580" s="50">
        <v>9.4027777777777773E-4</v>
      </c>
      <c r="AP580" s="50">
        <v>1.299074074074074E-3</v>
      </c>
      <c r="AQ580" s="50">
        <v>2.9364583333333335E-3</v>
      </c>
      <c r="AR580" s="50">
        <v>1.185300925925926E-3</v>
      </c>
      <c r="AS580" s="50">
        <v>1.6680555555555557E-3</v>
      </c>
      <c r="AT580" s="50">
        <v>2.1591435185185186E-3</v>
      </c>
      <c r="AU580" s="50">
        <v>3.4097222222222224E-3</v>
      </c>
      <c r="AV580" s="50">
        <v>3.6874999999999998E-3</v>
      </c>
      <c r="AW580" s="50">
        <v>4.6965277777777778E-3</v>
      </c>
      <c r="AX580" s="50">
        <v>7.3684027777777775E-3</v>
      </c>
      <c r="AY580" s="50">
        <v>7.9318287037037031E-3</v>
      </c>
      <c r="AZ580" s="50">
        <v>1.2752430555555557E-2</v>
      </c>
      <c r="BA580" s="50">
        <v>1.0396875E-2</v>
      </c>
      <c r="BB580" s="50">
        <v>1.7924305555555558E-2</v>
      </c>
      <c r="BC580" s="50">
        <v>3.6852430555555551E-2</v>
      </c>
      <c r="BD580" s="48" t="s">
        <v>0</v>
      </c>
      <c r="BE580" s="48">
        <v>3.55</v>
      </c>
      <c r="BF580" s="48">
        <v>5.18</v>
      </c>
      <c r="BG580" s="48">
        <v>11.08</v>
      </c>
      <c r="BH580" s="48">
        <v>13.81</v>
      </c>
      <c r="BI580" s="46">
        <v>3434</v>
      </c>
    </row>
    <row r="581" spans="1:61" x14ac:dyDescent="0.3">
      <c r="A581" s="46">
        <v>821</v>
      </c>
      <c r="B581" s="48" t="s">
        <v>0</v>
      </c>
      <c r="C581" s="48" t="s">
        <v>0</v>
      </c>
      <c r="D581" s="48">
        <v>7.24</v>
      </c>
      <c r="E581" s="48">
        <v>7.45</v>
      </c>
      <c r="F581" s="48" t="s">
        <v>0</v>
      </c>
      <c r="G581" s="48" t="s">
        <v>0</v>
      </c>
      <c r="H581" s="48">
        <v>23.23</v>
      </c>
      <c r="I581" s="48">
        <v>36.659999999999997</v>
      </c>
      <c r="J581" s="48">
        <v>51.67</v>
      </c>
      <c r="K581" s="50">
        <v>7.8564814814814827E-4</v>
      </c>
      <c r="L581" s="50">
        <v>1.0729166666666667E-3</v>
      </c>
      <c r="M581" s="50">
        <v>2.4354166666666669E-3</v>
      </c>
      <c r="N581" s="50">
        <v>9.8506944444444466E-4</v>
      </c>
      <c r="O581" s="50">
        <v>1.3831018518518517E-3</v>
      </c>
      <c r="P581" s="50">
        <v>1.7950231481481482E-3</v>
      </c>
      <c r="Q581" s="50">
        <v>2.8493055555555559E-3</v>
      </c>
      <c r="R581" s="50">
        <v>3.0767361111111113E-3</v>
      </c>
      <c r="S581" s="50">
        <v>3.9050925925925924E-3</v>
      </c>
      <c r="T581" s="50">
        <v>6.0868055555555554E-3</v>
      </c>
      <c r="U581" s="50">
        <v>6.5920138888888894E-3</v>
      </c>
      <c r="V581" s="50">
        <v>1.0508333333333333E-2</v>
      </c>
      <c r="W581" s="50">
        <v>9.4415509259259244E-3</v>
      </c>
      <c r="X581" s="50">
        <v>1.5903819444444443E-2</v>
      </c>
      <c r="Y581" s="50">
        <v>3.3134837962962967E-2</v>
      </c>
      <c r="Z581" s="48" t="s">
        <v>0</v>
      </c>
      <c r="AA581" s="48" t="s">
        <v>0</v>
      </c>
      <c r="AB581" s="48" t="s">
        <v>0</v>
      </c>
      <c r="AC581" s="48">
        <v>13.73</v>
      </c>
      <c r="AD581" s="48">
        <v>14.95</v>
      </c>
      <c r="AE581" s="46">
        <v>4467</v>
      </c>
      <c r="AF581" s="48" t="s">
        <v>0</v>
      </c>
      <c r="AG581" s="48" t="s">
        <v>0</v>
      </c>
      <c r="AH581" s="48" t="s">
        <v>0</v>
      </c>
      <c r="AI581" s="48">
        <v>8.18</v>
      </c>
      <c r="AJ581" s="48">
        <v>8.91</v>
      </c>
      <c r="AK581" s="48">
        <v>9.6199999999999992</v>
      </c>
      <c r="AL581" s="48">
        <v>27.04</v>
      </c>
      <c r="AM581" s="48">
        <v>43.71</v>
      </c>
      <c r="AN581" s="48">
        <v>61.53</v>
      </c>
      <c r="AO581" s="50">
        <v>9.4085648148148143E-4</v>
      </c>
      <c r="AP581" s="50">
        <v>1.2997685185185185E-3</v>
      </c>
      <c r="AQ581" s="50">
        <v>2.9380787037037036E-3</v>
      </c>
      <c r="AR581" s="50">
        <v>1.1858796296296296E-3</v>
      </c>
      <c r="AS581" s="50">
        <v>1.6688657407407409E-3</v>
      </c>
      <c r="AT581" s="50">
        <v>2.1601851851851851E-3</v>
      </c>
      <c r="AU581" s="50">
        <v>3.4114583333333336E-3</v>
      </c>
      <c r="AV581" s="50">
        <v>3.6894675925925923E-3</v>
      </c>
      <c r="AW581" s="50">
        <v>4.6990740740740743E-3</v>
      </c>
      <c r="AX581" s="50">
        <v>7.3724537037037031E-3</v>
      </c>
      <c r="AY581" s="50">
        <v>7.9362268518518523E-3</v>
      </c>
      <c r="AZ581" s="50">
        <v>1.2759490740740741E-2</v>
      </c>
      <c r="BA581" s="50">
        <v>1.0403587962962963E-2</v>
      </c>
      <c r="BB581" s="50">
        <v>1.7935532407407407E-2</v>
      </c>
      <c r="BC581" s="50">
        <v>3.6875231481481481E-2</v>
      </c>
      <c r="BD581" s="48" t="s">
        <v>0</v>
      </c>
      <c r="BE581" s="48" t="s">
        <v>0</v>
      </c>
      <c r="BF581" s="48" t="s">
        <v>0</v>
      </c>
      <c r="BG581" s="48">
        <v>11.07</v>
      </c>
      <c r="BH581" s="48">
        <v>13.8</v>
      </c>
      <c r="BI581" s="46">
        <v>3430</v>
      </c>
    </row>
    <row r="582" spans="1:61" x14ac:dyDescent="0.3">
      <c r="A582" s="46">
        <v>820</v>
      </c>
      <c r="B582" s="48" t="s">
        <v>0</v>
      </c>
      <c r="C582" s="48" t="s">
        <v>0</v>
      </c>
      <c r="D582" s="48" t="s">
        <v>0</v>
      </c>
      <c r="E582" s="48" t="s">
        <v>0</v>
      </c>
      <c r="F582" s="48" t="s">
        <v>0</v>
      </c>
      <c r="G582" s="48">
        <v>8.74</v>
      </c>
      <c r="H582" s="48">
        <v>23.24</v>
      </c>
      <c r="I582" s="48">
        <v>36.67</v>
      </c>
      <c r="J582" s="48">
        <v>51.68</v>
      </c>
      <c r="K582" s="50">
        <v>7.8587962962962975E-4</v>
      </c>
      <c r="L582" s="50">
        <v>1.073263888888889E-3</v>
      </c>
      <c r="M582" s="50">
        <v>2.4363425925925928E-3</v>
      </c>
      <c r="N582" s="50">
        <v>9.8541666666666678E-4</v>
      </c>
      <c r="O582" s="50">
        <v>1.3835648148148147E-3</v>
      </c>
      <c r="P582" s="50">
        <v>1.7957175925925927E-3</v>
      </c>
      <c r="Q582" s="50">
        <v>2.8503472222222224E-3</v>
      </c>
      <c r="R582" s="50">
        <v>3.0777777777777778E-3</v>
      </c>
      <c r="S582" s="50">
        <v>3.9063657407407406E-3</v>
      </c>
      <c r="T582" s="50">
        <v>6.08900462962963E-3</v>
      </c>
      <c r="U582" s="50">
        <v>6.5943287037037038E-3</v>
      </c>
      <c r="V582" s="50">
        <v>1.0512037037037037E-2</v>
      </c>
      <c r="W582" s="50">
        <v>9.4471064814814799E-3</v>
      </c>
      <c r="X582" s="50">
        <v>1.5913194444444442E-2</v>
      </c>
      <c r="Y582" s="50">
        <v>3.3153819444444448E-2</v>
      </c>
      <c r="Z582" s="48" t="s">
        <v>0</v>
      </c>
      <c r="AA582" s="48" t="s">
        <v>0</v>
      </c>
      <c r="AB582" s="48">
        <v>6.52</v>
      </c>
      <c r="AC582" s="48">
        <v>13.72</v>
      </c>
      <c r="AD582" s="48">
        <v>14.94</v>
      </c>
      <c r="AE582" s="46">
        <v>4462</v>
      </c>
      <c r="AF582" s="48" t="s">
        <v>0</v>
      </c>
      <c r="AG582" s="48" t="s">
        <v>0</v>
      </c>
      <c r="AH582" s="48">
        <v>8.26</v>
      </c>
      <c r="AI582" s="48" t="s">
        <v>0</v>
      </c>
      <c r="AJ582" s="48" t="s">
        <v>0</v>
      </c>
      <c r="AK582" s="48" t="s">
        <v>0</v>
      </c>
      <c r="AL582" s="48">
        <v>27.05</v>
      </c>
      <c r="AM582" s="48">
        <v>43.73</v>
      </c>
      <c r="AN582" s="48">
        <v>61.56</v>
      </c>
      <c r="AO582" s="50">
        <v>9.4131944444444439E-4</v>
      </c>
      <c r="AP582" s="50">
        <v>1.3004629629629629E-3</v>
      </c>
      <c r="AQ582" s="50">
        <v>2.9396990740740742E-3</v>
      </c>
      <c r="AR582" s="50">
        <v>1.1865740740740741E-3</v>
      </c>
      <c r="AS582" s="50">
        <v>1.669675925925926E-3</v>
      </c>
      <c r="AT582" s="50">
        <v>2.1613425925925927E-3</v>
      </c>
      <c r="AU582" s="50">
        <v>3.4131944444444448E-3</v>
      </c>
      <c r="AV582" s="50">
        <v>3.6913194444444441E-3</v>
      </c>
      <c r="AW582" s="50">
        <v>4.7015046296296301E-3</v>
      </c>
      <c r="AX582" s="50">
        <v>7.3763888888888889E-3</v>
      </c>
      <c r="AY582" s="50">
        <v>7.9405092592592583E-3</v>
      </c>
      <c r="AZ582" s="50">
        <v>1.2766550925925928E-2</v>
      </c>
      <c r="BA582" s="50">
        <v>1.0410185185185186E-2</v>
      </c>
      <c r="BB582" s="50">
        <v>1.794675925925926E-2</v>
      </c>
      <c r="BC582" s="50">
        <v>3.6898032407407411E-2</v>
      </c>
      <c r="BD582" s="48">
        <v>1.59</v>
      </c>
      <c r="BE582" s="48" t="s">
        <v>0</v>
      </c>
      <c r="BF582" s="48">
        <v>5.17</v>
      </c>
      <c r="BG582" s="48">
        <v>11.06</v>
      </c>
      <c r="BH582" s="48">
        <v>13.78</v>
      </c>
      <c r="BI582" s="46">
        <v>3426</v>
      </c>
    </row>
    <row r="583" spans="1:61" x14ac:dyDescent="0.3">
      <c r="A583" s="46">
        <v>819</v>
      </c>
      <c r="B583" s="48" t="s">
        <v>0</v>
      </c>
      <c r="C583" s="48" t="s">
        <v>0</v>
      </c>
      <c r="D583" s="48" t="s">
        <v>0</v>
      </c>
      <c r="E583" s="48" t="s">
        <v>0</v>
      </c>
      <c r="F583" s="48">
        <v>8.1300000000000008</v>
      </c>
      <c r="G583" s="48" t="s">
        <v>0</v>
      </c>
      <c r="H583" s="48">
        <v>23.25</v>
      </c>
      <c r="I583" s="48">
        <v>36.68</v>
      </c>
      <c r="J583" s="48">
        <v>51.7</v>
      </c>
      <c r="K583" s="50">
        <v>7.8611111111111123E-4</v>
      </c>
      <c r="L583" s="50">
        <v>1.0736111111111111E-3</v>
      </c>
      <c r="M583" s="50">
        <v>2.4372685185185187E-3</v>
      </c>
      <c r="N583" s="50">
        <v>9.857638888888891E-4</v>
      </c>
      <c r="O583" s="50">
        <v>1.3840277777777776E-3</v>
      </c>
      <c r="P583" s="50">
        <v>1.7962962962962963E-3</v>
      </c>
      <c r="Q583" s="50">
        <v>2.8512731481481484E-3</v>
      </c>
      <c r="R583" s="50">
        <v>3.0788194444444444E-3</v>
      </c>
      <c r="S583" s="50">
        <v>3.9077546296296291E-3</v>
      </c>
      <c r="T583" s="50">
        <v>6.0913194444444452E-3</v>
      </c>
      <c r="U583" s="50">
        <v>6.5967592592592597E-3</v>
      </c>
      <c r="V583" s="50">
        <v>1.051585648148148E-2</v>
      </c>
      <c r="W583" s="50">
        <v>9.4526620370370355E-3</v>
      </c>
      <c r="X583" s="50">
        <v>1.5922453703703706E-2</v>
      </c>
      <c r="Y583" s="50">
        <v>3.3172685185185187E-2</v>
      </c>
      <c r="Z583" s="48" t="s">
        <v>0</v>
      </c>
      <c r="AA583" s="48">
        <v>4.3499999999999996</v>
      </c>
      <c r="AB583" s="48" t="s">
        <v>0</v>
      </c>
      <c r="AC583" s="48">
        <v>13.71</v>
      </c>
      <c r="AD583" s="48">
        <v>14.92</v>
      </c>
      <c r="AE583" s="46">
        <v>4457</v>
      </c>
      <c r="AF583" s="48">
        <v>7.12</v>
      </c>
      <c r="AG583" s="48">
        <v>7.71</v>
      </c>
      <c r="AH583" s="48" t="s">
        <v>0</v>
      </c>
      <c r="AI583" s="48" t="s">
        <v>0</v>
      </c>
      <c r="AJ583" s="48">
        <v>8.92</v>
      </c>
      <c r="AK583" s="48">
        <v>9.6300000000000008</v>
      </c>
      <c r="AL583" s="48">
        <v>27.06</v>
      </c>
      <c r="AM583" s="48">
        <v>43.76</v>
      </c>
      <c r="AN583" s="48">
        <v>61.59</v>
      </c>
      <c r="AO583" s="50">
        <v>9.4178240740740735E-4</v>
      </c>
      <c r="AP583" s="50">
        <v>1.3011574074074073E-3</v>
      </c>
      <c r="AQ583" s="50">
        <v>2.9413194444444443E-3</v>
      </c>
      <c r="AR583" s="50">
        <v>1.1871527777777779E-3</v>
      </c>
      <c r="AS583" s="50">
        <v>1.6706018518518519E-3</v>
      </c>
      <c r="AT583" s="50">
        <v>2.1623842592592593E-3</v>
      </c>
      <c r="AU583" s="50">
        <v>3.4149305555555556E-3</v>
      </c>
      <c r="AV583" s="50">
        <v>3.693171296296296E-3</v>
      </c>
      <c r="AW583" s="50">
        <v>4.7039351851851851E-3</v>
      </c>
      <c r="AX583" s="50">
        <v>7.3803240740740739E-3</v>
      </c>
      <c r="AY583" s="50">
        <v>7.944791666666666E-3</v>
      </c>
      <c r="AZ583" s="50">
        <v>1.2773611111111112E-2</v>
      </c>
      <c r="BA583" s="50">
        <v>1.0416898148148147E-2</v>
      </c>
      <c r="BB583" s="50">
        <v>1.7957986111111112E-2</v>
      </c>
      <c r="BC583" s="50">
        <v>3.692083333333334E-2</v>
      </c>
      <c r="BD583" s="48" t="s">
        <v>0</v>
      </c>
      <c r="BE583" s="48">
        <v>3.54</v>
      </c>
      <c r="BF583" s="48" t="s">
        <v>0</v>
      </c>
      <c r="BG583" s="48">
        <v>11.05</v>
      </c>
      <c r="BH583" s="48">
        <v>13.76</v>
      </c>
      <c r="BI583" s="46">
        <v>3422</v>
      </c>
    </row>
    <row r="584" spans="1:61" x14ac:dyDescent="0.3">
      <c r="A584" s="46">
        <v>818</v>
      </c>
      <c r="B584" s="48" t="s">
        <v>0</v>
      </c>
      <c r="C584" s="48">
        <v>6.78</v>
      </c>
      <c r="D584" s="48" t="s">
        <v>0</v>
      </c>
      <c r="E584" s="48" t="s">
        <v>0</v>
      </c>
      <c r="F584" s="48" t="s">
        <v>0</v>
      </c>
      <c r="G584" s="48" t="s">
        <v>0</v>
      </c>
      <c r="H584" s="48">
        <v>23.26</v>
      </c>
      <c r="I584" s="48">
        <v>36.700000000000003</v>
      </c>
      <c r="J584" s="48">
        <v>51.72</v>
      </c>
      <c r="K584" s="50">
        <v>7.8645833333333345E-4</v>
      </c>
      <c r="L584" s="50">
        <v>1.0739583333333334E-3</v>
      </c>
      <c r="M584" s="50">
        <v>2.4381944444444447E-3</v>
      </c>
      <c r="N584" s="50">
        <v>9.8611111111111122E-4</v>
      </c>
      <c r="O584" s="50">
        <v>1.3844907407407406E-3</v>
      </c>
      <c r="P584" s="50">
        <v>1.7968750000000001E-3</v>
      </c>
      <c r="Q584" s="50">
        <v>2.8523148148148149E-3</v>
      </c>
      <c r="R584" s="50">
        <v>3.079976851851852E-3</v>
      </c>
      <c r="S584" s="50">
        <v>3.9091435185185184E-3</v>
      </c>
      <c r="T584" s="50">
        <v>6.0935185185185189E-3</v>
      </c>
      <c r="U584" s="50">
        <v>6.5991898148148147E-3</v>
      </c>
      <c r="V584" s="50">
        <v>1.0519560185185184E-2</v>
      </c>
      <c r="W584" s="50">
        <v>9.4582175925925927E-3</v>
      </c>
      <c r="X584" s="50">
        <v>1.5931828703703705E-2</v>
      </c>
      <c r="Y584" s="50">
        <v>3.3191666666666668E-2</v>
      </c>
      <c r="Z584" s="48">
        <v>1.89</v>
      </c>
      <c r="AA584" s="48" t="s">
        <v>0</v>
      </c>
      <c r="AB584" s="48">
        <v>6.51</v>
      </c>
      <c r="AC584" s="48">
        <v>13.7</v>
      </c>
      <c r="AD584" s="48">
        <v>14.9</v>
      </c>
      <c r="AE584" s="46">
        <v>4452</v>
      </c>
      <c r="AF584" s="48" t="s">
        <v>0</v>
      </c>
      <c r="AG584" s="48" t="s">
        <v>0</v>
      </c>
      <c r="AH584" s="48" t="s">
        <v>0</v>
      </c>
      <c r="AI584" s="48">
        <v>8.19</v>
      </c>
      <c r="AJ584" s="48" t="s">
        <v>0</v>
      </c>
      <c r="AK584" s="48" t="s">
        <v>0</v>
      </c>
      <c r="AL584" s="48">
        <v>27.08</v>
      </c>
      <c r="AM584" s="48">
        <v>43.78</v>
      </c>
      <c r="AN584" s="48">
        <v>61.62</v>
      </c>
      <c r="AO584" s="50">
        <v>9.4224537037037031E-4</v>
      </c>
      <c r="AP584" s="50">
        <v>1.3018518518518518E-3</v>
      </c>
      <c r="AQ584" s="50">
        <v>2.9429398148148149E-3</v>
      </c>
      <c r="AR584" s="50">
        <v>1.1877314814814815E-3</v>
      </c>
      <c r="AS584" s="50">
        <v>1.6714120370370372E-3</v>
      </c>
      <c r="AT584" s="50">
        <v>2.1634259259259258E-3</v>
      </c>
      <c r="AU584" s="50">
        <v>3.4166666666666668E-3</v>
      </c>
      <c r="AV584" s="50">
        <v>3.6950231481481478E-3</v>
      </c>
      <c r="AW584" s="50">
        <v>4.706365740740741E-3</v>
      </c>
      <c r="AX584" s="50">
        <v>7.3843749999999994E-3</v>
      </c>
      <c r="AY584" s="50">
        <v>7.9490740740740737E-3</v>
      </c>
      <c r="AZ584" s="50">
        <v>1.2780671296296297E-2</v>
      </c>
      <c r="BA584" s="50">
        <v>1.0423495370370369E-2</v>
      </c>
      <c r="BB584" s="50">
        <v>1.7969212962962965E-2</v>
      </c>
      <c r="BC584" s="50">
        <v>3.6943634259259263E-2</v>
      </c>
      <c r="BD584" s="48" t="s">
        <v>0</v>
      </c>
      <c r="BE584" s="48" t="s">
        <v>0</v>
      </c>
      <c r="BF584" s="48">
        <v>5.16</v>
      </c>
      <c r="BG584" s="48">
        <v>11.04</v>
      </c>
      <c r="BH584" s="48">
        <v>13.75</v>
      </c>
      <c r="BI584" s="46">
        <v>3418</v>
      </c>
    </row>
    <row r="585" spans="1:61" x14ac:dyDescent="0.3">
      <c r="A585" s="46">
        <v>817</v>
      </c>
      <c r="B585" s="48" t="s">
        <v>0</v>
      </c>
      <c r="C585" s="48" t="s">
        <v>0</v>
      </c>
      <c r="D585" s="48" t="s">
        <v>0</v>
      </c>
      <c r="E585" s="48">
        <v>7.46</v>
      </c>
      <c r="F585" s="48" t="s">
        <v>0</v>
      </c>
      <c r="G585" s="48">
        <v>8.75</v>
      </c>
      <c r="H585" s="48" t="s">
        <v>0</v>
      </c>
      <c r="I585" s="48">
        <v>36.71</v>
      </c>
      <c r="J585" s="48">
        <v>51.74</v>
      </c>
      <c r="K585" s="50">
        <v>7.8668981481481493E-4</v>
      </c>
      <c r="L585" s="50">
        <v>1.0743055555555556E-3</v>
      </c>
      <c r="M585" s="50">
        <v>2.4391203703703706E-3</v>
      </c>
      <c r="N585" s="50">
        <v>9.8645833333333354E-4</v>
      </c>
      <c r="O585" s="50">
        <v>1.3849537037037036E-3</v>
      </c>
      <c r="P585" s="50">
        <v>1.7974537037037037E-3</v>
      </c>
      <c r="Q585" s="50">
        <v>2.8532407407407408E-3</v>
      </c>
      <c r="R585" s="50">
        <v>3.0810185185185185E-3</v>
      </c>
      <c r="S585" s="50">
        <v>3.9104166666666662E-3</v>
      </c>
      <c r="T585" s="50">
        <v>6.0957175925925927E-3</v>
      </c>
      <c r="U585" s="50">
        <v>6.6015046296296299E-3</v>
      </c>
      <c r="V585" s="50">
        <v>1.0523379629629629E-2</v>
      </c>
      <c r="W585" s="50">
        <v>9.4637731481481482E-3</v>
      </c>
      <c r="X585" s="50">
        <v>1.5941203703703704E-2</v>
      </c>
      <c r="Y585" s="50">
        <v>3.3210648148148156E-2</v>
      </c>
      <c r="Z585" s="48" t="s">
        <v>0</v>
      </c>
      <c r="AA585" s="48">
        <v>4.34</v>
      </c>
      <c r="AB585" s="48" t="s">
        <v>0</v>
      </c>
      <c r="AC585" s="48">
        <v>13.69</v>
      </c>
      <c r="AD585" s="48">
        <v>14.89</v>
      </c>
      <c r="AE585" s="46">
        <v>4447</v>
      </c>
      <c r="AF585" s="48" t="s">
        <v>0</v>
      </c>
      <c r="AG585" s="48" t="s">
        <v>0</v>
      </c>
      <c r="AH585" s="48">
        <v>8.27</v>
      </c>
      <c r="AI585" s="48" t="s">
        <v>0</v>
      </c>
      <c r="AJ585" s="48" t="s">
        <v>0</v>
      </c>
      <c r="AK585" s="48">
        <v>9.64</v>
      </c>
      <c r="AL585" s="48">
        <v>27.09</v>
      </c>
      <c r="AM585" s="48">
        <v>43.8</v>
      </c>
      <c r="AN585" s="48">
        <v>61.65</v>
      </c>
      <c r="AO585" s="50">
        <v>9.4270833333333327E-4</v>
      </c>
      <c r="AP585" s="50">
        <v>1.3025462962962962E-3</v>
      </c>
      <c r="AQ585" s="50">
        <v>2.944560185185185E-3</v>
      </c>
      <c r="AR585" s="50">
        <v>1.1884259259259259E-3</v>
      </c>
      <c r="AS585" s="50">
        <v>1.6722222222222223E-3</v>
      </c>
      <c r="AT585" s="50">
        <v>2.1645833333333335E-3</v>
      </c>
      <c r="AU585" s="50">
        <v>3.418402777777778E-3</v>
      </c>
      <c r="AV585" s="50">
        <v>3.6969907407407407E-3</v>
      </c>
      <c r="AW585" s="50">
        <v>4.7087962962962969E-3</v>
      </c>
      <c r="AX585" s="50">
        <v>7.3883101851851844E-3</v>
      </c>
      <c r="AY585" s="50">
        <v>7.9534722222222212E-3</v>
      </c>
      <c r="AZ585" s="50">
        <v>1.2787731481481482E-2</v>
      </c>
      <c r="BA585" s="50">
        <v>1.0430208333333333E-2</v>
      </c>
      <c r="BB585" s="50">
        <v>1.7980439814814817E-2</v>
      </c>
      <c r="BC585" s="50">
        <v>3.6966550925925927E-2</v>
      </c>
      <c r="BD585" s="48" t="s">
        <v>0</v>
      </c>
      <c r="BE585" s="48" t="s">
        <v>0</v>
      </c>
      <c r="BF585" s="48" t="s">
        <v>0</v>
      </c>
      <c r="BG585" s="48">
        <v>11.03</v>
      </c>
      <c r="BH585" s="48">
        <v>13.73</v>
      </c>
      <c r="BI585" s="46">
        <v>3415</v>
      </c>
    </row>
    <row r="586" spans="1:61" x14ac:dyDescent="0.3">
      <c r="A586" s="46">
        <v>816</v>
      </c>
      <c r="B586" s="48">
        <v>6.28</v>
      </c>
      <c r="C586" s="48" t="s">
        <v>0</v>
      </c>
      <c r="D586" s="48">
        <v>7.25</v>
      </c>
      <c r="E586" s="48" t="s">
        <v>0</v>
      </c>
      <c r="F586" s="48">
        <v>8.14</v>
      </c>
      <c r="G586" s="48" t="s">
        <v>0</v>
      </c>
      <c r="H586" s="48">
        <v>23.27</v>
      </c>
      <c r="I586" s="48">
        <v>36.72</v>
      </c>
      <c r="J586" s="48">
        <v>51.75</v>
      </c>
      <c r="K586" s="50">
        <v>7.8692129629629641E-4</v>
      </c>
      <c r="L586" s="50">
        <v>1.0746527777777779E-3</v>
      </c>
      <c r="M586" s="50">
        <v>2.4400462962962965E-3</v>
      </c>
      <c r="N586" s="50">
        <v>9.8668981481481502E-4</v>
      </c>
      <c r="O586" s="50">
        <v>1.3854166666666665E-3</v>
      </c>
      <c r="P586" s="50">
        <v>1.7980324074074075E-3</v>
      </c>
      <c r="Q586" s="50">
        <v>2.8542824074074074E-3</v>
      </c>
      <c r="R586" s="50">
        <v>3.0820601851851851E-3</v>
      </c>
      <c r="S586" s="50">
        <v>3.9118055555555555E-3</v>
      </c>
      <c r="T586" s="50">
        <v>6.0979166666666673E-3</v>
      </c>
      <c r="U586" s="50">
        <v>6.6039351851851849E-3</v>
      </c>
      <c r="V586" s="50">
        <v>1.0527083333333333E-2</v>
      </c>
      <c r="W586" s="50">
        <v>9.469328703703702E-3</v>
      </c>
      <c r="X586" s="50">
        <v>1.5950578703703703E-2</v>
      </c>
      <c r="Y586" s="50">
        <v>3.3229629629629637E-2</v>
      </c>
      <c r="Z586" s="48" t="s">
        <v>0</v>
      </c>
      <c r="AA586" s="48" t="s">
        <v>0</v>
      </c>
      <c r="AB586" s="48">
        <v>6.5</v>
      </c>
      <c r="AC586" s="48">
        <v>13.68</v>
      </c>
      <c r="AD586" s="48">
        <v>14.87</v>
      </c>
      <c r="AE586" s="46">
        <v>4442</v>
      </c>
      <c r="AF586" s="48" t="s">
        <v>0</v>
      </c>
      <c r="AG586" s="48">
        <v>7.72</v>
      </c>
      <c r="AH586" s="48" t="s">
        <v>0</v>
      </c>
      <c r="AI586" s="48">
        <v>8.1999999999999993</v>
      </c>
      <c r="AJ586" s="48">
        <v>8.93</v>
      </c>
      <c r="AK586" s="48" t="s">
        <v>0</v>
      </c>
      <c r="AL586" s="48">
        <v>27.1</v>
      </c>
      <c r="AM586" s="48">
        <v>43.82</v>
      </c>
      <c r="AN586" s="48">
        <v>61.69</v>
      </c>
      <c r="AO586" s="50">
        <v>9.4328703703703697E-4</v>
      </c>
      <c r="AP586" s="50">
        <v>1.3032407407407407E-3</v>
      </c>
      <c r="AQ586" s="50">
        <v>2.9461805555555556E-3</v>
      </c>
      <c r="AR586" s="50">
        <v>1.1890046296296297E-3</v>
      </c>
      <c r="AS586" s="50">
        <v>1.6731481481481482E-3</v>
      </c>
      <c r="AT586" s="50">
        <v>2.165625E-3</v>
      </c>
      <c r="AU586" s="50">
        <v>3.4201388888888892E-3</v>
      </c>
      <c r="AV586" s="50">
        <v>3.6988425925925925E-3</v>
      </c>
      <c r="AW586" s="50">
        <v>4.7112268518518519E-3</v>
      </c>
      <c r="AX586" s="50">
        <v>7.3922453703703702E-3</v>
      </c>
      <c r="AY586" s="50">
        <v>7.9577546296296289E-3</v>
      </c>
      <c r="AZ586" s="50">
        <v>1.2794675925925926E-2</v>
      </c>
      <c r="BA586" s="50">
        <v>1.0436805555555555E-2</v>
      </c>
      <c r="BB586" s="50">
        <v>1.799166666666667E-2</v>
      </c>
      <c r="BC586" s="50">
        <v>3.698935185185185E-2</v>
      </c>
      <c r="BD586" s="48" t="s">
        <v>0</v>
      </c>
      <c r="BE586" s="48">
        <v>3.53</v>
      </c>
      <c r="BF586" s="48" t="s">
        <v>0</v>
      </c>
      <c r="BG586" s="48">
        <v>11.02</v>
      </c>
      <c r="BH586" s="48">
        <v>13.71</v>
      </c>
      <c r="BI586" s="46">
        <v>3411</v>
      </c>
    </row>
    <row r="587" spans="1:61" x14ac:dyDescent="0.3">
      <c r="A587" s="46">
        <v>815</v>
      </c>
      <c r="B587" s="48" t="s">
        <v>0</v>
      </c>
      <c r="C587" s="48" t="s">
        <v>0</v>
      </c>
      <c r="D587" s="48" t="s">
        <v>0</v>
      </c>
      <c r="E587" s="48" t="s">
        <v>0</v>
      </c>
      <c r="F587" s="48" t="s">
        <v>0</v>
      </c>
      <c r="G587" s="48">
        <v>8.76</v>
      </c>
      <c r="H587" s="48">
        <v>23.28</v>
      </c>
      <c r="I587" s="48">
        <v>36.729999999999997</v>
      </c>
      <c r="J587" s="48">
        <v>51.77</v>
      </c>
      <c r="K587" s="50">
        <v>7.8726851851851853E-4</v>
      </c>
      <c r="L587" s="50">
        <v>1.0751157407407408E-3</v>
      </c>
      <c r="M587" s="50">
        <v>2.4409722222222224E-3</v>
      </c>
      <c r="N587" s="50">
        <v>9.8703703703703714E-4</v>
      </c>
      <c r="O587" s="50">
        <v>1.3858796296296295E-3</v>
      </c>
      <c r="P587" s="50">
        <v>1.7987268518518519E-3</v>
      </c>
      <c r="Q587" s="50">
        <v>2.8552083333333333E-3</v>
      </c>
      <c r="R587" s="50">
        <v>3.0831018518518521E-3</v>
      </c>
      <c r="S587" s="50">
        <v>3.913194444444444E-3</v>
      </c>
      <c r="T587" s="50">
        <v>6.100115740740741E-3</v>
      </c>
      <c r="U587" s="50">
        <v>6.6062500000000001E-3</v>
      </c>
      <c r="V587" s="50">
        <v>1.0530902777777778E-2</v>
      </c>
      <c r="W587" s="50">
        <v>9.474999999999999E-3</v>
      </c>
      <c r="X587" s="50">
        <v>1.5959953703703702E-2</v>
      </c>
      <c r="Y587" s="50">
        <v>3.3248726851851852E-2</v>
      </c>
      <c r="Z587" s="48" t="s">
        <v>0</v>
      </c>
      <c r="AA587" s="48" t="s">
        <v>0</v>
      </c>
      <c r="AB587" s="48" t="s">
        <v>0</v>
      </c>
      <c r="AC587" s="48">
        <v>13.67</v>
      </c>
      <c r="AD587" s="48">
        <v>14.85</v>
      </c>
      <c r="AE587" s="46">
        <v>4437</v>
      </c>
      <c r="AF587" s="48">
        <v>7.13</v>
      </c>
      <c r="AG587" s="48" t="s">
        <v>0</v>
      </c>
      <c r="AH587" s="48" t="s">
        <v>0</v>
      </c>
      <c r="AI587" s="48" t="s">
        <v>0</v>
      </c>
      <c r="AJ587" s="48" t="s">
        <v>0</v>
      </c>
      <c r="AK587" s="48">
        <v>9.65</v>
      </c>
      <c r="AL587" s="48">
        <v>27.11</v>
      </c>
      <c r="AM587" s="48">
        <v>43.84</v>
      </c>
      <c r="AN587" s="48">
        <v>61.72</v>
      </c>
      <c r="AO587" s="50">
        <v>9.4374999999999993E-4</v>
      </c>
      <c r="AP587" s="50">
        <v>1.3039351851851851E-3</v>
      </c>
      <c r="AQ587" s="50">
        <v>2.9478009259259258E-3</v>
      </c>
      <c r="AR587" s="50">
        <v>1.1895833333333333E-3</v>
      </c>
      <c r="AS587" s="50">
        <v>1.6739583333333335E-3</v>
      </c>
      <c r="AT587" s="50">
        <v>2.1667824074074072E-3</v>
      </c>
      <c r="AU587" s="50">
        <v>3.4217592592592594E-3</v>
      </c>
      <c r="AV587" s="50">
        <v>3.7006944444444444E-3</v>
      </c>
      <c r="AW587" s="50">
        <v>4.7136574074074069E-3</v>
      </c>
      <c r="AX587" s="50">
        <v>7.3962962962962966E-3</v>
      </c>
      <c r="AY587" s="50">
        <v>7.9620370370370366E-3</v>
      </c>
      <c r="AZ587" s="50">
        <v>1.2801736111111113E-2</v>
      </c>
      <c r="BA587" s="50">
        <v>1.0443518518518519E-2</v>
      </c>
      <c r="BB587" s="50">
        <v>1.8002893518518519E-2</v>
      </c>
      <c r="BC587" s="50">
        <v>3.7012268518518521E-2</v>
      </c>
      <c r="BD587" s="48" t="s">
        <v>0</v>
      </c>
      <c r="BE587" s="48" t="s">
        <v>0</v>
      </c>
      <c r="BF587" s="48">
        <v>5.15</v>
      </c>
      <c r="BG587" s="48">
        <v>11.01</v>
      </c>
      <c r="BH587" s="48">
        <v>13.7</v>
      </c>
      <c r="BI587" s="46">
        <v>3407</v>
      </c>
    </row>
    <row r="588" spans="1:61" x14ac:dyDescent="0.3">
      <c r="A588" s="46">
        <v>814</v>
      </c>
      <c r="B588" s="48" t="s">
        <v>0</v>
      </c>
      <c r="C588" s="48" t="s">
        <v>0</v>
      </c>
      <c r="D588" s="48" t="s">
        <v>0</v>
      </c>
      <c r="E588" s="48">
        <v>7.47</v>
      </c>
      <c r="F588" s="48" t="s">
        <v>0</v>
      </c>
      <c r="G588" s="48" t="s">
        <v>0</v>
      </c>
      <c r="H588" s="48">
        <v>23.29</v>
      </c>
      <c r="I588" s="48">
        <v>36.75</v>
      </c>
      <c r="J588" s="48">
        <v>51.79</v>
      </c>
      <c r="K588" s="50">
        <v>7.8750000000000001E-4</v>
      </c>
      <c r="L588" s="50">
        <v>1.075462962962963E-3</v>
      </c>
      <c r="M588" s="50">
        <v>2.4417824074074073E-3</v>
      </c>
      <c r="N588" s="50">
        <v>9.8738425925925946E-4</v>
      </c>
      <c r="O588" s="50">
        <v>1.3863425925925924E-3</v>
      </c>
      <c r="P588" s="50">
        <v>1.7993055555555555E-3</v>
      </c>
      <c r="Q588" s="50">
        <v>2.8562500000000003E-3</v>
      </c>
      <c r="R588" s="50">
        <v>3.0841435185185186E-3</v>
      </c>
      <c r="S588" s="50">
        <v>3.9144675925925927E-3</v>
      </c>
      <c r="T588" s="50">
        <v>6.1023148148148148E-3</v>
      </c>
      <c r="U588" s="50">
        <v>6.6086805555555551E-3</v>
      </c>
      <c r="V588" s="50">
        <v>1.0534606481481482E-2</v>
      </c>
      <c r="W588" s="50">
        <v>9.4805555555555546E-3</v>
      </c>
      <c r="X588" s="50">
        <v>1.5969328703703704E-2</v>
      </c>
      <c r="Y588" s="50">
        <v>3.3267708333333333E-2</v>
      </c>
      <c r="Z588" s="48" t="s">
        <v>0</v>
      </c>
      <c r="AA588" s="48">
        <v>4.33</v>
      </c>
      <c r="AB588" s="48">
        <v>6.49</v>
      </c>
      <c r="AC588" s="48">
        <v>13.66</v>
      </c>
      <c r="AD588" s="48">
        <v>14.84</v>
      </c>
      <c r="AE588" s="46">
        <v>4432</v>
      </c>
      <c r="AF588" s="48" t="s">
        <v>0</v>
      </c>
      <c r="AG588" s="48" t="s">
        <v>0</v>
      </c>
      <c r="AH588" s="48">
        <v>8.2799999999999994</v>
      </c>
      <c r="AI588" s="48">
        <v>8.2100000000000009</v>
      </c>
      <c r="AJ588" s="48">
        <v>8.94</v>
      </c>
      <c r="AK588" s="48" t="s">
        <v>0</v>
      </c>
      <c r="AL588" s="48">
        <v>27.13</v>
      </c>
      <c r="AM588" s="48">
        <v>43.86</v>
      </c>
      <c r="AN588" s="48">
        <v>61.75</v>
      </c>
      <c r="AO588" s="50">
        <v>9.4421296296296289E-4</v>
      </c>
      <c r="AP588" s="50">
        <v>1.3046296296296295E-3</v>
      </c>
      <c r="AQ588" s="50">
        <v>2.9494212962962963E-3</v>
      </c>
      <c r="AR588" s="50">
        <v>1.1902777777777777E-3</v>
      </c>
      <c r="AS588" s="50">
        <v>1.6747685185185186E-3</v>
      </c>
      <c r="AT588" s="50">
        <v>2.1678240740740742E-3</v>
      </c>
      <c r="AU588" s="50">
        <v>3.4234953703703706E-3</v>
      </c>
      <c r="AV588" s="50">
        <v>3.7026620370370369E-3</v>
      </c>
      <c r="AW588" s="50">
        <v>4.7160879629629627E-3</v>
      </c>
      <c r="AX588" s="50">
        <v>7.4002314814814816E-3</v>
      </c>
      <c r="AY588" s="50">
        <v>7.9664351851851858E-3</v>
      </c>
      <c r="AZ588" s="50">
        <v>1.2808796296296297E-2</v>
      </c>
      <c r="BA588" s="50">
        <v>1.0450231481481482E-2</v>
      </c>
      <c r="BB588" s="50">
        <v>1.8014120370370371E-2</v>
      </c>
      <c r="BC588" s="50">
        <v>3.7035185185185185E-2</v>
      </c>
      <c r="BD588" s="48" t="s">
        <v>0</v>
      </c>
      <c r="BE588" s="48" t="s">
        <v>0</v>
      </c>
      <c r="BF588" s="48" t="s">
        <v>0</v>
      </c>
      <c r="BG588" s="48">
        <v>11</v>
      </c>
      <c r="BH588" s="48">
        <v>13.68</v>
      </c>
      <c r="BI588" s="46">
        <v>3403</v>
      </c>
    </row>
    <row r="589" spans="1:61" x14ac:dyDescent="0.3">
      <c r="A589" s="46">
        <v>813</v>
      </c>
      <c r="B589" s="48" t="s">
        <v>0</v>
      </c>
      <c r="C589" s="48" t="s">
        <v>0</v>
      </c>
      <c r="D589" s="48" t="s">
        <v>0</v>
      </c>
      <c r="E589" s="48" t="s">
        <v>0</v>
      </c>
      <c r="F589" s="48">
        <v>8.15</v>
      </c>
      <c r="G589" s="48" t="s">
        <v>0</v>
      </c>
      <c r="H589" s="48" t="s">
        <v>0</v>
      </c>
      <c r="I589" s="48">
        <v>36.76</v>
      </c>
      <c r="J589" s="48">
        <v>51.81</v>
      </c>
      <c r="K589" s="50">
        <v>7.8773148148148149E-4</v>
      </c>
      <c r="L589" s="50">
        <v>1.0758101851851853E-3</v>
      </c>
      <c r="M589" s="50">
        <v>2.4427083333333332E-3</v>
      </c>
      <c r="N589" s="50">
        <v>9.8773148148148158E-4</v>
      </c>
      <c r="O589" s="50">
        <v>1.3868055555555554E-3</v>
      </c>
      <c r="P589" s="50">
        <v>1.7998842592592593E-3</v>
      </c>
      <c r="Q589" s="50">
        <v>2.8572916666666668E-3</v>
      </c>
      <c r="R589" s="50">
        <v>3.0851851851851852E-3</v>
      </c>
      <c r="S589" s="50">
        <v>3.9158564814814811E-3</v>
      </c>
      <c r="T589" s="50">
        <v>6.10462962962963E-3</v>
      </c>
      <c r="U589" s="50">
        <v>6.6111111111111119E-3</v>
      </c>
      <c r="V589" s="50">
        <v>1.0538425925925925E-2</v>
      </c>
      <c r="W589" s="50">
        <v>9.4861111111111101E-3</v>
      </c>
      <c r="X589" s="50">
        <v>1.5978703703703703E-2</v>
      </c>
      <c r="Y589" s="50">
        <v>3.3286689814814814E-2</v>
      </c>
      <c r="Z589" s="48" t="s">
        <v>0</v>
      </c>
      <c r="AA589" s="48" t="s">
        <v>0</v>
      </c>
      <c r="AB589" s="48" t="s">
        <v>0</v>
      </c>
      <c r="AC589" s="48" t="s">
        <v>0</v>
      </c>
      <c r="AD589" s="48">
        <v>14.82</v>
      </c>
      <c r="AE589" s="46">
        <v>4427</v>
      </c>
      <c r="AF589" s="48" t="s">
        <v>0</v>
      </c>
      <c r="AG589" s="48">
        <v>7.73</v>
      </c>
      <c r="AH589" s="48" t="s">
        <v>0</v>
      </c>
      <c r="AI589" s="48" t="s">
        <v>0</v>
      </c>
      <c r="AJ589" s="48" t="s">
        <v>0</v>
      </c>
      <c r="AK589" s="48">
        <v>9.66</v>
      </c>
      <c r="AL589" s="48">
        <v>27.14</v>
      </c>
      <c r="AM589" s="48">
        <v>43.88</v>
      </c>
      <c r="AN589" s="48">
        <v>61.78</v>
      </c>
      <c r="AO589" s="50">
        <v>9.4467592592592585E-4</v>
      </c>
      <c r="AP589" s="50">
        <v>1.3054398148148148E-3</v>
      </c>
      <c r="AQ589" s="50">
        <v>2.9510416666666665E-3</v>
      </c>
      <c r="AR589" s="50">
        <v>1.1908564814814815E-3</v>
      </c>
      <c r="AS589" s="50">
        <v>1.6756944444444445E-3</v>
      </c>
      <c r="AT589" s="50">
        <v>2.1688657407407407E-3</v>
      </c>
      <c r="AU589" s="50">
        <v>3.4252314814814818E-3</v>
      </c>
      <c r="AV589" s="50">
        <v>3.7045138888888887E-3</v>
      </c>
      <c r="AW589" s="50">
        <v>4.7186342592592592E-3</v>
      </c>
      <c r="AX589" s="50">
        <v>7.4042824074074072E-3</v>
      </c>
      <c r="AY589" s="50">
        <v>7.9707175925925935E-3</v>
      </c>
      <c r="AZ589" s="50">
        <v>1.2815856481481482E-2</v>
      </c>
      <c r="BA589" s="50">
        <v>1.0456828703703703E-2</v>
      </c>
      <c r="BB589" s="50">
        <v>1.8025462962962962E-2</v>
      </c>
      <c r="BC589" s="50">
        <v>3.7057986111111114E-2</v>
      </c>
      <c r="BD589" s="48" t="s">
        <v>0</v>
      </c>
      <c r="BE589" s="48">
        <v>3.52</v>
      </c>
      <c r="BF589" s="48">
        <v>5.14</v>
      </c>
      <c r="BG589" s="48">
        <v>10.99</v>
      </c>
      <c r="BH589" s="48">
        <v>13.67</v>
      </c>
      <c r="BI589" s="46">
        <v>3399</v>
      </c>
    </row>
    <row r="590" spans="1:61" x14ac:dyDescent="0.3">
      <c r="A590" s="46">
        <v>812</v>
      </c>
      <c r="B590" s="48" t="s">
        <v>0</v>
      </c>
      <c r="C590" s="48">
        <v>6.79</v>
      </c>
      <c r="D590" s="48" t="s">
        <v>0</v>
      </c>
      <c r="E590" s="48" t="s">
        <v>0</v>
      </c>
      <c r="F590" s="48" t="s">
        <v>0</v>
      </c>
      <c r="G590" s="48">
        <v>8.77</v>
      </c>
      <c r="H590" s="48">
        <v>23.3</v>
      </c>
      <c r="I590" s="48">
        <v>36.770000000000003</v>
      </c>
      <c r="J590" s="48">
        <v>51.82</v>
      </c>
      <c r="K590" s="50">
        <v>7.8796296296296297E-4</v>
      </c>
      <c r="L590" s="50">
        <v>1.0761574074074074E-3</v>
      </c>
      <c r="M590" s="50">
        <v>2.4436342592592591E-3</v>
      </c>
      <c r="N590" s="50">
        <v>9.8807870370370391E-4</v>
      </c>
      <c r="O590" s="50">
        <v>1.3872685185185184E-3</v>
      </c>
      <c r="P590" s="50">
        <v>1.8004629629629629E-3</v>
      </c>
      <c r="Q590" s="50">
        <v>2.8582175925925928E-3</v>
      </c>
      <c r="R590" s="50">
        <v>3.0862268518518517E-3</v>
      </c>
      <c r="S590" s="50">
        <v>3.9171296296296298E-3</v>
      </c>
      <c r="T590" s="50">
        <v>6.1068287037037037E-3</v>
      </c>
      <c r="U590" s="50">
        <v>6.6134259259259262E-3</v>
      </c>
      <c r="V590" s="50">
        <v>1.0542129629629629E-2</v>
      </c>
      <c r="W590" s="50">
        <v>9.4916666666666673E-3</v>
      </c>
      <c r="X590" s="50">
        <v>1.5988194444444444E-2</v>
      </c>
      <c r="Y590" s="50">
        <v>3.3305787037037037E-2</v>
      </c>
      <c r="Z590" s="48" t="s">
        <v>0</v>
      </c>
      <c r="AA590" s="48" t="s">
        <v>0</v>
      </c>
      <c r="AB590" s="48" t="s">
        <v>0</v>
      </c>
      <c r="AC590" s="48">
        <v>13.65</v>
      </c>
      <c r="AD590" s="48">
        <v>14.8</v>
      </c>
      <c r="AE590" s="46">
        <v>4422</v>
      </c>
      <c r="AF590" s="48">
        <v>7.14</v>
      </c>
      <c r="AG590" s="48" t="s">
        <v>0</v>
      </c>
      <c r="AH590" s="48" t="s">
        <v>0</v>
      </c>
      <c r="AI590" s="48">
        <v>8.2200000000000006</v>
      </c>
      <c r="AJ590" s="48">
        <v>8.9499999999999993</v>
      </c>
      <c r="AK590" s="48">
        <v>9.67</v>
      </c>
      <c r="AL590" s="48">
        <v>27.15</v>
      </c>
      <c r="AM590" s="48">
        <v>43.91</v>
      </c>
      <c r="AN590" s="48">
        <v>61.81</v>
      </c>
      <c r="AO590" s="50">
        <v>9.4525462962962955E-4</v>
      </c>
      <c r="AP590" s="50">
        <v>1.3061342592592593E-3</v>
      </c>
      <c r="AQ590" s="50">
        <v>2.9526620370370371E-3</v>
      </c>
      <c r="AR590" s="50">
        <v>1.191550925925926E-3</v>
      </c>
      <c r="AS590" s="50">
        <v>1.6765046296296298E-3</v>
      </c>
      <c r="AT590" s="50">
        <v>2.1700231481481479E-3</v>
      </c>
      <c r="AU590" s="50">
        <v>3.4270833333333336E-3</v>
      </c>
      <c r="AV590" s="50">
        <v>3.7063657407407405E-3</v>
      </c>
      <c r="AW590" s="50">
        <v>4.7210648148148142E-3</v>
      </c>
      <c r="AX590" s="50">
        <v>7.4082175925925921E-3</v>
      </c>
      <c r="AY590" s="50">
        <v>7.9749999999999995E-3</v>
      </c>
      <c r="AZ590" s="50">
        <v>1.2823032407407408E-2</v>
      </c>
      <c r="BA590" s="50">
        <v>1.0463541666666666E-2</v>
      </c>
      <c r="BB590" s="50">
        <v>1.8036689814814814E-2</v>
      </c>
      <c r="BC590" s="50">
        <v>3.7080902777777779E-2</v>
      </c>
      <c r="BD590" s="48" t="s">
        <v>0</v>
      </c>
      <c r="BE590" s="48" t="s">
        <v>0</v>
      </c>
      <c r="BF590" s="48" t="s">
        <v>0</v>
      </c>
      <c r="BG590" s="48">
        <v>10.98</v>
      </c>
      <c r="BH590" s="48">
        <v>13.65</v>
      </c>
      <c r="BI590" s="46">
        <v>3396</v>
      </c>
    </row>
    <row r="591" spans="1:61" x14ac:dyDescent="0.3">
      <c r="A591" s="46">
        <v>811</v>
      </c>
      <c r="B591" s="48">
        <v>6.29</v>
      </c>
      <c r="C591" s="48" t="s">
        <v>0</v>
      </c>
      <c r="D591" s="48">
        <v>7.26</v>
      </c>
      <c r="E591" s="48">
        <v>7.48</v>
      </c>
      <c r="F591" s="48" t="s">
        <v>0</v>
      </c>
      <c r="G591" s="48" t="s">
        <v>0</v>
      </c>
      <c r="H591" s="48">
        <v>23.31</v>
      </c>
      <c r="I591" s="48">
        <v>36.79</v>
      </c>
      <c r="J591" s="48">
        <v>51.84</v>
      </c>
      <c r="K591" s="50">
        <v>7.8831018518518519E-4</v>
      </c>
      <c r="L591" s="50">
        <v>1.0765046296296297E-3</v>
      </c>
      <c r="M591" s="50">
        <v>2.444560185185185E-3</v>
      </c>
      <c r="N591" s="50">
        <v>9.8831018518518539E-4</v>
      </c>
      <c r="O591" s="50">
        <v>1.3877314814814813E-3</v>
      </c>
      <c r="P591" s="50">
        <v>1.8010416666666667E-3</v>
      </c>
      <c r="Q591" s="50">
        <v>2.8592592592592593E-3</v>
      </c>
      <c r="R591" s="50">
        <v>3.0872685185185187E-3</v>
      </c>
      <c r="S591" s="50">
        <v>3.9185185185185182E-3</v>
      </c>
      <c r="T591" s="50">
        <v>6.1090277777777775E-3</v>
      </c>
      <c r="U591" s="50">
        <v>6.6158564814814821E-3</v>
      </c>
      <c r="V591" s="50">
        <v>1.0545949074074074E-2</v>
      </c>
      <c r="W591" s="50">
        <v>9.4973379629629626E-3</v>
      </c>
      <c r="X591" s="50">
        <v>1.5997569444444443E-2</v>
      </c>
      <c r="Y591" s="50">
        <v>3.3324768518518517E-2</v>
      </c>
      <c r="Z591" s="48" t="s">
        <v>0</v>
      </c>
      <c r="AA591" s="48">
        <v>4.32</v>
      </c>
      <c r="AB591" s="48">
        <v>6.48</v>
      </c>
      <c r="AC591" s="48">
        <v>13.64</v>
      </c>
      <c r="AD591" s="48">
        <v>14.79</v>
      </c>
      <c r="AE591" s="46">
        <v>4417</v>
      </c>
      <c r="AF591" s="48" t="s">
        <v>0</v>
      </c>
      <c r="AG591" s="48" t="s">
        <v>0</v>
      </c>
      <c r="AH591" s="48">
        <v>8.2899999999999991</v>
      </c>
      <c r="AI591" s="48" t="s">
        <v>0</v>
      </c>
      <c r="AJ591" s="48" t="s">
        <v>0</v>
      </c>
      <c r="AK591" s="48" t="s">
        <v>0</v>
      </c>
      <c r="AL591" s="48">
        <v>27.16</v>
      </c>
      <c r="AM591" s="48">
        <v>43.93</v>
      </c>
      <c r="AN591" s="48">
        <v>61.84</v>
      </c>
      <c r="AO591" s="50">
        <v>9.4571759259259251E-4</v>
      </c>
      <c r="AP591" s="50">
        <v>1.3068287037037037E-3</v>
      </c>
      <c r="AQ591" s="50">
        <v>2.9542824074074072E-3</v>
      </c>
      <c r="AR591" s="50">
        <v>1.1921296296296298E-3</v>
      </c>
      <c r="AS591" s="50">
        <v>1.6773148148148149E-3</v>
      </c>
      <c r="AT591" s="50">
        <v>2.1710648148148149E-3</v>
      </c>
      <c r="AU591" s="50">
        <v>3.4288194444444444E-3</v>
      </c>
      <c r="AV591" s="50">
        <v>3.708333333333333E-3</v>
      </c>
      <c r="AW591" s="50">
        <v>4.7234953703703701E-3</v>
      </c>
      <c r="AX591" s="50">
        <v>7.4122685185185177E-3</v>
      </c>
      <c r="AY591" s="50">
        <v>7.9793981481481487E-3</v>
      </c>
      <c r="AZ591" s="50">
        <v>1.2830092592592593E-2</v>
      </c>
      <c r="BA591" s="50">
        <v>1.0470254629629628E-2</v>
      </c>
      <c r="BB591" s="50">
        <v>1.804791666666667E-2</v>
      </c>
      <c r="BC591" s="50">
        <v>3.7103935185185184E-2</v>
      </c>
      <c r="BD591" s="48">
        <v>1.58</v>
      </c>
      <c r="BE591" s="48" t="s">
        <v>0</v>
      </c>
      <c r="BF591" s="48">
        <v>5.13</v>
      </c>
      <c r="BG591" s="48">
        <v>10.97</v>
      </c>
      <c r="BH591" s="48">
        <v>13.63</v>
      </c>
      <c r="BI591" s="46">
        <v>3392</v>
      </c>
    </row>
    <row r="592" spans="1:61" x14ac:dyDescent="0.3">
      <c r="A592" s="46">
        <v>810</v>
      </c>
      <c r="B592" s="48" t="s">
        <v>0</v>
      </c>
      <c r="C592" s="48" t="s">
        <v>0</v>
      </c>
      <c r="D592" s="48" t="s">
        <v>0</v>
      </c>
      <c r="E592" s="48" t="s">
        <v>0</v>
      </c>
      <c r="F592" s="48" t="s">
        <v>0</v>
      </c>
      <c r="G592" s="48" t="s">
        <v>0</v>
      </c>
      <c r="H592" s="48">
        <v>23.32</v>
      </c>
      <c r="I592" s="48">
        <v>36.799999999999997</v>
      </c>
      <c r="J592" s="48">
        <v>51.86</v>
      </c>
      <c r="K592" s="50">
        <v>7.8854166666666667E-4</v>
      </c>
      <c r="L592" s="50">
        <v>1.0768518518518518E-3</v>
      </c>
      <c r="M592" s="50">
        <v>2.445486111111111E-3</v>
      </c>
      <c r="N592" s="50">
        <v>9.886574074074075E-4</v>
      </c>
      <c r="O592" s="50">
        <v>1.3881944444444443E-3</v>
      </c>
      <c r="P592" s="50">
        <v>1.8017361111111112E-3</v>
      </c>
      <c r="Q592" s="50">
        <v>2.8601851851851852E-3</v>
      </c>
      <c r="R592" s="50">
        <v>3.0884259259259259E-3</v>
      </c>
      <c r="S592" s="50">
        <v>3.9199074074074075E-3</v>
      </c>
      <c r="T592" s="50">
        <v>6.1112268518518521E-3</v>
      </c>
      <c r="U592" s="50">
        <v>6.6182870370370371E-3</v>
      </c>
      <c r="V592" s="50">
        <v>1.0549768518518517E-2</v>
      </c>
      <c r="W592" s="50">
        <v>9.5028935185185182E-3</v>
      </c>
      <c r="X592" s="50">
        <v>1.6006944444444442E-2</v>
      </c>
      <c r="Y592" s="50">
        <v>3.334386574074074E-2</v>
      </c>
      <c r="Z592" s="48">
        <v>1.88</v>
      </c>
      <c r="AA592" s="48" t="s">
        <v>0</v>
      </c>
      <c r="AB592" s="48" t="s">
        <v>0</v>
      </c>
      <c r="AC592" s="48">
        <v>13.63</v>
      </c>
      <c r="AD592" s="48">
        <v>14.77</v>
      </c>
      <c r="AE592" s="46">
        <v>4412</v>
      </c>
      <c r="AF592" s="48" t="s">
        <v>0</v>
      </c>
      <c r="AG592" s="48">
        <v>7.74</v>
      </c>
      <c r="AH592" s="48" t="s">
        <v>0</v>
      </c>
      <c r="AI592" s="48" t="s">
        <v>0</v>
      </c>
      <c r="AJ592" s="48">
        <v>8.9600000000000009</v>
      </c>
      <c r="AK592" s="48">
        <v>9.68</v>
      </c>
      <c r="AL592" s="48">
        <v>27.18</v>
      </c>
      <c r="AM592" s="48">
        <v>43.95</v>
      </c>
      <c r="AN592" s="48">
        <v>61.87</v>
      </c>
      <c r="AO592" s="50">
        <v>9.4618055555555547E-4</v>
      </c>
      <c r="AP592" s="50">
        <v>1.3075231481481482E-3</v>
      </c>
      <c r="AQ592" s="50">
        <v>2.9559027777777778E-3</v>
      </c>
      <c r="AR592" s="50">
        <v>1.1927083333333336E-3</v>
      </c>
      <c r="AS592" s="50">
        <v>1.6782407407407408E-3</v>
      </c>
      <c r="AT592" s="50">
        <v>2.1722222222222221E-3</v>
      </c>
      <c r="AU592" s="50">
        <v>3.4305555555555556E-3</v>
      </c>
      <c r="AV592" s="50">
        <v>3.7101851851851849E-3</v>
      </c>
      <c r="AW592" s="50">
        <v>4.725925925925926E-3</v>
      </c>
      <c r="AX592" s="50">
        <v>7.4162037037037035E-3</v>
      </c>
      <c r="AY592" s="50">
        <v>7.9836805555555546E-3</v>
      </c>
      <c r="AZ592" s="50">
        <v>1.2837152777777777E-2</v>
      </c>
      <c r="BA592" s="50">
        <v>1.0476967592592592E-2</v>
      </c>
      <c r="BB592" s="50">
        <v>1.8059259259259258E-2</v>
      </c>
      <c r="BC592" s="50">
        <v>3.7126851851851855E-2</v>
      </c>
      <c r="BD592" s="48" t="s">
        <v>0</v>
      </c>
      <c r="BE592" s="48">
        <v>3.51</v>
      </c>
      <c r="BF592" s="48" t="s">
        <v>0</v>
      </c>
      <c r="BG592" s="48">
        <v>10.96</v>
      </c>
      <c r="BH592" s="48">
        <v>13.62</v>
      </c>
      <c r="BI592" s="46">
        <v>3388</v>
      </c>
    </row>
    <row r="593" spans="1:61" x14ac:dyDescent="0.3">
      <c r="A593" s="46">
        <v>809</v>
      </c>
      <c r="B593" s="48" t="s">
        <v>0</v>
      </c>
      <c r="C593" s="48" t="s">
        <v>0</v>
      </c>
      <c r="D593" s="48" t="s">
        <v>0</v>
      </c>
      <c r="E593" s="48" t="s">
        <v>0</v>
      </c>
      <c r="F593" s="48">
        <v>8.16</v>
      </c>
      <c r="G593" s="48">
        <v>8.7799999999999994</v>
      </c>
      <c r="H593" s="48">
        <v>23.33</v>
      </c>
      <c r="I593" s="48">
        <v>36.81</v>
      </c>
      <c r="J593" s="48">
        <v>51.88</v>
      </c>
      <c r="K593" s="50">
        <v>7.8888888888888889E-4</v>
      </c>
      <c r="L593" s="50">
        <v>1.0771990740740742E-3</v>
      </c>
      <c r="M593" s="50">
        <v>2.4464120370370369E-3</v>
      </c>
      <c r="N593" s="50">
        <v>9.8900462962962983E-4</v>
      </c>
      <c r="O593" s="50">
        <v>1.3886574074074072E-3</v>
      </c>
      <c r="P593" s="50">
        <v>1.8023148148148148E-3</v>
      </c>
      <c r="Q593" s="50">
        <v>2.8612268518518518E-3</v>
      </c>
      <c r="R593" s="50">
        <v>3.0894675925925924E-3</v>
      </c>
      <c r="S593" s="50">
        <v>3.921296296296296E-3</v>
      </c>
      <c r="T593" s="50">
        <v>6.1135416666666673E-3</v>
      </c>
      <c r="U593" s="50">
        <v>6.6206018518518523E-3</v>
      </c>
      <c r="V593" s="50">
        <v>1.0553472222222221E-2</v>
      </c>
      <c r="W593" s="50">
        <v>9.5085648148148134E-3</v>
      </c>
      <c r="X593" s="50">
        <v>1.6016319444444441E-2</v>
      </c>
      <c r="Y593" s="50">
        <v>3.3362962962962962E-2</v>
      </c>
      <c r="Z593" s="48" t="s">
        <v>0</v>
      </c>
      <c r="AA593" s="48">
        <v>4.3099999999999996</v>
      </c>
      <c r="AB593" s="48">
        <v>6.47</v>
      </c>
      <c r="AC593" s="48">
        <v>13.62</v>
      </c>
      <c r="AD593" s="48">
        <v>14.75</v>
      </c>
      <c r="AE593" s="46">
        <v>4407</v>
      </c>
      <c r="AF593" s="48">
        <v>7.15</v>
      </c>
      <c r="AG593" s="48" t="s">
        <v>0</v>
      </c>
      <c r="AH593" s="48">
        <v>8.3000000000000007</v>
      </c>
      <c r="AI593" s="48">
        <v>8.23</v>
      </c>
      <c r="AJ593" s="48" t="s">
        <v>0</v>
      </c>
      <c r="AK593" s="48" t="s">
        <v>0</v>
      </c>
      <c r="AL593" s="48">
        <v>27.19</v>
      </c>
      <c r="AM593" s="48">
        <v>43.97</v>
      </c>
      <c r="AN593" s="48">
        <v>61.9</v>
      </c>
      <c r="AO593" s="50">
        <v>9.4664351851851854E-4</v>
      </c>
      <c r="AP593" s="50">
        <v>1.3082175925925926E-3</v>
      </c>
      <c r="AQ593" s="50">
        <v>2.957638888888889E-3</v>
      </c>
      <c r="AR593" s="50">
        <v>1.193402777777778E-3</v>
      </c>
      <c r="AS593" s="50">
        <v>1.6790509259259261E-3</v>
      </c>
      <c r="AT593" s="50">
        <v>2.1732638888888886E-3</v>
      </c>
      <c r="AU593" s="50">
        <v>3.4322916666666668E-3</v>
      </c>
      <c r="AV593" s="50">
        <v>3.7120370370370367E-3</v>
      </c>
      <c r="AW593" s="50">
        <v>4.7284722222222225E-3</v>
      </c>
      <c r="AX593" s="50">
        <v>7.4202546296296291E-3</v>
      </c>
      <c r="AY593" s="50">
        <v>7.9880787037037038E-3</v>
      </c>
      <c r="AZ593" s="50">
        <v>1.2844212962962964E-2</v>
      </c>
      <c r="BA593" s="50">
        <v>1.0483564814814814E-2</v>
      </c>
      <c r="BB593" s="50">
        <v>1.807048611111111E-2</v>
      </c>
      <c r="BC593" s="50">
        <v>3.7149768518518519E-2</v>
      </c>
      <c r="BD593" s="48" t="s">
        <v>0</v>
      </c>
      <c r="BE593" s="48" t="s">
        <v>0</v>
      </c>
      <c r="BF593" s="48">
        <v>5.12</v>
      </c>
      <c r="BG593" s="48">
        <v>10.95</v>
      </c>
      <c r="BH593" s="48">
        <v>13.6</v>
      </c>
      <c r="BI593" s="46">
        <v>3384</v>
      </c>
    </row>
    <row r="594" spans="1:61" x14ac:dyDescent="0.3">
      <c r="A594" s="46">
        <v>808</v>
      </c>
      <c r="B594" s="48" t="s">
        <v>0</v>
      </c>
      <c r="C594" s="48" t="s">
        <v>0</v>
      </c>
      <c r="D594" s="48" t="s">
        <v>0</v>
      </c>
      <c r="E594" s="48" t="s">
        <v>0</v>
      </c>
      <c r="F594" s="48" t="s">
        <v>0</v>
      </c>
      <c r="G594" s="48" t="s">
        <v>0</v>
      </c>
      <c r="H594" s="48" t="s">
        <v>0</v>
      </c>
      <c r="I594" s="48">
        <v>36.83</v>
      </c>
      <c r="J594" s="48">
        <v>51.9</v>
      </c>
      <c r="K594" s="50">
        <v>7.8912037037037037E-4</v>
      </c>
      <c r="L594" s="50">
        <v>1.0776620370370371E-3</v>
      </c>
      <c r="M594" s="50">
        <v>2.4473379629629628E-3</v>
      </c>
      <c r="N594" s="50">
        <v>9.8935185185185194E-4</v>
      </c>
      <c r="O594" s="50">
        <v>1.3891203703703704E-3</v>
      </c>
      <c r="P594" s="50">
        <v>1.8028935185185186E-3</v>
      </c>
      <c r="Q594" s="50">
        <v>2.8621527777777777E-3</v>
      </c>
      <c r="R594" s="50">
        <v>3.0905092592592594E-3</v>
      </c>
      <c r="S594" s="50">
        <v>3.9225694444444438E-3</v>
      </c>
      <c r="T594" s="50">
        <v>6.115740740740741E-3</v>
      </c>
      <c r="U594" s="50">
        <v>6.6230324074074082E-3</v>
      </c>
      <c r="V594" s="50">
        <v>1.0557291666666664E-2</v>
      </c>
      <c r="W594" s="50">
        <v>9.514120370370369E-3</v>
      </c>
      <c r="X594" s="50">
        <v>1.6025810185185185E-2</v>
      </c>
      <c r="Y594" s="50">
        <v>3.3382060185185185E-2</v>
      </c>
      <c r="Z594" s="48" t="s">
        <v>0</v>
      </c>
      <c r="AA594" s="48" t="s">
        <v>0</v>
      </c>
      <c r="AB594" s="48" t="s">
        <v>0</v>
      </c>
      <c r="AC594" s="48">
        <v>13.61</v>
      </c>
      <c r="AD594" s="48">
        <v>14.74</v>
      </c>
      <c r="AE594" s="46">
        <v>4402</v>
      </c>
      <c r="AF594" s="48" t="s">
        <v>0</v>
      </c>
      <c r="AG594" s="48" t="s">
        <v>0</v>
      </c>
      <c r="AH594" s="48" t="s">
        <v>0</v>
      </c>
      <c r="AI594" s="48" t="s">
        <v>0</v>
      </c>
      <c r="AJ594" s="48">
        <v>8.9700000000000006</v>
      </c>
      <c r="AK594" s="48">
        <v>9.69</v>
      </c>
      <c r="AL594" s="48">
        <v>27.2</v>
      </c>
      <c r="AM594" s="48">
        <v>43.99</v>
      </c>
      <c r="AN594" s="48">
        <v>61.93</v>
      </c>
      <c r="AO594" s="50">
        <v>9.4722222222222224E-4</v>
      </c>
      <c r="AP594" s="50">
        <v>1.308912037037037E-3</v>
      </c>
      <c r="AQ594" s="50">
        <v>2.9592592592592591E-3</v>
      </c>
      <c r="AR594" s="50">
        <v>1.1939814814814816E-3</v>
      </c>
      <c r="AS594" s="50">
        <v>1.6798611111111111E-3</v>
      </c>
      <c r="AT594" s="50">
        <v>2.1744212962962963E-3</v>
      </c>
      <c r="AU594" s="50">
        <v>3.434027777777778E-3</v>
      </c>
      <c r="AV594" s="50">
        <v>3.7140046296296292E-3</v>
      </c>
      <c r="AW594" s="50">
        <v>4.7309027777777775E-3</v>
      </c>
      <c r="AX594" s="50">
        <v>7.4241898148148149E-3</v>
      </c>
      <c r="AY594" s="50">
        <v>7.9923611111111098E-3</v>
      </c>
      <c r="AZ594" s="50">
        <v>1.285127314814815E-2</v>
      </c>
      <c r="BA594" s="50">
        <v>1.0490277777777777E-2</v>
      </c>
      <c r="BB594" s="50">
        <v>1.8081828703703701E-2</v>
      </c>
      <c r="BC594" s="50">
        <v>3.7172800925925925E-2</v>
      </c>
      <c r="BD594" s="48" t="s">
        <v>0</v>
      </c>
      <c r="BE594" s="48" t="s">
        <v>0</v>
      </c>
      <c r="BF594" s="48" t="s">
        <v>0</v>
      </c>
      <c r="BG594" s="48">
        <v>10.94</v>
      </c>
      <c r="BH594" s="48">
        <v>13.59</v>
      </c>
      <c r="BI594" s="46">
        <v>3380</v>
      </c>
    </row>
    <row r="595" spans="1:61" x14ac:dyDescent="0.3">
      <c r="A595" s="46">
        <v>807</v>
      </c>
      <c r="B595" s="48" t="s">
        <v>0</v>
      </c>
      <c r="C595" s="48">
        <v>6.8</v>
      </c>
      <c r="D595" s="48">
        <v>7.27</v>
      </c>
      <c r="E595" s="48">
        <v>7.49</v>
      </c>
      <c r="F595" s="48" t="s">
        <v>0</v>
      </c>
      <c r="G595" s="48" t="s">
        <v>0</v>
      </c>
      <c r="H595" s="48">
        <v>23.34</v>
      </c>
      <c r="I595" s="48">
        <v>36.840000000000003</v>
      </c>
      <c r="J595" s="48">
        <v>51.91</v>
      </c>
      <c r="K595" s="50">
        <v>7.8935185185185185E-4</v>
      </c>
      <c r="L595" s="50">
        <v>1.0780092592592592E-3</v>
      </c>
      <c r="M595" s="50">
        <v>2.4482638888888887E-3</v>
      </c>
      <c r="N595" s="50">
        <v>9.8969907407407427E-4</v>
      </c>
      <c r="O595" s="50">
        <v>1.3895833333333334E-3</v>
      </c>
      <c r="P595" s="50">
        <v>1.8034722222222222E-3</v>
      </c>
      <c r="Q595" s="50">
        <v>2.8631944444444447E-3</v>
      </c>
      <c r="R595" s="50">
        <v>3.091550925925926E-3</v>
      </c>
      <c r="S595" s="50">
        <v>3.9239583333333331E-3</v>
      </c>
      <c r="T595" s="50">
        <v>6.1179398148148148E-3</v>
      </c>
      <c r="U595" s="50">
        <v>6.6254629629629641E-3</v>
      </c>
      <c r="V595" s="50">
        <v>1.056111111111111E-2</v>
      </c>
      <c r="W595" s="50">
        <v>9.5196759259259245E-3</v>
      </c>
      <c r="X595" s="50">
        <v>1.6035185185185184E-2</v>
      </c>
      <c r="Y595" s="50">
        <v>3.3401157407407407E-2</v>
      </c>
      <c r="Z595" s="48" t="s">
        <v>0</v>
      </c>
      <c r="AA595" s="48" t="s">
        <v>0</v>
      </c>
      <c r="AB595" s="48">
        <v>6.46</v>
      </c>
      <c r="AC595" s="48">
        <v>13.6</v>
      </c>
      <c r="AD595" s="48">
        <v>14.72</v>
      </c>
      <c r="AE595" s="46">
        <v>4397</v>
      </c>
      <c r="AF595" s="48" t="s">
        <v>0</v>
      </c>
      <c r="AG595" s="48">
        <v>7.75</v>
      </c>
      <c r="AH595" s="48" t="s">
        <v>0</v>
      </c>
      <c r="AI595" s="48">
        <v>8.24</v>
      </c>
      <c r="AJ595" s="48" t="s">
        <v>0</v>
      </c>
      <c r="AK595" s="48" t="s">
        <v>0</v>
      </c>
      <c r="AL595" s="48">
        <v>27.21</v>
      </c>
      <c r="AM595" s="48">
        <v>44.01</v>
      </c>
      <c r="AN595" s="48">
        <v>61.96</v>
      </c>
      <c r="AO595" s="50">
        <v>9.476851851851852E-4</v>
      </c>
      <c r="AP595" s="50">
        <v>1.3096064814814815E-3</v>
      </c>
      <c r="AQ595" s="50">
        <v>2.9608796296296297E-3</v>
      </c>
      <c r="AR595" s="50">
        <v>1.1945601851851854E-3</v>
      </c>
      <c r="AS595" s="50">
        <v>1.6807870370370371E-3</v>
      </c>
      <c r="AT595" s="50">
        <v>2.1754629629629628E-3</v>
      </c>
      <c r="AU595" s="50">
        <v>3.4357638888888888E-3</v>
      </c>
      <c r="AV595" s="50">
        <v>3.715856481481481E-3</v>
      </c>
      <c r="AW595" s="50">
        <v>4.7333333333333333E-3</v>
      </c>
      <c r="AX595" s="50">
        <v>7.4282407407407405E-3</v>
      </c>
      <c r="AY595" s="50">
        <v>7.9966435185185175E-3</v>
      </c>
      <c r="AZ595" s="50">
        <v>1.2858333333333334E-2</v>
      </c>
      <c r="BA595" s="50">
        <v>1.0496990740740741E-2</v>
      </c>
      <c r="BB595" s="50">
        <v>1.8093171296296295E-2</v>
      </c>
      <c r="BC595" s="50">
        <v>3.7195717592592589E-2</v>
      </c>
      <c r="BD595" s="48" t="s">
        <v>0</v>
      </c>
      <c r="BE595" s="48">
        <v>3.5</v>
      </c>
      <c r="BF595" s="48">
        <v>5.1100000000000003</v>
      </c>
      <c r="BG595" s="48">
        <v>10.93</v>
      </c>
      <c r="BH595" s="48">
        <v>13.57</v>
      </c>
      <c r="BI595" s="46">
        <v>3376</v>
      </c>
    </row>
    <row r="596" spans="1:61" x14ac:dyDescent="0.3">
      <c r="A596" s="46">
        <v>806</v>
      </c>
      <c r="B596" s="48" t="s">
        <v>0</v>
      </c>
      <c r="C596" s="48" t="s">
        <v>0</v>
      </c>
      <c r="D596" s="48" t="s">
        <v>0</v>
      </c>
      <c r="E596" s="48" t="s">
        <v>0</v>
      </c>
      <c r="F596" s="48">
        <v>8.17</v>
      </c>
      <c r="G596" s="48">
        <v>8.7899999999999991</v>
      </c>
      <c r="H596" s="48">
        <v>23.35</v>
      </c>
      <c r="I596" s="48">
        <v>36.85</v>
      </c>
      <c r="J596" s="48">
        <v>51.93</v>
      </c>
      <c r="K596" s="50">
        <v>7.8969907407407407E-4</v>
      </c>
      <c r="L596" s="50">
        <v>1.0783564814814816E-3</v>
      </c>
      <c r="M596" s="50">
        <v>2.4491898148148146E-3</v>
      </c>
      <c r="N596" s="50">
        <v>9.8993055555555575E-4</v>
      </c>
      <c r="O596" s="50">
        <v>1.3900462962962963E-3</v>
      </c>
      <c r="P596" s="50">
        <v>1.804050925925926E-3</v>
      </c>
      <c r="Q596" s="50">
        <v>2.8642361111111112E-3</v>
      </c>
      <c r="R596" s="50">
        <v>3.0925925925925925E-3</v>
      </c>
      <c r="S596" s="50">
        <v>3.9253472222222224E-3</v>
      </c>
      <c r="T596" s="50">
        <v>6.1201388888888894E-3</v>
      </c>
      <c r="U596" s="50">
        <v>6.6278935185185191E-3</v>
      </c>
      <c r="V596" s="50">
        <v>1.0564814814814813E-2</v>
      </c>
      <c r="W596" s="50">
        <v>9.5253472222222215E-3</v>
      </c>
      <c r="X596" s="50">
        <v>1.6044675925925924E-2</v>
      </c>
      <c r="Y596" s="50">
        <v>3.342025462962963E-2</v>
      </c>
      <c r="Z596" s="48" t="s">
        <v>0</v>
      </c>
      <c r="AA596" s="48">
        <v>4.3</v>
      </c>
      <c r="AB596" s="48" t="s">
        <v>0</v>
      </c>
      <c r="AC596" s="48">
        <v>13.59</v>
      </c>
      <c r="AD596" s="48">
        <v>14.7</v>
      </c>
      <c r="AE596" s="46">
        <v>4392</v>
      </c>
      <c r="AF596" s="48">
        <v>7.16</v>
      </c>
      <c r="AG596" s="48" t="s">
        <v>0</v>
      </c>
      <c r="AH596" s="48">
        <v>8.31</v>
      </c>
      <c r="AI596" s="48" t="s">
        <v>0</v>
      </c>
      <c r="AJ596" s="48">
        <v>8.98</v>
      </c>
      <c r="AK596" s="48">
        <v>9.6999999999999993</v>
      </c>
      <c r="AL596" s="48">
        <v>27.23</v>
      </c>
      <c r="AM596" s="48">
        <v>44.04</v>
      </c>
      <c r="AN596" s="48">
        <v>61.99</v>
      </c>
      <c r="AO596" s="50">
        <v>9.4814814814814816E-4</v>
      </c>
      <c r="AP596" s="50">
        <v>1.3103009259259259E-3</v>
      </c>
      <c r="AQ596" s="50">
        <v>2.9624999999999999E-3</v>
      </c>
      <c r="AR596" s="50">
        <v>1.1952546296296299E-3</v>
      </c>
      <c r="AS596" s="50">
        <v>1.6815972222222223E-3</v>
      </c>
      <c r="AT596" s="50">
        <v>2.1765046296296294E-3</v>
      </c>
      <c r="AU596" s="50">
        <v>3.4375E-3</v>
      </c>
      <c r="AV596" s="50">
        <v>3.7177083333333328E-3</v>
      </c>
      <c r="AW596" s="50">
        <v>4.7357638888888892E-3</v>
      </c>
      <c r="AX596" s="50">
        <v>7.4321759259259254E-3</v>
      </c>
      <c r="AY596" s="50">
        <v>8.001041666666665E-3</v>
      </c>
      <c r="AZ596" s="50">
        <v>1.2865509259259261E-2</v>
      </c>
      <c r="BA596" s="50">
        <v>1.0503703703703703E-2</v>
      </c>
      <c r="BB596" s="50">
        <v>1.8104398148148147E-2</v>
      </c>
      <c r="BC596" s="50">
        <v>3.7218750000000002E-2</v>
      </c>
      <c r="BD596" s="48" t="s">
        <v>0</v>
      </c>
      <c r="BE596" s="48" t="s">
        <v>0</v>
      </c>
      <c r="BF596" s="48" t="s">
        <v>0</v>
      </c>
      <c r="BG596" s="48">
        <v>10.92</v>
      </c>
      <c r="BH596" s="48">
        <v>13.55</v>
      </c>
      <c r="BI596" s="46">
        <v>3373</v>
      </c>
    </row>
    <row r="597" spans="1:61" x14ac:dyDescent="0.3">
      <c r="A597" s="46">
        <v>805</v>
      </c>
      <c r="B597" s="48">
        <v>6.3</v>
      </c>
      <c r="C597" s="48" t="s">
        <v>0</v>
      </c>
      <c r="D597" s="48" t="s">
        <v>0</v>
      </c>
      <c r="E597" s="48" t="s">
        <v>0</v>
      </c>
      <c r="F597" s="48" t="s">
        <v>0</v>
      </c>
      <c r="G597" s="48" t="s">
        <v>0</v>
      </c>
      <c r="H597" s="48">
        <v>23.36</v>
      </c>
      <c r="I597" s="48">
        <v>36.86</v>
      </c>
      <c r="J597" s="48">
        <v>51.95</v>
      </c>
      <c r="K597" s="50">
        <v>7.8993055555555555E-4</v>
      </c>
      <c r="L597" s="50">
        <v>1.0787037037037037E-3</v>
      </c>
      <c r="M597" s="50">
        <v>2.4501157407407406E-3</v>
      </c>
      <c r="N597" s="50">
        <v>9.9027777777777786E-4</v>
      </c>
      <c r="O597" s="50">
        <v>1.3905092592592593E-3</v>
      </c>
      <c r="P597" s="50">
        <v>1.8047453703703704E-3</v>
      </c>
      <c r="Q597" s="50">
        <v>2.8651620370370372E-3</v>
      </c>
      <c r="R597" s="50">
        <v>3.0936342592592591E-3</v>
      </c>
      <c r="S597" s="50">
        <v>3.9266203703703702E-3</v>
      </c>
      <c r="T597" s="50">
        <v>6.1224537037037037E-3</v>
      </c>
      <c r="U597" s="50">
        <v>6.6302083333333343E-3</v>
      </c>
      <c r="V597" s="50">
        <v>1.0568634259259259E-2</v>
      </c>
      <c r="W597" s="50">
        <v>9.5309027777777753E-3</v>
      </c>
      <c r="X597" s="50">
        <v>1.6054050925925923E-2</v>
      </c>
      <c r="Y597" s="50">
        <v>3.3439351851851852E-2</v>
      </c>
      <c r="Z597" s="48" t="s">
        <v>0</v>
      </c>
      <c r="AA597" s="48" t="s">
        <v>0</v>
      </c>
      <c r="AB597" s="48">
        <v>6.45</v>
      </c>
      <c r="AC597" s="48">
        <v>13.58</v>
      </c>
      <c r="AD597" s="48">
        <v>14.68</v>
      </c>
      <c r="AE597" s="46">
        <v>4387</v>
      </c>
      <c r="AF597" s="48" t="s">
        <v>0</v>
      </c>
      <c r="AG597" s="48" t="s">
        <v>0</v>
      </c>
      <c r="AH597" s="48" t="s">
        <v>0</v>
      </c>
      <c r="AI597" s="48">
        <v>8.25</v>
      </c>
      <c r="AJ597" s="48" t="s">
        <v>0</v>
      </c>
      <c r="AK597" s="48" t="s">
        <v>0</v>
      </c>
      <c r="AL597" s="48">
        <v>27.24</v>
      </c>
      <c r="AM597" s="48">
        <v>44.06</v>
      </c>
      <c r="AN597" s="48">
        <v>62.03</v>
      </c>
      <c r="AO597" s="50">
        <v>9.4861111111111112E-4</v>
      </c>
      <c r="AP597" s="50">
        <v>1.3109953703703704E-3</v>
      </c>
      <c r="AQ597" s="50">
        <v>2.9641203703703709E-3</v>
      </c>
      <c r="AR597" s="50">
        <v>1.1958333333333335E-3</v>
      </c>
      <c r="AS597" s="50">
        <v>1.6824074074074074E-3</v>
      </c>
      <c r="AT597" s="50">
        <v>2.177662037037037E-3</v>
      </c>
      <c r="AU597" s="50">
        <v>3.4392361111111112E-3</v>
      </c>
      <c r="AV597" s="50">
        <v>3.7196759259259258E-3</v>
      </c>
      <c r="AW597" s="50">
        <v>4.7383101851851857E-3</v>
      </c>
      <c r="AX597" s="50">
        <v>7.436226851851851E-3</v>
      </c>
      <c r="AY597" s="50">
        <v>8.0054398148148142E-3</v>
      </c>
      <c r="AZ597" s="50">
        <v>1.2872569444444445E-2</v>
      </c>
      <c r="BA597" s="50">
        <v>1.0510416666666666E-2</v>
      </c>
      <c r="BB597" s="50">
        <v>1.8115740740740741E-2</v>
      </c>
      <c r="BC597" s="50">
        <v>3.7241782407407407E-2</v>
      </c>
      <c r="BD597" s="48" t="s">
        <v>0</v>
      </c>
      <c r="BE597" s="48" t="s">
        <v>0</v>
      </c>
      <c r="BF597" s="48">
        <v>5.0999999999999996</v>
      </c>
      <c r="BG597" s="48">
        <v>10.91</v>
      </c>
      <c r="BH597" s="48">
        <v>13.54</v>
      </c>
      <c r="BI597" s="46">
        <v>3369</v>
      </c>
    </row>
    <row r="598" spans="1:61" x14ac:dyDescent="0.3">
      <c r="A598" s="46">
        <v>804</v>
      </c>
      <c r="B598" s="48" t="s">
        <v>0</v>
      </c>
      <c r="C598" s="48" t="s">
        <v>0</v>
      </c>
      <c r="D598" s="48" t="s">
        <v>0</v>
      </c>
      <c r="E598" s="48">
        <v>7.5</v>
      </c>
      <c r="F598" s="48" t="s">
        <v>0</v>
      </c>
      <c r="G598" s="48" t="s">
        <v>0</v>
      </c>
      <c r="H598" s="48" t="s">
        <v>0</v>
      </c>
      <c r="I598" s="48">
        <v>36.880000000000003</v>
      </c>
      <c r="J598" s="48">
        <v>51.97</v>
      </c>
      <c r="K598" s="50">
        <v>7.9016203703703703E-4</v>
      </c>
      <c r="L598" s="50">
        <v>1.079050925925926E-3</v>
      </c>
      <c r="M598" s="50">
        <v>2.4510416666666665E-3</v>
      </c>
      <c r="N598" s="50">
        <v>9.9062500000000019E-4</v>
      </c>
      <c r="O598" s="50">
        <v>1.3909722222222223E-3</v>
      </c>
      <c r="P598" s="50">
        <v>1.805324074074074E-3</v>
      </c>
      <c r="Q598" s="50">
        <v>2.8662037037037037E-3</v>
      </c>
      <c r="R598" s="50">
        <v>3.0947916666666667E-3</v>
      </c>
      <c r="S598" s="50">
        <v>3.9280092592592596E-3</v>
      </c>
      <c r="T598" s="50">
        <v>6.1246527777777783E-3</v>
      </c>
      <c r="U598" s="50">
        <v>6.6326388888888893E-3</v>
      </c>
      <c r="V598" s="50">
        <v>1.0572453703703704E-2</v>
      </c>
      <c r="W598" s="50">
        <v>9.5365740740740723E-3</v>
      </c>
      <c r="X598" s="50">
        <v>1.6063541666666667E-2</v>
      </c>
      <c r="Y598" s="50">
        <v>3.3458449074074074E-2</v>
      </c>
      <c r="Z598" s="48" t="s">
        <v>0</v>
      </c>
      <c r="AA598" s="48" t="s">
        <v>0</v>
      </c>
      <c r="AB598" s="48" t="s">
        <v>0</v>
      </c>
      <c r="AC598" s="48">
        <v>13.57</v>
      </c>
      <c r="AD598" s="48">
        <v>14.67</v>
      </c>
      <c r="AE598" s="46">
        <v>4382</v>
      </c>
      <c r="AF598" s="48" t="s">
        <v>0</v>
      </c>
      <c r="AG598" s="48">
        <v>7.76</v>
      </c>
      <c r="AH598" s="48" t="s">
        <v>0</v>
      </c>
      <c r="AI598" s="48" t="s">
        <v>0</v>
      </c>
      <c r="AJ598" s="48">
        <v>8.99</v>
      </c>
      <c r="AK598" s="48">
        <v>9.7100000000000009</v>
      </c>
      <c r="AL598" s="48">
        <v>27.25</v>
      </c>
      <c r="AM598" s="48">
        <v>44.08</v>
      </c>
      <c r="AN598" s="48">
        <v>62.06</v>
      </c>
      <c r="AO598" s="50">
        <v>9.4918981481481482E-4</v>
      </c>
      <c r="AP598" s="50">
        <v>1.3118055555555554E-3</v>
      </c>
      <c r="AQ598" s="50">
        <v>2.965740740740741E-3</v>
      </c>
      <c r="AR598" s="50">
        <v>1.1965277777777779E-3</v>
      </c>
      <c r="AS598" s="50">
        <v>1.6833333333333333E-3</v>
      </c>
      <c r="AT598" s="50">
        <v>2.1787037037037035E-3</v>
      </c>
      <c r="AU598" s="50">
        <v>3.4409722222222224E-3</v>
      </c>
      <c r="AV598" s="50">
        <v>3.7215277777777776E-3</v>
      </c>
      <c r="AW598" s="50">
        <v>4.7407407407407415E-3</v>
      </c>
      <c r="AX598" s="50">
        <v>7.4402777777777774E-3</v>
      </c>
      <c r="AY598" s="50">
        <v>8.0097222222222219E-3</v>
      </c>
      <c r="AZ598" s="50">
        <v>1.287962962962963E-2</v>
      </c>
      <c r="BA598" s="50">
        <v>1.0517129629629628E-2</v>
      </c>
      <c r="BB598" s="50">
        <v>1.8127083333333332E-2</v>
      </c>
      <c r="BC598" s="50">
        <v>3.726481481481482E-2</v>
      </c>
      <c r="BD598" s="48" t="s">
        <v>0</v>
      </c>
      <c r="BE598" s="48">
        <v>3.49</v>
      </c>
      <c r="BF598" s="48" t="s">
        <v>0</v>
      </c>
      <c r="BG598" s="48">
        <v>10.9</v>
      </c>
      <c r="BH598" s="48">
        <v>13.52</v>
      </c>
      <c r="BI598" s="46">
        <v>3365</v>
      </c>
    </row>
    <row r="599" spans="1:61" x14ac:dyDescent="0.3">
      <c r="A599" s="46">
        <v>803</v>
      </c>
      <c r="B599" s="48" t="s">
        <v>0</v>
      </c>
      <c r="C599" s="48" t="s">
        <v>0</v>
      </c>
      <c r="D599" s="48" t="s">
        <v>0</v>
      </c>
      <c r="E599" s="48" t="s">
        <v>0</v>
      </c>
      <c r="F599" s="48">
        <v>8.18</v>
      </c>
      <c r="G599" s="48">
        <v>8.8000000000000007</v>
      </c>
      <c r="H599" s="48">
        <v>23.37</v>
      </c>
      <c r="I599" s="48">
        <v>36.89</v>
      </c>
      <c r="J599" s="48">
        <v>51.98</v>
      </c>
      <c r="K599" s="50">
        <v>7.9050925925925925E-4</v>
      </c>
      <c r="L599" s="50">
        <v>1.0793981481481481E-3</v>
      </c>
      <c r="M599" s="50">
        <v>2.4519675925925924E-3</v>
      </c>
      <c r="N599" s="50">
        <v>9.909722222222223E-4</v>
      </c>
      <c r="O599" s="50">
        <v>1.3914351851851852E-3</v>
      </c>
      <c r="P599" s="50">
        <v>1.805902777777778E-3</v>
      </c>
      <c r="Q599" s="50">
        <v>2.8671296296296296E-3</v>
      </c>
      <c r="R599" s="50">
        <v>3.0958333333333332E-3</v>
      </c>
      <c r="S599" s="50">
        <v>3.929398148148148E-3</v>
      </c>
      <c r="T599" s="50">
        <v>6.1268518518518529E-3</v>
      </c>
      <c r="U599" s="50">
        <v>6.6350694444444443E-3</v>
      </c>
      <c r="V599" s="50">
        <v>1.0576273148148147E-2</v>
      </c>
      <c r="W599" s="50">
        <v>9.5422453703703693E-3</v>
      </c>
      <c r="X599" s="50">
        <v>1.6072916666666666E-2</v>
      </c>
      <c r="Y599" s="50">
        <v>3.3477662037037038E-2</v>
      </c>
      <c r="Z599" s="48" t="s">
        <v>0</v>
      </c>
      <c r="AA599" s="48">
        <v>4.29</v>
      </c>
      <c r="AB599" s="48">
        <v>6.44</v>
      </c>
      <c r="AC599" s="48">
        <v>13.56</v>
      </c>
      <c r="AD599" s="48">
        <v>14.65</v>
      </c>
      <c r="AE599" s="46">
        <v>4377</v>
      </c>
      <c r="AF599" s="48" t="s">
        <v>0</v>
      </c>
      <c r="AG599" s="48" t="s">
        <v>0</v>
      </c>
      <c r="AH599" s="48">
        <v>8.32</v>
      </c>
      <c r="AI599" s="48" t="s">
        <v>0</v>
      </c>
      <c r="AJ599" s="48" t="s">
        <v>0</v>
      </c>
      <c r="AK599" s="48" t="s">
        <v>0</v>
      </c>
      <c r="AL599" s="48">
        <v>27.26</v>
      </c>
      <c r="AM599" s="48">
        <v>44.1</v>
      </c>
      <c r="AN599" s="48">
        <v>62.09</v>
      </c>
      <c r="AO599" s="50">
        <v>9.4965277777777778E-4</v>
      </c>
      <c r="AP599" s="50">
        <v>1.3124999999999999E-3</v>
      </c>
      <c r="AQ599" s="50">
        <v>2.9673611111111116E-3</v>
      </c>
      <c r="AR599" s="50">
        <v>1.1971064814814817E-3</v>
      </c>
      <c r="AS599" s="50">
        <v>1.6841435185185186E-3</v>
      </c>
      <c r="AT599" s="50">
        <v>2.1798611111111111E-3</v>
      </c>
      <c r="AU599" s="50">
        <v>3.4427083333333332E-3</v>
      </c>
      <c r="AV599" s="50">
        <v>3.7234953703703701E-3</v>
      </c>
      <c r="AW599" s="50">
        <v>4.7431712962962965E-3</v>
      </c>
      <c r="AX599" s="50">
        <v>7.4442129629629624E-3</v>
      </c>
      <c r="AY599" s="50">
        <v>8.0141203703703711E-3</v>
      </c>
      <c r="AZ599" s="50">
        <v>1.2886805555555558E-2</v>
      </c>
      <c r="BA599" s="50">
        <v>1.0523842592592593E-2</v>
      </c>
      <c r="BB599" s="50">
        <v>1.8138425925925926E-2</v>
      </c>
      <c r="BC599" s="50">
        <v>3.7287847222222226E-2</v>
      </c>
      <c r="BD599" s="48" t="s">
        <v>0</v>
      </c>
      <c r="BE599" s="48" t="s">
        <v>0</v>
      </c>
      <c r="BF599" s="48">
        <v>5.09</v>
      </c>
      <c r="BG599" s="48">
        <v>10.89</v>
      </c>
      <c r="BH599" s="48">
        <v>13.51</v>
      </c>
      <c r="BI599" s="46">
        <v>3361</v>
      </c>
    </row>
    <row r="600" spans="1:61" x14ac:dyDescent="0.3">
      <c r="A600" s="46">
        <v>802</v>
      </c>
      <c r="B600" s="48" t="s">
        <v>0</v>
      </c>
      <c r="C600" s="48">
        <v>6.81</v>
      </c>
      <c r="D600" s="48">
        <v>7.28</v>
      </c>
      <c r="E600" s="48" t="s">
        <v>0</v>
      </c>
      <c r="F600" s="48" t="s">
        <v>0</v>
      </c>
      <c r="G600" s="48" t="s">
        <v>0</v>
      </c>
      <c r="H600" s="48">
        <v>23.38</v>
      </c>
      <c r="I600" s="48">
        <v>36.9</v>
      </c>
      <c r="J600" s="48">
        <v>52</v>
      </c>
      <c r="K600" s="50">
        <v>7.9074074074074073E-4</v>
      </c>
      <c r="L600" s="50">
        <v>1.0797453703703705E-3</v>
      </c>
      <c r="M600" s="50">
        <v>2.4528935185185183E-3</v>
      </c>
      <c r="N600" s="50">
        <v>9.9131944444444463E-4</v>
      </c>
      <c r="O600" s="50">
        <v>1.3917824074074076E-3</v>
      </c>
      <c r="P600" s="50">
        <v>1.8064814814814816E-3</v>
      </c>
      <c r="Q600" s="50">
        <v>2.8681712962962962E-3</v>
      </c>
      <c r="R600" s="50">
        <v>3.0968749999999998E-3</v>
      </c>
      <c r="S600" s="50">
        <v>3.9307870370370373E-3</v>
      </c>
      <c r="T600" s="50">
        <v>6.1291666666666673E-3</v>
      </c>
      <c r="U600" s="50">
        <v>6.6375000000000002E-3</v>
      </c>
      <c r="V600" s="50">
        <v>1.0579976851851851E-2</v>
      </c>
      <c r="W600" s="50">
        <v>9.5478009259259249E-3</v>
      </c>
      <c r="X600" s="50">
        <v>1.6082407407407406E-2</v>
      </c>
      <c r="Y600" s="50">
        <v>3.3496759259259261E-2</v>
      </c>
      <c r="Z600" s="48" t="s">
        <v>0</v>
      </c>
      <c r="AA600" s="48" t="s">
        <v>0</v>
      </c>
      <c r="AB600" s="48" t="s">
        <v>0</v>
      </c>
      <c r="AC600" s="48">
        <v>13.55</v>
      </c>
      <c r="AD600" s="48">
        <v>14.63</v>
      </c>
      <c r="AE600" s="46">
        <v>4372</v>
      </c>
      <c r="AF600" s="48">
        <v>7.17</v>
      </c>
      <c r="AG600" s="48" t="s">
        <v>0</v>
      </c>
      <c r="AH600" s="48" t="s">
        <v>0</v>
      </c>
      <c r="AI600" s="48">
        <v>8.26</v>
      </c>
      <c r="AJ600" s="48">
        <v>9</v>
      </c>
      <c r="AK600" s="48">
        <v>9.7200000000000006</v>
      </c>
      <c r="AL600" s="48">
        <v>27.28</v>
      </c>
      <c r="AM600" s="48">
        <v>44.12</v>
      </c>
      <c r="AN600" s="48">
        <v>62.12</v>
      </c>
      <c r="AO600" s="50">
        <v>9.5011574074074074E-4</v>
      </c>
      <c r="AP600" s="50">
        <v>1.3131944444444443E-3</v>
      </c>
      <c r="AQ600" s="50">
        <v>2.9690972222222224E-3</v>
      </c>
      <c r="AR600" s="50">
        <v>1.1976851851851853E-3</v>
      </c>
      <c r="AS600" s="50">
        <v>1.6849537037037037E-3</v>
      </c>
      <c r="AT600" s="50">
        <v>2.1809027777777777E-3</v>
      </c>
      <c r="AU600" s="50">
        <v>3.4444444444444444E-3</v>
      </c>
      <c r="AV600" s="50">
        <v>3.7253472222222219E-3</v>
      </c>
      <c r="AW600" s="50">
        <v>4.7457175925925922E-3</v>
      </c>
      <c r="AX600" s="50">
        <v>7.4482638888888888E-3</v>
      </c>
      <c r="AY600" s="50">
        <v>8.0184027777777771E-3</v>
      </c>
      <c r="AZ600" s="50">
        <v>1.2893865740740742E-2</v>
      </c>
      <c r="BA600" s="50">
        <v>1.0530555555555555E-2</v>
      </c>
      <c r="BB600" s="50">
        <v>1.8149768518518516E-2</v>
      </c>
      <c r="BC600" s="50">
        <v>3.7310879629629631E-2</v>
      </c>
      <c r="BD600" s="48" t="s">
        <v>0</v>
      </c>
      <c r="BE600" s="48" t="s">
        <v>0</v>
      </c>
      <c r="BF600" s="48" t="s">
        <v>0</v>
      </c>
      <c r="BG600" s="48">
        <v>10.88</v>
      </c>
      <c r="BH600" s="48">
        <v>13.49</v>
      </c>
      <c r="BI600" s="46">
        <v>3357</v>
      </c>
    </row>
    <row r="601" spans="1:61" x14ac:dyDescent="0.3">
      <c r="A601" s="46">
        <v>801</v>
      </c>
      <c r="B601" s="48" t="s">
        <v>0</v>
      </c>
      <c r="C601" s="48" t="s">
        <v>0</v>
      </c>
      <c r="D601" s="48" t="s">
        <v>0</v>
      </c>
      <c r="E601" s="48">
        <v>7.51</v>
      </c>
      <c r="F601" s="48" t="s">
        <v>0</v>
      </c>
      <c r="G601" s="48">
        <v>8.81</v>
      </c>
      <c r="H601" s="48">
        <v>23.39</v>
      </c>
      <c r="I601" s="48">
        <v>36.92</v>
      </c>
      <c r="J601" s="48">
        <v>52.02</v>
      </c>
      <c r="K601" s="50">
        <v>7.9097222222222221E-4</v>
      </c>
      <c r="L601" s="50">
        <v>1.0802083333333334E-3</v>
      </c>
      <c r="M601" s="50">
        <v>2.4538194444444442E-3</v>
      </c>
      <c r="N601" s="50">
        <v>9.9166666666666674E-4</v>
      </c>
      <c r="O601" s="50">
        <v>1.3922453703703705E-3</v>
      </c>
      <c r="P601" s="50">
        <v>1.8071759259259261E-3</v>
      </c>
      <c r="Q601" s="50">
        <v>2.8692129629629632E-3</v>
      </c>
      <c r="R601" s="50">
        <v>3.0979166666666668E-3</v>
      </c>
      <c r="S601" s="50">
        <v>3.9320601851851851E-3</v>
      </c>
      <c r="T601" s="50">
        <v>6.131365740740741E-3</v>
      </c>
      <c r="U601" s="50">
        <v>6.6398148148148154E-3</v>
      </c>
      <c r="V601" s="50">
        <v>1.0583796296296296E-2</v>
      </c>
      <c r="W601" s="50">
        <v>9.5534722222222219E-3</v>
      </c>
      <c r="X601" s="50">
        <v>1.6091898148148147E-2</v>
      </c>
      <c r="Y601" s="50">
        <v>3.3515972222222218E-2</v>
      </c>
      <c r="Z601" s="48">
        <v>1.87</v>
      </c>
      <c r="AA601" s="48">
        <v>4.28</v>
      </c>
      <c r="AB601" s="48">
        <v>6.43</v>
      </c>
      <c r="AC601" s="48">
        <v>13.54</v>
      </c>
      <c r="AD601" s="48">
        <v>14.62</v>
      </c>
      <c r="AE601" s="46">
        <v>4367</v>
      </c>
      <c r="AF601" s="48" t="s">
        <v>0</v>
      </c>
      <c r="AG601" s="48">
        <v>7.77</v>
      </c>
      <c r="AH601" s="48" t="s">
        <v>0</v>
      </c>
      <c r="AI601" s="48" t="s">
        <v>0</v>
      </c>
      <c r="AJ601" s="48" t="s">
        <v>0</v>
      </c>
      <c r="AK601" s="48" t="s">
        <v>0</v>
      </c>
      <c r="AL601" s="48">
        <v>27.29</v>
      </c>
      <c r="AM601" s="48">
        <v>44.14</v>
      </c>
      <c r="AN601" s="48">
        <v>62.15</v>
      </c>
      <c r="AO601" s="50">
        <v>9.505787037037037E-4</v>
      </c>
      <c r="AP601" s="50">
        <v>1.3138888888888887E-3</v>
      </c>
      <c r="AQ601" s="50">
        <v>2.9707175925925929E-3</v>
      </c>
      <c r="AR601" s="50">
        <v>1.1983796296296298E-3</v>
      </c>
      <c r="AS601" s="50">
        <v>1.6858796296296296E-3</v>
      </c>
      <c r="AT601" s="50">
        <v>2.1820601851851849E-3</v>
      </c>
      <c r="AU601" s="50">
        <v>3.4461805555555556E-3</v>
      </c>
      <c r="AV601" s="50">
        <v>3.7273148148148148E-3</v>
      </c>
      <c r="AW601" s="50">
        <v>4.748148148148148E-3</v>
      </c>
      <c r="AX601" s="50">
        <v>7.4523148148148144E-3</v>
      </c>
      <c r="AY601" s="50">
        <v>8.0228009259259263E-3</v>
      </c>
      <c r="AZ601" s="50">
        <v>1.2901041666666668E-2</v>
      </c>
      <c r="BA601" s="50">
        <v>1.0537384259259258E-2</v>
      </c>
      <c r="BB601" s="50">
        <v>1.8161111111111107E-2</v>
      </c>
      <c r="BC601" s="50">
        <v>3.7333912037037037E-2</v>
      </c>
      <c r="BD601" s="48">
        <v>1.57</v>
      </c>
      <c r="BE601" s="48">
        <v>3.48</v>
      </c>
      <c r="BF601" s="48">
        <v>5.08</v>
      </c>
      <c r="BG601" s="48">
        <v>10.87</v>
      </c>
      <c r="BH601" s="48">
        <v>13.47</v>
      </c>
      <c r="BI601" s="46">
        <v>3353</v>
      </c>
    </row>
    <row r="602" spans="1:61" x14ac:dyDescent="0.3">
      <c r="A602" s="46">
        <v>800</v>
      </c>
      <c r="B602" s="48">
        <v>6.31</v>
      </c>
      <c r="C602" s="48" t="s">
        <v>0</v>
      </c>
      <c r="D602" s="48" t="s">
        <v>0</v>
      </c>
      <c r="E602" s="48" t="s">
        <v>0</v>
      </c>
      <c r="F602" s="48">
        <v>8.19</v>
      </c>
      <c r="G602" s="48" t="s">
        <v>0</v>
      </c>
      <c r="H602" s="48">
        <v>23.4</v>
      </c>
      <c r="I602" s="48">
        <v>36.93</v>
      </c>
      <c r="J602" s="49">
        <v>52.04</v>
      </c>
      <c r="K602" s="50">
        <v>7.9131944444444443E-4</v>
      </c>
      <c r="L602" s="50">
        <v>1.0805555555555555E-3</v>
      </c>
      <c r="M602" s="50">
        <v>2.4547453703703702E-3</v>
      </c>
      <c r="N602" s="50">
        <v>9.9189814814814822E-4</v>
      </c>
      <c r="O602" s="50">
        <v>1.3927083333333335E-3</v>
      </c>
      <c r="P602" s="50">
        <v>1.8077546296296299E-3</v>
      </c>
      <c r="Q602" s="50">
        <v>2.8701388888888891E-3</v>
      </c>
      <c r="R602" s="50">
        <v>3.0989583333333333E-3</v>
      </c>
      <c r="S602" s="50">
        <v>3.9334490740740745E-3</v>
      </c>
      <c r="T602" s="50">
        <v>6.1336805555555563E-3</v>
      </c>
      <c r="U602" s="50">
        <v>6.6422453703703704E-3</v>
      </c>
      <c r="V602" s="50">
        <v>1.0587615740740739E-2</v>
      </c>
      <c r="W602" s="50">
        <v>9.5591435185185172E-3</v>
      </c>
      <c r="X602" s="50">
        <v>1.6101388888888891E-2</v>
      </c>
      <c r="Y602" s="50">
        <v>3.3535185185185182E-2</v>
      </c>
      <c r="Z602" s="48" t="s">
        <v>0</v>
      </c>
      <c r="AA602" s="48" t="s">
        <v>0</v>
      </c>
      <c r="AB602" s="48" t="s">
        <v>0</v>
      </c>
      <c r="AC602" s="48">
        <v>13.53</v>
      </c>
      <c r="AD602" s="48">
        <v>14.6</v>
      </c>
      <c r="AE602" s="46">
        <v>4362</v>
      </c>
      <c r="AF602" s="48" t="s">
        <v>0</v>
      </c>
      <c r="AG602" s="48" t="s">
        <v>0</v>
      </c>
      <c r="AH602" s="48">
        <v>8.33</v>
      </c>
      <c r="AI602" s="48">
        <v>8.27</v>
      </c>
      <c r="AJ602" s="48">
        <v>9.01</v>
      </c>
      <c r="AK602" s="48">
        <v>9.73</v>
      </c>
      <c r="AL602" s="48">
        <v>27.3</v>
      </c>
      <c r="AM602" s="48">
        <v>44.17</v>
      </c>
      <c r="AN602" s="48">
        <v>62.18</v>
      </c>
      <c r="AO602" s="50">
        <v>9.511574074074074E-4</v>
      </c>
      <c r="AP602" s="50">
        <v>1.3145833333333332E-3</v>
      </c>
      <c r="AQ602" s="50">
        <v>2.9723379629629631E-3</v>
      </c>
      <c r="AR602" s="50">
        <v>1.1989583333333336E-3</v>
      </c>
      <c r="AS602" s="50">
        <v>1.6866898148148149E-3</v>
      </c>
      <c r="AT602" s="50">
        <v>2.1831018518518519E-3</v>
      </c>
      <c r="AU602" s="50">
        <v>3.4479166666666668E-3</v>
      </c>
      <c r="AV602" s="50">
        <v>3.7291666666666667E-3</v>
      </c>
      <c r="AW602" s="50">
        <v>4.7505787037037039E-3</v>
      </c>
      <c r="AX602" s="50">
        <v>7.4562500000000002E-3</v>
      </c>
      <c r="AY602" s="50">
        <v>8.0271990740740738E-3</v>
      </c>
      <c r="AZ602" s="50">
        <v>1.2908101851851853E-2</v>
      </c>
      <c r="BA602" s="50">
        <v>1.0544097222222222E-2</v>
      </c>
      <c r="BB602" s="50">
        <v>1.8172453703703701E-2</v>
      </c>
      <c r="BC602" s="50">
        <v>3.7357060185185184E-2</v>
      </c>
      <c r="BD602" s="48" t="s">
        <v>0</v>
      </c>
      <c r="BE602" s="48" t="s">
        <v>0</v>
      </c>
      <c r="BF602" s="48" t="s">
        <v>0</v>
      </c>
      <c r="BG602" s="48">
        <v>10.86</v>
      </c>
      <c r="BH602" s="48">
        <v>13.46</v>
      </c>
      <c r="BI602" s="46">
        <v>3350</v>
      </c>
    </row>
    <row r="603" spans="1:61" x14ac:dyDescent="0.3">
      <c r="A603" s="46">
        <v>799</v>
      </c>
      <c r="B603" s="48" t="s">
        <v>0</v>
      </c>
      <c r="C603" s="48" t="s">
        <v>0</v>
      </c>
      <c r="D603" s="48" t="s">
        <v>0</v>
      </c>
      <c r="E603" s="48" t="s">
        <v>0</v>
      </c>
      <c r="F603" s="48" t="s">
        <v>0</v>
      </c>
      <c r="G603" s="48" t="s">
        <v>0</v>
      </c>
      <c r="H603" s="48" t="s">
        <v>0</v>
      </c>
      <c r="I603" s="48">
        <v>36.94</v>
      </c>
      <c r="J603" s="49">
        <v>52.06</v>
      </c>
      <c r="K603" s="50">
        <v>7.9155092592592591E-4</v>
      </c>
      <c r="L603" s="50">
        <v>1.0809027777777779E-3</v>
      </c>
      <c r="M603" s="50">
        <v>2.4556712962962961E-3</v>
      </c>
      <c r="N603" s="50">
        <v>9.9224537037037055E-4</v>
      </c>
      <c r="O603" s="50">
        <v>1.3931712962962964E-3</v>
      </c>
      <c r="P603" s="50">
        <v>1.8083333333333335E-3</v>
      </c>
      <c r="Q603" s="50">
        <v>2.8711805555555556E-3</v>
      </c>
      <c r="R603" s="50">
        <v>3.1001157407407405E-3</v>
      </c>
      <c r="S603" s="50">
        <v>3.9348379629629629E-3</v>
      </c>
      <c r="T603" s="50">
        <v>6.13587962962963E-3</v>
      </c>
      <c r="U603" s="50">
        <v>6.6446759259259263E-3</v>
      </c>
      <c r="V603" s="50">
        <v>1.0591435185185185E-2</v>
      </c>
      <c r="W603" s="50">
        <v>9.5646990740740727E-3</v>
      </c>
      <c r="X603" s="50">
        <v>1.611076388888889E-2</v>
      </c>
      <c r="Y603" s="50">
        <v>3.3554398148148146E-2</v>
      </c>
      <c r="Z603" s="48" t="s">
        <v>0</v>
      </c>
      <c r="AA603" s="48" t="s">
        <v>0</v>
      </c>
      <c r="AB603" s="48">
        <v>6.42</v>
      </c>
      <c r="AC603" s="48">
        <v>13.52</v>
      </c>
      <c r="AD603" s="48">
        <v>14.58</v>
      </c>
      <c r="AE603" s="46">
        <v>4358</v>
      </c>
      <c r="AF603" s="48">
        <v>7.18</v>
      </c>
      <c r="AG603" s="48" t="s">
        <v>0</v>
      </c>
      <c r="AH603" s="48" t="s">
        <v>0</v>
      </c>
      <c r="AI603" s="48" t="s">
        <v>0</v>
      </c>
      <c r="AJ603" s="48" t="s">
        <v>0</v>
      </c>
      <c r="AK603" s="48" t="s">
        <v>0</v>
      </c>
      <c r="AL603" s="48">
        <v>27.31</v>
      </c>
      <c r="AM603" s="48">
        <v>44.19</v>
      </c>
      <c r="AN603" s="48">
        <v>62.21</v>
      </c>
      <c r="AO603" s="50">
        <v>9.5162037037037036E-4</v>
      </c>
      <c r="AP603" s="50">
        <v>1.3152777777777776E-3</v>
      </c>
      <c r="AQ603" s="50">
        <v>2.9739583333333337E-3</v>
      </c>
      <c r="AR603" s="50">
        <v>1.199652777777778E-3</v>
      </c>
      <c r="AS603" s="50">
        <v>1.6876157407407408E-3</v>
      </c>
      <c r="AT603" s="50">
        <v>2.1842592592592591E-3</v>
      </c>
      <c r="AU603" s="50">
        <v>3.4497685185185187E-3</v>
      </c>
      <c r="AV603" s="50">
        <v>3.7310185185185185E-3</v>
      </c>
      <c r="AW603" s="50">
        <v>4.7531249999999995E-3</v>
      </c>
      <c r="AX603" s="50">
        <v>7.4603009259259258E-3</v>
      </c>
      <c r="AY603" s="50">
        <v>8.0314814814814815E-3</v>
      </c>
      <c r="AZ603" s="50">
        <v>1.2915277777777779E-2</v>
      </c>
      <c r="BA603" s="50">
        <v>1.0550810185185184E-2</v>
      </c>
      <c r="BB603" s="50">
        <v>1.8183796296296295E-2</v>
      </c>
      <c r="BC603" s="50">
        <v>3.7380092592592597E-2</v>
      </c>
      <c r="BD603" s="48" t="s">
        <v>0</v>
      </c>
      <c r="BE603" s="48" t="s">
        <v>0</v>
      </c>
      <c r="BF603" s="48" t="s">
        <v>0</v>
      </c>
      <c r="BG603" s="48">
        <v>10.85</v>
      </c>
      <c r="BH603" s="48">
        <v>13.44</v>
      </c>
      <c r="BI603" s="46">
        <v>3346</v>
      </c>
    </row>
    <row r="604" spans="1:61" x14ac:dyDescent="0.3">
      <c r="A604" s="46">
        <v>798</v>
      </c>
      <c r="B604" s="48" t="s">
        <v>0</v>
      </c>
      <c r="C604" s="48" t="s">
        <v>0</v>
      </c>
      <c r="D604" s="48" t="s">
        <v>0</v>
      </c>
      <c r="E604" s="48" t="s">
        <v>0</v>
      </c>
      <c r="F604" s="48" t="s">
        <v>0</v>
      </c>
      <c r="G604" s="48">
        <v>8.82</v>
      </c>
      <c r="H604" s="48">
        <v>23.41</v>
      </c>
      <c r="I604" s="48">
        <v>36.96</v>
      </c>
      <c r="J604" s="49">
        <v>52.07</v>
      </c>
      <c r="K604" s="50">
        <v>7.9178240740740739E-4</v>
      </c>
      <c r="L604" s="50">
        <v>1.08125E-3</v>
      </c>
      <c r="M604" s="50">
        <v>2.456597222222222E-3</v>
      </c>
      <c r="N604" s="50">
        <v>9.9259259259259266E-4</v>
      </c>
      <c r="O604" s="50">
        <v>1.3936342592592594E-3</v>
      </c>
      <c r="P604" s="50">
        <v>1.8089120370370373E-3</v>
      </c>
      <c r="Q604" s="50">
        <v>2.8721064814814816E-3</v>
      </c>
      <c r="R604" s="50">
        <v>3.1011574074074075E-3</v>
      </c>
      <c r="S604" s="50">
        <v>3.9362268518518513E-3</v>
      </c>
      <c r="T604" s="50">
        <v>6.1380787037037038E-3</v>
      </c>
      <c r="U604" s="50">
        <v>6.6471064814814821E-3</v>
      </c>
      <c r="V604" s="50">
        <v>1.0595254629629628E-2</v>
      </c>
      <c r="W604" s="50">
        <v>9.5703703703703697E-3</v>
      </c>
      <c r="X604" s="50">
        <v>1.612025462962963E-2</v>
      </c>
      <c r="Y604" s="50">
        <v>3.357361111111111E-2</v>
      </c>
      <c r="Z604" s="48" t="s">
        <v>0</v>
      </c>
      <c r="AA604" s="48">
        <v>4.2699999999999996</v>
      </c>
      <c r="AB604" s="48" t="s">
        <v>0</v>
      </c>
      <c r="AC604" s="48">
        <v>13.51</v>
      </c>
      <c r="AD604" s="48">
        <v>14.57</v>
      </c>
      <c r="AE604" s="46">
        <v>4353</v>
      </c>
      <c r="AF604" s="48" t="s">
        <v>0</v>
      </c>
      <c r="AG604" s="48">
        <v>7.78</v>
      </c>
      <c r="AH604" s="48" t="s">
        <v>0</v>
      </c>
      <c r="AI604" s="48">
        <v>8.2799999999999994</v>
      </c>
      <c r="AJ604" s="48">
        <v>9.02</v>
      </c>
      <c r="AK604" s="48">
        <v>9.74</v>
      </c>
      <c r="AL604" s="48">
        <v>27.33</v>
      </c>
      <c r="AM604" s="48">
        <v>44.21</v>
      </c>
      <c r="AN604" s="48">
        <v>62.24</v>
      </c>
      <c r="AO604" s="50">
        <v>9.5208333333333332E-4</v>
      </c>
      <c r="AP604" s="50">
        <v>1.3159722222222221E-3</v>
      </c>
      <c r="AQ604" s="50">
        <v>2.9755787037037038E-3</v>
      </c>
      <c r="AR604" s="50">
        <v>1.2002314814814816E-3</v>
      </c>
      <c r="AS604" s="50">
        <v>1.6884259259259259E-3</v>
      </c>
      <c r="AT604" s="50">
        <v>2.1853009259259256E-3</v>
      </c>
      <c r="AU604" s="50">
        <v>3.4515046296296295E-3</v>
      </c>
      <c r="AV604" s="50">
        <v>3.732986111111111E-3</v>
      </c>
      <c r="AW604" s="50">
        <v>4.7555555555555554E-3</v>
      </c>
      <c r="AX604" s="50">
        <v>7.4643518518518522E-3</v>
      </c>
      <c r="AY604" s="50">
        <v>8.0358796296296289E-3</v>
      </c>
      <c r="AZ604" s="50">
        <v>1.2922337962962964E-2</v>
      </c>
      <c r="BA604" s="50">
        <v>1.0557523148148147E-2</v>
      </c>
      <c r="BB604" s="50">
        <v>1.8195138888888889E-2</v>
      </c>
      <c r="BC604" s="50">
        <v>3.7403240740740744E-2</v>
      </c>
      <c r="BD604" s="48" t="s">
        <v>0</v>
      </c>
      <c r="BE604" s="48">
        <v>3.47</v>
      </c>
      <c r="BF604" s="48">
        <v>5.07</v>
      </c>
      <c r="BG604" s="48">
        <v>10.84</v>
      </c>
      <c r="BH604" s="48">
        <v>13.42</v>
      </c>
      <c r="BI604" s="46">
        <v>3342</v>
      </c>
    </row>
    <row r="605" spans="1:61" x14ac:dyDescent="0.3">
      <c r="A605" s="46">
        <v>797</v>
      </c>
      <c r="B605" s="48" t="s">
        <v>0</v>
      </c>
      <c r="C605" s="48">
        <v>6.82</v>
      </c>
      <c r="D605" s="48">
        <v>7.29</v>
      </c>
      <c r="E605" s="48">
        <v>7.52</v>
      </c>
      <c r="F605" s="48">
        <v>8.1999999999999993</v>
      </c>
      <c r="G605" s="48" t="s">
        <v>0</v>
      </c>
      <c r="H605" s="48">
        <v>23.42</v>
      </c>
      <c r="I605" s="48">
        <v>36.97</v>
      </c>
      <c r="J605" s="49">
        <v>52.09</v>
      </c>
      <c r="K605" s="50">
        <v>7.9212962962962961E-4</v>
      </c>
      <c r="L605" s="50">
        <v>1.0815972222222223E-3</v>
      </c>
      <c r="M605" s="50">
        <v>2.4575231481481479E-3</v>
      </c>
      <c r="N605" s="50">
        <v>9.9293981481481499E-4</v>
      </c>
      <c r="O605" s="50">
        <v>1.3940972222222224E-3</v>
      </c>
      <c r="P605" s="50">
        <v>1.8094907407407409E-3</v>
      </c>
      <c r="Q605" s="50">
        <v>2.8731481481481481E-3</v>
      </c>
      <c r="R605" s="50">
        <v>3.1021990740740745E-3</v>
      </c>
      <c r="S605" s="50">
        <v>3.9375E-3</v>
      </c>
      <c r="T605" s="50">
        <v>6.140393518518519E-3</v>
      </c>
      <c r="U605" s="50">
        <v>6.649537037037038E-3</v>
      </c>
      <c r="V605" s="50">
        <v>1.0598958333333332E-2</v>
      </c>
      <c r="W605" s="50">
        <v>9.5760416666666667E-3</v>
      </c>
      <c r="X605" s="50">
        <v>1.6129745370370371E-2</v>
      </c>
      <c r="Y605" s="50">
        <v>3.3592824074074074E-2</v>
      </c>
      <c r="Z605" s="48" t="s">
        <v>0</v>
      </c>
      <c r="AA605" s="48" t="s">
        <v>0</v>
      </c>
      <c r="AB605" s="48">
        <v>6.41</v>
      </c>
      <c r="AC605" s="48">
        <v>13.5</v>
      </c>
      <c r="AD605" s="48">
        <v>14.55</v>
      </c>
      <c r="AE605" s="46">
        <v>4348</v>
      </c>
      <c r="AF605" s="48" t="s">
        <v>0</v>
      </c>
      <c r="AG605" s="48" t="s">
        <v>0</v>
      </c>
      <c r="AH605" s="48">
        <v>8.34</v>
      </c>
      <c r="AI605" s="48" t="s">
        <v>0</v>
      </c>
      <c r="AJ605" s="48" t="s">
        <v>0</v>
      </c>
      <c r="AK605" s="48" t="s">
        <v>0</v>
      </c>
      <c r="AL605" s="48">
        <v>27.34</v>
      </c>
      <c r="AM605" s="48">
        <v>44.23</v>
      </c>
      <c r="AN605" s="48">
        <v>62.27</v>
      </c>
      <c r="AO605" s="50">
        <v>9.5254629629629628E-4</v>
      </c>
      <c r="AP605" s="50">
        <v>1.3167824074074074E-3</v>
      </c>
      <c r="AQ605" s="50">
        <v>2.977314814814815E-3</v>
      </c>
      <c r="AR605" s="50">
        <v>1.200925925925926E-3</v>
      </c>
      <c r="AS605" s="50">
        <v>1.6892361111111112E-3</v>
      </c>
      <c r="AT605" s="50">
        <v>2.1864583333333332E-3</v>
      </c>
      <c r="AU605" s="50">
        <v>3.4532407407407407E-3</v>
      </c>
      <c r="AV605" s="50">
        <v>3.7348379629629628E-3</v>
      </c>
      <c r="AW605" s="50">
        <v>4.7579861111111113E-3</v>
      </c>
      <c r="AX605" s="50">
        <v>7.4684027777777769E-3</v>
      </c>
      <c r="AY605" s="50">
        <v>8.0402777777777764E-3</v>
      </c>
      <c r="AZ605" s="50">
        <v>1.292951388888889E-2</v>
      </c>
      <c r="BA605" s="50">
        <v>1.0564236111111109E-2</v>
      </c>
      <c r="BB605" s="50">
        <v>1.8206597222222221E-2</v>
      </c>
      <c r="BC605" s="50">
        <v>3.7426388888888891E-2</v>
      </c>
      <c r="BD605" s="48" t="s">
        <v>0</v>
      </c>
      <c r="BE605" s="48" t="s">
        <v>0</v>
      </c>
      <c r="BF605" s="48" t="s">
        <v>0</v>
      </c>
      <c r="BG605" s="48">
        <v>10.83</v>
      </c>
      <c r="BH605" s="48">
        <v>13.41</v>
      </c>
      <c r="BI605" s="46">
        <v>3338</v>
      </c>
    </row>
    <row r="606" spans="1:61" x14ac:dyDescent="0.3">
      <c r="A606" s="46">
        <v>796</v>
      </c>
      <c r="B606" s="48" t="s">
        <v>0</v>
      </c>
      <c r="C606" s="48" t="s">
        <v>0</v>
      </c>
      <c r="D606" s="48" t="s">
        <v>0</v>
      </c>
      <c r="E606" s="48" t="s">
        <v>0</v>
      </c>
      <c r="F606" s="48" t="s">
        <v>0</v>
      </c>
      <c r="G606" s="48" t="s">
        <v>0</v>
      </c>
      <c r="H606" s="48">
        <v>23.43</v>
      </c>
      <c r="I606" s="48">
        <v>36.979999999999997</v>
      </c>
      <c r="J606" s="49">
        <v>52.11</v>
      </c>
      <c r="K606" s="50">
        <v>7.9236111111111109E-4</v>
      </c>
      <c r="L606" s="50">
        <v>1.0819444444444444E-3</v>
      </c>
      <c r="M606" s="50">
        <v>2.4584490740740738E-3</v>
      </c>
      <c r="N606" s="50">
        <v>9.932870370370371E-4</v>
      </c>
      <c r="O606" s="50">
        <v>1.3945601851851853E-3</v>
      </c>
      <c r="P606" s="50">
        <v>1.8101851851851853E-3</v>
      </c>
      <c r="Q606" s="50">
        <v>2.8741898148148147E-3</v>
      </c>
      <c r="R606" s="50">
        <v>3.103240740740741E-3</v>
      </c>
      <c r="S606" s="50">
        <v>3.9388888888888885E-3</v>
      </c>
      <c r="T606" s="50">
        <v>6.1425925925925927E-3</v>
      </c>
      <c r="U606" s="50">
        <v>6.651967592592593E-3</v>
      </c>
      <c r="V606" s="50">
        <v>1.0602777777777779E-2</v>
      </c>
      <c r="W606" s="50">
        <v>9.581712962962962E-3</v>
      </c>
      <c r="X606" s="50">
        <v>1.6139236111111111E-2</v>
      </c>
      <c r="Y606" s="50">
        <v>3.3612037037037037E-2</v>
      </c>
      <c r="Z606" s="48" t="s">
        <v>0</v>
      </c>
      <c r="AA606" s="48" t="s">
        <v>0</v>
      </c>
      <c r="AB606" s="48" t="s">
        <v>0</v>
      </c>
      <c r="AC606" s="48">
        <v>13.49</v>
      </c>
      <c r="AD606" s="48">
        <v>14.53</v>
      </c>
      <c r="AE606" s="46">
        <v>4343</v>
      </c>
      <c r="AF606" s="48">
        <v>7.19</v>
      </c>
      <c r="AG606" s="48" t="s">
        <v>0</v>
      </c>
      <c r="AH606" s="48" t="s">
        <v>0</v>
      </c>
      <c r="AI606" s="48">
        <v>8.2899999999999991</v>
      </c>
      <c r="AJ606" s="48">
        <v>9.0299999999999994</v>
      </c>
      <c r="AK606" s="48">
        <v>9.75</v>
      </c>
      <c r="AL606" s="48">
        <v>27.35</v>
      </c>
      <c r="AM606" s="48">
        <v>44.25</v>
      </c>
      <c r="AN606" s="48">
        <v>62.31</v>
      </c>
      <c r="AO606" s="50">
        <v>9.5312499999999998E-4</v>
      </c>
      <c r="AP606" s="50">
        <v>1.3174768518518518E-3</v>
      </c>
      <c r="AQ606" s="50">
        <v>2.9789351851851856E-3</v>
      </c>
      <c r="AR606" s="50">
        <v>1.2015046296296298E-3</v>
      </c>
      <c r="AS606" s="50">
        <v>1.6901620370370373E-3</v>
      </c>
      <c r="AT606" s="50">
        <v>2.1874999999999998E-3</v>
      </c>
      <c r="AU606" s="50">
        <v>3.4549768518518519E-3</v>
      </c>
      <c r="AV606" s="50">
        <v>3.7368055555555557E-3</v>
      </c>
      <c r="AW606" s="50">
        <v>4.7605324074074078E-3</v>
      </c>
      <c r="AX606" s="50">
        <v>7.4724537037037034E-3</v>
      </c>
      <c r="AY606" s="50">
        <v>8.0445601851851858E-3</v>
      </c>
      <c r="AZ606" s="50">
        <v>1.2936689814814816E-2</v>
      </c>
      <c r="BA606" s="50">
        <v>1.0571064814814814E-2</v>
      </c>
      <c r="BB606" s="50">
        <v>1.8217939814814812E-2</v>
      </c>
      <c r="BC606" s="50">
        <v>3.7449537037037038E-2</v>
      </c>
      <c r="BD606" s="48" t="s">
        <v>0</v>
      </c>
      <c r="BE606" s="48" t="s">
        <v>0</v>
      </c>
      <c r="BF606" s="48">
        <v>5.0599999999999996</v>
      </c>
      <c r="BG606" s="48">
        <v>10.82</v>
      </c>
      <c r="BH606" s="48">
        <v>13.39</v>
      </c>
      <c r="BI606" s="46">
        <v>3334</v>
      </c>
    </row>
    <row r="607" spans="1:61" x14ac:dyDescent="0.3">
      <c r="A607" s="46">
        <v>795</v>
      </c>
      <c r="B607" s="48" t="s">
        <v>0</v>
      </c>
      <c r="C607" s="48" t="s">
        <v>0</v>
      </c>
      <c r="D607" s="48" t="s">
        <v>0</v>
      </c>
      <c r="E607" s="48" t="s">
        <v>0</v>
      </c>
      <c r="F607" s="48" t="s">
        <v>0</v>
      </c>
      <c r="G607" s="48">
        <v>8.83</v>
      </c>
      <c r="H607" s="48">
        <v>23.44</v>
      </c>
      <c r="I607" s="48">
        <v>37</v>
      </c>
      <c r="J607" s="49">
        <v>52.13</v>
      </c>
      <c r="K607" s="50">
        <v>7.9259259259259257E-4</v>
      </c>
      <c r="L607" s="50">
        <v>1.0824074074074074E-3</v>
      </c>
      <c r="M607" s="50">
        <v>2.4593749999999998E-3</v>
      </c>
      <c r="N607" s="50">
        <v>9.9363425925925943E-4</v>
      </c>
      <c r="O607" s="50">
        <v>1.3950231481481483E-3</v>
      </c>
      <c r="P607" s="50">
        <v>1.8107638888888891E-3</v>
      </c>
      <c r="Q607" s="50">
        <v>2.8751157407407406E-3</v>
      </c>
      <c r="R607" s="50">
        <v>3.1042824074074076E-3</v>
      </c>
      <c r="S607" s="50">
        <v>3.9402777777777778E-3</v>
      </c>
      <c r="T607" s="50">
        <v>6.144907407407408E-3</v>
      </c>
      <c r="U607" s="50">
        <v>6.6543981481481489E-3</v>
      </c>
      <c r="V607" s="50">
        <v>1.0606597222222222E-2</v>
      </c>
      <c r="W607" s="50">
        <v>9.5872685185185175E-3</v>
      </c>
      <c r="X607" s="50">
        <v>1.6148726851851852E-2</v>
      </c>
      <c r="Y607" s="50">
        <v>3.3631250000000001E-2</v>
      </c>
      <c r="Z607" s="48" t="s">
        <v>0</v>
      </c>
      <c r="AA607" s="48">
        <v>4.26</v>
      </c>
      <c r="AB607" s="48" t="s">
        <v>0</v>
      </c>
      <c r="AC607" s="48">
        <v>13.48</v>
      </c>
      <c r="AD607" s="48">
        <v>14.52</v>
      </c>
      <c r="AE607" s="46">
        <v>4338</v>
      </c>
      <c r="AF607" s="48" t="s">
        <v>0</v>
      </c>
      <c r="AG607" s="48">
        <v>7.79</v>
      </c>
      <c r="AH607" s="48" t="s">
        <v>0</v>
      </c>
      <c r="AI607" s="48" t="s">
        <v>0</v>
      </c>
      <c r="AJ607" s="48" t="s">
        <v>0</v>
      </c>
      <c r="AK607" s="48" t="s">
        <v>0</v>
      </c>
      <c r="AL607" s="48">
        <v>27.37</v>
      </c>
      <c r="AM607" s="48">
        <v>44.28</v>
      </c>
      <c r="AN607" s="48">
        <v>62.34</v>
      </c>
      <c r="AO607" s="50">
        <v>9.5358796296296294E-4</v>
      </c>
      <c r="AP607" s="50">
        <v>1.3181712962962962E-3</v>
      </c>
      <c r="AQ607" s="50">
        <v>2.9805555555555557E-3</v>
      </c>
      <c r="AR607" s="50">
        <v>1.2020833333333334E-3</v>
      </c>
      <c r="AS607" s="50">
        <v>1.6909722222222224E-3</v>
      </c>
      <c r="AT607" s="50">
        <v>2.1886574074074074E-3</v>
      </c>
      <c r="AU607" s="50">
        <v>3.4567129629629631E-3</v>
      </c>
      <c r="AV607" s="50">
        <v>3.7386574074074076E-3</v>
      </c>
      <c r="AW607" s="50">
        <v>4.7629629629629636E-3</v>
      </c>
      <c r="AX607" s="50">
        <v>7.4763888888888883E-3</v>
      </c>
      <c r="AY607" s="50">
        <v>8.0489583333333333E-3</v>
      </c>
      <c r="AZ607" s="50">
        <v>1.2943865740740742E-2</v>
      </c>
      <c r="BA607" s="50">
        <v>1.0577777777777778E-2</v>
      </c>
      <c r="BB607" s="50">
        <v>1.8229282407407406E-2</v>
      </c>
      <c r="BC607" s="50">
        <v>3.7472685185185185E-2</v>
      </c>
      <c r="BD607" s="48" t="s">
        <v>0</v>
      </c>
      <c r="BE607" s="48">
        <v>3.46</v>
      </c>
      <c r="BF607" s="48" t="s">
        <v>0</v>
      </c>
      <c r="BG607" s="48">
        <v>10.81</v>
      </c>
      <c r="BH607" s="48">
        <v>13.38</v>
      </c>
      <c r="BI607" s="46">
        <v>3331</v>
      </c>
    </row>
    <row r="608" spans="1:61" x14ac:dyDescent="0.3">
      <c r="A608" s="46">
        <v>794</v>
      </c>
      <c r="B608" s="48">
        <v>6.32</v>
      </c>
      <c r="C608" s="48" t="s">
        <v>0</v>
      </c>
      <c r="D608" s="48" t="s">
        <v>0</v>
      </c>
      <c r="E608" s="48">
        <v>7.53</v>
      </c>
      <c r="F608" s="48">
        <v>8.2100000000000009</v>
      </c>
      <c r="G608" s="48" t="s">
        <v>0</v>
      </c>
      <c r="H608" s="48" t="s">
        <v>0</v>
      </c>
      <c r="I608" s="48">
        <v>37.01</v>
      </c>
      <c r="J608" s="49">
        <v>52.15</v>
      </c>
      <c r="K608" s="50">
        <v>7.9293981481481479E-4</v>
      </c>
      <c r="L608" s="50">
        <v>1.0827546296296297E-3</v>
      </c>
      <c r="M608" s="50">
        <v>2.4603009259259257E-3</v>
      </c>
      <c r="N608" s="50">
        <v>9.9386574074074091E-4</v>
      </c>
      <c r="O608" s="50">
        <v>1.3954861111111112E-3</v>
      </c>
      <c r="P608" s="50">
        <v>1.8113425925925927E-3</v>
      </c>
      <c r="Q608" s="50">
        <v>2.8761574074074076E-3</v>
      </c>
      <c r="R608" s="50">
        <v>3.1054398148148152E-3</v>
      </c>
      <c r="S608" s="50">
        <v>3.9416666666666662E-3</v>
      </c>
      <c r="T608" s="50">
        <v>6.1471064814814817E-3</v>
      </c>
      <c r="U608" s="50">
        <v>6.6567129629629632E-3</v>
      </c>
      <c r="V608" s="50">
        <v>1.0610416666666667E-2</v>
      </c>
      <c r="W608" s="50">
        <v>9.5929398148148146E-3</v>
      </c>
      <c r="X608" s="50">
        <v>1.6158217592592589E-2</v>
      </c>
      <c r="Y608" s="50">
        <v>3.3650462962962965E-2</v>
      </c>
      <c r="Z608" s="48" t="s">
        <v>0</v>
      </c>
      <c r="AA608" s="48" t="s">
        <v>0</v>
      </c>
      <c r="AB608" s="48">
        <v>6.4</v>
      </c>
      <c r="AC608" s="48">
        <v>13.47</v>
      </c>
      <c r="AD608" s="48">
        <v>14.5</v>
      </c>
      <c r="AE608" s="46">
        <v>4333</v>
      </c>
      <c r="AF608" s="48" t="s">
        <v>0</v>
      </c>
      <c r="AG608" s="48" t="s">
        <v>0</v>
      </c>
      <c r="AH608" s="48">
        <v>8.35</v>
      </c>
      <c r="AI608" s="48" t="s">
        <v>0</v>
      </c>
      <c r="AJ608" s="48">
        <v>9.0399999999999991</v>
      </c>
      <c r="AK608" s="48">
        <v>9.76</v>
      </c>
      <c r="AL608" s="48">
        <v>27.38</v>
      </c>
      <c r="AM608" s="48">
        <v>44.3</v>
      </c>
      <c r="AN608" s="48">
        <v>62.37</v>
      </c>
      <c r="AO608" s="50">
        <v>9.540509259259259E-4</v>
      </c>
      <c r="AP608" s="50">
        <v>1.3188657407407407E-3</v>
      </c>
      <c r="AQ608" s="50">
        <v>2.9821759259259263E-3</v>
      </c>
      <c r="AR608" s="50">
        <v>1.2027777777777779E-3</v>
      </c>
      <c r="AS608" s="50">
        <v>1.6918981481481483E-3</v>
      </c>
      <c r="AT608" s="50">
        <v>2.1896990740740739E-3</v>
      </c>
      <c r="AU608" s="50">
        <v>3.4584490740740739E-3</v>
      </c>
      <c r="AV608" s="50">
        <v>3.740625E-3</v>
      </c>
      <c r="AW608" s="50">
        <v>4.7655092592592593E-3</v>
      </c>
      <c r="AX608" s="50">
        <v>7.4804398148148148E-3</v>
      </c>
      <c r="AY608" s="50">
        <v>8.0533564814814825E-3</v>
      </c>
      <c r="AZ608" s="50">
        <v>1.2950925925925926E-2</v>
      </c>
      <c r="BA608" s="50">
        <v>1.058449074074074E-2</v>
      </c>
      <c r="BB608" s="50">
        <v>1.8240740740740738E-2</v>
      </c>
      <c r="BC608" s="50">
        <v>3.7495833333333332E-2</v>
      </c>
      <c r="BD608" s="48" t="s">
        <v>0</v>
      </c>
      <c r="BE608" s="48" t="s">
        <v>0</v>
      </c>
      <c r="BF608" s="48">
        <v>5.05</v>
      </c>
      <c r="BG608" s="48">
        <v>10.8</v>
      </c>
      <c r="BH608" s="48">
        <v>13.36</v>
      </c>
      <c r="BI608" s="46">
        <v>3327</v>
      </c>
    </row>
    <row r="609" spans="1:61" x14ac:dyDescent="0.3">
      <c r="A609" s="46">
        <v>793</v>
      </c>
      <c r="B609" s="48" t="s">
        <v>0</v>
      </c>
      <c r="C609" s="48" t="s">
        <v>0</v>
      </c>
      <c r="D609" s="48">
        <v>7.3</v>
      </c>
      <c r="E609" s="48" t="s">
        <v>0</v>
      </c>
      <c r="F609" s="48" t="s">
        <v>0</v>
      </c>
      <c r="G609" s="48" t="s">
        <v>0</v>
      </c>
      <c r="H609" s="48">
        <v>23.45</v>
      </c>
      <c r="I609" s="48">
        <v>37.020000000000003</v>
      </c>
      <c r="J609" s="49">
        <v>52.16</v>
      </c>
      <c r="K609" s="50">
        <v>7.9317129629629627E-4</v>
      </c>
      <c r="L609" s="50">
        <v>1.0831018518518518E-3</v>
      </c>
      <c r="M609" s="50">
        <v>2.4612268518518516E-3</v>
      </c>
      <c r="N609" s="50">
        <v>9.9421296296296302E-4</v>
      </c>
      <c r="O609" s="50">
        <v>1.3959490740740742E-3</v>
      </c>
      <c r="P609" s="50">
        <v>1.8119212962962965E-3</v>
      </c>
      <c r="Q609" s="50">
        <v>2.8771990740740741E-3</v>
      </c>
      <c r="R609" s="50">
        <v>3.1064814814814818E-3</v>
      </c>
      <c r="S609" s="50">
        <v>3.9430555555555555E-3</v>
      </c>
      <c r="T609" s="50">
        <v>6.1493055555555563E-3</v>
      </c>
      <c r="U609" s="50">
        <v>6.6591435185185182E-3</v>
      </c>
      <c r="V609" s="50">
        <v>1.0614236111111111E-2</v>
      </c>
      <c r="W609" s="50">
        <v>9.5986111111111098E-3</v>
      </c>
      <c r="X609" s="50">
        <v>1.6167708333333333E-2</v>
      </c>
      <c r="Y609" s="50">
        <v>3.3669791666666664E-2</v>
      </c>
      <c r="Z609" s="48" t="s">
        <v>0</v>
      </c>
      <c r="AA609" s="48">
        <v>4.25</v>
      </c>
      <c r="AB609" s="48" t="s">
        <v>0</v>
      </c>
      <c r="AC609" s="48">
        <v>13.46</v>
      </c>
      <c r="AD609" s="48">
        <v>14.48</v>
      </c>
      <c r="AE609" s="46">
        <v>4328</v>
      </c>
      <c r="AF609" s="48">
        <v>7.2</v>
      </c>
      <c r="AG609" s="48" t="s">
        <v>0</v>
      </c>
      <c r="AH609" s="48" t="s">
        <v>0</v>
      </c>
      <c r="AI609" s="48">
        <v>8.3000000000000007</v>
      </c>
      <c r="AJ609" s="48" t="s">
        <v>0</v>
      </c>
      <c r="AK609" s="48">
        <v>9.77</v>
      </c>
      <c r="AL609" s="48">
        <v>27.39</v>
      </c>
      <c r="AM609" s="48">
        <v>44.32</v>
      </c>
      <c r="AN609" s="48">
        <v>62.4</v>
      </c>
      <c r="AO609" s="50">
        <v>9.546296296296296E-4</v>
      </c>
      <c r="AP609" s="50">
        <v>1.3195601851851853E-3</v>
      </c>
      <c r="AQ609" s="50">
        <v>2.9839120370370371E-3</v>
      </c>
      <c r="AR609" s="50">
        <v>1.2033564814814817E-3</v>
      </c>
      <c r="AS609" s="50">
        <v>1.6927083333333336E-3</v>
      </c>
      <c r="AT609" s="50">
        <v>2.1908564814814811E-3</v>
      </c>
      <c r="AU609" s="50">
        <v>3.4603009259259257E-3</v>
      </c>
      <c r="AV609" s="50">
        <v>3.7424768518518519E-3</v>
      </c>
      <c r="AW609" s="50">
        <v>4.7679398148148151E-3</v>
      </c>
      <c r="AX609" s="50">
        <v>7.4844907407407403E-3</v>
      </c>
      <c r="AY609" s="50">
        <v>8.05775462962963E-3</v>
      </c>
      <c r="AZ609" s="50">
        <v>1.2958101851851853E-2</v>
      </c>
      <c r="BA609" s="50">
        <v>1.0591319444444443E-2</v>
      </c>
      <c r="BB609" s="50">
        <v>1.8252083333333332E-2</v>
      </c>
      <c r="BC609" s="50">
        <v>3.751898148148148E-2</v>
      </c>
      <c r="BD609" s="48" t="s">
        <v>0</v>
      </c>
      <c r="BE609" s="48" t="s">
        <v>0</v>
      </c>
      <c r="BF609" s="48" t="s">
        <v>0</v>
      </c>
      <c r="BG609" s="48">
        <v>10.79</v>
      </c>
      <c r="BH609" s="48">
        <v>13.34</v>
      </c>
      <c r="BI609" s="46">
        <v>3323</v>
      </c>
    </row>
    <row r="610" spans="1:61" x14ac:dyDescent="0.3">
      <c r="A610" s="46">
        <v>792</v>
      </c>
      <c r="B610" s="48" t="s">
        <v>0</v>
      </c>
      <c r="C610" s="48">
        <v>6.83</v>
      </c>
      <c r="D610" s="48" t="s">
        <v>0</v>
      </c>
      <c r="E610" s="48" t="s">
        <v>0</v>
      </c>
      <c r="F610" s="48" t="s">
        <v>0</v>
      </c>
      <c r="G610" s="48">
        <v>8.84</v>
      </c>
      <c r="H610" s="48">
        <v>23.46</v>
      </c>
      <c r="I610" s="48">
        <v>37.04</v>
      </c>
      <c r="J610" s="49">
        <v>52.18</v>
      </c>
      <c r="K610" s="50">
        <v>7.9340277777777775E-4</v>
      </c>
      <c r="L610" s="50">
        <v>1.0834490740740741E-3</v>
      </c>
      <c r="M610" s="50">
        <v>2.4621527777777775E-3</v>
      </c>
      <c r="N610" s="50">
        <v>9.9456018518518535E-4</v>
      </c>
      <c r="O610" s="50">
        <v>1.3964120370370372E-3</v>
      </c>
      <c r="P610" s="50">
        <v>1.8126157407407409E-3</v>
      </c>
      <c r="Q610" s="50">
        <v>2.878125E-3</v>
      </c>
      <c r="R610" s="50">
        <v>3.1075231481481483E-3</v>
      </c>
      <c r="S610" s="50">
        <v>3.9443287037037034E-3</v>
      </c>
      <c r="T610" s="50">
        <v>6.1516203703703707E-3</v>
      </c>
      <c r="U610" s="50">
        <v>6.6615740740740741E-3</v>
      </c>
      <c r="V610" s="50">
        <v>1.0618055555555556E-2</v>
      </c>
      <c r="W610" s="50">
        <v>9.6042824074074069E-3</v>
      </c>
      <c r="X610" s="50">
        <v>1.6177314814814811E-2</v>
      </c>
      <c r="Y610" s="50">
        <v>3.3689004629629628E-2</v>
      </c>
      <c r="Z610" s="48">
        <v>1.86</v>
      </c>
      <c r="AA610" s="48" t="s">
        <v>0</v>
      </c>
      <c r="AB610" s="48">
        <v>6.39</v>
      </c>
      <c r="AC610" s="48">
        <v>13.45</v>
      </c>
      <c r="AD610" s="48">
        <v>14.46</v>
      </c>
      <c r="AE610" s="46">
        <v>4323</v>
      </c>
      <c r="AF610" s="48" t="s">
        <v>0</v>
      </c>
      <c r="AG610" s="48">
        <v>7.8</v>
      </c>
      <c r="AH610" s="48">
        <v>8.36</v>
      </c>
      <c r="AI610" s="48" t="s">
        <v>0</v>
      </c>
      <c r="AJ610" s="48">
        <v>9.0500000000000007</v>
      </c>
      <c r="AK610" s="48" t="s">
        <v>0</v>
      </c>
      <c r="AL610" s="48">
        <v>27.4</v>
      </c>
      <c r="AM610" s="48">
        <v>44.34</v>
      </c>
      <c r="AN610" s="48">
        <v>62.43</v>
      </c>
      <c r="AO610" s="50">
        <v>9.5509259259259256E-4</v>
      </c>
      <c r="AP610" s="50">
        <v>1.3202546296296298E-3</v>
      </c>
      <c r="AQ610" s="50">
        <v>2.9855324074074077E-3</v>
      </c>
      <c r="AR610" s="50">
        <v>1.2040509259259261E-3</v>
      </c>
      <c r="AS610" s="50">
        <v>1.6936342592592595E-3</v>
      </c>
      <c r="AT610" s="50">
        <v>2.1918981481481481E-3</v>
      </c>
      <c r="AU610" s="50">
        <v>3.4620370370370373E-3</v>
      </c>
      <c r="AV610" s="50">
        <v>3.7444444444444443E-3</v>
      </c>
      <c r="AW610" s="50">
        <v>4.7703703703703701E-3</v>
      </c>
      <c r="AX610" s="50">
        <v>7.4885416666666659E-3</v>
      </c>
      <c r="AY610" s="50">
        <v>8.0621527777777775E-3</v>
      </c>
      <c r="AZ610" s="50">
        <v>1.2965277777777779E-2</v>
      </c>
      <c r="BA610" s="50">
        <v>1.0598032407407407E-2</v>
      </c>
      <c r="BB610" s="50">
        <v>1.8263541666666664E-2</v>
      </c>
      <c r="BC610" s="50">
        <v>3.7542245370370368E-2</v>
      </c>
      <c r="BD610" s="48">
        <v>1.56</v>
      </c>
      <c r="BE610" s="48">
        <v>3.45</v>
      </c>
      <c r="BF610" s="48">
        <v>5.04</v>
      </c>
      <c r="BG610" s="48">
        <v>10.78</v>
      </c>
      <c r="BH610" s="48">
        <v>13.33</v>
      </c>
      <c r="BI610" s="46">
        <v>3319</v>
      </c>
    </row>
    <row r="611" spans="1:61" x14ac:dyDescent="0.3">
      <c r="A611" s="46">
        <v>791</v>
      </c>
      <c r="B611" s="48" t="s">
        <v>0</v>
      </c>
      <c r="C611" s="48" t="s">
        <v>0</v>
      </c>
      <c r="D611" s="48" t="s">
        <v>0</v>
      </c>
      <c r="E611" s="48">
        <v>7.54</v>
      </c>
      <c r="F611" s="48">
        <v>8.2200000000000006</v>
      </c>
      <c r="G611" s="48" t="s">
        <v>0</v>
      </c>
      <c r="H611" s="48">
        <v>23.47</v>
      </c>
      <c r="I611" s="48">
        <v>37.049999999999997</v>
      </c>
      <c r="J611" s="49">
        <v>52.2</v>
      </c>
      <c r="K611" s="50">
        <v>7.9374999999999997E-4</v>
      </c>
      <c r="L611" s="50">
        <v>1.0837962962962962E-3</v>
      </c>
      <c r="M611" s="50">
        <v>2.4630787037037034E-3</v>
      </c>
      <c r="N611" s="50">
        <v>9.9490740740740746E-4</v>
      </c>
      <c r="O611" s="50">
        <v>1.3968750000000001E-3</v>
      </c>
      <c r="P611" s="50">
        <v>1.8131944444444445E-3</v>
      </c>
      <c r="Q611" s="50">
        <v>2.8791666666666666E-3</v>
      </c>
      <c r="R611" s="50">
        <v>3.1085648148148153E-3</v>
      </c>
      <c r="S611" s="50">
        <v>3.9457175925925918E-3</v>
      </c>
      <c r="T611" s="50">
        <v>6.1538194444444453E-3</v>
      </c>
      <c r="U611" s="50">
        <v>6.66400462962963E-3</v>
      </c>
      <c r="V611" s="50">
        <v>1.0621874999999999E-2</v>
      </c>
      <c r="W611" s="50">
        <v>9.6099537037037022E-3</v>
      </c>
      <c r="X611" s="50">
        <v>1.6186805555555555E-2</v>
      </c>
      <c r="Y611" s="50">
        <v>3.3708333333333333E-2</v>
      </c>
      <c r="Z611" s="48" t="s">
        <v>0</v>
      </c>
      <c r="AA611" s="48" t="s">
        <v>0</v>
      </c>
      <c r="AB611" s="48" t="s">
        <v>0</v>
      </c>
      <c r="AC611" s="48">
        <v>13.44</v>
      </c>
      <c r="AD611" s="48">
        <v>14.45</v>
      </c>
      <c r="AE611" s="46">
        <v>4318</v>
      </c>
      <c r="AF611" s="48" t="s">
        <v>0</v>
      </c>
      <c r="AG611" s="48" t="s">
        <v>0</v>
      </c>
      <c r="AH611" s="48" t="s">
        <v>0</v>
      </c>
      <c r="AI611" s="48">
        <v>8.31</v>
      </c>
      <c r="AJ611" s="48" t="s">
        <v>0</v>
      </c>
      <c r="AK611" s="48">
        <v>9.7799999999999994</v>
      </c>
      <c r="AL611" s="48">
        <v>27.42</v>
      </c>
      <c r="AM611" s="48">
        <v>44.36</v>
      </c>
      <c r="AN611" s="48">
        <v>62.46</v>
      </c>
      <c r="AO611" s="50">
        <v>9.5555555555555552E-4</v>
      </c>
      <c r="AP611" s="50">
        <v>1.3210648148148148E-3</v>
      </c>
      <c r="AQ611" s="50">
        <v>2.9871527777777778E-3</v>
      </c>
      <c r="AR611" s="50">
        <v>1.2046296296296297E-3</v>
      </c>
      <c r="AS611" s="50">
        <v>1.6944444444444446E-3</v>
      </c>
      <c r="AT611" s="50">
        <v>2.1930555555555553E-3</v>
      </c>
      <c r="AU611" s="50">
        <v>3.4637731481481485E-3</v>
      </c>
      <c r="AV611" s="50">
        <v>3.7464120370370368E-3</v>
      </c>
      <c r="AW611" s="50">
        <v>4.7729166666666666E-3</v>
      </c>
      <c r="AX611" s="50">
        <v>7.4925925925925924E-3</v>
      </c>
      <c r="AY611" s="50">
        <v>8.0665509259259249E-3</v>
      </c>
      <c r="AZ611" s="50">
        <v>1.2972453703703705E-2</v>
      </c>
      <c r="BA611" s="50">
        <v>1.0604861111111112E-2</v>
      </c>
      <c r="BB611" s="50">
        <v>1.8275E-2</v>
      </c>
      <c r="BC611" s="50">
        <v>3.7565509259259257E-2</v>
      </c>
      <c r="BD611" s="48" t="s">
        <v>0</v>
      </c>
      <c r="BE611" s="48" t="s">
        <v>0</v>
      </c>
      <c r="BF611" s="48" t="s">
        <v>0</v>
      </c>
      <c r="BG611" s="48">
        <v>10.77</v>
      </c>
      <c r="BH611" s="48">
        <v>13.31</v>
      </c>
      <c r="BI611" s="46">
        <v>3315</v>
      </c>
    </row>
    <row r="612" spans="1:61" x14ac:dyDescent="0.3">
      <c r="A612" s="46">
        <v>790</v>
      </c>
      <c r="B612" s="48" t="s">
        <v>0</v>
      </c>
      <c r="C612" s="48" t="s">
        <v>0</v>
      </c>
      <c r="D612" s="48" t="s">
        <v>0</v>
      </c>
      <c r="E612" s="48" t="s">
        <v>0</v>
      </c>
      <c r="F612" s="48" t="s">
        <v>0</v>
      </c>
      <c r="G612" s="48">
        <v>8.85</v>
      </c>
      <c r="H612" s="48">
        <v>23.48</v>
      </c>
      <c r="I612" s="48">
        <v>37.06</v>
      </c>
      <c r="J612" s="49">
        <v>52.22</v>
      </c>
      <c r="K612" s="50">
        <v>7.9398148148148145E-4</v>
      </c>
      <c r="L612" s="50">
        <v>1.0842592592592592E-3</v>
      </c>
      <c r="M612" s="50">
        <v>2.4640046296296294E-3</v>
      </c>
      <c r="N612" s="50">
        <v>9.9525462962962979E-4</v>
      </c>
      <c r="O612" s="50">
        <v>1.3973379629629631E-3</v>
      </c>
      <c r="P612" s="50">
        <v>1.8137731481481483E-3</v>
      </c>
      <c r="Q612" s="50">
        <v>2.8802083333333331E-3</v>
      </c>
      <c r="R612" s="50">
        <v>3.1097222222222225E-3</v>
      </c>
      <c r="S612" s="50">
        <v>3.9471064814814811E-3</v>
      </c>
      <c r="T612" s="50">
        <v>6.1561342592592596E-3</v>
      </c>
      <c r="U612" s="50">
        <v>6.666435185185185E-3</v>
      </c>
      <c r="V612" s="50">
        <v>1.0625694444444443E-2</v>
      </c>
      <c r="W612" s="50">
        <v>9.6156249999999974E-3</v>
      </c>
      <c r="X612" s="50">
        <v>1.6196296296296295E-2</v>
      </c>
      <c r="Y612" s="50">
        <v>3.3727662037037032E-2</v>
      </c>
      <c r="Z612" s="48" t="s">
        <v>0</v>
      </c>
      <c r="AA612" s="48">
        <v>4.24</v>
      </c>
      <c r="AB612" s="48">
        <v>6.38</v>
      </c>
      <c r="AC612" s="48">
        <v>13.43</v>
      </c>
      <c r="AD612" s="48">
        <v>14.43</v>
      </c>
      <c r="AE612" s="46">
        <v>4313</v>
      </c>
      <c r="AF612" s="48" t="s">
        <v>0</v>
      </c>
      <c r="AG612" s="48" t="s">
        <v>0</v>
      </c>
      <c r="AH612" s="48" t="s">
        <v>0</v>
      </c>
      <c r="AI612" s="48" t="s">
        <v>0</v>
      </c>
      <c r="AJ612" s="48">
        <v>9.06</v>
      </c>
      <c r="AK612" s="48" t="s">
        <v>0</v>
      </c>
      <c r="AL612" s="48">
        <v>27.43</v>
      </c>
      <c r="AM612" s="48">
        <v>44.38</v>
      </c>
      <c r="AN612" s="48">
        <v>62.49</v>
      </c>
      <c r="AO612" s="50">
        <v>9.5601851851851848E-4</v>
      </c>
      <c r="AP612" s="50">
        <v>1.3217592592592593E-3</v>
      </c>
      <c r="AQ612" s="50">
        <v>2.9887731481481484E-3</v>
      </c>
      <c r="AR612" s="50">
        <v>1.2053240740740742E-3</v>
      </c>
      <c r="AS612" s="50">
        <v>1.6952546296296299E-3</v>
      </c>
      <c r="AT612" s="50">
        <v>2.1940972222222218E-3</v>
      </c>
      <c r="AU612" s="50">
        <v>3.4655092592592598E-3</v>
      </c>
      <c r="AV612" s="50">
        <v>3.7482638888888887E-3</v>
      </c>
      <c r="AW612" s="50">
        <v>4.7753472222222216E-3</v>
      </c>
      <c r="AX612" s="50">
        <v>7.4966435185185179E-3</v>
      </c>
      <c r="AY612" s="50">
        <v>8.0709490740740741E-3</v>
      </c>
      <c r="AZ612" s="50">
        <v>1.2979629629629631E-2</v>
      </c>
      <c r="BA612" s="50">
        <v>1.0611574074074074E-2</v>
      </c>
      <c r="BB612" s="50">
        <v>1.828634259259259E-2</v>
      </c>
      <c r="BC612" s="50">
        <v>3.7588657407407411E-2</v>
      </c>
      <c r="BD612" s="48" t="s">
        <v>0</v>
      </c>
      <c r="BE612" s="48" t="s">
        <v>0</v>
      </c>
      <c r="BF612" s="48">
        <v>5.03</v>
      </c>
      <c r="BG612" s="48">
        <v>10.76</v>
      </c>
      <c r="BH612" s="48">
        <v>13.3</v>
      </c>
      <c r="BI612" s="46">
        <v>3311</v>
      </c>
    </row>
    <row r="613" spans="1:61" x14ac:dyDescent="0.3">
      <c r="A613" s="46">
        <v>789</v>
      </c>
      <c r="B613" s="48">
        <v>6.33</v>
      </c>
      <c r="C613" s="48" t="s">
        <v>0</v>
      </c>
      <c r="D613" s="48" t="s">
        <v>0</v>
      </c>
      <c r="E613" s="48" t="s">
        <v>0</v>
      </c>
      <c r="F613" s="48" t="s">
        <v>0</v>
      </c>
      <c r="G613" s="48" t="s">
        <v>0</v>
      </c>
      <c r="H613" s="48" t="s">
        <v>0</v>
      </c>
      <c r="I613" s="48">
        <v>37.08</v>
      </c>
      <c r="J613" s="49">
        <v>52.24</v>
      </c>
      <c r="K613" s="50">
        <v>7.9432870370370367E-4</v>
      </c>
      <c r="L613" s="50">
        <v>1.0846064814814815E-3</v>
      </c>
      <c r="M613" s="50">
        <v>2.4649305555555553E-3</v>
      </c>
      <c r="N613" s="50">
        <v>9.956018518518519E-4</v>
      </c>
      <c r="O613" s="50">
        <v>1.397800925925926E-3</v>
      </c>
      <c r="P613" s="50">
        <v>1.8144675925925928E-3</v>
      </c>
      <c r="Q613" s="50">
        <v>2.8811342592592591E-3</v>
      </c>
      <c r="R613" s="50">
        <v>3.110763888888889E-3</v>
      </c>
      <c r="S613" s="50">
        <v>3.9484953703703704E-3</v>
      </c>
      <c r="T613" s="50">
        <v>6.1583333333333334E-3</v>
      </c>
      <c r="U613" s="50">
        <v>6.6688657407407408E-3</v>
      </c>
      <c r="V613" s="50">
        <v>1.0629513888888888E-2</v>
      </c>
      <c r="W613" s="50">
        <v>9.6212962962962962E-3</v>
      </c>
      <c r="X613" s="50">
        <v>1.6205787037037036E-2</v>
      </c>
      <c r="Y613" s="50">
        <v>3.3746990740740744E-2</v>
      </c>
      <c r="Z613" s="48" t="s">
        <v>0</v>
      </c>
      <c r="AA613" s="48" t="s">
        <v>0</v>
      </c>
      <c r="AB613" s="48" t="s">
        <v>0</v>
      </c>
      <c r="AC613" s="48">
        <v>13.42</v>
      </c>
      <c r="AD613" s="48">
        <v>14.41</v>
      </c>
      <c r="AE613" s="46">
        <v>4308</v>
      </c>
      <c r="AF613" s="48">
        <v>7.21</v>
      </c>
      <c r="AG613" s="48">
        <v>7.81</v>
      </c>
      <c r="AH613" s="48">
        <v>8.3699999999999992</v>
      </c>
      <c r="AI613" s="48">
        <v>8.32</v>
      </c>
      <c r="AJ613" s="48" t="s">
        <v>0</v>
      </c>
      <c r="AK613" s="48">
        <v>9.7899999999999991</v>
      </c>
      <c r="AL613" s="48">
        <v>27.44</v>
      </c>
      <c r="AM613" s="48">
        <v>44.41</v>
      </c>
      <c r="AN613" s="48">
        <v>62.53</v>
      </c>
      <c r="AO613" s="50">
        <v>9.5659722222222218E-4</v>
      </c>
      <c r="AP613" s="50">
        <v>1.3224537037037037E-3</v>
      </c>
      <c r="AQ613" s="50">
        <v>2.9905092592592596E-3</v>
      </c>
      <c r="AR613" s="50">
        <v>1.205902777777778E-3</v>
      </c>
      <c r="AS613" s="50">
        <v>1.6961805555555558E-3</v>
      </c>
      <c r="AT613" s="50">
        <v>2.1952546296296295E-3</v>
      </c>
      <c r="AU613" s="50">
        <v>3.4672453703703705E-3</v>
      </c>
      <c r="AV613" s="50">
        <v>3.7502314814814816E-3</v>
      </c>
      <c r="AW613" s="50">
        <v>4.7778935185185181E-3</v>
      </c>
      <c r="AX613" s="50">
        <v>7.5006944444444444E-3</v>
      </c>
      <c r="AY613" s="50">
        <v>8.0752314814814801E-3</v>
      </c>
      <c r="AZ613" s="50">
        <v>1.2986805555555555E-2</v>
      </c>
      <c r="BA613" s="50">
        <v>1.0618402777777777E-2</v>
      </c>
      <c r="BB613" s="50">
        <v>1.8297800925925926E-2</v>
      </c>
      <c r="BC613" s="50">
        <v>3.76119212962963E-2</v>
      </c>
      <c r="BD613" s="48" t="s">
        <v>0</v>
      </c>
      <c r="BE613" s="48">
        <v>3.44</v>
      </c>
      <c r="BF613" s="48" t="s">
        <v>0</v>
      </c>
      <c r="BG613" s="48">
        <v>10.75</v>
      </c>
      <c r="BH613" s="48">
        <v>13.28</v>
      </c>
      <c r="BI613" s="46">
        <v>3308</v>
      </c>
    </row>
    <row r="614" spans="1:61" x14ac:dyDescent="0.3">
      <c r="A614" s="46">
        <v>788</v>
      </c>
      <c r="B614" s="48" t="s">
        <v>0</v>
      </c>
      <c r="C614" s="48" t="s">
        <v>0</v>
      </c>
      <c r="D614" s="48">
        <v>7.31</v>
      </c>
      <c r="E614" s="48" t="s">
        <v>0</v>
      </c>
      <c r="F614" s="48">
        <v>8.23</v>
      </c>
      <c r="G614" s="48" t="s">
        <v>0</v>
      </c>
      <c r="H614" s="48">
        <v>23.49</v>
      </c>
      <c r="I614" s="48">
        <v>37.090000000000003</v>
      </c>
      <c r="J614" s="49">
        <v>52.25</v>
      </c>
      <c r="K614" s="50">
        <v>7.9456018518518515E-4</v>
      </c>
      <c r="L614" s="50">
        <v>1.0849537037037036E-3</v>
      </c>
      <c r="M614" s="50">
        <v>2.4658564814814812E-3</v>
      </c>
      <c r="N614" s="50">
        <v>9.9583333333333338E-4</v>
      </c>
      <c r="O614" s="50">
        <v>1.398263888888889E-3</v>
      </c>
      <c r="P614" s="50">
        <v>1.8150462962962964E-3</v>
      </c>
      <c r="Q614" s="50">
        <v>2.8821759259259261E-3</v>
      </c>
      <c r="R614" s="50">
        <v>3.111805555555556E-3</v>
      </c>
      <c r="S614" s="50">
        <v>3.9498842592592589E-3</v>
      </c>
      <c r="T614" s="50">
        <v>6.1606481481481486E-3</v>
      </c>
      <c r="U614" s="50">
        <v>6.6712962962962967E-3</v>
      </c>
      <c r="V614" s="50">
        <v>1.0633333333333333E-2</v>
      </c>
      <c r="W614" s="50">
        <v>9.6269675925925915E-3</v>
      </c>
      <c r="X614" s="50">
        <v>1.6215393518518518E-2</v>
      </c>
      <c r="Y614" s="50">
        <v>3.3766319444444449E-2</v>
      </c>
      <c r="Z614" s="48" t="s">
        <v>0</v>
      </c>
      <c r="AA614" s="48">
        <v>4.2300000000000004</v>
      </c>
      <c r="AB614" s="48">
        <v>6.37</v>
      </c>
      <c r="AC614" s="48">
        <v>13.41</v>
      </c>
      <c r="AD614" s="48">
        <v>14.4</v>
      </c>
      <c r="AE614" s="46">
        <v>4303</v>
      </c>
      <c r="AF614" s="48" t="s">
        <v>0</v>
      </c>
      <c r="AG614" s="48" t="s">
        <v>0</v>
      </c>
      <c r="AH614" s="48" t="s">
        <v>0</v>
      </c>
      <c r="AI614" s="48" t="s">
        <v>0</v>
      </c>
      <c r="AJ614" s="48">
        <v>9.07</v>
      </c>
      <c r="AK614" s="48" t="s">
        <v>0</v>
      </c>
      <c r="AL614" s="48">
        <v>27.45</v>
      </c>
      <c r="AM614" s="48">
        <v>44.43</v>
      </c>
      <c r="AN614" s="48">
        <v>62.56</v>
      </c>
      <c r="AO614" s="50">
        <v>9.5706018518518514E-4</v>
      </c>
      <c r="AP614" s="50">
        <v>1.3231481481481482E-3</v>
      </c>
      <c r="AQ614" s="50">
        <v>2.9921296296296297E-3</v>
      </c>
      <c r="AR614" s="50">
        <v>1.2065972222222224E-3</v>
      </c>
      <c r="AS614" s="50">
        <v>1.6969907407407409E-3</v>
      </c>
      <c r="AT614" s="50">
        <v>2.1964120370370366E-3</v>
      </c>
      <c r="AU614" s="50">
        <v>3.4690972222222224E-3</v>
      </c>
      <c r="AV614" s="50">
        <v>3.7520833333333334E-3</v>
      </c>
      <c r="AW614" s="50">
        <v>4.780324074074074E-3</v>
      </c>
      <c r="AX614" s="50">
        <v>7.50474537037037E-3</v>
      </c>
      <c r="AY614" s="50">
        <v>8.079629629629631E-3</v>
      </c>
      <c r="AZ614" s="50">
        <v>1.2993981481481481E-2</v>
      </c>
      <c r="BA614" s="50">
        <v>1.062523148148148E-2</v>
      </c>
      <c r="BB614" s="50">
        <v>1.8309259259259258E-2</v>
      </c>
      <c r="BC614" s="50">
        <v>3.7635185185185188E-2</v>
      </c>
      <c r="BD614" s="48" t="s">
        <v>0</v>
      </c>
      <c r="BE614" s="48" t="s">
        <v>0</v>
      </c>
      <c r="BF614" s="48">
        <v>5.0199999999999996</v>
      </c>
      <c r="BG614" s="48">
        <v>10.74</v>
      </c>
      <c r="BH614" s="48">
        <v>13.26</v>
      </c>
      <c r="BI614" s="46">
        <v>3304</v>
      </c>
    </row>
    <row r="615" spans="1:61" x14ac:dyDescent="0.3">
      <c r="A615" s="46">
        <v>787</v>
      </c>
      <c r="B615" s="48" t="s">
        <v>0</v>
      </c>
      <c r="C615" s="48">
        <v>6.84</v>
      </c>
      <c r="D615" s="48" t="s">
        <v>0</v>
      </c>
      <c r="E615" s="48">
        <v>7.55</v>
      </c>
      <c r="F615" s="48" t="s">
        <v>0</v>
      </c>
      <c r="G615" s="48">
        <v>8.86</v>
      </c>
      <c r="H615" s="48">
        <v>23.5</v>
      </c>
      <c r="I615" s="48">
        <v>37.1</v>
      </c>
      <c r="J615" s="49">
        <v>52.27</v>
      </c>
      <c r="K615" s="50">
        <v>7.9479166666666663E-4</v>
      </c>
      <c r="L615" s="50">
        <v>1.085300925925926E-3</v>
      </c>
      <c r="M615" s="50">
        <v>2.4667824074074071E-3</v>
      </c>
      <c r="N615" s="50">
        <v>9.9618055555555571E-4</v>
      </c>
      <c r="O615" s="50">
        <v>1.398726851851852E-3</v>
      </c>
      <c r="P615" s="50">
        <v>1.8156250000000002E-3</v>
      </c>
      <c r="Q615" s="50">
        <v>2.8832175925925926E-3</v>
      </c>
      <c r="R615" s="50">
        <v>3.1128472222222226E-3</v>
      </c>
      <c r="S615" s="50">
        <v>3.9512731481481482E-3</v>
      </c>
      <c r="T615" s="50">
        <v>6.1628472222222223E-3</v>
      </c>
      <c r="U615" s="50">
        <v>6.6737268518518526E-3</v>
      </c>
      <c r="V615" s="50">
        <v>1.0637152777777778E-2</v>
      </c>
      <c r="W615" s="50">
        <v>9.6326388888888885E-3</v>
      </c>
      <c r="X615" s="50">
        <v>1.6224884259259258E-2</v>
      </c>
      <c r="Y615" s="50">
        <v>3.3785648148148148E-2</v>
      </c>
      <c r="Z615" s="48" t="s">
        <v>0</v>
      </c>
      <c r="AA615" s="48" t="s">
        <v>0</v>
      </c>
      <c r="AB615" s="48" t="s">
        <v>0</v>
      </c>
      <c r="AC615" s="48">
        <v>13.4</v>
      </c>
      <c r="AD615" s="48">
        <v>14.38</v>
      </c>
      <c r="AE615" s="46">
        <v>4298</v>
      </c>
      <c r="AF615" s="48" t="s">
        <v>0</v>
      </c>
      <c r="AG615" s="48" t="s">
        <v>0</v>
      </c>
      <c r="AH615" s="48" t="s">
        <v>0</v>
      </c>
      <c r="AI615" s="48">
        <v>8.33</v>
      </c>
      <c r="AJ615" s="48" t="s">
        <v>0</v>
      </c>
      <c r="AK615" s="48">
        <v>9.8000000000000007</v>
      </c>
      <c r="AL615" s="48">
        <v>27.47</v>
      </c>
      <c r="AM615" s="48">
        <v>44.45</v>
      </c>
      <c r="AN615" s="48">
        <v>62.59</v>
      </c>
      <c r="AO615" s="50">
        <v>9.575231481481481E-4</v>
      </c>
      <c r="AP615" s="50">
        <v>1.3238425925925926E-3</v>
      </c>
      <c r="AQ615" s="50">
        <v>2.9937500000000003E-3</v>
      </c>
      <c r="AR615" s="50">
        <v>1.207175925925926E-3</v>
      </c>
      <c r="AS615" s="50">
        <v>1.6979166666666668E-3</v>
      </c>
      <c r="AT615" s="50">
        <v>2.1974537037037036E-3</v>
      </c>
      <c r="AU615" s="50">
        <v>3.4708333333333336E-3</v>
      </c>
      <c r="AV615" s="50">
        <v>3.7540509259259259E-3</v>
      </c>
      <c r="AW615" s="50">
        <v>4.7828703703703705E-3</v>
      </c>
      <c r="AX615" s="50">
        <v>7.5087962962962964E-3</v>
      </c>
      <c r="AY615" s="50">
        <v>8.0840277777777785E-3</v>
      </c>
      <c r="AZ615" s="50">
        <v>1.3001157407407407E-2</v>
      </c>
      <c r="BA615" s="50">
        <v>1.0631944444444444E-2</v>
      </c>
      <c r="BB615" s="50">
        <v>1.832071759259259E-2</v>
      </c>
      <c r="BC615" s="50">
        <v>3.765844907407407E-2</v>
      </c>
      <c r="BD615" s="48" t="s">
        <v>0</v>
      </c>
      <c r="BE615" s="48" t="s">
        <v>0</v>
      </c>
      <c r="BF615" s="48" t="s">
        <v>0</v>
      </c>
      <c r="BG615" s="48">
        <v>10.73</v>
      </c>
      <c r="BH615" s="48">
        <v>13.25</v>
      </c>
      <c r="BI615" s="46">
        <v>3300</v>
      </c>
    </row>
    <row r="616" spans="1:61" x14ac:dyDescent="0.3">
      <c r="A616" s="46">
        <v>786</v>
      </c>
      <c r="B616" s="48" t="s">
        <v>0</v>
      </c>
      <c r="C616" s="48" t="s">
        <v>0</v>
      </c>
      <c r="D616" s="48" t="s">
        <v>0</v>
      </c>
      <c r="E616" s="48" t="s">
        <v>0</v>
      </c>
      <c r="F616" s="48" t="s">
        <v>0</v>
      </c>
      <c r="G616" s="48" t="s">
        <v>0</v>
      </c>
      <c r="H616" s="48">
        <v>23.51</v>
      </c>
      <c r="I616" s="48">
        <v>37.119999999999997</v>
      </c>
      <c r="J616" s="49">
        <v>52.29</v>
      </c>
      <c r="K616" s="50">
        <v>7.9513888888888885E-4</v>
      </c>
      <c r="L616" s="50">
        <v>1.0856481481481481E-3</v>
      </c>
      <c r="M616" s="50">
        <v>2.467708333333333E-3</v>
      </c>
      <c r="N616" s="50">
        <v>9.9652777777777782E-4</v>
      </c>
      <c r="O616" s="50">
        <v>1.3991898148148149E-3</v>
      </c>
      <c r="P616" s="50">
        <v>1.8162037037037038E-3</v>
      </c>
      <c r="Q616" s="50">
        <v>2.8841435185185185E-3</v>
      </c>
      <c r="R616" s="50">
        <v>3.1140046296296298E-3</v>
      </c>
      <c r="S616" s="50">
        <v>3.952546296296296E-3</v>
      </c>
      <c r="T616" s="50">
        <v>6.1651620370370367E-3</v>
      </c>
      <c r="U616" s="50">
        <v>6.6761574074074076E-3</v>
      </c>
      <c r="V616" s="50">
        <v>1.0641087962962963E-2</v>
      </c>
      <c r="W616" s="50">
        <v>9.6383101851851838E-3</v>
      </c>
      <c r="X616" s="50">
        <v>1.623449074074074E-2</v>
      </c>
      <c r="Y616" s="50">
        <v>3.3804976851851853E-2</v>
      </c>
      <c r="Z616" s="48" t="s">
        <v>0</v>
      </c>
      <c r="AA616" s="48" t="s">
        <v>0</v>
      </c>
      <c r="AB616" s="48">
        <v>6.36</v>
      </c>
      <c r="AC616" s="48">
        <v>13.39</v>
      </c>
      <c r="AD616" s="48">
        <v>14.36</v>
      </c>
      <c r="AE616" s="46">
        <v>4293</v>
      </c>
      <c r="AF616" s="48">
        <v>7.22</v>
      </c>
      <c r="AG616" s="48">
        <v>7.82</v>
      </c>
      <c r="AH616" s="48">
        <v>8.3800000000000008</v>
      </c>
      <c r="AI616" s="48" t="s">
        <v>0</v>
      </c>
      <c r="AJ616" s="48">
        <v>9.08</v>
      </c>
      <c r="AK616" s="48" t="s">
        <v>0</v>
      </c>
      <c r="AL616" s="48">
        <v>27.48</v>
      </c>
      <c r="AM616" s="48">
        <v>44.47</v>
      </c>
      <c r="AN616" s="48">
        <v>62.62</v>
      </c>
      <c r="AO616" s="50">
        <v>9.5810185185185191E-4</v>
      </c>
      <c r="AP616" s="50">
        <v>1.3246527777777779E-3</v>
      </c>
      <c r="AQ616" s="50">
        <v>2.9954861111111111E-3</v>
      </c>
      <c r="AR616" s="50">
        <v>1.2078703703703704E-3</v>
      </c>
      <c r="AS616" s="50">
        <v>1.6987268518518521E-3</v>
      </c>
      <c r="AT616" s="50">
        <v>2.1986111111111108E-3</v>
      </c>
      <c r="AU616" s="50">
        <v>3.4725694444444444E-3</v>
      </c>
      <c r="AV616" s="50">
        <v>3.7559027777777777E-3</v>
      </c>
      <c r="AW616" s="50">
        <v>4.785416666666667E-3</v>
      </c>
      <c r="AX616" s="50">
        <v>7.5128472222222211E-3</v>
      </c>
      <c r="AY616" s="50">
        <v>8.088425925925926E-3</v>
      </c>
      <c r="AZ616" s="50">
        <v>1.3008333333333334E-2</v>
      </c>
      <c r="BA616" s="50">
        <v>1.0638773148148149E-2</v>
      </c>
      <c r="BB616" s="50">
        <v>1.8332175925925922E-2</v>
      </c>
      <c r="BC616" s="50">
        <v>3.7681712962962959E-2</v>
      </c>
      <c r="BD616" s="48" t="s">
        <v>0</v>
      </c>
      <c r="BE616" s="48">
        <v>3.43</v>
      </c>
      <c r="BF616" s="48">
        <v>5.01</v>
      </c>
      <c r="BG616" s="48">
        <v>10.72</v>
      </c>
      <c r="BH616" s="48">
        <v>13.23</v>
      </c>
      <c r="BI616" s="46">
        <v>3296</v>
      </c>
    </row>
    <row r="617" spans="1:61" x14ac:dyDescent="0.3">
      <c r="A617" s="46">
        <v>785</v>
      </c>
      <c r="B617" s="48" t="s">
        <v>0</v>
      </c>
      <c r="C617" s="48" t="s">
        <v>0</v>
      </c>
      <c r="D617" s="48" t="s">
        <v>0</v>
      </c>
      <c r="E617" s="48" t="s">
        <v>0</v>
      </c>
      <c r="F617" s="48">
        <v>8.24</v>
      </c>
      <c r="G617" s="48" t="s">
        <v>0</v>
      </c>
      <c r="H617" s="48" t="s">
        <v>0</v>
      </c>
      <c r="I617" s="48">
        <v>37.130000000000003</v>
      </c>
      <c r="J617" s="49">
        <v>52.31</v>
      </c>
      <c r="K617" s="50">
        <v>7.9537037037037033E-4</v>
      </c>
      <c r="L617" s="50">
        <v>1.0859953703703704E-3</v>
      </c>
      <c r="M617" s="50">
        <v>2.468634259259259E-3</v>
      </c>
      <c r="N617" s="50">
        <v>9.9687500000000015E-4</v>
      </c>
      <c r="O617" s="50">
        <v>1.3996527777777779E-3</v>
      </c>
      <c r="P617" s="50">
        <v>1.8168981481481482E-3</v>
      </c>
      <c r="Q617" s="50">
        <v>2.8851851851851851E-3</v>
      </c>
      <c r="R617" s="50">
        <v>3.1150462962962967E-3</v>
      </c>
      <c r="S617" s="50">
        <v>3.9539351851851853E-3</v>
      </c>
      <c r="T617" s="50">
        <v>6.1674768518518519E-3</v>
      </c>
      <c r="U617" s="50">
        <v>6.6785879629629634E-3</v>
      </c>
      <c r="V617" s="50">
        <v>1.0644907407407408E-2</v>
      </c>
      <c r="W617" s="50">
        <v>9.6439814814814808E-3</v>
      </c>
      <c r="X617" s="50">
        <v>1.6243981481481481E-2</v>
      </c>
      <c r="Y617" s="50">
        <v>3.3824305555555552E-2</v>
      </c>
      <c r="Z617" s="48" t="s">
        <v>0</v>
      </c>
      <c r="AA617" s="48">
        <v>4.22</v>
      </c>
      <c r="AB617" s="48" t="s">
        <v>0</v>
      </c>
      <c r="AC617" s="48">
        <v>13.38</v>
      </c>
      <c r="AD617" s="48">
        <v>14.35</v>
      </c>
      <c r="AE617" s="46">
        <v>4288</v>
      </c>
      <c r="AF617" s="48" t="s">
        <v>0</v>
      </c>
      <c r="AG617" s="48" t="s">
        <v>0</v>
      </c>
      <c r="AH617" s="48" t="s">
        <v>0</v>
      </c>
      <c r="AI617" s="48" t="s">
        <v>0</v>
      </c>
      <c r="AJ617" s="48" t="s">
        <v>0</v>
      </c>
      <c r="AK617" s="48">
        <v>9.81</v>
      </c>
      <c r="AL617" s="48">
        <v>27.49</v>
      </c>
      <c r="AM617" s="48">
        <v>44.49</v>
      </c>
      <c r="AN617" s="48">
        <v>62.65</v>
      </c>
      <c r="AO617" s="50">
        <v>9.5856481481481487E-4</v>
      </c>
      <c r="AP617" s="50">
        <v>1.3253472222222223E-3</v>
      </c>
      <c r="AQ617" s="50">
        <v>2.9971064814814817E-3</v>
      </c>
      <c r="AR617" s="50">
        <v>1.2084490740740742E-3</v>
      </c>
      <c r="AS617" s="50">
        <v>1.699652777777778E-3</v>
      </c>
      <c r="AT617" s="50">
        <v>2.1996527777777778E-3</v>
      </c>
      <c r="AU617" s="50">
        <v>3.4743055555555556E-3</v>
      </c>
      <c r="AV617" s="50">
        <v>3.7578703703703702E-3</v>
      </c>
      <c r="AW617" s="50">
        <v>4.787847222222222E-3</v>
      </c>
      <c r="AX617" s="50">
        <v>7.5168981481481476E-3</v>
      </c>
      <c r="AY617" s="50">
        <v>8.0928240740740735E-3</v>
      </c>
      <c r="AZ617" s="50">
        <v>1.301550925925926E-2</v>
      </c>
      <c r="BA617" s="50">
        <v>1.0645601851851852E-2</v>
      </c>
      <c r="BB617" s="50">
        <v>1.8343634259259257E-2</v>
      </c>
      <c r="BC617" s="50">
        <v>3.7705092592592589E-2</v>
      </c>
      <c r="BD617" s="48" t="s">
        <v>0</v>
      </c>
      <c r="BE617" s="48" t="s">
        <v>0</v>
      </c>
      <c r="BF617" s="48" t="s">
        <v>0</v>
      </c>
      <c r="BG617" s="48">
        <v>10.71</v>
      </c>
      <c r="BH617" s="48">
        <v>13.21</v>
      </c>
      <c r="BI617" s="46">
        <v>3292</v>
      </c>
    </row>
    <row r="618" spans="1:61" x14ac:dyDescent="0.3">
      <c r="A618" s="46">
        <v>784</v>
      </c>
      <c r="B618" s="48" t="s">
        <v>0</v>
      </c>
      <c r="C618" s="48" t="s">
        <v>0</v>
      </c>
      <c r="D618" s="48" t="s">
        <v>0</v>
      </c>
      <c r="E618" s="48">
        <v>7.56</v>
      </c>
      <c r="F618" s="48" t="s">
        <v>0</v>
      </c>
      <c r="G618" s="48">
        <v>8.8699999999999992</v>
      </c>
      <c r="H618" s="48">
        <v>23.52</v>
      </c>
      <c r="I618" s="48">
        <v>37.14</v>
      </c>
      <c r="J618" s="49">
        <v>52.33</v>
      </c>
      <c r="K618" s="50">
        <v>7.9560185185185181E-4</v>
      </c>
      <c r="L618" s="50">
        <v>1.0864583333333334E-3</v>
      </c>
      <c r="M618" s="50">
        <v>2.4695601851851849E-3</v>
      </c>
      <c r="N618" s="50">
        <v>9.9722222222222226E-4</v>
      </c>
      <c r="O618" s="50">
        <v>1.4001157407407408E-3</v>
      </c>
      <c r="P618" s="50">
        <v>1.817476851851852E-3</v>
      </c>
      <c r="Q618" s="50">
        <v>2.8862268518518516E-3</v>
      </c>
      <c r="R618" s="50">
        <v>3.1160879629629633E-3</v>
      </c>
      <c r="S618" s="50">
        <v>3.9553240740740738E-3</v>
      </c>
      <c r="T618" s="50">
        <v>6.1696759259259265E-3</v>
      </c>
      <c r="U618" s="50">
        <v>6.6810185185185193E-3</v>
      </c>
      <c r="V618" s="50">
        <v>1.0648726851851852E-2</v>
      </c>
      <c r="W618" s="50">
        <v>9.6497685185185176E-3</v>
      </c>
      <c r="X618" s="50">
        <v>1.6253587962962959E-2</v>
      </c>
      <c r="Y618" s="50">
        <v>3.3843749999999999E-2</v>
      </c>
      <c r="Z618" s="48">
        <v>1.85</v>
      </c>
      <c r="AA618" s="48" t="s">
        <v>0</v>
      </c>
      <c r="AB618" s="48">
        <v>6.35</v>
      </c>
      <c r="AC618" s="48">
        <v>13.37</v>
      </c>
      <c r="AD618" s="48">
        <v>14.33</v>
      </c>
      <c r="AE618" s="46">
        <v>4283</v>
      </c>
      <c r="AF618" s="48" t="s">
        <v>0</v>
      </c>
      <c r="AG618" s="48" t="s">
        <v>0</v>
      </c>
      <c r="AH618" s="48" t="s">
        <v>0</v>
      </c>
      <c r="AI618" s="48">
        <v>8.34</v>
      </c>
      <c r="AJ618" s="48">
        <v>9.09</v>
      </c>
      <c r="AK618" s="48" t="s">
        <v>0</v>
      </c>
      <c r="AL618" s="48">
        <v>27.51</v>
      </c>
      <c r="AM618" s="48">
        <v>44.52</v>
      </c>
      <c r="AN618" s="48">
        <v>62.68</v>
      </c>
      <c r="AO618" s="50">
        <v>9.5902777777777783E-4</v>
      </c>
      <c r="AP618" s="50">
        <v>1.3260416666666668E-3</v>
      </c>
      <c r="AQ618" s="50">
        <v>2.9987268518518518E-3</v>
      </c>
      <c r="AR618" s="50">
        <v>1.2091435185185187E-3</v>
      </c>
      <c r="AS618" s="50">
        <v>1.7004629629629631E-3</v>
      </c>
      <c r="AT618" s="50">
        <v>2.2008101851851854E-3</v>
      </c>
      <c r="AU618" s="50">
        <v>3.4761574074074074E-3</v>
      </c>
      <c r="AV618" s="50">
        <v>3.7598379629629627E-3</v>
      </c>
      <c r="AW618" s="50">
        <v>4.7903935185185185E-3</v>
      </c>
      <c r="AX618" s="50">
        <v>7.5209490740740731E-3</v>
      </c>
      <c r="AY618" s="50">
        <v>8.0972222222222227E-3</v>
      </c>
      <c r="AZ618" s="50">
        <v>1.3022685185185186E-2</v>
      </c>
      <c r="BA618" s="50">
        <v>1.0652314814814814E-2</v>
      </c>
      <c r="BB618" s="50">
        <v>1.8355092592592593E-2</v>
      </c>
      <c r="BC618" s="50">
        <v>3.7728356481481477E-2</v>
      </c>
      <c r="BD618" s="48" t="s">
        <v>0</v>
      </c>
      <c r="BE618" s="48" t="s">
        <v>0</v>
      </c>
      <c r="BF618" s="48" t="s">
        <v>0</v>
      </c>
      <c r="BG618" s="48">
        <v>10.7</v>
      </c>
      <c r="BH618" s="48">
        <v>13.2</v>
      </c>
      <c r="BI618" s="46">
        <v>3288</v>
      </c>
    </row>
    <row r="619" spans="1:61" x14ac:dyDescent="0.3">
      <c r="A619" s="46">
        <v>783</v>
      </c>
      <c r="B619" s="48">
        <v>6.34</v>
      </c>
      <c r="C619" s="48" t="s">
        <v>0</v>
      </c>
      <c r="D619" s="48">
        <v>7.32</v>
      </c>
      <c r="E619" s="48" t="s">
        <v>0</v>
      </c>
      <c r="F619" s="48" t="s">
        <v>0</v>
      </c>
      <c r="G619" s="48" t="s">
        <v>0</v>
      </c>
      <c r="H619" s="48">
        <v>23.53</v>
      </c>
      <c r="I619" s="48">
        <v>37.159999999999997</v>
      </c>
      <c r="J619" s="49">
        <v>52.34</v>
      </c>
      <c r="K619" s="50">
        <v>7.9594907407407414E-4</v>
      </c>
      <c r="L619" s="50">
        <v>1.0868055555555555E-3</v>
      </c>
      <c r="M619" s="50">
        <v>2.4706018518518519E-3</v>
      </c>
      <c r="N619" s="50">
        <v>9.9756944444444459E-4</v>
      </c>
      <c r="O619" s="50">
        <v>1.4005787037037038E-3</v>
      </c>
      <c r="P619" s="50">
        <v>1.8180555555555556E-3</v>
      </c>
      <c r="Q619" s="50">
        <v>2.8872685185185186E-3</v>
      </c>
      <c r="R619" s="50">
        <v>3.1172453703703705E-3</v>
      </c>
      <c r="S619" s="50">
        <v>3.9567129629629631E-3</v>
      </c>
      <c r="T619" s="50">
        <v>6.1719907407407409E-3</v>
      </c>
      <c r="U619" s="50">
        <v>6.6834490740740752E-3</v>
      </c>
      <c r="V619" s="50">
        <v>1.0652546296296295E-2</v>
      </c>
      <c r="W619" s="50">
        <v>9.6554398148148146E-3</v>
      </c>
      <c r="X619" s="50">
        <v>1.6263194444444445E-2</v>
      </c>
      <c r="Y619" s="50">
        <v>3.3863078703703704E-2</v>
      </c>
      <c r="Z619" s="48" t="s">
        <v>0</v>
      </c>
      <c r="AA619" s="48" t="s">
        <v>0</v>
      </c>
      <c r="AB619" s="48" t="s">
        <v>0</v>
      </c>
      <c r="AC619" s="48">
        <v>13.36</v>
      </c>
      <c r="AD619" s="48">
        <v>14.31</v>
      </c>
      <c r="AE619" s="46">
        <v>4278</v>
      </c>
      <c r="AF619" s="48">
        <v>7.23</v>
      </c>
      <c r="AG619" s="48">
        <v>7.83</v>
      </c>
      <c r="AH619" s="48">
        <v>8.39</v>
      </c>
      <c r="AI619" s="48" t="s">
        <v>0</v>
      </c>
      <c r="AJ619" s="48" t="s">
        <v>0</v>
      </c>
      <c r="AK619" s="48">
        <v>9.82</v>
      </c>
      <c r="AL619" s="48">
        <v>27.52</v>
      </c>
      <c r="AM619" s="48">
        <v>44.54</v>
      </c>
      <c r="AN619" s="48">
        <v>62.71</v>
      </c>
      <c r="AO619" s="50">
        <v>9.5960648148148153E-4</v>
      </c>
      <c r="AP619" s="50">
        <v>1.3267361111111112E-3</v>
      </c>
      <c r="AQ619" s="50">
        <v>3.000462962962963E-3</v>
      </c>
      <c r="AR619" s="50">
        <v>1.2097222222222223E-3</v>
      </c>
      <c r="AS619" s="50">
        <v>1.701388888888889E-3</v>
      </c>
      <c r="AT619" s="50">
        <v>2.201851851851852E-3</v>
      </c>
      <c r="AU619" s="50">
        <v>3.4778935185185182E-3</v>
      </c>
      <c r="AV619" s="50">
        <v>3.7616898148148145E-3</v>
      </c>
      <c r="AW619" s="50">
        <v>4.7928240740740735E-3</v>
      </c>
      <c r="AX619" s="50">
        <v>7.5249999999999996E-3</v>
      </c>
      <c r="AY619" s="50">
        <v>8.1016203703703701E-3</v>
      </c>
      <c r="AZ619" s="50">
        <v>1.3029861111111112E-2</v>
      </c>
      <c r="BA619" s="50">
        <v>1.0659143518518517E-2</v>
      </c>
      <c r="BB619" s="50">
        <v>1.8366550925925925E-2</v>
      </c>
      <c r="BC619" s="50">
        <v>3.7751736111111114E-2</v>
      </c>
      <c r="BD619" s="48" t="s">
        <v>0</v>
      </c>
      <c r="BE619" s="48">
        <v>3.42</v>
      </c>
      <c r="BF619" s="48">
        <v>5</v>
      </c>
      <c r="BG619" s="48">
        <v>10.69</v>
      </c>
      <c r="BH619" s="48">
        <v>13.18</v>
      </c>
      <c r="BI619" s="46">
        <v>3285</v>
      </c>
    </row>
    <row r="620" spans="1:61" x14ac:dyDescent="0.3">
      <c r="A620" s="46">
        <v>782</v>
      </c>
      <c r="B620" s="48" t="s">
        <v>0</v>
      </c>
      <c r="C620" s="48">
        <v>6.85</v>
      </c>
      <c r="D620" s="48" t="s">
        <v>0</v>
      </c>
      <c r="E620" s="48" t="s">
        <v>0</v>
      </c>
      <c r="F620" s="48">
        <v>8.25</v>
      </c>
      <c r="G620" s="48" t="s">
        <v>0</v>
      </c>
      <c r="H620" s="48">
        <v>23.54</v>
      </c>
      <c r="I620" s="48">
        <v>37.17</v>
      </c>
      <c r="J620" s="49">
        <v>52.36</v>
      </c>
      <c r="K620" s="50">
        <v>7.9618055555555562E-4</v>
      </c>
      <c r="L620" s="50">
        <v>1.0871527777777778E-3</v>
      </c>
      <c r="M620" s="50">
        <v>2.4715277777777778E-3</v>
      </c>
      <c r="N620" s="50">
        <v>9.979166666666667E-4</v>
      </c>
      <c r="O620" s="50">
        <v>1.4010416666666668E-3</v>
      </c>
      <c r="P620" s="50">
        <v>1.8187500000000001E-3</v>
      </c>
      <c r="Q620" s="50">
        <v>2.8881944444444445E-3</v>
      </c>
      <c r="R620" s="50">
        <v>3.1182870370370375E-3</v>
      </c>
      <c r="S620" s="50">
        <v>3.9581018518518515E-3</v>
      </c>
      <c r="T620" s="50">
        <v>6.1741898148148155E-3</v>
      </c>
      <c r="U620" s="50">
        <v>6.6858796296296302E-3</v>
      </c>
      <c r="V620" s="50">
        <v>1.0656365740740741E-2</v>
      </c>
      <c r="W620" s="50">
        <v>9.6611111111111116E-3</v>
      </c>
      <c r="X620" s="50">
        <v>1.6272685185185185E-2</v>
      </c>
      <c r="Y620" s="50">
        <v>3.3882523148148144E-2</v>
      </c>
      <c r="Z620" s="48" t="s">
        <v>0</v>
      </c>
      <c r="AA620" s="48">
        <v>4.21</v>
      </c>
      <c r="AB620" s="48">
        <v>6.34</v>
      </c>
      <c r="AC620" s="48" t="s">
        <v>0</v>
      </c>
      <c r="AD620" s="48">
        <v>14.3</v>
      </c>
      <c r="AE620" s="46">
        <v>4273</v>
      </c>
      <c r="AF620" s="48" t="s">
        <v>0</v>
      </c>
      <c r="AG620" s="48" t="s">
        <v>0</v>
      </c>
      <c r="AH620" s="48" t="s">
        <v>0</v>
      </c>
      <c r="AI620" s="48">
        <v>8.35</v>
      </c>
      <c r="AJ620" s="48">
        <v>9.1</v>
      </c>
      <c r="AK620" s="48" t="s">
        <v>0</v>
      </c>
      <c r="AL620" s="48">
        <v>27.53</v>
      </c>
      <c r="AM620" s="48">
        <v>44.56</v>
      </c>
      <c r="AN620" s="48">
        <v>62.75</v>
      </c>
      <c r="AO620" s="50">
        <v>9.6006944444444449E-4</v>
      </c>
      <c r="AP620" s="50">
        <v>1.3274305555555557E-3</v>
      </c>
      <c r="AQ620" s="50">
        <v>3.0020833333333336E-3</v>
      </c>
      <c r="AR620" s="50">
        <v>1.2103009259259261E-3</v>
      </c>
      <c r="AS620" s="50">
        <v>1.7021990740740743E-3</v>
      </c>
      <c r="AT620" s="50">
        <v>2.2030092592592596E-3</v>
      </c>
      <c r="AU620" s="50">
        <v>3.4796296296296294E-3</v>
      </c>
      <c r="AV620" s="50">
        <v>3.7636574074074074E-3</v>
      </c>
      <c r="AW620" s="50">
        <v>4.79537037037037E-3</v>
      </c>
      <c r="AX620" s="50">
        <v>7.5290509259259251E-3</v>
      </c>
      <c r="AY620" s="50">
        <v>8.1061342592592591E-3</v>
      </c>
      <c r="AZ620" s="50">
        <v>1.3037037037037038E-2</v>
      </c>
      <c r="BA620" s="50">
        <v>1.0665972222222221E-2</v>
      </c>
      <c r="BB620" s="50">
        <v>1.8378009259259257E-2</v>
      </c>
      <c r="BC620" s="50">
        <v>3.7775115740740745E-2</v>
      </c>
      <c r="BD620" s="48">
        <v>1.55</v>
      </c>
      <c r="BE620" s="48" t="s">
        <v>0</v>
      </c>
      <c r="BF620" s="48" t="s">
        <v>0</v>
      </c>
      <c r="BG620" s="48">
        <v>10.68</v>
      </c>
      <c r="BH620" s="48">
        <v>13.17</v>
      </c>
      <c r="BI620" s="46">
        <v>3281</v>
      </c>
    </row>
    <row r="621" spans="1:61" x14ac:dyDescent="0.3">
      <c r="A621" s="46">
        <v>781</v>
      </c>
      <c r="B621" s="48" t="s">
        <v>0</v>
      </c>
      <c r="C621" s="48" t="s">
        <v>0</v>
      </c>
      <c r="D621" s="48" t="s">
        <v>0</v>
      </c>
      <c r="E621" s="48">
        <v>7.57</v>
      </c>
      <c r="F621" s="48" t="s">
        <v>0</v>
      </c>
      <c r="G621" s="48">
        <v>8.8800000000000008</v>
      </c>
      <c r="H621" s="48">
        <v>23.55</v>
      </c>
      <c r="I621" s="48">
        <v>37.18</v>
      </c>
      <c r="J621" s="49">
        <v>52.38</v>
      </c>
      <c r="K621" s="50">
        <v>7.9652777777777784E-4</v>
      </c>
      <c r="L621" s="50">
        <v>1.0874999999999999E-3</v>
      </c>
      <c r="M621" s="50">
        <v>2.4724537037037037E-3</v>
      </c>
      <c r="N621" s="50">
        <v>9.9814814814814818E-4</v>
      </c>
      <c r="O621" s="50">
        <v>1.4015046296296297E-3</v>
      </c>
      <c r="P621" s="50">
        <v>1.8193287037037039E-3</v>
      </c>
      <c r="Q621" s="50">
        <v>2.8892361111111111E-3</v>
      </c>
      <c r="R621" s="50">
        <v>3.119328703703704E-3</v>
      </c>
      <c r="S621" s="50">
        <v>3.95949074074074E-3</v>
      </c>
      <c r="T621" s="50">
        <v>6.1765046296296299E-3</v>
      </c>
      <c r="U621" s="50">
        <v>6.688310185185186E-3</v>
      </c>
      <c r="V621" s="50">
        <v>1.0660185185185184E-2</v>
      </c>
      <c r="W621" s="50">
        <v>9.6667824074074069E-3</v>
      </c>
      <c r="X621" s="50">
        <v>1.6282291666666667E-2</v>
      </c>
      <c r="Y621" s="50">
        <v>3.3901967592592598E-2</v>
      </c>
      <c r="Z621" s="48" t="s">
        <v>0</v>
      </c>
      <c r="AA621" s="48" t="s">
        <v>0</v>
      </c>
      <c r="AB621" s="48" t="s">
        <v>0</v>
      </c>
      <c r="AC621" s="48">
        <v>13.35</v>
      </c>
      <c r="AD621" s="48">
        <v>14.28</v>
      </c>
      <c r="AE621" s="46">
        <v>4268</v>
      </c>
      <c r="AF621" s="48" t="s">
        <v>0</v>
      </c>
      <c r="AG621" s="48" t="s">
        <v>0</v>
      </c>
      <c r="AH621" s="48" t="s">
        <v>0</v>
      </c>
      <c r="AI621" s="48" t="s">
        <v>0</v>
      </c>
      <c r="AJ621" s="48" t="s">
        <v>0</v>
      </c>
      <c r="AK621" s="48">
        <v>9.83</v>
      </c>
      <c r="AL621" s="48">
        <v>27.54</v>
      </c>
      <c r="AM621" s="48">
        <v>44.58</v>
      </c>
      <c r="AN621" s="48">
        <v>62.78</v>
      </c>
      <c r="AO621" s="50">
        <v>9.6053240740740745E-4</v>
      </c>
      <c r="AP621" s="50">
        <v>1.3282407407407407E-3</v>
      </c>
      <c r="AQ621" s="50">
        <v>3.0037037037037037E-3</v>
      </c>
      <c r="AR621" s="50">
        <v>1.2109953703703705E-3</v>
      </c>
      <c r="AS621" s="50">
        <v>1.7031250000000002E-3</v>
      </c>
      <c r="AT621" s="50">
        <v>2.2041666666666668E-3</v>
      </c>
      <c r="AU621" s="50">
        <v>3.4814814814814812E-3</v>
      </c>
      <c r="AV621" s="50">
        <v>3.7656249999999999E-3</v>
      </c>
      <c r="AW621" s="50">
        <v>4.7978009259259258E-3</v>
      </c>
      <c r="AX621" s="50">
        <v>7.5331018518518516E-3</v>
      </c>
      <c r="AY621" s="50">
        <v>8.1105324074074066E-3</v>
      </c>
      <c r="AZ621" s="50">
        <v>1.3044328703703706E-2</v>
      </c>
      <c r="BA621" s="50">
        <v>1.0672800925925924E-2</v>
      </c>
      <c r="BB621" s="50">
        <v>1.8389467592592589E-2</v>
      </c>
      <c r="BC621" s="50">
        <v>3.7798379629629626E-2</v>
      </c>
      <c r="BD621" s="48" t="s">
        <v>0</v>
      </c>
      <c r="BE621" s="48" t="s">
        <v>0</v>
      </c>
      <c r="BF621" s="48">
        <v>4.99</v>
      </c>
      <c r="BG621" s="48">
        <v>10.67</v>
      </c>
      <c r="BH621" s="48">
        <v>13.15</v>
      </c>
      <c r="BI621" s="46">
        <v>3277</v>
      </c>
    </row>
    <row r="622" spans="1:61" x14ac:dyDescent="0.3">
      <c r="A622" s="46">
        <v>780</v>
      </c>
      <c r="B622" s="48" t="s">
        <v>0</v>
      </c>
      <c r="C622" s="48" t="s">
        <v>0</v>
      </c>
      <c r="D622" s="48" t="s">
        <v>0</v>
      </c>
      <c r="E622" s="48" t="s">
        <v>0</v>
      </c>
      <c r="F622" s="48" t="s">
        <v>0</v>
      </c>
      <c r="G622" s="48" t="s">
        <v>0</v>
      </c>
      <c r="H622" s="48" t="s">
        <v>0</v>
      </c>
      <c r="I622" s="48">
        <v>37.200000000000003</v>
      </c>
      <c r="J622" s="49">
        <v>52.4</v>
      </c>
      <c r="K622" s="50">
        <v>7.9675925925925932E-4</v>
      </c>
      <c r="L622" s="50">
        <v>1.0879629629629629E-3</v>
      </c>
      <c r="M622" s="50">
        <v>2.4733796296296296E-3</v>
      </c>
      <c r="N622" s="50">
        <v>9.9849537037037051E-4</v>
      </c>
      <c r="O622" s="50">
        <v>1.4020833333333333E-3</v>
      </c>
      <c r="P622" s="50">
        <v>1.8199074074074075E-3</v>
      </c>
      <c r="Q622" s="50">
        <v>2.8902777777777776E-3</v>
      </c>
      <c r="R622" s="50">
        <v>3.1204861111111112E-3</v>
      </c>
      <c r="S622" s="50">
        <v>3.9608796296296293E-3</v>
      </c>
      <c r="T622" s="50">
        <v>6.1788194444444451E-3</v>
      </c>
      <c r="U622" s="50">
        <v>6.690740740740741E-3</v>
      </c>
      <c r="V622" s="50">
        <v>1.0664120370370369E-2</v>
      </c>
      <c r="W622" s="50">
        <v>9.6725694444444437E-3</v>
      </c>
      <c r="X622" s="50">
        <v>1.6291898148148146E-2</v>
      </c>
      <c r="Y622" s="50">
        <v>3.3921296296296297E-2</v>
      </c>
      <c r="Z622" s="48" t="s">
        <v>0</v>
      </c>
      <c r="AA622" s="48">
        <v>4.2</v>
      </c>
      <c r="AB622" s="48">
        <v>6.33</v>
      </c>
      <c r="AC622" s="48">
        <v>13.34</v>
      </c>
      <c r="AD622" s="48">
        <v>14.26</v>
      </c>
      <c r="AE622" s="46">
        <v>4263</v>
      </c>
      <c r="AF622" s="48">
        <v>7.24</v>
      </c>
      <c r="AG622" s="48">
        <v>7.84</v>
      </c>
      <c r="AH622" s="48">
        <v>8.4</v>
      </c>
      <c r="AI622" s="48">
        <v>8.36</v>
      </c>
      <c r="AJ622" s="48">
        <v>9.11</v>
      </c>
      <c r="AK622" s="48" t="s">
        <v>0</v>
      </c>
      <c r="AL622" s="48">
        <v>27.56</v>
      </c>
      <c r="AM622" s="48">
        <v>44.6</v>
      </c>
      <c r="AN622" s="48">
        <v>62.81</v>
      </c>
      <c r="AO622" s="50">
        <v>9.6111111111111115E-4</v>
      </c>
      <c r="AP622" s="50">
        <v>1.3289351851851852E-3</v>
      </c>
      <c r="AQ622" s="50">
        <v>3.005439814814815E-3</v>
      </c>
      <c r="AR622" s="50">
        <v>1.2115740740740741E-3</v>
      </c>
      <c r="AS622" s="50">
        <v>1.7039351851851853E-3</v>
      </c>
      <c r="AT622" s="50">
        <v>2.2052083333333333E-3</v>
      </c>
      <c r="AU622" s="50">
        <v>3.4832175925925924E-3</v>
      </c>
      <c r="AV622" s="50">
        <v>3.7674768518518517E-3</v>
      </c>
      <c r="AW622" s="50">
        <v>4.8003472222222215E-3</v>
      </c>
      <c r="AX622" s="50">
        <v>7.5372685185185187E-3</v>
      </c>
      <c r="AY622" s="50">
        <v>8.1149305555555541E-3</v>
      </c>
      <c r="AZ622" s="50">
        <v>1.3051504629629632E-2</v>
      </c>
      <c r="BA622" s="50">
        <v>1.0679629629629629E-2</v>
      </c>
      <c r="BB622" s="50">
        <v>1.8401041666666663E-2</v>
      </c>
      <c r="BC622" s="50">
        <v>3.7821759259259256E-2</v>
      </c>
      <c r="BD622" s="48" t="s">
        <v>0</v>
      </c>
      <c r="BE622" s="48">
        <v>3.41</v>
      </c>
      <c r="BF622" s="48" t="s">
        <v>0</v>
      </c>
      <c r="BG622" s="48">
        <v>10.66</v>
      </c>
      <c r="BH622" s="48">
        <v>13.13</v>
      </c>
      <c r="BI622" s="46">
        <v>3273</v>
      </c>
    </row>
    <row r="623" spans="1:61" x14ac:dyDescent="0.3">
      <c r="A623" s="46">
        <v>779</v>
      </c>
      <c r="B623" s="48" t="s">
        <v>0</v>
      </c>
      <c r="C623" s="48" t="s">
        <v>0</v>
      </c>
      <c r="D623" s="48">
        <v>7.33</v>
      </c>
      <c r="E623" s="48" t="s">
        <v>0</v>
      </c>
      <c r="F623" s="48">
        <v>8.26</v>
      </c>
      <c r="G623" s="48">
        <v>8.89</v>
      </c>
      <c r="H623" s="48">
        <v>23.56</v>
      </c>
      <c r="I623" s="48">
        <v>37.21</v>
      </c>
      <c r="J623" s="49">
        <v>52.42</v>
      </c>
      <c r="K623" s="50">
        <v>7.969907407407408E-4</v>
      </c>
      <c r="L623" s="50">
        <v>1.0883101851851852E-3</v>
      </c>
      <c r="M623" s="50">
        <v>2.4743055555555555E-3</v>
      </c>
      <c r="N623" s="50">
        <v>9.9884259259259262E-4</v>
      </c>
      <c r="O623" s="50">
        <v>1.4025462962962963E-3</v>
      </c>
      <c r="P623" s="50">
        <v>1.8204861111111113E-3</v>
      </c>
      <c r="Q623" s="50">
        <v>2.8913194444444442E-3</v>
      </c>
      <c r="R623" s="50">
        <v>3.1215277777777782E-3</v>
      </c>
      <c r="S623" s="50">
        <v>3.9622685185185177E-3</v>
      </c>
      <c r="T623" s="50">
        <v>6.1810185185185188E-3</v>
      </c>
      <c r="U623" s="50">
        <v>6.6931712962962969E-3</v>
      </c>
      <c r="V623" s="50">
        <v>1.0667939814814814E-2</v>
      </c>
      <c r="W623" s="50">
        <v>9.678240740740739E-3</v>
      </c>
      <c r="X623" s="50">
        <v>1.6301504629629628E-2</v>
      </c>
      <c r="Y623" s="50">
        <v>3.3940740740740744E-2</v>
      </c>
      <c r="Z623" s="48" t="s">
        <v>0</v>
      </c>
      <c r="AA623" s="48" t="s">
        <v>0</v>
      </c>
      <c r="AB623" s="48" t="s">
        <v>0</v>
      </c>
      <c r="AC623" s="48">
        <v>13.33</v>
      </c>
      <c r="AD623" s="48">
        <v>14.25</v>
      </c>
      <c r="AE623" s="46">
        <v>4258</v>
      </c>
      <c r="AF623" s="48" t="s">
        <v>0</v>
      </c>
      <c r="AG623" s="48" t="s">
        <v>0</v>
      </c>
      <c r="AH623" s="48" t="s">
        <v>0</v>
      </c>
      <c r="AI623" s="48" t="s">
        <v>0</v>
      </c>
      <c r="AJ623" s="48" t="s">
        <v>0</v>
      </c>
      <c r="AK623" s="48">
        <v>9.84</v>
      </c>
      <c r="AL623" s="48">
        <v>27.57</v>
      </c>
      <c r="AM623" s="48">
        <v>44.63</v>
      </c>
      <c r="AN623" s="48">
        <v>62.84</v>
      </c>
      <c r="AO623" s="50">
        <v>9.6157407407407411E-4</v>
      </c>
      <c r="AP623" s="50">
        <v>1.3296296296296296E-3</v>
      </c>
      <c r="AQ623" s="50">
        <v>3.0070601851851851E-3</v>
      </c>
      <c r="AR623" s="50">
        <v>1.2122685185185186E-3</v>
      </c>
      <c r="AS623" s="50">
        <v>1.7048611111111112E-3</v>
      </c>
      <c r="AT623" s="50">
        <v>2.2063657407407409E-3</v>
      </c>
      <c r="AU623" s="50">
        <v>3.4849537037037037E-3</v>
      </c>
      <c r="AV623" s="50">
        <v>3.7694444444444442E-3</v>
      </c>
      <c r="AW623" s="50">
        <v>4.802893518518518E-3</v>
      </c>
      <c r="AX623" s="50">
        <v>7.5413194444444442E-3</v>
      </c>
      <c r="AY623" s="50">
        <v>8.1193287037037033E-3</v>
      </c>
      <c r="AZ623" s="50">
        <v>1.3058680555555556E-2</v>
      </c>
      <c r="BA623" s="50">
        <v>1.0686458333333333E-2</v>
      </c>
      <c r="BB623" s="50">
        <v>1.8412499999999998E-2</v>
      </c>
      <c r="BC623" s="50">
        <v>3.7845254629629628E-2</v>
      </c>
      <c r="BD623" s="48" t="s">
        <v>0</v>
      </c>
      <c r="BE623" s="48" t="s">
        <v>0</v>
      </c>
      <c r="BF623" s="48">
        <v>4.9800000000000004</v>
      </c>
      <c r="BG623" s="48">
        <v>10.65</v>
      </c>
      <c r="BH623" s="48">
        <v>13.12</v>
      </c>
      <c r="BI623" s="46">
        <v>3269</v>
      </c>
    </row>
    <row r="624" spans="1:61" x14ac:dyDescent="0.3">
      <c r="A624" s="46">
        <v>778</v>
      </c>
      <c r="B624" s="48">
        <v>6.35</v>
      </c>
      <c r="C624" s="48" t="s">
        <v>0</v>
      </c>
      <c r="D624" s="48" t="s">
        <v>0</v>
      </c>
      <c r="E624" s="48">
        <v>7.58</v>
      </c>
      <c r="F624" s="48" t="s">
        <v>0</v>
      </c>
      <c r="G624" s="48" t="s">
        <v>0</v>
      </c>
      <c r="H624" s="48">
        <v>23.57</v>
      </c>
      <c r="I624" s="48">
        <v>37.22</v>
      </c>
      <c r="J624" s="49">
        <v>52.43</v>
      </c>
      <c r="K624" s="50">
        <v>7.9733796296296302E-4</v>
      </c>
      <c r="L624" s="50">
        <v>1.0886574074074073E-3</v>
      </c>
      <c r="M624" s="50">
        <v>2.4752314814814815E-3</v>
      </c>
      <c r="N624" s="50">
        <v>9.9918981481481495E-4</v>
      </c>
      <c r="O624" s="50">
        <v>1.4030092592592592E-3</v>
      </c>
      <c r="P624" s="50">
        <v>1.8211805555555557E-3</v>
      </c>
      <c r="Q624" s="50">
        <v>2.8922453703703701E-3</v>
      </c>
      <c r="R624" s="50">
        <v>3.1225694444444447E-3</v>
      </c>
      <c r="S624" s="50">
        <v>3.9636574074074071E-3</v>
      </c>
      <c r="T624" s="50">
        <v>6.1833333333333332E-3</v>
      </c>
      <c r="U624" s="50">
        <v>6.6956018518518519E-3</v>
      </c>
      <c r="V624" s="50">
        <v>1.0671759259259258E-2</v>
      </c>
      <c r="W624" s="50">
        <v>9.683912037037036E-3</v>
      </c>
      <c r="X624" s="50">
        <v>1.631111111111111E-2</v>
      </c>
      <c r="Y624" s="50">
        <v>3.3960185185185184E-2</v>
      </c>
      <c r="Z624" s="48" t="s">
        <v>0</v>
      </c>
      <c r="AA624" s="48" t="s">
        <v>0</v>
      </c>
      <c r="AB624" s="48">
        <v>6.32</v>
      </c>
      <c r="AC624" s="48">
        <v>13.32</v>
      </c>
      <c r="AD624" s="48">
        <v>14.23</v>
      </c>
      <c r="AE624" s="46">
        <v>4253</v>
      </c>
      <c r="AF624" s="48" t="s">
        <v>0</v>
      </c>
      <c r="AG624" s="48" t="s">
        <v>0</v>
      </c>
      <c r="AH624" s="48">
        <v>8.41</v>
      </c>
      <c r="AI624" s="48">
        <v>8.3699999999999992</v>
      </c>
      <c r="AJ624" s="48" t="s">
        <v>0</v>
      </c>
      <c r="AK624" s="48">
        <v>9.85</v>
      </c>
      <c r="AL624" s="48">
        <v>27.58</v>
      </c>
      <c r="AM624" s="48">
        <v>44.65</v>
      </c>
      <c r="AN624" s="48">
        <v>62.87</v>
      </c>
      <c r="AO624" s="50">
        <v>9.6203703703703707E-4</v>
      </c>
      <c r="AP624" s="50">
        <v>1.330324074074074E-3</v>
      </c>
      <c r="AQ624" s="50">
        <v>3.0087962962962963E-3</v>
      </c>
      <c r="AR624" s="50">
        <v>1.2128472222222224E-3</v>
      </c>
      <c r="AS624" s="50">
        <v>1.7056712962962965E-3</v>
      </c>
      <c r="AT624" s="50">
        <v>2.2074074074074075E-3</v>
      </c>
      <c r="AU624" s="50">
        <v>3.4868055555555555E-3</v>
      </c>
      <c r="AV624" s="50">
        <v>3.7714120370370367E-3</v>
      </c>
      <c r="AW624" s="50">
        <v>4.8053240740740738E-3</v>
      </c>
      <c r="AX624" s="50">
        <v>7.5453703703703707E-3</v>
      </c>
      <c r="AY624" s="50">
        <v>8.1237268518518507E-3</v>
      </c>
      <c r="AZ624" s="50">
        <v>1.3065972222222224E-2</v>
      </c>
      <c r="BA624" s="50">
        <v>1.0693287037037038E-2</v>
      </c>
      <c r="BB624" s="50">
        <v>1.8424074074074072E-2</v>
      </c>
      <c r="BC624" s="50">
        <v>3.7868634259259258E-2</v>
      </c>
      <c r="BD624" s="48" t="s">
        <v>0</v>
      </c>
      <c r="BE624" s="48" t="s">
        <v>0</v>
      </c>
      <c r="BF624" s="48" t="s">
        <v>0</v>
      </c>
      <c r="BG624" s="48">
        <v>10.64</v>
      </c>
      <c r="BH624" s="48">
        <v>13.1</v>
      </c>
      <c r="BI624" s="46">
        <v>3265</v>
      </c>
    </row>
    <row r="625" spans="1:61" x14ac:dyDescent="0.3">
      <c r="A625" s="46">
        <v>777</v>
      </c>
      <c r="B625" s="48" t="s">
        <v>0</v>
      </c>
      <c r="C625" s="48">
        <v>6.86</v>
      </c>
      <c r="D625" s="48" t="s">
        <v>0</v>
      </c>
      <c r="E625" s="48" t="s">
        <v>0</v>
      </c>
      <c r="F625" s="48" t="s">
        <v>0</v>
      </c>
      <c r="G625" s="48" t="s">
        <v>0</v>
      </c>
      <c r="H625" s="48">
        <v>23.58</v>
      </c>
      <c r="I625" s="48">
        <v>37.24</v>
      </c>
      <c r="J625" s="49">
        <v>52.45</v>
      </c>
      <c r="K625" s="50">
        <v>7.975694444444445E-4</v>
      </c>
      <c r="L625" s="50">
        <v>1.0890046296296297E-3</v>
      </c>
      <c r="M625" s="50">
        <v>2.4761574074074074E-3</v>
      </c>
      <c r="N625" s="50">
        <v>9.9953703703703706E-4</v>
      </c>
      <c r="O625" s="50">
        <v>1.4034722222222222E-3</v>
      </c>
      <c r="P625" s="50">
        <v>1.8217592592592593E-3</v>
      </c>
      <c r="Q625" s="50">
        <v>2.8932870370370371E-3</v>
      </c>
      <c r="R625" s="50">
        <v>3.1237268518518519E-3</v>
      </c>
      <c r="S625" s="50">
        <v>3.9650462962962955E-3</v>
      </c>
      <c r="T625" s="50">
        <v>6.185532407407407E-3</v>
      </c>
      <c r="U625" s="50">
        <v>6.6981481481481484E-3</v>
      </c>
      <c r="V625" s="50">
        <v>1.0675578703703703E-2</v>
      </c>
      <c r="W625" s="50">
        <v>9.6896990740740745E-3</v>
      </c>
      <c r="X625" s="50">
        <v>1.6320717592592592E-2</v>
      </c>
      <c r="Y625" s="50">
        <v>3.3979745370370372E-2</v>
      </c>
      <c r="Z625" s="48" t="s">
        <v>0</v>
      </c>
      <c r="AA625" s="48">
        <v>4.1900000000000004</v>
      </c>
      <c r="AB625" s="48" t="s">
        <v>0</v>
      </c>
      <c r="AC625" s="48">
        <v>13.31</v>
      </c>
      <c r="AD625" s="48">
        <v>14.21</v>
      </c>
      <c r="AE625" s="46">
        <v>4248</v>
      </c>
      <c r="AF625" s="48" t="s">
        <v>0</v>
      </c>
      <c r="AG625" s="48">
        <v>7.85</v>
      </c>
      <c r="AH625" s="48" t="s">
        <v>0</v>
      </c>
      <c r="AI625" s="48" t="s">
        <v>0</v>
      </c>
      <c r="AJ625" s="48">
        <v>9.1199999999999992</v>
      </c>
      <c r="AK625" s="48" t="s">
        <v>0</v>
      </c>
      <c r="AL625" s="48">
        <v>27.59</v>
      </c>
      <c r="AM625" s="48">
        <v>44.67</v>
      </c>
      <c r="AN625" s="48">
        <v>62.9</v>
      </c>
      <c r="AO625" s="50">
        <v>9.6261574074074077E-4</v>
      </c>
      <c r="AP625" s="50">
        <v>1.3311342592592596E-3</v>
      </c>
      <c r="AQ625" s="50">
        <v>3.0104166666666669E-3</v>
      </c>
      <c r="AR625" s="50">
        <v>1.2135416666666668E-3</v>
      </c>
      <c r="AS625" s="50">
        <v>1.7064814814814816E-3</v>
      </c>
      <c r="AT625" s="50">
        <v>2.2085648148148151E-3</v>
      </c>
      <c r="AU625" s="50">
        <v>3.4885416666666663E-3</v>
      </c>
      <c r="AV625" s="50">
        <v>3.7732638888888885E-3</v>
      </c>
      <c r="AW625" s="50">
        <v>4.8078703703703703E-3</v>
      </c>
      <c r="AX625" s="50">
        <v>7.5494212962962954E-3</v>
      </c>
      <c r="AY625" s="50">
        <v>8.1281249999999999E-3</v>
      </c>
      <c r="AZ625" s="50">
        <v>1.3073148148148148E-2</v>
      </c>
      <c r="BA625" s="50">
        <v>1.0700115740740741E-2</v>
      </c>
      <c r="BB625" s="50">
        <v>1.8435532407407407E-2</v>
      </c>
      <c r="BC625" s="50">
        <v>3.7892013888888881E-2</v>
      </c>
      <c r="BD625" s="48" t="s">
        <v>0</v>
      </c>
      <c r="BE625" s="48">
        <v>3.4</v>
      </c>
      <c r="BF625" s="48">
        <v>4.97</v>
      </c>
      <c r="BG625" s="48">
        <v>10.63</v>
      </c>
      <c r="BH625" s="48">
        <v>13.09</v>
      </c>
      <c r="BI625" s="46">
        <v>3262</v>
      </c>
    </row>
    <row r="626" spans="1:61" x14ac:dyDescent="0.3">
      <c r="A626" s="46">
        <v>776</v>
      </c>
      <c r="B626" s="48" t="s">
        <v>0</v>
      </c>
      <c r="C626" s="48" t="s">
        <v>0</v>
      </c>
      <c r="D626" s="48" t="s">
        <v>0</v>
      </c>
      <c r="E626" s="48" t="s">
        <v>0</v>
      </c>
      <c r="F626" s="48" t="s">
        <v>0</v>
      </c>
      <c r="G626" s="48">
        <v>8.9</v>
      </c>
      <c r="H626" s="48">
        <v>23.59</v>
      </c>
      <c r="I626" s="48">
        <v>37.25</v>
      </c>
      <c r="J626" s="49">
        <v>52.47</v>
      </c>
      <c r="K626" s="50">
        <v>7.9780092592592598E-4</v>
      </c>
      <c r="L626" s="50">
        <v>1.0893518518518518E-3</v>
      </c>
      <c r="M626" s="50">
        <v>2.4770833333333333E-3</v>
      </c>
      <c r="N626" s="50">
        <v>9.9988425925925939E-4</v>
      </c>
      <c r="O626" s="50">
        <v>1.4039351851851851E-3</v>
      </c>
      <c r="P626" s="50">
        <v>1.8223379629629631E-3</v>
      </c>
      <c r="Q626" s="50">
        <v>2.8943287037037041E-3</v>
      </c>
      <c r="R626" s="50">
        <v>3.1247685185185189E-3</v>
      </c>
      <c r="S626" s="50">
        <v>3.9663194444444442E-3</v>
      </c>
      <c r="T626" s="50">
        <v>6.1878472222222222E-3</v>
      </c>
      <c r="U626" s="50">
        <v>6.7005787037037043E-3</v>
      </c>
      <c r="V626" s="50">
        <v>1.0679513888888888E-2</v>
      </c>
      <c r="W626" s="50">
        <v>9.6953703703703698E-3</v>
      </c>
      <c r="X626" s="50">
        <v>1.633032407407407E-2</v>
      </c>
      <c r="Y626" s="50">
        <v>3.3999189814814812E-2</v>
      </c>
      <c r="Z626" s="48" t="s">
        <v>0</v>
      </c>
      <c r="AA626" s="48" t="s">
        <v>0</v>
      </c>
      <c r="AB626" s="48" t="s">
        <v>0</v>
      </c>
      <c r="AC626" s="48">
        <v>13.3</v>
      </c>
      <c r="AD626" s="48">
        <v>14.19</v>
      </c>
      <c r="AE626" s="46">
        <v>4243</v>
      </c>
      <c r="AF626" s="48">
        <v>7.25</v>
      </c>
      <c r="AG626" s="48" t="s">
        <v>0</v>
      </c>
      <c r="AH626" s="48" t="s">
        <v>0</v>
      </c>
      <c r="AI626" s="48" t="s">
        <v>0</v>
      </c>
      <c r="AJ626" s="48" t="s">
        <v>0</v>
      </c>
      <c r="AK626" s="48">
        <v>9.86</v>
      </c>
      <c r="AL626" s="48">
        <v>27.61</v>
      </c>
      <c r="AM626" s="48">
        <v>44.69</v>
      </c>
      <c r="AN626" s="48">
        <v>62.93</v>
      </c>
      <c r="AO626" s="50">
        <v>9.6307870370370373E-4</v>
      </c>
      <c r="AP626" s="50">
        <v>1.331828703703704E-3</v>
      </c>
      <c r="AQ626" s="50">
        <v>3.012037037037037E-3</v>
      </c>
      <c r="AR626" s="50">
        <v>1.2141203703703704E-3</v>
      </c>
      <c r="AS626" s="50">
        <v>1.7074074074074075E-3</v>
      </c>
      <c r="AT626" s="50">
        <v>2.2097222222222223E-3</v>
      </c>
      <c r="AU626" s="50">
        <v>3.4902777777777775E-3</v>
      </c>
      <c r="AV626" s="50">
        <v>3.7752314814814814E-3</v>
      </c>
      <c r="AW626" s="50">
        <v>4.8104166666666668E-3</v>
      </c>
      <c r="AX626" s="50">
        <v>7.5535879629629625E-3</v>
      </c>
      <c r="AY626" s="50">
        <v>8.1326388888888889E-3</v>
      </c>
      <c r="AZ626" s="50">
        <v>1.3080439814814814E-2</v>
      </c>
      <c r="BA626" s="50">
        <v>1.0706944444444444E-2</v>
      </c>
      <c r="BB626" s="50">
        <v>1.8447106481481481E-2</v>
      </c>
      <c r="BC626" s="50">
        <v>3.791550925925926E-2</v>
      </c>
      <c r="BD626" s="48" t="s">
        <v>0</v>
      </c>
      <c r="BE626" s="48" t="s">
        <v>0</v>
      </c>
      <c r="BF626" s="48" t="s">
        <v>0</v>
      </c>
      <c r="BG626" s="48">
        <v>10.62</v>
      </c>
      <c r="BH626" s="48">
        <v>13.07</v>
      </c>
      <c r="BI626" s="46">
        <v>3258</v>
      </c>
    </row>
    <row r="627" spans="1:61" x14ac:dyDescent="0.3">
      <c r="A627" s="46">
        <v>775</v>
      </c>
      <c r="B627" s="48" t="s">
        <v>0</v>
      </c>
      <c r="C627" s="48" t="s">
        <v>0</v>
      </c>
      <c r="D627" s="48" t="s">
        <v>0</v>
      </c>
      <c r="E627" s="48" t="s">
        <v>0</v>
      </c>
      <c r="F627" s="48">
        <v>8.27</v>
      </c>
      <c r="G627" s="48" t="s">
        <v>0</v>
      </c>
      <c r="H627" s="48" t="s">
        <v>0</v>
      </c>
      <c r="I627" s="48">
        <v>37.26</v>
      </c>
      <c r="J627" s="49">
        <v>52.49</v>
      </c>
      <c r="K627" s="50">
        <v>7.981481481481482E-4</v>
      </c>
      <c r="L627" s="50">
        <v>1.0898148148148147E-3</v>
      </c>
      <c r="M627" s="50">
        <v>2.4780092592592592E-3</v>
      </c>
      <c r="N627" s="50">
        <v>1.0002314814814815E-3</v>
      </c>
      <c r="O627" s="50">
        <v>1.4043981481481481E-3</v>
      </c>
      <c r="P627" s="50">
        <v>1.8230324074074075E-3</v>
      </c>
      <c r="Q627" s="50">
        <v>2.8953703703703706E-3</v>
      </c>
      <c r="R627" s="50">
        <v>3.1258101851851855E-3</v>
      </c>
      <c r="S627" s="50">
        <v>3.9677083333333326E-3</v>
      </c>
      <c r="T627" s="50">
        <v>6.1901620370370366E-3</v>
      </c>
      <c r="U627" s="50">
        <v>6.7030092592592601E-3</v>
      </c>
      <c r="V627" s="50">
        <v>1.0683333333333333E-2</v>
      </c>
      <c r="W627" s="50">
        <v>9.7011574074074066E-3</v>
      </c>
      <c r="X627" s="50">
        <v>1.6339930555555552E-2</v>
      </c>
      <c r="Y627" s="50">
        <v>3.4018634259259259E-2</v>
      </c>
      <c r="Z627" s="48">
        <v>1.84</v>
      </c>
      <c r="AA627" s="48" t="s">
        <v>0</v>
      </c>
      <c r="AB627" s="48">
        <v>6.31</v>
      </c>
      <c r="AC627" s="48">
        <v>13.29</v>
      </c>
      <c r="AD627" s="48">
        <v>14.18</v>
      </c>
      <c r="AE627" s="46">
        <v>4238</v>
      </c>
      <c r="AF627" s="48" t="s">
        <v>0</v>
      </c>
      <c r="AG627" s="48" t="s">
        <v>0</v>
      </c>
      <c r="AH627" s="48">
        <v>8.42</v>
      </c>
      <c r="AI627" s="48">
        <v>8.3800000000000008</v>
      </c>
      <c r="AJ627" s="48">
        <v>9.1300000000000008</v>
      </c>
      <c r="AK627" s="48" t="s">
        <v>0</v>
      </c>
      <c r="AL627" s="48">
        <v>27.62</v>
      </c>
      <c r="AM627" s="48">
        <v>44.71</v>
      </c>
      <c r="AN627" s="48">
        <v>62.97</v>
      </c>
      <c r="AO627" s="50">
        <v>9.6354166666666669E-4</v>
      </c>
      <c r="AP627" s="50">
        <v>1.3325231481481484E-3</v>
      </c>
      <c r="AQ627" s="50">
        <v>3.0137731481481482E-3</v>
      </c>
      <c r="AR627" s="50">
        <v>1.2148148148148148E-3</v>
      </c>
      <c r="AS627" s="50">
        <v>1.7083333333333334E-3</v>
      </c>
      <c r="AT627" s="50">
        <v>2.2107638888888888E-3</v>
      </c>
      <c r="AU627" s="50">
        <v>3.4921296296296293E-3</v>
      </c>
      <c r="AV627" s="50">
        <v>3.7771990740740739E-3</v>
      </c>
      <c r="AW627" s="50">
        <v>4.8128472222222218E-3</v>
      </c>
      <c r="AX627" s="50">
        <v>7.557638888888888E-3</v>
      </c>
      <c r="AY627" s="50">
        <v>8.1370370370370364E-3</v>
      </c>
      <c r="AZ627" s="50">
        <v>1.308761574074074E-2</v>
      </c>
      <c r="BA627" s="50">
        <v>1.0713773148148148E-2</v>
      </c>
      <c r="BB627" s="50">
        <v>1.8458564814814813E-2</v>
      </c>
      <c r="BC627" s="50">
        <v>3.793888888888889E-2</v>
      </c>
      <c r="BD627" s="48" t="s">
        <v>0</v>
      </c>
      <c r="BE627" s="48" t="s">
        <v>0</v>
      </c>
      <c r="BF627" s="48">
        <v>4.96</v>
      </c>
      <c r="BG627" s="48">
        <v>10.61</v>
      </c>
      <c r="BH627" s="48">
        <v>13.05</v>
      </c>
      <c r="BI627" s="46">
        <v>3254</v>
      </c>
    </row>
    <row r="628" spans="1:61" x14ac:dyDescent="0.3">
      <c r="A628" s="46">
        <v>774</v>
      </c>
      <c r="B628" s="48" t="s">
        <v>0</v>
      </c>
      <c r="C628" s="48" t="s">
        <v>0</v>
      </c>
      <c r="D628" s="48">
        <v>7.34</v>
      </c>
      <c r="E628" s="48">
        <v>7.59</v>
      </c>
      <c r="F628" s="48" t="s">
        <v>0</v>
      </c>
      <c r="G628" s="48" t="s">
        <v>0</v>
      </c>
      <c r="H628" s="48">
        <v>23.6</v>
      </c>
      <c r="I628" s="48">
        <v>37.28</v>
      </c>
      <c r="J628" s="49">
        <v>52.51</v>
      </c>
      <c r="K628" s="50">
        <v>7.9837962962962968E-4</v>
      </c>
      <c r="L628" s="50">
        <v>1.0901620370370371E-3</v>
      </c>
      <c r="M628" s="50">
        <v>2.4789351851851851E-3</v>
      </c>
      <c r="N628" s="50">
        <v>1.0005787037037038E-3</v>
      </c>
      <c r="O628" s="50">
        <v>1.4048611111111111E-3</v>
      </c>
      <c r="P628" s="50">
        <v>1.8236111111111111E-3</v>
      </c>
      <c r="Q628" s="50">
        <v>2.8962962962962966E-3</v>
      </c>
      <c r="R628" s="50">
        <v>3.1269675925925926E-3</v>
      </c>
      <c r="S628" s="50">
        <v>3.969097222222222E-3</v>
      </c>
      <c r="T628" s="50">
        <v>6.1924768518518518E-3</v>
      </c>
      <c r="U628" s="50">
        <v>6.7054398148148151E-3</v>
      </c>
      <c r="V628" s="50">
        <v>1.0687152777777778E-2</v>
      </c>
      <c r="W628" s="50">
        <v>9.7068287037037036E-3</v>
      </c>
      <c r="X628" s="50">
        <v>1.6349537037037037E-2</v>
      </c>
      <c r="Y628" s="50">
        <v>3.403819444444444E-2</v>
      </c>
      <c r="Z628" s="48" t="s">
        <v>0</v>
      </c>
      <c r="AA628" s="48">
        <v>4.18</v>
      </c>
      <c r="AB628" s="48" t="s">
        <v>0</v>
      </c>
      <c r="AC628" s="48">
        <v>13.28</v>
      </c>
      <c r="AD628" s="48">
        <v>14.16</v>
      </c>
      <c r="AE628" s="46">
        <v>4233</v>
      </c>
      <c r="AF628" s="48" t="s">
        <v>0</v>
      </c>
      <c r="AG628" s="48">
        <v>7.86</v>
      </c>
      <c r="AH628" s="48" t="s">
        <v>0</v>
      </c>
      <c r="AI628" s="48" t="s">
        <v>0</v>
      </c>
      <c r="AJ628" s="48" t="s">
        <v>0</v>
      </c>
      <c r="AK628" s="48">
        <v>9.8699999999999992</v>
      </c>
      <c r="AL628" s="48">
        <v>27.63</v>
      </c>
      <c r="AM628" s="48">
        <v>44.74</v>
      </c>
      <c r="AN628" s="48">
        <v>63</v>
      </c>
      <c r="AO628" s="50">
        <v>9.6412037037037039E-4</v>
      </c>
      <c r="AP628" s="50">
        <v>1.3332175925925929E-3</v>
      </c>
      <c r="AQ628" s="50">
        <v>3.0153935185185184E-3</v>
      </c>
      <c r="AR628" s="50">
        <v>1.2153935185185186E-3</v>
      </c>
      <c r="AS628" s="50">
        <v>1.7091435185185187E-3</v>
      </c>
      <c r="AT628" s="50">
        <v>2.2119212962962965E-3</v>
      </c>
      <c r="AU628" s="50">
        <v>3.4938657407407405E-3</v>
      </c>
      <c r="AV628" s="50">
        <v>3.7790509259259257E-3</v>
      </c>
      <c r="AW628" s="50">
        <v>4.8153935185185192E-3</v>
      </c>
      <c r="AX628" s="50">
        <v>7.5616898148148145E-3</v>
      </c>
      <c r="AY628" s="50">
        <v>8.1414351851851856E-3</v>
      </c>
      <c r="AZ628" s="50">
        <v>1.3094907407407409E-2</v>
      </c>
      <c r="BA628" s="50">
        <v>1.0720601851851853E-2</v>
      </c>
      <c r="BB628" s="50">
        <v>1.8470138888888887E-2</v>
      </c>
      <c r="BC628" s="50">
        <v>3.7962384259259262E-2</v>
      </c>
      <c r="BD628" s="48" t="s">
        <v>0</v>
      </c>
      <c r="BE628" s="48">
        <v>3.39</v>
      </c>
      <c r="BF628" s="48" t="s">
        <v>0</v>
      </c>
      <c r="BG628" s="48">
        <v>10.6</v>
      </c>
      <c r="BH628" s="48">
        <v>13.04</v>
      </c>
      <c r="BI628" s="46">
        <v>3250</v>
      </c>
    </row>
    <row r="629" spans="1:61" x14ac:dyDescent="0.3">
      <c r="A629" s="46">
        <v>773</v>
      </c>
      <c r="B629" s="48" t="s">
        <v>0</v>
      </c>
      <c r="C629" s="48" t="s">
        <v>0</v>
      </c>
      <c r="D629" s="48" t="s">
        <v>0</v>
      </c>
      <c r="E629" s="48" t="s">
        <v>0</v>
      </c>
      <c r="F629" s="48" t="s">
        <v>0</v>
      </c>
      <c r="G629" s="48">
        <v>8.91</v>
      </c>
      <c r="H629" s="48">
        <v>23.61</v>
      </c>
      <c r="I629" s="48">
        <v>37.29</v>
      </c>
      <c r="J629" s="49">
        <v>52.52</v>
      </c>
      <c r="K629" s="50">
        <v>7.987268518518519E-4</v>
      </c>
      <c r="L629" s="50">
        <v>1.0905092592592592E-3</v>
      </c>
      <c r="M629" s="50">
        <v>2.4799768518518517E-3</v>
      </c>
      <c r="N629" s="50">
        <v>1.0008101851851853E-3</v>
      </c>
      <c r="O629" s="50">
        <v>1.405324074074074E-3</v>
      </c>
      <c r="P629" s="50">
        <v>1.8241898148148149E-3</v>
      </c>
      <c r="Q629" s="50">
        <v>2.8973379629629631E-3</v>
      </c>
      <c r="R629" s="50">
        <v>3.1280092592592596E-3</v>
      </c>
      <c r="S629" s="50">
        <v>3.9704861111111113E-3</v>
      </c>
      <c r="T629" s="50">
        <v>6.1946759259259264E-3</v>
      </c>
      <c r="U629" s="50">
        <v>6.707870370370371E-3</v>
      </c>
      <c r="V629" s="50">
        <v>1.0691087962962963E-2</v>
      </c>
      <c r="W629" s="50">
        <v>9.7126157407407404E-3</v>
      </c>
      <c r="X629" s="50">
        <v>1.6359143518518519E-2</v>
      </c>
      <c r="Y629" s="50">
        <v>3.4057638888888887E-2</v>
      </c>
      <c r="Z629" s="48" t="s">
        <v>0</v>
      </c>
      <c r="AA629" s="48" t="s">
        <v>0</v>
      </c>
      <c r="AB629" s="48">
        <v>6.3</v>
      </c>
      <c r="AC629" s="48">
        <v>13.27</v>
      </c>
      <c r="AD629" s="48">
        <v>14.14</v>
      </c>
      <c r="AE629" s="46">
        <v>4228</v>
      </c>
      <c r="AF629" s="48">
        <v>7.26</v>
      </c>
      <c r="AG629" s="48" t="s">
        <v>0</v>
      </c>
      <c r="AH629" s="48" t="s">
        <v>0</v>
      </c>
      <c r="AI629" s="48">
        <v>8.39</v>
      </c>
      <c r="AJ629" s="48">
        <v>9.14</v>
      </c>
      <c r="AK629" s="48" t="s">
        <v>0</v>
      </c>
      <c r="AL629" s="48">
        <v>27.65</v>
      </c>
      <c r="AM629" s="48">
        <v>44.76</v>
      </c>
      <c r="AN629" s="48">
        <v>63.03</v>
      </c>
      <c r="AO629" s="50">
        <v>9.6458333333333335E-4</v>
      </c>
      <c r="AP629" s="50">
        <v>1.3340277777777779E-3</v>
      </c>
      <c r="AQ629" s="50">
        <v>3.0171296296296296E-3</v>
      </c>
      <c r="AR629" s="50">
        <v>1.2160879629629631E-3</v>
      </c>
      <c r="AS629" s="50">
        <v>1.7100694444444446E-3</v>
      </c>
      <c r="AT629" s="50">
        <v>2.2130787037037036E-3</v>
      </c>
      <c r="AU629" s="50">
        <v>3.4956018518518517E-3</v>
      </c>
      <c r="AV629" s="50">
        <v>3.7810185185185182E-3</v>
      </c>
      <c r="AW629" s="50">
        <v>4.8179398148148148E-3</v>
      </c>
      <c r="AX629" s="50">
        <v>7.5657407407407409E-3</v>
      </c>
      <c r="AY629" s="50">
        <v>8.1458333333333331E-3</v>
      </c>
      <c r="AZ629" s="50">
        <v>1.3102083333333334E-2</v>
      </c>
      <c r="BA629" s="50">
        <v>1.0727430555555556E-2</v>
      </c>
      <c r="BB629" s="50">
        <v>1.848171296296296E-2</v>
      </c>
      <c r="BC629" s="50">
        <v>3.7985879629629626E-2</v>
      </c>
      <c r="BD629" s="48">
        <v>1.54</v>
      </c>
      <c r="BE629" s="48" t="s">
        <v>0</v>
      </c>
      <c r="BF629" s="48">
        <v>4.95</v>
      </c>
      <c r="BG629" s="48">
        <v>10.59</v>
      </c>
      <c r="BH629" s="48">
        <v>13.02</v>
      </c>
      <c r="BI629" s="46">
        <v>3246</v>
      </c>
    </row>
    <row r="630" spans="1:61" x14ac:dyDescent="0.3">
      <c r="A630" s="46">
        <v>772</v>
      </c>
      <c r="B630" s="48">
        <v>6.36</v>
      </c>
      <c r="C630" s="48">
        <v>6.87</v>
      </c>
      <c r="D630" s="48" t="s">
        <v>0</v>
      </c>
      <c r="E630" s="48" t="s">
        <v>0</v>
      </c>
      <c r="F630" s="48">
        <v>8.2799999999999994</v>
      </c>
      <c r="G630" s="48" t="s">
        <v>0</v>
      </c>
      <c r="H630" s="48">
        <v>23.62</v>
      </c>
      <c r="I630" s="48">
        <v>37.299999999999997</v>
      </c>
      <c r="J630" s="49">
        <v>52.54</v>
      </c>
      <c r="K630" s="50">
        <v>7.9895833333333338E-4</v>
      </c>
      <c r="L630" s="50">
        <v>1.0908564814814815E-3</v>
      </c>
      <c r="M630" s="50">
        <v>2.4809027777777776E-3</v>
      </c>
      <c r="N630" s="50">
        <v>1.0011574074074074E-3</v>
      </c>
      <c r="O630" s="50">
        <v>1.405787037037037E-3</v>
      </c>
      <c r="P630" s="50">
        <v>1.8248842592592594E-3</v>
      </c>
      <c r="Q630" s="50">
        <v>2.8983796296296301E-3</v>
      </c>
      <c r="R630" s="50">
        <v>3.1290509259259262E-3</v>
      </c>
      <c r="S630" s="50">
        <v>3.9718749999999997E-3</v>
      </c>
      <c r="T630" s="50">
        <v>6.1969907407407408E-3</v>
      </c>
      <c r="U630" s="50">
        <v>6.7103009259259268E-3</v>
      </c>
      <c r="V630" s="50">
        <v>1.0694907407407406E-2</v>
      </c>
      <c r="W630" s="50">
        <v>9.7182870370370357E-3</v>
      </c>
      <c r="X630" s="50">
        <v>1.6368749999999998E-2</v>
      </c>
      <c r="Y630" s="50">
        <v>3.4077199074074069E-2</v>
      </c>
      <c r="Z630" s="48" t="s">
        <v>0</v>
      </c>
      <c r="AA630" s="48">
        <v>4.17</v>
      </c>
      <c r="AB630" s="48" t="s">
        <v>0</v>
      </c>
      <c r="AC630" s="48">
        <v>13.26</v>
      </c>
      <c r="AD630" s="48">
        <v>14.13</v>
      </c>
      <c r="AE630" s="46">
        <v>4223</v>
      </c>
      <c r="AF630" s="48" t="s">
        <v>0</v>
      </c>
      <c r="AG630" s="48" t="s">
        <v>0</v>
      </c>
      <c r="AH630" s="48">
        <v>8.43</v>
      </c>
      <c r="AI630" s="48" t="s">
        <v>0</v>
      </c>
      <c r="AJ630" s="48" t="s">
        <v>0</v>
      </c>
      <c r="AK630" s="48">
        <v>9.8800000000000008</v>
      </c>
      <c r="AL630" s="48">
        <v>27.66</v>
      </c>
      <c r="AM630" s="48">
        <v>44.78</v>
      </c>
      <c r="AN630" s="48">
        <v>63.06</v>
      </c>
      <c r="AO630" s="50">
        <v>9.6504629629629631E-4</v>
      </c>
      <c r="AP630" s="50">
        <v>1.3347222222222224E-3</v>
      </c>
      <c r="AQ630" s="50">
        <v>3.0187500000000002E-3</v>
      </c>
      <c r="AR630" s="50">
        <v>1.2166666666666667E-3</v>
      </c>
      <c r="AS630" s="50">
        <v>1.7108796296296297E-3</v>
      </c>
      <c r="AT630" s="50">
        <v>2.2141203703703706E-3</v>
      </c>
      <c r="AU630" s="50">
        <v>3.4974537037037036E-3</v>
      </c>
      <c r="AV630" s="50">
        <v>3.7829861111111107E-3</v>
      </c>
      <c r="AW630" s="50">
        <v>4.8204861111111113E-3</v>
      </c>
      <c r="AX630" s="50">
        <v>7.5699074074074071E-3</v>
      </c>
      <c r="AY630" s="50">
        <v>8.150347222222222E-3</v>
      </c>
      <c r="AZ630" s="50">
        <v>1.3109375000000001E-2</v>
      </c>
      <c r="BA630" s="50">
        <v>1.0734259259259259E-2</v>
      </c>
      <c r="BB630" s="50">
        <v>1.8493287037037034E-2</v>
      </c>
      <c r="BC630" s="50">
        <v>3.8009374999999998E-2</v>
      </c>
      <c r="BD630" s="48" t="s">
        <v>0</v>
      </c>
      <c r="BE630" s="48" t="s">
        <v>0</v>
      </c>
      <c r="BF630" s="48" t="s">
        <v>0</v>
      </c>
      <c r="BG630" s="48">
        <v>10.58</v>
      </c>
      <c r="BH630" s="48">
        <v>13</v>
      </c>
      <c r="BI630" s="46">
        <v>3242</v>
      </c>
    </row>
    <row r="631" spans="1:61" x14ac:dyDescent="0.3">
      <c r="A631" s="46">
        <v>771</v>
      </c>
      <c r="B631" s="48" t="s">
        <v>0</v>
      </c>
      <c r="C631" s="48" t="s">
        <v>0</v>
      </c>
      <c r="D631" s="48" t="s">
        <v>0</v>
      </c>
      <c r="E631" s="48">
        <v>7.6</v>
      </c>
      <c r="F631" s="48" t="s">
        <v>0</v>
      </c>
      <c r="G631" s="48">
        <v>8.92</v>
      </c>
      <c r="H631" s="48">
        <v>23.63</v>
      </c>
      <c r="I631" s="48">
        <v>37.32</v>
      </c>
      <c r="J631" s="49">
        <v>52.56</v>
      </c>
      <c r="K631" s="50">
        <v>7.9918981481481486E-4</v>
      </c>
      <c r="L631" s="50">
        <v>1.0912037037037036E-3</v>
      </c>
      <c r="M631" s="50">
        <v>2.4818287037037035E-3</v>
      </c>
      <c r="N631" s="50">
        <v>1.0015046296296297E-3</v>
      </c>
      <c r="O631" s="50">
        <v>1.4062499999999999E-3</v>
      </c>
      <c r="P631" s="50">
        <v>1.825462962962963E-3</v>
      </c>
      <c r="Q631" s="50">
        <v>2.8994212962962966E-3</v>
      </c>
      <c r="R631" s="50">
        <v>3.1302083333333334E-3</v>
      </c>
      <c r="S631" s="50">
        <v>3.973263888888889E-3</v>
      </c>
      <c r="T631" s="50">
        <v>6.199305555555556E-3</v>
      </c>
      <c r="U631" s="50">
        <v>6.7128472222222225E-3</v>
      </c>
      <c r="V631" s="50">
        <v>1.0698842592592591E-2</v>
      </c>
      <c r="W631" s="50">
        <v>9.7240740740740742E-3</v>
      </c>
      <c r="X631" s="50">
        <v>1.6378472222222221E-2</v>
      </c>
      <c r="Y631" s="50">
        <v>3.4096759259259257E-2</v>
      </c>
      <c r="Z631" s="48" t="s">
        <v>0</v>
      </c>
      <c r="AA631" s="48" t="s">
        <v>0</v>
      </c>
      <c r="AB631" s="48">
        <v>6.29</v>
      </c>
      <c r="AC631" s="48">
        <v>13.25</v>
      </c>
      <c r="AD631" s="48">
        <v>14.11</v>
      </c>
      <c r="AE631" s="46">
        <v>4218</v>
      </c>
      <c r="AF631" s="48" t="s">
        <v>0</v>
      </c>
      <c r="AG631" s="48">
        <v>7.87</v>
      </c>
      <c r="AH631" s="48" t="s">
        <v>0</v>
      </c>
      <c r="AI631" s="48">
        <v>8.4</v>
      </c>
      <c r="AJ631" s="48">
        <v>9.15</v>
      </c>
      <c r="AK631" s="48" t="s">
        <v>0</v>
      </c>
      <c r="AL631" s="48">
        <v>27.67</v>
      </c>
      <c r="AM631" s="48">
        <v>44.8</v>
      </c>
      <c r="AN631" s="48">
        <v>63.09</v>
      </c>
      <c r="AO631" s="50">
        <v>9.6562500000000001E-4</v>
      </c>
      <c r="AP631" s="50">
        <v>1.3354166666666668E-3</v>
      </c>
      <c r="AQ631" s="50">
        <v>3.0204861111111109E-3</v>
      </c>
      <c r="AR631" s="50">
        <v>1.2173611111111111E-3</v>
      </c>
      <c r="AS631" s="50">
        <v>1.7118055555555556E-3</v>
      </c>
      <c r="AT631" s="50">
        <v>2.2152777777777778E-3</v>
      </c>
      <c r="AU631" s="50">
        <v>3.4991898148148144E-3</v>
      </c>
      <c r="AV631" s="50">
        <v>3.7849537037037036E-3</v>
      </c>
      <c r="AW631" s="50">
        <v>4.8229166666666672E-3</v>
      </c>
      <c r="AX631" s="50">
        <v>7.5739583333333327E-3</v>
      </c>
      <c r="AY631" s="50">
        <v>8.1547453703703695E-3</v>
      </c>
      <c r="AZ631" s="50">
        <v>1.3116666666666667E-2</v>
      </c>
      <c r="BA631" s="50">
        <v>1.0741203703703702E-2</v>
      </c>
      <c r="BB631" s="50">
        <v>1.8504861111111111E-2</v>
      </c>
      <c r="BC631" s="50">
        <v>3.803287037037037E-2</v>
      </c>
      <c r="BD631" s="48" t="s">
        <v>0</v>
      </c>
      <c r="BE631" s="48">
        <v>3.38</v>
      </c>
      <c r="BF631" s="48">
        <v>4.9400000000000004</v>
      </c>
      <c r="BG631" s="48">
        <v>10.57</v>
      </c>
      <c r="BH631" s="48">
        <v>12.99</v>
      </c>
      <c r="BI631" s="46">
        <v>3239</v>
      </c>
    </row>
    <row r="632" spans="1:61" x14ac:dyDescent="0.3">
      <c r="A632" s="46">
        <v>770</v>
      </c>
      <c r="B632" s="48" t="s">
        <v>0</v>
      </c>
      <c r="C632" s="48" t="s">
        <v>0</v>
      </c>
      <c r="D632" s="48" t="s">
        <v>0</v>
      </c>
      <c r="E632" s="48" t="s">
        <v>0</v>
      </c>
      <c r="F632" s="48" t="s">
        <v>0</v>
      </c>
      <c r="G632" s="48" t="s">
        <v>0</v>
      </c>
      <c r="H632" s="48" t="s">
        <v>0</v>
      </c>
      <c r="I632" s="48">
        <v>37.33</v>
      </c>
      <c r="J632" s="49">
        <v>52.58</v>
      </c>
      <c r="K632" s="50">
        <v>7.9953703703703708E-4</v>
      </c>
      <c r="L632" s="50">
        <v>1.0916666666666666E-3</v>
      </c>
      <c r="M632" s="50">
        <v>2.4827546296296295E-3</v>
      </c>
      <c r="N632" s="50">
        <v>1.0018518518518519E-3</v>
      </c>
      <c r="O632" s="50">
        <v>1.4067129629629629E-3</v>
      </c>
      <c r="P632" s="50">
        <v>1.8260416666666668E-3</v>
      </c>
      <c r="Q632" s="50">
        <v>2.9003472222222226E-3</v>
      </c>
      <c r="R632" s="50">
        <v>3.1312500000000004E-3</v>
      </c>
      <c r="S632" s="50">
        <v>3.9746527777777775E-3</v>
      </c>
      <c r="T632" s="50">
        <v>6.2015046296296297E-3</v>
      </c>
      <c r="U632" s="50">
        <v>6.7152777777777783E-3</v>
      </c>
      <c r="V632" s="50">
        <v>1.0702662037037037E-2</v>
      </c>
      <c r="W632" s="50">
        <v>9.7297453703703712E-3</v>
      </c>
      <c r="X632" s="50">
        <v>1.6388078703703703E-2</v>
      </c>
      <c r="Y632" s="50">
        <v>3.4116319444444446E-2</v>
      </c>
      <c r="Z632" s="48" t="s">
        <v>0</v>
      </c>
      <c r="AA632" s="48" t="s">
        <v>0</v>
      </c>
      <c r="AB632" s="48" t="s">
        <v>0</v>
      </c>
      <c r="AC632" s="48">
        <v>13.24</v>
      </c>
      <c r="AD632" s="48">
        <v>14.09</v>
      </c>
      <c r="AE632" s="46">
        <v>4213</v>
      </c>
      <c r="AF632" s="48">
        <v>7.27</v>
      </c>
      <c r="AG632" s="48" t="s">
        <v>0</v>
      </c>
      <c r="AH632" s="48" t="s">
        <v>0</v>
      </c>
      <c r="AI632" s="48" t="s">
        <v>0</v>
      </c>
      <c r="AJ632" s="48" t="s">
        <v>0</v>
      </c>
      <c r="AK632" s="48">
        <v>9.89</v>
      </c>
      <c r="AL632" s="48">
        <v>27.68</v>
      </c>
      <c r="AM632" s="48">
        <v>44.83</v>
      </c>
      <c r="AN632" s="48">
        <v>63.12</v>
      </c>
      <c r="AO632" s="50">
        <v>9.6608796296296297E-4</v>
      </c>
      <c r="AP632" s="50">
        <v>1.3361111111111113E-3</v>
      </c>
      <c r="AQ632" s="50">
        <v>3.0221064814814815E-3</v>
      </c>
      <c r="AR632" s="50">
        <v>1.2180555555555556E-3</v>
      </c>
      <c r="AS632" s="50">
        <v>1.7126157407407409E-3</v>
      </c>
      <c r="AT632" s="50">
        <v>2.2164351851851854E-3</v>
      </c>
      <c r="AU632" s="50">
        <v>3.5010416666666662E-3</v>
      </c>
      <c r="AV632" s="50">
        <v>3.7868055555555554E-3</v>
      </c>
      <c r="AW632" s="50">
        <v>4.8254629629629637E-3</v>
      </c>
      <c r="AX632" s="50">
        <v>7.5781249999999989E-3</v>
      </c>
      <c r="AY632" s="50">
        <v>8.1592592592592585E-3</v>
      </c>
      <c r="AZ632" s="50">
        <v>1.3123842592592593E-2</v>
      </c>
      <c r="BA632" s="50">
        <v>1.0748032407407406E-2</v>
      </c>
      <c r="BB632" s="50">
        <v>1.8516435185185184E-2</v>
      </c>
      <c r="BC632" s="50">
        <v>3.8056481481481476E-2</v>
      </c>
      <c r="BD632" s="48" t="s">
        <v>0</v>
      </c>
      <c r="BE632" s="48" t="s">
        <v>0</v>
      </c>
      <c r="BF632" s="48" t="s">
        <v>0</v>
      </c>
      <c r="BG632" s="48">
        <v>10.56</v>
      </c>
      <c r="BH632" s="48">
        <v>12.97</v>
      </c>
      <c r="BI632" s="46">
        <v>3235</v>
      </c>
    </row>
    <row r="633" spans="1:61" x14ac:dyDescent="0.3">
      <c r="A633" s="46">
        <v>769</v>
      </c>
      <c r="B633" s="48" t="s">
        <v>0</v>
      </c>
      <c r="C633" s="48" t="s">
        <v>0</v>
      </c>
      <c r="D633" s="48">
        <v>7.35</v>
      </c>
      <c r="E633" s="48" t="s">
        <v>0</v>
      </c>
      <c r="F633" s="48">
        <v>8.2899999999999991</v>
      </c>
      <c r="G633" s="48" t="s">
        <v>0</v>
      </c>
      <c r="H633" s="48">
        <v>23.64</v>
      </c>
      <c r="I633" s="48">
        <v>37.340000000000003</v>
      </c>
      <c r="J633" s="49">
        <v>52.6</v>
      </c>
      <c r="K633" s="50">
        <v>7.9976851851851856E-4</v>
      </c>
      <c r="L633" s="50">
        <v>1.0920138888888889E-3</v>
      </c>
      <c r="M633" s="50">
        <v>2.4836805555555554E-3</v>
      </c>
      <c r="N633" s="50">
        <v>1.0021990740740742E-3</v>
      </c>
      <c r="O633" s="50">
        <v>1.4071759259259259E-3</v>
      </c>
      <c r="P633" s="50">
        <v>1.8267361111111112E-3</v>
      </c>
      <c r="Q633" s="50">
        <v>2.9013888888888891E-3</v>
      </c>
      <c r="R633" s="50">
        <v>3.1322916666666669E-3</v>
      </c>
      <c r="S633" s="50">
        <v>3.9760416666666668E-3</v>
      </c>
      <c r="T633" s="50">
        <v>6.203819444444445E-3</v>
      </c>
      <c r="U633" s="50">
        <v>6.7177083333333333E-3</v>
      </c>
      <c r="V633" s="50">
        <v>1.0706597222222222E-2</v>
      </c>
      <c r="W633" s="50">
        <v>9.7355324074074063E-3</v>
      </c>
      <c r="X633" s="50">
        <v>1.6397685185185182E-2</v>
      </c>
      <c r="Y633" s="50">
        <v>3.4135879629629627E-2</v>
      </c>
      <c r="Z633" s="48" t="s">
        <v>0</v>
      </c>
      <c r="AA633" s="48">
        <v>4.16</v>
      </c>
      <c r="AB633" s="48">
        <v>6.28</v>
      </c>
      <c r="AC633" s="48">
        <v>13.23</v>
      </c>
      <c r="AD633" s="48">
        <v>14.08</v>
      </c>
      <c r="AE633" s="46">
        <v>4208</v>
      </c>
      <c r="AF633" s="48" t="s">
        <v>0</v>
      </c>
      <c r="AG633" s="48" t="s">
        <v>0</v>
      </c>
      <c r="AH633" s="48">
        <v>8.44</v>
      </c>
      <c r="AI633" s="48">
        <v>8.41</v>
      </c>
      <c r="AJ633" s="48">
        <v>9.16</v>
      </c>
      <c r="AK633" s="48" t="s">
        <v>0</v>
      </c>
      <c r="AL633" s="48">
        <v>27.7</v>
      </c>
      <c r="AM633" s="48">
        <v>44.85</v>
      </c>
      <c r="AN633" s="48">
        <v>63.16</v>
      </c>
      <c r="AO633" s="50">
        <v>9.6655092592592593E-4</v>
      </c>
      <c r="AP633" s="50">
        <v>1.3369212962962966E-3</v>
      </c>
      <c r="AQ633" s="50">
        <v>3.0238425925925927E-3</v>
      </c>
      <c r="AR633" s="50">
        <v>1.2186342592592594E-3</v>
      </c>
      <c r="AS633" s="50">
        <v>1.7135416666666668E-3</v>
      </c>
      <c r="AT633" s="50">
        <v>2.217476851851852E-3</v>
      </c>
      <c r="AU633" s="50">
        <v>3.5027777777777774E-3</v>
      </c>
      <c r="AV633" s="50">
        <v>3.7887731481481479E-3</v>
      </c>
      <c r="AW633" s="50">
        <v>4.8280092592592593E-3</v>
      </c>
      <c r="AX633" s="50">
        <v>7.5821759259259254E-3</v>
      </c>
      <c r="AY633" s="50">
        <v>8.1636574074074077E-3</v>
      </c>
      <c r="AZ633" s="50">
        <v>1.3131134259259261E-2</v>
      </c>
      <c r="BA633" s="50">
        <v>1.0754861111111109E-2</v>
      </c>
      <c r="BB633" s="50">
        <v>1.8528009259259258E-2</v>
      </c>
      <c r="BC633" s="50">
        <v>3.8079976851851854E-2</v>
      </c>
      <c r="BD633" s="48" t="s">
        <v>0</v>
      </c>
      <c r="BE633" s="48" t="s">
        <v>0</v>
      </c>
      <c r="BF633" s="48">
        <v>4.93</v>
      </c>
      <c r="BG633" s="48">
        <v>10.55</v>
      </c>
      <c r="BH633" s="48">
        <v>12.96</v>
      </c>
      <c r="BI633" s="46">
        <v>3231</v>
      </c>
    </row>
    <row r="634" spans="1:61" x14ac:dyDescent="0.3">
      <c r="A634" s="46">
        <v>768</v>
      </c>
      <c r="B634" s="48" t="s">
        <v>0</v>
      </c>
      <c r="C634" s="48">
        <v>6.88</v>
      </c>
      <c r="D634" s="48" t="s">
        <v>0</v>
      </c>
      <c r="E634" s="48">
        <v>7.61</v>
      </c>
      <c r="F634" s="48" t="s">
        <v>0</v>
      </c>
      <c r="G634" s="48">
        <v>8.93</v>
      </c>
      <c r="H634" s="48">
        <v>23.65</v>
      </c>
      <c r="I634" s="48">
        <v>37.36</v>
      </c>
      <c r="J634" s="49">
        <v>52.62</v>
      </c>
      <c r="K634" s="50">
        <v>8.0011574074074078E-4</v>
      </c>
      <c r="L634" s="50">
        <v>1.092361111111111E-3</v>
      </c>
      <c r="M634" s="50">
        <v>2.4846064814814813E-3</v>
      </c>
      <c r="N634" s="50">
        <v>1.0025462962962963E-3</v>
      </c>
      <c r="O634" s="50">
        <v>1.4076388888888888E-3</v>
      </c>
      <c r="P634" s="50">
        <v>1.8273148148148148E-3</v>
      </c>
      <c r="Q634" s="50">
        <v>2.9024305555555557E-3</v>
      </c>
      <c r="R634" s="50">
        <v>3.1334490740740741E-3</v>
      </c>
      <c r="S634" s="50">
        <v>3.9774305555555552E-3</v>
      </c>
      <c r="T634" s="50">
        <v>6.2061342592592602E-3</v>
      </c>
      <c r="U634" s="50">
        <v>6.7201388888888892E-3</v>
      </c>
      <c r="V634" s="50">
        <v>1.0710416666666665E-2</v>
      </c>
      <c r="W634" s="50">
        <v>9.7413194444444448E-3</v>
      </c>
      <c r="X634" s="50">
        <v>1.6407407407407405E-2</v>
      </c>
      <c r="Y634" s="50">
        <v>3.4155439814814816E-2</v>
      </c>
      <c r="Z634" s="48" t="s">
        <v>0</v>
      </c>
      <c r="AA634" s="48" t="s">
        <v>0</v>
      </c>
      <c r="AB634" s="48" t="s">
        <v>0</v>
      </c>
      <c r="AC634" s="48">
        <v>13.22</v>
      </c>
      <c r="AD634" s="48">
        <v>14.06</v>
      </c>
      <c r="AE634" s="46">
        <v>4204</v>
      </c>
      <c r="AF634" s="48" t="s">
        <v>0</v>
      </c>
      <c r="AG634" s="48">
        <v>7.88</v>
      </c>
      <c r="AH634" s="48" t="s">
        <v>0</v>
      </c>
      <c r="AI634" s="48" t="s">
        <v>0</v>
      </c>
      <c r="AJ634" s="48" t="s">
        <v>0</v>
      </c>
      <c r="AK634" s="48">
        <v>9.9</v>
      </c>
      <c r="AL634" s="48">
        <v>27.71</v>
      </c>
      <c r="AM634" s="48">
        <v>44.87</v>
      </c>
      <c r="AN634" s="48">
        <v>63.19</v>
      </c>
      <c r="AO634" s="50">
        <v>9.6712962962962963E-4</v>
      </c>
      <c r="AP634" s="50">
        <v>1.337615740740741E-3</v>
      </c>
      <c r="AQ634" s="50">
        <v>3.0254629629629629E-3</v>
      </c>
      <c r="AR634" s="50">
        <v>1.2193287037037038E-3</v>
      </c>
      <c r="AS634" s="50">
        <v>1.7143518518518519E-3</v>
      </c>
      <c r="AT634" s="50">
        <v>2.2186342592592592E-3</v>
      </c>
      <c r="AU634" s="50">
        <v>3.5046296296296292E-3</v>
      </c>
      <c r="AV634" s="50">
        <v>3.7907407407407404E-3</v>
      </c>
      <c r="AW634" s="50">
        <v>4.8305555555555558E-3</v>
      </c>
      <c r="AX634" s="50">
        <v>7.5862268518518518E-3</v>
      </c>
      <c r="AY634" s="50">
        <v>8.1680555555555569E-3</v>
      </c>
      <c r="AZ634" s="50">
        <v>1.3138425925925927E-2</v>
      </c>
      <c r="BA634" s="50">
        <v>1.0761805555555554E-2</v>
      </c>
      <c r="BB634" s="50">
        <v>1.8539583333333332E-2</v>
      </c>
      <c r="BC634" s="50">
        <v>3.8103587962962961E-2</v>
      </c>
      <c r="BD634" s="48" t="s">
        <v>0</v>
      </c>
      <c r="BE634" s="48">
        <v>3.37</v>
      </c>
      <c r="BF634" s="48" t="s">
        <v>0</v>
      </c>
      <c r="BG634" s="48">
        <v>10.54</v>
      </c>
      <c r="BH634" s="48">
        <v>12.94</v>
      </c>
      <c r="BI634" s="46">
        <v>3227</v>
      </c>
    </row>
    <row r="635" spans="1:61" x14ac:dyDescent="0.3">
      <c r="A635" s="46">
        <v>767</v>
      </c>
      <c r="B635" s="48">
        <v>6.37</v>
      </c>
      <c r="C635" s="48" t="s">
        <v>0</v>
      </c>
      <c r="D635" s="48" t="s">
        <v>0</v>
      </c>
      <c r="E635" s="48" t="s">
        <v>0</v>
      </c>
      <c r="F635" s="48" t="s">
        <v>0</v>
      </c>
      <c r="G635" s="48" t="s">
        <v>0</v>
      </c>
      <c r="H635" s="48">
        <v>23.66</v>
      </c>
      <c r="I635" s="48">
        <v>37.369999999999997</v>
      </c>
      <c r="J635" s="49">
        <v>52.63</v>
      </c>
      <c r="K635" s="50">
        <v>8.0034722222222226E-4</v>
      </c>
      <c r="L635" s="50">
        <v>1.0927083333333333E-3</v>
      </c>
      <c r="M635" s="50">
        <v>2.4855324074074072E-3</v>
      </c>
      <c r="N635" s="50">
        <v>1.0028935185185186E-3</v>
      </c>
      <c r="O635" s="50">
        <v>1.4081018518518518E-3</v>
      </c>
      <c r="P635" s="50">
        <v>1.8278935185185186E-3</v>
      </c>
      <c r="Q635" s="50">
        <v>2.9034722222222227E-3</v>
      </c>
      <c r="R635" s="50">
        <v>3.1344907407407411E-3</v>
      </c>
      <c r="S635" s="50">
        <v>3.9788194444444445E-3</v>
      </c>
      <c r="T635" s="50">
        <v>6.2084490740740746E-3</v>
      </c>
      <c r="U635" s="50">
        <v>6.7226851851851857E-3</v>
      </c>
      <c r="V635" s="50">
        <v>1.0714351851851852E-2</v>
      </c>
      <c r="W635" s="50">
        <v>9.7469907407407418E-3</v>
      </c>
      <c r="X635" s="50">
        <v>1.6417013888888891E-2</v>
      </c>
      <c r="Y635" s="50">
        <v>3.4174999999999997E-2</v>
      </c>
      <c r="Z635" s="48" t="s">
        <v>0</v>
      </c>
      <c r="AA635" s="48" t="s">
        <v>0</v>
      </c>
      <c r="AB635" s="48">
        <v>6.27</v>
      </c>
      <c r="AC635" s="48">
        <v>13.21</v>
      </c>
      <c r="AD635" s="48">
        <v>14.04</v>
      </c>
      <c r="AE635" s="46">
        <v>4199</v>
      </c>
      <c r="AF635" s="48">
        <v>7.28</v>
      </c>
      <c r="AG635" s="48" t="s">
        <v>0</v>
      </c>
      <c r="AH635" s="48" t="s">
        <v>0</v>
      </c>
      <c r="AI635" s="48" t="s">
        <v>0</v>
      </c>
      <c r="AJ635" s="48">
        <v>9.17</v>
      </c>
      <c r="AK635" s="48" t="s">
        <v>0</v>
      </c>
      <c r="AL635" s="48">
        <v>27.72</v>
      </c>
      <c r="AM635" s="48">
        <v>44.89</v>
      </c>
      <c r="AN635" s="48">
        <v>63.22</v>
      </c>
      <c r="AO635" s="50">
        <v>9.6759259259259259E-4</v>
      </c>
      <c r="AP635" s="50">
        <v>1.3383101851851854E-3</v>
      </c>
      <c r="AQ635" s="50">
        <v>3.0271990740740741E-3</v>
      </c>
      <c r="AR635" s="50">
        <v>1.2199074074074074E-3</v>
      </c>
      <c r="AS635" s="50">
        <v>1.7152777777777778E-3</v>
      </c>
      <c r="AT635" s="50">
        <v>2.2197916666666668E-3</v>
      </c>
      <c r="AU635" s="50">
        <v>3.5063657407407404E-3</v>
      </c>
      <c r="AV635" s="50">
        <v>3.7927083333333328E-3</v>
      </c>
      <c r="AW635" s="50">
        <v>4.8329861111111108E-3</v>
      </c>
      <c r="AX635" s="50">
        <v>7.590393518518518E-3</v>
      </c>
      <c r="AY635" s="50">
        <v>8.1725694444444441E-3</v>
      </c>
      <c r="AZ635" s="50">
        <v>1.3145717592592593E-2</v>
      </c>
      <c r="BA635" s="50">
        <v>1.0768634259259259E-2</v>
      </c>
      <c r="BB635" s="50">
        <v>1.8551157407407405E-2</v>
      </c>
      <c r="BC635" s="50">
        <v>3.8127083333333332E-2</v>
      </c>
      <c r="BD635" s="48" t="s">
        <v>0</v>
      </c>
      <c r="BE635" s="48" t="s">
        <v>0</v>
      </c>
      <c r="BF635" s="48" t="s">
        <v>0</v>
      </c>
      <c r="BG635" s="48">
        <v>10.53</v>
      </c>
      <c r="BH635" s="48">
        <v>12.92</v>
      </c>
      <c r="BI635" s="46">
        <v>3223</v>
      </c>
    </row>
    <row r="636" spans="1:61" x14ac:dyDescent="0.3">
      <c r="A636" s="46">
        <v>766</v>
      </c>
      <c r="B636" s="48" t="s">
        <v>0</v>
      </c>
      <c r="C636" s="48" t="s">
        <v>0</v>
      </c>
      <c r="D636" s="48" t="s">
        <v>0</v>
      </c>
      <c r="E636" s="48" t="s">
        <v>0</v>
      </c>
      <c r="F636" s="48">
        <v>8.3000000000000007</v>
      </c>
      <c r="G636" s="48" t="s">
        <v>0</v>
      </c>
      <c r="H636" s="48">
        <v>23.67</v>
      </c>
      <c r="I636" s="48">
        <v>37.380000000000003</v>
      </c>
      <c r="J636" s="49">
        <v>52.65</v>
      </c>
      <c r="K636" s="50">
        <v>8.0057870370370374E-4</v>
      </c>
      <c r="L636" s="50">
        <v>1.0931712962962963E-3</v>
      </c>
      <c r="M636" s="50">
        <v>2.4865740740740738E-3</v>
      </c>
      <c r="N636" s="50">
        <v>1.0032407407407407E-3</v>
      </c>
      <c r="O636" s="50">
        <v>1.4085648148148147E-3</v>
      </c>
      <c r="P636" s="50">
        <v>1.8285879629629631E-3</v>
      </c>
      <c r="Q636" s="50">
        <v>2.9045138888888892E-3</v>
      </c>
      <c r="R636" s="50">
        <v>3.1356481481481483E-3</v>
      </c>
      <c r="S636" s="50">
        <v>3.980208333333333E-3</v>
      </c>
      <c r="T636" s="50">
        <v>6.2107638888888898E-3</v>
      </c>
      <c r="U636" s="50">
        <v>6.7251157407407416E-3</v>
      </c>
      <c r="V636" s="50">
        <v>1.0718171296296297E-2</v>
      </c>
      <c r="W636" s="50">
        <v>9.7527777777777786E-3</v>
      </c>
      <c r="X636" s="50">
        <v>1.6426736111111111E-2</v>
      </c>
      <c r="Y636" s="50">
        <v>3.419467592592592E-2</v>
      </c>
      <c r="Z636" s="48">
        <v>1.83</v>
      </c>
      <c r="AA636" s="48">
        <v>4.1500000000000004</v>
      </c>
      <c r="AB636" s="48" t="s">
        <v>0</v>
      </c>
      <c r="AC636" s="48">
        <v>13.2</v>
      </c>
      <c r="AD636" s="48">
        <v>14.03</v>
      </c>
      <c r="AE636" s="46">
        <v>4194</v>
      </c>
      <c r="AF636" s="48" t="s">
        <v>0</v>
      </c>
      <c r="AG636" s="48" t="s">
        <v>0</v>
      </c>
      <c r="AH636" s="48">
        <v>8.4499999999999993</v>
      </c>
      <c r="AI636" s="48">
        <v>8.42</v>
      </c>
      <c r="AJ636" s="48" t="s">
        <v>0</v>
      </c>
      <c r="AK636" s="48">
        <v>9.91</v>
      </c>
      <c r="AL636" s="48">
        <v>27.74</v>
      </c>
      <c r="AM636" s="48">
        <v>44.91</v>
      </c>
      <c r="AN636" s="48">
        <v>63.25</v>
      </c>
      <c r="AO636" s="50">
        <v>9.6805555555555555E-4</v>
      </c>
      <c r="AP636" s="50">
        <v>1.3391203703703705E-3</v>
      </c>
      <c r="AQ636" s="50">
        <v>3.0288194444444442E-3</v>
      </c>
      <c r="AR636" s="50">
        <v>1.2206018518518518E-3</v>
      </c>
      <c r="AS636" s="50">
        <v>1.7160879629629631E-3</v>
      </c>
      <c r="AT636" s="50">
        <v>2.2208333333333333E-3</v>
      </c>
      <c r="AU636" s="50">
        <v>3.5081018518518517E-3</v>
      </c>
      <c r="AV636" s="50">
        <v>3.7946759259259257E-3</v>
      </c>
      <c r="AW636" s="50">
        <v>4.8355324074074073E-3</v>
      </c>
      <c r="AX636" s="50">
        <v>7.5944444444444436E-3</v>
      </c>
      <c r="AY636" s="50">
        <v>8.1769675925925933E-3</v>
      </c>
      <c r="AZ636" s="50">
        <v>1.315300925925926E-2</v>
      </c>
      <c r="BA636" s="50">
        <v>1.0775578703703704E-2</v>
      </c>
      <c r="BB636" s="50">
        <v>1.8562731481481479E-2</v>
      </c>
      <c r="BC636" s="50">
        <v>3.8150694444444445E-2</v>
      </c>
      <c r="BD636" s="48" t="s">
        <v>0</v>
      </c>
      <c r="BE636" s="48" t="s">
        <v>0</v>
      </c>
      <c r="BF636" s="48">
        <v>4.92</v>
      </c>
      <c r="BG636" s="48">
        <v>10.52</v>
      </c>
      <c r="BH636" s="48">
        <v>12.91</v>
      </c>
      <c r="BI636" s="46">
        <v>3219</v>
      </c>
    </row>
    <row r="637" spans="1:61" x14ac:dyDescent="0.3">
      <c r="A637" s="46">
        <v>765</v>
      </c>
      <c r="B637" s="48" t="s">
        <v>0</v>
      </c>
      <c r="C637" s="48" t="s">
        <v>0</v>
      </c>
      <c r="D637" s="48">
        <v>7.36</v>
      </c>
      <c r="E637" s="48">
        <v>7.62</v>
      </c>
      <c r="F637" s="48" t="s">
        <v>0</v>
      </c>
      <c r="G637" s="48">
        <v>8.94</v>
      </c>
      <c r="H637" s="48" t="s">
        <v>0</v>
      </c>
      <c r="I637" s="48">
        <v>37.4</v>
      </c>
      <c r="J637" s="49">
        <v>52.67</v>
      </c>
      <c r="K637" s="50">
        <v>8.0092592592592596E-4</v>
      </c>
      <c r="L637" s="50">
        <v>1.0935185185185184E-3</v>
      </c>
      <c r="M637" s="50">
        <v>2.4874999999999997E-3</v>
      </c>
      <c r="N637" s="50">
        <v>1.0035879629629631E-3</v>
      </c>
      <c r="O637" s="50">
        <v>1.4090277777777777E-3</v>
      </c>
      <c r="P637" s="50">
        <v>1.8291666666666667E-3</v>
      </c>
      <c r="Q637" s="50">
        <v>2.9054398148148151E-3</v>
      </c>
      <c r="R637" s="50">
        <v>3.1366898148148148E-3</v>
      </c>
      <c r="S637" s="50">
        <v>3.9815972222222223E-3</v>
      </c>
      <c r="T637" s="50">
        <v>6.2129629629629635E-3</v>
      </c>
      <c r="U637" s="50">
        <v>6.7275462962962966E-3</v>
      </c>
      <c r="V637" s="50">
        <v>1.0722106481481482E-2</v>
      </c>
      <c r="W637" s="50">
        <v>9.7585648148148154E-3</v>
      </c>
      <c r="X637" s="50">
        <v>1.6436458333333334E-2</v>
      </c>
      <c r="Y637" s="50">
        <v>3.4214236111111108E-2</v>
      </c>
      <c r="Z637" s="48" t="s">
        <v>0</v>
      </c>
      <c r="AA637" s="48" t="s">
        <v>0</v>
      </c>
      <c r="AB637" s="48">
        <v>6.26</v>
      </c>
      <c r="AC637" s="48">
        <v>13.19</v>
      </c>
      <c r="AD637" s="48">
        <v>14.01</v>
      </c>
      <c r="AE637" s="46">
        <v>4189</v>
      </c>
      <c r="AF637" s="48" t="s">
        <v>0</v>
      </c>
      <c r="AG637" s="48">
        <v>7.89</v>
      </c>
      <c r="AH637" s="48" t="s">
        <v>0</v>
      </c>
      <c r="AI637" s="48" t="s">
        <v>0</v>
      </c>
      <c r="AJ637" s="48">
        <v>9.18</v>
      </c>
      <c r="AK637" s="48">
        <v>9.92</v>
      </c>
      <c r="AL637" s="48">
        <v>27.75</v>
      </c>
      <c r="AM637" s="48">
        <v>44.94</v>
      </c>
      <c r="AN637" s="48">
        <v>63.28</v>
      </c>
      <c r="AO637" s="50">
        <v>9.6863425925925925E-4</v>
      </c>
      <c r="AP637" s="50">
        <v>1.3398148148148149E-3</v>
      </c>
      <c r="AQ637" s="50">
        <v>3.0305555555555554E-3</v>
      </c>
      <c r="AR637" s="50">
        <v>1.2211805555555556E-3</v>
      </c>
      <c r="AS637" s="50">
        <v>1.717013888888889E-3</v>
      </c>
      <c r="AT637" s="50">
        <v>2.221990740740741E-3</v>
      </c>
      <c r="AU637" s="50">
        <v>3.5099537037037035E-3</v>
      </c>
      <c r="AV637" s="50">
        <v>3.7965277777777776E-3</v>
      </c>
      <c r="AW637" s="50">
        <v>4.8380787037037038E-3</v>
      </c>
      <c r="AX637" s="50">
        <v>7.5986111111111107E-3</v>
      </c>
      <c r="AY637" s="50">
        <v>8.1814814814814823E-3</v>
      </c>
      <c r="AZ637" s="50">
        <v>1.3160185185185186E-2</v>
      </c>
      <c r="BA637" s="50">
        <v>1.0782407407407407E-2</v>
      </c>
      <c r="BB637" s="50">
        <v>1.8574421296296294E-2</v>
      </c>
      <c r="BC637" s="50">
        <v>3.8174305555555552E-2</v>
      </c>
      <c r="BD637" s="48" t="s">
        <v>0</v>
      </c>
      <c r="BE637" s="48">
        <v>3.36</v>
      </c>
      <c r="BF637" s="48" t="s">
        <v>0</v>
      </c>
      <c r="BG637" s="48">
        <v>10.51</v>
      </c>
      <c r="BH637" s="48">
        <v>12.89</v>
      </c>
      <c r="BI637" s="46">
        <v>3216</v>
      </c>
    </row>
    <row r="638" spans="1:61" x14ac:dyDescent="0.3">
      <c r="A638" s="46">
        <v>764</v>
      </c>
      <c r="B638" s="48" t="s">
        <v>0</v>
      </c>
      <c r="C638" s="48" t="s">
        <v>0</v>
      </c>
      <c r="D638" s="48" t="s">
        <v>0</v>
      </c>
      <c r="E638" s="48" t="s">
        <v>0</v>
      </c>
      <c r="F638" s="48" t="s">
        <v>0</v>
      </c>
      <c r="G638" s="48" t="s">
        <v>0</v>
      </c>
      <c r="H638" s="48">
        <v>23.68</v>
      </c>
      <c r="I638" s="48">
        <v>37.409999999999997</v>
      </c>
      <c r="J638" s="49">
        <v>52.69</v>
      </c>
      <c r="K638" s="50">
        <v>8.0115740740740744E-4</v>
      </c>
      <c r="L638" s="50">
        <v>1.0938657407407407E-3</v>
      </c>
      <c r="M638" s="50">
        <v>2.488425925925926E-3</v>
      </c>
      <c r="N638" s="50">
        <v>1.0038194444444446E-3</v>
      </c>
      <c r="O638" s="50">
        <v>1.4094907407407407E-3</v>
      </c>
      <c r="P638" s="50">
        <v>1.8297453703703705E-3</v>
      </c>
      <c r="Q638" s="50">
        <v>2.9064814814814817E-3</v>
      </c>
      <c r="R638" s="50">
        <v>3.1377314814814818E-3</v>
      </c>
      <c r="S638" s="50">
        <v>3.9829861111111116E-3</v>
      </c>
      <c r="T638" s="50">
        <v>6.2152777777777779E-3</v>
      </c>
      <c r="U638" s="50">
        <v>6.7299768518518524E-3</v>
      </c>
      <c r="V638" s="50">
        <v>1.0725925925925927E-2</v>
      </c>
      <c r="W638" s="50">
        <v>9.7643518518518522E-3</v>
      </c>
      <c r="X638" s="50">
        <v>1.6446064814814813E-2</v>
      </c>
      <c r="Y638" s="50">
        <v>3.4233912037037031E-2</v>
      </c>
      <c r="Z638" s="48" t="s">
        <v>0</v>
      </c>
      <c r="AA638" s="48">
        <v>4.1399999999999997</v>
      </c>
      <c r="AB638" s="48" t="s">
        <v>0</v>
      </c>
      <c r="AC638" s="48">
        <v>13.18</v>
      </c>
      <c r="AD638" s="48">
        <v>13.99</v>
      </c>
      <c r="AE638" s="46">
        <v>4184</v>
      </c>
      <c r="AF638" s="48">
        <v>7.29</v>
      </c>
      <c r="AG638" s="48" t="s">
        <v>0</v>
      </c>
      <c r="AH638" s="48">
        <v>8.4600000000000009</v>
      </c>
      <c r="AI638" s="48">
        <v>8.43</v>
      </c>
      <c r="AJ638" s="48" t="s">
        <v>0</v>
      </c>
      <c r="AK638" s="48" t="s">
        <v>0</v>
      </c>
      <c r="AL638" s="48">
        <v>27.76</v>
      </c>
      <c r="AM638" s="48">
        <v>44.96</v>
      </c>
      <c r="AN638" s="48">
        <v>63.32</v>
      </c>
      <c r="AO638" s="50">
        <v>9.6909722222222221E-4</v>
      </c>
      <c r="AP638" s="50">
        <v>1.3405092592592594E-3</v>
      </c>
      <c r="AQ638" s="50">
        <v>3.032175925925926E-3</v>
      </c>
      <c r="AR638" s="50">
        <v>1.2218750000000001E-3</v>
      </c>
      <c r="AS638" s="50">
        <v>1.7178240740740741E-3</v>
      </c>
      <c r="AT638" s="50">
        <v>2.2231481481481481E-3</v>
      </c>
      <c r="AU638" s="50">
        <v>3.5116898148148143E-3</v>
      </c>
      <c r="AV638" s="50">
        <v>3.79849537037037E-3</v>
      </c>
      <c r="AW638" s="50">
        <v>4.8406250000000003E-3</v>
      </c>
      <c r="AX638" s="50">
        <v>7.6026620370370362E-3</v>
      </c>
      <c r="AY638" s="50">
        <v>8.1858796296296298E-3</v>
      </c>
      <c r="AZ638" s="50">
        <v>1.3167476851851854E-2</v>
      </c>
      <c r="BA638" s="50">
        <v>1.078935185185185E-2</v>
      </c>
      <c r="BB638" s="50">
        <v>1.8585995370370371E-2</v>
      </c>
      <c r="BC638" s="50">
        <v>3.8197916666666672E-2</v>
      </c>
      <c r="BD638" s="48" t="s">
        <v>0</v>
      </c>
      <c r="BE638" s="48" t="s">
        <v>0</v>
      </c>
      <c r="BF638" s="48">
        <v>4.91</v>
      </c>
      <c r="BG638" s="48">
        <v>10.5</v>
      </c>
      <c r="BH638" s="48">
        <v>12.88</v>
      </c>
      <c r="BI638" s="46">
        <v>3212</v>
      </c>
    </row>
    <row r="639" spans="1:61" x14ac:dyDescent="0.3">
      <c r="A639" s="46">
        <v>763</v>
      </c>
      <c r="B639" s="48" t="s">
        <v>0</v>
      </c>
      <c r="C639" s="48">
        <v>6.89</v>
      </c>
      <c r="D639" s="48" t="s">
        <v>0</v>
      </c>
      <c r="E639" s="48" t="s">
        <v>0</v>
      </c>
      <c r="F639" s="48">
        <v>8.31</v>
      </c>
      <c r="G639" s="48" t="s">
        <v>0</v>
      </c>
      <c r="H639" s="48">
        <v>23.69</v>
      </c>
      <c r="I639" s="48">
        <v>37.42</v>
      </c>
      <c r="J639" s="49">
        <v>52.71</v>
      </c>
      <c r="K639" s="50">
        <v>8.0150462962962966E-4</v>
      </c>
      <c r="L639" s="50">
        <v>1.0942129629629628E-3</v>
      </c>
      <c r="M639" s="50">
        <v>2.489351851851852E-3</v>
      </c>
      <c r="N639" s="50">
        <v>1.0041666666666667E-3</v>
      </c>
      <c r="O639" s="50">
        <v>1.4099537037037036E-3</v>
      </c>
      <c r="P639" s="50">
        <v>1.8304398148148149E-3</v>
      </c>
      <c r="Q639" s="50">
        <v>2.9075231481481482E-3</v>
      </c>
      <c r="R639" s="50">
        <v>3.138888888888889E-3</v>
      </c>
      <c r="S639" s="50">
        <v>3.9843750000000001E-3</v>
      </c>
      <c r="T639" s="50">
        <v>6.2175925925925931E-3</v>
      </c>
      <c r="U639" s="50">
        <v>6.7325231481481489E-3</v>
      </c>
      <c r="V639" s="50">
        <v>1.072986111111111E-2</v>
      </c>
      <c r="W639" s="50">
        <v>9.770138888888889E-3</v>
      </c>
      <c r="X639" s="50">
        <v>1.6455787037037036E-2</v>
      </c>
      <c r="Y639" s="50">
        <v>3.425347222222222E-2</v>
      </c>
      <c r="Z639" s="48" t="s">
        <v>0</v>
      </c>
      <c r="AA639" s="48" t="s">
        <v>0</v>
      </c>
      <c r="AB639" s="48">
        <v>6.25</v>
      </c>
      <c r="AC639" s="48">
        <v>13.17</v>
      </c>
      <c r="AD639" s="48">
        <v>13.98</v>
      </c>
      <c r="AE639" s="46">
        <v>4179</v>
      </c>
      <c r="AF639" s="48" t="s">
        <v>0</v>
      </c>
      <c r="AG639" s="48" t="s">
        <v>0</v>
      </c>
      <c r="AH639" s="48" t="s">
        <v>0</v>
      </c>
      <c r="AI639" s="48" t="s">
        <v>0</v>
      </c>
      <c r="AJ639" s="48">
        <v>9.19</v>
      </c>
      <c r="AK639" s="48">
        <v>9.93</v>
      </c>
      <c r="AL639" s="48">
        <v>27.77</v>
      </c>
      <c r="AM639" s="48">
        <v>44.98</v>
      </c>
      <c r="AN639" s="48">
        <v>63.35</v>
      </c>
      <c r="AO639" s="50">
        <v>9.6956018518518528E-4</v>
      </c>
      <c r="AP639" s="50">
        <v>1.3412037037037038E-3</v>
      </c>
      <c r="AQ639" s="50">
        <v>3.0339120370370368E-3</v>
      </c>
      <c r="AR639" s="50">
        <v>1.2224537037037037E-3</v>
      </c>
      <c r="AS639" s="50">
        <v>1.71875E-3</v>
      </c>
      <c r="AT639" s="50">
        <v>2.2241898148148147E-3</v>
      </c>
      <c r="AU639" s="50">
        <v>3.5135416666666661E-3</v>
      </c>
      <c r="AV639" s="50">
        <v>3.8004629629629625E-3</v>
      </c>
      <c r="AW639" s="50">
        <v>4.8431712962962968E-3</v>
      </c>
      <c r="AX639" s="50">
        <v>7.6068287037037033E-3</v>
      </c>
      <c r="AY639" s="50">
        <v>8.1903935185185187E-3</v>
      </c>
      <c r="AZ639" s="50">
        <v>1.317476851851852E-2</v>
      </c>
      <c r="BA639" s="50">
        <v>1.0796180555555554E-2</v>
      </c>
      <c r="BB639" s="50">
        <v>1.8597569444444444E-2</v>
      </c>
      <c r="BC639" s="50">
        <v>3.8221527777777778E-2</v>
      </c>
      <c r="BD639" s="48">
        <v>1.53</v>
      </c>
      <c r="BE639" s="48" t="s">
        <v>0</v>
      </c>
      <c r="BF639" s="48" t="s">
        <v>0</v>
      </c>
      <c r="BG639" s="48">
        <v>10.49</v>
      </c>
      <c r="BH639" s="48">
        <v>12.86</v>
      </c>
      <c r="BI639" s="46">
        <v>3208</v>
      </c>
    </row>
    <row r="640" spans="1:61" x14ac:dyDescent="0.3">
      <c r="A640" s="46">
        <v>762</v>
      </c>
      <c r="B640" s="48" t="s">
        <v>0</v>
      </c>
      <c r="C640" s="48" t="s">
        <v>0</v>
      </c>
      <c r="D640" s="48" t="s">
        <v>0</v>
      </c>
      <c r="E640" s="48" t="s">
        <v>0</v>
      </c>
      <c r="F640" s="48" t="s">
        <v>0</v>
      </c>
      <c r="G640" s="48">
        <v>8.9499999999999993</v>
      </c>
      <c r="H640" s="48">
        <v>23.7</v>
      </c>
      <c r="I640" s="48">
        <v>37.44</v>
      </c>
      <c r="J640" s="49">
        <v>52.72</v>
      </c>
      <c r="K640" s="50">
        <v>8.0173611111111114E-4</v>
      </c>
      <c r="L640" s="50">
        <v>1.0946759259259258E-3</v>
      </c>
      <c r="M640" s="50">
        <v>2.4902777777777779E-3</v>
      </c>
      <c r="N640" s="50">
        <v>1.004513888888889E-3</v>
      </c>
      <c r="O640" s="50">
        <v>1.4104166666666666E-3</v>
      </c>
      <c r="P640" s="50">
        <v>1.8310185185185185E-3</v>
      </c>
      <c r="Q640" s="50">
        <v>2.9085648148148152E-3</v>
      </c>
      <c r="R640" s="50">
        <v>3.1399305555555555E-3</v>
      </c>
      <c r="S640" s="50">
        <v>3.9857638888888894E-3</v>
      </c>
      <c r="T640" s="50">
        <v>6.2199074074074075E-3</v>
      </c>
      <c r="U640" s="50">
        <v>6.7349537037037039E-3</v>
      </c>
      <c r="V640" s="50">
        <v>1.0733796296296297E-2</v>
      </c>
      <c r="W640" s="50">
        <v>9.7758101851851843E-3</v>
      </c>
      <c r="X640" s="50">
        <v>1.6465509259259256E-2</v>
      </c>
      <c r="Y640" s="50">
        <v>3.427314814814815E-2</v>
      </c>
      <c r="Z640" s="48" t="s">
        <v>0</v>
      </c>
      <c r="AA640" s="48" t="s">
        <v>0</v>
      </c>
      <c r="AB640" s="48" t="s">
        <v>0</v>
      </c>
      <c r="AC640" s="48">
        <v>13.16</v>
      </c>
      <c r="AD640" s="48">
        <v>13.96</v>
      </c>
      <c r="AE640" s="46">
        <v>4174</v>
      </c>
      <c r="AF640" s="48" t="s">
        <v>0</v>
      </c>
      <c r="AG640" s="48">
        <v>7.9</v>
      </c>
      <c r="AH640" s="48" t="s">
        <v>0</v>
      </c>
      <c r="AI640" s="48">
        <v>8.44</v>
      </c>
      <c r="AJ640" s="48" t="s">
        <v>0</v>
      </c>
      <c r="AK640" s="48" t="s">
        <v>0</v>
      </c>
      <c r="AL640" s="48">
        <v>27.79</v>
      </c>
      <c r="AM640" s="48">
        <v>45</v>
      </c>
      <c r="AN640" s="48">
        <v>63.38</v>
      </c>
      <c r="AO640" s="50">
        <v>9.7013888888888898E-4</v>
      </c>
      <c r="AP640" s="50">
        <v>1.3420138888888891E-3</v>
      </c>
      <c r="AQ640" s="50">
        <v>3.0355324074074074E-3</v>
      </c>
      <c r="AR640" s="50">
        <v>1.2231481481481481E-3</v>
      </c>
      <c r="AS640" s="50">
        <v>1.7196759259259259E-3</v>
      </c>
      <c r="AT640" s="50">
        <v>2.2253472222222223E-3</v>
      </c>
      <c r="AU640" s="50">
        <v>3.5152777777777773E-3</v>
      </c>
      <c r="AV640" s="50">
        <v>3.802430555555555E-3</v>
      </c>
      <c r="AW640" s="50">
        <v>4.8457175925925924E-3</v>
      </c>
      <c r="AX640" s="50">
        <v>7.6109953703703695E-3</v>
      </c>
      <c r="AY640" s="50">
        <v>8.194907407407406E-3</v>
      </c>
      <c r="AZ640" s="50">
        <v>1.3182060185185186E-2</v>
      </c>
      <c r="BA640" s="50">
        <v>1.0803125E-2</v>
      </c>
      <c r="BB640" s="50">
        <v>1.8609259259259259E-2</v>
      </c>
      <c r="BC640" s="50">
        <v>3.8245254629629633E-2</v>
      </c>
      <c r="BD640" s="48" t="s">
        <v>0</v>
      </c>
      <c r="BE640" s="48">
        <v>3.35</v>
      </c>
      <c r="BF640" s="48">
        <v>4.9000000000000004</v>
      </c>
      <c r="BG640" s="48">
        <v>10.48</v>
      </c>
      <c r="BH640" s="48">
        <v>12.84</v>
      </c>
      <c r="BI640" s="46">
        <v>3204</v>
      </c>
    </row>
    <row r="641" spans="1:61" x14ac:dyDescent="0.3">
      <c r="A641" s="46">
        <v>761</v>
      </c>
      <c r="B641" s="48">
        <v>6.38</v>
      </c>
      <c r="C641" s="48" t="s">
        <v>0</v>
      </c>
      <c r="D641" s="48" t="s">
        <v>0</v>
      </c>
      <c r="E641" s="48">
        <v>7.63</v>
      </c>
      <c r="F641" s="48" t="s">
        <v>0</v>
      </c>
      <c r="G641" s="48" t="s">
        <v>0</v>
      </c>
      <c r="H641" s="48">
        <v>23.71</v>
      </c>
      <c r="I641" s="48">
        <v>37.450000000000003</v>
      </c>
      <c r="J641" s="49">
        <v>52.74</v>
      </c>
      <c r="K641" s="50">
        <v>8.0196759259259262E-4</v>
      </c>
      <c r="L641" s="50">
        <v>1.0950231481481481E-3</v>
      </c>
      <c r="M641" s="50">
        <v>2.4913194444444444E-3</v>
      </c>
      <c r="N641" s="50">
        <v>1.0048611111111111E-3</v>
      </c>
      <c r="O641" s="50">
        <v>1.4109953703703704E-3</v>
      </c>
      <c r="P641" s="50">
        <v>1.8317129629629629E-3</v>
      </c>
      <c r="Q641" s="50">
        <v>2.9096064814814818E-3</v>
      </c>
      <c r="R641" s="50">
        <v>3.1410879629629631E-3</v>
      </c>
      <c r="S641" s="50">
        <v>3.9871527777777778E-3</v>
      </c>
      <c r="T641" s="50">
        <v>6.2222222222222227E-3</v>
      </c>
      <c r="U641" s="50">
        <v>6.7373842592592589E-3</v>
      </c>
      <c r="V641" s="50">
        <v>1.073761574074074E-2</v>
      </c>
      <c r="W641" s="50">
        <v>9.781597222222221E-3</v>
      </c>
      <c r="X641" s="50">
        <v>1.647523148148148E-2</v>
      </c>
      <c r="Y641" s="50">
        <v>3.4292824074074073E-2</v>
      </c>
      <c r="Z641" s="48" t="s">
        <v>0</v>
      </c>
      <c r="AA641" s="48">
        <v>4.13</v>
      </c>
      <c r="AB641" s="48">
        <v>6.24</v>
      </c>
      <c r="AC641" s="48">
        <v>13.15</v>
      </c>
      <c r="AD641" s="48">
        <v>13.94</v>
      </c>
      <c r="AE641" s="46">
        <v>4169</v>
      </c>
      <c r="AF641" s="48">
        <v>7.3</v>
      </c>
      <c r="AG641" s="48" t="s">
        <v>0</v>
      </c>
      <c r="AH641" s="48">
        <v>8.4700000000000006</v>
      </c>
      <c r="AI641" s="48" t="s">
        <v>0</v>
      </c>
      <c r="AJ641" s="48">
        <v>9.1999999999999993</v>
      </c>
      <c r="AK641" s="48">
        <v>9.94</v>
      </c>
      <c r="AL641" s="48">
        <v>27.8</v>
      </c>
      <c r="AM641" s="48">
        <v>45.03</v>
      </c>
      <c r="AN641" s="48">
        <v>63.41</v>
      </c>
      <c r="AO641" s="50">
        <v>9.7060185185185194E-4</v>
      </c>
      <c r="AP641" s="50">
        <v>1.3427083333333336E-3</v>
      </c>
      <c r="AQ641" s="50">
        <v>3.0372685185185186E-3</v>
      </c>
      <c r="AR641" s="50">
        <v>1.2237268518518519E-3</v>
      </c>
      <c r="AS641" s="50">
        <v>1.7204861111111112E-3</v>
      </c>
      <c r="AT641" s="50">
        <v>2.2265046296296295E-3</v>
      </c>
      <c r="AU641" s="50">
        <v>3.5171296296296292E-3</v>
      </c>
      <c r="AV641" s="50">
        <v>3.8043981481481479E-3</v>
      </c>
      <c r="AW641" s="50">
        <v>4.8482638888888889E-3</v>
      </c>
      <c r="AX641" s="50">
        <v>7.615046296296296E-3</v>
      </c>
      <c r="AY641" s="50">
        <v>8.1993055555555552E-3</v>
      </c>
      <c r="AZ641" s="50">
        <v>1.3189467592592593E-2</v>
      </c>
      <c r="BA641" s="50">
        <v>1.0809953703703704E-2</v>
      </c>
      <c r="BB641" s="50">
        <v>1.8620833333333333E-2</v>
      </c>
      <c r="BC641" s="50">
        <v>3.8268865740740739E-2</v>
      </c>
      <c r="BD641" s="48" t="s">
        <v>0</v>
      </c>
      <c r="BE641" s="48" t="s">
        <v>0</v>
      </c>
      <c r="BF641" s="48" t="s">
        <v>0</v>
      </c>
      <c r="BG641" s="48">
        <v>10.47</v>
      </c>
      <c r="BH641" s="48">
        <v>12.83</v>
      </c>
      <c r="BI641" s="46">
        <v>3200</v>
      </c>
    </row>
    <row r="642" spans="1:61" x14ac:dyDescent="0.3">
      <c r="A642" s="46">
        <v>760</v>
      </c>
      <c r="B642" s="48" t="s">
        <v>0</v>
      </c>
      <c r="C642" s="48" t="s">
        <v>0</v>
      </c>
      <c r="D642" s="48">
        <v>7.37</v>
      </c>
      <c r="E642" s="48" t="s">
        <v>0</v>
      </c>
      <c r="F642" s="48">
        <v>8.32</v>
      </c>
      <c r="G642" s="48">
        <v>8.9600000000000009</v>
      </c>
      <c r="H642" s="48">
        <v>23.72</v>
      </c>
      <c r="I642" s="48">
        <v>37.46</v>
      </c>
      <c r="J642" s="49">
        <v>52.76</v>
      </c>
      <c r="K642" s="50">
        <v>8.0231481481481484E-4</v>
      </c>
      <c r="L642" s="50">
        <v>1.0953703703703702E-3</v>
      </c>
      <c r="M642" s="50">
        <v>2.4922453703703704E-3</v>
      </c>
      <c r="N642" s="50">
        <v>1.0052083333333334E-3</v>
      </c>
      <c r="O642" s="50">
        <v>1.4114583333333334E-3</v>
      </c>
      <c r="P642" s="50">
        <v>1.8322916666666667E-3</v>
      </c>
      <c r="Q642" s="50">
        <v>2.9106481481481483E-3</v>
      </c>
      <c r="R642" s="50">
        <v>3.1421296296296297E-3</v>
      </c>
      <c r="S642" s="50">
        <v>3.9885416666666671E-3</v>
      </c>
      <c r="T642" s="50">
        <v>6.2245370370370371E-3</v>
      </c>
      <c r="U642" s="50">
        <v>6.7399305555555554E-3</v>
      </c>
      <c r="V642" s="50">
        <v>1.0741550925925925E-2</v>
      </c>
      <c r="W642" s="50">
        <v>9.7873842592592578E-3</v>
      </c>
      <c r="X642" s="50">
        <v>1.64849537037037E-2</v>
      </c>
      <c r="Y642" s="50">
        <v>3.4312499999999996E-2</v>
      </c>
      <c r="Z642" s="48" t="s">
        <v>0</v>
      </c>
      <c r="AA642" s="48" t="s">
        <v>0</v>
      </c>
      <c r="AB642" s="48" t="s">
        <v>0</v>
      </c>
      <c r="AC642" s="48">
        <v>13.14</v>
      </c>
      <c r="AD642" s="48">
        <v>13.92</v>
      </c>
      <c r="AE642" s="46">
        <v>4164</v>
      </c>
      <c r="AF642" s="48" t="s">
        <v>0</v>
      </c>
      <c r="AG642" s="48">
        <v>7.91</v>
      </c>
      <c r="AH642" s="48" t="s">
        <v>0</v>
      </c>
      <c r="AI642" s="48">
        <v>8.4499999999999993</v>
      </c>
      <c r="AJ642" s="48" t="s">
        <v>0</v>
      </c>
      <c r="AK642" s="48" t="s">
        <v>0</v>
      </c>
      <c r="AL642" s="48">
        <v>27.81</v>
      </c>
      <c r="AM642" s="48">
        <v>45.05</v>
      </c>
      <c r="AN642" s="48">
        <v>63.44</v>
      </c>
      <c r="AO642" s="50">
        <v>9.7118055555555564E-4</v>
      </c>
      <c r="AP642" s="50">
        <v>1.343402777777778E-3</v>
      </c>
      <c r="AQ642" s="50">
        <v>3.0388888888888887E-3</v>
      </c>
      <c r="AR642" s="50">
        <v>1.2244212962962964E-3</v>
      </c>
      <c r="AS642" s="50">
        <v>1.7214120370370371E-3</v>
      </c>
      <c r="AT642" s="50">
        <v>2.2276620370370371E-3</v>
      </c>
      <c r="AU642" s="50">
        <v>3.5188657407407408E-3</v>
      </c>
      <c r="AV642" s="50">
        <v>3.8063657407407404E-3</v>
      </c>
      <c r="AW642" s="50">
        <v>4.8508101851851846E-3</v>
      </c>
      <c r="AX642" s="50">
        <v>7.619212962962963E-3</v>
      </c>
      <c r="AY642" s="50">
        <v>8.2038194444444441E-3</v>
      </c>
      <c r="AZ642" s="50">
        <v>1.3196759259259259E-2</v>
      </c>
      <c r="BA642" s="50">
        <v>1.0816898148148148E-2</v>
      </c>
      <c r="BB642" s="50">
        <v>1.8632523148148145E-2</v>
      </c>
      <c r="BC642" s="50">
        <v>3.82925925925926E-2</v>
      </c>
      <c r="BD642" s="48" t="s">
        <v>0</v>
      </c>
      <c r="BE642" s="48" t="s">
        <v>0</v>
      </c>
      <c r="BF642" s="48">
        <v>4.8899999999999997</v>
      </c>
      <c r="BG642" s="48">
        <v>10.46</v>
      </c>
      <c r="BH642" s="48">
        <v>12.81</v>
      </c>
      <c r="BI642" s="46">
        <v>3196</v>
      </c>
    </row>
    <row r="643" spans="1:61" x14ac:dyDescent="0.3">
      <c r="A643" s="46">
        <v>759</v>
      </c>
      <c r="B643" s="48" t="s">
        <v>0</v>
      </c>
      <c r="C643" s="48" t="s">
        <v>0</v>
      </c>
      <c r="D643" s="48" t="s">
        <v>0</v>
      </c>
      <c r="E643" s="48" t="s">
        <v>0</v>
      </c>
      <c r="F643" s="48" t="s">
        <v>0</v>
      </c>
      <c r="G643" s="48" t="s">
        <v>0</v>
      </c>
      <c r="H643" s="48" t="s">
        <v>0</v>
      </c>
      <c r="I643" s="48">
        <v>37.479999999999997</v>
      </c>
      <c r="J643" s="49">
        <v>52.78</v>
      </c>
      <c r="K643" s="50">
        <v>8.0254629629629632E-4</v>
      </c>
      <c r="L643" s="50">
        <v>1.0957175925925926E-3</v>
      </c>
      <c r="M643" s="50">
        <v>2.4931712962962963E-3</v>
      </c>
      <c r="N643" s="50">
        <v>1.0055555555555555E-3</v>
      </c>
      <c r="O643" s="50">
        <v>1.4119212962962963E-3</v>
      </c>
      <c r="P643" s="50">
        <v>1.8328703703703703E-3</v>
      </c>
      <c r="Q643" s="50">
        <v>2.9115740740740742E-3</v>
      </c>
      <c r="R643" s="50">
        <v>3.1432870370370373E-3</v>
      </c>
      <c r="S643" s="50">
        <v>3.9900462962962962E-3</v>
      </c>
      <c r="T643" s="50">
        <v>6.2267361111111108E-3</v>
      </c>
      <c r="U643" s="50">
        <v>6.7423611111111113E-3</v>
      </c>
      <c r="V643" s="50">
        <v>1.074548611111111E-2</v>
      </c>
      <c r="W643" s="50">
        <v>9.7931712962962963E-3</v>
      </c>
      <c r="X643" s="50">
        <v>1.6494675925925927E-2</v>
      </c>
      <c r="Y643" s="50">
        <v>3.4332175925925926E-2</v>
      </c>
      <c r="Z643" s="48" t="s">
        <v>0</v>
      </c>
      <c r="AA643" s="48" t="s">
        <v>0</v>
      </c>
      <c r="AB643" s="48">
        <v>6.23</v>
      </c>
      <c r="AC643" s="48">
        <v>13.13</v>
      </c>
      <c r="AD643" s="48">
        <v>13.91</v>
      </c>
      <c r="AE643" s="46">
        <v>4159</v>
      </c>
      <c r="AF643" s="48" t="s">
        <v>0</v>
      </c>
      <c r="AG643" s="48" t="s">
        <v>0</v>
      </c>
      <c r="AH643" s="48" t="s">
        <v>0</v>
      </c>
      <c r="AI643" s="48" t="s">
        <v>0</v>
      </c>
      <c r="AJ643" s="48">
        <v>9.2100000000000009</v>
      </c>
      <c r="AK643" s="48">
        <v>9.9499999999999993</v>
      </c>
      <c r="AL643" s="48">
        <v>27.83</v>
      </c>
      <c r="AM643" s="48">
        <v>45.07</v>
      </c>
      <c r="AN643" s="48">
        <v>63.47</v>
      </c>
      <c r="AO643" s="50">
        <v>9.716435185185186E-4</v>
      </c>
      <c r="AP643" s="50">
        <v>1.3442129629629631E-3</v>
      </c>
      <c r="AQ643" s="50">
        <v>3.0406249999999999E-3</v>
      </c>
      <c r="AR643" s="50">
        <v>1.2251157407407408E-3</v>
      </c>
      <c r="AS643" s="50">
        <v>1.7222222222222222E-3</v>
      </c>
      <c r="AT643" s="50">
        <v>2.2287037037037037E-3</v>
      </c>
      <c r="AU643" s="50">
        <v>3.5207175925925926E-3</v>
      </c>
      <c r="AV643" s="50">
        <v>3.8083333333333333E-3</v>
      </c>
      <c r="AW643" s="50">
        <v>4.8532407407407404E-3</v>
      </c>
      <c r="AX643" s="50">
        <v>7.6232638888888886E-3</v>
      </c>
      <c r="AY643" s="50">
        <v>8.2082175925925933E-3</v>
      </c>
      <c r="AZ643" s="50">
        <v>1.3204050925925926E-2</v>
      </c>
      <c r="BA643" s="50">
        <v>1.0823842592592592E-2</v>
      </c>
      <c r="BB643" s="50">
        <v>1.864421296296296E-2</v>
      </c>
      <c r="BC643" s="50">
        <v>3.8316319444444448E-2</v>
      </c>
      <c r="BD643" s="48" t="s">
        <v>0</v>
      </c>
      <c r="BE643" s="48">
        <v>3.34</v>
      </c>
      <c r="BF643" s="48" t="s">
        <v>0</v>
      </c>
      <c r="BG643" s="48">
        <v>10.45</v>
      </c>
      <c r="BH643" s="48">
        <v>12.8</v>
      </c>
      <c r="BI643" s="46">
        <v>3192</v>
      </c>
    </row>
    <row r="644" spans="1:61" x14ac:dyDescent="0.3">
      <c r="A644" s="46">
        <v>758</v>
      </c>
      <c r="B644" s="48" t="s">
        <v>0</v>
      </c>
      <c r="C644" s="48">
        <v>6.9</v>
      </c>
      <c r="D644" s="48" t="s">
        <v>0</v>
      </c>
      <c r="E644" s="48">
        <v>7.64</v>
      </c>
      <c r="F644" s="48" t="s">
        <v>0</v>
      </c>
      <c r="G644" s="48" t="s">
        <v>0</v>
      </c>
      <c r="H644" s="48">
        <v>23.73</v>
      </c>
      <c r="I644" s="48">
        <v>37.49</v>
      </c>
      <c r="J644" s="49">
        <v>52.8</v>
      </c>
      <c r="K644" s="50">
        <v>8.0289351851851854E-4</v>
      </c>
      <c r="L644" s="50">
        <v>1.0961805555555555E-3</v>
      </c>
      <c r="M644" s="50">
        <v>2.4940972222222222E-3</v>
      </c>
      <c r="N644" s="50">
        <v>1.0059027777777779E-3</v>
      </c>
      <c r="O644" s="50">
        <v>1.4123842592592595E-3</v>
      </c>
      <c r="P644" s="50">
        <v>1.8335648148148148E-3</v>
      </c>
      <c r="Q644" s="50">
        <v>2.9126157407407408E-3</v>
      </c>
      <c r="R644" s="50">
        <v>3.1443287037037039E-3</v>
      </c>
      <c r="S644" s="50">
        <v>3.9914351851851855E-3</v>
      </c>
      <c r="T644" s="50">
        <v>6.2290509259259261E-3</v>
      </c>
      <c r="U644" s="50">
        <v>6.7447916666666663E-3</v>
      </c>
      <c r="V644" s="50">
        <v>1.0749305555555555E-2</v>
      </c>
      <c r="W644" s="50">
        <v>9.7989583333333331E-3</v>
      </c>
      <c r="X644" s="50">
        <v>1.650439814814815E-2</v>
      </c>
      <c r="Y644" s="50">
        <v>3.435196759259259E-2</v>
      </c>
      <c r="Z644" s="48">
        <v>1.82</v>
      </c>
      <c r="AA644" s="48">
        <v>4.12</v>
      </c>
      <c r="AB644" s="48" t="s">
        <v>0</v>
      </c>
      <c r="AC644" s="48">
        <v>13.12</v>
      </c>
      <c r="AD644" s="48">
        <v>13.89</v>
      </c>
      <c r="AE644" s="46">
        <v>4154</v>
      </c>
      <c r="AF644" s="48" t="s">
        <v>0</v>
      </c>
      <c r="AG644" s="48" t="s">
        <v>0</v>
      </c>
      <c r="AH644" s="48">
        <v>8.48</v>
      </c>
      <c r="AI644" s="48" t="s">
        <v>0</v>
      </c>
      <c r="AJ644" s="48" t="s">
        <v>0</v>
      </c>
      <c r="AK644" s="48" t="s">
        <v>0</v>
      </c>
      <c r="AL644" s="48">
        <v>27.84</v>
      </c>
      <c r="AM644" s="48">
        <v>45.09</v>
      </c>
      <c r="AN644" s="48">
        <v>63.51</v>
      </c>
      <c r="AO644" s="50">
        <v>9.7210648148148156E-4</v>
      </c>
      <c r="AP644" s="50">
        <v>1.3449074074074075E-3</v>
      </c>
      <c r="AQ644" s="50">
        <v>3.0422453703703701E-3</v>
      </c>
      <c r="AR644" s="50">
        <v>1.2256944444444444E-3</v>
      </c>
      <c r="AS644" s="50">
        <v>1.7231481481481481E-3</v>
      </c>
      <c r="AT644" s="50">
        <v>2.2298611111111113E-3</v>
      </c>
      <c r="AU644" s="50">
        <v>3.5224537037037039E-3</v>
      </c>
      <c r="AV644" s="50">
        <v>3.8101851851851851E-3</v>
      </c>
      <c r="AW644" s="50">
        <v>4.8557870370370369E-3</v>
      </c>
      <c r="AX644" s="50">
        <v>7.6274305555555548E-3</v>
      </c>
      <c r="AY644" s="50">
        <v>8.2127314814814823E-3</v>
      </c>
      <c r="AZ644" s="50">
        <v>1.3211342592592592E-2</v>
      </c>
      <c r="BA644" s="50">
        <v>1.0830671296296295E-2</v>
      </c>
      <c r="BB644" s="50">
        <v>1.8655787037037033E-2</v>
      </c>
      <c r="BC644" s="50">
        <v>3.8340046296296303E-2</v>
      </c>
      <c r="BD644" s="48" t="s">
        <v>0</v>
      </c>
      <c r="BE644" s="48" t="s">
        <v>0</v>
      </c>
      <c r="BF644" s="48">
        <v>4.88</v>
      </c>
      <c r="BG644" s="48">
        <v>10.44</v>
      </c>
      <c r="BH644" s="48">
        <v>12.78</v>
      </c>
      <c r="BI644" s="46">
        <v>3189</v>
      </c>
    </row>
    <row r="645" spans="1:61" x14ac:dyDescent="0.3">
      <c r="A645" s="46">
        <v>757</v>
      </c>
      <c r="B645" s="48" t="s">
        <v>0</v>
      </c>
      <c r="C645" s="48" t="s">
        <v>0</v>
      </c>
      <c r="D645" s="48" t="s">
        <v>0</v>
      </c>
      <c r="E645" s="48" t="s">
        <v>0</v>
      </c>
      <c r="F645" s="48">
        <v>8.33</v>
      </c>
      <c r="G645" s="48">
        <v>8.9700000000000006</v>
      </c>
      <c r="H645" s="48">
        <v>23.74</v>
      </c>
      <c r="I645" s="48">
        <v>37.5</v>
      </c>
      <c r="J645" s="49">
        <v>52.82</v>
      </c>
      <c r="K645" s="50">
        <v>8.0312500000000002E-4</v>
      </c>
      <c r="L645" s="50">
        <v>1.0965277777777776E-3</v>
      </c>
      <c r="M645" s="50">
        <v>2.4950231481481481E-3</v>
      </c>
      <c r="N645" s="50">
        <v>1.00625E-3</v>
      </c>
      <c r="O645" s="50">
        <v>1.4128472222222225E-3</v>
      </c>
      <c r="P645" s="50">
        <v>1.8341435185185186E-3</v>
      </c>
      <c r="Q645" s="50">
        <v>2.9136574074074078E-3</v>
      </c>
      <c r="R645" s="50">
        <v>3.1453703703703704E-3</v>
      </c>
      <c r="S645" s="50">
        <v>3.992824074074074E-3</v>
      </c>
      <c r="T645" s="50">
        <v>6.2313657407407413E-3</v>
      </c>
      <c r="U645" s="50">
        <v>6.7473379629629628E-3</v>
      </c>
      <c r="V645" s="50">
        <v>1.075324074074074E-2</v>
      </c>
      <c r="W645" s="50">
        <v>9.8047453703703699E-3</v>
      </c>
      <c r="X645" s="50">
        <v>1.651412037037037E-2</v>
      </c>
      <c r="Y645" s="50">
        <v>3.4371643518518513E-2</v>
      </c>
      <c r="Z645" s="48" t="s">
        <v>0</v>
      </c>
      <c r="AA645" s="48" t="s">
        <v>0</v>
      </c>
      <c r="AB645" s="48" t="s">
        <v>0</v>
      </c>
      <c r="AC645" s="48">
        <v>13.11</v>
      </c>
      <c r="AD645" s="48">
        <v>13.87</v>
      </c>
      <c r="AE645" s="46">
        <v>4149</v>
      </c>
      <c r="AF645" s="48">
        <v>7.31</v>
      </c>
      <c r="AG645" s="48">
        <v>7.92</v>
      </c>
      <c r="AH645" s="48" t="s">
        <v>0</v>
      </c>
      <c r="AI645" s="48">
        <v>8.4600000000000009</v>
      </c>
      <c r="AJ645" s="48">
        <v>9.2200000000000006</v>
      </c>
      <c r="AK645" s="48">
        <v>9.9600000000000009</v>
      </c>
      <c r="AL645" s="48">
        <v>27.85</v>
      </c>
      <c r="AM645" s="48">
        <v>45.12</v>
      </c>
      <c r="AN645" s="48">
        <v>63.54</v>
      </c>
      <c r="AO645" s="50">
        <v>9.7268518518518515E-4</v>
      </c>
      <c r="AP645" s="50">
        <v>1.3456018518518519E-3</v>
      </c>
      <c r="AQ645" s="50">
        <v>3.0439814814814817E-3</v>
      </c>
      <c r="AR645" s="50">
        <v>1.2263888888888888E-3</v>
      </c>
      <c r="AS645" s="50">
        <v>1.7239583333333334E-3</v>
      </c>
      <c r="AT645" s="50">
        <v>2.2310185185185185E-3</v>
      </c>
      <c r="AU645" s="50">
        <v>3.5243055555555557E-3</v>
      </c>
      <c r="AV645" s="50">
        <v>3.8121527777777776E-3</v>
      </c>
      <c r="AW645" s="50">
        <v>4.8583333333333334E-3</v>
      </c>
      <c r="AX645" s="50">
        <v>7.6315972222222219E-3</v>
      </c>
      <c r="AY645" s="50">
        <v>8.2172453703703713E-3</v>
      </c>
      <c r="AZ645" s="50">
        <v>1.321863425925926E-2</v>
      </c>
      <c r="BA645" s="50">
        <v>1.083761574074074E-2</v>
      </c>
      <c r="BB645" s="50">
        <v>1.8667476851851852E-2</v>
      </c>
      <c r="BC645" s="50">
        <v>3.836377314814815E-2</v>
      </c>
      <c r="BD645" s="48" t="s">
        <v>0</v>
      </c>
      <c r="BE645" s="48" t="s">
        <v>0</v>
      </c>
      <c r="BF645" s="48" t="s">
        <v>0</v>
      </c>
      <c r="BG645" s="48">
        <v>10.43</v>
      </c>
      <c r="BH645" s="48">
        <v>12.76</v>
      </c>
      <c r="BI645" s="46">
        <v>3185</v>
      </c>
    </row>
    <row r="646" spans="1:61" x14ac:dyDescent="0.3">
      <c r="A646" s="46">
        <v>756</v>
      </c>
      <c r="B646" s="48">
        <v>6.39</v>
      </c>
      <c r="C646" s="48" t="s">
        <v>0</v>
      </c>
      <c r="D646" s="48">
        <v>7.38</v>
      </c>
      <c r="E646" s="48" t="s">
        <v>0</v>
      </c>
      <c r="F646" s="48" t="s">
        <v>0</v>
      </c>
      <c r="G646" s="48" t="s">
        <v>0</v>
      </c>
      <c r="H646" s="48">
        <v>23.75</v>
      </c>
      <c r="I646" s="48">
        <v>37.520000000000003</v>
      </c>
      <c r="J646" s="49">
        <v>52.83</v>
      </c>
      <c r="K646" s="50">
        <v>8.0347222222222224E-4</v>
      </c>
      <c r="L646" s="50">
        <v>1.096875E-3</v>
      </c>
      <c r="M646" s="50">
        <v>2.4960648148148151E-3</v>
      </c>
      <c r="N646" s="50">
        <v>1.0065972222222223E-3</v>
      </c>
      <c r="O646" s="50">
        <v>1.4133101851851854E-3</v>
      </c>
      <c r="P646" s="50">
        <v>1.8347222222222222E-3</v>
      </c>
      <c r="Q646" s="50">
        <v>2.9146990740740743E-3</v>
      </c>
      <c r="R646" s="50">
        <v>3.146527777777778E-3</v>
      </c>
      <c r="S646" s="50">
        <v>3.9942129629629624E-3</v>
      </c>
      <c r="T646" s="50">
        <v>6.2336805555555557E-3</v>
      </c>
      <c r="U646" s="50">
        <v>6.7497685185185187E-3</v>
      </c>
      <c r="V646" s="50">
        <v>1.0757175925925925E-2</v>
      </c>
      <c r="W646" s="50">
        <v>9.8105324074074067E-3</v>
      </c>
      <c r="X646" s="50">
        <v>1.6523842592592593E-2</v>
      </c>
      <c r="Y646" s="50">
        <v>3.4391319444444443E-2</v>
      </c>
      <c r="Z646" s="48" t="s">
        <v>0</v>
      </c>
      <c r="AA646" s="48">
        <v>4.1100000000000003</v>
      </c>
      <c r="AB646" s="48">
        <v>6.22</v>
      </c>
      <c r="AC646" s="48">
        <v>13.1</v>
      </c>
      <c r="AD646" s="48">
        <v>13.86</v>
      </c>
      <c r="AE646" s="46">
        <v>4144</v>
      </c>
      <c r="AF646" s="48" t="s">
        <v>0</v>
      </c>
      <c r="AG646" s="48" t="s">
        <v>0</v>
      </c>
      <c r="AH646" s="48" t="s">
        <v>0</v>
      </c>
      <c r="AI646" s="48" t="s">
        <v>0</v>
      </c>
      <c r="AJ646" s="48" t="s">
        <v>0</v>
      </c>
      <c r="AK646" s="48" t="s">
        <v>0</v>
      </c>
      <c r="AL646" s="48">
        <v>27.87</v>
      </c>
      <c r="AM646" s="48">
        <v>45.14</v>
      </c>
      <c r="AN646" s="48">
        <v>63.57</v>
      </c>
      <c r="AO646" s="50">
        <v>9.7314814814814811E-4</v>
      </c>
      <c r="AP646" s="50">
        <v>1.3464120370370372E-3</v>
      </c>
      <c r="AQ646" s="50">
        <v>3.0457175925925929E-3</v>
      </c>
      <c r="AR646" s="50">
        <v>1.2269675925925926E-3</v>
      </c>
      <c r="AS646" s="50">
        <v>1.7248842592592593E-3</v>
      </c>
      <c r="AT646" s="50">
        <v>2.2321759259259261E-3</v>
      </c>
      <c r="AU646" s="50">
        <v>3.5261574074074075E-3</v>
      </c>
      <c r="AV646" s="50">
        <v>3.8141203703703705E-3</v>
      </c>
      <c r="AW646" s="50">
        <v>4.8608796296296291E-3</v>
      </c>
      <c r="AX646" s="50">
        <v>7.6356481481481475E-3</v>
      </c>
      <c r="AY646" s="50">
        <v>8.2217592592592585E-3</v>
      </c>
      <c r="AZ646" s="50">
        <v>1.3226041666666667E-2</v>
      </c>
      <c r="BA646" s="50">
        <v>1.0844560185185185E-2</v>
      </c>
      <c r="BB646" s="50">
        <v>1.8679166666666667E-2</v>
      </c>
      <c r="BC646" s="50">
        <v>3.8387500000000005E-2</v>
      </c>
      <c r="BD646" s="48" t="s">
        <v>0</v>
      </c>
      <c r="BE646" s="48">
        <v>3.33</v>
      </c>
      <c r="BF646" s="48">
        <v>4.87</v>
      </c>
      <c r="BG646" s="48">
        <v>10.42</v>
      </c>
      <c r="BH646" s="48">
        <v>12.75</v>
      </c>
      <c r="BI646" s="46">
        <v>3181</v>
      </c>
    </row>
    <row r="647" spans="1:61" x14ac:dyDescent="0.3">
      <c r="A647" s="46">
        <v>755</v>
      </c>
      <c r="B647" s="48" t="s">
        <v>0</v>
      </c>
      <c r="C647" s="48" t="s">
        <v>0</v>
      </c>
      <c r="D647" s="48" t="s">
        <v>0</v>
      </c>
      <c r="E647" s="48">
        <v>7.65</v>
      </c>
      <c r="F647" s="48" t="s">
        <v>0</v>
      </c>
      <c r="G647" s="48" t="s">
        <v>0</v>
      </c>
      <c r="H647" s="48">
        <v>23.76</v>
      </c>
      <c r="I647" s="48">
        <v>37.53</v>
      </c>
      <c r="J647" s="49">
        <v>52.85</v>
      </c>
      <c r="K647" s="50">
        <v>8.0370370370370372E-4</v>
      </c>
      <c r="L647" s="50">
        <v>1.0972222222222221E-3</v>
      </c>
      <c r="M647" s="50">
        <v>2.496990740740741E-3</v>
      </c>
      <c r="N647" s="50">
        <v>1.0069444444444444E-3</v>
      </c>
      <c r="O647" s="50">
        <v>1.4137731481481484E-3</v>
      </c>
      <c r="P647" s="50">
        <v>1.8354166666666666E-3</v>
      </c>
      <c r="Q647" s="50">
        <v>2.9157407407407409E-3</v>
      </c>
      <c r="R647" s="50">
        <v>3.1475694444444446E-3</v>
      </c>
      <c r="S647" s="50">
        <v>3.9956018518518517E-3</v>
      </c>
      <c r="T647" s="50">
        <v>6.2359953703703709E-3</v>
      </c>
      <c r="U647" s="50">
        <v>6.7523148148148152E-3</v>
      </c>
      <c r="V647" s="50">
        <v>1.076111111111111E-2</v>
      </c>
      <c r="W647" s="50">
        <v>9.8163194444444435E-3</v>
      </c>
      <c r="X647" s="50">
        <v>1.6533564814814813E-2</v>
      </c>
      <c r="Y647" s="50">
        <v>3.4411111111111108E-2</v>
      </c>
      <c r="Z647" s="48" t="s">
        <v>0</v>
      </c>
      <c r="AA647" s="48" t="s">
        <v>0</v>
      </c>
      <c r="AB647" s="48" t="s">
        <v>0</v>
      </c>
      <c r="AC647" s="48">
        <v>13.09</v>
      </c>
      <c r="AD647" s="48">
        <v>13.84</v>
      </c>
      <c r="AE647" s="46">
        <v>4139</v>
      </c>
      <c r="AF647" s="48" t="s">
        <v>0</v>
      </c>
      <c r="AG647" s="48" t="s">
        <v>0</v>
      </c>
      <c r="AH647" s="48">
        <v>8.49</v>
      </c>
      <c r="AI647" s="48">
        <v>8.4700000000000006</v>
      </c>
      <c r="AJ647" s="48">
        <v>9.23</v>
      </c>
      <c r="AK647" s="48">
        <v>9.9700000000000006</v>
      </c>
      <c r="AL647" s="48">
        <v>27.88</v>
      </c>
      <c r="AM647" s="48">
        <v>45.16</v>
      </c>
      <c r="AN647" s="48">
        <v>63.6</v>
      </c>
      <c r="AO647" s="50">
        <v>9.7372685185185181E-4</v>
      </c>
      <c r="AP647" s="50">
        <v>1.3471064814814817E-3</v>
      </c>
      <c r="AQ647" s="50">
        <v>3.0473379629629631E-3</v>
      </c>
      <c r="AR647" s="50">
        <v>1.2276620370370371E-3</v>
      </c>
      <c r="AS647" s="50">
        <v>1.7258101851851853E-3</v>
      </c>
      <c r="AT647" s="50">
        <v>2.2332175925925926E-3</v>
      </c>
      <c r="AU647" s="50">
        <v>3.5278935185185183E-3</v>
      </c>
      <c r="AV647" s="50">
        <v>3.816087962962963E-3</v>
      </c>
      <c r="AW647" s="50">
        <v>4.8634259259259264E-3</v>
      </c>
      <c r="AX647" s="50">
        <v>7.6398148148148146E-3</v>
      </c>
      <c r="AY647" s="50">
        <v>8.2261574074074077E-3</v>
      </c>
      <c r="AZ647" s="50">
        <v>1.3233333333333333E-2</v>
      </c>
      <c r="BA647" s="50">
        <v>1.0851504629629629E-2</v>
      </c>
      <c r="BB647" s="50">
        <v>1.8690856481481482E-2</v>
      </c>
      <c r="BC647" s="50">
        <v>3.8411226851851853E-2</v>
      </c>
      <c r="BD647" s="48" t="s">
        <v>0</v>
      </c>
      <c r="BE647" s="48" t="s">
        <v>0</v>
      </c>
      <c r="BF647" s="48" t="s">
        <v>0</v>
      </c>
      <c r="BG647" s="48">
        <v>10.41</v>
      </c>
      <c r="BH647" s="48">
        <v>12.73</v>
      </c>
      <c r="BI647" s="46">
        <v>3177</v>
      </c>
    </row>
    <row r="648" spans="1:61" x14ac:dyDescent="0.3">
      <c r="A648" s="46">
        <v>754</v>
      </c>
      <c r="B648" s="48" t="s">
        <v>0</v>
      </c>
      <c r="C648" s="48" t="s">
        <v>0</v>
      </c>
      <c r="D648" s="48" t="s">
        <v>0</v>
      </c>
      <c r="E648" s="48" t="s">
        <v>0</v>
      </c>
      <c r="F648" s="48">
        <v>8.34</v>
      </c>
      <c r="G648" s="48">
        <v>8.98</v>
      </c>
      <c r="H648" s="48" t="s">
        <v>0</v>
      </c>
      <c r="I648" s="48">
        <v>37.549999999999997</v>
      </c>
      <c r="J648" s="49">
        <v>52.87</v>
      </c>
      <c r="K648" s="50">
        <v>8.039351851851852E-4</v>
      </c>
      <c r="L648" s="50">
        <v>1.097685185185185E-3</v>
      </c>
      <c r="M648" s="50">
        <v>2.4979166666666669E-3</v>
      </c>
      <c r="N648" s="50">
        <v>1.0072916666666668E-3</v>
      </c>
      <c r="O648" s="50">
        <v>1.4142361111111113E-3</v>
      </c>
      <c r="P648" s="50">
        <v>1.8359953703703704E-3</v>
      </c>
      <c r="Q648" s="50">
        <v>2.9167824074074074E-3</v>
      </c>
      <c r="R648" s="50">
        <v>3.1487268518518518E-3</v>
      </c>
      <c r="S648" s="50">
        <v>3.9969907407407402E-3</v>
      </c>
      <c r="T648" s="50">
        <v>6.2383101851851853E-3</v>
      </c>
      <c r="U648" s="50">
        <v>6.754745370370371E-3</v>
      </c>
      <c r="V648" s="50">
        <v>1.0764930555555555E-2</v>
      </c>
      <c r="W648" s="50">
        <v>9.8222222222222218E-3</v>
      </c>
      <c r="X648" s="50">
        <v>1.6543287037037037E-2</v>
      </c>
      <c r="Y648" s="50">
        <v>3.4430902777777772E-2</v>
      </c>
      <c r="Z648" s="48" t="s">
        <v>0</v>
      </c>
      <c r="AA648" s="48" t="s">
        <v>0</v>
      </c>
      <c r="AB648" s="48">
        <v>6.21</v>
      </c>
      <c r="AC648" s="48">
        <v>13.08</v>
      </c>
      <c r="AD648" s="48">
        <v>13.82</v>
      </c>
      <c r="AE648" s="46">
        <v>4134</v>
      </c>
      <c r="AF648" s="48">
        <v>7.32</v>
      </c>
      <c r="AG648" s="48">
        <v>7.93</v>
      </c>
      <c r="AH648" s="48" t="s">
        <v>0</v>
      </c>
      <c r="AI648" s="48" t="s">
        <v>0</v>
      </c>
      <c r="AJ648" s="48" t="s">
        <v>0</v>
      </c>
      <c r="AK648" s="48">
        <v>9.98</v>
      </c>
      <c r="AL648" s="48">
        <v>27.89</v>
      </c>
      <c r="AM648" s="48">
        <v>45.18</v>
      </c>
      <c r="AN648" s="48">
        <v>63.63</v>
      </c>
      <c r="AO648" s="50">
        <v>9.7418981481481477E-4</v>
      </c>
      <c r="AP648" s="50">
        <v>1.3478009259259261E-3</v>
      </c>
      <c r="AQ648" s="50">
        <v>3.0490740740740743E-3</v>
      </c>
      <c r="AR648" s="50">
        <v>1.2282407407407407E-3</v>
      </c>
      <c r="AS648" s="50">
        <v>1.7266203703703703E-3</v>
      </c>
      <c r="AT648" s="50">
        <v>2.2343749999999998E-3</v>
      </c>
      <c r="AU648" s="50">
        <v>3.5297453703703702E-3</v>
      </c>
      <c r="AV648" s="50">
        <v>3.8180555555555554E-3</v>
      </c>
      <c r="AW648" s="50">
        <v>4.8659722222222221E-3</v>
      </c>
      <c r="AX648" s="50">
        <v>7.6439814814814816E-3</v>
      </c>
      <c r="AY648" s="50">
        <v>8.230671296296295E-3</v>
      </c>
      <c r="AZ648" s="50">
        <v>1.3240625000000001E-2</v>
      </c>
      <c r="BA648" s="50">
        <v>1.0858449074074074E-2</v>
      </c>
      <c r="BB648" s="50">
        <v>1.8702546296296294E-2</v>
      </c>
      <c r="BC648" s="50">
        <v>3.8435069444444442E-2</v>
      </c>
      <c r="BD648" s="48">
        <v>1.52</v>
      </c>
      <c r="BE648" s="48" t="s">
        <v>0</v>
      </c>
      <c r="BF648" s="48">
        <v>4.8600000000000003</v>
      </c>
      <c r="BG648" s="48">
        <v>10.4</v>
      </c>
      <c r="BH648" s="48">
        <v>12.71</v>
      </c>
      <c r="BI648" s="46">
        <v>3173</v>
      </c>
    </row>
    <row r="649" spans="1:61" x14ac:dyDescent="0.3">
      <c r="A649" s="46">
        <v>753</v>
      </c>
      <c r="B649" s="48" t="s">
        <v>0</v>
      </c>
      <c r="C649" s="48">
        <v>6.91</v>
      </c>
      <c r="D649" s="48" t="s">
        <v>0</v>
      </c>
      <c r="E649" s="48" t="s">
        <v>0</v>
      </c>
      <c r="F649" s="48" t="s">
        <v>0</v>
      </c>
      <c r="G649" s="48" t="s">
        <v>0</v>
      </c>
      <c r="H649" s="48">
        <v>23.77</v>
      </c>
      <c r="I649" s="48">
        <v>37.56</v>
      </c>
      <c r="J649" s="49">
        <v>52.89</v>
      </c>
      <c r="K649" s="50">
        <v>8.0428240740740742E-4</v>
      </c>
      <c r="L649" s="50">
        <v>1.0980324074074074E-3</v>
      </c>
      <c r="M649" s="50">
        <v>2.4988425925925929E-3</v>
      </c>
      <c r="N649" s="50">
        <v>1.0075231481481482E-3</v>
      </c>
      <c r="O649" s="50">
        <v>1.4146990740740743E-3</v>
      </c>
      <c r="P649" s="50">
        <v>1.8366898148148149E-3</v>
      </c>
      <c r="Q649" s="50">
        <v>2.9178240740740744E-3</v>
      </c>
      <c r="R649" s="50">
        <v>3.1497685185185188E-3</v>
      </c>
      <c r="S649" s="50">
        <v>3.9983796296296295E-3</v>
      </c>
      <c r="T649" s="50">
        <v>6.2406249999999996E-3</v>
      </c>
      <c r="U649" s="50">
        <v>6.7572916666666667E-3</v>
      </c>
      <c r="V649" s="50">
        <v>1.076886574074074E-2</v>
      </c>
      <c r="W649" s="50">
        <v>9.8280092592592603E-3</v>
      </c>
      <c r="X649" s="50">
        <v>1.6553009259259257E-2</v>
      </c>
      <c r="Y649" s="50">
        <v>3.4450694444444444E-2</v>
      </c>
      <c r="Z649" s="48" t="s">
        <v>0</v>
      </c>
      <c r="AA649" s="48">
        <v>4.0999999999999996</v>
      </c>
      <c r="AB649" s="48" t="s">
        <v>0</v>
      </c>
      <c r="AC649" s="48">
        <v>13.07</v>
      </c>
      <c r="AD649" s="48">
        <v>13.81</v>
      </c>
      <c r="AE649" s="46">
        <v>4129</v>
      </c>
      <c r="AF649" s="48" t="s">
        <v>0</v>
      </c>
      <c r="AG649" s="48" t="s">
        <v>0</v>
      </c>
      <c r="AH649" s="48">
        <v>8.5</v>
      </c>
      <c r="AI649" s="48">
        <v>8.48</v>
      </c>
      <c r="AJ649" s="48">
        <v>9.24</v>
      </c>
      <c r="AK649" s="48" t="s">
        <v>0</v>
      </c>
      <c r="AL649" s="48">
        <v>27.9</v>
      </c>
      <c r="AM649" s="48">
        <v>45.2</v>
      </c>
      <c r="AN649" s="48">
        <v>63.67</v>
      </c>
      <c r="AO649" s="50">
        <v>9.7465277777777774E-4</v>
      </c>
      <c r="AP649" s="50">
        <v>1.3486111111111112E-3</v>
      </c>
      <c r="AQ649" s="50">
        <v>3.0506944444444449E-3</v>
      </c>
      <c r="AR649" s="50">
        <v>1.2289351851851851E-3</v>
      </c>
      <c r="AS649" s="50">
        <v>1.7275462962962963E-3</v>
      </c>
      <c r="AT649" s="50">
        <v>2.2355324074074074E-3</v>
      </c>
      <c r="AU649" s="50">
        <v>3.5314814814814814E-3</v>
      </c>
      <c r="AV649" s="50">
        <v>3.8200231481481479E-3</v>
      </c>
      <c r="AW649" s="50">
        <v>4.8685185185185186E-3</v>
      </c>
      <c r="AX649" s="50">
        <v>7.6481481481481478E-3</v>
      </c>
      <c r="AY649" s="50">
        <v>8.2351851851851839E-3</v>
      </c>
      <c r="AZ649" s="50">
        <v>1.3248032407407406E-2</v>
      </c>
      <c r="BA649" s="50">
        <v>1.0865393518518517E-2</v>
      </c>
      <c r="BB649" s="50">
        <v>1.8714236111111109E-2</v>
      </c>
      <c r="BC649" s="50">
        <v>3.8458796296296303E-2</v>
      </c>
      <c r="BD649" s="48" t="s">
        <v>0</v>
      </c>
      <c r="BE649" s="48">
        <v>3.32</v>
      </c>
      <c r="BF649" s="48" t="s">
        <v>0</v>
      </c>
      <c r="BG649" s="48">
        <v>10.39</v>
      </c>
      <c r="BH649" s="48">
        <v>12.7</v>
      </c>
      <c r="BI649" s="46">
        <v>3169</v>
      </c>
    </row>
    <row r="650" spans="1:61" x14ac:dyDescent="0.3">
      <c r="A650" s="46">
        <v>752</v>
      </c>
      <c r="B650" s="48" t="s">
        <v>0</v>
      </c>
      <c r="C650" s="48" t="s">
        <v>0</v>
      </c>
      <c r="D650" s="48" t="s">
        <v>0</v>
      </c>
      <c r="E650" s="48">
        <v>7.66</v>
      </c>
      <c r="F650" s="48" t="s">
        <v>0</v>
      </c>
      <c r="G650" s="48">
        <v>8.99</v>
      </c>
      <c r="H650" s="48">
        <v>23.78</v>
      </c>
      <c r="I650" s="48">
        <v>37.57</v>
      </c>
      <c r="J650" s="49">
        <v>52.91</v>
      </c>
      <c r="K650" s="50">
        <v>8.045138888888889E-4</v>
      </c>
      <c r="L650" s="50">
        <v>1.0983796296296295E-3</v>
      </c>
      <c r="M650" s="50">
        <v>2.4998842592592594E-3</v>
      </c>
      <c r="N650" s="50">
        <v>1.0078703703703703E-3</v>
      </c>
      <c r="O650" s="50">
        <v>1.4151620370370373E-3</v>
      </c>
      <c r="P650" s="50">
        <v>1.8372685185185185E-3</v>
      </c>
      <c r="Q650" s="50">
        <v>2.918865740740741E-3</v>
      </c>
      <c r="R650" s="50">
        <v>3.1509259259259259E-3</v>
      </c>
      <c r="S650" s="50">
        <v>3.999768518518518E-3</v>
      </c>
      <c r="T650" s="50">
        <v>6.2429398148148149E-3</v>
      </c>
      <c r="U650" s="50">
        <v>6.7597222222222234E-3</v>
      </c>
      <c r="V650" s="50">
        <v>1.0772800925925925E-2</v>
      </c>
      <c r="W650" s="50">
        <v>9.8337962962962971E-3</v>
      </c>
      <c r="X650" s="50">
        <v>1.6562847222222218E-2</v>
      </c>
      <c r="Y650" s="50">
        <v>3.4470486111111108E-2</v>
      </c>
      <c r="Z650" s="48" t="s">
        <v>0</v>
      </c>
      <c r="AA650" s="48" t="s">
        <v>0</v>
      </c>
      <c r="AB650" s="48">
        <v>6.2</v>
      </c>
      <c r="AC650" s="48">
        <v>13.06</v>
      </c>
      <c r="AD650" s="48">
        <v>13.79</v>
      </c>
      <c r="AE650" s="46">
        <v>4124</v>
      </c>
      <c r="AF650" s="48" t="s">
        <v>0</v>
      </c>
      <c r="AG650" s="48" t="s">
        <v>0</v>
      </c>
      <c r="AH650" s="48" t="s">
        <v>0</v>
      </c>
      <c r="AI650" s="48" t="s">
        <v>0</v>
      </c>
      <c r="AJ650" s="48" t="s">
        <v>0</v>
      </c>
      <c r="AK650" s="48">
        <v>9.99</v>
      </c>
      <c r="AL650" s="48">
        <v>27.92</v>
      </c>
      <c r="AM650" s="48">
        <v>45.23</v>
      </c>
      <c r="AN650" s="48">
        <v>63.7</v>
      </c>
      <c r="AO650" s="50">
        <v>9.7523148148148144E-4</v>
      </c>
      <c r="AP650" s="50">
        <v>1.3493055555555556E-3</v>
      </c>
      <c r="AQ650" s="50">
        <v>3.0524305555555556E-3</v>
      </c>
      <c r="AR650" s="50">
        <v>1.2296296296296296E-3</v>
      </c>
      <c r="AS650" s="50">
        <v>1.7284722222222222E-3</v>
      </c>
      <c r="AT650" s="50">
        <v>2.2366898148148146E-3</v>
      </c>
      <c r="AU650" s="50">
        <v>3.5333333333333332E-3</v>
      </c>
      <c r="AV650" s="50">
        <v>3.8219907407407408E-3</v>
      </c>
      <c r="AW650" s="50">
        <v>4.871064814814815E-3</v>
      </c>
      <c r="AX650" s="50">
        <v>7.6523148148148149E-3</v>
      </c>
      <c r="AY650" s="50">
        <v>8.2396990740740729E-3</v>
      </c>
      <c r="AZ650" s="50">
        <v>1.3255324074074074E-2</v>
      </c>
      <c r="BA650" s="50">
        <v>1.0872337962962962E-2</v>
      </c>
      <c r="BB650" s="50">
        <v>1.8725925925925924E-2</v>
      </c>
      <c r="BC650" s="50">
        <v>3.8482638888888893E-2</v>
      </c>
      <c r="BD650" s="48" t="s">
        <v>0</v>
      </c>
      <c r="BE650" s="48" t="s">
        <v>0</v>
      </c>
      <c r="BF650" s="48" t="s">
        <v>0</v>
      </c>
      <c r="BG650" s="48">
        <v>10.38</v>
      </c>
      <c r="BH650" s="48">
        <v>12.68</v>
      </c>
      <c r="BI650" s="46">
        <v>3166</v>
      </c>
    </row>
    <row r="651" spans="1:61" x14ac:dyDescent="0.3">
      <c r="A651" s="46">
        <v>751</v>
      </c>
      <c r="B651" s="48">
        <v>6.4</v>
      </c>
      <c r="C651" s="48" t="s">
        <v>0</v>
      </c>
      <c r="D651" s="48">
        <v>7.39</v>
      </c>
      <c r="E651" s="48" t="s">
        <v>0</v>
      </c>
      <c r="F651" s="48">
        <v>8.35</v>
      </c>
      <c r="G651" s="48" t="s">
        <v>0</v>
      </c>
      <c r="H651" s="48">
        <v>23.79</v>
      </c>
      <c r="I651" s="48">
        <v>37.590000000000003</v>
      </c>
      <c r="J651" s="49">
        <v>52.93</v>
      </c>
      <c r="K651" s="50">
        <v>8.0486111111111112E-4</v>
      </c>
      <c r="L651" s="50">
        <v>1.0987268518518518E-3</v>
      </c>
      <c r="M651" s="50">
        <v>2.5008101851851853E-3</v>
      </c>
      <c r="N651" s="50">
        <v>1.0082175925925927E-3</v>
      </c>
      <c r="O651" s="50">
        <v>1.4156250000000002E-3</v>
      </c>
      <c r="P651" s="50">
        <v>1.8378472222222223E-3</v>
      </c>
      <c r="Q651" s="50">
        <v>2.9199074074074075E-3</v>
      </c>
      <c r="R651" s="50">
        <v>3.1519675925925925E-3</v>
      </c>
      <c r="S651" s="50">
        <v>4.0011574074074073E-3</v>
      </c>
      <c r="T651" s="50">
        <v>6.2452546296296292E-3</v>
      </c>
      <c r="U651" s="50">
        <v>6.762268518518519E-3</v>
      </c>
      <c r="V651" s="50">
        <v>1.077673611111111E-2</v>
      </c>
      <c r="W651" s="50">
        <v>9.8395833333333339E-3</v>
      </c>
      <c r="X651" s="50">
        <v>1.6572569444444442E-2</v>
      </c>
      <c r="Y651" s="50">
        <v>3.4490277777777779E-2</v>
      </c>
      <c r="Z651" s="48" t="s">
        <v>0</v>
      </c>
      <c r="AA651" s="48" t="s">
        <v>0</v>
      </c>
      <c r="AB651" s="48" t="s">
        <v>0</v>
      </c>
      <c r="AC651" s="48">
        <v>13.05</v>
      </c>
      <c r="AD651" s="48">
        <v>13.77</v>
      </c>
      <c r="AE651" s="46">
        <v>4119</v>
      </c>
      <c r="AF651" s="48">
        <v>7.33</v>
      </c>
      <c r="AG651" s="48">
        <v>7.94</v>
      </c>
      <c r="AH651" s="48" t="s">
        <v>0</v>
      </c>
      <c r="AI651" s="48">
        <v>8.49</v>
      </c>
      <c r="AJ651" s="48">
        <v>9.25</v>
      </c>
      <c r="AK651" s="48" t="s">
        <v>0</v>
      </c>
      <c r="AL651" s="48">
        <v>27.93</v>
      </c>
      <c r="AM651" s="48">
        <v>45.25</v>
      </c>
      <c r="AN651" s="48">
        <v>63.73</v>
      </c>
      <c r="AO651" s="50">
        <v>9.756944444444444E-4</v>
      </c>
      <c r="AP651" s="50">
        <v>1.3500000000000001E-3</v>
      </c>
      <c r="AQ651" s="50">
        <v>3.0541666666666668E-3</v>
      </c>
      <c r="AR651" s="50">
        <v>1.2302083333333334E-3</v>
      </c>
      <c r="AS651" s="50">
        <v>1.7292824074074075E-3</v>
      </c>
      <c r="AT651" s="50">
        <v>2.2377314814814816E-3</v>
      </c>
      <c r="AU651" s="50">
        <v>3.535185185185185E-3</v>
      </c>
      <c r="AV651" s="50">
        <v>3.8239583333333333E-3</v>
      </c>
      <c r="AW651" s="50">
        <v>4.8736111111111115E-3</v>
      </c>
      <c r="AX651" s="50">
        <v>7.6563657407407405E-3</v>
      </c>
      <c r="AY651" s="50">
        <v>8.2442129629629636E-3</v>
      </c>
      <c r="AZ651" s="50">
        <v>1.3262731481481481E-2</v>
      </c>
      <c r="BA651" s="50">
        <v>1.0879282407407407E-2</v>
      </c>
      <c r="BB651" s="50">
        <v>1.8737731481481477E-2</v>
      </c>
      <c r="BC651" s="50">
        <v>3.8506481481481489E-2</v>
      </c>
      <c r="BD651" s="48" t="s">
        <v>0</v>
      </c>
      <c r="BE651" s="48" t="s">
        <v>0</v>
      </c>
      <c r="BF651" s="48">
        <v>4.8499999999999996</v>
      </c>
      <c r="BG651" s="48">
        <v>10.37</v>
      </c>
      <c r="BH651" s="48">
        <v>12.67</v>
      </c>
      <c r="BI651" s="46">
        <v>3162</v>
      </c>
    </row>
    <row r="652" spans="1:61" x14ac:dyDescent="0.3">
      <c r="A652" s="46">
        <v>750</v>
      </c>
      <c r="B652" s="48" t="s">
        <v>0</v>
      </c>
      <c r="C652" s="48" t="s">
        <v>0</v>
      </c>
      <c r="D652" s="48" t="s">
        <v>0</v>
      </c>
      <c r="E652" s="48" t="s">
        <v>0</v>
      </c>
      <c r="F652" s="48" t="s">
        <v>0</v>
      </c>
      <c r="G652" s="48" t="s">
        <v>0</v>
      </c>
      <c r="H652" s="48">
        <v>23.8</v>
      </c>
      <c r="I652" s="48">
        <v>37.6</v>
      </c>
      <c r="J652" s="48">
        <v>52.94</v>
      </c>
      <c r="K652" s="50">
        <v>8.050925925925926E-4</v>
      </c>
      <c r="L652" s="50">
        <v>1.0991898148148148E-3</v>
      </c>
      <c r="M652" s="50">
        <v>2.5017361111111113E-3</v>
      </c>
      <c r="N652" s="50">
        <v>1.0085648148148148E-3</v>
      </c>
      <c r="O652" s="50">
        <v>1.4162037037037038E-3</v>
      </c>
      <c r="P652" s="50">
        <v>1.8385416666666667E-3</v>
      </c>
      <c r="Q652" s="50">
        <v>2.9208333333333334E-3</v>
      </c>
      <c r="R652" s="50">
        <v>3.1531250000000001E-3</v>
      </c>
      <c r="S652" s="50">
        <v>4.0026620370370363E-3</v>
      </c>
      <c r="T652" s="50">
        <v>6.2475694444444445E-3</v>
      </c>
      <c r="U652" s="50">
        <v>6.7646990740740749E-3</v>
      </c>
      <c r="V652" s="50">
        <v>1.0780671296296295E-2</v>
      </c>
      <c r="W652" s="50">
        <v>9.8453703703703706E-3</v>
      </c>
      <c r="X652" s="50">
        <v>1.6582407407407407E-2</v>
      </c>
      <c r="Y652" s="50">
        <v>3.4510069444444444E-2</v>
      </c>
      <c r="Z652" s="48" t="s">
        <v>0</v>
      </c>
      <c r="AA652" s="48">
        <v>4.09</v>
      </c>
      <c r="AB652" s="48">
        <v>6.19</v>
      </c>
      <c r="AC652" s="48">
        <v>13.04</v>
      </c>
      <c r="AD652" s="48">
        <v>13.76</v>
      </c>
      <c r="AE652" s="46">
        <v>4114</v>
      </c>
      <c r="AF652" s="48" t="s">
        <v>0</v>
      </c>
      <c r="AG652" s="48" t="s">
        <v>0</v>
      </c>
      <c r="AH652" s="48">
        <v>8.51</v>
      </c>
      <c r="AI652" s="48" t="s">
        <v>0</v>
      </c>
      <c r="AJ652" s="48" t="s">
        <v>0</v>
      </c>
      <c r="AK652" s="48">
        <v>10</v>
      </c>
      <c r="AL652" s="48">
        <v>27.94</v>
      </c>
      <c r="AM652" s="48">
        <v>45.27</v>
      </c>
      <c r="AN652" s="48">
        <v>63.76</v>
      </c>
      <c r="AO652" s="50">
        <v>9.762731481481481E-4</v>
      </c>
      <c r="AP652" s="50">
        <v>1.3508101851851854E-3</v>
      </c>
      <c r="AQ652" s="50">
        <v>3.0557870370370374E-3</v>
      </c>
      <c r="AR652" s="50">
        <v>1.2309027777777778E-3</v>
      </c>
      <c r="AS652" s="50">
        <v>1.7302083333333334E-3</v>
      </c>
      <c r="AT652" s="50">
        <v>2.2388888888888888E-3</v>
      </c>
      <c r="AU652" s="50">
        <v>3.5369212962962963E-3</v>
      </c>
      <c r="AV652" s="50">
        <v>3.8259259259259258E-3</v>
      </c>
      <c r="AW652" s="50">
        <v>4.876157407407408E-3</v>
      </c>
      <c r="AX652" s="50">
        <v>7.6605324074074076E-3</v>
      </c>
      <c r="AY652" s="50">
        <v>8.2487268518518526E-3</v>
      </c>
      <c r="AZ652" s="50">
        <v>1.3270023148148149E-2</v>
      </c>
      <c r="BA652" s="50">
        <v>1.0886226851851852E-2</v>
      </c>
      <c r="BB652" s="50">
        <v>1.8749421296296295E-2</v>
      </c>
      <c r="BC652" s="50">
        <v>3.8530324074074078E-2</v>
      </c>
      <c r="BD652" s="48" t="s">
        <v>0</v>
      </c>
      <c r="BE652" s="48">
        <v>3.31</v>
      </c>
      <c r="BF652" s="48" t="s">
        <v>0</v>
      </c>
      <c r="BG652" s="48">
        <v>10.36</v>
      </c>
      <c r="BH652" s="48">
        <v>12.65</v>
      </c>
      <c r="BI652" s="46">
        <v>3158</v>
      </c>
    </row>
    <row r="653" spans="1:61" x14ac:dyDescent="0.3">
      <c r="A653" s="46">
        <v>749</v>
      </c>
      <c r="B653" s="48" t="s">
        <v>0</v>
      </c>
      <c r="C653" s="48" t="s">
        <v>0</v>
      </c>
      <c r="D653" s="48" t="s">
        <v>0</v>
      </c>
      <c r="E653" s="48">
        <v>7.67</v>
      </c>
      <c r="F653" s="48" t="s">
        <v>0</v>
      </c>
      <c r="G653" s="48">
        <v>9</v>
      </c>
      <c r="H653" s="48" t="s">
        <v>0</v>
      </c>
      <c r="I653" s="48">
        <v>37.61</v>
      </c>
      <c r="J653" s="48">
        <v>52.96</v>
      </c>
      <c r="K653" s="50">
        <v>8.0543981481481482E-4</v>
      </c>
      <c r="L653" s="50">
        <v>1.0995370370370371E-3</v>
      </c>
      <c r="M653" s="50">
        <v>2.5026620370370372E-3</v>
      </c>
      <c r="N653" s="50">
        <v>1.0089120370370371E-3</v>
      </c>
      <c r="O653" s="50">
        <v>1.4166666666666668E-3</v>
      </c>
      <c r="P653" s="50">
        <v>1.8391203703703703E-3</v>
      </c>
      <c r="Q653" s="50">
        <v>2.921875E-3</v>
      </c>
      <c r="R653" s="50">
        <v>3.1541666666666667E-3</v>
      </c>
      <c r="S653" s="50">
        <v>4.0040509259259257E-3</v>
      </c>
      <c r="T653" s="50">
        <v>6.2498842592592588E-3</v>
      </c>
      <c r="U653" s="50">
        <v>6.7672453703703714E-3</v>
      </c>
      <c r="V653" s="50">
        <v>1.078460648148148E-2</v>
      </c>
      <c r="W653" s="50">
        <v>9.8512731481481472E-3</v>
      </c>
      <c r="X653" s="50">
        <v>1.659212962962963E-2</v>
      </c>
      <c r="Y653" s="50">
        <v>3.4529861111111108E-2</v>
      </c>
      <c r="Z653" s="48">
        <v>1.81</v>
      </c>
      <c r="AA653" s="48" t="s">
        <v>0</v>
      </c>
      <c r="AB653" s="48" t="s">
        <v>0</v>
      </c>
      <c r="AC653" s="48" t="s">
        <v>0</v>
      </c>
      <c r="AD653" s="48">
        <v>13.74</v>
      </c>
      <c r="AE653" s="46">
        <v>4109</v>
      </c>
      <c r="AF653" s="48" t="s">
        <v>0</v>
      </c>
      <c r="AG653" s="48" t="s">
        <v>0</v>
      </c>
      <c r="AH653" s="48" t="s">
        <v>0</v>
      </c>
      <c r="AI653" s="48">
        <v>8.5</v>
      </c>
      <c r="AJ653" s="48">
        <v>9.26</v>
      </c>
      <c r="AK653" s="48" t="s">
        <v>0</v>
      </c>
      <c r="AL653" s="48">
        <v>27.96</v>
      </c>
      <c r="AM653" s="48">
        <v>45.29</v>
      </c>
      <c r="AN653" s="48">
        <v>63.8</v>
      </c>
      <c r="AO653" s="50">
        <v>9.7673611111111116E-4</v>
      </c>
      <c r="AP653" s="50">
        <v>1.3515046296296298E-3</v>
      </c>
      <c r="AQ653" s="50">
        <v>3.0575231481481482E-3</v>
      </c>
      <c r="AR653" s="50">
        <v>1.2314814814814814E-3</v>
      </c>
      <c r="AS653" s="50">
        <v>1.7310185185185185E-3</v>
      </c>
      <c r="AT653" s="50">
        <v>2.2400462962962964E-3</v>
      </c>
      <c r="AU653" s="50">
        <v>3.5387731481481481E-3</v>
      </c>
      <c r="AV653" s="50">
        <v>3.8278935185185182E-3</v>
      </c>
      <c r="AW653" s="50">
        <v>4.8787037037037045E-3</v>
      </c>
      <c r="AX653" s="50">
        <v>7.6646990740740738E-3</v>
      </c>
      <c r="AY653" s="50">
        <v>8.2532407407407415E-3</v>
      </c>
      <c r="AZ653" s="50">
        <v>1.3277430555555556E-2</v>
      </c>
      <c r="BA653" s="50">
        <v>1.0893171296296297E-2</v>
      </c>
      <c r="BB653" s="50">
        <v>1.876111111111111E-2</v>
      </c>
      <c r="BC653" s="50">
        <v>3.8554166666666667E-2</v>
      </c>
      <c r="BD653" s="48" t="s">
        <v>0</v>
      </c>
      <c r="BE653" s="48" t="s">
        <v>0</v>
      </c>
      <c r="BF653" s="48">
        <v>4.84</v>
      </c>
      <c r="BG653" s="48">
        <v>10.35</v>
      </c>
      <c r="BH653" s="48">
        <v>12.63</v>
      </c>
      <c r="BI653" s="46">
        <v>3154</v>
      </c>
    </row>
    <row r="654" spans="1:61" x14ac:dyDescent="0.3">
      <c r="A654" s="46">
        <v>748</v>
      </c>
      <c r="B654" s="48" t="s">
        <v>0</v>
      </c>
      <c r="C654" s="48">
        <v>6.92</v>
      </c>
      <c r="D654" s="48" t="s">
        <v>0</v>
      </c>
      <c r="E654" s="48" t="s">
        <v>0</v>
      </c>
      <c r="F654" s="48">
        <v>8.36</v>
      </c>
      <c r="G654" s="48" t="s">
        <v>0</v>
      </c>
      <c r="H654" s="48">
        <v>23.81</v>
      </c>
      <c r="I654" s="48">
        <v>37.630000000000003</v>
      </c>
      <c r="J654" s="48">
        <v>52.98</v>
      </c>
      <c r="K654" s="50">
        <v>8.056712962962963E-4</v>
      </c>
      <c r="L654" s="50">
        <v>1.0998842592592594E-3</v>
      </c>
      <c r="M654" s="50">
        <v>2.5037037037037037E-3</v>
      </c>
      <c r="N654" s="50">
        <v>1.0092592592592592E-3</v>
      </c>
      <c r="O654" s="50">
        <v>1.4171296296296297E-3</v>
      </c>
      <c r="P654" s="50">
        <v>1.8398148148148147E-3</v>
      </c>
      <c r="Q654" s="50">
        <v>2.922916666666667E-3</v>
      </c>
      <c r="R654" s="50">
        <v>3.1553240740740743E-3</v>
      </c>
      <c r="S654" s="50">
        <v>4.005439814814815E-3</v>
      </c>
      <c r="T654" s="50">
        <v>6.2521990740740741E-3</v>
      </c>
      <c r="U654" s="50">
        <v>6.7696759259259264E-3</v>
      </c>
      <c r="V654" s="50">
        <v>1.0788541666666665E-2</v>
      </c>
      <c r="W654" s="50">
        <v>9.8570601851851857E-3</v>
      </c>
      <c r="X654" s="50">
        <v>1.6601967592592592E-2</v>
      </c>
      <c r="Y654" s="50">
        <v>3.4549652777777773E-2</v>
      </c>
      <c r="Z654" s="48" t="s">
        <v>0</v>
      </c>
      <c r="AA654" s="48">
        <v>4.08</v>
      </c>
      <c r="AB654" s="48">
        <v>6.18</v>
      </c>
      <c r="AC654" s="48">
        <v>13.03</v>
      </c>
      <c r="AD654" s="48">
        <v>13.72</v>
      </c>
      <c r="AE654" s="46">
        <v>4104</v>
      </c>
      <c r="AF654" s="48">
        <v>7.34</v>
      </c>
      <c r="AG654" s="48">
        <v>7.95</v>
      </c>
      <c r="AH654" s="48" t="s">
        <v>0</v>
      </c>
      <c r="AI654" s="48" t="s">
        <v>0</v>
      </c>
      <c r="AJ654" s="48" t="s">
        <v>0</v>
      </c>
      <c r="AK654" s="48">
        <v>10.01</v>
      </c>
      <c r="AL654" s="48">
        <v>27.97</v>
      </c>
      <c r="AM654" s="48">
        <v>45.32</v>
      </c>
      <c r="AN654" s="48">
        <v>63.83</v>
      </c>
      <c r="AO654" s="50">
        <v>9.7719907407407412E-4</v>
      </c>
      <c r="AP654" s="50">
        <v>1.3521990740740742E-3</v>
      </c>
      <c r="AQ654" s="50">
        <v>3.0592592592592594E-3</v>
      </c>
      <c r="AR654" s="50">
        <v>1.2321759259259258E-3</v>
      </c>
      <c r="AS654" s="50">
        <v>1.7319444444444444E-3</v>
      </c>
      <c r="AT654" s="50">
        <v>2.2412037037037036E-3</v>
      </c>
      <c r="AU654" s="50">
        <v>3.5405092592592593E-3</v>
      </c>
      <c r="AV654" s="50">
        <v>3.8298611111111111E-3</v>
      </c>
      <c r="AW654" s="50">
        <v>4.8813657407407408E-3</v>
      </c>
      <c r="AX654" s="50">
        <v>7.66886574074074E-3</v>
      </c>
      <c r="AY654" s="50">
        <v>8.257638888888889E-3</v>
      </c>
      <c r="AZ654" s="50">
        <v>1.3284722222222222E-2</v>
      </c>
      <c r="BA654" s="50">
        <v>1.090011574074074E-2</v>
      </c>
      <c r="BB654" s="50">
        <v>1.8772916666666667E-2</v>
      </c>
      <c r="BC654" s="50">
        <v>3.8578009259259256E-2</v>
      </c>
      <c r="BD654" s="48" t="s">
        <v>0</v>
      </c>
      <c r="BE654" s="48" t="s">
        <v>0</v>
      </c>
      <c r="BF654" s="48" t="s">
        <v>0</v>
      </c>
      <c r="BG654" s="48">
        <v>10.34</v>
      </c>
      <c r="BH654" s="48">
        <v>12.62</v>
      </c>
      <c r="BI654" s="46">
        <v>3150</v>
      </c>
    </row>
    <row r="655" spans="1:61" x14ac:dyDescent="0.3">
      <c r="A655" s="46">
        <v>747</v>
      </c>
      <c r="B655" s="48" t="s">
        <v>0</v>
      </c>
      <c r="C655" s="48" t="s">
        <v>0</v>
      </c>
      <c r="D655" s="48">
        <v>7.4</v>
      </c>
      <c r="E655" s="48" t="s">
        <v>0</v>
      </c>
      <c r="F655" s="48" t="s">
        <v>0</v>
      </c>
      <c r="G655" s="48" t="s">
        <v>0</v>
      </c>
      <c r="H655" s="48">
        <v>23.82</v>
      </c>
      <c r="I655" s="48">
        <v>37.64</v>
      </c>
      <c r="J655" s="48">
        <v>53</v>
      </c>
      <c r="K655" s="50">
        <v>8.0590277777777778E-4</v>
      </c>
      <c r="L655" s="50">
        <v>1.1002314814814815E-3</v>
      </c>
      <c r="M655" s="50">
        <v>2.5046296296296297E-3</v>
      </c>
      <c r="N655" s="50">
        <v>1.0096064814814816E-3</v>
      </c>
      <c r="O655" s="50">
        <v>1.4175925925925927E-3</v>
      </c>
      <c r="P655" s="50">
        <v>1.8403935185185188E-3</v>
      </c>
      <c r="Q655" s="50">
        <v>2.9239583333333335E-3</v>
      </c>
      <c r="R655" s="50">
        <v>3.1563657407407408E-3</v>
      </c>
      <c r="S655" s="50">
        <v>4.0068287037037034E-3</v>
      </c>
      <c r="T655" s="50">
        <v>6.2545138888888893E-3</v>
      </c>
      <c r="U655" s="50">
        <v>6.7722222222222229E-3</v>
      </c>
      <c r="V655" s="50">
        <v>1.079247685185185E-2</v>
      </c>
      <c r="W655" s="50">
        <v>9.8629629629629623E-3</v>
      </c>
      <c r="X655" s="50">
        <v>1.6611689814814815E-2</v>
      </c>
      <c r="Y655" s="50">
        <v>3.4569560185185179E-2</v>
      </c>
      <c r="Z655" s="48" t="s">
        <v>0</v>
      </c>
      <c r="AA655" s="48" t="s">
        <v>0</v>
      </c>
      <c r="AB655" s="48" t="s">
        <v>0</v>
      </c>
      <c r="AC655" s="48">
        <v>13.02</v>
      </c>
      <c r="AD655" s="48">
        <v>13.7</v>
      </c>
      <c r="AE655" s="46">
        <v>4099</v>
      </c>
      <c r="AF655" s="48" t="s">
        <v>0</v>
      </c>
      <c r="AG655" s="48" t="s">
        <v>0</v>
      </c>
      <c r="AH655" s="48">
        <v>8.52</v>
      </c>
      <c r="AI655" s="48" t="s">
        <v>0</v>
      </c>
      <c r="AJ655" s="48">
        <v>9.27</v>
      </c>
      <c r="AK655" s="48" t="s">
        <v>0</v>
      </c>
      <c r="AL655" s="48">
        <v>27.98</v>
      </c>
      <c r="AM655" s="48">
        <v>45.34</v>
      </c>
      <c r="AN655" s="48">
        <v>63.86</v>
      </c>
      <c r="AO655" s="50">
        <v>9.7777777777777772E-4</v>
      </c>
      <c r="AP655" s="50">
        <v>1.3530092592592593E-3</v>
      </c>
      <c r="AQ655" s="50">
        <v>3.06087962962963E-3</v>
      </c>
      <c r="AR655" s="50">
        <v>1.2328703703703703E-3</v>
      </c>
      <c r="AS655" s="50">
        <v>1.7328703703703703E-3</v>
      </c>
      <c r="AT655" s="50">
        <v>2.2423611111111112E-3</v>
      </c>
      <c r="AU655" s="50">
        <v>3.5423611111111111E-3</v>
      </c>
      <c r="AV655" s="50">
        <v>3.8318287037037036E-3</v>
      </c>
      <c r="AW655" s="50">
        <v>4.8839120370370373E-3</v>
      </c>
      <c r="AX655" s="50">
        <v>7.6730324074074071E-3</v>
      </c>
      <c r="AY655" s="50">
        <v>8.262152777777778E-3</v>
      </c>
      <c r="AZ655" s="50">
        <v>1.3292129629629629E-2</v>
      </c>
      <c r="BA655" s="50">
        <v>1.0907060185185185E-2</v>
      </c>
      <c r="BB655" s="50">
        <v>1.8784606481481479E-2</v>
      </c>
      <c r="BC655" s="50">
        <v>3.8601967592592601E-2</v>
      </c>
      <c r="BD655" s="48" t="s">
        <v>0</v>
      </c>
      <c r="BE655" s="48">
        <v>3.3</v>
      </c>
      <c r="BF655" s="48">
        <v>4.83</v>
      </c>
      <c r="BG655" s="48">
        <v>10.33</v>
      </c>
      <c r="BH655" s="48">
        <v>12.6</v>
      </c>
      <c r="BI655" s="46">
        <v>3146</v>
      </c>
    </row>
    <row r="656" spans="1:61" x14ac:dyDescent="0.3">
      <c r="A656" s="46">
        <v>746</v>
      </c>
      <c r="B656" s="48" t="s">
        <v>0</v>
      </c>
      <c r="C656" s="48" t="s">
        <v>0</v>
      </c>
      <c r="D656" s="48" t="s">
        <v>0</v>
      </c>
      <c r="E656" s="48" t="s">
        <v>0</v>
      </c>
      <c r="F656" s="48" t="s">
        <v>0</v>
      </c>
      <c r="G656" s="48">
        <v>9.01</v>
      </c>
      <c r="H656" s="48">
        <v>23.83</v>
      </c>
      <c r="I656" s="48">
        <v>37.65</v>
      </c>
      <c r="J656" s="48">
        <v>53.02</v>
      </c>
      <c r="K656" s="50">
        <v>8.0625E-4</v>
      </c>
      <c r="L656" s="50">
        <v>1.1006944444444445E-3</v>
      </c>
      <c r="M656" s="50">
        <v>2.5055555555555556E-3</v>
      </c>
      <c r="N656" s="50">
        <v>1.0099537037037037E-3</v>
      </c>
      <c r="O656" s="50">
        <v>1.4180555555555556E-3</v>
      </c>
      <c r="P656" s="50">
        <v>1.8410879629629632E-3</v>
      </c>
      <c r="Q656" s="50">
        <v>2.9250000000000001E-3</v>
      </c>
      <c r="R656" s="50">
        <v>3.157523148148148E-3</v>
      </c>
      <c r="S656" s="50">
        <v>4.0082175925925927E-3</v>
      </c>
      <c r="T656" s="50">
        <v>6.2568287037037037E-3</v>
      </c>
      <c r="U656" s="50">
        <v>6.7746527777777779E-3</v>
      </c>
      <c r="V656" s="50">
        <v>1.0796412037037037E-2</v>
      </c>
      <c r="W656" s="50">
        <v>9.8687499999999991E-3</v>
      </c>
      <c r="X656" s="50">
        <v>1.6621527777777777E-2</v>
      </c>
      <c r="Y656" s="50">
        <v>3.4589467592592585E-2</v>
      </c>
      <c r="Z656" s="48" t="s">
        <v>0</v>
      </c>
      <c r="AA656" s="48" t="s">
        <v>0</v>
      </c>
      <c r="AB656" s="48">
        <v>6.17</v>
      </c>
      <c r="AC656" s="48">
        <v>13.01</v>
      </c>
      <c r="AD656" s="48">
        <v>13.69</v>
      </c>
      <c r="AE656" s="46">
        <v>4094</v>
      </c>
      <c r="AF656" s="48" t="s">
        <v>0</v>
      </c>
      <c r="AG656" s="48" t="s">
        <v>0</v>
      </c>
      <c r="AH656" s="48" t="s">
        <v>0</v>
      </c>
      <c r="AI656" s="48">
        <v>8.51</v>
      </c>
      <c r="AJ656" s="48" t="s">
        <v>0</v>
      </c>
      <c r="AK656" s="48">
        <v>10.02</v>
      </c>
      <c r="AL656" s="48">
        <v>28</v>
      </c>
      <c r="AM656" s="48">
        <v>45.36</v>
      </c>
      <c r="AN656" s="48">
        <v>63.89</v>
      </c>
      <c r="AO656" s="50">
        <v>9.7824074074074068E-4</v>
      </c>
      <c r="AP656" s="50">
        <v>1.3537037037037038E-3</v>
      </c>
      <c r="AQ656" s="50">
        <v>3.0626157407407407E-3</v>
      </c>
      <c r="AR656" s="50">
        <v>1.2334490740740741E-3</v>
      </c>
      <c r="AS656" s="50">
        <v>1.7336805555555556E-3</v>
      </c>
      <c r="AT656" s="50">
        <v>2.2434027777777778E-3</v>
      </c>
      <c r="AU656" s="50">
        <v>3.544212962962963E-3</v>
      </c>
      <c r="AV656" s="50">
        <v>3.8337962962962961E-3</v>
      </c>
      <c r="AW656" s="50">
        <v>4.8864583333333329E-3</v>
      </c>
      <c r="AX656" s="50">
        <v>7.6771990740740741E-3</v>
      </c>
      <c r="AY656" s="50">
        <v>8.266666666666667E-3</v>
      </c>
      <c r="AZ656" s="50">
        <v>1.3299537037037039E-2</v>
      </c>
      <c r="BA656" s="50">
        <v>1.0914120370370369E-2</v>
      </c>
      <c r="BB656" s="50">
        <v>1.8796412037037039E-2</v>
      </c>
      <c r="BC656" s="50">
        <v>3.862581018518519E-2</v>
      </c>
      <c r="BD656" s="48" t="s">
        <v>0</v>
      </c>
      <c r="BE656" s="48" t="s">
        <v>0</v>
      </c>
      <c r="BF656" s="48" t="s">
        <v>0</v>
      </c>
      <c r="BG656" s="48">
        <v>10.32</v>
      </c>
      <c r="BH656" s="48">
        <v>12.59</v>
      </c>
      <c r="BI656" s="46">
        <v>3143</v>
      </c>
    </row>
    <row r="657" spans="1:61" x14ac:dyDescent="0.3">
      <c r="A657" s="46">
        <v>745</v>
      </c>
      <c r="B657" s="48">
        <v>6.41</v>
      </c>
      <c r="C657" s="48" t="s">
        <v>0</v>
      </c>
      <c r="D657" s="48" t="s">
        <v>0</v>
      </c>
      <c r="E657" s="48">
        <v>7.68</v>
      </c>
      <c r="F657" s="48">
        <v>8.3699999999999992</v>
      </c>
      <c r="G657" s="48" t="s">
        <v>0</v>
      </c>
      <c r="H657" s="48">
        <v>23.84</v>
      </c>
      <c r="I657" s="48">
        <v>37.67</v>
      </c>
      <c r="J657" s="48">
        <v>53.04</v>
      </c>
      <c r="K657" s="50">
        <v>8.0648148148148148E-4</v>
      </c>
      <c r="L657" s="50">
        <v>1.1010416666666668E-3</v>
      </c>
      <c r="M657" s="50">
        <v>2.5064814814814815E-3</v>
      </c>
      <c r="N657" s="50">
        <v>1.010300925925926E-3</v>
      </c>
      <c r="O657" s="50">
        <v>1.4185185185185186E-3</v>
      </c>
      <c r="P657" s="50">
        <v>1.8416666666666668E-3</v>
      </c>
      <c r="Q657" s="50">
        <v>2.9260416666666666E-3</v>
      </c>
      <c r="R657" s="50">
        <v>3.158564814814815E-3</v>
      </c>
      <c r="S657" s="50">
        <v>4.0096064814814812E-3</v>
      </c>
      <c r="T657" s="50">
        <v>6.2591435185185189E-3</v>
      </c>
      <c r="U657" s="50">
        <v>6.7771990740740744E-3</v>
      </c>
      <c r="V657" s="50">
        <v>1.0800347222222222E-2</v>
      </c>
      <c r="W657" s="50">
        <v>9.8745370370370376E-3</v>
      </c>
      <c r="X657" s="50">
        <v>1.6631365740740738E-2</v>
      </c>
      <c r="Y657" s="50">
        <v>3.4609259259259256E-2</v>
      </c>
      <c r="Z657" s="48" t="s">
        <v>0</v>
      </c>
      <c r="AA657" s="48">
        <v>4.07</v>
      </c>
      <c r="AB657" s="48" t="s">
        <v>0</v>
      </c>
      <c r="AC657" s="48">
        <v>13</v>
      </c>
      <c r="AD657" s="48">
        <v>13.67</v>
      </c>
      <c r="AE657" s="46">
        <v>4089</v>
      </c>
      <c r="AF657" s="48">
        <v>7.35</v>
      </c>
      <c r="AG657" s="48">
        <v>7.96</v>
      </c>
      <c r="AH657" s="48">
        <v>8.5299999999999994</v>
      </c>
      <c r="AI657" s="48" t="s">
        <v>0</v>
      </c>
      <c r="AJ657" s="48">
        <v>9.2799999999999994</v>
      </c>
      <c r="AK657" s="48" t="s">
        <v>0</v>
      </c>
      <c r="AL657" s="48">
        <v>28.01</v>
      </c>
      <c r="AM657" s="48">
        <v>45.38</v>
      </c>
      <c r="AN657" s="48">
        <v>63.92</v>
      </c>
      <c r="AO657" s="50">
        <v>9.7881944444444448E-4</v>
      </c>
      <c r="AP657" s="50">
        <v>1.3543981481481482E-3</v>
      </c>
      <c r="AQ657" s="50">
        <v>3.064351851851852E-3</v>
      </c>
      <c r="AR657" s="50">
        <v>1.2341435185185185E-3</v>
      </c>
      <c r="AS657" s="50">
        <v>1.7346064814814815E-3</v>
      </c>
      <c r="AT657" s="50">
        <v>2.2445601851851849E-3</v>
      </c>
      <c r="AU657" s="50">
        <v>3.5459490740740738E-3</v>
      </c>
      <c r="AV657" s="50">
        <v>3.8357638888888886E-3</v>
      </c>
      <c r="AW657" s="50">
        <v>4.8890046296296294E-3</v>
      </c>
      <c r="AX657" s="50">
        <v>7.6813657407407403E-3</v>
      </c>
      <c r="AY657" s="50">
        <v>8.2711805555555542E-3</v>
      </c>
      <c r="AZ657" s="50">
        <v>1.3306944444444446E-2</v>
      </c>
      <c r="BA657" s="50">
        <v>1.0921064814814816E-2</v>
      </c>
      <c r="BB657" s="50">
        <v>1.8808217592592592E-2</v>
      </c>
      <c r="BC657" s="50">
        <v>3.8649768518518521E-2</v>
      </c>
      <c r="BD657" s="48" t="s">
        <v>0</v>
      </c>
      <c r="BE657" s="48" t="s">
        <v>0</v>
      </c>
      <c r="BF657" s="48">
        <v>4.82</v>
      </c>
      <c r="BG657" s="48">
        <v>10.31</v>
      </c>
      <c r="BH657" s="48">
        <v>12.57</v>
      </c>
      <c r="BI657" s="46">
        <v>3139</v>
      </c>
    </row>
    <row r="658" spans="1:61" x14ac:dyDescent="0.3">
      <c r="A658" s="46">
        <v>744</v>
      </c>
      <c r="B658" s="48" t="s">
        <v>0</v>
      </c>
      <c r="C658" s="48" t="s">
        <v>0</v>
      </c>
      <c r="D658" s="48" t="s">
        <v>0</v>
      </c>
      <c r="E658" s="48" t="s">
        <v>0</v>
      </c>
      <c r="F658" s="48" t="s">
        <v>0</v>
      </c>
      <c r="G658" s="48">
        <v>9.02</v>
      </c>
      <c r="H658" s="48">
        <v>23.85</v>
      </c>
      <c r="I658" s="48">
        <v>37.68</v>
      </c>
      <c r="J658" s="48">
        <v>53.06</v>
      </c>
      <c r="K658" s="50">
        <v>8.068287037037037E-4</v>
      </c>
      <c r="L658" s="50">
        <v>1.1013888888888889E-3</v>
      </c>
      <c r="M658" s="50">
        <v>2.507523148148148E-3</v>
      </c>
      <c r="N658" s="50">
        <v>1.0106481481481481E-3</v>
      </c>
      <c r="O658" s="50">
        <v>1.4189814814814816E-3</v>
      </c>
      <c r="P658" s="50">
        <v>1.8422453703703706E-3</v>
      </c>
      <c r="Q658" s="50">
        <v>2.9270833333333336E-3</v>
      </c>
      <c r="R658" s="50">
        <v>3.1597222222222222E-3</v>
      </c>
      <c r="S658" s="50">
        <v>4.0111111111111111E-3</v>
      </c>
      <c r="T658" s="50">
        <v>6.2614583333333333E-3</v>
      </c>
      <c r="U658" s="50">
        <v>6.7796296296296302E-3</v>
      </c>
      <c r="V658" s="50">
        <v>1.0804282407407408E-2</v>
      </c>
      <c r="W658" s="50">
        <v>9.8804398148148159E-3</v>
      </c>
      <c r="X658" s="50">
        <v>1.6641203703703703E-2</v>
      </c>
      <c r="Y658" s="50">
        <v>3.4629166666666669E-2</v>
      </c>
      <c r="Z658" s="48" t="s">
        <v>0</v>
      </c>
      <c r="AA658" s="48" t="s">
        <v>0</v>
      </c>
      <c r="AB658" s="48">
        <v>6.16</v>
      </c>
      <c r="AC658" s="48">
        <v>12.99</v>
      </c>
      <c r="AD658" s="48">
        <v>13.65</v>
      </c>
      <c r="AE658" s="46">
        <v>4084</v>
      </c>
      <c r="AF658" s="48" t="s">
        <v>0</v>
      </c>
      <c r="AG658" s="48" t="s">
        <v>0</v>
      </c>
      <c r="AH658" s="48" t="s">
        <v>0</v>
      </c>
      <c r="AI658" s="48">
        <v>8.52</v>
      </c>
      <c r="AJ658" s="48" t="s">
        <v>0</v>
      </c>
      <c r="AK658" s="48">
        <v>10.029999999999999</v>
      </c>
      <c r="AL658" s="48">
        <v>28.02</v>
      </c>
      <c r="AM658" s="48">
        <v>45.41</v>
      </c>
      <c r="AN658" s="48">
        <v>63.96</v>
      </c>
      <c r="AO658" s="50">
        <v>9.7928240740740745E-4</v>
      </c>
      <c r="AP658" s="50">
        <v>1.3552083333333335E-3</v>
      </c>
      <c r="AQ658" s="50">
        <v>3.0660879629629632E-3</v>
      </c>
      <c r="AR658" s="50">
        <v>1.2347222222222221E-3</v>
      </c>
      <c r="AS658" s="50">
        <v>1.7355324074074074E-3</v>
      </c>
      <c r="AT658" s="50">
        <v>2.2457175925925926E-3</v>
      </c>
      <c r="AU658" s="50">
        <v>3.5478009259259256E-3</v>
      </c>
      <c r="AV658" s="50">
        <v>3.8377314814814815E-3</v>
      </c>
      <c r="AW658" s="50">
        <v>4.8915509259259259E-3</v>
      </c>
      <c r="AX658" s="50">
        <v>7.6855324074074065E-3</v>
      </c>
      <c r="AY658" s="50">
        <v>8.2758101851851864E-3</v>
      </c>
      <c r="AZ658" s="50">
        <v>1.3314236111111112E-2</v>
      </c>
      <c r="BA658" s="50">
        <v>1.0928009259259259E-2</v>
      </c>
      <c r="BB658" s="50">
        <v>1.8819907407407407E-2</v>
      </c>
      <c r="BC658" s="50">
        <v>3.8673726851851858E-2</v>
      </c>
      <c r="BD658" s="48">
        <v>1.51</v>
      </c>
      <c r="BE658" s="48">
        <v>3.29</v>
      </c>
      <c r="BF658" s="48" t="s">
        <v>0</v>
      </c>
      <c r="BG658" s="48">
        <v>10.3</v>
      </c>
      <c r="BH658" s="48">
        <v>12.55</v>
      </c>
      <c r="BI658" s="46">
        <v>3135</v>
      </c>
    </row>
    <row r="659" spans="1:61" x14ac:dyDescent="0.3">
      <c r="A659" s="46">
        <v>743</v>
      </c>
      <c r="B659" s="48" t="s">
        <v>0</v>
      </c>
      <c r="C659" s="48">
        <v>6.93</v>
      </c>
      <c r="D659" s="48" t="s">
        <v>0</v>
      </c>
      <c r="E659" s="48" t="s">
        <v>0</v>
      </c>
      <c r="F659" s="48" t="s">
        <v>0</v>
      </c>
      <c r="G659" s="48" t="s">
        <v>0</v>
      </c>
      <c r="H659" s="48" t="s">
        <v>0</v>
      </c>
      <c r="I659" s="48">
        <v>37.69</v>
      </c>
      <c r="J659" s="48">
        <v>53.07</v>
      </c>
      <c r="K659" s="50">
        <v>8.0706018518518518E-4</v>
      </c>
      <c r="L659" s="50">
        <v>1.1018518518518519E-3</v>
      </c>
      <c r="M659" s="50">
        <v>2.508449074074074E-3</v>
      </c>
      <c r="N659" s="50">
        <v>1.0109953703703704E-3</v>
      </c>
      <c r="O659" s="50">
        <v>1.4194444444444445E-3</v>
      </c>
      <c r="P659" s="50">
        <v>1.842939814814815E-3</v>
      </c>
      <c r="Q659" s="50">
        <v>2.9281250000000002E-3</v>
      </c>
      <c r="R659" s="50">
        <v>3.1608796296296298E-3</v>
      </c>
      <c r="S659" s="50">
        <v>4.0125000000000004E-3</v>
      </c>
      <c r="T659" s="50">
        <v>6.26388888888889E-3</v>
      </c>
      <c r="U659" s="50">
        <v>6.7821759259259259E-3</v>
      </c>
      <c r="V659" s="50">
        <v>1.0808217592592593E-2</v>
      </c>
      <c r="W659" s="50">
        <v>9.8862268518518526E-3</v>
      </c>
      <c r="X659" s="50">
        <v>1.6650925925925923E-2</v>
      </c>
      <c r="Y659" s="50">
        <v>3.4649074074074075E-2</v>
      </c>
      <c r="Z659" s="48" t="s">
        <v>0</v>
      </c>
      <c r="AA659" s="48" t="s">
        <v>0</v>
      </c>
      <c r="AB659" s="48" t="s">
        <v>0</v>
      </c>
      <c r="AC659" s="48">
        <v>12.98</v>
      </c>
      <c r="AD659" s="48">
        <v>13.64</v>
      </c>
      <c r="AE659" s="46">
        <v>4079</v>
      </c>
      <c r="AF659" s="48" t="s">
        <v>0</v>
      </c>
      <c r="AG659" s="48" t="s">
        <v>0</v>
      </c>
      <c r="AH659" s="48" t="s">
        <v>0</v>
      </c>
      <c r="AI659" s="48" t="s">
        <v>0</v>
      </c>
      <c r="AJ659" s="48">
        <v>9.2899999999999991</v>
      </c>
      <c r="AK659" s="48">
        <v>10.039999999999999</v>
      </c>
      <c r="AL659" s="48">
        <v>28.03</v>
      </c>
      <c r="AM659" s="48">
        <v>45.43</v>
      </c>
      <c r="AN659" s="48">
        <v>63.99</v>
      </c>
      <c r="AO659" s="50">
        <v>9.7986111111111104E-4</v>
      </c>
      <c r="AP659" s="50">
        <v>1.3559027777777779E-3</v>
      </c>
      <c r="AQ659" s="50">
        <v>3.0677083333333333E-3</v>
      </c>
      <c r="AR659" s="50">
        <v>1.2354166666666666E-3</v>
      </c>
      <c r="AS659" s="50">
        <v>1.7363425925925927E-3</v>
      </c>
      <c r="AT659" s="50">
        <v>2.2468749999999997E-3</v>
      </c>
      <c r="AU659" s="50">
        <v>3.5496527777777774E-3</v>
      </c>
      <c r="AV659" s="50">
        <v>3.8396990740740739E-3</v>
      </c>
      <c r="AW659" s="50">
        <v>4.8940972222222224E-3</v>
      </c>
      <c r="AX659" s="50">
        <v>7.6896990740740736E-3</v>
      </c>
      <c r="AY659" s="50">
        <v>8.2803240740740754E-3</v>
      </c>
      <c r="AZ659" s="50">
        <v>1.3321643518518519E-2</v>
      </c>
      <c r="BA659" s="50">
        <v>1.0935069444444443E-2</v>
      </c>
      <c r="BB659" s="50">
        <v>1.8831712962962963E-2</v>
      </c>
      <c r="BC659" s="50">
        <v>3.8697685185185189E-2</v>
      </c>
      <c r="BD659" s="48" t="s">
        <v>0</v>
      </c>
      <c r="BE659" s="48" t="s">
        <v>0</v>
      </c>
      <c r="BF659" s="48">
        <v>4.8100000000000005</v>
      </c>
      <c r="BG659" s="48">
        <v>10.29</v>
      </c>
      <c r="BH659" s="48">
        <v>12.54</v>
      </c>
      <c r="BI659" s="46">
        <v>3131</v>
      </c>
    </row>
    <row r="660" spans="1:61" x14ac:dyDescent="0.3">
      <c r="A660" s="46">
        <v>742</v>
      </c>
      <c r="B660" s="48" t="s">
        <v>0</v>
      </c>
      <c r="C660" s="48" t="s">
        <v>0</v>
      </c>
      <c r="D660" s="48">
        <v>7.41</v>
      </c>
      <c r="E660" s="48">
        <v>7.69</v>
      </c>
      <c r="F660" s="48">
        <v>8.3800000000000008</v>
      </c>
      <c r="G660" s="48" t="s">
        <v>0</v>
      </c>
      <c r="H660" s="48">
        <v>23.86</v>
      </c>
      <c r="I660" s="48">
        <v>37.71</v>
      </c>
      <c r="J660" s="48">
        <v>53.09</v>
      </c>
      <c r="K660" s="50">
        <v>8.074074074074074E-4</v>
      </c>
      <c r="L660" s="50">
        <v>1.1021990740740742E-3</v>
      </c>
      <c r="M660" s="50">
        <v>2.5093749999999999E-3</v>
      </c>
      <c r="N660" s="50">
        <v>1.0113425925925925E-3</v>
      </c>
      <c r="O660" s="50">
        <v>1.4200231481481483E-3</v>
      </c>
      <c r="P660" s="50">
        <v>1.8435185185185186E-3</v>
      </c>
      <c r="Q660" s="50">
        <v>2.9291666666666667E-3</v>
      </c>
      <c r="R660" s="50">
        <v>3.1619212962962964E-3</v>
      </c>
      <c r="S660" s="50">
        <v>4.0138888888888889E-3</v>
      </c>
      <c r="T660" s="50">
        <v>6.2662037037037044E-3</v>
      </c>
      <c r="U660" s="50">
        <v>6.7847222222222232E-3</v>
      </c>
      <c r="V660" s="50">
        <v>1.0812152777777778E-2</v>
      </c>
      <c r="W660" s="50">
        <v>9.8921296296296292E-3</v>
      </c>
      <c r="X660" s="50">
        <v>1.6660763888888888E-2</v>
      </c>
      <c r="Y660" s="50">
        <v>3.4668981481481481E-2</v>
      </c>
      <c r="Z660" s="48" t="s">
        <v>0</v>
      </c>
      <c r="AA660" s="48">
        <v>4.0599999999999996</v>
      </c>
      <c r="AB660" s="48">
        <v>6.15</v>
      </c>
      <c r="AC660" s="48">
        <v>12.97</v>
      </c>
      <c r="AD660" s="48">
        <v>13.62</v>
      </c>
      <c r="AE660" s="46">
        <v>4074</v>
      </c>
      <c r="AF660" s="48">
        <v>7.36</v>
      </c>
      <c r="AG660" s="48">
        <v>7.97</v>
      </c>
      <c r="AH660" s="48">
        <v>8.5399999999999991</v>
      </c>
      <c r="AI660" s="48">
        <v>8.5299999999999994</v>
      </c>
      <c r="AJ660" s="48" t="s">
        <v>0</v>
      </c>
      <c r="AK660" s="48" t="s">
        <v>0</v>
      </c>
      <c r="AL660" s="48">
        <v>28.05</v>
      </c>
      <c r="AM660" s="48">
        <v>45.45</v>
      </c>
      <c r="AN660" s="48">
        <v>64.02</v>
      </c>
      <c r="AO660" s="50">
        <v>9.80324074074074E-4</v>
      </c>
      <c r="AP660" s="50">
        <v>1.356712962962963E-3</v>
      </c>
      <c r="AQ660" s="50">
        <v>3.0694444444444445E-3</v>
      </c>
      <c r="AR660" s="50">
        <v>1.236111111111111E-3</v>
      </c>
      <c r="AS660" s="50">
        <v>1.7372685185185186E-3</v>
      </c>
      <c r="AT660" s="50">
        <v>2.2480324074074074E-3</v>
      </c>
      <c r="AU660" s="50">
        <v>3.5513888888888887E-3</v>
      </c>
      <c r="AV660" s="50">
        <v>3.8416666666666664E-3</v>
      </c>
      <c r="AW660" s="50">
        <v>4.8966435185185189E-3</v>
      </c>
      <c r="AX660" s="50">
        <v>7.6938657407407398E-3</v>
      </c>
      <c r="AY660" s="50">
        <v>8.2848379629629643E-3</v>
      </c>
      <c r="AZ660" s="50">
        <v>1.3329050925925925E-2</v>
      </c>
      <c r="BA660" s="50">
        <v>1.0942013888888888E-2</v>
      </c>
      <c r="BB660" s="50">
        <v>1.8843518518518516E-2</v>
      </c>
      <c r="BC660" s="50">
        <v>3.872164351851852E-2</v>
      </c>
      <c r="BD660" s="48" t="s">
        <v>0</v>
      </c>
      <c r="BE660" s="48" t="s">
        <v>0</v>
      </c>
      <c r="BF660" s="48" t="s">
        <v>0</v>
      </c>
      <c r="BG660" s="48">
        <v>10.27</v>
      </c>
      <c r="BH660" s="48">
        <v>12.52</v>
      </c>
      <c r="BI660" s="46">
        <v>3127</v>
      </c>
    </row>
    <row r="661" spans="1:61" x14ac:dyDescent="0.3">
      <c r="A661" s="46">
        <v>741</v>
      </c>
      <c r="B661" s="48" t="s">
        <v>0</v>
      </c>
      <c r="C661" s="48" t="s">
        <v>0</v>
      </c>
      <c r="D661" s="48" t="s">
        <v>0</v>
      </c>
      <c r="E661" s="48" t="s">
        <v>0</v>
      </c>
      <c r="F661" s="48" t="s">
        <v>0</v>
      </c>
      <c r="G661" s="48">
        <v>9.0299999999999994</v>
      </c>
      <c r="H661" s="48">
        <v>23.87</v>
      </c>
      <c r="I661" s="48">
        <v>37.72</v>
      </c>
      <c r="J661" s="48">
        <v>53.11</v>
      </c>
      <c r="K661" s="50">
        <v>8.0763888888888899E-4</v>
      </c>
      <c r="L661" s="50">
        <v>1.1025462962962963E-3</v>
      </c>
      <c r="M661" s="50">
        <v>2.5104166666666669E-3</v>
      </c>
      <c r="N661" s="50">
        <v>1.0116898148148149E-3</v>
      </c>
      <c r="O661" s="50">
        <v>1.4204861111111113E-3</v>
      </c>
      <c r="P661" s="50">
        <v>1.8442129629629631E-3</v>
      </c>
      <c r="Q661" s="50">
        <v>2.9302083333333333E-3</v>
      </c>
      <c r="R661" s="50">
        <v>3.1630787037037035E-3</v>
      </c>
      <c r="S661" s="50">
        <v>4.0152777777777782E-3</v>
      </c>
      <c r="T661" s="50">
        <v>6.2685185185185196E-3</v>
      </c>
      <c r="U661" s="50">
        <v>6.7871527777777782E-3</v>
      </c>
      <c r="V661" s="50">
        <v>1.0816087962962963E-2</v>
      </c>
      <c r="W661" s="50">
        <v>9.897916666666666E-3</v>
      </c>
      <c r="X661" s="50">
        <v>1.6670601851851853E-2</v>
      </c>
      <c r="Y661" s="50">
        <v>3.4688888888888887E-2</v>
      </c>
      <c r="Z661" s="48">
        <v>1.8</v>
      </c>
      <c r="AA661" s="48" t="s">
        <v>0</v>
      </c>
      <c r="AB661" s="48" t="s">
        <v>0</v>
      </c>
      <c r="AC661" s="48">
        <v>12.96</v>
      </c>
      <c r="AD661" s="48">
        <v>13.6</v>
      </c>
      <c r="AE661" s="46">
        <v>4069</v>
      </c>
      <c r="AF661" s="48" t="s">
        <v>0</v>
      </c>
      <c r="AG661" s="48" t="s">
        <v>0</v>
      </c>
      <c r="AH661" s="48" t="s">
        <v>0</v>
      </c>
      <c r="AI661" s="48" t="s">
        <v>0</v>
      </c>
      <c r="AJ661" s="48">
        <v>9.3000000000000007</v>
      </c>
      <c r="AK661" s="48">
        <v>10.050000000000001</v>
      </c>
      <c r="AL661" s="48">
        <v>28.06</v>
      </c>
      <c r="AM661" s="48">
        <v>45.48</v>
      </c>
      <c r="AN661" s="48">
        <v>64.05</v>
      </c>
      <c r="AO661" s="50">
        <v>9.8078703703703696E-4</v>
      </c>
      <c r="AP661" s="50">
        <v>1.3574074074074074E-3</v>
      </c>
      <c r="AQ661" s="50">
        <v>3.0711805555555557E-3</v>
      </c>
      <c r="AR661" s="50">
        <v>1.2366898148148148E-3</v>
      </c>
      <c r="AS661" s="50">
        <v>1.7381944444444446E-3</v>
      </c>
      <c r="AT661" s="50">
        <v>2.2491898148148145E-3</v>
      </c>
      <c r="AU661" s="50">
        <v>3.5532407407407405E-3</v>
      </c>
      <c r="AV661" s="50">
        <v>3.8437499999999999E-3</v>
      </c>
      <c r="AW661" s="50">
        <v>4.8993055555555561E-3</v>
      </c>
      <c r="AX661" s="50">
        <v>7.6980324074074069E-3</v>
      </c>
      <c r="AY661" s="50">
        <v>8.2893518518518516E-3</v>
      </c>
      <c r="AZ661" s="50">
        <v>1.3336458333333332E-2</v>
      </c>
      <c r="BA661" s="50">
        <v>1.0948958333333333E-2</v>
      </c>
      <c r="BB661" s="50">
        <v>1.8855324074074073E-2</v>
      </c>
      <c r="BC661" s="50">
        <v>3.8745601851851851E-2</v>
      </c>
      <c r="BD661" s="48" t="s">
        <v>0</v>
      </c>
      <c r="BE661" s="48">
        <v>3.28</v>
      </c>
      <c r="BF661" s="48">
        <v>4.8</v>
      </c>
      <c r="BG661" s="48">
        <v>10.26</v>
      </c>
      <c r="BH661" s="48">
        <v>12.5</v>
      </c>
      <c r="BI661" s="46">
        <v>3123</v>
      </c>
    </row>
    <row r="662" spans="1:61" x14ac:dyDescent="0.3">
      <c r="A662" s="46">
        <v>740</v>
      </c>
      <c r="B662" s="48">
        <v>6.42</v>
      </c>
      <c r="C662" s="48" t="s">
        <v>0</v>
      </c>
      <c r="D662" s="48" t="s">
        <v>0</v>
      </c>
      <c r="E662" s="48" t="s">
        <v>0</v>
      </c>
      <c r="F662" s="48" t="s">
        <v>0</v>
      </c>
      <c r="G662" s="48" t="s">
        <v>0</v>
      </c>
      <c r="H662" s="48">
        <v>23.88</v>
      </c>
      <c r="I662" s="48">
        <v>37.74</v>
      </c>
      <c r="J662" s="48">
        <v>53.13</v>
      </c>
      <c r="K662" s="50">
        <v>8.0787037037037047E-4</v>
      </c>
      <c r="L662" s="50">
        <v>1.1028935185185187E-3</v>
      </c>
      <c r="M662" s="50">
        <v>2.5113425925925928E-3</v>
      </c>
      <c r="N662" s="50">
        <v>1.012037037037037E-3</v>
      </c>
      <c r="O662" s="50">
        <v>1.4209490740740743E-3</v>
      </c>
      <c r="P662" s="50">
        <v>1.8447916666666669E-3</v>
      </c>
      <c r="Q662" s="50">
        <v>2.9312500000000003E-3</v>
      </c>
      <c r="R662" s="50">
        <v>3.1641203703703705E-3</v>
      </c>
      <c r="S662" s="50">
        <v>4.0166666666666666E-3</v>
      </c>
      <c r="T662" s="50">
        <v>6.270833333333334E-3</v>
      </c>
      <c r="U662" s="50">
        <v>6.7896990740740747E-3</v>
      </c>
      <c r="V662" s="50">
        <v>1.0820023148148148E-2</v>
      </c>
      <c r="W662" s="50">
        <v>9.9038194444444443E-3</v>
      </c>
      <c r="X662" s="50">
        <v>1.6680439814814815E-2</v>
      </c>
      <c r="Y662" s="50">
        <v>3.4708912037037035E-2</v>
      </c>
      <c r="Z662" s="48" t="s">
        <v>0</v>
      </c>
      <c r="AA662" s="48">
        <v>4.05</v>
      </c>
      <c r="AB662" s="48">
        <v>6.14</v>
      </c>
      <c r="AC662" s="48">
        <v>12.95</v>
      </c>
      <c r="AD662" s="48">
        <v>13.59</v>
      </c>
      <c r="AE662" s="46">
        <v>4064</v>
      </c>
      <c r="AF662" s="48" t="s">
        <v>0</v>
      </c>
      <c r="AG662" s="48" t="s">
        <v>0</v>
      </c>
      <c r="AH662" s="48" t="s">
        <v>0</v>
      </c>
      <c r="AI662" s="48">
        <v>8.5399999999999991</v>
      </c>
      <c r="AJ662" s="48" t="s">
        <v>0</v>
      </c>
      <c r="AK662" s="48" t="s">
        <v>0</v>
      </c>
      <c r="AL662" s="48">
        <v>28.07</v>
      </c>
      <c r="AM662" s="48">
        <v>45.5</v>
      </c>
      <c r="AN662" s="48">
        <v>64.09</v>
      </c>
      <c r="AO662" s="50">
        <v>9.8136574074074077E-4</v>
      </c>
      <c r="AP662" s="50">
        <v>1.3581018518518519E-3</v>
      </c>
      <c r="AQ662" s="50">
        <v>3.0729166666666669E-3</v>
      </c>
      <c r="AR662" s="50">
        <v>1.2373842592592593E-3</v>
      </c>
      <c r="AS662" s="50">
        <v>1.7390046296296298E-3</v>
      </c>
      <c r="AT662" s="50">
        <v>2.2503472222222222E-3</v>
      </c>
      <c r="AU662" s="50">
        <v>3.5550925925925923E-3</v>
      </c>
      <c r="AV662" s="50">
        <v>3.8457175925925924E-3</v>
      </c>
      <c r="AW662" s="50">
        <v>4.9018518518518525E-3</v>
      </c>
      <c r="AX662" s="50">
        <v>7.702199074074074E-3</v>
      </c>
      <c r="AY662" s="50">
        <v>8.2938657407407405E-3</v>
      </c>
      <c r="AZ662" s="50">
        <v>1.3343865740740739E-2</v>
      </c>
      <c r="BA662" s="50">
        <v>1.0956018518518518E-2</v>
      </c>
      <c r="BB662" s="50">
        <v>1.8867129629629626E-2</v>
      </c>
      <c r="BC662" s="50">
        <v>3.8769560185185188E-2</v>
      </c>
      <c r="BD662" s="48" t="s">
        <v>0</v>
      </c>
      <c r="BE662" s="48" t="s">
        <v>0</v>
      </c>
      <c r="BF662" s="48" t="s">
        <v>0</v>
      </c>
      <c r="BG662" s="48">
        <v>10.25</v>
      </c>
      <c r="BH662" s="48">
        <v>12.49</v>
      </c>
      <c r="BI662" s="46">
        <v>3119</v>
      </c>
    </row>
    <row r="663" spans="1:61" x14ac:dyDescent="0.3">
      <c r="A663" s="46">
        <v>739</v>
      </c>
      <c r="B663" s="48" t="s">
        <v>0</v>
      </c>
      <c r="C663" s="48" t="s">
        <v>0</v>
      </c>
      <c r="D663" s="48" t="s">
        <v>0</v>
      </c>
      <c r="E663" s="48">
        <v>7.7</v>
      </c>
      <c r="F663" s="48">
        <v>8.39</v>
      </c>
      <c r="G663" s="48" t="s">
        <v>0</v>
      </c>
      <c r="H663" s="48">
        <v>23.89</v>
      </c>
      <c r="I663" s="48">
        <v>37.75</v>
      </c>
      <c r="J663" s="48">
        <v>53.15</v>
      </c>
      <c r="K663" s="50">
        <v>8.0821759259259269E-4</v>
      </c>
      <c r="L663" s="50">
        <v>1.1033564814814816E-3</v>
      </c>
      <c r="M663" s="50">
        <v>2.5122685185185187E-3</v>
      </c>
      <c r="N663" s="50">
        <v>1.0122685185185185E-3</v>
      </c>
      <c r="O663" s="50">
        <v>1.4214120370370372E-3</v>
      </c>
      <c r="P663" s="50">
        <v>1.8454861111111113E-3</v>
      </c>
      <c r="Q663" s="50">
        <v>2.9322916666666668E-3</v>
      </c>
      <c r="R663" s="50">
        <v>3.1652777777777777E-3</v>
      </c>
      <c r="S663" s="50">
        <v>4.0181712962962957E-3</v>
      </c>
      <c r="T663" s="50">
        <v>6.2731481481481484E-3</v>
      </c>
      <c r="U663" s="50">
        <v>6.7921296296296306E-3</v>
      </c>
      <c r="V663" s="50">
        <v>1.0823958333333333E-2</v>
      </c>
      <c r="W663" s="50">
        <v>9.9097222222222225E-3</v>
      </c>
      <c r="X663" s="50">
        <v>1.6690277777777776E-2</v>
      </c>
      <c r="Y663" s="50">
        <v>3.4728819444444448E-2</v>
      </c>
      <c r="Z663" s="48" t="s">
        <v>0</v>
      </c>
      <c r="AA663" s="48" t="s">
        <v>0</v>
      </c>
      <c r="AB663" s="48" t="s">
        <v>0</v>
      </c>
      <c r="AC663" s="48">
        <v>12.94</v>
      </c>
      <c r="AD663" s="48">
        <v>13.57</v>
      </c>
      <c r="AE663" s="46">
        <v>4059</v>
      </c>
      <c r="AF663" s="48" t="s">
        <v>0</v>
      </c>
      <c r="AG663" s="48">
        <v>7.98</v>
      </c>
      <c r="AH663" s="48">
        <v>8.5500000000000007</v>
      </c>
      <c r="AI663" s="48" t="s">
        <v>0</v>
      </c>
      <c r="AJ663" s="48">
        <v>9.31</v>
      </c>
      <c r="AK663" s="48">
        <v>10.06</v>
      </c>
      <c r="AL663" s="48">
        <v>28.09</v>
      </c>
      <c r="AM663" s="48">
        <v>45.52</v>
      </c>
      <c r="AN663" s="48">
        <v>64.12</v>
      </c>
      <c r="AO663" s="50">
        <v>9.8182870370370373E-4</v>
      </c>
      <c r="AP663" s="50">
        <v>1.3589120370370372E-3</v>
      </c>
      <c r="AQ663" s="50">
        <v>3.0745370370370371E-3</v>
      </c>
      <c r="AR663" s="50">
        <v>1.2380787037037037E-3</v>
      </c>
      <c r="AS663" s="50">
        <v>1.7399305555555558E-3</v>
      </c>
      <c r="AT663" s="50">
        <v>2.2513888888888887E-3</v>
      </c>
      <c r="AU663" s="50">
        <v>3.5569444444444442E-3</v>
      </c>
      <c r="AV663" s="50">
        <v>3.8476851851851849E-3</v>
      </c>
      <c r="AW663" s="50">
        <v>4.9043981481481482E-3</v>
      </c>
      <c r="AX663" s="50">
        <v>7.7063657407407402E-3</v>
      </c>
      <c r="AY663" s="50">
        <v>8.2983796296296295E-3</v>
      </c>
      <c r="AZ663" s="50">
        <v>1.3351273148148149E-2</v>
      </c>
      <c r="BA663" s="50">
        <v>1.0962962962962963E-2</v>
      </c>
      <c r="BB663" s="50">
        <v>1.8878935185185186E-2</v>
      </c>
      <c r="BC663" s="50">
        <v>3.8793634259259267E-2</v>
      </c>
      <c r="BD663" s="48" t="s">
        <v>0</v>
      </c>
      <c r="BE663" s="48" t="s">
        <v>0</v>
      </c>
      <c r="BF663" s="48">
        <v>4.79</v>
      </c>
      <c r="BG663" s="48">
        <v>10.24</v>
      </c>
      <c r="BH663" s="48">
        <v>12.47</v>
      </c>
      <c r="BI663" s="46">
        <v>3116</v>
      </c>
    </row>
    <row r="664" spans="1:61" x14ac:dyDescent="0.3">
      <c r="A664" s="46">
        <v>738</v>
      </c>
      <c r="B664" s="48" t="s">
        <v>0</v>
      </c>
      <c r="C664" s="48">
        <v>6.94</v>
      </c>
      <c r="D664" s="48">
        <v>7.42</v>
      </c>
      <c r="E664" s="48" t="s">
        <v>0</v>
      </c>
      <c r="F664" s="48" t="s">
        <v>0</v>
      </c>
      <c r="G664" s="48">
        <v>9.0399999999999991</v>
      </c>
      <c r="H664" s="48" t="s">
        <v>0</v>
      </c>
      <c r="I664" s="48">
        <v>37.76</v>
      </c>
      <c r="J664" s="48">
        <v>53.17</v>
      </c>
      <c r="K664" s="50">
        <v>8.0844907407407417E-4</v>
      </c>
      <c r="L664" s="50">
        <v>1.1037037037037037E-3</v>
      </c>
      <c r="M664" s="50">
        <v>2.5133101851851853E-3</v>
      </c>
      <c r="N664" s="50">
        <v>1.0126157407407408E-3</v>
      </c>
      <c r="O664" s="50">
        <v>1.4218750000000002E-3</v>
      </c>
      <c r="P664" s="50">
        <v>1.8460648148148149E-3</v>
      </c>
      <c r="Q664" s="50">
        <v>2.9333333333333334E-3</v>
      </c>
      <c r="R664" s="50">
        <v>3.1663194444444443E-3</v>
      </c>
      <c r="S664" s="50">
        <v>4.019560185185185E-3</v>
      </c>
      <c r="T664" s="50">
        <v>6.2754629629629636E-3</v>
      </c>
      <c r="U664" s="50">
        <v>6.7946759259259262E-3</v>
      </c>
      <c r="V664" s="50">
        <v>1.0827893518518518E-2</v>
      </c>
      <c r="W664" s="50">
        <v>9.9155092592592593E-3</v>
      </c>
      <c r="X664" s="50">
        <v>1.6700231481481479E-2</v>
      </c>
      <c r="Y664" s="50">
        <v>3.4748842592592595E-2</v>
      </c>
      <c r="Z664" s="48" t="s">
        <v>0</v>
      </c>
      <c r="AA664" s="48" t="s">
        <v>0</v>
      </c>
      <c r="AB664" s="48">
        <v>6.13</v>
      </c>
      <c r="AC664" s="48">
        <v>12.93</v>
      </c>
      <c r="AD664" s="48">
        <v>13.55</v>
      </c>
      <c r="AE664" s="46">
        <v>4054</v>
      </c>
      <c r="AF664" s="48">
        <v>7.37</v>
      </c>
      <c r="AG664" s="48" t="s">
        <v>0</v>
      </c>
      <c r="AH664" s="48" t="s">
        <v>0</v>
      </c>
      <c r="AI664" s="48">
        <v>8.5500000000000007</v>
      </c>
      <c r="AJ664" s="48" t="s">
        <v>0</v>
      </c>
      <c r="AK664" s="48" t="s">
        <v>0</v>
      </c>
      <c r="AL664" s="48">
        <v>28.1</v>
      </c>
      <c r="AM664" s="48">
        <v>45.54</v>
      </c>
      <c r="AN664" s="48">
        <v>64.150000000000006</v>
      </c>
      <c r="AO664" s="50">
        <v>9.8240740740740732E-4</v>
      </c>
      <c r="AP664" s="50">
        <v>1.3596064814814816E-3</v>
      </c>
      <c r="AQ664" s="50">
        <v>3.0762731481481483E-3</v>
      </c>
      <c r="AR664" s="50">
        <v>1.2386574074074073E-3</v>
      </c>
      <c r="AS664" s="50">
        <v>1.7408564814814817E-3</v>
      </c>
      <c r="AT664" s="50">
        <v>2.2525462962962963E-3</v>
      </c>
      <c r="AU664" s="50">
        <v>3.5586805555555554E-3</v>
      </c>
      <c r="AV664" s="50">
        <v>3.8496527777777774E-3</v>
      </c>
      <c r="AW664" s="50">
        <v>4.9069444444444447E-3</v>
      </c>
      <c r="AX664" s="50">
        <v>7.7106481481481479E-3</v>
      </c>
      <c r="AY664" s="50">
        <v>8.3028935185185185E-3</v>
      </c>
      <c r="AZ664" s="50">
        <v>1.3358680555555556E-2</v>
      </c>
      <c r="BA664" s="50">
        <v>1.0970023148148149E-2</v>
      </c>
      <c r="BB664" s="50">
        <v>1.8890740740740743E-2</v>
      </c>
      <c r="BC664" s="50">
        <v>3.8817708333333339E-2</v>
      </c>
      <c r="BD664" s="48" t="s">
        <v>0</v>
      </c>
      <c r="BE664" s="48">
        <v>3.27</v>
      </c>
      <c r="BF664" s="48" t="s">
        <v>0</v>
      </c>
      <c r="BG664" s="48">
        <v>10.23</v>
      </c>
      <c r="BH664" s="48">
        <v>12.46</v>
      </c>
      <c r="BI664" s="46">
        <v>3112</v>
      </c>
    </row>
    <row r="665" spans="1:61" x14ac:dyDescent="0.3">
      <c r="A665" s="46">
        <v>737</v>
      </c>
      <c r="B665" s="48" t="s">
        <v>0</v>
      </c>
      <c r="C665" s="48" t="s">
        <v>0</v>
      </c>
      <c r="D665" s="48" t="s">
        <v>0</v>
      </c>
      <c r="E665" s="48" t="s">
        <v>0</v>
      </c>
      <c r="F665" s="48" t="s">
        <v>0</v>
      </c>
      <c r="G665" s="48" t="s">
        <v>0</v>
      </c>
      <c r="H665" s="48">
        <v>23.9</v>
      </c>
      <c r="I665" s="48">
        <v>37.78</v>
      </c>
      <c r="J665" s="48">
        <v>53.19</v>
      </c>
      <c r="K665" s="50">
        <v>8.0879629629629639E-4</v>
      </c>
      <c r="L665" s="50">
        <v>1.1040509259259261E-3</v>
      </c>
      <c r="M665" s="50">
        <v>2.5142361111111112E-3</v>
      </c>
      <c r="N665" s="50">
        <v>1.0129629629629629E-3</v>
      </c>
      <c r="O665" s="50">
        <v>1.4223379629629631E-3</v>
      </c>
      <c r="P665" s="50">
        <v>1.8467592592592594E-3</v>
      </c>
      <c r="Q665" s="50">
        <v>2.9343749999999999E-3</v>
      </c>
      <c r="R665" s="50">
        <v>3.1674768518518519E-3</v>
      </c>
      <c r="S665" s="50">
        <v>4.0209490740740735E-3</v>
      </c>
      <c r="T665" s="50">
        <v>6.277777777777778E-3</v>
      </c>
      <c r="U665" s="50">
        <v>6.7972222222222227E-3</v>
      </c>
      <c r="V665" s="50">
        <v>1.0831828703703703E-2</v>
      </c>
      <c r="W665" s="50">
        <v>9.9214120370370376E-3</v>
      </c>
      <c r="X665" s="50">
        <v>1.6710069444444444E-2</v>
      </c>
      <c r="Y665" s="50">
        <v>3.4768750000000001E-2</v>
      </c>
      <c r="Z665" s="48" t="s">
        <v>0</v>
      </c>
      <c r="AA665" s="48">
        <v>4.04</v>
      </c>
      <c r="AB665" s="48" t="s">
        <v>0</v>
      </c>
      <c r="AC665" s="48">
        <v>12.92</v>
      </c>
      <c r="AD665" s="48">
        <v>13.54</v>
      </c>
      <c r="AE665" s="46">
        <v>4049</v>
      </c>
      <c r="AF665" s="48" t="s">
        <v>0</v>
      </c>
      <c r="AG665" s="48" t="s">
        <v>0</v>
      </c>
      <c r="AH665" s="48" t="s">
        <v>0</v>
      </c>
      <c r="AI665" s="48" t="s">
        <v>0</v>
      </c>
      <c r="AJ665" s="48">
        <v>9.32</v>
      </c>
      <c r="AK665" s="48">
        <v>10.07</v>
      </c>
      <c r="AL665" s="48">
        <v>28.11</v>
      </c>
      <c r="AM665" s="48">
        <v>45.57</v>
      </c>
      <c r="AN665" s="48">
        <v>64.180000000000007</v>
      </c>
      <c r="AO665" s="50">
        <v>9.8287037037037028E-4</v>
      </c>
      <c r="AP665" s="50">
        <v>1.3604166666666667E-3</v>
      </c>
      <c r="AQ665" s="50">
        <v>3.0780092592592595E-3</v>
      </c>
      <c r="AR665" s="50">
        <v>1.2393518518518517E-3</v>
      </c>
      <c r="AS665" s="50">
        <v>1.7416666666666668E-3</v>
      </c>
      <c r="AT665" s="50">
        <v>2.2537037037037035E-3</v>
      </c>
      <c r="AU665" s="50">
        <v>3.5605324074074072E-3</v>
      </c>
      <c r="AV665" s="50">
        <v>3.8516203703703703E-3</v>
      </c>
      <c r="AW665" s="50">
        <v>4.9094907407407403E-3</v>
      </c>
      <c r="AX665" s="50">
        <v>7.7148148148148141E-3</v>
      </c>
      <c r="AY665" s="50">
        <v>8.3075231481481472E-3</v>
      </c>
      <c r="AZ665" s="50">
        <v>1.3366087962962963E-2</v>
      </c>
      <c r="BA665" s="50">
        <v>1.0977083333333333E-2</v>
      </c>
      <c r="BB665" s="50">
        <v>1.8902546296296296E-2</v>
      </c>
      <c r="BC665" s="50">
        <v>3.884166666666667E-2</v>
      </c>
      <c r="BD665" s="48" t="s">
        <v>0</v>
      </c>
      <c r="BE665" s="48" t="s">
        <v>0</v>
      </c>
      <c r="BF665" s="48">
        <v>4.78</v>
      </c>
      <c r="BG665" s="48">
        <v>10.220000000000001</v>
      </c>
      <c r="BH665" s="48">
        <v>12.44</v>
      </c>
      <c r="BI665" s="46">
        <v>3108</v>
      </c>
    </row>
    <row r="666" spans="1:61" x14ac:dyDescent="0.3">
      <c r="A666" s="46">
        <v>736</v>
      </c>
      <c r="B666" s="48" t="s">
        <v>0</v>
      </c>
      <c r="C666" s="48" t="s">
        <v>0</v>
      </c>
      <c r="D666" s="48" t="s">
        <v>0</v>
      </c>
      <c r="E666" s="48">
        <v>7.71</v>
      </c>
      <c r="F666" s="48">
        <v>8.4</v>
      </c>
      <c r="G666" s="48">
        <v>9.0500000000000007</v>
      </c>
      <c r="H666" s="48">
        <v>23.91</v>
      </c>
      <c r="I666" s="48">
        <v>37.79</v>
      </c>
      <c r="J666" s="48">
        <v>53.2</v>
      </c>
      <c r="K666" s="50">
        <v>8.0902777777777787E-4</v>
      </c>
      <c r="L666" s="50">
        <v>1.104513888888889E-3</v>
      </c>
      <c r="M666" s="50">
        <v>2.5151620370370371E-3</v>
      </c>
      <c r="N666" s="50">
        <v>1.0133101851851852E-3</v>
      </c>
      <c r="O666" s="50">
        <v>1.4228009259259261E-3</v>
      </c>
      <c r="P666" s="50">
        <v>1.8473379629629632E-3</v>
      </c>
      <c r="Q666" s="50">
        <v>2.9354166666666669E-3</v>
      </c>
      <c r="R666" s="50">
        <v>3.1686342592592591E-3</v>
      </c>
      <c r="S666" s="50">
        <v>4.0223379629629628E-3</v>
      </c>
      <c r="T666" s="50">
        <v>6.2802083333333338E-3</v>
      </c>
      <c r="U666" s="50">
        <v>6.7996527777777777E-3</v>
      </c>
      <c r="V666" s="50">
        <v>1.0835879629629628E-2</v>
      </c>
      <c r="W666" s="50">
        <v>9.9273148148148159E-3</v>
      </c>
      <c r="X666" s="50">
        <v>1.6719907407407409E-2</v>
      </c>
      <c r="Y666" s="50">
        <v>3.4788773148148149E-2</v>
      </c>
      <c r="Z666" s="48" t="s">
        <v>0</v>
      </c>
      <c r="AA666" s="48" t="s">
        <v>0</v>
      </c>
      <c r="AB666" s="48" t="s">
        <v>0</v>
      </c>
      <c r="AC666" s="48">
        <v>12.91</v>
      </c>
      <c r="AD666" s="48">
        <v>13.52</v>
      </c>
      <c r="AE666" s="46">
        <v>4044</v>
      </c>
      <c r="AF666" s="48" t="s">
        <v>0</v>
      </c>
      <c r="AG666" s="48">
        <v>7.99</v>
      </c>
      <c r="AH666" s="48">
        <v>8.56</v>
      </c>
      <c r="AI666" s="48" t="s">
        <v>0</v>
      </c>
      <c r="AJ666" s="48">
        <v>9.33</v>
      </c>
      <c r="AK666" s="48" t="s">
        <v>0</v>
      </c>
      <c r="AL666" s="48">
        <v>28.13</v>
      </c>
      <c r="AM666" s="48">
        <v>45.59</v>
      </c>
      <c r="AN666" s="48">
        <v>64.22</v>
      </c>
      <c r="AO666" s="50">
        <v>9.8344907407407409E-4</v>
      </c>
      <c r="AP666" s="50">
        <v>1.3611111111111111E-3</v>
      </c>
      <c r="AQ666" s="50">
        <v>3.0797453703703703E-3</v>
      </c>
      <c r="AR666" s="50">
        <v>1.2400462962962962E-3</v>
      </c>
      <c r="AS666" s="50">
        <v>1.7425925925925927E-3</v>
      </c>
      <c r="AT666" s="50">
        <v>2.2548611111111111E-3</v>
      </c>
      <c r="AU666" s="50">
        <v>3.5623842592592591E-3</v>
      </c>
      <c r="AV666" s="50">
        <v>3.8535879629629627E-3</v>
      </c>
      <c r="AW666" s="50">
        <v>4.9121527777777774E-3</v>
      </c>
      <c r="AX666" s="50">
        <v>7.7189814814814812E-3</v>
      </c>
      <c r="AY666" s="50">
        <v>8.3120370370370362E-3</v>
      </c>
      <c r="AZ666" s="50">
        <v>1.3373495370370369E-2</v>
      </c>
      <c r="BA666" s="50">
        <v>1.0984027777777777E-2</v>
      </c>
      <c r="BB666" s="50">
        <v>1.8914351851851852E-2</v>
      </c>
      <c r="BC666" s="50">
        <v>3.8865740740740742E-2</v>
      </c>
      <c r="BD666" s="48" t="s">
        <v>0</v>
      </c>
      <c r="BE666" s="48" t="s">
        <v>0</v>
      </c>
      <c r="BF666" s="48" t="s">
        <v>0</v>
      </c>
      <c r="BG666" s="48">
        <v>10.210000000000001</v>
      </c>
      <c r="BH666" s="48">
        <v>12.42</v>
      </c>
      <c r="BI666" s="46">
        <v>3104</v>
      </c>
    </row>
    <row r="667" spans="1:61" x14ac:dyDescent="0.3">
      <c r="A667" s="46">
        <v>735</v>
      </c>
      <c r="B667" s="48">
        <v>6.43</v>
      </c>
      <c r="C667" s="48" t="s">
        <v>0</v>
      </c>
      <c r="D667" s="48" t="s">
        <v>0</v>
      </c>
      <c r="E667" s="48" t="s">
        <v>0</v>
      </c>
      <c r="F667" s="48" t="s">
        <v>0</v>
      </c>
      <c r="G667" s="48" t="s">
        <v>0</v>
      </c>
      <c r="H667" s="48">
        <v>23.92</v>
      </c>
      <c r="I667" s="48">
        <v>37.799999999999997</v>
      </c>
      <c r="J667" s="48">
        <v>53.22</v>
      </c>
      <c r="K667" s="50">
        <v>8.0937500000000009E-4</v>
      </c>
      <c r="L667" s="50">
        <v>1.1048611111111111E-3</v>
      </c>
      <c r="M667" s="50">
        <v>2.5162037037037037E-3</v>
      </c>
      <c r="N667" s="50">
        <v>1.0136574074074073E-3</v>
      </c>
      <c r="O667" s="50">
        <v>1.4233796296296297E-3</v>
      </c>
      <c r="P667" s="50">
        <v>1.8479166666666668E-3</v>
      </c>
      <c r="Q667" s="50">
        <v>2.9364583333333335E-3</v>
      </c>
      <c r="R667" s="50">
        <v>3.169675925925926E-3</v>
      </c>
      <c r="S667" s="50">
        <v>4.0238425925925919E-3</v>
      </c>
      <c r="T667" s="50">
        <v>6.2825231481481482E-3</v>
      </c>
      <c r="U667" s="50">
        <v>6.8021990740740742E-3</v>
      </c>
      <c r="V667" s="50">
        <v>1.0839814814814814E-2</v>
      </c>
      <c r="W667" s="50">
        <v>9.9332175925925924E-3</v>
      </c>
      <c r="X667" s="50">
        <v>1.6729745370370371E-2</v>
      </c>
      <c r="Y667" s="50">
        <v>3.4808796296296303E-2</v>
      </c>
      <c r="Z667" s="48" t="s">
        <v>0</v>
      </c>
      <c r="AA667" s="48">
        <v>4.03</v>
      </c>
      <c r="AB667" s="48">
        <v>6.12</v>
      </c>
      <c r="AC667" s="48">
        <v>12.9</v>
      </c>
      <c r="AD667" s="48">
        <v>13.5</v>
      </c>
      <c r="AE667" s="46">
        <v>4039</v>
      </c>
      <c r="AF667" s="48">
        <v>7.38</v>
      </c>
      <c r="AG667" s="48" t="s">
        <v>0</v>
      </c>
      <c r="AH667" s="48" t="s">
        <v>0</v>
      </c>
      <c r="AI667" s="48">
        <v>8.56</v>
      </c>
      <c r="AJ667" s="48" t="s">
        <v>0</v>
      </c>
      <c r="AK667" s="48">
        <v>10.08</v>
      </c>
      <c r="AL667" s="48">
        <v>28.14</v>
      </c>
      <c r="AM667" s="48">
        <v>45.61</v>
      </c>
      <c r="AN667" s="48">
        <v>64.25</v>
      </c>
      <c r="AO667" s="50">
        <v>9.8391203703703726E-4</v>
      </c>
      <c r="AP667" s="50">
        <v>1.3618055555555556E-3</v>
      </c>
      <c r="AQ667" s="50">
        <v>3.0814814814814815E-3</v>
      </c>
      <c r="AR667" s="50">
        <v>1.240625E-3</v>
      </c>
      <c r="AS667" s="50">
        <v>1.7435185185185186E-3</v>
      </c>
      <c r="AT667" s="50">
        <v>2.2560185185185183E-3</v>
      </c>
      <c r="AU667" s="50">
        <v>3.5642361111111109E-3</v>
      </c>
      <c r="AV667" s="50">
        <v>3.8555555555555552E-3</v>
      </c>
      <c r="AW667" s="50">
        <v>4.9146990740740739E-3</v>
      </c>
      <c r="AX667" s="50">
        <v>7.7231481481481483E-3</v>
      </c>
      <c r="AY667" s="50">
        <v>8.3165509259259252E-3</v>
      </c>
      <c r="AZ667" s="50">
        <v>1.338101851851852E-2</v>
      </c>
      <c r="BA667" s="50">
        <v>1.0991087962962961E-2</v>
      </c>
      <c r="BB667" s="50">
        <v>1.8926273148148147E-2</v>
      </c>
      <c r="BC667" s="50">
        <v>3.8889814814814815E-2</v>
      </c>
      <c r="BD667" s="48">
        <v>1.5</v>
      </c>
      <c r="BE667" s="48">
        <v>3.26</v>
      </c>
      <c r="BF667" s="48" t="s">
        <v>0</v>
      </c>
      <c r="BG667" s="48">
        <v>10.199999999999999</v>
      </c>
      <c r="BH667" s="48">
        <v>12.41</v>
      </c>
      <c r="BI667" s="46">
        <v>3100</v>
      </c>
    </row>
    <row r="668" spans="1:61" x14ac:dyDescent="0.3">
      <c r="A668" s="46">
        <v>734</v>
      </c>
      <c r="B668" s="48" t="s">
        <v>0</v>
      </c>
      <c r="C668" s="48" t="s">
        <v>0</v>
      </c>
      <c r="D668" s="48" t="s">
        <v>0</v>
      </c>
      <c r="E668" s="48" t="s">
        <v>0</v>
      </c>
      <c r="F668" s="48" t="s">
        <v>0</v>
      </c>
      <c r="G668" s="48" t="s">
        <v>0</v>
      </c>
      <c r="H668" s="48">
        <v>23.93</v>
      </c>
      <c r="I668" s="48">
        <v>37.82</v>
      </c>
      <c r="J668" s="48">
        <v>53.24</v>
      </c>
      <c r="K668" s="50">
        <v>8.0960648148148157E-4</v>
      </c>
      <c r="L668" s="50">
        <v>1.1052083333333335E-3</v>
      </c>
      <c r="M668" s="50">
        <v>2.5171296296296296E-3</v>
      </c>
      <c r="N668" s="50">
        <v>1.0140046296296297E-3</v>
      </c>
      <c r="O668" s="50">
        <v>1.4238425925925927E-3</v>
      </c>
      <c r="P668" s="50">
        <v>1.8486111111111112E-3</v>
      </c>
      <c r="Q668" s="50">
        <v>2.9375E-3</v>
      </c>
      <c r="R668" s="50">
        <v>3.1708333333333332E-3</v>
      </c>
      <c r="S668" s="50">
        <v>4.0252314814814812E-3</v>
      </c>
      <c r="T668" s="50">
        <v>6.2848379629629634E-3</v>
      </c>
      <c r="U668" s="50">
        <v>6.8047453703703707E-3</v>
      </c>
      <c r="V668" s="50">
        <v>1.0843749999999999E-2</v>
      </c>
      <c r="W668" s="50">
        <v>9.9390046296296292E-3</v>
      </c>
      <c r="X668" s="50">
        <v>1.6739699074074074E-2</v>
      </c>
      <c r="Y668" s="50">
        <v>3.482881944444445E-2</v>
      </c>
      <c r="Z668" s="48" t="s">
        <v>0</v>
      </c>
      <c r="AA668" s="48" t="s">
        <v>0</v>
      </c>
      <c r="AB668" s="48" t="s">
        <v>0</v>
      </c>
      <c r="AC668" s="48">
        <v>12.89</v>
      </c>
      <c r="AD668" s="48">
        <v>13.48</v>
      </c>
      <c r="AE668" s="46">
        <v>4034</v>
      </c>
      <c r="AF668" s="48" t="s">
        <v>0</v>
      </c>
      <c r="AG668" s="48">
        <v>8</v>
      </c>
      <c r="AH668" s="48">
        <v>8.57</v>
      </c>
      <c r="AI668" s="48" t="s">
        <v>0</v>
      </c>
      <c r="AJ668" s="48">
        <v>9.34</v>
      </c>
      <c r="AK668" s="48">
        <v>10.09</v>
      </c>
      <c r="AL668" s="48">
        <v>28.15</v>
      </c>
      <c r="AM668" s="48">
        <v>45.63</v>
      </c>
      <c r="AN668" s="48">
        <v>64.28</v>
      </c>
      <c r="AO668" s="50">
        <v>9.8449074074074086E-4</v>
      </c>
      <c r="AP668" s="50">
        <v>1.3626157407407408E-3</v>
      </c>
      <c r="AQ668" s="50">
        <v>3.0831018518518521E-3</v>
      </c>
      <c r="AR668" s="50">
        <v>1.2413194444444444E-3</v>
      </c>
      <c r="AS668" s="50">
        <v>1.7444444444444445E-3</v>
      </c>
      <c r="AT668" s="50">
        <v>2.2571759259259259E-3</v>
      </c>
      <c r="AU668" s="50">
        <v>3.5660879629629627E-3</v>
      </c>
      <c r="AV668" s="50">
        <v>3.8575231481481477E-3</v>
      </c>
      <c r="AW668" s="50">
        <v>4.9172453703703704E-3</v>
      </c>
      <c r="AX668" s="50">
        <v>7.7273148148148145E-3</v>
      </c>
      <c r="AY668" s="50">
        <v>8.3210648148148141E-3</v>
      </c>
      <c r="AZ668" s="50">
        <v>1.3388425925925927E-2</v>
      </c>
      <c r="BA668" s="50">
        <v>1.0998148148148149E-2</v>
      </c>
      <c r="BB668" s="50">
        <v>1.8938078703703703E-2</v>
      </c>
      <c r="BC668" s="50">
        <v>3.8914004629629628E-2</v>
      </c>
      <c r="BD668" s="48" t="s">
        <v>0</v>
      </c>
      <c r="BE668" s="48" t="s">
        <v>0</v>
      </c>
      <c r="BF668" s="48">
        <v>4.7699999999999996</v>
      </c>
      <c r="BG668" s="48">
        <v>10.19</v>
      </c>
      <c r="BH668" s="48">
        <v>12.39</v>
      </c>
      <c r="BI668" s="46">
        <v>3096</v>
      </c>
    </row>
    <row r="669" spans="1:61" x14ac:dyDescent="0.3">
      <c r="A669" s="46">
        <v>733</v>
      </c>
      <c r="B669" s="48" t="s">
        <v>0</v>
      </c>
      <c r="C669" s="48">
        <v>6.95</v>
      </c>
      <c r="D669" s="48">
        <v>7.43</v>
      </c>
      <c r="E669" s="48">
        <v>7.72</v>
      </c>
      <c r="F669" s="48">
        <v>8.41</v>
      </c>
      <c r="G669" s="48">
        <v>9.06</v>
      </c>
      <c r="H669" s="48">
        <v>23.94</v>
      </c>
      <c r="I669" s="48">
        <v>37.83</v>
      </c>
      <c r="J669" s="48">
        <v>53.26</v>
      </c>
      <c r="K669" s="50">
        <v>8.0995370370370379E-4</v>
      </c>
      <c r="L669" s="50">
        <v>1.1055555555555556E-3</v>
      </c>
      <c r="M669" s="50">
        <v>2.5180555555555555E-3</v>
      </c>
      <c r="N669" s="50">
        <v>1.0143518518518518E-3</v>
      </c>
      <c r="O669" s="50">
        <v>1.4243055555555556E-3</v>
      </c>
      <c r="P669" s="50">
        <v>1.849189814814815E-3</v>
      </c>
      <c r="Q669" s="50">
        <v>2.9385416666666666E-3</v>
      </c>
      <c r="R669" s="50">
        <v>3.1718749999999998E-3</v>
      </c>
      <c r="S669" s="50">
        <v>4.0266203703703696E-3</v>
      </c>
      <c r="T669" s="50">
        <v>6.2871527777777787E-3</v>
      </c>
      <c r="U669" s="50">
        <v>6.8072916666666672E-3</v>
      </c>
      <c r="V669" s="50">
        <v>1.0847685185185186E-2</v>
      </c>
      <c r="W669" s="50">
        <v>9.9449074074074092E-3</v>
      </c>
      <c r="X669" s="50">
        <v>1.6749537037037038E-2</v>
      </c>
      <c r="Y669" s="50">
        <v>3.4848842592592598E-2</v>
      </c>
      <c r="Z669" s="48" t="s">
        <v>0</v>
      </c>
      <c r="AA669" s="48" t="s">
        <v>0</v>
      </c>
      <c r="AB669" s="48">
        <v>6.11</v>
      </c>
      <c r="AC669" s="48">
        <v>12.88</v>
      </c>
      <c r="AD669" s="48">
        <v>13.47</v>
      </c>
      <c r="AE669" s="46">
        <v>4029</v>
      </c>
      <c r="AF669" s="48" t="s">
        <v>0</v>
      </c>
      <c r="AG669" s="48" t="s">
        <v>0</v>
      </c>
      <c r="AH669" s="48" t="s">
        <v>0</v>
      </c>
      <c r="AI669" s="48">
        <v>8.57</v>
      </c>
      <c r="AJ669" s="48" t="s">
        <v>0</v>
      </c>
      <c r="AK669" s="48" t="s">
        <v>0</v>
      </c>
      <c r="AL669" s="48">
        <v>28.17</v>
      </c>
      <c r="AM669" s="48">
        <v>45.66</v>
      </c>
      <c r="AN669" s="48">
        <v>64.31</v>
      </c>
      <c r="AO669" s="50">
        <v>9.8495370370370382E-4</v>
      </c>
      <c r="AP669" s="50">
        <v>1.3633101851851853E-3</v>
      </c>
      <c r="AQ669" s="50">
        <v>3.0848379629629628E-3</v>
      </c>
      <c r="AR669" s="50">
        <v>1.2420138888888889E-3</v>
      </c>
      <c r="AS669" s="50">
        <v>1.7452546296296298E-3</v>
      </c>
      <c r="AT669" s="50">
        <v>2.2583333333333331E-3</v>
      </c>
      <c r="AU669" s="50">
        <v>3.567824074074074E-3</v>
      </c>
      <c r="AV669" s="50">
        <v>3.8596064814814812E-3</v>
      </c>
      <c r="AW669" s="50">
        <v>4.9199074074074076E-3</v>
      </c>
      <c r="AX669" s="50">
        <v>7.7315972222222222E-3</v>
      </c>
      <c r="AY669" s="50">
        <v>8.3256944444444446E-3</v>
      </c>
      <c r="AZ669" s="50">
        <v>1.3395833333333334E-2</v>
      </c>
      <c r="BA669" s="50">
        <v>1.1005092592592592E-2</v>
      </c>
      <c r="BB669" s="50">
        <v>1.8949999999999998E-2</v>
      </c>
      <c r="BC669" s="50">
        <v>3.89380787037037E-2</v>
      </c>
      <c r="BD669" s="48" t="s">
        <v>0</v>
      </c>
      <c r="BE669" s="48" t="s">
        <v>0</v>
      </c>
      <c r="BF669" s="48" t="s">
        <v>0</v>
      </c>
      <c r="BG669" s="48">
        <v>10.18</v>
      </c>
      <c r="BH669" s="48">
        <v>12.38</v>
      </c>
      <c r="BI669" s="46">
        <v>3093</v>
      </c>
    </row>
    <row r="670" spans="1:61" x14ac:dyDescent="0.3">
      <c r="A670" s="46">
        <v>732</v>
      </c>
      <c r="B670" s="48" t="s">
        <v>0</v>
      </c>
      <c r="C670" s="48" t="s">
        <v>0</v>
      </c>
      <c r="D670" s="48" t="s">
        <v>0</v>
      </c>
      <c r="E670" s="48" t="s">
        <v>0</v>
      </c>
      <c r="F670" s="48" t="s">
        <v>0</v>
      </c>
      <c r="G670" s="48" t="s">
        <v>0</v>
      </c>
      <c r="H670" s="48" t="s">
        <v>0</v>
      </c>
      <c r="I670" s="48">
        <v>37.85</v>
      </c>
      <c r="J670" s="48">
        <v>53.28</v>
      </c>
      <c r="K670" s="50">
        <v>8.1018518518518527E-4</v>
      </c>
      <c r="L670" s="50">
        <v>1.1060185185185185E-3</v>
      </c>
      <c r="M670" s="50">
        <v>2.5190972222222221E-3</v>
      </c>
      <c r="N670" s="50">
        <v>1.0146990740740741E-3</v>
      </c>
      <c r="O670" s="50">
        <v>1.4247685185185186E-3</v>
      </c>
      <c r="P670" s="50">
        <v>1.8498842592592595E-3</v>
      </c>
      <c r="Q670" s="50">
        <v>2.9395833333333335E-3</v>
      </c>
      <c r="R670" s="50">
        <v>3.1730324074074074E-3</v>
      </c>
      <c r="S670" s="50">
        <v>4.028009259259259E-3</v>
      </c>
      <c r="T670" s="50">
        <v>6.2895833333333337E-3</v>
      </c>
      <c r="U670" s="50">
        <v>6.8097222222222231E-3</v>
      </c>
      <c r="V670" s="50">
        <v>1.0851736111111111E-2</v>
      </c>
      <c r="W670" s="50">
        <v>9.9508101851851858E-3</v>
      </c>
      <c r="X670" s="50">
        <v>1.6759490740740741E-2</v>
      </c>
      <c r="Y670" s="50">
        <v>3.4868865740740745E-2</v>
      </c>
      <c r="Z670" s="48">
        <v>1.79</v>
      </c>
      <c r="AA670" s="48">
        <v>4.0199999999999996</v>
      </c>
      <c r="AB670" s="48" t="s">
        <v>0</v>
      </c>
      <c r="AC670" s="48">
        <v>12.87</v>
      </c>
      <c r="AD670" s="48">
        <v>13.45</v>
      </c>
      <c r="AE670" s="46">
        <v>4024</v>
      </c>
      <c r="AF670" s="48">
        <v>7.39</v>
      </c>
      <c r="AG670" s="48" t="s">
        <v>0</v>
      </c>
      <c r="AH670" s="48" t="s">
        <v>0</v>
      </c>
      <c r="AI670" s="48" t="s">
        <v>0</v>
      </c>
      <c r="AJ670" s="48">
        <v>9.35</v>
      </c>
      <c r="AK670" s="48">
        <v>10.1</v>
      </c>
      <c r="AL670" s="48">
        <v>28.18</v>
      </c>
      <c r="AM670" s="48">
        <v>45.68</v>
      </c>
      <c r="AN670" s="48">
        <v>64.349999999999994</v>
      </c>
      <c r="AO670" s="50">
        <v>9.8541666666666678E-4</v>
      </c>
      <c r="AP670" s="50">
        <v>1.3641203703703704E-3</v>
      </c>
      <c r="AQ670" s="50">
        <v>3.086574074074074E-3</v>
      </c>
      <c r="AR670" s="50">
        <v>1.2425925925925924E-3</v>
      </c>
      <c r="AS670" s="50">
        <v>1.7461805555555557E-3</v>
      </c>
      <c r="AT670" s="50">
        <v>2.2594907407407407E-3</v>
      </c>
      <c r="AU670" s="50">
        <v>3.5696759259259258E-3</v>
      </c>
      <c r="AV670" s="50">
        <v>3.8615740740740737E-3</v>
      </c>
      <c r="AW670" s="50">
        <v>4.9224537037037041E-3</v>
      </c>
      <c r="AX670" s="50">
        <v>7.7357638888888892E-3</v>
      </c>
      <c r="AY670" s="50">
        <v>8.3302083333333336E-3</v>
      </c>
      <c r="AZ670" s="50">
        <v>1.340324074074074E-2</v>
      </c>
      <c r="BA670" s="50">
        <v>1.1012152777777777E-2</v>
      </c>
      <c r="BB670" s="50">
        <v>1.8961805555555555E-2</v>
      </c>
      <c r="BC670" s="50">
        <v>3.8962152777777773E-2</v>
      </c>
      <c r="BD670" s="48" t="s">
        <v>0</v>
      </c>
      <c r="BE670" s="48">
        <v>3.25</v>
      </c>
      <c r="BF670" s="48">
        <v>4.76</v>
      </c>
      <c r="BG670" s="48">
        <v>10.17</v>
      </c>
      <c r="BH670" s="48">
        <v>12.36</v>
      </c>
      <c r="BI670" s="46">
        <v>3089</v>
      </c>
    </row>
    <row r="671" spans="1:61" x14ac:dyDescent="0.3">
      <c r="A671" s="46">
        <v>731</v>
      </c>
      <c r="B671" s="48" t="s">
        <v>0</v>
      </c>
      <c r="C671" s="48" t="s">
        <v>0</v>
      </c>
      <c r="D671" s="48" t="s">
        <v>0</v>
      </c>
      <c r="E671" s="48" t="s">
        <v>0</v>
      </c>
      <c r="F671" s="48" t="s">
        <v>0</v>
      </c>
      <c r="G671" s="48" t="s">
        <v>0</v>
      </c>
      <c r="H671" s="48">
        <v>23.95</v>
      </c>
      <c r="I671" s="48">
        <v>37.86</v>
      </c>
      <c r="J671" s="48">
        <v>53.3</v>
      </c>
      <c r="K671" s="50">
        <v>8.1053240740740749E-4</v>
      </c>
      <c r="L671" s="50">
        <v>1.1063657407407409E-3</v>
      </c>
      <c r="M671" s="50">
        <v>2.520023148148148E-3</v>
      </c>
      <c r="N671" s="50">
        <v>1.0150462962962962E-3</v>
      </c>
      <c r="O671" s="50">
        <v>1.4252314814814815E-3</v>
      </c>
      <c r="P671" s="50">
        <v>1.850462962962963E-3</v>
      </c>
      <c r="Q671" s="50">
        <v>2.9406250000000001E-3</v>
      </c>
      <c r="R671" s="50">
        <v>3.1741898148148146E-3</v>
      </c>
      <c r="S671" s="50">
        <v>4.0295138888888889E-3</v>
      </c>
      <c r="T671" s="50">
        <v>6.2918981481481489E-3</v>
      </c>
      <c r="U671" s="50">
        <v>6.8122685185185187E-3</v>
      </c>
      <c r="V671" s="50">
        <v>1.0855671296296296E-2</v>
      </c>
      <c r="W671" s="50">
        <v>9.9567129629629641E-3</v>
      </c>
      <c r="X671" s="50">
        <v>1.6769328703703703E-2</v>
      </c>
      <c r="Y671" s="50">
        <v>3.4889004629629634E-2</v>
      </c>
      <c r="Z671" s="48" t="s">
        <v>0</v>
      </c>
      <c r="AA671" s="48" t="s">
        <v>0</v>
      </c>
      <c r="AB671" s="48">
        <v>6.1</v>
      </c>
      <c r="AC671" s="48">
        <v>12.86</v>
      </c>
      <c r="AD671" s="48">
        <v>13.43</v>
      </c>
      <c r="AE671" s="46">
        <v>4019</v>
      </c>
      <c r="AF671" s="48" t="s">
        <v>0</v>
      </c>
      <c r="AG671" s="48">
        <v>8.01</v>
      </c>
      <c r="AH671" s="48">
        <v>8.58</v>
      </c>
      <c r="AI671" s="48">
        <v>8.58</v>
      </c>
      <c r="AJ671" s="48" t="s">
        <v>0</v>
      </c>
      <c r="AK671" s="48" t="s">
        <v>0</v>
      </c>
      <c r="AL671" s="48">
        <v>28.19</v>
      </c>
      <c r="AM671" s="48">
        <v>45.7</v>
      </c>
      <c r="AN671" s="48">
        <v>64.38</v>
      </c>
      <c r="AO671" s="50">
        <v>9.8599537037037058E-4</v>
      </c>
      <c r="AP671" s="50">
        <v>1.3648148148148148E-3</v>
      </c>
      <c r="AQ671" s="50">
        <v>3.0883101851851853E-3</v>
      </c>
      <c r="AR671" s="50">
        <v>1.2432870370370369E-3</v>
      </c>
      <c r="AS671" s="50">
        <v>1.7471064814814816E-3</v>
      </c>
      <c r="AT671" s="50">
        <v>2.2606481481481479E-3</v>
      </c>
      <c r="AU671" s="50">
        <v>3.5715277777777776E-3</v>
      </c>
      <c r="AV671" s="50">
        <v>3.8635416666666662E-3</v>
      </c>
      <c r="AW671" s="50">
        <v>4.9250000000000006E-3</v>
      </c>
      <c r="AX671" s="50">
        <v>7.7399305555555555E-3</v>
      </c>
      <c r="AY671" s="50">
        <v>8.3348379629629623E-3</v>
      </c>
      <c r="AZ671" s="50">
        <v>1.3410763888888889E-2</v>
      </c>
      <c r="BA671" s="50">
        <v>1.1019212962962962E-2</v>
      </c>
      <c r="BB671" s="50">
        <v>1.8973726851851853E-2</v>
      </c>
      <c r="BC671" s="50">
        <v>3.8986342592592593E-2</v>
      </c>
      <c r="BD671" s="48" t="s">
        <v>0</v>
      </c>
      <c r="BE671" s="48" t="s">
        <v>0</v>
      </c>
      <c r="BF671" s="48" t="s">
        <v>0</v>
      </c>
      <c r="BG671" s="48">
        <v>10.16</v>
      </c>
      <c r="BH671" s="48">
        <v>12.34</v>
      </c>
      <c r="BI671" s="46">
        <v>3085</v>
      </c>
    </row>
    <row r="672" spans="1:61" x14ac:dyDescent="0.3">
      <c r="A672" s="46">
        <v>730</v>
      </c>
      <c r="B672" s="48" t="s">
        <v>0</v>
      </c>
      <c r="C672" s="48" t="s">
        <v>0</v>
      </c>
      <c r="D672" s="48" t="s">
        <v>0</v>
      </c>
      <c r="E672" s="48" t="s">
        <v>0</v>
      </c>
      <c r="F672" s="48">
        <v>8.42</v>
      </c>
      <c r="G672" s="48">
        <v>9.07</v>
      </c>
      <c r="H672" s="48">
        <v>23.96</v>
      </c>
      <c r="I672" s="48">
        <v>37.869999999999997</v>
      </c>
      <c r="J672" s="48">
        <v>53.32</v>
      </c>
      <c r="K672" s="50">
        <v>8.1076388888888897E-4</v>
      </c>
      <c r="L672" s="50">
        <v>1.106712962962963E-3</v>
      </c>
      <c r="M672" s="50">
        <v>2.5209490740740739E-3</v>
      </c>
      <c r="N672" s="50">
        <v>1.0153935185185186E-3</v>
      </c>
      <c r="O672" s="50">
        <v>1.4256944444444445E-3</v>
      </c>
      <c r="P672" s="50">
        <v>1.8511574074074075E-3</v>
      </c>
      <c r="Q672" s="50">
        <v>2.9416666666666666E-3</v>
      </c>
      <c r="R672" s="50">
        <v>3.1752314814814816E-3</v>
      </c>
      <c r="S672" s="50">
        <v>4.0309027777777773E-3</v>
      </c>
      <c r="T672" s="50">
        <v>6.2942129629629633E-3</v>
      </c>
      <c r="U672" s="50">
        <v>6.8148148148148152E-3</v>
      </c>
      <c r="V672" s="50">
        <v>1.085960648148148E-2</v>
      </c>
      <c r="W672" s="50">
        <v>9.9626157407407406E-3</v>
      </c>
      <c r="X672" s="50">
        <v>1.6779282407407406E-2</v>
      </c>
      <c r="Y672" s="50">
        <v>3.4909027777777775E-2</v>
      </c>
      <c r="Z672" s="48" t="s">
        <v>0</v>
      </c>
      <c r="AA672" s="48" t="s">
        <v>0</v>
      </c>
      <c r="AB672" s="48" t="s">
        <v>0</v>
      </c>
      <c r="AC672" s="48">
        <v>12.85</v>
      </c>
      <c r="AD672" s="48">
        <v>13.42</v>
      </c>
      <c r="AE672" s="46">
        <v>4014</v>
      </c>
      <c r="AF672" s="48" t="s">
        <v>0</v>
      </c>
      <c r="AG672" s="48" t="s">
        <v>0</v>
      </c>
      <c r="AH672" s="48" t="s">
        <v>0</v>
      </c>
      <c r="AI672" s="48" t="s">
        <v>0</v>
      </c>
      <c r="AJ672" s="48">
        <v>9.36</v>
      </c>
      <c r="AK672" s="48">
        <v>10.11</v>
      </c>
      <c r="AL672" s="48">
        <v>28.21</v>
      </c>
      <c r="AM672" s="48">
        <v>45.72</v>
      </c>
      <c r="AN672" s="48">
        <v>64.41</v>
      </c>
      <c r="AO672" s="50">
        <v>9.8645833333333354E-4</v>
      </c>
      <c r="AP672" s="50">
        <v>1.3656250000000001E-3</v>
      </c>
      <c r="AQ672" s="50">
        <v>3.0900462962962965E-3</v>
      </c>
      <c r="AR672" s="50">
        <v>1.2439814814814813E-3</v>
      </c>
      <c r="AS672" s="50">
        <v>1.7479166666666667E-3</v>
      </c>
      <c r="AT672" s="50">
        <v>2.2616898148148145E-3</v>
      </c>
      <c r="AU672" s="50">
        <v>3.5733796296296295E-3</v>
      </c>
      <c r="AV672" s="50">
        <v>3.8655092592592591E-3</v>
      </c>
      <c r="AW672" s="50">
        <v>4.9276620370370368E-3</v>
      </c>
      <c r="AX672" s="50">
        <v>7.7442129629629623E-3</v>
      </c>
      <c r="AY672" s="50">
        <v>8.3393518518518513E-3</v>
      </c>
      <c r="AZ672" s="50">
        <v>1.3418171296296298E-2</v>
      </c>
      <c r="BA672" s="50">
        <v>1.1026273148148148E-2</v>
      </c>
      <c r="BB672" s="50">
        <v>1.8985532407407406E-2</v>
      </c>
      <c r="BC672" s="50">
        <v>3.9010532407407407E-2</v>
      </c>
      <c r="BD672" s="48" t="s">
        <v>0</v>
      </c>
      <c r="BE672" s="48" t="s">
        <v>0</v>
      </c>
      <c r="BF672" s="48">
        <v>4.75</v>
      </c>
      <c r="BG672" s="48">
        <v>10.15</v>
      </c>
      <c r="BH672" s="48">
        <v>12.33</v>
      </c>
      <c r="BI672" s="46">
        <v>3081</v>
      </c>
    </row>
    <row r="673" spans="1:61" x14ac:dyDescent="0.3">
      <c r="A673" s="46">
        <v>729</v>
      </c>
      <c r="B673" s="48">
        <v>6.44</v>
      </c>
      <c r="C673" s="48">
        <v>6.96</v>
      </c>
      <c r="D673" s="48">
        <v>7.44</v>
      </c>
      <c r="E673" s="48">
        <v>7.73</v>
      </c>
      <c r="F673" s="48" t="s">
        <v>0</v>
      </c>
      <c r="G673" s="48" t="s">
        <v>0</v>
      </c>
      <c r="H673" s="48">
        <v>23.97</v>
      </c>
      <c r="I673" s="48">
        <v>37.89</v>
      </c>
      <c r="J673" s="48">
        <v>53.33</v>
      </c>
      <c r="K673" s="50">
        <v>8.1099537037037045E-4</v>
      </c>
      <c r="L673" s="50">
        <v>1.1071759259259259E-3</v>
      </c>
      <c r="M673" s="50">
        <v>2.5219907407407409E-3</v>
      </c>
      <c r="N673" s="50">
        <v>1.0157407407407407E-3</v>
      </c>
      <c r="O673" s="50">
        <v>1.4261574074074075E-3</v>
      </c>
      <c r="P673" s="50">
        <v>1.8517361111111113E-3</v>
      </c>
      <c r="Q673" s="50">
        <v>2.9427083333333332E-3</v>
      </c>
      <c r="R673" s="50">
        <v>3.1763888888888888E-3</v>
      </c>
      <c r="S673" s="50">
        <v>4.0322916666666667E-3</v>
      </c>
      <c r="T673" s="50">
        <v>6.2965277777777776E-3</v>
      </c>
      <c r="U673" s="50">
        <v>6.8173611111111108E-3</v>
      </c>
      <c r="V673" s="50">
        <v>1.0863657407407407E-2</v>
      </c>
      <c r="W673" s="50">
        <v>9.9685185185185189E-3</v>
      </c>
      <c r="X673" s="50">
        <v>1.6789120370370367E-2</v>
      </c>
      <c r="Y673" s="50">
        <v>3.4929166666666664E-2</v>
      </c>
      <c r="Z673" s="48" t="s">
        <v>0</v>
      </c>
      <c r="AA673" s="48">
        <v>4.01</v>
      </c>
      <c r="AB673" s="48">
        <v>6.09</v>
      </c>
      <c r="AC673" s="48">
        <v>12.84</v>
      </c>
      <c r="AD673" s="48">
        <v>13.4</v>
      </c>
      <c r="AE673" s="46">
        <v>4009</v>
      </c>
      <c r="AF673" s="48">
        <v>7.4</v>
      </c>
      <c r="AG673" s="48" t="s">
        <v>0</v>
      </c>
      <c r="AH673" s="48" t="s">
        <v>0</v>
      </c>
      <c r="AI673" s="48">
        <v>8.59</v>
      </c>
      <c r="AJ673" s="48" t="s">
        <v>0</v>
      </c>
      <c r="AK673" s="48" t="s">
        <v>0</v>
      </c>
      <c r="AL673" s="48">
        <v>28.22</v>
      </c>
      <c r="AM673" s="48">
        <v>45.75</v>
      </c>
      <c r="AN673" s="48">
        <v>64.44</v>
      </c>
      <c r="AO673" s="50">
        <v>9.8703703703703714E-4</v>
      </c>
      <c r="AP673" s="50">
        <v>1.3663194444444445E-3</v>
      </c>
      <c r="AQ673" s="50">
        <v>3.0917824074074072E-3</v>
      </c>
      <c r="AR673" s="50">
        <v>1.2445601851851851E-3</v>
      </c>
      <c r="AS673" s="50">
        <v>1.7488425925925926E-3</v>
      </c>
      <c r="AT673" s="50">
        <v>2.2628472222222221E-3</v>
      </c>
      <c r="AU673" s="50">
        <v>3.5752314814814813E-3</v>
      </c>
      <c r="AV673" s="50">
        <v>3.8675925925925926E-3</v>
      </c>
      <c r="AW673" s="50">
        <v>4.9302083333333333E-3</v>
      </c>
      <c r="AX673" s="50">
        <v>7.7483796296296294E-3</v>
      </c>
      <c r="AY673" s="50">
        <v>8.3438657407407402E-3</v>
      </c>
      <c r="AZ673" s="50">
        <v>1.3425694444444445E-2</v>
      </c>
      <c r="BA673" s="50">
        <v>1.1033333333333332E-2</v>
      </c>
      <c r="BB673" s="50">
        <v>1.8997453703703704E-2</v>
      </c>
      <c r="BC673" s="50">
        <v>3.9034722222222221E-2</v>
      </c>
      <c r="BD673" s="48" t="s">
        <v>0</v>
      </c>
      <c r="BE673" s="48">
        <v>3.24</v>
      </c>
      <c r="BF673" s="48" t="s">
        <v>0</v>
      </c>
      <c r="BG673" s="48">
        <v>10.14</v>
      </c>
      <c r="BH673" s="48">
        <v>12.31</v>
      </c>
      <c r="BI673" s="46">
        <v>3077</v>
      </c>
    </row>
    <row r="674" spans="1:61" x14ac:dyDescent="0.3">
      <c r="A674" s="46">
        <v>728</v>
      </c>
      <c r="B674" s="48" t="s">
        <v>0</v>
      </c>
      <c r="C674" s="48" t="s">
        <v>0</v>
      </c>
      <c r="D674" s="48" t="s">
        <v>0</v>
      </c>
      <c r="E674" s="48" t="s">
        <v>0</v>
      </c>
      <c r="F674" s="48" t="s">
        <v>0</v>
      </c>
      <c r="G674" s="48">
        <v>9.08</v>
      </c>
      <c r="H674" s="48">
        <v>23.98</v>
      </c>
      <c r="I674" s="48">
        <v>37.9</v>
      </c>
      <c r="J674" s="48">
        <v>53.35</v>
      </c>
      <c r="K674" s="50">
        <v>8.1134259259259267E-4</v>
      </c>
      <c r="L674" s="50">
        <v>1.1075231481481483E-3</v>
      </c>
      <c r="M674" s="50">
        <v>2.5229166666666668E-3</v>
      </c>
      <c r="N674" s="50">
        <v>1.016087962962963E-3</v>
      </c>
      <c r="O674" s="50">
        <v>1.4267361111111113E-3</v>
      </c>
      <c r="P674" s="50">
        <v>1.8524305555555557E-3</v>
      </c>
      <c r="Q674" s="50">
        <v>2.9437500000000002E-3</v>
      </c>
      <c r="R674" s="50">
        <v>3.1775462962962964E-3</v>
      </c>
      <c r="S674" s="50">
        <v>4.0337962962962966E-3</v>
      </c>
      <c r="T674" s="50">
        <v>6.2989583333333335E-3</v>
      </c>
      <c r="U674" s="50">
        <v>6.8199074074074073E-3</v>
      </c>
      <c r="V674" s="50">
        <v>1.0867592592592592E-2</v>
      </c>
      <c r="W674" s="50">
        <v>9.9744212962962955E-3</v>
      </c>
      <c r="X674" s="50">
        <v>1.6799074074074074E-2</v>
      </c>
      <c r="Y674" s="50">
        <v>3.4949305555555553E-2</v>
      </c>
      <c r="Z674" s="48" t="s">
        <v>0</v>
      </c>
      <c r="AA674" s="48" t="s">
        <v>0</v>
      </c>
      <c r="AB674" s="48" t="s">
        <v>0</v>
      </c>
      <c r="AC674" s="48">
        <v>12.83</v>
      </c>
      <c r="AD674" s="48">
        <v>13.38</v>
      </c>
      <c r="AE674" s="46">
        <v>4004</v>
      </c>
      <c r="AF674" s="48" t="s">
        <v>0</v>
      </c>
      <c r="AG674" s="48">
        <v>8.02</v>
      </c>
      <c r="AH674" s="48">
        <v>8.59</v>
      </c>
      <c r="AI674" s="48" t="s">
        <v>0</v>
      </c>
      <c r="AJ674" s="48">
        <v>9.3699999999999992</v>
      </c>
      <c r="AK674" s="48">
        <v>10.119999999999999</v>
      </c>
      <c r="AL674" s="48">
        <v>28.23</v>
      </c>
      <c r="AM674" s="48">
        <v>45.77</v>
      </c>
      <c r="AN674" s="48">
        <v>64.48</v>
      </c>
      <c r="AO674" s="50">
        <v>9.875000000000001E-4</v>
      </c>
      <c r="AP674" s="50">
        <v>1.367013888888889E-3</v>
      </c>
      <c r="AQ674" s="50">
        <v>3.0934027777777778E-3</v>
      </c>
      <c r="AR674" s="50">
        <v>1.2452546296296296E-3</v>
      </c>
      <c r="AS674" s="50">
        <v>1.7497685185185186E-3</v>
      </c>
      <c r="AT674" s="50">
        <v>2.2640046296296293E-3</v>
      </c>
      <c r="AU674" s="50">
        <v>3.5769675925925921E-3</v>
      </c>
      <c r="AV674" s="50">
        <v>3.8695601851851851E-3</v>
      </c>
      <c r="AW674" s="50">
        <v>4.9327546296296289E-3</v>
      </c>
      <c r="AX674" s="50">
        <v>7.7525462962962956E-3</v>
      </c>
      <c r="AY674" s="50">
        <v>8.348495370370369E-3</v>
      </c>
      <c r="AZ674" s="50">
        <v>1.3433101851851852E-2</v>
      </c>
      <c r="BA674" s="50">
        <v>1.1040393518518517E-2</v>
      </c>
      <c r="BB674" s="50">
        <v>1.9009374999999998E-2</v>
      </c>
      <c r="BC674" s="50">
        <v>3.9058912037037034E-2</v>
      </c>
      <c r="BD674" s="48" t="s">
        <v>0</v>
      </c>
      <c r="BE674" s="48" t="s">
        <v>0</v>
      </c>
      <c r="BF674" s="48">
        <v>4.74</v>
      </c>
      <c r="BG674" s="48">
        <v>10.130000000000001</v>
      </c>
      <c r="BH674" s="48">
        <v>12.29</v>
      </c>
      <c r="BI674" s="46">
        <v>3073</v>
      </c>
    </row>
    <row r="675" spans="1:61" x14ac:dyDescent="0.3">
      <c r="A675" s="46">
        <v>727</v>
      </c>
      <c r="B675" s="48" t="s">
        <v>0</v>
      </c>
      <c r="C675" s="48" t="s">
        <v>0</v>
      </c>
      <c r="D675" s="48" t="s">
        <v>0</v>
      </c>
      <c r="E675" s="48" t="s">
        <v>0</v>
      </c>
      <c r="F675" s="48">
        <v>8.43</v>
      </c>
      <c r="G675" s="48" t="s">
        <v>0</v>
      </c>
      <c r="H675" s="48" t="s">
        <v>0</v>
      </c>
      <c r="I675" s="48">
        <v>37.909999999999997</v>
      </c>
      <c r="J675" s="48">
        <v>53.37</v>
      </c>
      <c r="K675" s="50">
        <v>8.1157407407407415E-4</v>
      </c>
      <c r="L675" s="50">
        <v>1.1078703703703704E-3</v>
      </c>
      <c r="M675" s="50">
        <v>2.5238425925925927E-3</v>
      </c>
      <c r="N675" s="50">
        <v>1.0164351851851851E-3</v>
      </c>
      <c r="O675" s="50">
        <v>1.4271990740740742E-3</v>
      </c>
      <c r="P675" s="50">
        <v>1.8530092592592593E-3</v>
      </c>
      <c r="Q675" s="50">
        <v>2.9447916666666667E-3</v>
      </c>
      <c r="R675" s="50">
        <v>3.1785879629629629E-3</v>
      </c>
      <c r="S675" s="50">
        <v>4.0351851851851851E-3</v>
      </c>
      <c r="T675" s="50">
        <v>6.3012731481481479E-3</v>
      </c>
      <c r="U675" s="50">
        <v>6.8223379629629632E-3</v>
      </c>
      <c r="V675" s="50">
        <v>1.0871643518518517E-2</v>
      </c>
      <c r="W675" s="50">
        <v>9.9803240740740738E-3</v>
      </c>
      <c r="X675" s="50">
        <v>1.6809027777777777E-2</v>
      </c>
      <c r="Y675" s="50">
        <v>3.4969444444444449E-2</v>
      </c>
      <c r="Z675" s="48" t="s">
        <v>0</v>
      </c>
      <c r="AA675" s="48">
        <v>4</v>
      </c>
      <c r="AB675" s="48">
        <v>6.08</v>
      </c>
      <c r="AC675" s="48">
        <v>12.82</v>
      </c>
      <c r="AD675" s="48">
        <v>13.37</v>
      </c>
      <c r="AE675" s="46">
        <v>3999</v>
      </c>
      <c r="AF675" s="48" t="s">
        <v>0</v>
      </c>
      <c r="AG675" s="48" t="s">
        <v>0</v>
      </c>
      <c r="AH675" s="48" t="s">
        <v>0</v>
      </c>
      <c r="AI675" s="48">
        <v>8.6</v>
      </c>
      <c r="AJ675" s="48" t="s">
        <v>0</v>
      </c>
      <c r="AK675" s="48" t="s">
        <v>0</v>
      </c>
      <c r="AL675" s="48">
        <v>28.25</v>
      </c>
      <c r="AM675" s="48">
        <v>45.79</v>
      </c>
      <c r="AN675" s="48">
        <v>64.510000000000005</v>
      </c>
      <c r="AO675" s="50">
        <v>9.8807870370370391E-4</v>
      </c>
      <c r="AP675" s="50">
        <v>1.367824074074074E-3</v>
      </c>
      <c r="AQ675" s="50">
        <v>3.095138888888889E-3</v>
      </c>
      <c r="AR675" s="50">
        <v>1.245949074074074E-3</v>
      </c>
      <c r="AS675" s="50">
        <v>1.7506944444444445E-3</v>
      </c>
      <c r="AT675" s="50">
        <v>2.2651620370370369E-3</v>
      </c>
      <c r="AU675" s="50">
        <v>3.5788194444444439E-3</v>
      </c>
      <c r="AV675" s="50">
        <v>3.871527777777778E-3</v>
      </c>
      <c r="AW675" s="50">
        <v>4.9354166666666661E-3</v>
      </c>
      <c r="AX675" s="50">
        <v>7.7568287037037033E-3</v>
      </c>
      <c r="AY675" s="50">
        <v>8.3530092592592579E-3</v>
      </c>
      <c r="AZ675" s="50">
        <v>1.3440624999999999E-2</v>
      </c>
      <c r="BA675" s="50">
        <v>1.1047453703703703E-2</v>
      </c>
      <c r="BB675" s="50">
        <v>1.9021296296296293E-2</v>
      </c>
      <c r="BC675" s="50">
        <v>3.9083101851851848E-2</v>
      </c>
      <c r="BD675" s="48" t="s">
        <v>0</v>
      </c>
      <c r="BE675" s="48" t="s">
        <v>0</v>
      </c>
      <c r="BF675" s="48" t="s">
        <v>0</v>
      </c>
      <c r="BG675" s="48">
        <v>10.119999999999999</v>
      </c>
      <c r="BH675" s="48">
        <v>12.28</v>
      </c>
      <c r="BI675" s="46">
        <v>3069</v>
      </c>
    </row>
    <row r="676" spans="1:61" x14ac:dyDescent="0.3">
      <c r="A676" s="46">
        <v>726</v>
      </c>
      <c r="B676" s="48" t="s">
        <v>0</v>
      </c>
      <c r="C676" s="48" t="s">
        <v>0</v>
      </c>
      <c r="D676" s="48" t="s">
        <v>0</v>
      </c>
      <c r="E676" s="48">
        <v>7.74</v>
      </c>
      <c r="F676" s="48" t="s">
        <v>0</v>
      </c>
      <c r="G676" s="48" t="s">
        <v>0</v>
      </c>
      <c r="H676" s="48">
        <v>23.99</v>
      </c>
      <c r="I676" s="48">
        <v>37.93</v>
      </c>
      <c r="J676" s="48">
        <v>53.39</v>
      </c>
      <c r="K676" s="50">
        <v>8.1192129629629637E-4</v>
      </c>
      <c r="L676" s="50">
        <v>1.1083333333333333E-3</v>
      </c>
      <c r="M676" s="50">
        <v>2.5248842592592593E-3</v>
      </c>
      <c r="N676" s="50">
        <v>1.0167824074074074E-3</v>
      </c>
      <c r="O676" s="50">
        <v>1.4276620370370372E-3</v>
      </c>
      <c r="P676" s="50">
        <v>1.8537037037037038E-3</v>
      </c>
      <c r="Q676" s="50">
        <v>2.9458333333333333E-3</v>
      </c>
      <c r="R676" s="50">
        <v>3.1797453703703701E-3</v>
      </c>
      <c r="S676" s="50">
        <v>4.0365740740740744E-3</v>
      </c>
      <c r="T676" s="50">
        <v>6.3035879629629631E-3</v>
      </c>
      <c r="U676" s="50">
        <v>6.8248842592592588E-3</v>
      </c>
      <c r="V676" s="50">
        <v>1.0875578703703703E-2</v>
      </c>
      <c r="W676" s="50">
        <v>9.986226851851852E-3</v>
      </c>
      <c r="X676" s="50">
        <v>1.6818981481481483E-2</v>
      </c>
      <c r="Y676" s="50">
        <v>3.4989467592592596E-2</v>
      </c>
      <c r="Z676" s="48" t="s">
        <v>0</v>
      </c>
      <c r="AA676" s="48" t="s">
        <v>0</v>
      </c>
      <c r="AB676" s="48" t="s">
        <v>0</v>
      </c>
      <c r="AC676" s="48">
        <v>12.81</v>
      </c>
      <c r="AD676" s="48">
        <v>13.35</v>
      </c>
      <c r="AE676" s="46">
        <v>3994</v>
      </c>
      <c r="AF676" s="48">
        <v>7.41</v>
      </c>
      <c r="AG676" s="48" t="s">
        <v>0</v>
      </c>
      <c r="AH676" s="48">
        <v>8.6</v>
      </c>
      <c r="AI676" s="48" t="s">
        <v>0</v>
      </c>
      <c r="AJ676" s="48">
        <v>9.3800000000000008</v>
      </c>
      <c r="AK676" s="48">
        <v>10.130000000000001</v>
      </c>
      <c r="AL676" s="48">
        <v>28.26</v>
      </c>
      <c r="AM676" s="48">
        <v>45.82</v>
      </c>
      <c r="AN676" s="48">
        <v>64.540000000000006</v>
      </c>
      <c r="AO676" s="50">
        <v>9.8854166666666687E-4</v>
      </c>
      <c r="AP676" s="50">
        <v>1.3685185185185185E-3</v>
      </c>
      <c r="AQ676" s="50">
        <v>3.0968749999999998E-3</v>
      </c>
      <c r="AR676" s="50">
        <v>1.2465277777777776E-3</v>
      </c>
      <c r="AS676" s="50">
        <v>1.7515046296296298E-3</v>
      </c>
      <c r="AT676" s="50">
        <v>2.2663194444444441E-3</v>
      </c>
      <c r="AU676" s="50">
        <v>3.5806712962962958E-3</v>
      </c>
      <c r="AV676" s="50">
        <v>3.8734953703703705E-3</v>
      </c>
      <c r="AW676" s="50">
        <v>4.9379629629629626E-3</v>
      </c>
      <c r="AX676" s="50">
        <v>7.7609953703703704E-3</v>
      </c>
      <c r="AY676" s="50">
        <v>8.3576388888888901E-3</v>
      </c>
      <c r="AZ676" s="50">
        <v>1.3448032407407407E-2</v>
      </c>
      <c r="BA676" s="50">
        <v>1.1054513888888888E-2</v>
      </c>
      <c r="BB676" s="50">
        <v>1.9033217592592591E-2</v>
      </c>
      <c r="BC676" s="50">
        <v>3.9107407407407403E-2</v>
      </c>
      <c r="BD676" s="48" t="s">
        <v>0</v>
      </c>
      <c r="BE676" s="48">
        <v>3.23</v>
      </c>
      <c r="BF676" s="48">
        <v>4.7300000000000004</v>
      </c>
      <c r="BG676" s="48">
        <v>10.11</v>
      </c>
      <c r="BH676" s="48">
        <v>12.26</v>
      </c>
      <c r="BI676" s="46">
        <v>3066</v>
      </c>
    </row>
    <row r="677" spans="1:61" x14ac:dyDescent="0.3">
      <c r="A677" s="46">
        <v>725</v>
      </c>
      <c r="B677" s="48" t="s">
        <v>0</v>
      </c>
      <c r="C677" s="48" t="s">
        <v>0</v>
      </c>
      <c r="D677" s="48" t="s">
        <v>0</v>
      </c>
      <c r="E677" s="48" t="s">
        <v>0</v>
      </c>
      <c r="F677" s="48" t="s">
        <v>0</v>
      </c>
      <c r="G677" s="48">
        <v>9.09</v>
      </c>
      <c r="H677" s="48">
        <v>24</v>
      </c>
      <c r="I677" s="48">
        <v>37.94</v>
      </c>
      <c r="J677" s="48">
        <v>53.41</v>
      </c>
      <c r="K677" s="50">
        <v>8.1215277777777785E-4</v>
      </c>
      <c r="L677" s="50">
        <v>1.1086805555555557E-3</v>
      </c>
      <c r="M677" s="50">
        <v>2.5258101851851852E-3</v>
      </c>
      <c r="N677" s="50">
        <v>1.0171296296296295E-3</v>
      </c>
      <c r="O677" s="50">
        <v>1.4281250000000001E-3</v>
      </c>
      <c r="P677" s="50">
        <v>1.8542824074074076E-3</v>
      </c>
      <c r="Q677" s="50">
        <v>2.9468749999999998E-3</v>
      </c>
      <c r="R677" s="50">
        <v>3.1807870370370371E-3</v>
      </c>
      <c r="S677" s="50">
        <v>4.0380787037037034E-3</v>
      </c>
      <c r="T677" s="50">
        <v>6.306018518518519E-3</v>
      </c>
      <c r="U677" s="50">
        <v>6.8274305555555553E-3</v>
      </c>
      <c r="V677" s="50">
        <v>1.087962962962963E-2</v>
      </c>
      <c r="W677" s="50">
        <v>9.9921296296296303E-3</v>
      </c>
      <c r="X677" s="50">
        <v>1.6828935185185186E-2</v>
      </c>
      <c r="Y677" s="50">
        <v>3.5009722222222227E-2</v>
      </c>
      <c r="Z677" s="48" t="s">
        <v>0</v>
      </c>
      <c r="AA677" s="48" t="s">
        <v>0</v>
      </c>
      <c r="AB677" s="48">
        <v>6.07</v>
      </c>
      <c r="AC677" s="48">
        <v>12.8</v>
      </c>
      <c r="AD677" s="48">
        <v>13.33</v>
      </c>
      <c r="AE677" s="46">
        <v>3989</v>
      </c>
      <c r="AF677" s="48" t="s">
        <v>0</v>
      </c>
      <c r="AG677" s="48">
        <v>8.0299999999999994</v>
      </c>
      <c r="AH677" s="48" t="s">
        <v>0</v>
      </c>
      <c r="AI677" s="48">
        <v>8.61</v>
      </c>
      <c r="AJ677" s="48" t="s">
        <v>0</v>
      </c>
      <c r="AK677" s="48" t="s">
        <v>0</v>
      </c>
      <c r="AL677" s="48">
        <v>28.27</v>
      </c>
      <c r="AM677" s="48">
        <v>45.84</v>
      </c>
      <c r="AN677" s="48">
        <v>64.569999999999993</v>
      </c>
      <c r="AO677" s="50">
        <v>9.8912037037037046E-4</v>
      </c>
      <c r="AP677" s="50">
        <v>1.3693287037037038E-3</v>
      </c>
      <c r="AQ677" s="50">
        <v>3.098611111111111E-3</v>
      </c>
      <c r="AR677" s="50">
        <v>1.247222222222222E-3</v>
      </c>
      <c r="AS677" s="50">
        <v>1.7524305555555557E-3</v>
      </c>
      <c r="AT677" s="50">
        <v>2.2674768518518517E-3</v>
      </c>
      <c r="AU677" s="50">
        <v>3.5825231481481476E-3</v>
      </c>
      <c r="AV677" s="50">
        <v>3.8755787037037036E-3</v>
      </c>
      <c r="AW677" s="50">
        <v>4.9406249999999997E-3</v>
      </c>
      <c r="AX677" s="50">
        <v>7.7652777777777781E-3</v>
      </c>
      <c r="AY677" s="50">
        <v>8.3622685185185189E-3</v>
      </c>
      <c r="AZ677" s="50">
        <v>1.3455555555555556E-2</v>
      </c>
      <c r="BA677" s="50">
        <v>1.1061574074074074E-2</v>
      </c>
      <c r="BB677" s="50">
        <v>1.9045138888888889E-2</v>
      </c>
      <c r="BC677" s="50">
        <v>3.9131597222222217E-2</v>
      </c>
      <c r="BD677" s="48">
        <v>1.49</v>
      </c>
      <c r="BE677" s="48" t="s">
        <v>0</v>
      </c>
      <c r="BF677" s="48" t="s">
        <v>0</v>
      </c>
      <c r="BG677" s="48">
        <v>10.1</v>
      </c>
      <c r="BH677" s="48">
        <v>12.25</v>
      </c>
      <c r="BI677" s="46">
        <v>3062</v>
      </c>
    </row>
    <row r="678" spans="1:61" x14ac:dyDescent="0.3">
      <c r="A678" s="46">
        <v>724</v>
      </c>
      <c r="B678" s="48">
        <v>6.45</v>
      </c>
      <c r="C678" s="48">
        <v>6.97</v>
      </c>
      <c r="D678" s="48">
        <v>7.45</v>
      </c>
      <c r="E678" s="48" t="s">
        <v>0</v>
      </c>
      <c r="F678" s="48">
        <v>8.44</v>
      </c>
      <c r="G678" s="48" t="s">
        <v>0</v>
      </c>
      <c r="H678" s="48">
        <v>24.01</v>
      </c>
      <c r="I678" s="48">
        <v>37.96</v>
      </c>
      <c r="J678" s="48">
        <v>53.43</v>
      </c>
      <c r="K678" s="50">
        <v>8.1250000000000007E-4</v>
      </c>
      <c r="L678" s="50">
        <v>1.1090277777777778E-3</v>
      </c>
      <c r="M678" s="50">
        <v>2.5268518518518517E-3</v>
      </c>
      <c r="N678" s="50">
        <v>1.0174768518518519E-3</v>
      </c>
      <c r="O678" s="50">
        <v>1.4285879629629631E-3</v>
      </c>
      <c r="P678" s="50">
        <v>1.854976851851852E-3</v>
      </c>
      <c r="Q678" s="50">
        <v>2.9479166666666668E-3</v>
      </c>
      <c r="R678" s="50">
        <v>3.1819444444444443E-3</v>
      </c>
      <c r="S678" s="50">
        <v>4.0394675925925919E-3</v>
      </c>
      <c r="T678" s="50">
        <v>6.3083333333333342E-3</v>
      </c>
      <c r="U678" s="50">
        <v>6.8299768518518518E-3</v>
      </c>
      <c r="V678" s="50">
        <v>1.0883564814814815E-2</v>
      </c>
      <c r="W678" s="50">
        <v>9.9981481481481484E-3</v>
      </c>
      <c r="X678" s="50">
        <v>1.6838888888888889E-2</v>
      </c>
      <c r="Y678" s="50">
        <v>3.5029861111111116E-2</v>
      </c>
      <c r="Z678" s="48" t="s">
        <v>0</v>
      </c>
      <c r="AA678" s="48">
        <v>3.99</v>
      </c>
      <c r="AB678" s="48" t="s">
        <v>0</v>
      </c>
      <c r="AC678" s="48">
        <v>12.79</v>
      </c>
      <c r="AD678" s="48">
        <v>13.32</v>
      </c>
      <c r="AE678" s="46">
        <v>3984</v>
      </c>
      <c r="AF678" s="48" t="s">
        <v>0</v>
      </c>
      <c r="AG678" s="48" t="s">
        <v>0</v>
      </c>
      <c r="AH678" s="48" t="s">
        <v>0</v>
      </c>
      <c r="AI678" s="48" t="s">
        <v>0</v>
      </c>
      <c r="AJ678" s="48">
        <v>9.39</v>
      </c>
      <c r="AK678" s="48">
        <v>10.14</v>
      </c>
      <c r="AL678" s="48">
        <v>28.29</v>
      </c>
      <c r="AM678" s="48">
        <v>45.86</v>
      </c>
      <c r="AN678" s="48">
        <v>64.61</v>
      </c>
      <c r="AO678" s="50">
        <v>9.8958333333333342E-4</v>
      </c>
      <c r="AP678" s="50">
        <v>1.3700231481481482E-3</v>
      </c>
      <c r="AQ678" s="50">
        <v>3.1003472222222222E-3</v>
      </c>
      <c r="AR678" s="50">
        <v>1.2479166666666665E-3</v>
      </c>
      <c r="AS678" s="50">
        <v>1.7533564814814816E-3</v>
      </c>
      <c r="AT678" s="50">
        <v>2.2686342592592593E-3</v>
      </c>
      <c r="AU678" s="50">
        <v>3.5843749999999995E-3</v>
      </c>
      <c r="AV678" s="50">
        <v>3.8775462962962965E-3</v>
      </c>
      <c r="AW678" s="50">
        <v>4.9431712962962962E-3</v>
      </c>
      <c r="AX678" s="50">
        <v>7.7694444444444443E-3</v>
      </c>
      <c r="AY678" s="50">
        <v>8.3667824074074078E-3</v>
      </c>
      <c r="AZ678" s="50">
        <v>1.3462962962962963E-2</v>
      </c>
      <c r="BA678" s="50">
        <v>1.1068634259259259E-2</v>
      </c>
      <c r="BB678" s="50">
        <v>1.9057060185185184E-2</v>
      </c>
      <c r="BC678" s="50">
        <v>3.9155902777777779E-2</v>
      </c>
      <c r="BD678" s="48" t="s">
        <v>0</v>
      </c>
      <c r="BE678" s="48" t="s">
        <v>0</v>
      </c>
      <c r="BF678" s="48">
        <v>4.72</v>
      </c>
      <c r="BG678" s="48">
        <v>10.09</v>
      </c>
      <c r="BH678" s="48">
        <v>12.23</v>
      </c>
      <c r="BI678" s="46">
        <v>3058</v>
      </c>
    </row>
    <row r="679" spans="1:61" x14ac:dyDescent="0.3">
      <c r="A679" s="46">
        <v>723</v>
      </c>
      <c r="B679" s="48" t="s">
        <v>0</v>
      </c>
      <c r="C679" s="48" t="s">
        <v>0</v>
      </c>
      <c r="D679" s="48" t="s">
        <v>0</v>
      </c>
      <c r="E679" s="48">
        <v>7.75</v>
      </c>
      <c r="F679" s="48" t="s">
        <v>0</v>
      </c>
      <c r="G679" s="48" t="s">
        <v>0</v>
      </c>
      <c r="H679" s="48">
        <v>24.02</v>
      </c>
      <c r="I679" s="48">
        <v>37.97</v>
      </c>
      <c r="J679" s="48">
        <v>53.45</v>
      </c>
      <c r="K679" s="50">
        <v>8.1273148148148155E-4</v>
      </c>
      <c r="L679" s="50">
        <v>1.1094907407407407E-3</v>
      </c>
      <c r="M679" s="50">
        <v>2.5277777777777777E-3</v>
      </c>
      <c r="N679" s="50">
        <v>1.017824074074074E-3</v>
      </c>
      <c r="O679" s="50">
        <v>1.4291666666666667E-3</v>
      </c>
      <c r="P679" s="50">
        <v>1.8555555555555556E-3</v>
      </c>
      <c r="Q679" s="50">
        <v>2.9489583333333334E-3</v>
      </c>
      <c r="R679" s="50">
        <v>3.1831018518518523E-3</v>
      </c>
      <c r="S679" s="50">
        <v>4.0408564814814812E-3</v>
      </c>
      <c r="T679" s="50">
        <v>6.3106481481481486E-3</v>
      </c>
      <c r="U679" s="50">
        <v>6.8325231481481483E-3</v>
      </c>
      <c r="V679" s="50">
        <v>1.0887615740740741E-2</v>
      </c>
      <c r="W679" s="50">
        <v>1.0004050925925927E-2</v>
      </c>
      <c r="X679" s="50">
        <v>1.6848842592592592E-2</v>
      </c>
      <c r="Y679" s="50">
        <v>3.5050000000000005E-2</v>
      </c>
      <c r="Z679" s="48">
        <v>1.78</v>
      </c>
      <c r="AA679" s="48" t="s">
        <v>0</v>
      </c>
      <c r="AB679" s="48">
        <v>6.06</v>
      </c>
      <c r="AC679" s="48">
        <v>12.78</v>
      </c>
      <c r="AD679" s="48">
        <v>13.3</v>
      </c>
      <c r="AE679" s="46">
        <v>3979</v>
      </c>
      <c r="AF679" s="48">
        <v>7.42</v>
      </c>
      <c r="AG679" s="48" t="s">
        <v>0</v>
      </c>
      <c r="AH679" s="48">
        <v>8.61</v>
      </c>
      <c r="AI679" s="48" t="s">
        <v>0</v>
      </c>
      <c r="AJ679" s="48" t="s">
        <v>0</v>
      </c>
      <c r="AK679" s="48">
        <v>10.15</v>
      </c>
      <c r="AL679" s="48">
        <v>28.3</v>
      </c>
      <c r="AM679" s="48">
        <v>45.88</v>
      </c>
      <c r="AN679" s="48">
        <v>64.64</v>
      </c>
      <c r="AO679" s="50">
        <v>9.9016203703703723E-4</v>
      </c>
      <c r="AP679" s="50">
        <v>1.3708333333333333E-3</v>
      </c>
      <c r="AQ679" s="50">
        <v>3.1020833333333339E-3</v>
      </c>
      <c r="AR679" s="50">
        <v>1.2484953703703703E-3</v>
      </c>
      <c r="AS679" s="50">
        <v>1.7542824074074075E-3</v>
      </c>
      <c r="AT679" s="50">
        <v>2.2697916666666669E-3</v>
      </c>
      <c r="AU679" s="50">
        <v>3.5862268518518513E-3</v>
      </c>
      <c r="AV679" s="50">
        <v>3.8795138888888889E-3</v>
      </c>
      <c r="AW679" s="50">
        <v>4.9457175925925927E-3</v>
      </c>
      <c r="AX679" s="50">
        <v>7.7737268518518511E-3</v>
      </c>
      <c r="AY679" s="50">
        <v>8.3714120370370366E-3</v>
      </c>
      <c r="AZ679" s="50">
        <v>1.3470486111111112E-2</v>
      </c>
      <c r="BA679" s="50">
        <v>1.1075694444444444E-2</v>
      </c>
      <c r="BB679" s="50">
        <v>1.9068981481481482E-2</v>
      </c>
      <c r="BC679" s="50">
        <v>3.9180208333333334E-2</v>
      </c>
      <c r="BD679" s="48" t="s">
        <v>0</v>
      </c>
      <c r="BE679" s="48">
        <v>3.22</v>
      </c>
      <c r="BF679" s="48" t="s">
        <v>0</v>
      </c>
      <c r="BG679" s="48">
        <v>10.08</v>
      </c>
      <c r="BH679" s="48">
        <v>12.21</v>
      </c>
      <c r="BI679" s="46">
        <v>3054</v>
      </c>
    </row>
    <row r="680" spans="1:61" x14ac:dyDescent="0.3">
      <c r="A680" s="46">
        <v>722</v>
      </c>
      <c r="B680" s="48" t="s">
        <v>0</v>
      </c>
      <c r="C680" s="48" t="s">
        <v>0</v>
      </c>
      <c r="D680" s="48" t="s">
        <v>0</v>
      </c>
      <c r="E680" s="48" t="s">
        <v>0</v>
      </c>
      <c r="F680" s="48" t="s">
        <v>0</v>
      </c>
      <c r="G680" s="48">
        <v>9.1</v>
      </c>
      <c r="H680" s="48">
        <v>24.03</v>
      </c>
      <c r="I680" s="48">
        <v>37.979999999999997</v>
      </c>
      <c r="J680" s="48">
        <v>53.47</v>
      </c>
      <c r="K680" s="50">
        <v>8.1307870370370377E-4</v>
      </c>
      <c r="L680" s="50">
        <v>1.1098379629629631E-3</v>
      </c>
      <c r="M680" s="50">
        <v>2.5287037037037036E-3</v>
      </c>
      <c r="N680" s="50">
        <v>1.0181712962962963E-3</v>
      </c>
      <c r="O680" s="50">
        <v>1.4296296296296297E-3</v>
      </c>
      <c r="P680" s="50">
        <v>1.85625E-3</v>
      </c>
      <c r="Q680" s="50">
        <v>2.9499999999999999E-3</v>
      </c>
      <c r="R680" s="50">
        <v>3.1842592592592595E-3</v>
      </c>
      <c r="S680" s="50">
        <v>4.0423611111111103E-3</v>
      </c>
      <c r="T680" s="50">
        <v>6.3130787037037044E-3</v>
      </c>
      <c r="U680" s="50">
        <v>6.8350694444444448E-3</v>
      </c>
      <c r="V680" s="50">
        <v>1.0891550925925926E-2</v>
      </c>
      <c r="W680" s="50">
        <v>1.0009953703703703E-2</v>
      </c>
      <c r="X680" s="50">
        <v>1.6858796296296295E-2</v>
      </c>
      <c r="Y680" s="50">
        <v>3.5070254629629628E-2</v>
      </c>
      <c r="Z680" s="48" t="s">
        <v>0</v>
      </c>
      <c r="AA680" s="48" t="s">
        <v>0</v>
      </c>
      <c r="AB680" s="48" t="s">
        <v>0</v>
      </c>
      <c r="AC680" s="48">
        <v>12.77</v>
      </c>
      <c r="AD680" s="48">
        <v>13.28</v>
      </c>
      <c r="AE680" s="46">
        <v>3974</v>
      </c>
      <c r="AF680" s="48" t="s">
        <v>0</v>
      </c>
      <c r="AG680" s="48">
        <v>8.0399999999999991</v>
      </c>
      <c r="AH680" s="48" t="s">
        <v>0</v>
      </c>
      <c r="AI680" s="48">
        <v>8.6199999999999992</v>
      </c>
      <c r="AJ680" s="48">
        <v>9.4</v>
      </c>
      <c r="AK680" s="48" t="s">
        <v>0</v>
      </c>
      <c r="AL680" s="48">
        <v>28.31</v>
      </c>
      <c r="AM680" s="48">
        <v>45.91</v>
      </c>
      <c r="AN680" s="48">
        <v>64.67</v>
      </c>
      <c r="AO680" s="50">
        <v>9.9062500000000019E-4</v>
      </c>
      <c r="AP680" s="50">
        <v>1.3715277777777777E-3</v>
      </c>
      <c r="AQ680" s="50">
        <v>3.1038194444444446E-3</v>
      </c>
      <c r="AR680" s="50">
        <v>1.2491898148148147E-3</v>
      </c>
      <c r="AS680" s="50">
        <v>1.7552083333333334E-3</v>
      </c>
      <c r="AT680" s="50">
        <v>2.2709490740740741E-3</v>
      </c>
      <c r="AU680" s="50">
        <v>3.5880787037037036E-3</v>
      </c>
      <c r="AV680" s="50">
        <v>3.881597222222222E-3</v>
      </c>
      <c r="AW680" s="50">
        <v>4.9483796296296298E-3</v>
      </c>
      <c r="AX680" s="50">
        <v>7.7778935185185182E-3</v>
      </c>
      <c r="AY680" s="50">
        <v>8.3759259259259256E-3</v>
      </c>
      <c r="AZ680" s="50">
        <v>1.3478009259259259E-2</v>
      </c>
      <c r="BA680" s="50">
        <v>1.1082870370370371E-2</v>
      </c>
      <c r="BB680" s="50">
        <v>1.9080902777777776E-2</v>
      </c>
      <c r="BC680" s="50">
        <v>3.9204398148148148E-2</v>
      </c>
      <c r="BD680" s="48" t="s">
        <v>0</v>
      </c>
      <c r="BE680" s="48" t="s">
        <v>0</v>
      </c>
      <c r="BF680" s="48">
        <v>4.71</v>
      </c>
      <c r="BG680" s="48">
        <v>10.07</v>
      </c>
      <c r="BH680" s="48">
        <v>12.2</v>
      </c>
      <c r="BI680" s="46">
        <v>3050</v>
      </c>
    </row>
    <row r="681" spans="1:61" x14ac:dyDescent="0.3">
      <c r="A681" s="46">
        <v>721</v>
      </c>
      <c r="B681" s="48" t="s">
        <v>0</v>
      </c>
      <c r="C681" s="48" t="s">
        <v>0</v>
      </c>
      <c r="D681" s="48" t="s">
        <v>0</v>
      </c>
      <c r="E681" s="48" t="s">
        <v>0</v>
      </c>
      <c r="F681" s="48">
        <v>8.4499999999999993</v>
      </c>
      <c r="G681" s="48" t="s">
        <v>0</v>
      </c>
      <c r="H681" s="48" t="s">
        <v>0</v>
      </c>
      <c r="I681" s="48">
        <v>38</v>
      </c>
      <c r="J681" s="48">
        <v>53.48</v>
      </c>
      <c r="K681" s="50">
        <v>8.1331018518518525E-4</v>
      </c>
      <c r="L681" s="50">
        <v>1.1101851851851852E-3</v>
      </c>
      <c r="M681" s="50">
        <v>2.5297453703703701E-3</v>
      </c>
      <c r="N681" s="50">
        <v>1.0185185185185184E-3</v>
      </c>
      <c r="O681" s="50">
        <v>1.4300925925925926E-3</v>
      </c>
      <c r="P681" s="50">
        <v>1.8568287037037039E-3</v>
      </c>
      <c r="Q681" s="50">
        <v>2.9510416666666665E-3</v>
      </c>
      <c r="R681" s="50">
        <v>3.1853009259259261E-3</v>
      </c>
      <c r="S681" s="50">
        <v>4.0437499999999996E-3</v>
      </c>
      <c r="T681" s="50">
        <v>6.3153935185185188E-3</v>
      </c>
      <c r="U681" s="50">
        <v>6.8376157407407413E-3</v>
      </c>
      <c r="V681" s="50">
        <v>1.0895601851851851E-2</v>
      </c>
      <c r="W681" s="50">
        <v>1.0015856481481481E-2</v>
      </c>
      <c r="X681" s="50">
        <v>1.6868749999999998E-2</v>
      </c>
      <c r="Y681" s="50">
        <v>3.5090393518518517E-2</v>
      </c>
      <c r="Z681" s="48" t="s">
        <v>0</v>
      </c>
      <c r="AA681" s="48">
        <v>3.98</v>
      </c>
      <c r="AB681" s="48">
        <v>6.05</v>
      </c>
      <c r="AC681" s="48">
        <v>12.76</v>
      </c>
      <c r="AD681" s="48">
        <v>13.27</v>
      </c>
      <c r="AE681" s="46">
        <v>3969</v>
      </c>
      <c r="AF681" s="48" t="s">
        <v>0</v>
      </c>
      <c r="AG681" s="48" t="s">
        <v>0</v>
      </c>
      <c r="AH681" s="48" t="s">
        <v>0</v>
      </c>
      <c r="AI681" s="48" t="s">
        <v>0</v>
      </c>
      <c r="AJ681" s="48" t="s">
        <v>0</v>
      </c>
      <c r="AK681" s="48">
        <v>10.16</v>
      </c>
      <c r="AL681" s="48">
        <v>28.33</v>
      </c>
      <c r="AM681" s="48">
        <v>45.93</v>
      </c>
      <c r="AN681" s="48">
        <v>64.7</v>
      </c>
      <c r="AO681" s="50">
        <v>9.9120370370370378E-4</v>
      </c>
      <c r="AP681" s="50">
        <v>1.372337962962963E-3</v>
      </c>
      <c r="AQ681" s="50">
        <v>3.1055555555555558E-3</v>
      </c>
      <c r="AR681" s="50">
        <v>1.2498842592592592E-3</v>
      </c>
      <c r="AS681" s="50">
        <v>1.7560185185185185E-3</v>
      </c>
      <c r="AT681" s="50">
        <v>2.2721064814814817E-3</v>
      </c>
      <c r="AU681" s="50">
        <v>3.5899305555555554E-3</v>
      </c>
      <c r="AV681" s="50">
        <v>3.883564814814815E-3</v>
      </c>
      <c r="AW681" s="50">
        <v>4.9509259259259263E-3</v>
      </c>
      <c r="AX681" s="50">
        <v>7.7821759259259259E-3</v>
      </c>
      <c r="AY681" s="50">
        <v>8.380555555555556E-3</v>
      </c>
      <c r="AZ681" s="50">
        <v>1.3485532407407406E-2</v>
      </c>
      <c r="BA681" s="50">
        <v>1.1089930555555556E-2</v>
      </c>
      <c r="BB681" s="50">
        <v>1.9092939814814813E-2</v>
      </c>
      <c r="BC681" s="50">
        <v>3.9228819444444445E-2</v>
      </c>
      <c r="BD681" s="48" t="s">
        <v>0</v>
      </c>
      <c r="BE681" s="48" t="s">
        <v>0</v>
      </c>
      <c r="BF681" s="48" t="s">
        <v>0</v>
      </c>
      <c r="BG681" s="48">
        <v>10.06</v>
      </c>
      <c r="BH681" s="48">
        <v>12.18</v>
      </c>
      <c r="BI681" s="46">
        <v>3046</v>
      </c>
    </row>
    <row r="682" spans="1:61" x14ac:dyDescent="0.3">
      <c r="A682" s="46">
        <v>720</v>
      </c>
      <c r="B682" s="48" t="s">
        <v>0</v>
      </c>
      <c r="C682" s="48" t="s">
        <v>0</v>
      </c>
      <c r="D682" s="48">
        <v>7.46</v>
      </c>
      <c r="E682" s="48">
        <v>7.76</v>
      </c>
      <c r="F682" s="48" t="s">
        <v>0</v>
      </c>
      <c r="G682" s="48">
        <v>9.11</v>
      </c>
      <c r="H682" s="48">
        <v>24.04</v>
      </c>
      <c r="I682" s="48">
        <v>38.01</v>
      </c>
      <c r="J682" s="48">
        <v>53.5</v>
      </c>
      <c r="K682" s="50">
        <v>8.1365740740740747E-4</v>
      </c>
      <c r="L682" s="50">
        <v>1.1106481481481481E-3</v>
      </c>
      <c r="M682" s="50">
        <v>2.5306712962962961E-3</v>
      </c>
      <c r="N682" s="50">
        <v>1.0188657407407408E-3</v>
      </c>
      <c r="O682" s="50">
        <v>1.4305555555555556E-3</v>
      </c>
      <c r="P682" s="50">
        <v>1.8575231481481483E-3</v>
      </c>
      <c r="Q682" s="50">
        <v>2.9520833333333335E-3</v>
      </c>
      <c r="R682" s="50">
        <v>3.1864583333333337E-3</v>
      </c>
      <c r="S682" s="50">
        <v>4.0452546296296287E-3</v>
      </c>
      <c r="T682" s="50">
        <v>6.3178240740740747E-3</v>
      </c>
      <c r="U682" s="50">
        <v>6.840162037037037E-3</v>
      </c>
      <c r="V682" s="50">
        <v>1.0899537037037037E-2</v>
      </c>
      <c r="W682" s="50">
        <v>1.0021875E-2</v>
      </c>
      <c r="X682" s="50">
        <v>1.6878703703703705E-2</v>
      </c>
      <c r="Y682" s="50">
        <v>3.5110648148148148E-2</v>
      </c>
      <c r="Z682" s="48" t="s">
        <v>0</v>
      </c>
      <c r="AA682" s="48" t="s">
        <v>0</v>
      </c>
      <c r="AB682" s="48" t="s">
        <v>0</v>
      </c>
      <c r="AC682" s="48">
        <v>12.75</v>
      </c>
      <c r="AD682" s="48">
        <v>13.25</v>
      </c>
      <c r="AE682" s="46">
        <v>3964</v>
      </c>
      <c r="AF682" s="48">
        <v>7.43</v>
      </c>
      <c r="AG682" s="48" t="s">
        <v>0</v>
      </c>
      <c r="AH682" s="48">
        <v>8.6199999999999992</v>
      </c>
      <c r="AI682" s="48">
        <v>8.6300000000000008</v>
      </c>
      <c r="AJ682" s="48">
        <v>9.41</v>
      </c>
      <c r="AK682" s="48" t="s">
        <v>0</v>
      </c>
      <c r="AL682" s="48">
        <v>28.34</v>
      </c>
      <c r="AM682" s="48">
        <v>45.95</v>
      </c>
      <c r="AN682" s="48">
        <v>64.739999999999995</v>
      </c>
      <c r="AO682" s="50">
        <v>9.9166666666666674E-4</v>
      </c>
      <c r="AP682" s="50">
        <v>1.3730324074074074E-3</v>
      </c>
      <c r="AQ682" s="50">
        <v>3.1072916666666671E-3</v>
      </c>
      <c r="AR682" s="50">
        <v>1.2505787037037038E-3</v>
      </c>
      <c r="AS682" s="50">
        <v>1.7569444444444444E-3</v>
      </c>
      <c r="AT682" s="50">
        <v>2.2732638888888889E-3</v>
      </c>
      <c r="AU682" s="50">
        <v>3.5917824074074073E-3</v>
      </c>
      <c r="AV682" s="50">
        <v>3.8855324074074074E-3</v>
      </c>
      <c r="AW682" s="50">
        <v>4.9535879629629626E-3</v>
      </c>
      <c r="AX682" s="50">
        <v>7.7864583333333327E-3</v>
      </c>
      <c r="AY682" s="50">
        <v>8.3851851851851848E-3</v>
      </c>
      <c r="AZ682" s="50">
        <v>1.3493055555555555E-2</v>
      </c>
      <c r="BA682" s="50">
        <v>1.1096990740740741E-2</v>
      </c>
      <c r="BB682" s="50">
        <v>1.9104861111111111E-2</v>
      </c>
      <c r="BC682" s="50">
        <v>3.9253125E-2</v>
      </c>
      <c r="BD682" s="48" t="s">
        <v>0</v>
      </c>
      <c r="BE682" s="48">
        <v>3.21</v>
      </c>
      <c r="BF682" s="48">
        <v>4.7</v>
      </c>
      <c r="BG682" s="48">
        <v>10.050000000000001</v>
      </c>
      <c r="BH682" s="48">
        <v>12.17</v>
      </c>
      <c r="BI682" s="46">
        <v>3042</v>
      </c>
    </row>
    <row r="683" spans="1:61" x14ac:dyDescent="0.3">
      <c r="A683" s="46">
        <v>719</v>
      </c>
      <c r="B683" s="48">
        <v>6.46</v>
      </c>
      <c r="C683" s="48">
        <v>6.98</v>
      </c>
      <c r="D683" s="48" t="s">
        <v>0</v>
      </c>
      <c r="E683" s="48" t="s">
        <v>0</v>
      </c>
      <c r="F683" s="48">
        <v>8.4600000000000009</v>
      </c>
      <c r="G683" s="48" t="s">
        <v>0</v>
      </c>
      <c r="H683" s="48">
        <v>24.05</v>
      </c>
      <c r="I683" s="48">
        <v>38.03</v>
      </c>
      <c r="J683" s="48">
        <v>53.52</v>
      </c>
      <c r="K683" s="50">
        <v>8.1388888888888895E-4</v>
      </c>
      <c r="L683" s="50">
        <v>1.1109953703703705E-3</v>
      </c>
      <c r="M683" s="50">
        <v>2.531712962962963E-3</v>
      </c>
      <c r="N683" s="50">
        <v>1.0192129629629629E-3</v>
      </c>
      <c r="O683" s="50">
        <v>1.4310185185185185E-3</v>
      </c>
      <c r="P683" s="50">
        <v>1.8581018518518519E-3</v>
      </c>
      <c r="Q683" s="50">
        <v>2.9532407407407407E-3</v>
      </c>
      <c r="R683" s="50">
        <v>3.1876157407407409E-3</v>
      </c>
      <c r="S683" s="50">
        <v>4.046643518518518E-3</v>
      </c>
      <c r="T683" s="50">
        <v>6.320138888888889E-3</v>
      </c>
      <c r="U683" s="50">
        <v>6.8427083333333343E-3</v>
      </c>
      <c r="V683" s="50">
        <v>1.0903587962962962E-2</v>
      </c>
      <c r="W683" s="50">
        <v>1.002777777777778E-2</v>
      </c>
      <c r="X683" s="50">
        <v>1.6888657407407408E-2</v>
      </c>
      <c r="Y683" s="50">
        <v>3.5130902777777785E-2</v>
      </c>
      <c r="Z683" s="48" t="s">
        <v>0</v>
      </c>
      <c r="AA683" s="48">
        <v>3.97</v>
      </c>
      <c r="AB683" s="48">
        <v>6.04</v>
      </c>
      <c r="AC683" s="48">
        <v>12.74</v>
      </c>
      <c r="AD683" s="48">
        <v>13.23</v>
      </c>
      <c r="AE683" s="46">
        <v>3959</v>
      </c>
      <c r="AF683" s="48" t="s">
        <v>0</v>
      </c>
      <c r="AG683" s="48">
        <v>8.0500000000000007</v>
      </c>
      <c r="AH683" s="48" t="s">
        <v>0</v>
      </c>
      <c r="AI683" s="48" t="s">
        <v>0</v>
      </c>
      <c r="AJ683" s="48" t="s">
        <v>0</v>
      </c>
      <c r="AK683" s="48">
        <v>10.17</v>
      </c>
      <c r="AL683" s="48">
        <v>28.35</v>
      </c>
      <c r="AM683" s="48">
        <v>45.98</v>
      </c>
      <c r="AN683" s="48">
        <v>64.77</v>
      </c>
      <c r="AO683" s="50">
        <v>9.9224537037037055E-4</v>
      </c>
      <c r="AP683" s="50">
        <v>1.3738425925925925E-3</v>
      </c>
      <c r="AQ683" s="50">
        <v>3.1090277777777783E-3</v>
      </c>
      <c r="AR683" s="50">
        <v>1.2511574074074074E-3</v>
      </c>
      <c r="AS683" s="50">
        <v>1.7578703703703704E-3</v>
      </c>
      <c r="AT683" s="50">
        <v>2.2744212962962965E-3</v>
      </c>
      <c r="AU683" s="50">
        <v>3.5936342592592591E-3</v>
      </c>
      <c r="AV683" s="50">
        <v>3.8876157407407405E-3</v>
      </c>
      <c r="AW683" s="50">
        <v>4.95613425925926E-3</v>
      </c>
      <c r="AX683" s="50">
        <v>7.7906249999999998E-3</v>
      </c>
      <c r="AY683" s="50">
        <v>8.3896990740740737E-3</v>
      </c>
      <c r="AZ683" s="50">
        <v>1.3500578703703704E-2</v>
      </c>
      <c r="BA683" s="50">
        <v>1.1104166666666667E-2</v>
      </c>
      <c r="BB683" s="50">
        <v>1.911689814814815E-2</v>
      </c>
      <c r="BC683" s="50">
        <v>3.9277430555555555E-2</v>
      </c>
      <c r="BD683" s="48" t="s">
        <v>0</v>
      </c>
      <c r="BE683" s="48" t="s">
        <v>0</v>
      </c>
      <c r="BF683" s="48" t="s">
        <v>0</v>
      </c>
      <c r="BG683" s="48">
        <v>10.039999999999999</v>
      </c>
      <c r="BH683" s="48">
        <v>12.15</v>
      </c>
      <c r="BI683" s="46">
        <v>3039</v>
      </c>
    </row>
    <row r="684" spans="1:61" x14ac:dyDescent="0.3">
      <c r="A684" s="46">
        <v>718</v>
      </c>
      <c r="B684" s="48" t="s">
        <v>0</v>
      </c>
      <c r="C684" s="48" t="s">
        <v>0</v>
      </c>
      <c r="D684" s="48" t="s">
        <v>0</v>
      </c>
      <c r="E684" s="48" t="s">
        <v>0</v>
      </c>
      <c r="F684" s="48" t="s">
        <v>0</v>
      </c>
      <c r="G684" s="48" t="s">
        <v>0</v>
      </c>
      <c r="H684" s="48">
        <v>24.06</v>
      </c>
      <c r="I684" s="48">
        <v>38.04</v>
      </c>
      <c r="J684" s="48">
        <v>53.54</v>
      </c>
      <c r="K684" s="50">
        <v>8.1423611111111117E-4</v>
      </c>
      <c r="L684" s="50">
        <v>1.1113425925925926E-3</v>
      </c>
      <c r="M684" s="50">
        <v>2.532638888888889E-3</v>
      </c>
      <c r="N684" s="50">
        <v>1.0195601851851852E-3</v>
      </c>
      <c r="O684" s="50">
        <v>1.4315972222222223E-3</v>
      </c>
      <c r="P684" s="50">
        <v>1.8587962962962963E-3</v>
      </c>
      <c r="Q684" s="50">
        <v>2.9542824074074072E-3</v>
      </c>
      <c r="R684" s="50">
        <v>3.1886574074074078E-3</v>
      </c>
      <c r="S684" s="50">
        <v>4.0480324074074064E-3</v>
      </c>
      <c r="T684" s="50">
        <v>6.3224537037037034E-3</v>
      </c>
      <c r="U684" s="50">
        <v>6.84525462962963E-3</v>
      </c>
      <c r="V684" s="50">
        <v>1.0907523148148147E-2</v>
      </c>
      <c r="W684" s="50">
        <v>1.0033680555555556E-2</v>
      </c>
      <c r="X684" s="50">
        <v>1.6898726851851852E-2</v>
      </c>
      <c r="Y684" s="50">
        <v>3.5151157407407409E-2</v>
      </c>
      <c r="Z684" s="48" t="s">
        <v>0</v>
      </c>
      <c r="AA684" s="48" t="s">
        <v>0</v>
      </c>
      <c r="AB684" s="48" t="s">
        <v>0</v>
      </c>
      <c r="AC684" s="48">
        <v>12.73</v>
      </c>
      <c r="AD684" s="48">
        <v>13.21</v>
      </c>
      <c r="AE684" s="46">
        <v>3954</v>
      </c>
      <c r="AF684" s="48" t="s">
        <v>0</v>
      </c>
      <c r="AG684" s="48" t="s">
        <v>0</v>
      </c>
      <c r="AH684" s="48">
        <v>8.6300000000000008</v>
      </c>
      <c r="AI684" s="48">
        <v>8.64</v>
      </c>
      <c r="AJ684" s="48">
        <v>9.42</v>
      </c>
      <c r="AK684" s="48" t="s">
        <v>0</v>
      </c>
      <c r="AL684" s="48">
        <v>28.37</v>
      </c>
      <c r="AM684" s="48">
        <v>46</v>
      </c>
      <c r="AN684" s="48">
        <v>64.8</v>
      </c>
      <c r="AO684" s="50">
        <v>9.9270833333333351E-4</v>
      </c>
      <c r="AP684" s="50">
        <v>1.374537037037037E-3</v>
      </c>
      <c r="AQ684" s="50">
        <v>3.110763888888889E-3</v>
      </c>
      <c r="AR684" s="50">
        <v>1.2518518518518519E-3</v>
      </c>
      <c r="AS684" s="50">
        <v>1.7587962962962963E-3</v>
      </c>
      <c r="AT684" s="50">
        <v>2.2755787037037037E-3</v>
      </c>
      <c r="AU684" s="50">
        <v>3.5954861111111109E-3</v>
      </c>
      <c r="AV684" s="50">
        <v>3.8895833333333334E-3</v>
      </c>
      <c r="AW684" s="50">
        <v>4.9587962962962971E-3</v>
      </c>
      <c r="AX684" s="50">
        <v>7.7949074074074075E-3</v>
      </c>
      <c r="AY684" s="50">
        <v>8.3943287037037025E-3</v>
      </c>
      <c r="AZ684" s="50">
        <v>1.3507986111111111E-2</v>
      </c>
      <c r="BA684" s="50">
        <v>1.1111226851851853E-2</v>
      </c>
      <c r="BB684" s="50">
        <v>1.9128819444444445E-2</v>
      </c>
      <c r="BC684" s="50">
        <v>3.9301851851851859E-2</v>
      </c>
      <c r="BD684" s="48" t="s">
        <v>0</v>
      </c>
      <c r="BE684" s="48" t="s">
        <v>0</v>
      </c>
      <c r="BF684" s="48">
        <v>4.6900000000000004</v>
      </c>
      <c r="BG684" s="48">
        <v>10.029999999999999</v>
      </c>
      <c r="BH684" s="48">
        <v>12.13</v>
      </c>
      <c r="BI684" s="46">
        <v>3035</v>
      </c>
    </row>
    <row r="685" spans="1:61" x14ac:dyDescent="0.3">
      <c r="A685" s="46">
        <v>717</v>
      </c>
      <c r="B685" s="48" t="s">
        <v>0</v>
      </c>
      <c r="C685" s="48" t="s">
        <v>0</v>
      </c>
      <c r="D685" s="48" t="s">
        <v>0</v>
      </c>
      <c r="E685" s="48">
        <v>7.77</v>
      </c>
      <c r="F685" s="48" t="s">
        <v>0</v>
      </c>
      <c r="G685" s="48">
        <v>9.1199999999999992</v>
      </c>
      <c r="H685" s="48">
        <v>24.07</v>
      </c>
      <c r="I685" s="48">
        <v>38.049999999999997</v>
      </c>
      <c r="J685" s="48">
        <v>53.56</v>
      </c>
      <c r="K685" s="50">
        <v>8.1446759259259265E-4</v>
      </c>
      <c r="L685" s="50">
        <v>1.1118055555555556E-3</v>
      </c>
      <c r="M685" s="50">
        <v>2.5336805555555555E-3</v>
      </c>
      <c r="N685" s="50">
        <v>1.0199074074074073E-3</v>
      </c>
      <c r="O685" s="50">
        <v>1.4320601851851853E-3</v>
      </c>
      <c r="P685" s="50">
        <v>1.8593750000000001E-3</v>
      </c>
      <c r="Q685" s="50">
        <v>2.9553240740740742E-3</v>
      </c>
      <c r="R685" s="50">
        <v>3.189814814814815E-3</v>
      </c>
      <c r="S685" s="50">
        <v>4.0495370370370364E-3</v>
      </c>
      <c r="T685" s="50">
        <v>6.3248842592592593E-3</v>
      </c>
      <c r="U685" s="50">
        <v>6.8478009259259265E-3</v>
      </c>
      <c r="V685" s="50">
        <v>1.0911574074074074E-2</v>
      </c>
      <c r="W685" s="50">
        <v>1.0039699074074074E-2</v>
      </c>
      <c r="X685" s="50">
        <v>1.6908680555555555E-2</v>
      </c>
      <c r="Y685" s="50">
        <v>3.5171412037037039E-2</v>
      </c>
      <c r="Z685" s="48" t="s">
        <v>0</v>
      </c>
      <c r="AA685" s="48" t="s">
        <v>0</v>
      </c>
      <c r="AB685" s="48">
        <v>6.03</v>
      </c>
      <c r="AC685" s="48">
        <v>12.72</v>
      </c>
      <c r="AD685" s="48">
        <v>13.2</v>
      </c>
      <c r="AE685" s="46">
        <v>3949</v>
      </c>
      <c r="AF685" s="48">
        <v>7.44</v>
      </c>
      <c r="AG685" s="48">
        <v>8.06</v>
      </c>
      <c r="AH685" s="48" t="s">
        <v>0</v>
      </c>
      <c r="AI685" s="48" t="s">
        <v>0</v>
      </c>
      <c r="AJ685" s="48" t="s">
        <v>0</v>
      </c>
      <c r="AK685" s="48">
        <v>10.18</v>
      </c>
      <c r="AL685" s="48">
        <v>28.38</v>
      </c>
      <c r="AM685" s="48">
        <v>46.02</v>
      </c>
      <c r="AN685" s="48">
        <v>64.84</v>
      </c>
      <c r="AO685" s="50">
        <v>9.932870370370371E-4</v>
      </c>
      <c r="AP685" s="50">
        <v>1.3753472222222222E-3</v>
      </c>
      <c r="AQ685" s="50">
        <v>3.1125000000000002E-3</v>
      </c>
      <c r="AR685" s="50">
        <v>1.2525462962962963E-3</v>
      </c>
      <c r="AS685" s="50">
        <v>1.7597222222222222E-3</v>
      </c>
      <c r="AT685" s="50">
        <v>2.2767361111111113E-3</v>
      </c>
      <c r="AU685" s="50">
        <v>3.5973379629629628E-3</v>
      </c>
      <c r="AV685" s="50">
        <v>3.8915509259259259E-3</v>
      </c>
      <c r="AW685" s="50">
        <v>4.9614583333333333E-3</v>
      </c>
      <c r="AX685" s="50">
        <v>7.7990740740740746E-3</v>
      </c>
      <c r="AY685" s="50">
        <v>8.3989583333333329E-3</v>
      </c>
      <c r="AZ685" s="50">
        <v>1.351550925925926E-2</v>
      </c>
      <c r="BA685" s="50">
        <v>1.1118287037037038E-2</v>
      </c>
      <c r="BB685" s="50">
        <v>1.9140856481481481E-2</v>
      </c>
      <c r="BC685" s="50">
        <v>3.9326157407407407E-2</v>
      </c>
      <c r="BD685" s="48" t="s">
        <v>0</v>
      </c>
      <c r="BE685" s="48">
        <v>3.2</v>
      </c>
      <c r="BF685" s="48" t="s">
        <v>0</v>
      </c>
      <c r="BG685" s="48">
        <v>10.02</v>
      </c>
      <c r="BH685" s="48">
        <v>12.12</v>
      </c>
      <c r="BI685" s="46">
        <v>3031</v>
      </c>
    </row>
    <row r="686" spans="1:61" x14ac:dyDescent="0.3">
      <c r="A686" s="46">
        <v>716</v>
      </c>
      <c r="B686" s="48" t="s">
        <v>0</v>
      </c>
      <c r="C686" s="48" t="s">
        <v>0</v>
      </c>
      <c r="D686" s="48" t="s">
        <v>0</v>
      </c>
      <c r="E686" s="48" t="s">
        <v>0</v>
      </c>
      <c r="F686" s="48">
        <v>8.4700000000000006</v>
      </c>
      <c r="G686" s="48" t="s">
        <v>0</v>
      </c>
      <c r="H686" s="48">
        <v>24.08</v>
      </c>
      <c r="I686" s="48">
        <v>38.07</v>
      </c>
      <c r="J686" s="48">
        <v>53.58</v>
      </c>
      <c r="K686" s="50">
        <v>8.1481481481481487E-4</v>
      </c>
      <c r="L686" s="50">
        <v>1.1121527777777779E-3</v>
      </c>
      <c r="M686" s="50">
        <v>2.5346064814814814E-3</v>
      </c>
      <c r="N686" s="50">
        <v>1.0202546296296296E-3</v>
      </c>
      <c r="O686" s="50">
        <v>1.4325231481481483E-3</v>
      </c>
      <c r="P686" s="50">
        <v>1.8600694444444446E-3</v>
      </c>
      <c r="Q686" s="50">
        <v>2.9563657407407407E-3</v>
      </c>
      <c r="R686" s="50">
        <v>3.1909722222222226E-3</v>
      </c>
      <c r="S686" s="50">
        <v>4.0509259259259257E-3</v>
      </c>
      <c r="T686" s="50">
        <v>6.3271990740740736E-3</v>
      </c>
      <c r="U686" s="50">
        <v>6.8503472222222229E-3</v>
      </c>
      <c r="V686" s="50">
        <v>1.0915625E-2</v>
      </c>
      <c r="W686" s="50">
        <v>1.0045601851851852E-2</v>
      </c>
      <c r="X686" s="50">
        <v>1.6918634259259258E-2</v>
      </c>
      <c r="Y686" s="50">
        <v>3.519166666666667E-2</v>
      </c>
      <c r="Z686" s="48" t="s">
        <v>0</v>
      </c>
      <c r="AA686" s="48">
        <v>3.96</v>
      </c>
      <c r="AB686" s="48" t="s">
        <v>0</v>
      </c>
      <c r="AC686" s="48">
        <v>12.71</v>
      </c>
      <c r="AD686" s="48">
        <v>13.18</v>
      </c>
      <c r="AE686" s="46">
        <v>3944</v>
      </c>
      <c r="AF686" s="48" t="s">
        <v>0</v>
      </c>
      <c r="AG686" s="48" t="s">
        <v>0</v>
      </c>
      <c r="AH686" s="48" t="s">
        <v>0</v>
      </c>
      <c r="AI686" s="48">
        <v>8.65</v>
      </c>
      <c r="AJ686" s="48">
        <v>9.43</v>
      </c>
      <c r="AK686" s="48">
        <v>10.19</v>
      </c>
      <c r="AL686" s="48">
        <v>28.39</v>
      </c>
      <c r="AM686" s="48">
        <v>46.05</v>
      </c>
      <c r="AN686" s="48">
        <v>64.87</v>
      </c>
      <c r="AO686" s="50">
        <v>9.9375000000000006E-4</v>
      </c>
      <c r="AP686" s="50">
        <v>1.3760416666666667E-3</v>
      </c>
      <c r="AQ686" s="50">
        <v>3.1142361111111115E-3</v>
      </c>
      <c r="AR686" s="50">
        <v>1.2531250000000001E-3</v>
      </c>
      <c r="AS686" s="50">
        <v>1.7605324074074075E-3</v>
      </c>
      <c r="AT686" s="50">
        <v>2.2778935185185185E-3</v>
      </c>
      <c r="AU686" s="50">
        <v>3.5991898148148146E-3</v>
      </c>
      <c r="AV686" s="50">
        <v>3.893634259259259E-3</v>
      </c>
      <c r="AW686" s="50">
        <v>4.9640046296296298E-3</v>
      </c>
      <c r="AX686" s="50">
        <v>7.8033564814814814E-3</v>
      </c>
      <c r="AY686" s="50">
        <v>8.4035879629629634E-3</v>
      </c>
      <c r="AZ686" s="50">
        <v>1.3523032407407407E-2</v>
      </c>
      <c r="BA686" s="50">
        <v>1.1125462962962964E-2</v>
      </c>
      <c r="BB686" s="50">
        <v>1.9152777777777779E-2</v>
      </c>
      <c r="BC686" s="50">
        <v>3.9350578703703704E-2</v>
      </c>
      <c r="BD686" s="48">
        <v>1.48</v>
      </c>
      <c r="BE686" s="48" t="s">
        <v>0</v>
      </c>
      <c r="BF686" s="48" t="s">
        <v>0</v>
      </c>
      <c r="BG686" s="48">
        <v>10.01</v>
      </c>
      <c r="BH686" s="48">
        <v>12.1</v>
      </c>
      <c r="BI686" s="46">
        <v>3027</v>
      </c>
    </row>
    <row r="687" spans="1:61" x14ac:dyDescent="0.3">
      <c r="A687" s="46">
        <v>715</v>
      </c>
      <c r="B687" s="48" t="s">
        <v>0</v>
      </c>
      <c r="C687" s="48" t="s">
        <v>0</v>
      </c>
      <c r="D687" s="48">
        <v>7.47</v>
      </c>
      <c r="E687" s="48" t="s">
        <v>0</v>
      </c>
      <c r="F687" s="48" t="s">
        <v>0</v>
      </c>
      <c r="G687" s="48">
        <v>9.1300000000000008</v>
      </c>
      <c r="H687" s="48" t="s">
        <v>0</v>
      </c>
      <c r="I687" s="48">
        <v>38.08</v>
      </c>
      <c r="J687" s="48">
        <v>53.6</v>
      </c>
      <c r="K687" s="50">
        <v>8.1504629629629635E-4</v>
      </c>
      <c r="L687" s="50">
        <v>1.1125E-3</v>
      </c>
      <c r="M687" s="50">
        <v>2.5355324074074074E-3</v>
      </c>
      <c r="N687" s="50">
        <v>1.0206018518518517E-3</v>
      </c>
      <c r="O687" s="50">
        <v>1.4329861111111112E-3</v>
      </c>
      <c r="P687" s="50">
        <v>1.8606481481481482E-3</v>
      </c>
      <c r="Q687" s="50">
        <v>2.9574074074074073E-3</v>
      </c>
      <c r="R687" s="50">
        <v>3.1920138888888892E-3</v>
      </c>
      <c r="S687" s="50">
        <v>4.0524305555555556E-3</v>
      </c>
      <c r="T687" s="50">
        <v>6.3296296296296295E-3</v>
      </c>
      <c r="U687" s="50">
        <v>6.8528935185185186E-3</v>
      </c>
      <c r="V687" s="50">
        <v>1.0919675925925926E-2</v>
      </c>
      <c r="W687" s="50">
        <v>1.005162037037037E-2</v>
      </c>
      <c r="X687" s="50">
        <v>1.6928703703703703E-2</v>
      </c>
      <c r="Y687" s="50">
        <v>3.52119212962963E-2</v>
      </c>
      <c r="Z687" s="48">
        <v>1.77</v>
      </c>
      <c r="AA687" s="48" t="s">
        <v>0</v>
      </c>
      <c r="AB687" s="48" t="s">
        <v>0</v>
      </c>
      <c r="AC687" s="48">
        <v>12.7</v>
      </c>
      <c r="AD687" s="48">
        <v>13.16</v>
      </c>
      <c r="AE687" s="46">
        <v>3939</v>
      </c>
      <c r="AF687" s="48" t="s">
        <v>0</v>
      </c>
      <c r="AG687" s="48" t="s">
        <v>0</v>
      </c>
      <c r="AH687" s="48">
        <v>8.64</v>
      </c>
      <c r="AI687" s="48" t="s">
        <v>0</v>
      </c>
      <c r="AJ687" s="48" t="s">
        <v>0</v>
      </c>
      <c r="AK687" s="48" t="s">
        <v>0</v>
      </c>
      <c r="AL687" s="48">
        <v>28.41</v>
      </c>
      <c r="AM687" s="48">
        <v>46.07</v>
      </c>
      <c r="AN687" s="48">
        <v>64.900000000000006</v>
      </c>
      <c r="AO687" s="50">
        <v>9.9432870370370387E-4</v>
      </c>
      <c r="AP687" s="50">
        <v>1.3768518518518518E-3</v>
      </c>
      <c r="AQ687" s="50">
        <v>3.1159722222222227E-3</v>
      </c>
      <c r="AR687" s="50">
        <v>1.2538194444444446E-3</v>
      </c>
      <c r="AS687" s="50">
        <v>1.7614583333333334E-3</v>
      </c>
      <c r="AT687" s="50">
        <v>2.2790509259259261E-3</v>
      </c>
      <c r="AU687" s="50">
        <v>3.6010416666666665E-3</v>
      </c>
      <c r="AV687" s="50">
        <v>3.8956018518518519E-3</v>
      </c>
      <c r="AW687" s="50">
        <v>4.966666666666667E-3</v>
      </c>
      <c r="AX687" s="50">
        <v>7.8076388888888883E-3</v>
      </c>
      <c r="AY687" s="50">
        <v>8.4082175925925921E-3</v>
      </c>
      <c r="AZ687" s="50">
        <v>1.3530671296296296E-2</v>
      </c>
      <c r="BA687" s="50">
        <v>1.1132523148148148E-2</v>
      </c>
      <c r="BB687" s="50">
        <v>1.9164814814814815E-2</v>
      </c>
      <c r="BC687" s="50">
        <v>3.9375E-2</v>
      </c>
      <c r="BD687" s="48" t="s">
        <v>0</v>
      </c>
      <c r="BE687" s="48" t="s">
        <v>0</v>
      </c>
      <c r="BF687" s="48">
        <v>4.68</v>
      </c>
      <c r="BG687" s="48">
        <v>10</v>
      </c>
      <c r="BH687" s="48">
        <v>12.08</v>
      </c>
      <c r="BI687" s="46">
        <v>3023</v>
      </c>
    </row>
    <row r="688" spans="1:61" x14ac:dyDescent="0.3">
      <c r="A688" s="46">
        <v>714</v>
      </c>
      <c r="B688" s="48" t="s">
        <v>0</v>
      </c>
      <c r="C688" s="48">
        <v>6.99</v>
      </c>
      <c r="D688" s="48" t="s">
        <v>0</v>
      </c>
      <c r="E688" s="48">
        <v>7.78</v>
      </c>
      <c r="F688" s="48" t="s">
        <v>0</v>
      </c>
      <c r="G688" s="48" t="s">
        <v>0</v>
      </c>
      <c r="H688" s="48">
        <v>24.09</v>
      </c>
      <c r="I688" s="48">
        <v>38.1</v>
      </c>
      <c r="J688" s="48">
        <v>53.62</v>
      </c>
      <c r="K688" s="50">
        <v>8.1539351851851857E-4</v>
      </c>
      <c r="L688" s="50">
        <v>1.112962962962963E-3</v>
      </c>
      <c r="M688" s="50">
        <v>2.5365740740740739E-3</v>
      </c>
      <c r="N688" s="50">
        <v>1.0209490740740741E-3</v>
      </c>
      <c r="O688" s="50">
        <v>1.4334490740740742E-3</v>
      </c>
      <c r="P688" s="50">
        <v>1.8613425925925926E-3</v>
      </c>
      <c r="Q688" s="50">
        <v>2.9584490740740738E-3</v>
      </c>
      <c r="R688" s="50">
        <v>3.1931712962962964E-3</v>
      </c>
      <c r="S688" s="50">
        <v>4.0538194444444441E-3</v>
      </c>
      <c r="T688" s="50">
        <v>6.3319444444444447E-3</v>
      </c>
      <c r="U688" s="50">
        <v>6.8554398148148151E-3</v>
      </c>
      <c r="V688" s="50">
        <v>1.0923611111111111E-2</v>
      </c>
      <c r="W688" s="50">
        <v>1.0057523148148149E-2</v>
      </c>
      <c r="X688" s="50">
        <v>1.6938657407407406E-2</v>
      </c>
      <c r="Y688" s="50">
        <v>3.5232291666666665E-2</v>
      </c>
      <c r="Z688" s="48" t="s">
        <v>0</v>
      </c>
      <c r="AA688" s="48" t="s">
        <v>0</v>
      </c>
      <c r="AB688" s="48">
        <v>6.02</v>
      </c>
      <c r="AC688" s="48">
        <v>12.69</v>
      </c>
      <c r="AD688" s="48">
        <v>13.15</v>
      </c>
      <c r="AE688" s="46">
        <v>3934</v>
      </c>
      <c r="AF688" s="48">
        <v>7.45</v>
      </c>
      <c r="AG688" s="48">
        <v>8.07</v>
      </c>
      <c r="AH688" s="48" t="s">
        <v>0</v>
      </c>
      <c r="AI688" s="48">
        <v>8.66</v>
      </c>
      <c r="AJ688" s="48">
        <v>9.44</v>
      </c>
      <c r="AK688" s="48">
        <v>10.199999999999999</v>
      </c>
      <c r="AL688" s="48">
        <v>28.42</v>
      </c>
      <c r="AM688" s="48">
        <v>46.09</v>
      </c>
      <c r="AN688" s="48">
        <v>64.94</v>
      </c>
      <c r="AO688" s="50">
        <v>9.9479166666666683E-4</v>
      </c>
      <c r="AP688" s="50">
        <v>1.3775462962962962E-3</v>
      </c>
      <c r="AQ688" s="50">
        <v>3.1177083333333334E-3</v>
      </c>
      <c r="AR688" s="50">
        <v>1.254513888888889E-3</v>
      </c>
      <c r="AS688" s="50">
        <v>1.7623842592592593E-3</v>
      </c>
      <c r="AT688" s="50">
        <v>2.2802083333333333E-3</v>
      </c>
      <c r="AU688" s="50">
        <v>3.6028935185185183E-3</v>
      </c>
      <c r="AV688" s="50">
        <v>3.8975694444444444E-3</v>
      </c>
      <c r="AW688" s="50">
        <v>4.9692129629629626E-3</v>
      </c>
      <c r="AX688" s="50">
        <v>7.811921296296296E-3</v>
      </c>
      <c r="AY688" s="50">
        <v>8.4127314814814811E-3</v>
      </c>
      <c r="AZ688" s="50">
        <v>1.3538194444444443E-2</v>
      </c>
      <c r="BA688" s="50">
        <v>1.1139699074074074E-2</v>
      </c>
      <c r="BB688" s="50">
        <v>1.9176851851851851E-2</v>
      </c>
      <c r="BC688" s="50">
        <v>3.9399421296296297E-2</v>
      </c>
      <c r="BD688" s="48" t="s">
        <v>0</v>
      </c>
      <c r="BE688" s="48">
        <v>3.19</v>
      </c>
      <c r="BF688" s="48" t="s">
        <v>0</v>
      </c>
      <c r="BG688" s="48">
        <v>9.99</v>
      </c>
      <c r="BH688" s="48">
        <v>12.07</v>
      </c>
      <c r="BI688" s="46">
        <v>3019</v>
      </c>
    </row>
    <row r="689" spans="1:61" x14ac:dyDescent="0.3">
      <c r="A689" s="46">
        <v>713</v>
      </c>
      <c r="B689" s="48">
        <v>6.47</v>
      </c>
      <c r="C689" s="48" t="s">
        <v>0</v>
      </c>
      <c r="D689" s="48" t="s">
        <v>0</v>
      </c>
      <c r="E689" s="48" t="s">
        <v>0</v>
      </c>
      <c r="F689" s="48">
        <v>8.48</v>
      </c>
      <c r="G689" s="48" t="s">
        <v>0</v>
      </c>
      <c r="H689" s="48">
        <v>24.1</v>
      </c>
      <c r="I689" s="48">
        <v>38.11</v>
      </c>
      <c r="J689" s="48">
        <v>53.64</v>
      </c>
      <c r="K689" s="50">
        <v>8.1562500000000005E-4</v>
      </c>
      <c r="L689" s="50">
        <v>1.1133101851851853E-3</v>
      </c>
      <c r="M689" s="50">
        <v>2.5374999999999998E-3</v>
      </c>
      <c r="N689" s="50">
        <v>1.0212962962962962E-3</v>
      </c>
      <c r="O689" s="50">
        <v>1.4340277777777778E-3</v>
      </c>
      <c r="P689" s="50">
        <v>1.862037037037037E-3</v>
      </c>
      <c r="Q689" s="50">
        <v>2.9594907407407408E-3</v>
      </c>
      <c r="R689" s="50">
        <v>3.194328703703704E-3</v>
      </c>
      <c r="S689" s="50">
        <v>4.055324074074074E-3</v>
      </c>
      <c r="T689" s="50">
        <v>6.3343750000000006E-3</v>
      </c>
      <c r="U689" s="50">
        <v>6.8579861111111116E-3</v>
      </c>
      <c r="V689" s="50">
        <v>1.0927662037037036E-2</v>
      </c>
      <c r="W689" s="50">
        <v>1.0063541666666667E-2</v>
      </c>
      <c r="X689" s="50">
        <v>1.694872685185185E-2</v>
      </c>
      <c r="Y689" s="50">
        <v>3.5252546296296296E-2</v>
      </c>
      <c r="Z689" s="48" t="s">
        <v>0</v>
      </c>
      <c r="AA689" s="48">
        <v>3.95</v>
      </c>
      <c r="AB689" s="48" t="s">
        <v>0</v>
      </c>
      <c r="AC689" s="48" t="s">
        <v>0</v>
      </c>
      <c r="AD689" s="48">
        <v>13.13</v>
      </c>
      <c r="AE689" s="46">
        <v>3929</v>
      </c>
      <c r="AF689" s="48" t="s">
        <v>0</v>
      </c>
      <c r="AG689" s="48" t="s">
        <v>0</v>
      </c>
      <c r="AH689" s="48" t="s">
        <v>0</v>
      </c>
      <c r="AI689" s="48" t="s">
        <v>0</v>
      </c>
      <c r="AJ689" s="48" t="s">
        <v>0</v>
      </c>
      <c r="AK689" s="48" t="s">
        <v>0</v>
      </c>
      <c r="AL689" s="48">
        <v>28.43</v>
      </c>
      <c r="AM689" s="48">
        <v>46.11</v>
      </c>
      <c r="AN689" s="48">
        <v>64.97</v>
      </c>
      <c r="AO689" s="50">
        <v>9.9537037037037042E-4</v>
      </c>
      <c r="AP689" s="50">
        <v>1.3783564814814815E-3</v>
      </c>
      <c r="AQ689" s="50">
        <v>3.1194444444444447E-3</v>
      </c>
      <c r="AR689" s="50">
        <v>1.2552083333333334E-3</v>
      </c>
      <c r="AS689" s="50">
        <v>1.7633101851851852E-3</v>
      </c>
      <c r="AT689" s="50">
        <v>2.2813657407407409E-3</v>
      </c>
      <c r="AU689" s="50">
        <v>3.6047453703703701E-3</v>
      </c>
      <c r="AV689" s="50">
        <v>3.8996527777777775E-3</v>
      </c>
      <c r="AW689" s="50">
        <v>4.9718749999999997E-3</v>
      </c>
      <c r="AX689" s="50">
        <v>7.8160879629629622E-3</v>
      </c>
      <c r="AY689" s="50">
        <v>8.4173611111111116E-3</v>
      </c>
      <c r="AZ689" s="50">
        <v>1.3545717592592594E-2</v>
      </c>
      <c r="BA689" s="50">
        <v>1.1146875000000001E-2</v>
      </c>
      <c r="BB689" s="50">
        <v>1.9188888888888887E-2</v>
      </c>
      <c r="BC689" s="50">
        <v>3.9423958333333328E-2</v>
      </c>
      <c r="BD689" s="48" t="s">
        <v>0</v>
      </c>
      <c r="BE689" s="48" t="s">
        <v>0</v>
      </c>
      <c r="BF689" s="48">
        <v>4.67</v>
      </c>
      <c r="BG689" s="48">
        <v>9.98</v>
      </c>
      <c r="BH689" s="48">
        <v>12.05</v>
      </c>
      <c r="BI689" s="46">
        <v>3016</v>
      </c>
    </row>
    <row r="690" spans="1:61" x14ac:dyDescent="0.3">
      <c r="A690" s="46">
        <v>712</v>
      </c>
      <c r="B690" s="48" t="s">
        <v>0</v>
      </c>
      <c r="C690" s="48" t="s">
        <v>0</v>
      </c>
      <c r="D690" s="48" t="s">
        <v>0</v>
      </c>
      <c r="E690" s="48" t="s">
        <v>0</v>
      </c>
      <c r="F690" s="48" t="s">
        <v>0</v>
      </c>
      <c r="G690" s="48">
        <v>9.14</v>
      </c>
      <c r="H690" s="48">
        <v>24.11</v>
      </c>
      <c r="I690" s="48">
        <v>38.119999999999997</v>
      </c>
      <c r="J690" s="48">
        <v>53.65</v>
      </c>
      <c r="K690" s="50">
        <v>8.1597222222222227E-4</v>
      </c>
      <c r="L690" s="50">
        <v>1.1136574074074074E-3</v>
      </c>
      <c r="M690" s="50">
        <v>2.5385416666666664E-3</v>
      </c>
      <c r="N690" s="50">
        <v>1.0216435185185185E-3</v>
      </c>
      <c r="O690" s="50">
        <v>1.4344907407407407E-3</v>
      </c>
      <c r="P690" s="50">
        <v>1.8626157407407409E-3</v>
      </c>
      <c r="Q690" s="50">
        <v>2.9605324074074074E-3</v>
      </c>
      <c r="R690" s="50">
        <v>3.1954861111111112E-3</v>
      </c>
      <c r="S690" s="50">
        <v>4.0567129629629625E-3</v>
      </c>
      <c r="T690" s="50">
        <v>6.336689814814815E-3</v>
      </c>
      <c r="U690" s="50">
        <v>6.8605324074074072E-3</v>
      </c>
      <c r="V690" s="50">
        <v>1.0931712962962963E-2</v>
      </c>
      <c r="W690" s="50">
        <v>1.0069444444444445E-2</v>
      </c>
      <c r="X690" s="50">
        <v>1.6958796296296298E-2</v>
      </c>
      <c r="Y690" s="50">
        <v>3.5272916666666668E-2</v>
      </c>
      <c r="Z690" s="48" t="s">
        <v>0</v>
      </c>
      <c r="AA690" s="48" t="s">
        <v>0</v>
      </c>
      <c r="AB690" s="48">
        <v>6.01</v>
      </c>
      <c r="AC690" s="48">
        <v>12.68</v>
      </c>
      <c r="AD690" s="48">
        <v>13.11</v>
      </c>
      <c r="AE690" s="46">
        <v>3924</v>
      </c>
      <c r="AF690" s="48" t="s">
        <v>0</v>
      </c>
      <c r="AG690" s="48" t="s">
        <v>0</v>
      </c>
      <c r="AH690" s="48">
        <v>8.65</v>
      </c>
      <c r="AI690" s="48">
        <v>8.67</v>
      </c>
      <c r="AJ690" s="48">
        <v>9.4499999999999993</v>
      </c>
      <c r="AK690" s="48">
        <v>10.210000000000001</v>
      </c>
      <c r="AL690" s="48">
        <v>28.45</v>
      </c>
      <c r="AM690" s="48">
        <v>46.14</v>
      </c>
      <c r="AN690" s="48">
        <v>65</v>
      </c>
      <c r="AO690" s="50">
        <v>9.9583333333333338E-4</v>
      </c>
      <c r="AP690" s="50">
        <v>1.3790509259259259E-3</v>
      </c>
      <c r="AQ690" s="50">
        <v>3.1211805555555559E-3</v>
      </c>
      <c r="AR690" s="50">
        <v>1.255787037037037E-3</v>
      </c>
      <c r="AS690" s="50">
        <v>1.7642361111111112E-3</v>
      </c>
      <c r="AT690" s="50">
        <v>2.2825231481481481E-3</v>
      </c>
      <c r="AU690" s="50">
        <v>3.606597222222222E-3</v>
      </c>
      <c r="AV690" s="50">
        <v>3.9016203703703704E-3</v>
      </c>
      <c r="AW690" s="50">
        <v>4.9745370370370369E-3</v>
      </c>
      <c r="AX690" s="50">
        <v>7.8203703703703699E-3</v>
      </c>
      <c r="AY690" s="50">
        <v>8.4219907407407403E-3</v>
      </c>
      <c r="AZ690" s="50">
        <v>1.3553240740740741E-2</v>
      </c>
      <c r="BA690" s="50">
        <v>1.1153935185185185E-2</v>
      </c>
      <c r="BB690" s="50">
        <v>1.9200925925925927E-2</v>
      </c>
      <c r="BC690" s="50">
        <v>3.9448379629629625E-2</v>
      </c>
      <c r="BD690" s="48" t="s">
        <v>0</v>
      </c>
      <c r="BE690" s="48" t="s">
        <v>0</v>
      </c>
      <c r="BF690" s="48" t="s">
        <v>0</v>
      </c>
      <c r="BG690" s="48">
        <v>9.9700000000000006</v>
      </c>
      <c r="BH690" s="48">
        <v>12.04</v>
      </c>
      <c r="BI690" s="46">
        <v>3012</v>
      </c>
    </row>
    <row r="691" spans="1:61" x14ac:dyDescent="0.3">
      <c r="A691" s="46">
        <v>711</v>
      </c>
      <c r="B691" s="48" t="s">
        <v>0</v>
      </c>
      <c r="C691" s="48" t="s">
        <v>0</v>
      </c>
      <c r="D691" s="48">
        <v>7.48</v>
      </c>
      <c r="E691" s="48">
        <v>7.79</v>
      </c>
      <c r="F691" s="48" t="s">
        <v>0</v>
      </c>
      <c r="G691" s="48" t="s">
        <v>0</v>
      </c>
      <c r="H691" s="48">
        <v>24.12</v>
      </c>
      <c r="I691" s="48">
        <v>38.14</v>
      </c>
      <c r="J691" s="48">
        <v>53.67</v>
      </c>
      <c r="K691" s="50">
        <v>8.1620370370370375E-4</v>
      </c>
      <c r="L691" s="50">
        <v>1.1141203703703704E-3</v>
      </c>
      <c r="M691" s="50">
        <v>2.5394675925925923E-3</v>
      </c>
      <c r="N691" s="50">
        <v>1.0219907407407406E-3</v>
      </c>
      <c r="O691" s="50">
        <v>1.4349537037037037E-3</v>
      </c>
      <c r="P691" s="50">
        <v>1.8633101851851853E-3</v>
      </c>
      <c r="Q691" s="50">
        <v>2.9616898148148146E-3</v>
      </c>
      <c r="R691" s="50">
        <v>3.1965277777777782E-3</v>
      </c>
      <c r="S691" s="50">
        <v>4.0581018518518518E-3</v>
      </c>
      <c r="T691" s="50">
        <v>6.3391203703703708E-3</v>
      </c>
      <c r="U691" s="50">
        <v>6.8630787037037037E-3</v>
      </c>
      <c r="V691" s="50">
        <v>1.0935763888888889E-2</v>
      </c>
      <c r="W691" s="50">
        <v>1.0075462962962963E-2</v>
      </c>
      <c r="X691" s="50">
        <v>1.6968865740740743E-2</v>
      </c>
      <c r="Y691" s="50">
        <v>3.529328703703704E-2</v>
      </c>
      <c r="Z691" s="48" t="s">
        <v>0</v>
      </c>
      <c r="AA691" s="48">
        <v>3.94</v>
      </c>
      <c r="AB691" s="48" t="s">
        <v>0</v>
      </c>
      <c r="AC691" s="48">
        <v>12.67</v>
      </c>
      <c r="AD691" s="48">
        <v>13.1</v>
      </c>
      <c r="AE691" s="46">
        <v>3919</v>
      </c>
      <c r="AF691" s="48">
        <v>7.46</v>
      </c>
      <c r="AG691" s="48">
        <v>8.08</v>
      </c>
      <c r="AH691" s="48" t="s">
        <v>0</v>
      </c>
      <c r="AI691" s="48" t="s">
        <v>0</v>
      </c>
      <c r="AJ691" s="48" t="s">
        <v>0</v>
      </c>
      <c r="AK691" s="48" t="s">
        <v>0</v>
      </c>
      <c r="AL691" s="48">
        <v>28.46</v>
      </c>
      <c r="AM691" s="48">
        <v>46.16</v>
      </c>
      <c r="AN691" s="48">
        <v>65.03</v>
      </c>
      <c r="AO691" s="50">
        <v>9.9641203703703719E-4</v>
      </c>
      <c r="AP691" s="50">
        <v>1.379861111111111E-3</v>
      </c>
      <c r="AQ691" s="50">
        <v>3.1229166666666671E-3</v>
      </c>
      <c r="AR691" s="50">
        <v>1.2564814814814815E-3</v>
      </c>
      <c r="AS691" s="50">
        <v>1.7650462962962962E-3</v>
      </c>
      <c r="AT691" s="50">
        <v>2.2836805555555557E-3</v>
      </c>
      <c r="AU691" s="50">
        <v>3.6084490740740738E-3</v>
      </c>
      <c r="AV691" s="50">
        <v>3.9037037037037035E-3</v>
      </c>
      <c r="AW691" s="50">
        <v>4.9770833333333334E-3</v>
      </c>
      <c r="AX691" s="50">
        <v>7.8246527777777776E-3</v>
      </c>
      <c r="AY691" s="50">
        <v>8.426620370370369E-3</v>
      </c>
      <c r="AZ691" s="50">
        <v>1.356076388888889E-2</v>
      </c>
      <c r="BA691" s="50">
        <v>1.1161111111111111E-2</v>
      </c>
      <c r="BB691" s="50">
        <v>1.9212962962962963E-2</v>
      </c>
      <c r="BC691" s="50">
        <v>3.947291666666667E-2</v>
      </c>
      <c r="BD691" s="48" t="s">
        <v>0</v>
      </c>
      <c r="BE691" s="48">
        <v>3.18</v>
      </c>
      <c r="BF691" s="48">
        <v>4.66</v>
      </c>
      <c r="BG691" s="48">
        <v>9.9600000000000009</v>
      </c>
      <c r="BH691" s="48">
        <v>12.02</v>
      </c>
      <c r="BI691" s="46">
        <v>3008</v>
      </c>
    </row>
    <row r="692" spans="1:61" x14ac:dyDescent="0.3">
      <c r="A692" s="46">
        <v>710</v>
      </c>
      <c r="B692" s="48" t="s">
        <v>0</v>
      </c>
      <c r="C692" s="48">
        <v>7</v>
      </c>
      <c r="D692" s="48" t="s">
        <v>0</v>
      </c>
      <c r="E692" s="48" t="s">
        <v>0</v>
      </c>
      <c r="F692" s="48">
        <v>8.49</v>
      </c>
      <c r="G692" s="48" t="s">
        <v>0</v>
      </c>
      <c r="H692" s="48">
        <v>24.13</v>
      </c>
      <c r="I692" s="48">
        <v>38.15</v>
      </c>
      <c r="J692" s="48">
        <v>53.69</v>
      </c>
      <c r="K692" s="50">
        <v>8.1655092592592597E-4</v>
      </c>
      <c r="L692" s="50">
        <v>1.1144675925925927E-3</v>
      </c>
      <c r="M692" s="50">
        <v>2.5405092592592593E-3</v>
      </c>
      <c r="N692" s="50">
        <v>1.022337962962963E-3</v>
      </c>
      <c r="O692" s="50">
        <v>1.4354166666666667E-3</v>
      </c>
      <c r="P692" s="50">
        <v>1.8638888888888889E-3</v>
      </c>
      <c r="Q692" s="50">
        <v>2.9627314814814816E-3</v>
      </c>
      <c r="R692" s="50">
        <v>3.1976851851851854E-3</v>
      </c>
      <c r="S692" s="50">
        <v>4.0596064814814809E-3</v>
      </c>
      <c r="T692" s="50">
        <v>6.3415509259259258E-3</v>
      </c>
      <c r="U692" s="50">
        <v>6.8656250000000002E-3</v>
      </c>
      <c r="V692" s="50">
        <v>1.0939699074074074E-2</v>
      </c>
      <c r="W692" s="50">
        <v>1.0081481481481481E-2</v>
      </c>
      <c r="X692" s="50">
        <v>1.6978819444444446E-2</v>
      </c>
      <c r="Y692" s="50">
        <v>3.531354166666667E-2</v>
      </c>
      <c r="Z692" s="48" t="s">
        <v>0</v>
      </c>
      <c r="AA692" s="48" t="s">
        <v>0</v>
      </c>
      <c r="AB692" s="48">
        <v>6</v>
      </c>
      <c r="AC692" s="48">
        <v>12.66</v>
      </c>
      <c r="AD692" s="48">
        <v>13.08</v>
      </c>
      <c r="AE692" s="46">
        <v>3914</v>
      </c>
      <c r="AF692" s="48" t="s">
        <v>0</v>
      </c>
      <c r="AG692" s="48" t="s">
        <v>0</v>
      </c>
      <c r="AH692" s="48">
        <v>8.66</v>
      </c>
      <c r="AI692" s="48" t="s">
        <v>0</v>
      </c>
      <c r="AJ692" s="48">
        <v>9.4600000000000009</v>
      </c>
      <c r="AK692" s="48">
        <v>10.220000000000001</v>
      </c>
      <c r="AL692" s="48">
        <v>28.47</v>
      </c>
      <c r="AM692" s="48">
        <v>46.18</v>
      </c>
      <c r="AN692" s="48">
        <v>65.069999999999993</v>
      </c>
      <c r="AO692" s="50">
        <v>9.9687500000000015E-4</v>
      </c>
      <c r="AP692" s="50">
        <v>1.3805555555555554E-3</v>
      </c>
      <c r="AQ692" s="50">
        <v>3.1246527777777778E-3</v>
      </c>
      <c r="AR692" s="50">
        <v>1.2571759259259259E-3</v>
      </c>
      <c r="AS692" s="50">
        <v>1.7659722222222222E-3</v>
      </c>
      <c r="AT692" s="50">
        <v>2.2848379629629629E-3</v>
      </c>
      <c r="AU692" s="50">
        <v>3.6103009259259257E-3</v>
      </c>
      <c r="AV692" s="50">
        <v>3.905671296296296E-3</v>
      </c>
      <c r="AW692" s="50">
        <v>4.9797453703703705E-3</v>
      </c>
      <c r="AX692" s="50">
        <v>7.8289351851851853E-3</v>
      </c>
      <c r="AY692" s="50">
        <v>8.4312499999999995E-3</v>
      </c>
      <c r="AZ692" s="50">
        <v>1.3568402777777776E-2</v>
      </c>
      <c r="BA692" s="50">
        <v>1.1168287037037037E-2</v>
      </c>
      <c r="BB692" s="50">
        <v>1.9224999999999999E-2</v>
      </c>
      <c r="BC692" s="50">
        <v>3.9497337962962967E-2</v>
      </c>
      <c r="BD692" s="48" t="s">
        <v>0</v>
      </c>
      <c r="BE692" s="48" t="s">
        <v>0</v>
      </c>
      <c r="BF692" s="48" t="s">
        <v>0</v>
      </c>
      <c r="BG692" s="48">
        <v>9.9499999999999993</v>
      </c>
      <c r="BH692" s="48">
        <v>12</v>
      </c>
      <c r="BI692" s="46">
        <v>3004</v>
      </c>
    </row>
    <row r="693" spans="1:61" x14ac:dyDescent="0.3">
      <c r="A693" s="46">
        <v>709</v>
      </c>
      <c r="B693" s="48" t="s">
        <v>0</v>
      </c>
      <c r="C693" s="48" t="s">
        <v>0</v>
      </c>
      <c r="D693" s="48" t="s">
        <v>0</v>
      </c>
      <c r="E693" s="48" t="s">
        <v>0</v>
      </c>
      <c r="F693" s="48" t="s">
        <v>0</v>
      </c>
      <c r="G693" s="48">
        <v>9.15</v>
      </c>
      <c r="H693" s="48" t="s">
        <v>0</v>
      </c>
      <c r="I693" s="48">
        <v>38.159999999999997</v>
      </c>
      <c r="J693" s="48">
        <v>53.71</v>
      </c>
      <c r="K693" s="50">
        <v>8.1678240740740745E-4</v>
      </c>
      <c r="L693" s="50">
        <v>1.1148148148148148E-3</v>
      </c>
      <c r="M693" s="50">
        <v>2.5414351851851852E-3</v>
      </c>
      <c r="N693" s="50">
        <v>1.0226851851851851E-3</v>
      </c>
      <c r="O693" s="50">
        <v>1.4358796296296296E-3</v>
      </c>
      <c r="P693" s="50">
        <v>1.8645833333333333E-3</v>
      </c>
      <c r="Q693" s="50">
        <v>2.9637731481481485E-3</v>
      </c>
      <c r="R693" s="50">
        <v>3.198842592592593E-3</v>
      </c>
      <c r="S693" s="50">
        <v>4.0609953703703702E-3</v>
      </c>
      <c r="T693" s="50">
        <v>6.3438657407407411E-3</v>
      </c>
      <c r="U693" s="50">
        <v>6.8681712962962967E-3</v>
      </c>
      <c r="V693" s="50">
        <v>1.0943749999999999E-2</v>
      </c>
      <c r="W693" s="50">
        <v>1.0087384259259259E-2</v>
      </c>
      <c r="X693" s="50">
        <v>1.698888888888889E-2</v>
      </c>
      <c r="Y693" s="50">
        <v>3.5334027777777784E-2</v>
      </c>
      <c r="Z693" s="48" t="s">
        <v>0</v>
      </c>
      <c r="AA693" s="48" t="s">
        <v>0</v>
      </c>
      <c r="AB693" s="48" t="s">
        <v>0</v>
      </c>
      <c r="AC693" s="48">
        <v>12.65</v>
      </c>
      <c r="AD693" s="48">
        <v>13.06</v>
      </c>
      <c r="AE693" s="46">
        <v>3909</v>
      </c>
      <c r="AF693" s="48" t="s">
        <v>0</v>
      </c>
      <c r="AG693" s="48" t="s">
        <v>0</v>
      </c>
      <c r="AH693" s="48" t="s">
        <v>0</v>
      </c>
      <c r="AI693" s="48">
        <v>8.68</v>
      </c>
      <c r="AJ693" s="48" t="s">
        <v>0</v>
      </c>
      <c r="AK693" s="48" t="s">
        <v>0</v>
      </c>
      <c r="AL693" s="48">
        <v>28.49</v>
      </c>
      <c r="AM693" s="48">
        <v>46.21</v>
      </c>
      <c r="AN693" s="48">
        <v>65.099999999999994</v>
      </c>
      <c r="AO693" s="50">
        <v>9.9745370370370374E-4</v>
      </c>
      <c r="AP693" s="50">
        <v>1.3813657407407407E-3</v>
      </c>
      <c r="AQ693" s="50">
        <v>3.1263888888888891E-3</v>
      </c>
      <c r="AR693" s="50">
        <v>1.2578703703703703E-3</v>
      </c>
      <c r="AS693" s="50">
        <v>1.7668981481481481E-3</v>
      </c>
      <c r="AT693" s="50">
        <v>2.2861111111111112E-3</v>
      </c>
      <c r="AU693" s="50">
        <v>3.6121527777777775E-3</v>
      </c>
      <c r="AV693" s="50">
        <v>3.9077546296296291E-3</v>
      </c>
      <c r="AW693" s="50">
        <v>4.9824074074074076E-3</v>
      </c>
      <c r="AX693" s="50">
        <v>7.8332175925925913E-3</v>
      </c>
      <c r="AY693" s="50">
        <v>8.4358796296296282E-3</v>
      </c>
      <c r="AZ693" s="50">
        <v>1.3575925925925925E-2</v>
      </c>
      <c r="BA693" s="50">
        <v>1.1175347222222222E-2</v>
      </c>
      <c r="BB693" s="50">
        <v>1.9237037037037035E-2</v>
      </c>
      <c r="BC693" s="50">
        <v>3.9521874999999998E-2</v>
      </c>
      <c r="BD693" s="48" t="s">
        <v>0</v>
      </c>
      <c r="BE693" s="48" t="s">
        <v>0</v>
      </c>
      <c r="BF693" s="48">
        <v>4.6500000000000004</v>
      </c>
      <c r="BG693" s="48">
        <v>9.94</v>
      </c>
      <c r="BH693" s="48">
        <v>11.99</v>
      </c>
      <c r="BI693" s="46">
        <v>3000</v>
      </c>
    </row>
    <row r="694" spans="1:61" x14ac:dyDescent="0.3">
      <c r="A694" s="46">
        <v>708</v>
      </c>
      <c r="B694" s="48">
        <v>6.48</v>
      </c>
      <c r="C694" s="48" t="s">
        <v>0</v>
      </c>
      <c r="D694" s="48" t="s">
        <v>0</v>
      </c>
      <c r="E694" s="48">
        <v>7.8</v>
      </c>
      <c r="F694" s="48" t="s">
        <v>0</v>
      </c>
      <c r="G694" s="48" t="s">
        <v>0</v>
      </c>
      <c r="H694" s="48">
        <v>24.14</v>
      </c>
      <c r="I694" s="48">
        <v>38.18</v>
      </c>
      <c r="J694" s="48">
        <v>53.73</v>
      </c>
      <c r="K694" s="50">
        <v>8.1712962962962967E-4</v>
      </c>
      <c r="L694" s="50">
        <v>1.1152777777777778E-3</v>
      </c>
      <c r="M694" s="50">
        <v>2.5424768518518518E-3</v>
      </c>
      <c r="N694" s="50">
        <v>1.0230324074074074E-3</v>
      </c>
      <c r="O694" s="50">
        <v>1.4364583333333334E-3</v>
      </c>
      <c r="P694" s="50">
        <v>1.8651620370370371E-3</v>
      </c>
      <c r="Q694" s="50">
        <v>2.9648148148148151E-3</v>
      </c>
      <c r="R694" s="50">
        <v>3.2000000000000002E-3</v>
      </c>
      <c r="S694" s="50">
        <v>4.0625000000000001E-3</v>
      </c>
      <c r="T694" s="50">
        <v>6.3462962962962969E-3</v>
      </c>
      <c r="U694" s="50">
        <v>6.8707175925925932E-3</v>
      </c>
      <c r="V694" s="50">
        <v>1.0947800925925925E-2</v>
      </c>
      <c r="W694" s="50">
        <v>1.0093402777777778E-2</v>
      </c>
      <c r="X694" s="50">
        <v>1.6998958333333331E-2</v>
      </c>
      <c r="Y694" s="50">
        <v>3.5354398148148149E-2</v>
      </c>
      <c r="Z694" s="48" t="s">
        <v>0</v>
      </c>
      <c r="AA694" s="48">
        <v>3.93</v>
      </c>
      <c r="AB694" s="48">
        <v>5.99</v>
      </c>
      <c r="AC694" s="48">
        <v>12.64</v>
      </c>
      <c r="AD694" s="48">
        <v>13.05</v>
      </c>
      <c r="AE694" s="46">
        <v>3904</v>
      </c>
      <c r="AF694" s="48">
        <v>7.47</v>
      </c>
      <c r="AG694" s="48">
        <v>8.09</v>
      </c>
      <c r="AH694" s="48" t="s">
        <v>0</v>
      </c>
      <c r="AI694" s="48" t="s">
        <v>0</v>
      </c>
      <c r="AJ694" s="48">
        <v>9.4700000000000006</v>
      </c>
      <c r="AK694" s="48">
        <v>10.23</v>
      </c>
      <c r="AL694" s="48">
        <v>28.5</v>
      </c>
      <c r="AM694" s="48">
        <v>46.23</v>
      </c>
      <c r="AN694" s="48">
        <v>65.13</v>
      </c>
      <c r="AO694" s="50">
        <v>9.979166666666667E-4</v>
      </c>
      <c r="AP694" s="50">
        <v>1.3820601851851852E-3</v>
      </c>
      <c r="AQ694" s="50">
        <v>3.1281250000000003E-3</v>
      </c>
      <c r="AR694" s="50">
        <v>1.2584490740740742E-3</v>
      </c>
      <c r="AS694" s="50">
        <v>1.767824074074074E-3</v>
      </c>
      <c r="AT694" s="50">
        <v>2.2872685185185188E-3</v>
      </c>
      <c r="AU694" s="50">
        <v>3.6140046296296293E-3</v>
      </c>
      <c r="AV694" s="50">
        <v>3.9097222222222224E-3</v>
      </c>
      <c r="AW694" s="50">
        <v>4.9849537037037041E-3</v>
      </c>
      <c r="AX694" s="50">
        <v>7.837499999999999E-3</v>
      </c>
      <c r="AY694" s="50">
        <v>8.4405092592592604E-3</v>
      </c>
      <c r="AZ694" s="50">
        <v>1.3583449074074074E-2</v>
      </c>
      <c r="BA694" s="50">
        <v>1.118252314814815E-2</v>
      </c>
      <c r="BB694" s="50">
        <v>1.9249074074074071E-2</v>
      </c>
      <c r="BC694" s="50">
        <v>3.9546412037037036E-2</v>
      </c>
      <c r="BD694" s="48" t="s">
        <v>0</v>
      </c>
      <c r="BE694" s="48">
        <v>3.17</v>
      </c>
      <c r="BF694" s="48" t="s">
        <v>0</v>
      </c>
      <c r="BG694" s="48">
        <v>9.93</v>
      </c>
      <c r="BH694" s="48">
        <v>11.97</v>
      </c>
      <c r="BI694" s="46">
        <v>2996</v>
      </c>
    </row>
    <row r="695" spans="1:61" x14ac:dyDescent="0.3">
      <c r="A695" s="46">
        <v>707</v>
      </c>
      <c r="B695" s="48" t="s">
        <v>0</v>
      </c>
      <c r="C695" s="48" t="s">
        <v>0</v>
      </c>
      <c r="D695" s="48" t="s">
        <v>0</v>
      </c>
      <c r="E695" s="48" t="s">
        <v>0</v>
      </c>
      <c r="F695" s="48">
        <v>8.5</v>
      </c>
      <c r="G695" s="48">
        <v>9.16</v>
      </c>
      <c r="H695" s="48">
        <v>24.15</v>
      </c>
      <c r="I695" s="48">
        <v>38.19</v>
      </c>
      <c r="J695" s="48">
        <v>53.75</v>
      </c>
      <c r="K695" s="50">
        <v>8.1736111111111115E-4</v>
      </c>
      <c r="L695" s="50">
        <v>1.1156250000000001E-3</v>
      </c>
      <c r="M695" s="50">
        <v>2.5434027777777777E-3</v>
      </c>
      <c r="N695" s="50">
        <v>1.0233796296296295E-3</v>
      </c>
      <c r="O695" s="50">
        <v>1.4369212962962964E-3</v>
      </c>
      <c r="P695" s="50">
        <v>1.8658564814814816E-3</v>
      </c>
      <c r="Q695" s="50">
        <v>2.9658564814814816E-3</v>
      </c>
      <c r="R695" s="50">
        <v>3.2011574074074078E-3</v>
      </c>
      <c r="S695" s="50">
        <v>4.0638888888888895E-3</v>
      </c>
      <c r="T695" s="50">
        <v>6.3486111111111122E-3</v>
      </c>
      <c r="U695" s="50">
        <v>6.8732638888888897E-3</v>
      </c>
      <c r="V695" s="50">
        <v>1.0951851851851852E-2</v>
      </c>
      <c r="W695" s="50">
        <v>1.0099421296296296E-2</v>
      </c>
      <c r="X695" s="50">
        <v>1.7009027777777776E-2</v>
      </c>
      <c r="Y695" s="50">
        <v>3.5374768518518521E-2</v>
      </c>
      <c r="Z695" s="48" t="s">
        <v>0</v>
      </c>
      <c r="AA695" s="48" t="s">
        <v>0</v>
      </c>
      <c r="AB695" s="48" t="s">
        <v>0</v>
      </c>
      <c r="AC695" s="48">
        <v>12.63</v>
      </c>
      <c r="AD695" s="48">
        <v>13.03</v>
      </c>
      <c r="AE695" s="46">
        <v>3899</v>
      </c>
      <c r="AF695" s="48" t="s">
        <v>0</v>
      </c>
      <c r="AG695" s="48" t="s">
        <v>0</v>
      </c>
      <c r="AH695" s="48">
        <v>8.67</v>
      </c>
      <c r="AI695" s="48">
        <v>8.69</v>
      </c>
      <c r="AJ695" s="48" t="s">
        <v>0</v>
      </c>
      <c r="AK695" s="48">
        <v>10.24</v>
      </c>
      <c r="AL695" s="48">
        <v>28.51</v>
      </c>
      <c r="AM695" s="48">
        <v>46.25</v>
      </c>
      <c r="AN695" s="48">
        <v>65.17</v>
      </c>
      <c r="AO695" s="50">
        <v>9.9849537037037051E-4</v>
      </c>
      <c r="AP695" s="50">
        <v>1.3828703703703702E-3</v>
      </c>
      <c r="AQ695" s="50">
        <v>3.1298611111111115E-3</v>
      </c>
      <c r="AR695" s="50">
        <v>1.2591435185185186E-3</v>
      </c>
      <c r="AS695" s="50">
        <v>1.7687499999999999E-3</v>
      </c>
      <c r="AT695" s="50">
        <v>2.288425925925926E-3</v>
      </c>
      <c r="AU695" s="50">
        <v>3.6158564814814812E-3</v>
      </c>
      <c r="AV695" s="50">
        <v>3.9118055555555555E-3</v>
      </c>
      <c r="AW695" s="50">
        <v>4.9876157407407412E-3</v>
      </c>
      <c r="AX695" s="50">
        <v>7.8417824074074067E-3</v>
      </c>
      <c r="AY695" s="50">
        <v>8.4451388888888892E-3</v>
      </c>
      <c r="AZ695" s="50">
        <v>1.3591087962962963E-2</v>
      </c>
      <c r="BA695" s="50">
        <v>1.1189699074074074E-2</v>
      </c>
      <c r="BB695" s="50">
        <v>1.9261226851851849E-2</v>
      </c>
      <c r="BC695" s="50">
        <v>3.9570949074074074E-2</v>
      </c>
      <c r="BD695" s="48" t="s">
        <v>0</v>
      </c>
      <c r="BE695" s="48" t="s">
        <v>0</v>
      </c>
      <c r="BF695" s="48">
        <v>4.6399999999999997</v>
      </c>
      <c r="BG695" s="48">
        <v>9.92</v>
      </c>
      <c r="BH695" s="48">
        <v>11.95</v>
      </c>
      <c r="BI695" s="46">
        <v>2992</v>
      </c>
    </row>
    <row r="696" spans="1:61" x14ac:dyDescent="0.3">
      <c r="A696" s="46">
        <v>706</v>
      </c>
      <c r="B696" s="48" t="s">
        <v>0</v>
      </c>
      <c r="C696" s="48" t="s">
        <v>0</v>
      </c>
      <c r="D696" s="48">
        <v>7.49</v>
      </c>
      <c r="E696" s="48" t="s">
        <v>0</v>
      </c>
      <c r="F696" s="48" t="s">
        <v>0</v>
      </c>
      <c r="G696" s="48" t="s">
        <v>0</v>
      </c>
      <c r="H696" s="48">
        <v>24.16</v>
      </c>
      <c r="I696" s="48">
        <v>38.21</v>
      </c>
      <c r="J696" s="48">
        <v>53.77</v>
      </c>
      <c r="K696" s="50">
        <v>8.1770833333333337E-4</v>
      </c>
      <c r="L696" s="50">
        <v>1.116087962962963E-3</v>
      </c>
      <c r="M696" s="50">
        <v>2.5444444444444442E-3</v>
      </c>
      <c r="N696" s="50">
        <v>1.0237268518518518E-3</v>
      </c>
      <c r="O696" s="50">
        <v>1.4373842592592593E-3</v>
      </c>
      <c r="P696" s="50">
        <v>1.8664351851851852E-3</v>
      </c>
      <c r="Q696" s="50">
        <v>2.9668981481481486E-3</v>
      </c>
      <c r="R696" s="50">
        <v>3.2021990740740743E-3</v>
      </c>
      <c r="S696" s="50">
        <v>4.0653935185185185E-3</v>
      </c>
      <c r="T696" s="50">
        <v>6.3510416666666672E-3</v>
      </c>
      <c r="U696" s="50">
        <v>6.8758101851851853E-3</v>
      </c>
      <c r="V696" s="50">
        <v>1.0955902777777776E-2</v>
      </c>
      <c r="W696" s="50">
        <v>1.0105439814814815E-2</v>
      </c>
      <c r="X696" s="50">
        <v>1.701909722222222E-2</v>
      </c>
      <c r="Y696" s="50">
        <v>3.5395138888888886E-2</v>
      </c>
      <c r="Z696" s="48">
        <v>1.76</v>
      </c>
      <c r="AA696" s="48">
        <v>3.92</v>
      </c>
      <c r="AB696" s="48">
        <v>5.98</v>
      </c>
      <c r="AC696" s="48">
        <v>12.62</v>
      </c>
      <c r="AD696" s="48">
        <v>13.01</v>
      </c>
      <c r="AE696" s="46">
        <v>3894</v>
      </c>
      <c r="AF696" s="48" t="s">
        <v>0</v>
      </c>
      <c r="AG696" s="48" t="s">
        <v>0</v>
      </c>
      <c r="AH696" s="48" t="s">
        <v>0</v>
      </c>
      <c r="AI696" s="48" t="s">
        <v>0</v>
      </c>
      <c r="AJ696" s="48">
        <v>9.48</v>
      </c>
      <c r="AK696" s="48" t="s">
        <v>0</v>
      </c>
      <c r="AL696" s="48">
        <v>28.53</v>
      </c>
      <c r="AM696" s="48">
        <v>46.28</v>
      </c>
      <c r="AN696" s="48">
        <v>65.2</v>
      </c>
      <c r="AO696" s="50">
        <v>9.990740740740741E-4</v>
      </c>
      <c r="AP696" s="50">
        <v>1.3835648148148147E-3</v>
      </c>
      <c r="AQ696" s="50">
        <v>3.1315972222222222E-3</v>
      </c>
      <c r="AR696" s="50">
        <v>1.259837962962963E-3</v>
      </c>
      <c r="AS696" s="50">
        <v>1.7696759259259258E-3</v>
      </c>
      <c r="AT696" s="50">
        <v>2.2895833333333336E-3</v>
      </c>
      <c r="AU696" s="50">
        <v>3.617708333333333E-3</v>
      </c>
      <c r="AV696" s="50">
        <v>3.913773148148148E-3</v>
      </c>
      <c r="AW696" s="50">
        <v>4.9902777777777775E-3</v>
      </c>
      <c r="AX696" s="50">
        <v>7.8460648148148144E-3</v>
      </c>
      <c r="AY696" s="50">
        <v>8.4497685185185179E-3</v>
      </c>
      <c r="AZ696" s="50">
        <v>1.3598611111111112E-2</v>
      </c>
      <c r="BA696" s="50">
        <v>1.1196875E-2</v>
      </c>
      <c r="BB696" s="50">
        <v>1.9273263888888888E-2</v>
      </c>
      <c r="BC696" s="50">
        <v>3.9595601851851847E-2</v>
      </c>
      <c r="BD696" s="48">
        <v>1.47</v>
      </c>
      <c r="BE696" s="48" t="s">
        <v>0</v>
      </c>
      <c r="BF696" s="48" t="s">
        <v>0</v>
      </c>
      <c r="BG696" s="48">
        <v>9.91</v>
      </c>
      <c r="BH696" s="48">
        <v>11.94</v>
      </c>
      <c r="BI696" s="46">
        <v>2989</v>
      </c>
    </row>
    <row r="697" spans="1:61" x14ac:dyDescent="0.3">
      <c r="A697" s="46">
        <v>705</v>
      </c>
      <c r="B697" s="48" t="s">
        <v>0</v>
      </c>
      <c r="C697" s="48">
        <v>7.01</v>
      </c>
      <c r="D697" s="48" t="s">
        <v>0</v>
      </c>
      <c r="E697" s="48" t="s">
        <v>0</v>
      </c>
      <c r="F697" s="48" t="s">
        <v>0</v>
      </c>
      <c r="G697" s="48" t="s">
        <v>0</v>
      </c>
      <c r="H697" s="48">
        <v>24.17</v>
      </c>
      <c r="I697" s="48">
        <v>38.22</v>
      </c>
      <c r="J697" s="48">
        <v>53.79</v>
      </c>
      <c r="K697" s="50">
        <v>8.1793981481481485E-4</v>
      </c>
      <c r="L697" s="50">
        <v>1.1164351851851852E-3</v>
      </c>
      <c r="M697" s="50">
        <v>2.5453703703703701E-3</v>
      </c>
      <c r="N697" s="50">
        <v>1.0240740740740739E-3</v>
      </c>
      <c r="O697" s="50">
        <v>1.4378472222222223E-3</v>
      </c>
      <c r="P697" s="50">
        <v>1.8671296296296296E-3</v>
      </c>
      <c r="Q697" s="50">
        <v>2.9680555555555558E-3</v>
      </c>
      <c r="R697" s="50">
        <v>3.2033564814814815E-3</v>
      </c>
      <c r="S697" s="50">
        <v>4.0667824074074078E-3</v>
      </c>
      <c r="T697" s="50">
        <v>6.353472222222223E-3</v>
      </c>
      <c r="U697" s="50">
        <v>6.8784722222222225E-3</v>
      </c>
      <c r="V697" s="50">
        <v>1.0959953703703703E-2</v>
      </c>
      <c r="W697" s="50">
        <v>1.0111458333333333E-2</v>
      </c>
      <c r="X697" s="50">
        <v>1.7029166666666668E-2</v>
      </c>
      <c r="Y697" s="50">
        <v>3.5415624999999999E-2</v>
      </c>
      <c r="Z697" s="48" t="s">
        <v>0</v>
      </c>
      <c r="AA697" s="48" t="s">
        <v>0</v>
      </c>
      <c r="AB697" s="48" t="s">
        <v>0</v>
      </c>
      <c r="AC697" s="48">
        <v>12.61</v>
      </c>
      <c r="AD697" s="48">
        <v>12.99</v>
      </c>
      <c r="AE697" s="46">
        <v>3889</v>
      </c>
      <c r="AF697" s="48">
        <v>7.48</v>
      </c>
      <c r="AG697" s="48">
        <v>8.1</v>
      </c>
      <c r="AH697" s="48" t="s">
        <v>0</v>
      </c>
      <c r="AI697" s="48">
        <v>8.6999999999999993</v>
      </c>
      <c r="AJ697" s="48" t="s">
        <v>0</v>
      </c>
      <c r="AK697" s="48">
        <v>10.25</v>
      </c>
      <c r="AL697" s="48">
        <v>28.54</v>
      </c>
      <c r="AM697" s="48">
        <v>46.3</v>
      </c>
      <c r="AN697" s="48">
        <v>65.23</v>
      </c>
      <c r="AO697" s="50">
        <v>9.9953703703703706E-4</v>
      </c>
      <c r="AP697" s="50">
        <v>1.384375E-3</v>
      </c>
      <c r="AQ697" s="50">
        <v>3.1334490740740741E-3</v>
      </c>
      <c r="AR697" s="50">
        <v>1.2605324074074075E-3</v>
      </c>
      <c r="AS697" s="50">
        <v>1.7706018518518518E-3</v>
      </c>
      <c r="AT697" s="50">
        <v>2.2907407407407408E-3</v>
      </c>
      <c r="AU697" s="50">
        <v>3.6195601851851849E-3</v>
      </c>
      <c r="AV697" s="50">
        <v>3.9158564814814811E-3</v>
      </c>
      <c r="AW697" s="50">
        <v>4.992824074074074E-3</v>
      </c>
      <c r="AX697" s="50">
        <v>7.8503472222222221E-3</v>
      </c>
      <c r="AY697" s="50">
        <v>8.4545138888888881E-3</v>
      </c>
      <c r="AZ697" s="50">
        <v>1.360625E-2</v>
      </c>
      <c r="BA697" s="50">
        <v>1.1204050925925926E-2</v>
      </c>
      <c r="BB697" s="50">
        <v>1.9285416666666666E-2</v>
      </c>
      <c r="BC697" s="50">
        <v>3.9620138888888885E-2</v>
      </c>
      <c r="BD697" s="48" t="s">
        <v>0</v>
      </c>
      <c r="BE697" s="48">
        <v>3.16</v>
      </c>
      <c r="BF697" s="48">
        <v>4.63</v>
      </c>
      <c r="BG697" s="48">
        <v>9.9</v>
      </c>
      <c r="BH697" s="48">
        <v>11.92</v>
      </c>
      <c r="BI697" s="46">
        <v>2985</v>
      </c>
    </row>
    <row r="698" spans="1:61" x14ac:dyDescent="0.3">
      <c r="A698" s="46">
        <v>704</v>
      </c>
      <c r="B698" s="48" t="s">
        <v>0</v>
      </c>
      <c r="C698" s="48" t="s">
        <v>0</v>
      </c>
      <c r="D698" s="48" t="s">
        <v>0</v>
      </c>
      <c r="E698" s="48">
        <v>7.81</v>
      </c>
      <c r="F698" s="48">
        <v>8.51</v>
      </c>
      <c r="G698" s="48">
        <v>9.17</v>
      </c>
      <c r="H698" s="48">
        <v>24.18</v>
      </c>
      <c r="I698" s="48">
        <v>38.229999999999997</v>
      </c>
      <c r="J698" s="48">
        <v>53.81</v>
      </c>
      <c r="K698" s="50">
        <v>8.1828703703703707E-4</v>
      </c>
      <c r="L698" s="50">
        <v>1.1167824074074075E-3</v>
      </c>
      <c r="M698" s="50">
        <v>2.5464120370370371E-3</v>
      </c>
      <c r="N698" s="50">
        <v>1.0244212962962963E-3</v>
      </c>
      <c r="O698" s="50">
        <v>1.4384259259259259E-3</v>
      </c>
      <c r="P698" s="50">
        <v>1.867824074074074E-3</v>
      </c>
      <c r="Q698" s="50">
        <v>2.9690972222222224E-3</v>
      </c>
      <c r="R698" s="50">
        <v>3.2045138888888891E-3</v>
      </c>
      <c r="S698" s="50">
        <v>4.0682870370370369E-3</v>
      </c>
      <c r="T698" s="50">
        <v>6.3557870370370374E-3</v>
      </c>
      <c r="U698" s="50">
        <v>6.881018518518519E-3</v>
      </c>
      <c r="V698" s="50">
        <v>1.0964004629629629E-2</v>
      </c>
      <c r="W698" s="50">
        <v>1.0117361111111112E-2</v>
      </c>
      <c r="X698" s="50">
        <v>1.7039236111111113E-2</v>
      </c>
      <c r="Y698" s="50">
        <v>3.5436111111111113E-2</v>
      </c>
      <c r="Z698" s="48" t="s">
        <v>0</v>
      </c>
      <c r="AA698" s="48" t="s">
        <v>0</v>
      </c>
      <c r="AB698" s="48">
        <v>5.97</v>
      </c>
      <c r="AC698" s="48">
        <v>12.6</v>
      </c>
      <c r="AD698" s="48">
        <v>12.98</v>
      </c>
      <c r="AE698" s="46">
        <v>3884</v>
      </c>
      <c r="AF698" s="48" t="s">
        <v>0</v>
      </c>
      <c r="AG698" s="48" t="s">
        <v>0</v>
      </c>
      <c r="AH698" s="48">
        <v>8.68</v>
      </c>
      <c r="AI698" s="48" t="s">
        <v>0</v>
      </c>
      <c r="AJ698" s="48">
        <v>9.49</v>
      </c>
      <c r="AK698" s="48" t="s">
        <v>0</v>
      </c>
      <c r="AL698" s="48">
        <v>28.55</v>
      </c>
      <c r="AM698" s="48">
        <v>46.32</v>
      </c>
      <c r="AN698" s="48">
        <v>65.27</v>
      </c>
      <c r="AO698" s="50">
        <v>1.0001157407407409E-3</v>
      </c>
      <c r="AP698" s="50">
        <v>1.3850694444444444E-3</v>
      </c>
      <c r="AQ698" s="50">
        <v>3.1351851851851853E-3</v>
      </c>
      <c r="AR698" s="50">
        <v>1.2611111111111111E-3</v>
      </c>
      <c r="AS698" s="50">
        <v>1.7714120370370373E-3</v>
      </c>
      <c r="AT698" s="50">
        <v>2.2918981481481484E-3</v>
      </c>
      <c r="AU698" s="50">
        <v>3.6214120370370367E-3</v>
      </c>
      <c r="AV698" s="50">
        <v>3.9178240740740736E-3</v>
      </c>
      <c r="AW698" s="50">
        <v>4.9954861111111111E-3</v>
      </c>
      <c r="AX698" s="50">
        <v>7.8546296296296298E-3</v>
      </c>
      <c r="AY698" s="50">
        <v>8.4591435185185186E-3</v>
      </c>
      <c r="AZ698" s="50">
        <v>1.3613773148148147E-2</v>
      </c>
      <c r="BA698" s="50">
        <v>1.1211226851851852E-2</v>
      </c>
      <c r="BB698" s="50">
        <v>1.9297453703703702E-2</v>
      </c>
      <c r="BC698" s="50">
        <v>3.9644791666666665E-2</v>
      </c>
      <c r="BD698" s="48" t="s">
        <v>0</v>
      </c>
      <c r="BE698" s="48" t="s">
        <v>0</v>
      </c>
      <c r="BF698" s="48" t="s">
        <v>0</v>
      </c>
      <c r="BG698" s="48">
        <v>9.89</v>
      </c>
      <c r="BH698" s="48">
        <v>11.91</v>
      </c>
      <c r="BI698" s="46">
        <v>2981</v>
      </c>
    </row>
    <row r="699" spans="1:61" x14ac:dyDescent="0.3">
      <c r="A699" s="46">
        <v>703</v>
      </c>
      <c r="B699" s="48">
        <v>6.49</v>
      </c>
      <c r="C699" s="48" t="s">
        <v>0</v>
      </c>
      <c r="D699" s="48" t="s">
        <v>0</v>
      </c>
      <c r="E699" s="48" t="s">
        <v>0</v>
      </c>
      <c r="F699" s="48" t="s">
        <v>0</v>
      </c>
      <c r="G699" s="48" t="s">
        <v>0</v>
      </c>
      <c r="H699" s="48" t="s">
        <v>0</v>
      </c>
      <c r="I699" s="48">
        <v>38.25</v>
      </c>
      <c r="J699" s="48">
        <v>53.83</v>
      </c>
      <c r="K699" s="50">
        <v>8.1851851851851855E-4</v>
      </c>
      <c r="L699" s="50">
        <v>1.1172453703703704E-3</v>
      </c>
      <c r="M699" s="50">
        <v>2.5473379629629631E-3</v>
      </c>
      <c r="N699" s="50">
        <v>1.0247685185185184E-3</v>
      </c>
      <c r="O699" s="50">
        <v>1.4388888888888889E-3</v>
      </c>
      <c r="P699" s="50">
        <v>1.8684027777777779E-3</v>
      </c>
      <c r="Q699" s="50">
        <v>2.9701388888888893E-3</v>
      </c>
      <c r="R699" s="50">
        <v>3.2056712962962963E-3</v>
      </c>
      <c r="S699" s="50">
        <v>4.0697916666666669E-3</v>
      </c>
      <c r="T699" s="50">
        <v>6.3582175925925924E-3</v>
      </c>
      <c r="U699" s="50">
        <v>6.8835648148148146E-3</v>
      </c>
      <c r="V699" s="50">
        <v>1.0968055555555556E-2</v>
      </c>
      <c r="W699" s="50">
        <v>1.012337962962963E-2</v>
      </c>
      <c r="X699" s="50">
        <v>1.7049421296296295E-2</v>
      </c>
      <c r="Y699" s="50">
        <v>3.5456481481481478E-2</v>
      </c>
      <c r="Z699" s="48" t="s">
        <v>0</v>
      </c>
      <c r="AA699" s="48">
        <v>3.91</v>
      </c>
      <c r="AB699" s="48" t="s">
        <v>0</v>
      </c>
      <c r="AC699" s="48">
        <v>12.59</v>
      </c>
      <c r="AD699" s="48">
        <v>12.96</v>
      </c>
      <c r="AE699" s="46">
        <v>3879</v>
      </c>
      <c r="AF699" s="48" t="s">
        <v>0</v>
      </c>
      <c r="AG699" s="48">
        <v>8.11</v>
      </c>
      <c r="AH699" s="48" t="s">
        <v>0</v>
      </c>
      <c r="AI699" s="48">
        <v>8.7100000000000009</v>
      </c>
      <c r="AJ699" s="48" t="s">
        <v>0</v>
      </c>
      <c r="AK699" s="48">
        <v>10.26</v>
      </c>
      <c r="AL699" s="48">
        <v>28.57</v>
      </c>
      <c r="AM699" s="48">
        <v>46.35</v>
      </c>
      <c r="AN699" s="48">
        <v>65.3</v>
      </c>
      <c r="AO699" s="50">
        <v>1.0005787037037038E-3</v>
      </c>
      <c r="AP699" s="50">
        <v>1.3858796296296295E-3</v>
      </c>
      <c r="AQ699" s="50">
        <v>3.1369212962962965E-3</v>
      </c>
      <c r="AR699" s="50">
        <v>1.2618055555555557E-3</v>
      </c>
      <c r="AS699" s="50">
        <v>1.7723379629629632E-3</v>
      </c>
      <c r="AT699" s="50">
        <v>2.2930555555555556E-3</v>
      </c>
      <c r="AU699" s="50">
        <v>3.6232638888888885E-3</v>
      </c>
      <c r="AV699" s="50">
        <v>3.9199074074074075E-3</v>
      </c>
      <c r="AW699" s="50">
        <v>4.9981481481481483E-3</v>
      </c>
      <c r="AX699" s="50">
        <v>7.8589120370370375E-3</v>
      </c>
      <c r="AY699" s="50">
        <v>8.4637731481481474E-3</v>
      </c>
      <c r="AZ699" s="50">
        <v>1.3621412037037036E-2</v>
      </c>
      <c r="BA699" s="50">
        <v>1.1218402777777779E-2</v>
      </c>
      <c r="BB699" s="50">
        <v>1.930960648148148E-2</v>
      </c>
      <c r="BC699" s="50">
        <v>3.9669444444444445E-2</v>
      </c>
      <c r="BD699" s="48" t="s">
        <v>0</v>
      </c>
      <c r="BE699" s="48" t="s">
        <v>0</v>
      </c>
      <c r="BF699" s="48">
        <v>4.62</v>
      </c>
      <c r="BG699" s="48">
        <v>9.8800000000000008</v>
      </c>
      <c r="BH699" s="48">
        <v>11.89</v>
      </c>
      <c r="BI699" s="46">
        <v>2977</v>
      </c>
    </row>
    <row r="700" spans="1:61" x14ac:dyDescent="0.3">
      <c r="A700" s="46">
        <v>702</v>
      </c>
      <c r="B700" s="48" t="s">
        <v>0</v>
      </c>
      <c r="C700" s="48" t="s">
        <v>0</v>
      </c>
      <c r="D700" s="48">
        <v>7.5</v>
      </c>
      <c r="E700" s="48" t="s">
        <v>0</v>
      </c>
      <c r="F700" s="48" t="s">
        <v>0</v>
      </c>
      <c r="G700" s="48">
        <v>9.18</v>
      </c>
      <c r="H700" s="48">
        <v>24.19</v>
      </c>
      <c r="I700" s="48">
        <v>38.26</v>
      </c>
      <c r="J700" s="48">
        <v>53.84</v>
      </c>
      <c r="K700" s="50">
        <v>8.1886574074074077E-4</v>
      </c>
      <c r="L700" s="50">
        <v>1.1175925925925926E-3</v>
      </c>
      <c r="M700" s="50">
        <v>2.54837962962963E-3</v>
      </c>
      <c r="N700" s="50">
        <v>1.0251157407407407E-3</v>
      </c>
      <c r="O700" s="50">
        <v>1.4393518518518518E-3</v>
      </c>
      <c r="P700" s="50">
        <v>1.8690972222222223E-3</v>
      </c>
      <c r="Q700" s="50">
        <v>2.9711805555555559E-3</v>
      </c>
      <c r="R700" s="50">
        <v>3.2068287037037039E-3</v>
      </c>
      <c r="S700" s="50">
        <v>4.0711805555555553E-3</v>
      </c>
      <c r="T700" s="50">
        <v>6.3606481481481483E-3</v>
      </c>
      <c r="U700" s="50">
        <v>6.8861111111111111E-3</v>
      </c>
      <c r="V700" s="50">
        <v>1.0972106481481482E-2</v>
      </c>
      <c r="W700" s="50">
        <v>1.0129398148148148E-2</v>
      </c>
      <c r="X700" s="50">
        <v>1.705949074074074E-2</v>
      </c>
      <c r="Y700" s="50">
        <v>3.5476967592592591E-2</v>
      </c>
      <c r="Z700" s="48" t="s">
        <v>0</v>
      </c>
      <c r="AA700" s="48" t="s">
        <v>0</v>
      </c>
      <c r="AB700" s="48">
        <v>5.96</v>
      </c>
      <c r="AC700" s="48">
        <v>12.58</v>
      </c>
      <c r="AD700" s="48">
        <v>12.94</v>
      </c>
      <c r="AE700" s="46">
        <v>3874</v>
      </c>
      <c r="AF700" s="48" t="s">
        <v>0</v>
      </c>
      <c r="AG700" s="48" t="s">
        <v>0</v>
      </c>
      <c r="AH700" s="48">
        <v>8.69</v>
      </c>
      <c r="AI700" s="48" t="s">
        <v>0</v>
      </c>
      <c r="AJ700" s="48">
        <v>9.5</v>
      </c>
      <c r="AK700" s="48" t="s">
        <v>0</v>
      </c>
      <c r="AL700" s="48">
        <v>28.58</v>
      </c>
      <c r="AM700" s="48">
        <v>46.37</v>
      </c>
      <c r="AN700" s="48">
        <v>65.33</v>
      </c>
      <c r="AO700" s="50">
        <v>1.0011574074074074E-3</v>
      </c>
      <c r="AP700" s="50">
        <v>1.3866898148148148E-3</v>
      </c>
      <c r="AQ700" s="50">
        <v>3.1386574074074077E-3</v>
      </c>
      <c r="AR700" s="50">
        <v>1.2625000000000002E-3</v>
      </c>
      <c r="AS700" s="50">
        <v>1.7732638888888891E-3</v>
      </c>
      <c r="AT700" s="50">
        <v>2.2942129629629632E-3</v>
      </c>
      <c r="AU700" s="50">
        <v>3.6252314814814814E-3</v>
      </c>
      <c r="AV700" s="50">
        <v>3.921875E-3</v>
      </c>
      <c r="AW700" s="50">
        <v>5.0008101851851854E-3</v>
      </c>
      <c r="AX700" s="50">
        <v>7.8631944444444435E-3</v>
      </c>
      <c r="AY700" s="50">
        <v>8.4684027777777778E-3</v>
      </c>
      <c r="AZ700" s="50">
        <v>1.3629050925925926E-2</v>
      </c>
      <c r="BA700" s="50">
        <v>1.1225578703703705E-2</v>
      </c>
      <c r="BB700" s="50">
        <v>1.9321759259259257E-2</v>
      </c>
      <c r="BC700" s="50">
        <v>3.9693981481481483E-2</v>
      </c>
      <c r="BD700" s="48" t="s">
        <v>0</v>
      </c>
      <c r="BE700" s="48">
        <v>3.15</v>
      </c>
      <c r="BF700" s="48" t="s">
        <v>0</v>
      </c>
      <c r="BG700" s="48">
        <v>9.8699999999999992</v>
      </c>
      <c r="BH700" s="48">
        <v>11.87</v>
      </c>
      <c r="BI700" s="46">
        <v>2973</v>
      </c>
    </row>
    <row r="701" spans="1:61" x14ac:dyDescent="0.3">
      <c r="A701" s="46">
        <v>701</v>
      </c>
      <c r="B701" s="48" t="s">
        <v>0</v>
      </c>
      <c r="C701" s="48" t="s">
        <v>0</v>
      </c>
      <c r="D701" s="48" t="s">
        <v>0</v>
      </c>
      <c r="E701" s="48">
        <v>7.82</v>
      </c>
      <c r="F701" s="48">
        <v>8.52</v>
      </c>
      <c r="G701" s="48" t="s">
        <v>0</v>
      </c>
      <c r="H701" s="48">
        <v>24.2</v>
      </c>
      <c r="I701" s="48">
        <v>38.28</v>
      </c>
      <c r="J701" s="48">
        <v>53.86</v>
      </c>
      <c r="K701" s="50">
        <v>8.1909722222222236E-4</v>
      </c>
      <c r="L701" s="50">
        <v>1.1179398148148149E-3</v>
      </c>
      <c r="M701" s="50">
        <v>2.549305555555556E-3</v>
      </c>
      <c r="N701" s="50">
        <v>1.0254629629629628E-3</v>
      </c>
      <c r="O701" s="50">
        <v>1.4398148148148148E-3</v>
      </c>
      <c r="P701" s="50">
        <v>1.8696759259259259E-3</v>
      </c>
      <c r="Q701" s="50">
        <v>2.9722222222222225E-3</v>
      </c>
      <c r="R701" s="50">
        <v>3.2078703703703705E-3</v>
      </c>
      <c r="S701" s="50">
        <v>4.0726851851851853E-3</v>
      </c>
      <c r="T701" s="50">
        <v>6.3629629629629635E-3</v>
      </c>
      <c r="U701" s="50">
        <v>6.8886574074074076E-3</v>
      </c>
      <c r="V701" s="50">
        <v>1.0976157407407407E-2</v>
      </c>
      <c r="W701" s="50">
        <v>1.0135416666666666E-2</v>
      </c>
      <c r="X701" s="50">
        <v>1.7069560185185184E-2</v>
      </c>
      <c r="Y701" s="50">
        <v>3.5497453703703698E-2</v>
      </c>
      <c r="Z701" s="48" t="s">
        <v>0</v>
      </c>
      <c r="AA701" s="48" t="s">
        <v>0</v>
      </c>
      <c r="AB701" s="48" t="s">
        <v>0</v>
      </c>
      <c r="AC701" s="48">
        <v>12.57</v>
      </c>
      <c r="AD701" s="48">
        <v>12.93</v>
      </c>
      <c r="AE701" s="46">
        <v>3869</v>
      </c>
      <c r="AF701" s="48">
        <v>7.49</v>
      </c>
      <c r="AG701" s="48" t="s">
        <v>0</v>
      </c>
      <c r="AH701" s="48" t="s">
        <v>0</v>
      </c>
      <c r="AI701" s="48">
        <v>8.7200000000000006</v>
      </c>
      <c r="AJ701" s="48" t="s">
        <v>0</v>
      </c>
      <c r="AK701" s="48">
        <v>10.27</v>
      </c>
      <c r="AL701" s="48">
        <v>28.59</v>
      </c>
      <c r="AM701" s="48">
        <v>46.39</v>
      </c>
      <c r="AN701" s="48">
        <v>65.37</v>
      </c>
      <c r="AO701" s="50">
        <v>1.0016203703703704E-3</v>
      </c>
      <c r="AP701" s="50">
        <v>1.3873842592592592E-3</v>
      </c>
      <c r="AQ701" s="50">
        <v>3.1403935185185185E-3</v>
      </c>
      <c r="AR701" s="50">
        <v>1.2631944444444446E-3</v>
      </c>
      <c r="AS701" s="50">
        <v>1.774189814814815E-3</v>
      </c>
      <c r="AT701" s="50">
        <v>2.2953703703703704E-3</v>
      </c>
      <c r="AU701" s="50">
        <v>3.6270833333333333E-3</v>
      </c>
      <c r="AV701" s="50">
        <v>3.9239583333333331E-3</v>
      </c>
      <c r="AW701" s="50">
        <v>5.0034722222222225E-3</v>
      </c>
      <c r="AX701" s="50">
        <v>7.8674768518518512E-3</v>
      </c>
      <c r="AY701" s="50">
        <v>8.4730324074074066E-3</v>
      </c>
      <c r="AZ701" s="50">
        <v>1.3636574074074074E-2</v>
      </c>
      <c r="BA701" s="50">
        <v>1.1232754629629631E-2</v>
      </c>
      <c r="BB701" s="50">
        <v>1.9333796296296293E-2</v>
      </c>
      <c r="BC701" s="50">
        <v>3.9718749999999997E-2</v>
      </c>
      <c r="BD701" s="48" t="s">
        <v>0</v>
      </c>
      <c r="BE701" s="48" t="s">
        <v>0</v>
      </c>
      <c r="BF701" s="48">
        <v>4.6100000000000003</v>
      </c>
      <c r="BG701" s="48">
        <v>9.86</v>
      </c>
      <c r="BH701" s="48">
        <v>11.86</v>
      </c>
      <c r="BI701" s="46">
        <v>2969</v>
      </c>
    </row>
    <row r="702" spans="1:61" x14ac:dyDescent="0.3">
      <c r="A702" s="46">
        <v>700</v>
      </c>
      <c r="B702" s="48" t="s">
        <v>0</v>
      </c>
      <c r="C702" s="48">
        <v>7.02</v>
      </c>
      <c r="D702" s="48" t="s">
        <v>0</v>
      </c>
      <c r="E702" s="48" t="s">
        <v>0</v>
      </c>
      <c r="F702" s="48" t="s">
        <v>0</v>
      </c>
      <c r="G702" s="48" t="s">
        <v>0</v>
      </c>
      <c r="H702" s="48">
        <v>24.21</v>
      </c>
      <c r="I702" s="48">
        <v>38.29</v>
      </c>
      <c r="J702" s="49">
        <v>53.88</v>
      </c>
      <c r="K702" s="50">
        <v>8.1944444444444458E-4</v>
      </c>
      <c r="L702" s="50">
        <v>1.1184027777777778E-3</v>
      </c>
      <c r="M702" s="50">
        <v>2.5503472222222225E-3</v>
      </c>
      <c r="N702" s="50">
        <v>1.0258101851851852E-3</v>
      </c>
      <c r="O702" s="50">
        <v>1.4403935185185186E-3</v>
      </c>
      <c r="P702" s="50">
        <v>1.8703703703703703E-3</v>
      </c>
      <c r="Q702" s="50">
        <v>2.9733796296296301E-3</v>
      </c>
      <c r="R702" s="50">
        <v>3.2090277777777781E-3</v>
      </c>
      <c r="S702" s="50">
        <v>4.0740740740740737E-3</v>
      </c>
      <c r="T702" s="50">
        <v>6.3653935185185185E-3</v>
      </c>
      <c r="U702" s="50">
        <v>6.8913194444444447E-3</v>
      </c>
      <c r="V702" s="50">
        <v>1.0980208333333333E-2</v>
      </c>
      <c r="W702" s="50">
        <v>1.0141435185185184E-2</v>
      </c>
      <c r="X702" s="50">
        <v>1.707974537037037E-2</v>
      </c>
      <c r="Y702" s="50">
        <v>3.5517939814814818E-2</v>
      </c>
      <c r="Z702" s="48" t="s">
        <v>0</v>
      </c>
      <c r="AA702" s="48">
        <v>3.9</v>
      </c>
      <c r="AB702" s="48">
        <v>5.95</v>
      </c>
      <c r="AC702" s="48">
        <v>12.56</v>
      </c>
      <c r="AD702" s="48">
        <v>12.91</v>
      </c>
      <c r="AE702" s="46">
        <v>3864</v>
      </c>
      <c r="AF702" s="48" t="s">
        <v>0</v>
      </c>
      <c r="AG702" s="48">
        <v>8.1199999999999992</v>
      </c>
      <c r="AH702" s="48" t="s">
        <v>0</v>
      </c>
      <c r="AI702" s="48" t="s">
        <v>0</v>
      </c>
      <c r="AJ702" s="48">
        <v>9.51</v>
      </c>
      <c r="AK702" s="48">
        <v>10.28</v>
      </c>
      <c r="AL702" s="48">
        <v>28.61</v>
      </c>
      <c r="AM702" s="48">
        <v>46.42</v>
      </c>
      <c r="AN702" s="48">
        <v>65.400000000000006</v>
      </c>
      <c r="AO702" s="50">
        <v>1.0021990740740742E-3</v>
      </c>
      <c r="AP702" s="50">
        <v>1.3881944444444443E-3</v>
      </c>
      <c r="AQ702" s="50">
        <v>3.1421296296296297E-3</v>
      </c>
      <c r="AR702" s="50">
        <v>1.263888888888889E-3</v>
      </c>
      <c r="AS702" s="50">
        <v>1.775115740740741E-3</v>
      </c>
      <c r="AT702" s="50">
        <v>2.296527777777778E-3</v>
      </c>
      <c r="AU702" s="50">
        <v>3.6289351851851851E-3</v>
      </c>
      <c r="AV702" s="50">
        <v>3.9260416666666671E-3</v>
      </c>
      <c r="AW702" s="50">
        <v>5.006018518518519E-3</v>
      </c>
      <c r="AX702" s="50">
        <v>7.8717592592592589E-3</v>
      </c>
      <c r="AY702" s="50">
        <v>8.4777777777777768E-3</v>
      </c>
      <c r="AZ702" s="50">
        <v>1.3644212962962962E-2</v>
      </c>
      <c r="BA702" s="50">
        <v>1.1240046296296297E-2</v>
      </c>
      <c r="BB702" s="50">
        <v>1.9345949074074071E-2</v>
      </c>
      <c r="BC702" s="50">
        <v>3.9743402777777777E-2</v>
      </c>
      <c r="BD702" s="48" t="s">
        <v>0</v>
      </c>
      <c r="BE702" s="48" t="s">
        <v>0</v>
      </c>
      <c r="BF702" s="48" t="s">
        <v>0</v>
      </c>
      <c r="BG702" s="48">
        <v>9.85</v>
      </c>
      <c r="BH702" s="48">
        <v>11.84</v>
      </c>
      <c r="BI702" s="46">
        <v>2965</v>
      </c>
    </row>
    <row r="703" spans="1:61" x14ac:dyDescent="0.3">
      <c r="A703" s="46">
        <v>699</v>
      </c>
      <c r="B703" s="48" t="s">
        <v>0</v>
      </c>
      <c r="C703" s="48" t="s">
        <v>0</v>
      </c>
      <c r="D703" s="48" t="s">
        <v>0</v>
      </c>
      <c r="E703" s="48" t="s">
        <v>0</v>
      </c>
      <c r="F703" s="48" t="s">
        <v>0</v>
      </c>
      <c r="G703" s="48">
        <v>9.19</v>
      </c>
      <c r="H703" s="48">
        <v>24.22</v>
      </c>
      <c r="I703" s="48">
        <v>38.31</v>
      </c>
      <c r="J703" s="49">
        <v>53.9</v>
      </c>
      <c r="K703" s="50">
        <v>8.1967592592592606E-4</v>
      </c>
      <c r="L703" s="50">
        <v>1.11875E-3</v>
      </c>
      <c r="M703" s="50">
        <v>2.5513888888888891E-3</v>
      </c>
      <c r="N703" s="50">
        <v>1.0261574074074073E-3</v>
      </c>
      <c r="O703" s="50">
        <v>1.4408564814814815E-3</v>
      </c>
      <c r="P703" s="50">
        <v>1.8710648148148148E-3</v>
      </c>
      <c r="Q703" s="50">
        <v>2.9744212962962966E-3</v>
      </c>
      <c r="R703" s="50">
        <v>3.2101851851851853E-3</v>
      </c>
      <c r="S703" s="50">
        <v>4.0755787037037037E-3</v>
      </c>
      <c r="T703" s="50">
        <v>6.3678240740740744E-3</v>
      </c>
      <c r="U703" s="50">
        <v>6.8938657407407412E-3</v>
      </c>
      <c r="V703" s="50">
        <v>1.0984259259259258E-2</v>
      </c>
      <c r="W703" s="50">
        <v>1.0147453703703704E-2</v>
      </c>
      <c r="X703" s="50">
        <v>1.7089814814814815E-2</v>
      </c>
      <c r="Y703" s="50">
        <v>3.5538541666666666E-2</v>
      </c>
      <c r="Z703" s="48" t="s">
        <v>0</v>
      </c>
      <c r="AA703" s="48" t="s">
        <v>0</v>
      </c>
      <c r="AB703" s="48" t="s">
        <v>0</v>
      </c>
      <c r="AC703" s="48">
        <v>12.55</v>
      </c>
      <c r="AD703" s="48">
        <v>12.89</v>
      </c>
      <c r="AE703" s="46">
        <v>3859</v>
      </c>
      <c r="AF703" s="48" t="s">
        <v>0</v>
      </c>
      <c r="AG703" s="48" t="s">
        <v>0</v>
      </c>
      <c r="AH703" s="48">
        <v>8.6999999999999993</v>
      </c>
      <c r="AI703" s="48">
        <v>8.73</v>
      </c>
      <c r="AJ703" s="48">
        <v>9.52</v>
      </c>
      <c r="AK703" s="48" t="s">
        <v>0</v>
      </c>
      <c r="AL703" s="48">
        <v>28.62</v>
      </c>
      <c r="AM703" s="48">
        <v>46.44</v>
      </c>
      <c r="AN703" s="48">
        <v>65.430000000000007</v>
      </c>
      <c r="AO703" s="50">
        <v>1.0026620370370372E-3</v>
      </c>
      <c r="AP703" s="50">
        <v>1.3888888888888889E-3</v>
      </c>
      <c r="AQ703" s="50">
        <v>3.1438657407407409E-3</v>
      </c>
      <c r="AR703" s="50">
        <v>1.2644675925925929E-3</v>
      </c>
      <c r="AS703" s="50">
        <v>1.7760416666666669E-3</v>
      </c>
      <c r="AT703" s="50">
        <v>2.2978009259259258E-3</v>
      </c>
      <c r="AU703" s="50">
        <v>3.630787037037037E-3</v>
      </c>
      <c r="AV703" s="50">
        <v>3.9280092592592596E-3</v>
      </c>
      <c r="AW703" s="50">
        <v>5.0086805555555553E-3</v>
      </c>
      <c r="AX703" s="50">
        <v>7.8760416666666666E-3</v>
      </c>
      <c r="AY703" s="50">
        <v>8.4824074074074073E-3</v>
      </c>
      <c r="AZ703" s="50">
        <v>1.3651851851851851E-2</v>
      </c>
      <c r="BA703" s="50">
        <v>1.1247222222222223E-2</v>
      </c>
      <c r="BB703" s="50">
        <v>1.9358101851851852E-2</v>
      </c>
      <c r="BC703" s="50">
        <v>3.9768055555555556E-2</v>
      </c>
      <c r="BD703" s="48" t="s">
        <v>0</v>
      </c>
      <c r="BE703" s="48">
        <v>3.14</v>
      </c>
      <c r="BF703" s="48" t="s">
        <v>0</v>
      </c>
      <c r="BG703" s="48">
        <v>9.84</v>
      </c>
      <c r="BH703" s="48">
        <v>11.83</v>
      </c>
      <c r="BI703" s="46">
        <v>2962</v>
      </c>
    </row>
    <row r="704" spans="1:61" x14ac:dyDescent="0.3">
      <c r="A704" s="46">
        <v>698</v>
      </c>
      <c r="B704" s="48">
        <v>6.5</v>
      </c>
      <c r="C704" s="48" t="s">
        <v>0</v>
      </c>
      <c r="D704" s="48">
        <v>7.51</v>
      </c>
      <c r="E704" s="48">
        <v>7.83</v>
      </c>
      <c r="F704" s="48">
        <v>8.5299999999999994</v>
      </c>
      <c r="G704" s="48" t="s">
        <v>0</v>
      </c>
      <c r="H704" s="48">
        <v>24.23</v>
      </c>
      <c r="I704" s="48">
        <v>38.32</v>
      </c>
      <c r="J704" s="49">
        <v>53.92</v>
      </c>
      <c r="K704" s="50">
        <v>8.2002314814814828E-4</v>
      </c>
      <c r="L704" s="50">
        <v>1.1192129629629629E-3</v>
      </c>
      <c r="M704" s="50">
        <v>2.552314814814815E-3</v>
      </c>
      <c r="N704" s="50">
        <v>1.0265046296296296E-3</v>
      </c>
      <c r="O704" s="50">
        <v>1.4413194444444445E-3</v>
      </c>
      <c r="P704" s="50">
        <v>1.8716435185185186E-3</v>
      </c>
      <c r="Q704" s="50">
        <v>2.9754629629629632E-3</v>
      </c>
      <c r="R704" s="50">
        <v>3.2113425925925929E-3</v>
      </c>
      <c r="S704" s="50">
        <v>4.0769675925925921E-3</v>
      </c>
      <c r="T704" s="50">
        <v>6.3701388888888896E-3</v>
      </c>
      <c r="U704" s="50">
        <v>6.8964120370370377E-3</v>
      </c>
      <c r="V704" s="50">
        <v>1.0988310185185184E-2</v>
      </c>
      <c r="W704" s="50">
        <v>1.0153587962962963E-2</v>
      </c>
      <c r="X704" s="50">
        <v>1.7099999999999997E-2</v>
      </c>
      <c r="Y704" s="50">
        <v>3.555902777777778E-2</v>
      </c>
      <c r="Z704" s="48">
        <v>1.75</v>
      </c>
      <c r="AA704" s="48">
        <v>3.89</v>
      </c>
      <c r="AB704" s="48">
        <v>5.94</v>
      </c>
      <c r="AC704" s="48">
        <v>12.54</v>
      </c>
      <c r="AD704" s="48">
        <v>12.88</v>
      </c>
      <c r="AE704" s="46">
        <v>3854</v>
      </c>
      <c r="AF704" s="48">
        <v>7.5</v>
      </c>
      <c r="AG704" s="48" t="s">
        <v>0</v>
      </c>
      <c r="AH704" s="48" t="s">
        <v>0</v>
      </c>
      <c r="AI704" s="48" t="s">
        <v>0</v>
      </c>
      <c r="AJ704" s="48" t="s">
        <v>0</v>
      </c>
      <c r="AK704" s="48">
        <v>10.29</v>
      </c>
      <c r="AL704" s="48">
        <v>28.63</v>
      </c>
      <c r="AM704" s="48">
        <v>46.46</v>
      </c>
      <c r="AN704" s="48">
        <v>65.47</v>
      </c>
      <c r="AO704" s="50">
        <v>1.0032407407407407E-3</v>
      </c>
      <c r="AP704" s="50">
        <v>1.3896990740740742E-3</v>
      </c>
      <c r="AQ704" s="50">
        <v>3.1457175925925927E-3</v>
      </c>
      <c r="AR704" s="50">
        <v>1.2651620370370373E-3</v>
      </c>
      <c r="AS704" s="50">
        <v>1.7769675925925928E-3</v>
      </c>
      <c r="AT704" s="50">
        <v>2.2989583333333334E-3</v>
      </c>
      <c r="AU704" s="50">
        <v>3.6326388888888888E-3</v>
      </c>
      <c r="AV704" s="50">
        <v>3.9300925925925927E-3</v>
      </c>
      <c r="AW704" s="50">
        <v>5.0113425925925924E-3</v>
      </c>
      <c r="AX704" s="50">
        <v>7.8803240740740726E-3</v>
      </c>
      <c r="AY704" s="50">
        <v>8.4870370370370377E-3</v>
      </c>
      <c r="AZ704" s="50">
        <v>1.3659490740740741E-2</v>
      </c>
      <c r="BA704" s="50">
        <v>1.1254398148148147E-2</v>
      </c>
      <c r="BB704" s="50">
        <v>1.937025462962963E-2</v>
      </c>
      <c r="BC704" s="50">
        <v>3.9792824074074071E-2</v>
      </c>
      <c r="BD704" s="48" t="s">
        <v>0</v>
      </c>
      <c r="BE704" s="48" t="s">
        <v>0</v>
      </c>
      <c r="BF704" s="48">
        <v>4.5999999999999996</v>
      </c>
      <c r="BG704" s="48">
        <v>9.83</v>
      </c>
      <c r="BH704" s="48">
        <v>11.81</v>
      </c>
      <c r="BI704" s="46">
        <v>2958</v>
      </c>
    </row>
    <row r="705" spans="1:61" x14ac:dyDescent="0.3">
      <c r="A705" s="46">
        <v>697</v>
      </c>
      <c r="B705" s="48" t="s">
        <v>0</v>
      </c>
      <c r="C705" s="48" t="s">
        <v>0</v>
      </c>
      <c r="D705" s="48" t="s">
        <v>0</v>
      </c>
      <c r="E705" s="48" t="s">
        <v>0</v>
      </c>
      <c r="F705" s="48" t="s">
        <v>0</v>
      </c>
      <c r="G705" s="48" t="s">
        <v>0</v>
      </c>
      <c r="H705" s="48">
        <v>24.24</v>
      </c>
      <c r="I705" s="48">
        <v>38.33</v>
      </c>
      <c r="J705" s="49">
        <v>53.94</v>
      </c>
      <c r="K705" s="50">
        <v>8.2025462962962976E-4</v>
      </c>
      <c r="L705" s="50">
        <v>1.1195601851851852E-3</v>
      </c>
      <c r="M705" s="50">
        <v>2.5533564814814815E-3</v>
      </c>
      <c r="N705" s="50">
        <v>1.0268518518518517E-3</v>
      </c>
      <c r="O705" s="50">
        <v>1.4417824074074075E-3</v>
      </c>
      <c r="P705" s="50">
        <v>1.872337962962963E-3</v>
      </c>
      <c r="Q705" s="50">
        <v>2.9765046296296297E-3</v>
      </c>
      <c r="R705" s="50">
        <v>3.2125000000000001E-3</v>
      </c>
      <c r="S705" s="50">
        <v>4.078472222222222E-3</v>
      </c>
      <c r="T705" s="50">
        <v>6.3725694444444446E-3</v>
      </c>
      <c r="U705" s="50">
        <v>6.8989583333333333E-3</v>
      </c>
      <c r="V705" s="50">
        <v>1.0992476851851851E-2</v>
      </c>
      <c r="W705" s="50">
        <v>1.0159606481481481E-2</v>
      </c>
      <c r="X705" s="50">
        <v>1.7110069444444445E-2</v>
      </c>
      <c r="Y705" s="50">
        <v>3.5579629629629628E-2</v>
      </c>
      <c r="Z705" s="48" t="s">
        <v>0</v>
      </c>
      <c r="AA705" s="48" t="s">
        <v>0</v>
      </c>
      <c r="AB705" s="48" t="s">
        <v>0</v>
      </c>
      <c r="AC705" s="48">
        <v>12.53</v>
      </c>
      <c r="AD705" s="48">
        <v>12.86</v>
      </c>
      <c r="AE705" s="46">
        <v>3849</v>
      </c>
      <c r="AF705" s="48" t="s">
        <v>0</v>
      </c>
      <c r="AG705" s="48">
        <v>8.1300000000000008</v>
      </c>
      <c r="AH705" s="48" t="s">
        <v>0</v>
      </c>
      <c r="AI705" s="48">
        <v>8.74</v>
      </c>
      <c r="AJ705" s="48">
        <v>9.5299999999999994</v>
      </c>
      <c r="AK705" s="48" t="s">
        <v>0</v>
      </c>
      <c r="AL705" s="48">
        <v>28.65</v>
      </c>
      <c r="AM705" s="48">
        <v>46.49</v>
      </c>
      <c r="AN705" s="48">
        <v>65.5</v>
      </c>
      <c r="AO705" s="50">
        <v>1.0038194444444446E-3</v>
      </c>
      <c r="AP705" s="50">
        <v>1.3905092592592593E-3</v>
      </c>
      <c r="AQ705" s="50">
        <v>3.147453703703704E-3</v>
      </c>
      <c r="AR705" s="50">
        <v>1.2658564814814817E-3</v>
      </c>
      <c r="AS705" s="50">
        <v>1.7778935185185187E-3</v>
      </c>
      <c r="AT705" s="50">
        <v>2.3001157407407406E-3</v>
      </c>
      <c r="AU705" s="50">
        <v>3.6346064814814813E-3</v>
      </c>
      <c r="AV705" s="50">
        <v>3.9320601851851851E-3</v>
      </c>
      <c r="AW705" s="50">
        <v>5.0140046296296304E-3</v>
      </c>
      <c r="AX705" s="50">
        <v>7.884606481481482E-3</v>
      </c>
      <c r="AY705" s="50">
        <v>8.4916666666666665E-3</v>
      </c>
      <c r="AZ705" s="50">
        <v>1.366712962962963E-2</v>
      </c>
      <c r="BA705" s="50">
        <v>1.1261574074074075E-2</v>
      </c>
      <c r="BB705" s="50">
        <v>1.9382407407407407E-2</v>
      </c>
      <c r="BC705" s="50">
        <v>3.9817476851851843E-2</v>
      </c>
      <c r="BD705" s="48">
        <v>1.46</v>
      </c>
      <c r="BE705" s="48" t="s">
        <v>0</v>
      </c>
      <c r="BF705" s="48" t="s">
        <v>0</v>
      </c>
      <c r="BG705" s="48">
        <v>9.82</v>
      </c>
      <c r="BH705" s="48">
        <v>11.79</v>
      </c>
      <c r="BI705" s="46">
        <v>2954</v>
      </c>
    </row>
    <row r="706" spans="1:61" x14ac:dyDescent="0.3">
      <c r="A706" s="46">
        <v>696</v>
      </c>
      <c r="B706" s="48" t="s">
        <v>0</v>
      </c>
      <c r="C706" s="48" t="s">
        <v>0</v>
      </c>
      <c r="D706" s="48" t="s">
        <v>0</v>
      </c>
      <c r="E706" s="48" t="s">
        <v>0</v>
      </c>
      <c r="F706" s="48" t="s">
        <v>0</v>
      </c>
      <c r="G706" s="48">
        <v>9.1999999999999993</v>
      </c>
      <c r="H706" s="48" t="s">
        <v>0</v>
      </c>
      <c r="I706" s="48">
        <v>38.35</v>
      </c>
      <c r="J706" s="49">
        <v>53.96</v>
      </c>
      <c r="K706" s="50">
        <v>8.2060185185185198E-4</v>
      </c>
      <c r="L706" s="50">
        <v>1.1199074074074074E-3</v>
      </c>
      <c r="M706" s="50">
        <v>2.5542824074074075E-3</v>
      </c>
      <c r="N706" s="50">
        <v>1.027199074074074E-3</v>
      </c>
      <c r="O706" s="50">
        <v>1.4423611111111111E-3</v>
      </c>
      <c r="P706" s="50">
        <v>1.8729166666666666E-3</v>
      </c>
      <c r="Q706" s="50">
        <v>2.9775462962962967E-3</v>
      </c>
      <c r="R706" s="50">
        <v>3.2136574074074077E-3</v>
      </c>
      <c r="S706" s="50">
        <v>4.0799768518518511E-3</v>
      </c>
      <c r="T706" s="50">
        <v>6.3750000000000005E-3</v>
      </c>
      <c r="U706" s="50">
        <v>6.9016203703703705E-3</v>
      </c>
      <c r="V706" s="50">
        <v>1.0996527777777779E-2</v>
      </c>
      <c r="W706" s="50">
        <v>1.0165624999999999E-2</v>
      </c>
      <c r="X706" s="50">
        <v>1.7120254629629631E-2</v>
      </c>
      <c r="Y706" s="50">
        <v>3.5600115740740741E-2</v>
      </c>
      <c r="Z706" s="48" t="s">
        <v>0</v>
      </c>
      <c r="AA706" s="48" t="s">
        <v>0</v>
      </c>
      <c r="AB706" s="48">
        <v>5.93</v>
      </c>
      <c r="AC706" s="48">
        <v>12.52</v>
      </c>
      <c r="AD706" s="48">
        <v>12.84</v>
      </c>
      <c r="AE706" s="46">
        <v>3844</v>
      </c>
      <c r="AF706" s="48" t="s">
        <v>0</v>
      </c>
      <c r="AG706" s="48" t="s">
        <v>0</v>
      </c>
      <c r="AH706" s="48">
        <v>8.7100000000000009</v>
      </c>
      <c r="AI706" s="48" t="s">
        <v>0</v>
      </c>
      <c r="AJ706" s="48" t="s">
        <v>0</v>
      </c>
      <c r="AK706" s="48">
        <v>10.3</v>
      </c>
      <c r="AL706" s="48">
        <v>28.66</v>
      </c>
      <c r="AM706" s="48">
        <v>46.51</v>
      </c>
      <c r="AN706" s="48">
        <v>65.53</v>
      </c>
      <c r="AO706" s="50">
        <v>1.0042824074074075E-3</v>
      </c>
      <c r="AP706" s="50">
        <v>1.3912037037037037E-3</v>
      </c>
      <c r="AQ706" s="50">
        <v>3.1491898148148147E-3</v>
      </c>
      <c r="AR706" s="50">
        <v>1.2665509259259262E-3</v>
      </c>
      <c r="AS706" s="50">
        <v>1.7788194444444446E-3</v>
      </c>
      <c r="AT706" s="50">
        <v>2.3012731481481482E-3</v>
      </c>
      <c r="AU706" s="50">
        <v>3.6364583333333331E-3</v>
      </c>
      <c r="AV706" s="50">
        <v>3.9341435185185182E-3</v>
      </c>
      <c r="AW706" s="50">
        <v>5.0166666666666675E-3</v>
      </c>
      <c r="AX706" s="50">
        <v>7.8890046296296295E-3</v>
      </c>
      <c r="AY706" s="50">
        <v>8.4964120370370367E-3</v>
      </c>
      <c r="AZ706" s="50">
        <v>1.3674768518518518E-2</v>
      </c>
      <c r="BA706" s="50">
        <v>1.1268865740740741E-2</v>
      </c>
      <c r="BB706" s="50">
        <v>1.9394560185185185E-2</v>
      </c>
      <c r="BC706" s="50">
        <v>3.9842245370370372E-2</v>
      </c>
      <c r="BD706" s="48" t="s">
        <v>0</v>
      </c>
      <c r="BE706" s="48">
        <v>3.13</v>
      </c>
      <c r="BF706" s="48">
        <v>4.59</v>
      </c>
      <c r="BG706" s="48">
        <v>9.81</v>
      </c>
      <c r="BH706" s="48">
        <v>11.78</v>
      </c>
      <c r="BI706" s="46">
        <v>2950</v>
      </c>
    </row>
    <row r="707" spans="1:61" x14ac:dyDescent="0.3">
      <c r="A707" s="46">
        <v>695</v>
      </c>
      <c r="B707" s="48" t="s">
        <v>0</v>
      </c>
      <c r="C707" s="48">
        <v>7.03</v>
      </c>
      <c r="D707" s="48" t="s">
        <v>0</v>
      </c>
      <c r="E707" s="48">
        <v>7.84</v>
      </c>
      <c r="F707" s="48">
        <v>8.5399999999999991</v>
      </c>
      <c r="G707" s="48" t="s">
        <v>0</v>
      </c>
      <c r="H707" s="48">
        <v>24.25</v>
      </c>
      <c r="I707" s="48">
        <v>38.36</v>
      </c>
      <c r="J707" s="49">
        <v>53.98</v>
      </c>
      <c r="K707" s="50">
        <v>8.2083333333333346E-4</v>
      </c>
      <c r="L707" s="50">
        <v>1.1203703703703703E-3</v>
      </c>
      <c r="M707" s="50">
        <v>2.5553240740740744E-3</v>
      </c>
      <c r="N707" s="50">
        <v>1.0275462962962962E-3</v>
      </c>
      <c r="O707" s="50">
        <v>1.442824074074074E-3</v>
      </c>
      <c r="P707" s="50">
        <v>1.8736111111111111E-3</v>
      </c>
      <c r="Q707" s="50">
        <v>2.9787037037037039E-3</v>
      </c>
      <c r="R707" s="50">
        <v>3.2148148148148149E-3</v>
      </c>
      <c r="S707" s="50">
        <v>4.0813657407407404E-3</v>
      </c>
      <c r="T707" s="50">
        <v>6.3774305555555555E-3</v>
      </c>
      <c r="U707" s="50">
        <v>6.904166666666667E-3</v>
      </c>
      <c r="V707" s="50">
        <v>1.1000578703703703E-2</v>
      </c>
      <c r="W707" s="50">
        <v>1.0171643518518519E-2</v>
      </c>
      <c r="X707" s="50">
        <v>1.7130439814814814E-2</v>
      </c>
      <c r="Y707" s="50">
        <v>3.5620717592592589E-2</v>
      </c>
      <c r="Z707" s="48" t="s">
        <v>0</v>
      </c>
      <c r="AA707" s="48">
        <v>3.88</v>
      </c>
      <c r="AB707" s="48" t="s">
        <v>0</v>
      </c>
      <c r="AC707" s="48">
        <v>12.51</v>
      </c>
      <c r="AD707" s="48">
        <v>12.83</v>
      </c>
      <c r="AE707" s="46">
        <v>3839</v>
      </c>
      <c r="AF707" s="48">
        <v>7.51</v>
      </c>
      <c r="AG707" s="48" t="s">
        <v>0</v>
      </c>
      <c r="AH707" s="48" t="s">
        <v>0</v>
      </c>
      <c r="AI707" s="48">
        <v>8.75</v>
      </c>
      <c r="AJ707" s="48">
        <v>9.5399999999999991</v>
      </c>
      <c r="AK707" s="48" t="s">
        <v>0</v>
      </c>
      <c r="AL707" s="48">
        <v>28.67</v>
      </c>
      <c r="AM707" s="48">
        <v>46.53</v>
      </c>
      <c r="AN707" s="48">
        <v>65.569999999999993</v>
      </c>
      <c r="AO707" s="50">
        <v>1.0048611111111111E-3</v>
      </c>
      <c r="AP707" s="50">
        <v>1.392013888888889E-3</v>
      </c>
      <c r="AQ707" s="50">
        <v>3.1509259259259259E-3</v>
      </c>
      <c r="AR707" s="50">
        <v>1.2672453703703706E-3</v>
      </c>
      <c r="AS707" s="50">
        <v>1.7797453703703706E-3</v>
      </c>
      <c r="AT707" s="50">
        <v>2.3024305555555554E-3</v>
      </c>
      <c r="AU707" s="50">
        <v>3.638310185185185E-3</v>
      </c>
      <c r="AV707" s="50">
        <v>3.9362268518518513E-3</v>
      </c>
      <c r="AW707" s="50">
        <v>5.0193287037037038E-3</v>
      </c>
      <c r="AX707" s="50">
        <v>7.8932870370370372E-3</v>
      </c>
      <c r="AY707" s="50">
        <v>8.5010416666666672E-3</v>
      </c>
      <c r="AZ707" s="50">
        <v>1.3682407407407407E-2</v>
      </c>
      <c r="BA707" s="50">
        <v>1.1276041666666667E-2</v>
      </c>
      <c r="BB707" s="50">
        <v>1.9406828703703704E-2</v>
      </c>
      <c r="BC707" s="50">
        <v>3.9867013888888886E-2</v>
      </c>
      <c r="BD707" s="48" t="s">
        <v>0</v>
      </c>
      <c r="BE707" s="48" t="s">
        <v>0</v>
      </c>
      <c r="BF707" s="48" t="s">
        <v>0</v>
      </c>
      <c r="BG707" s="48">
        <v>9.8000000000000007</v>
      </c>
      <c r="BH707" s="48">
        <v>11.76</v>
      </c>
      <c r="BI707" s="46">
        <v>2946</v>
      </c>
    </row>
    <row r="708" spans="1:61" x14ac:dyDescent="0.3">
      <c r="A708" s="46">
        <v>694</v>
      </c>
      <c r="B708" s="48" t="s">
        <v>0</v>
      </c>
      <c r="C708" s="48" t="s">
        <v>0</v>
      </c>
      <c r="D708" s="48" t="s">
        <v>0</v>
      </c>
      <c r="E708" s="48" t="s">
        <v>0</v>
      </c>
      <c r="F708" s="48" t="s">
        <v>0</v>
      </c>
      <c r="G708" s="48">
        <v>9.2100000000000009</v>
      </c>
      <c r="H708" s="48">
        <v>24.26</v>
      </c>
      <c r="I708" s="48">
        <v>38.380000000000003</v>
      </c>
      <c r="J708" s="49">
        <v>54</v>
      </c>
      <c r="K708" s="50">
        <v>8.2118055555555568E-4</v>
      </c>
      <c r="L708" s="50">
        <v>1.1207175925925926E-3</v>
      </c>
      <c r="M708" s="50">
        <v>2.5562500000000004E-3</v>
      </c>
      <c r="N708" s="50">
        <v>1.0278935185185185E-3</v>
      </c>
      <c r="O708" s="50">
        <v>1.443287037037037E-3</v>
      </c>
      <c r="P708" s="50">
        <v>1.8743055555555555E-3</v>
      </c>
      <c r="Q708" s="50">
        <v>2.9797453703703704E-3</v>
      </c>
      <c r="R708" s="50">
        <v>3.2158564814814814E-3</v>
      </c>
      <c r="S708" s="50">
        <v>4.0828703703703704E-3</v>
      </c>
      <c r="T708" s="50">
        <v>6.3798611111111113E-3</v>
      </c>
      <c r="U708" s="50">
        <v>6.9067129629629626E-3</v>
      </c>
      <c r="V708" s="50">
        <v>1.100462962962963E-2</v>
      </c>
      <c r="W708" s="50">
        <v>1.0177662037037037E-2</v>
      </c>
      <c r="X708" s="50">
        <v>1.7140625E-2</v>
      </c>
      <c r="Y708" s="50">
        <v>3.5641319444444444E-2</v>
      </c>
      <c r="Z708" s="48" t="s">
        <v>0</v>
      </c>
      <c r="AA708" s="48" t="s">
        <v>0</v>
      </c>
      <c r="AB708" s="48" t="s">
        <v>0</v>
      </c>
      <c r="AC708" s="48">
        <v>12.5</v>
      </c>
      <c r="AD708" s="48">
        <v>12.81</v>
      </c>
      <c r="AE708" s="46">
        <v>3834</v>
      </c>
      <c r="AF708" s="48" t="s">
        <v>0</v>
      </c>
      <c r="AG708" s="48">
        <v>8.14</v>
      </c>
      <c r="AH708" s="48">
        <v>8.7200000000000006</v>
      </c>
      <c r="AI708" s="48" t="s">
        <v>0</v>
      </c>
      <c r="AJ708" s="48" t="s">
        <v>0</v>
      </c>
      <c r="AK708" s="48">
        <v>10.31</v>
      </c>
      <c r="AL708" s="48">
        <v>28.69</v>
      </c>
      <c r="AM708" s="48">
        <v>46.56</v>
      </c>
      <c r="AN708" s="48">
        <v>65.599999999999994</v>
      </c>
      <c r="AO708" s="50">
        <v>1.0053240740740741E-3</v>
      </c>
      <c r="AP708" s="50">
        <v>1.3927083333333335E-3</v>
      </c>
      <c r="AQ708" s="50">
        <v>3.1527777777777778E-3</v>
      </c>
      <c r="AR708" s="50">
        <v>1.2678240740740742E-3</v>
      </c>
      <c r="AS708" s="50">
        <v>1.7806712962962965E-3</v>
      </c>
      <c r="AT708" s="50">
        <v>2.303587962962963E-3</v>
      </c>
      <c r="AU708" s="50">
        <v>3.6401620370370368E-3</v>
      </c>
      <c r="AV708" s="50">
        <v>3.9381944444444438E-3</v>
      </c>
      <c r="AW708" s="50">
        <v>5.0219907407407409E-3</v>
      </c>
      <c r="AX708" s="50">
        <v>7.8975694444444449E-3</v>
      </c>
      <c r="AY708" s="50">
        <v>8.5057870370370374E-3</v>
      </c>
      <c r="AZ708" s="50">
        <v>1.3690046296296296E-2</v>
      </c>
      <c r="BA708" s="50">
        <v>1.1283333333333334E-2</v>
      </c>
      <c r="BB708" s="50">
        <v>1.9418981481481482E-2</v>
      </c>
      <c r="BC708" s="50">
        <v>3.9891782407407407E-2</v>
      </c>
      <c r="BD708" s="48" t="s">
        <v>0</v>
      </c>
      <c r="BE708" s="48" t="s">
        <v>0</v>
      </c>
      <c r="BF708" s="48">
        <v>4.58</v>
      </c>
      <c r="BG708" s="48">
        <v>9.7899999999999991</v>
      </c>
      <c r="BH708" s="48">
        <v>11.74</v>
      </c>
      <c r="BI708" s="46">
        <v>2942</v>
      </c>
    </row>
    <row r="709" spans="1:61" x14ac:dyDescent="0.3">
      <c r="A709" s="46">
        <v>693</v>
      </c>
      <c r="B709" s="48">
        <v>6.51</v>
      </c>
      <c r="C709" s="48" t="s">
        <v>0</v>
      </c>
      <c r="D709" s="48">
        <v>7.52</v>
      </c>
      <c r="E709" s="48" t="s">
        <v>0</v>
      </c>
      <c r="F709" s="48" t="s">
        <v>0</v>
      </c>
      <c r="G709" s="48" t="s">
        <v>0</v>
      </c>
      <c r="H709" s="48">
        <v>24.27</v>
      </c>
      <c r="I709" s="48">
        <v>38.39</v>
      </c>
      <c r="J709" s="49">
        <v>54.02</v>
      </c>
      <c r="K709" s="50">
        <v>8.2141203703703716E-4</v>
      </c>
      <c r="L709" s="50">
        <v>1.1211805555555556E-3</v>
      </c>
      <c r="M709" s="50">
        <v>2.5572916666666669E-3</v>
      </c>
      <c r="N709" s="50">
        <v>1.0282407407407406E-3</v>
      </c>
      <c r="O709" s="50">
        <v>1.4437499999999999E-3</v>
      </c>
      <c r="P709" s="50">
        <v>1.8748842592592593E-3</v>
      </c>
      <c r="Q709" s="50">
        <v>2.9807870370370374E-3</v>
      </c>
      <c r="R709" s="50">
        <v>3.217013888888889E-3</v>
      </c>
      <c r="S709" s="50">
        <v>4.0842592592592588E-3</v>
      </c>
      <c r="T709" s="50">
        <v>6.3821759259259257E-3</v>
      </c>
      <c r="U709" s="50">
        <v>6.9093749999999997E-3</v>
      </c>
      <c r="V709" s="50">
        <v>1.1008680555555555E-2</v>
      </c>
      <c r="W709" s="50">
        <v>1.0183796296296297E-2</v>
      </c>
      <c r="X709" s="50">
        <v>1.7150694444444444E-2</v>
      </c>
      <c r="Y709" s="50">
        <v>3.5661921296296299E-2</v>
      </c>
      <c r="Z709" s="48" t="s">
        <v>0</v>
      </c>
      <c r="AA709" s="48" t="s">
        <v>0</v>
      </c>
      <c r="AB709" s="48">
        <v>5.92</v>
      </c>
      <c r="AC709" s="48">
        <v>12.49</v>
      </c>
      <c r="AD709" s="48">
        <v>12.79</v>
      </c>
      <c r="AE709" s="46">
        <v>3829</v>
      </c>
      <c r="AF709" s="48" t="s">
        <v>0</v>
      </c>
      <c r="AG709" s="48" t="s">
        <v>0</v>
      </c>
      <c r="AH709" s="48" t="s">
        <v>0</v>
      </c>
      <c r="AI709" s="48" t="s">
        <v>0</v>
      </c>
      <c r="AJ709" s="48">
        <v>9.5500000000000007</v>
      </c>
      <c r="AK709" s="48" t="s">
        <v>0</v>
      </c>
      <c r="AL709" s="48">
        <v>28.7</v>
      </c>
      <c r="AM709" s="48">
        <v>46.58</v>
      </c>
      <c r="AN709" s="48">
        <v>65.63</v>
      </c>
      <c r="AO709" s="50">
        <v>1.0059027777777779E-3</v>
      </c>
      <c r="AP709" s="50">
        <v>1.3935185185185185E-3</v>
      </c>
      <c r="AQ709" s="50">
        <v>3.154513888888889E-3</v>
      </c>
      <c r="AR709" s="50">
        <v>1.2685185185185186E-3</v>
      </c>
      <c r="AS709" s="50">
        <v>1.7815972222222224E-3</v>
      </c>
      <c r="AT709" s="50">
        <v>2.3048611111111113E-3</v>
      </c>
      <c r="AU709" s="50">
        <v>3.6420138888888886E-3</v>
      </c>
      <c r="AV709" s="50">
        <v>3.9402777777777778E-3</v>
      </c>
      <c r="AW709" s="50">
        <v>5.0246527777777781E-3</v>
      </c>
      <c r="AX709" s="50">
        <v>7.9019675925925924E-3</v>
      </c>
      <c r="AY709" s="50">
        <v>8.5104166666666661E-3</v>
      </c>
      <c r="AZ709" s="50">
        <v>1.3697685185185186E-2</v>
      </c>
      <c r="BA709" s="50">
        <v>1.1290509259259259E-2</v>
      </c>
      <c r="BB709" s="50">
        <v>1.9431134259259256E-2</v>
      </c>
      <c r="BC709" s="50">
        <v>3.9916666666666663E-2</v>
      </c>
      <c r="BD709" s="48" t="s">
        <v>0</v>
      </c>
      <c r="BE709" s="48">
        <v>3.12</v>
      </c>
      <c r="BF709" s="48" t="s">
        <v>0</v>
      </c>
      <c r="BG709" s="48">
        <v>9.7799999999999994</v>
      </c>
      <c r="BH709" s="48">
        <v>11.73</v>
      </c>
      <c r="BI709" s="46">
        <v>2938</v>
      </c>
    </row>
    <row r="710" spans="1:61" x14ac:dyDescent="0.3">
      <c r="A710" s="46">
        <v>692</v>
      </c>
      <c r="B710" s="48" t="s">
        <v>0</v>
      </c>
      <c r="C710" s="48" t="s">
        <v>0</v>
      </c>
      <c r="D710" s="48" t="s">
        <v>0</v>
      </c>
      <c r="E710" s="48">
        <v>7.85</v>
      </c>
      <c r="F710" s="48">
        <v>8.5500000000000007</v>
      </c>
      <c r="G710" s="48" t="s">
        <v>0</v>
      </c>
      <c r="H710" s="48">
        <v>24.28</v>
      </c>
      <c r="I710" s="48">
        <v>38.4</v>
      </c>
      <c r="J710" s="49">
        <v>54.04</v>
      </c>
      <c r="K710" s="50">
        <v>8.2175925925925927E-4</v>
      </c>
      <c r="L710" s="50">
        <v>1.1215277777777777E-3</v>
      </c>
      <c r="M710" s="50">
        <v>2.5583333333333335E-3</v>
      </c>
      <c r="N710" s="50">
        <v>1.0285879629629629E-3</v>
      </c>
      <c r="O710" s="50">
        <v>1.4443287037037037E-3</v>
      </c>
      <c r="P710" s="50">
        <v>1.8755787037037037E-3</v>
      </c>
      <c r="Q710" s="50">
        <v>2.9819444444444446E-3</v>
      </c>
      <c r="R710" s="50">
        <v>3.2181712962962962E-3</v>
      </c>
      <c r="S710" s="50">
        <v>4.0857638888888888E-3</v>
      </c>
      <c r="T710" s="50">
        <v>6.3846064814814816E-3</v>
      </c>
      <c r="U710" s="50">
        <v>6.9119212962962962E-3</v>
      </c>
      <c r="V710" s="50">
        <v>1.1012847222222222E-2</v>
      </c>
      <c r="W710" s="50">
        <v>1.0189814814814816E-2</v>
      </c>
      <c r="X710" s="50">
        <v>1.716087962962963E-2</v>
      </c>
      <c r="Y710" s="50">
        <v>3.5682523148148147E-2</v>
      </c>
      <c r="Z710" s="48" t="s">
        <v>0</v>
      </c>
      <c r="AA710" s="48">
        <v>3.87</v>
      </c>
      <c r="AB710" s="48" t="s">
        <v>0</v>
      </c>
      <c r="AC710" s="48">
        <v>12.48</v>
      </c>
      <c r="AD710" s="48">
        <v>12.77</v>
      </c>
      <c r="AE710" s="46">
        <v>3824</v>
      </c>
      <c r="AF710" s="48">
        <v>7.52</v>
      </c>
      <c r="AG710" s="48" t="s">
        <v>0</v>
      </c>
      <c r="AH710" s="48" t="s">
        <v>0</v>
      </c>
      <c r="AI710" s="48">
        <v>8.76</v>
      </c>
      <c r="AJ710" s="48" t="s">
        <v>0</v>
      </c>
      <c r="AK710" s="48">
        <v>10.32</v>
      </c>
      <c r="AL710" s="48">
        <v>28.71</v>
      </c>
      <c r="AM710" s="48">
        <v>46.6</v>
      </c>
      <c r="AN710" s="48">
        <v>65.67</v>
      </c>
      <c r="AO710" s="50">
        <v>1.0063657407407408E-3</v>
      </c>
      <c r="AP710" s="50">
        <v>1.3943287037037038E-3</v>
      </c>
      <c r="AQ710" s="50">
        <v>3.1562500000000002E-3</v>
      </c>
      <c r="AR710" s="50">
        <v>1.2692129629629631E-3</v>
      </c>
      <c r="AS710" s="50">
        <v>1.7824074074074075E-3</v>
      </c>
      <c r="AT710" s="50">
        <v>2.3060185185185184E-3</v>
      </c>
      <c r="AU710" s="50">
        <v>3.6439814814814811E-3</v>
      </c>
      <c r="AV710" s="50">
        <v>3.9423611111111109E-3</v>
      </c>
      <c r="AW710" s="50">
        <v>5.0273148148148152E-3</v>
      </c>
      <c r="AX710" s="50">
        <v>7.9062500000000001E-3</v>
      </c>
      <c r="AY710" s="50">
        <v>8.5151620370370364E-3</v>
      </c>
      <c r="AZ710" s="50">
        <v>1.3705324074074075E-2</v>
      </c>
      <c r="BA710" s="50">
        <v>1.1297800925925926E-2</v>
      </c>
      <c r="BB710" s="50">
        <v>1.9443402777777778E-2</v>
      </c>
      <c r="BC710" s="50">
        <v>3.9941435185185184E-2</v>
      </c>
      <c r="BD710" s="48" t="s">
        <v>0</v>
      </c>
      <c r="BE710" s="48" t="s">
        <v>0</v>
      </c>
      <c r="BF710" s="48">
        <v>4.57</v>
      </c>
      <c r="BG710" s="48">
        <v>9.77</v>
      </c>
      <c r="BH710" s="48">
        <v>11.71</v>
      </c>
      <c r="BI710" s="46">
        <v>2934</v>
      </c>
    </row>
    <row r="711" spans="1:61" x14ac:dyDescent="0.3">
      <c r="A711" s="46">
        <v>691</v>
      </c>
      <c r="B711" s="48" t="s">
        <v>0</v>
      </c>
      <c r="C711" s="48">
        <v>7.04</v>
      </c>
      <c r="D711" s="48" t="s">
        <v>0</v>
      </c>
      <c r="E711" s="48" t="s">
        <v>0</v>
      </c>
      <c r="F711" s="48" t="s">
        <v>0</v>
      </c>
      <c r="G711" s="48">
        <v>9.2200000000000006</v>
      </c>
      <c r="H711" s="48">
        <v>24.29</v>
      </c>
      <c r="I711" s="48">
        <v>38.42</v>
      </c>
      <c r="J711" s="49">
        <v>54.05</v>
      </c>
      <c r="K711" s="50">
        <v>8.2199074074074075E-4</v>
      </c>
      <c r="L711" s="50">
        <v>1.121875E-3</v>
      </c>
      <c r="M711" s="50">
        <v>2.5592592592592594E-3</v>
      </c>
      <c r="N711" s="50">
        <v>1.028935185185185E-3</v>
      </c>
      <c r="O711" s="50">
        <v>1.4447916666666667E-3</v>
      </c>
      <c r="P711" s="50">
        <v>1.8762731481481482E-3</v>
      </c>
      <c r="Q711" s="50">
        <v>2.9829861111111112E-3</v>
      </c>
      <c r="R711" s="50">
        <v>3.2193287037037038E-3</v>
      </c>
      <c r="S711" s="50">
        <v>4.0872685185185187E-3</v>
      </c>
      <c r="T711" s="50">
        <v>6.3870370370370374E-3</v>
      </c>
      <c r="U711" s="50">
        <v>6.9145833333333333E-3</v>
      </c>
      <c r="V711" s="50">
        <v>1.1016898148148147E-2</v>
      </c>
      <c r="W711" s="50">
        <v>1.0195833333333335E-2</v>
      </c>
      <c r="X711" s="50">
        <v>1.7171064814814813E-2</v>
      </c>
      <c r="Y711" s="50">
        <v>3.5703240740740744E-2</v>
      </c>
      <c r="Z711" s="48" t="s">
        <v>0</v>
      </c>
      <c r="AA711" s="48" t="s">
        <v>0</v>
      </c>
      <c r="AB711" s="48">
        <v>5.91</v>
      </c>
      <c r="AC711" s="48">
        <v>12.47</v>
      </c>
      <c r="AD711" s="48">
        <v>12.76</v>
      </c>
      <c r="AE711" s="46">
        <v>3819</v>
      </c>
      <c r="AF711" s="48" t="s">
        <v>0</v>
      </c>
      <c r="AG711" s="48" t="s">
        <v>0</v>
      </c>
      <c r="AH711" s="48">
        <v>8.73</v>
      </c>
      <c r="AI711" s="48" t="s">
        <v>0</v>
      </c>
      <c r="AJ711" s="48">
        <v>9.56</v>
      </c>
      <c r="AK711" s="48">
        <v>10.33</v>
      </c>
      <c r="AL711" s="48">
        <v>28.73</v>
      </c>
      <c r="AM711" s="48">
        <v>46.63</v>
      </c>
      <c r="AN711" s="48">
        <v>65.7</v>
      </c>
      <c r="AO711" s="50">
        <v>1.0069444444444444E-3</v>
      </c>
      <c r="AP711" s="50">
        <v>1.3950231481481483E-3</v>
      </c>
      <c r="AQ711" s="50">
        <v>3.157986111111111E-3</v>
      </c>
      <c r="AR711" s="50">
        <v>1.2699074074074075E-3</v>
      </c>
      <c r="AS711" s="50">
        <v>1.7833333333333334E-3</v>
      </c>
      <c r="AT711" s="50">
        <v>2.3071759259259261E-3</v>
      </c>
      <c r="AU711" s="50">
        <v>3.645833333333333E-3</v>
      </c>
      <c r="AV711" s="50">
        <v>3.9443287037037034E-3</v>
      </c>
      <c r="AW711" s="50">
        <v>5.0299768518518514E-3</v>
      </c>
      <c r="AX711" s="50">
        <v>7.9105324074074061E-3</v>
      </c>
      <c r="AY711" s="50">
        <v>8.5197916666666668E-3</v>
      </c>
      <c r="AZ711" s="50">
        <v>1.3712962962962963E-2</v>
      </c>
      <c r="BA711" s="50">
        <v>1.1304976851851853E-2</v>
      </c>
      <c r="BB711" s="50">
        <v>1.9455555555555556E-2</v>
      </c>
      <c r="BC711" s="50">
        <v>3.996631944444444E-2</v>
      </c>
      <c r="BD711" s="48" t="s">
        <v>0</v>
      </c>
      <c r="BE711" s="48" t="s">
        <v>0</v>
      </c>
      <c r="BF711" s="48" t="s">
        <v>0</v>
      </c>
      <c r="BG711" s="48">
        <v>9.76</v>
      </c>
      <c r="BH711" s="48">
        <v>11.7</v>
      </c>
      <c r="BI711" s="46">
        <v>2931</v>
      </c>
    </row>
    <row r="712" spans="1:61" x14ac:dyDescent="0.3">
      <c r="A712" s="46">
        <v>690</v>
      </c>
      <c r="B712" s="48" t="s">
        <v>0</v>
      </c>
      <c r="C712" s="48" t="s">
        <v>0</v>
      </c>
      <c r="D712" s="48" t="s">
        <v>0</v>
      </c>
      <c r="E712" s="48" t="s">
        <v>0</v>
      </c>
      <c r="F712" s="48" t="s">
        <v>0</v>
      </c>
      <c r="G712" s="48" t="s">
        <v>0</v>
      </c>
      <c r="H712" s="48" t="s">
        <v>0</v>
      </c>
      <c r="I712" s="48">
        <v>38.43</v>
      </c>
      <c r="J712" s="49">
        <v>54.07</v>
      </c>
      <c r="K712" s="50">
        <v>8.2233796296296297E-4</v>
      </c>
      <c r="L712" s="50">
        <v>1.122337962962963E-3</v>
      </c>
      <c r="M712" s="50">
        <v>2.5603009259259259E-3</v>
      </c>
      <c r="N712" s="50">
        <v>1.0292824074074074E-3</v>
      </c>
      <c r="O712" s="50">
        <v>1.4452546296296297E-3</v>
      </c>
      <c r="P712" s="50">
        <v>1.8768518518518518E-3</v>
      </c>
      <c r="Q712" s="50">
        <v>2.9840277777777782E-3</v>
      </c>
      <c r="R712" s="50">
        <v>3.220486111111111E-3</v>
      </c>
      <c r="S712" s="50">
        <v>4.0886574074074072E-3</v>
      </c>
      <c r="T712" s="50">
        <v>6.3894675925925933E-3</v>
      </c>
      <c r="U712" s="50">
        <v>6.9171296296296298E-3</v>
      </c>
      <c r="V712" s="50">
        <v>1.1020949074074074E-2</v>
      </c>
      <c r="W712" s="50">
        <v>1.0201967592592592E-2</v>
      </c>
      <c r="X712" s="50">
        <v>1.7181249999999999E-2</v>
      </c>
      <c r="Y712" s="50">
        <v>3.5723842592592592E-2</v>
      </c>
      <c r="Z712" s="48" t="s">
        <v>0</v>
      </c>
      <c r="AA712" s="48">
        <v>3.86</v>
      </c>
      <c r="AB712" s="48" t="s">
        <v>0</v>
      </c>
      <c r="AC712" s="48">
        <v>12.46</v>
      </c>
      <c r="AD712" s="48">
        <v>12.74</v>
      </c>
      <c r="AE712" s="46">
        <v>3814</v>
      </c>
      <c r="AF712" s="48" t="s">
        <v>0</v>
      </c>
      <c r="AG712" s="48" t="s">
        <v>0</v>
      </c>
      <c r="AH712" s="48" t="s">
        <v>0</v>
      </c>
      <c r="AI712" s="48">
        <v>8.77</v>
      </c>
      <c r="AJ712" s="48" t="s">
        <v>0</v>
      </c>
      <c r="AK712" s="48" t="s">
        <v>0</v>
      </c>
      <c r="AL712" s="48">
        <v>28.74</v>
      </c>
      <c r="AM712" s="48">
        <v>46.65</v>
      </c>
      <c r="AN712" s="48">
        <v>65.73</v>
      </c>
      <c r="AO712" s="50">
        <v>1.0075231481481482E-3</v>
      </c>
      <c r="AP712" s="50">
        <v>1.3958333333333333E-3</v>
      </c>
      <c r="AQ712" s="50">
        <v>3.1598379629629628E-3</v>
      </c>
      <c r="AR712" s="50">
        <v>1.270601851851852E-3</v>
      </c>
      <c r="AS712" s="50">
        <v>1.7842592592592593E-3</v>
      </c>
      <c r="AT712" s="50">
        <v>2.3083333333333332E-3</v>
      </c>
      <c r="AU712" s="50">
        <v>3.6476851851851848E-3</v>
      </c>
      <c r="AV712" s="50">
        <v>3.9464120370370365E-3</v>
      </c>
      <c r="AW712" s="50">
        <v>5.0326388888888886E-3</v>
      </c>
      <c r="AX712" s="50">
        <v>7.9149305555555553E-3</v>
      </c>
      <c r="AY712" s="50">
        <v>8.5245370370370371E-3</v>
      </c>
      <c r="AZ712" s="50">
        <v>1.3720717592592592E-2</v>
      </c>
      <c r="BA712" s="50">
        <v>1.1312268518518518E-2</v>
      </c>
      <c r="BB712" s="50">
        <v>1.9467824074074075E-2</v>
      </c>
      <c r="BC712" s="50">
        <v>3.9991087962962961E-2</v>
      </c>
      <c r="BD712" s="48" t="s">
        <v>0</v>
      </c>
      <c r="BE712" s="48">
        <v>3.11</v>
      </c>
      <c r="BF712" s="48">
        <v>4.5600000000000005</v>
      </c>
      <c r="BG712" s="48">
        <v>9.75</v>
      </c>
      <c r="BH712" s="48">
        <v>11.68</v>
      </c>
      <c r="BI712" s="46">
        <v>2927</v>
      </c>
    </row>
    <row r="713" spans="1:61" x14ac:dyDescent="0.3">
      <c r="A713" s="46">
        <v>689</v>
      </c>
      <c r="B713" s="48" t="s">
        <v>0</v>
      </c>
      <c r="C713" s="48" t="s">
        <v>0</v>
      </c>
      <c r="D713" s="48">
        <v>7.53</v>
      </c>
      <c r="E713" s="48">
        <v>7.86</v>
      </c>
      <c r="F713" s="48">
        <v>8.56</v>
      </c>
      <c r="G713" s="48">
        <v>9.23</v>
      </c>
      <c r="H713" s="48">
        <v>24.3</v>
      </c>
      <c r="I713" s="48">
        <v>38.450000000000003</v>
      </c>
      <c r="J713" s="49">
        <v>54.09</v>
      </c>
      <c r="K713" s="50">
        <v>8.2256944444444445E-4</v>
      </c>
      <c r="L713" s="50">
        <v>1.1226851851851853E-3</v>
      </c>
      <c r="M713" s="50">
        <v>2.5612268518518519E-3</v>
      </c>
      <c r="N713" s="50">
        <v>1.0296296296296295E-3</v>
      </c>
      <c r="O713" s="50">
        <v>1.4458333333333333E-3</v>
      </c>
      <c r="P713" s="50">
        <v>1.8775462962962962E-3</v>
      </c>
      <c r="Q713" s="50">
        <v>2.9850694444444447E-3</v>
      </c>
      <c r="R713" s="50">
        <v>3.2216435185185186E-3</v>
      </c>
      <c r="S713" s="50">
        <v>4.0901620370370371E-3</v>
      </c>
      <c r="T713" s="50">
        <v>6.3918981481481483E-3</v>
      </c>
      <c r="U713" s="50">
        <v>6.9196759259259263E-3</v>
      </c>
      <c r="V713" s="50">
        <v>1.102511574074074E-2</v>
      </c>
      <c r="W713" s="50">
        <v>1.0207986111111112E-2</v>
      </c>
      <c r="X713" s="50">
        <v>1.7191435185185188E-2</v>
      </c>
      <c r="Y713" s="50">
        <v>3.5744560185185181E-2</v>
      </c>
      <c r="Z713" s="48">
        <v>1.74</v>
      </c>
      <c r="AA713" s="48" t="s">
        <v>0</v>
      </c>
      <c r="AB713" s="48">
        <v>5.9</v>
      </c>
      <c r="AC713" s="48">
        <v>12.45</v>
      </c>
      <c r="AD713" s="48">
        <v>12.72</v>
      </c>
      <c r="AE713" s="46">
        <v>3809</v>
      </c>
      <c r="AF713" s="48">
        <v>7.53</v>
      </c>
      <c r="AG713" s="48">
        <v>8.16</v>
      </c>
      <c r="AH713" s="48" t="s">
        <v>0</v>
      </c>
      <c r="AI713" s="48" t="s">
        <v>0</v>
      </c>
      <c r="AJ713" s="48">
        <v>9.57</v>
      </c>
      <c r="AK713" s="48">
        <v>10.34</v>
      </c>
      <c r="AL713" s="48">
        <v>28.76</v>
      </c>
      <c r="AM713" s="48">
        <v>46.67</v>
      </c>
      <c r="AN713" s="48">
        <v>65.77</v>
      </c>
      <c r="AO713" s="50">
        <v>1.0079861111111112E-3</v>
      </c>
      <c r="AP713" s="50">
        <v>1.3965277777777778E-3</v>
      </c>
      <c r="AQ713" s="50">
        <v>3.161574074074074E-3</v>
      </c>
      <c r="AR713" s="50">
        <v>1.2712962962962964E-3</v>
      </c>
      <c r="AS713" s="50">
        <v>1.7851851851851852E-3</v>
      </c>
      <c r="AT713" s="50">
        <v>2.3094907407407409E-3</v>
      </c>
      <c r="AU713" s="50">
        <v>3.6496527777777773E-3</v>
      </c>
      <c r="AV713" s="50">
        <v>3.9484953703703704E-3</v>
      </c>
      <c r="AW713" s="50">
        <v>5.0353009259259266E-3</v>
      </c>
      <c r="AX713" s="50">
        <v>7.9192129629629612E-3</v>
      </c>
      <c r="AY713" s="50">
        <v>8.5291666666666675E-3</v>
      </c>
      <c r="AZ713" s="50">
        <v>1.372835648148148E-2</v>
      </c>
      <c r="BA713" s="50">
        <v>1.1319444444444444E-2</v>
      </c>
      <c r="BB713" s="50">
        <v>1.9480092592592591E-2</v>
      </c>
      <c r="BC713" s="50">
        <v>4.0015972222222224E-2</v>
      </c>
      <c r="BD713" s="48" t="s">
        <v>0</v>
      </c>
      <c r="BE713" s="48" t="s">
        <v>0</v>
      </c>
      <c r="BF713" s="48" t="s">
        <v>0</v>
      </c>
      <c r="BG713" s="48">
        <v>9.74</v>
      </c>
      <c r="BH713" s="48">
        <v>11.66</v>
      </c>
      <c r="BI713" s="46">
        <v>2923</v>
      </c>
    </row>
    <row r="714" spans="1:61" x14ac:dyDescent="0.3">
      <c r="A714" s="46">
        <v>688</v>
      </c>
      <c r="B714" s="48">
        <v>6.52</v>
      </c>
      <c r="C714" s="48" t="s">
        <v>0</v>
      </c>
      <c r="D714" s="48" t="s">
        <v>0</v>
      </c>
      <c r="E714" s="48" t="s">
        <v>0</v>
      </c>
      <c r="F714" s="48" t="s">
        <v>0</v>
      </c>
      <c r="G714" s="48" t="s">
        <v>0</v>
      </c>
      <c r="H714" s="48">
        <v>24.31</v>
      </c>
      <c r="I714" s="48">
        <v>38.46</v>
      </c>
      <c r="J714" s="49">
        <v>54.11</v>
      </c>
      <c r="K714" s="50">
        <v>8.2291666666666667E-4</v>
      </c>
      <c r="L714" s="50">
        <v>1.1231481481481483E-3</v>
      </c>
      <c r="M714" s="50">
        <v>2.5622685185185188E-3</v>
      </c>
      <c r="N714" s="50">
        <v>1.0299768518518518E-3</v>
      </c>
      <c r="O714" s="50">
        <v>1.4462962962962962E-3</v>
      </c>
      <c r="P714" s="50">
        <v>1.8782407407407407E-3</v>
      </c>
      <c r="Q714" s="50">
        <v>2.9862268518518519E-3</v>
      </c>
      <c r="R714" s="50">
        <v>3.2228009259259258E-3</v>
      </c>
      <c r="S714" s="50">
        <v>4.0916666666666671E-3</v>
      </c>
      <c r="T714" s="50">
        <v>6.3943287037037042E-3</v>
      </c>
      <c r="U714" s="50">
        <v>6.9223379629629635E-3</v>
      </c>
      <c r="V714" s="50">
        <v>1.1029166666666666E-2</v>
      </c>
      <c r="W714" s="50">
        <v>1.021412037037037E-2</v>
      </c>
      <c r="X714" s="50">
        <v>1.7201736111111112E-2</v>
      </c>
      <c r="Y714" s="50">
        <v>3.5765162037037036E-2</v>
      </c>
      <c r="Z714" s="48" t="s">
        <v>0</v>
      </c>
      <c r="AA714" s="48" t="s">
        <v>0</v>
      </c>
      <c r="AB714" s="48" t="s">
        <v>0</v>
      </c>
      <c r="AC714" s="48">
        <v>12.44</v>
      </c>
      <c r="AD714" s="48">
        <v>12.71</v>
      </c>
      <c r="AE714" s="46">
        <v>3804</v>
      </c>
      <c r="AF714" s="48" t="s">
        <v>0</v>
      </c>
      <c r="AG714" s="48" t="s">
        <v>0</v>
      </c>
      <c r="AH714" s="48">
        <v>8.74</v>
      </c>
      <c r="AI714" s="48">
        <v>8.7799999999999994</v>
      </c>
      <c r="AJ714" s="48" t="s">
        <v>0</v>
      </c>
      <c r="AK714" s="48" t="s">
        <v>0</v>
      </c>
      <c r="AL714" s="48">
        <v>28.77</v>
      </c>
      <c r="AM714" s="48">
        <v>46.7</v>
      </c>
      <c r="AN714" s="48">
        <v>65.8</v>
      </c>
      <c r="AO714" s="50">
        <v>1.0085648148148148E-3</v>
      </c>
      <c r="AP714" s="50">
        <v>1.3973379629629631E-3</v>
      </c>
      <c r="AQ714" s="50">
        <v>3.1633101851851852E-3</v>
      </c>
      <c r="AR714" s="50">
        <v>1.2718750000000002E-3</v>
      </c>
      <c r="AS714" s="50">
        <v>1.7861111111111111E-3</v>
      </c>
      <c r="AT714" s="50">
        <v>2.3107638888888887E-3</v>
      </c>
      <c r="AU714" s="50">
        <v>3.6515046296296291E-3</v>
      </c>
      <c r="AV714" s="50">
        <v>3.9505787037037035E-3</v>
      </c>
      <c r="AW714" s="50">
        <v>5.0379629629629637E-3</v>
      </c>
      <c r="AX714" s="50">
        <v>7.9236111111111104E-3</v>
      </c>
      <c r="AY714" s="50">
        <v>8.5339120370370378E-3</v>
      </c>
      <c r="AZ714" s="50">
        <v>1.3735995370370369E-2</v>
      </c>
      <c r="BA714" s="50">
        <v>1.132673611111111E-2</v>
      </c>
      <c r="BB714" s="50">
        <v>1.9492245370370372E-2</v>
      </c>
      <c r="BC714" s="50">
        <v>4.0040856481481479E-2</v>
      </c>
      <c r="BD714" s="48" t="s">
        <v>0</v>
      </c>
      <c r="BE714" s="48" t="s">
        <v>0</v>
      </c>
      <c r="BF714" s="48">
        <v>4.55</v>
      </c>
      <c r="BG714" s="48">
        <v>9.73</v>
      </c>
      <c r="BH714" s="48">
        <v>11.65</v>
      </c>
      <c r="BI714" s="46">
        <v>2919</v>
      </c>
    </row>
    <row r="715" spans="1:61" x14ac:dyDescent="0.3">
      <c r="A715" s="46">
        <v>687</v>
      </c>
      <c r="B715" s="48" t="s">
        <v>0</v>
      </c>
      <c r="C715" s="48" t="s">
        <v>0</v>
      </c>
      <c r="D715" s="48" t="s">
        <v>0</v>
      </c>
      <c r="E715" s="48" t="s">
        <v>0</v>
      </c>
      <c r="F715" s="48">
        <v>8.57</v>
      </c>
      <c r="G715" s="48" t="s">
        <v>0</v>
      </c>
      <c r="H715" s="48">
        <v>24.32</v>
      </c>
      <c r="I715" s="48">
        <v>38.47</v>
      </c>
      <c r="J715" s="49">
        <v>54.13</v>
      </c>
      <c r="K715" s="50">
        <v>8.2314814814814815E-4</v>
      </c>
      <c r="L715" s="50">
        <v>1.1234953703703706E-3</v>
      </c>
      <c r="M715" s="50">
        <v>2.5633101851851854E-3</v>
      </c>
      <c r="N715" s="50">
        <v>1.0303240740740741E-3</v>
      </c>
      <c r="O715" s="50">
        <v>1.4467592592592594E-3</v>
      </c>
      <c r="P715" s="50">
        <v>1.8788194444444445E-3</v>
      </c>
      <c r="Q715" s="50">
        <v>2.9872685185185189E-3</v>
      </c>
      <c r="R715" s="50">
        <v>3.2239583333333335E-3</v>
      </c>
      <c r="S715" s="50">
        <v>4.0930555555555555E-3</v>
      </c>
      <c r="T715" s="50">
        <v>6.39675925925926E-3</v>
      </c>
      <c r="U715" s="50">
        <v>6.92488425925926E-3</v>
      </c>
      <c r="V715" s="50">
        <v>1.1033217592592591E-2</v>
      </c>
      <c r="W715" s="50">
        <v>1.0220138888888888E-2</v>
      </c>
      <c r="X715" s="50">
        <v>1.7211921296296298E-2</v>
      </c>
      <c r="Y715" s="50">
        <v>3.5785879629629626E-2</v>
      </c>
      <c r="Z715" s="48" t="s">
        <v>0</v>
      </c>
      <c r="AA715" s="48">
        <v>3.85</v>
      </c>
      <c r="AB715" s="48">
        <v>5.89</v>
      </c>
      <c r="AC715" s="48">
        <v>12.43</v>
      </c>
      <c r="AD715" s="48">
        <v>12.69</v>
      </c>
      <c r="AE715" s="46">
        <v>3799</v>
      </c>
      <c r="AF715" s="48" t="s">
        <v>0</v>
      </c>
      <c r="AG715" s="48" t="s">
        <v>0</v>
      </c>
      <c r="AH715" s="48" t="s">
        <v>0</v>
      </c>
      <c r="AI715" s="48" t="s">
        <v>0</v>
      </c>
      <c r="AJ715" s="48">
        <v>9.58</v>
      </c>
      <c r="AK715" s="48">
        <v>10.35</v>
      </c>
      <c r="AL715" s="48">
        <v>28.78</v>
      </c>
      <c r="AM715" s="48">
        <v>46.72</v>
      </c>
      <c r="AN715" s="48">
        <v>65.83</v>
      </c>
      <c r="AO715" s="50">
        <v>1.0090277777777777E-3</v>
      </c>
      <c r="AP715" s="50">
        <v>1.3981481481481481E-3</v>
      </c>
      <c r="AQ715" s="50">
        <v>3.1651620370370371E-3</v>
      </c>
      <c r="AR715" s="50">
        <v>1.2725694444444447E-3</v>
      </c>
      <c r="AS715" s="50">
        <v>1.7870370370370371E-3</v>
      </c>
      <c r="AT715" s="50">
        <v>2.3119212962962963E-3</v>
      </c>
      <c r="AU715" s="50">
        <v>3.653356481481481E-3</v>
      </c>
      <c r="AV715" s="50">
        <v>3.952546296296296E-3</v>
      </c>
      <c r="AW715" s="50">
        <v>5.040625E-3</v>
      </c>
      <c r="AX715" s="50">
        <v>7.9278935185185181E-3</v>
      </c>
      <c r="AY715" s="50">
        <v>8.538657407407408E-3</v>
      </c>
      <c r="AZ715" s="50">
        <v>1.3743750000000001E-2</v>
      </c>
      <c r="BA715" s="50">
        <v>1.133402777777778E-2</v>
      </c>
      <c r="BB715" s="50">
        <v>1.9504513888888891E-2</v>
      </c>
      <c r="BC715" s="50">
        <v>4.0065856481481477E-2</v>
      </c>
      <c r="BD715" s="48">
        <v>1.45</v>
      </c>
      <c r="BE715" s="48">
        <v>3.1</v>
      </c>
      <c r="BF715" s="48" t="s">
        <v>0</v>
      </c>
      <c r="BG715" s="48">
        <v>9.7200000000000006</v>
      </c>
      <c r="BH715" s="48">
        <v>11.63</v>
      </c>
      <c r="BI715" s="46">
        <v>2915</v>
      </c>
    </row>
    <row r="716" spans="1:61" x14ac:dyDescent="0.3">
      <c r="A716" s="46">
        <v>686</v>
      </c>
      <c r="B716" s="48" t="s">
        <v>0</v>
      </c>
      <c r="C716" s="48">
        <v>7.05</v>
      </c>
      <c r="D716" s="48" t="s">
        <v>0</v>
      </c>
      <c r="E716" s="48">
        <v>7.87</v>
      </c>
      <c r="F716" s="48" t="s">
        <v>0</v>
      </c>
      <c r="G716" s="48">
        <v>9.24</v>
      </c>
      <c r="H716" s="48">
        <v>24.33</v>
      </c>
      <c r="I716" s="48">
        <v>38.49</v>
      </c>
      <c r="J716" s="49">
        <v>54.15</v>
      </c>
      <c r="K716" s="50">
        <v>8.2349537037037037E-4</v>
      </c>
      <c r="L716" s="50">
        <v>1.1238425925925927E-3</v>
      </c>
      <c r="M716" s="50">
        <v>2.5642361111111113E-3</v>
      </c>
      <c r="N716" s="50">
        <v>1.0306712962962965E-3</v>
      </c>
      <c r="O716" s="50">
        <v>1.4472222222222224E-3</v>
      </c>
      <c r="P716" s="50">
        <v>1.8795138888888889E-3</v>
      </c>
      <c r="Q716" s="50">
        <v>2.9883101851851854E-3</v>
      </c>
      <c r="R716" s="50">
        <v>3.2251157407407406E-3</v>
      </c>
      <c r="S716" s="50">
        <v>4.0945601851851855E-3</v>
      </c>
      <c r="T716" s="50">
        <v>6.399189814814815E-3</v>
      </c>
      <c r="U716" s="50">
        <v>6.9275462962962971E-3</v>
      </c>
      <c r="V716" s="50">
        <v>1.1037384259259257E-2</v>
      </c>
      <c r="W716" s="50">
        <v>1.0226273148148148E-2</v>
      </c>
      <c r="X716" s="50">
        <v>1.7222106481481481E-2</v>
      </c>
      <c r="Y716" s="50">
        <v>3.5806597222222215E-2</v>
      </c>
      <c r="Z716" s="48" t="s">
        <v>0</v>
      </c>
      <c r="AA716" s="48" t="s">
        <v>0</v>
      </c>
      <c r="AB716" s="48" t="s">
        <v>0</v>
      </c>
      <c r="AC716" s="48">
        <v>12.42</v>
      </c>
      <c r="AD716" s="48">
        <v>12.67</v>
      </c>
      <c r="AE716" s="46">
        <v>3794</v>
      </c>
      <c r="AF716" s="48">
        <v>7.54</v>
      </c>
      <c r="AG716" s="48">
        <v>8.17</v>
      </c>
      <c r="AH716" s="48">
        <v>8.75</v>
      </c>
      <c r="AI716" s="48">
        <v>8.7899999999999991</v>
      </c>
      <c r="AJ716" s="48" t="s">
        <v>0</v>
      </c>
      <c r="AK716" s="48" t="s">
        <v>0</v>
      </c>
      <c r="AL716" s="48">
        <v>28.8</v>
      </c>
      <c r="AM716" s="48">
        <v>46.74</v>
      </c>
      <c r="AN716" s="48">
        <v>65.87</v>
      </c>
      <c r="AO716" s="50">
        <v>1.0096064814814816E-3</v>
      </c>
      <c r="AP716" s="50">
        <v>1.3988425925925926E-3</v>
      </c>
      <c r="AQ716" s="50">
        <v>3.1668981481481483E-3</v>
      </c>
      <c r="AR716" s="50">
        <v>1.2732638888888891E-3</v>
      </c>
      <c r="AS716" s="50">
        <v>1.787962962962963E-3</v>
      </c>
      <c r="AT716" s="50">
        <v>2.3130787037037035E-3</v>
      </c>
      <c r="AU716" s="50">
        <v>3.6553240740740739E-3</v>
      </c>
      <c r="AV716" s="50">
        <v>3.95462962962963E-3</v>
      </c>
      <c r="AW716" s="50">
        <v>5.0432870370370371E-3</v>
      </c>
      <c r="AX716" s="50">
        <v>7.9321759259259259E-3</v>
      </c>
      <c r="AY716" s="50">
        <v>8.5432870370370367E-3</v>
      </c>
      <c r="AZ716" s="50">
        <v>1.3751388888888889E-2</v>
      </c>
      <c r="BA716" s="50">
        <v>1.1341319444444446E-2</v>
      </c>
      <c r="BB716" s="50">
        <v>1.951678240740741E-2</v>
      </c>
      <c r="BC716" s="50">
        <v>4.0090740740740739E-2</v>
      </c>
      <c r="BD716" s="48" t="s">
        <v>0</v>
      </c>
      <c r="BE716" s="48" t="s">
        <v>0</v>
      </c>
      <c r="BF716" s="48">
        <v>4.54</v>
      </c>
      <c r="BG716" s="48">
        <v>9.7100000000000009</v>
      </c>
      <c r="BH716" s="48">
        <v>11.62</v>
      </c>
      <c r="BI716" s="46">
        <v>2911</v>
      </c>
    </row>
    <row r="717" spans="1:61" x14ac:dyDescent="0.3">
      <c r="A717" s="46">
        <v>685</v>
      </c>
      <c r="B717" s="48" t="s">
        <v>0</v>
      </c>
      <c r="C717" s="48" t="s">
        <v>0</v>
      </c>
      <c r="D717" s="48">
        <v>7.54</v>
      </c>
      <c r="E717" s="48" t="s">
        <v>0</v>
      </c>
      <c r="F717" s="48" t="s">
        <v>0</v>
      </c>
      <c r="G717" s="48" t="s">
        <v>0</v>
      </c>
      <c r="H717" s="48">
        <v>24.34</v>
      </c>
      <c r="I717" s="48">
        <v>38.5</v>
      </c>
      <c r="J717" s="49">
        <v>54.17</v>
      </c>
      <c r="K717" s="50">
        <v>8.238425925925926E-4</v>
      </c>
      <c r="L717" s="50">
        <v>1.1243055555555557E-3</v>
      </c>
      <c r="M717" s="50">
        <v>2.5652777777777779E-3</v>
      </c>
      <c r="N717" s="50">
        <v>1.0311342592592594E-3</v>
      </c>
      <c r="O717" s="50">
        <v>1.4478009259259262E-3</v>
      </c>
      <c r="P717" s="50">
        <v>1.8800925925925925E-3</v>
      </c>
      <c r="Q717" s="50">
        <v>2.9894675925925926E-3</v>
      </c>
      <c r="R717" s="50">
        <v>3.2262731481481483E-3</v>
      </c>
      <c r="S717" s="50">
        <v>4.0960648148148145E-3</v>
      </c>
      <c r="T717" s="50">
        <v>6.4015046296296303E-3</v>
      </c>
      <c r="U717" s="50">
        <v>6.9300925925925936E-3</v>
      </c>
      <c r="V717" s="50">
        <v>1.1041435185185184E-2</v>
      </c>
      <c r="W717" s="50">
        <v>1.0232291666666667E-2</v>
      </c>
      <c r="X717" s="50">
        <v>1.7232407407407408E-2</v>
      </c>
      <c r="Y717" s="50">
        <v>3.5827314814814819E-2</v>
      </c>
      <c r="Z717" s="48" t="s">
        <v>0</v>
      </c>
      <c r="AA717" s="48" t="s">
        <v>0</v>
      </c>
      <c r="AB717" s="48">
        <v>5.88</v>
      </c>
      <c r="AC717" s="48">
        <v>12.41</v>
      </c>
      <c r="AD717" s="48">
        <v>12.66</v>
      </c>
      <c r="AE717" s="46">
        <v>3789</v>
      </c>
      <c r="AF717" s="48" t="s">
        <v>0</v>
      </c>
      <c r="AG717" s="48" t="s">
        <v>0</v>
      </c>
      <c r="AH717" s="48" t="s">
        <v>0</v>
      </c>
      <c r="AI717" s="48" t="s">
        <v>0</v>
      </c>
      <c r="AJ717" s="48">
        <v>9.59</v>
      </c>
      <c r="AK717" s="48">
        <v>10.36</v>
      </c>
      <c r="AL717" s="48">
        <v>28.81</v>
      </c>
      <c r="AM717" s="48">
        <v>46.77</v>
      </c>
      <c r="AN717" s="48">
        <v>65.900000000000006</v>
      </c>
      <c r="AO717" s="50">
        <v>1.0101851851851851E-3</v>
      </c>
      <c r="AP717" s="50">
        <v>1.3996527777777779E-3</v>
      </c>
      <c r="AQ717" s="50">
        <v>3.1686342592592591E-3</v>
      </c>
      <c r="AR717" s="50">
        <v>1.2739583333333335E-3</v>
      </c>
      <c r="AS717" s="50">
        <v>1.7888888888888889E-3</v>
      </c>
      <c r="AT717" s="50">
        <v>2.3142361111111111E-3</v>
      </c>
      <c r="AU717" s="50">
        <v>3.6571759259259257E-3</v>
      </c>
      <c r="AV717" s="50">
        <v>3.9567129629629631E-3</v>
      </c>
      <c r="AW717" s="50">
        <v>5.0459490740740742E-3</v>
      </c>
      <c r="AX717" s="50">
        <v>7.9365740740740751E-3</v>
      </c>
      <c r="AY717" s="50">
        <v>8.548032407407407E-3</v>
      </c>
      <c r="AZ717" s="50">
        <v>1.3759143518518518E-2</v>
      </c>
      <c r="BA717" s="50">
        <v>1.1348611111111111E-2</v>
      </c>
      <c r="BB717" s="50">
        <v>1.9529050925925925E-2</v>
      </c>
      <c r="BC717" s="50">
        <v>4.0115740740740737E-2</v>
      </c>
      <c r="BD717" s="48" t="s">
        <v>0</v>
      </c>
      <c r="BE717" s="48" t="s">
        <v>0</v>
      </c>
      <c r="BF717" s="48" t="s">
        <v>0</v>
      </c>
      <c r="BG717" s="48">
        <v>9.6999999999999993</v>
      </c>
      <c r="BH717" s="48">
        <v>11.6</v>
      </c>
      <c r="BI717" s="46">
        <v>2907</v>
      </c>
    </row>
    <row r="718" spans="1:61" x14ac:dyDescent="0.3">
      <c r="A718" s="46">
        <v>684</v>
      </c>
      <c r="B718" s="48" t="s">
        <v>0</v>
      </c>
      <c r="C718" s="48" t="s">
        <v>0</v>
      </c>
      <c r="D718" s="48" t="s">
        <v>0</v>
      </c>
      <c r="E718" s="48" t="s">
        <v>0</v>
      </c>
      <c r="F718" s="48">
        <v>8.58</v>
      </c>
      <c r="G718" s="48">
        <v>9.25</v>
      </c>
      <c r="H718" s="48">
        <v>24.35</v>
      </c>
      <c r="I718" s="48">
        <v>38.520000000000003</v>
      </c>
      <c r="J718" s="49">
        <v>54.19</v>
      </c>
      <c r="K718" s="50">
        <v>8.2407407407407408E-4</v>
      </c>
      <c r="L718" s="50">
        <v>1.124652777777778E-3</v>
      </c>
      <c r="M718" s="50">
        <v>2.5663194444444444E-3</v>
      </c>
      <c r="N718" s="50">
        <v>1.0314814814814815E-3</v>
      </c>
      <c r="O718" s="50">
        <v>1.4482638888888891E-3</v>
      </c>
      <c r="P718" s="50">
        <v>1.8807870370370369E-3</v>
      </c>
      <c r="Q718" s="50">
        <v>2.9905092592592596E-3</v>
      </c>
      <c r="R718" s="50">
        <v>3.2274305555555554E-3</v>
      </c>
      <c r="S718" s="50">
        <v>4.0975694444444436E-3</v>
      </c>
      <c r="T718" s="50">
        <v>6.4039351851851861E-3</v>
      </c>
      <c r="U718" s="50">
        <v>6.9327546296296299E-3</v>
      </c>
      <c r="V718" s="50">
        <v>1.1045601851851852E-2</v>
      </c>
      <c r="W718" s="50">
        <v>1.0238425925925927E-2</v>
      </c>
      <c r="X718" s="50">
        <v>1.7242592592592591E-2</v>
      </c>
      <c r="Y718" s="50">
        <v>3.584814814814815E-2</v>
      </c>
      <c r="Z718" s="48" t="s">
        <v>0</v>
      </c>
      <c r="AA718" s="48">
        <v>3.84</v>
      </c>
      <c r="AB718" s="48" t="s">
        <v>0</v>
      </c>
      <c r="AC718" s="48">
        <v>12.4</v>
      </c>
      <c r="AD718" s="48">
        <v>12.64</v>
      </c>
      <c r="AE718" s="46">
        <v>3784</v>
      </c>
      <c r="AF718" s="48" t="s">
        <v>0</v>
      </c>
      <c r="AG718" s="48" t="s">
        <v>0</v>
      </c>
      <c r="AH718" s="48" t="s">
        <v>0</v>
      </c>
      <c r="AI718" s="48">
        <v>8.8000000000000007</v>
      </c>
      <c r="AJ718" s="48" t="s">
        <v>0</v>
      </c>
      <c r="AK718" s="48">
        <v>10.37</v>
      </c>
      <c r="AL718" s="48">
        <v>28.82</v>
      </c>
      <c r="AM718" s="48">
        <v>46.79</v>
      </c>
      <c r="AN718" s="48">
        <v>65.930000000000007</v>
      </c>
      <c r="AO718" s="50">
        <v>1.0106481481481481E-3</v>
      </c>
      <c r="AP718" s="50">
        <v>1.4004629629629629E-3</v>
      </c>
      <c r="AQ718" s="50">
        <v>3.1704861111111109E-3</v>
      </c>
      <c r="AR718" s="50">
        <v>1.274652777777778E-3</v>
      </c>
      <c r="AS718" s="50">
        <v>1.7898148148148148E-3</v>
      </c>
      <c r="AT718" s="50">
        <v>2.3155092592592593E-3</v>
      </c>
      <c r="AU718" s="50">
        <v>3.659027777777778E-3</v>
      </c>
      <c r="AV718" s="50">
        <v>3.9587962962962962E-3</v>
      </c>
      <c r="AW718" s="50">
        <v>5.0486111111111114E-3</v>
      </c>
      <c r="AX718" s="50">
        <v>7.9409722222222225E-3</v>
      </c>
      <c r="AY718" s="50">
        <v>8.5527777777777772E-3</v>
      </c>
      <c r="AZ718" s="50">
        <v>1.3766782407407406E-2</v>
      </c>
      <c r="BA718" s="50">
        <v>1.1355902777777777E-2</v>
      </c>
      <c r="BB718" s="50">
        <v>1.9541319444444444E-2</v>
      </c>
      <c r="BC718" s="50">
        <v>4.0140624999999992E-2</v>
      </c>
      <c r="BD718" s="48" t="s">
        <v>0</v>
      </c>
      <c r="BE718" s="48">
        <v>3.09</v>
      </c>
      <c r="BF718" s="48">
        <v>4.53</v>
      </c>
      <c r="BG718" s="48">
        <v>9.69</v>
      </c>
      <c r="BH718" s="48">
        <v>11.58</v>
      </c>
      <c r="BI718" s="46">
        <v>2904</v>
      </c>
    </row>
    <row r="719" spans="1:61" x14ac:dyDescent="0.3">
      <c r="A719" s="46">
        <v>683</v>
      </c>
      <c r="B719" s="48" t="s">
        <v>0</v>
      </c>
      <c r="C719" s="48" t="s">
        <v>0</v>
      </c>
      <c r="D719" s="48" t="s">
        <v>0</v>
      </c>
      <c r="E719" s="48">
        <v>7.88</v>
      </c>
      <c r="F719" s="48" t="s">
        <v>0</v>
      </c>
      <c r="G719" s="48" t="s">
        <v>0</v>
      </c>
      <c r="H719" s="48" t="s">
        <v>0</v>
      </c>
      <c r="I719" s="48">
        <v>38.53</v>
      </c>
      <c r="J719" s="49">
        <v>54.21</v>
      </c>
      <c r="K719" s="50">
        <v>8.244212962962963E-4</v>
      </c>
      <c r="L719" s="50">
        <v>1.125115740740741E-3</v>
      </c>
      <c r="M719" s="50">
        <v>2.5672453703703703E-3</v>
      </c>
      <c r="N719" s="50">
        <v>1.0318287037037039E-3</v>
      </c>
      <c r="O719" s="50">
        <v>1.4487268518518521E-3</v>
      </c>
      <c r="P719" s="50">
        <v>1.8814814814814814E-3</v>
      </c>
      <c r="Q719" s="50">
        <v>2.9915509259259261E-3</v>
      </c>
      <c r="R719" s="50">
        <v>3.2285879629629631E-3</v>
      </c>
      <c r="S719" s="50">
        <v>4.0989583333333329E-3</v>
      </c>
      <c r="T719" s="50">
        <v>6.4063657407407411E-3</v>
      </c>
      <c r="U719" s="50">
        <v>6.9353009259259264E-3</v>
      </c>
      <c r="V719" s="50">
        <v>1.1049652777777778E-2</v>
      </c>
      <c r="W719" s="50">
        <v>1.0244560185185185E-2</v>
      </c>
      <c r="X719" s="50">
        <v>1.7252893518518518E-2</v>
      </c>
      <c r="Y719" s="50">
        <v>3.5868865740740739E-2</v>
      </c>
      <c r="Z719" s="48" t="s">
        <v>0</v>
      </c>
      <c r="AA719" s="48" t="s">
        <v>0</v>
      </c>
      <c r="AB719" s="48">
        <v>5.87</v>
      </c>
      <c r="AC719" s="48">
        <v>12.39</v>
      </c>
      <c r="AD719" s="48">
        <v>12.62</v>
      </c>
      <c r="AE719" s="46">
        <v>3779</v>
      </c>
      <c r="AF719" s="48">
        <v>7.55</v>
      </c>
      <c r="AG719" s="48">
        <v>8.18</v>
      </c>
      <c r="AH719" s="48">
        <v>8.76</v>
      </c>
      <c r="AI719" s="48" t="s">
        <v>0</v>
      </c>
      <c r="AJ719" s="48">
        <v>9.6</v>
      </c>
      <c r="AK719" s="48" t="s">
        <v>0</v>
      </c>
      <c r="AL719" s="48">
        <v>28.84</v>
      </c>
      <c r="AM719" s="48">
        <v>46.81</v>
      </c>
      <c r="AN719" s="48">
        <v>65.97</v>
      </c>
      <c r="AO719" s="50">
        <v>1.0112268518518519E-3</v>
      </c>
      <c r="AP719" s="50">
        <v>1.4011574074074074E-3</v>
      </c>
      <c r="AQ719" s="50">
        <v>3.1722222222222221E-3</v>
      </c>
      <c r="AR719" s="50">
        <v>1.2753472222222224E-3</v>
      </c>
      <c r="AS719" s="50">
        <v>1.7907407407407407E-3</v>
      </c>
      <c r="AT719" s="50">
        <v>2.3166666666666665E-3</v>
      </c>
      <c r="AU719" s="50">
        <v>3.6609953703703704E-3</v>
      </c>
      <c r="AV719" s="50">
        <v>3.9607638888888887E-3</v>
      </c>
      <c r="AW719" s="50">
        <v>5.0512731481481476E-3</v>
      </c>
      <c r="AX719" s="50">
        <v>7.9452546296296285E-3</v>
      </c>
      <c r="AY719" s="50">
        <v>8.5574074074074077E-3</v>
      </c>
      <c r="AZ719" s="50">
        <v>1.3774537037037038E-2</v>
      </c>
      <c r="BA719" s="50">
        <v>1.1363194444444445E-2</v>
      </c>
      <c r="BB719" s="50">
        <v>1.9553587962962964E-2</v>
      </c>
      <c r="BC719" s="50">
        <v>4.0165625000000003E-2</v>
      </c>
      <c r="BD719" s="48" t="s">
        <v>0</v>
      </c>
      <c r="BE719" s="48" t="s">
        <v>0</v>
      </c>
      <c r="BF719" s="48" t="s">
        <v>0</v>
      </c>
      <c r="BG719" s="48">
        <v>9.68</v>
      </c>
      <c r="BH719" s="48">
        <v>11.57</v>
      </c>
      <c r="BI719" s="46">
        <v>2900</v>
      </c>
    </row>
    <row r="720" spans="1:61" x14ac:dyDescent="0.3">
      <c r="A720" s="46">
        <v>682</v>
      </c>
      <c r="B720" s="48">
        <v>6.53</v>
      </c>
      <c r="C720" s="48" t="s">
        <v>0</v>
      </c>
      <c r="D720" s="48" t="s">
        <v>0</v>
      </c>
      <c r="E720" s="48" t="s">
        <v>0</v>
      </c>
      <c r="F720" s="48" t="s">
        <v>0</v>
      </c>
      <c r="G720" s="48" t="s">
        <v>0</v>
      </c>
      <c r="H720" s="48">
        <v>24.36</v>
      </c>
      <c r="I720" s="48">
        <v>38.549999999999997</v>
      </c>
      <c r="J720" s="49">
        <v>54.23</v>
      </c>
      <c r="K720" s="50">
        <v>8.2465277777777778E-4</v>
      </c>
      <c r="L720" s="50">
        <v>1.1254629629629631E-3</v>
      </c>
      <c r="M720" s="50">
        <v>2.5682870370370373E-3</v>
      </c>
      <c r="N720" s="50">
        <v>1.032175925925926E-3</v>
      </c>
      <c r="O720" s="50">
        <v>1.4493055555555557E-3</v>
      </c>
      <c r="P720" s="50">
        <v>1.8820601851851852E-3</v>
      </c>
      <c r="Q720" s="50">
        <v>2.9927083333333333E-3</v>
      </c>
      <c r="R720" s="50">
        <v>3.2297453703703702E-3</v>
      </c>
      <c r="S720" s="50">
        <v>4.1004629629629629E-3</v>
      </c>
      <c r="T720" s="50">
        <v>6.408796296296297E-3</v>
      </c>
      <c r="U720" s="50">
        <v>6.9379629629629635E-3</v>
      </c>
      <c r="V720" s="50">
        <v>1.1053819444444444E-2</v>
      </c>
      <c r="W720" s="50">
        <v>1.0250578703703704E-2</v>
      </c>
      <c r="X720" s="50">
        <v>1.7263078703703701E-2</v>
      </c>
      <c r="Y720" s="50">
        <v>3.5889583333333336E-2</v>
      </c>
      <c r="Z720" s="48" t="s">
        <v>0</v>
      </c>
      <c r="AA720" s="48">
        <v>3.83</v>
      </c>
      <c r="AB720" s="48" t="s">
        <v>0</v>
      </c>
      <c r="AC720" s="48">
        <v>12.38</v>
      </c>
      <c r="AD720" s="48">
        <v>12.61</v>
      </c>
      <c r="AE720" s="46">
        <v>3774</v>
      </c>
      <c r="AF720" s="48" t="s">
        <v>0</v>
      </c>
      <c r="AG720" s="48" t="s">
        <v>0</v>
      </c>
      <c r="AH720" s="48" t="s">
        <v>0</v>
      </c>
      <c r="AI720" s="48">
        <v>8.81</v>
      </c>
      <c r="AJ720" s="48" t="s">
        <v>0</v>
      </c>
      <c r="AK720" s="48">
        <v>10.38</v>
      </c>
      <c r="AL720" s="48">
        <v>28.85</v>
      </c>
      <c r="AM720" s="48">
        <v>46.84</v>
      </c>
      <c r="AN720" s="48">
        <v>66</v>
      </c>
      <c r="AO720" s="50">
        <v>1.0118055555555555E-3</v>
      </c>
      <c r="AP720" s="50">
        <v>1.4019675925925927E-3</v>
      </c>
      <c r="AQ720" s="50">
        <v>3.1739583333333333E-3</v>
      </c>
      <c r="AR720" s="50">
        <v>1.2760416666666669E-3</v>
      </c>
      <c r="AS720" s="50">
        <v>1.7916666666666667E-3</v>
      </c>
      <c r="AT720" s="50">
        <v>2.3178240740740741E-3</v>
      </c>
      <c r="AU720" s="50">
        <v>3.6628472222222223E-3</v>
      </c>
      <c r="AV720" s="50">
        <v>3.9628472222222218E-3</v>
      </c>
      <c r="AW720" s="50">
        <v>5.0539351851851847E-3</v>
      </c>
      <c r="AX720" s="50">
        <v>7.9496527777777777E-3</v>
      </c>
      <c r="AY720" s="50">
        <v>8.5621527777777779E-3</v>
      </c>
      <c r="AZ720" s="50">
        <v>1.3782175925925927E-2</v>
      </c>
      <c r="BA720" s="50">
        <v>1.1370486111111111E-2</v>
      </c>
      <c r="BB720" s="50">
        <v>1.9565972222222221E-2</v>
      </c>
      <c r="BC720" s="50">
        <v>4.0190625000000001E-2</v>
      </c>
      <c r="BD720" s="48" t="s">
        <v>0</v>
      </c>
      <c r="BE720" s="48" t="s">
        <v>0</v>
      </c>
      <c r="BF720" s="48">
        <v>4.5199999999999996</v>
      </c>
      <c r="BG720" s="48">
        <v>9.67</v>
      </c>
      <c r="BH720" s="48">
        <v>11.55</v>
      </c>
      <c r="BI720" s="46">
        <v>2896</v>
      </c>
    </row>
    <row r="721" spans="1:61" x14ac:dyDescent="0.3">
      <c r="A721" s="46">
        <v>681</v>
      </c>
      <c r="B721" s="48" t="s">
        <v>0</v>
      </c>
      <c r="C721" s="48">
        <v>7.06</v>
      </c>
      <c r="D721" s="48" t="s">
        <v>0</v>
      </c>
      <c r="E721" s="48" t="s">
        <v>0</v>
      </c>
      <c r="F721" s="48">
        <v>8.59</v>
      </c>
      <c r="G721" s="48">
        <v>9.26</v>
      </c>
      <c r="H721" s="48">
        <v>24.37</v>
      </c>
      <c r="I721" s="48">
        <v>38.56</v>
      </c>
      <c r="J721" s="49">
        <v>54.25</v>
      </c>
      <c r="K721" s="50">
        <v>8.25E-4</v>
      </c>
      <c r="L721" s="50">
        <v>1.1259259259259261E-3</v>
      </c>
      <c r="M721" s="50">
        <v>2.5692129629629632E-3</v>
      </c>
      <c r="N721" s="50">
        <v>1.0325231481481483E-3</v>
      </c>
      <c r="O721" s="50">
        <v>1.4497685185185186E-3</v>
      </c>
      <c r="P721" s="50">
        <v>1.8827546296296296E-3</v>
      </c>
      <c r="Q721" s="50">
        <v>2.9937500000000003E-3</v>
      </c>
      <c r="R721" s="50">
        <v>3.2307870370370372E-3</v>
      </c>
      <c r="S721" s="50">
        <v>4.101967592592592E-3</v>
      </c>
      <c r="T721" s="50">
        <v>6.4112268518518528E-3</v>
      </c>
      <c r="U721" s="50">
        <v>6.9405092592592591E-3</v>
      </c>
      <c r="V721" s="50">
        <v>1.1057870370370371E-2</v>
      </c>
      <c r="W721" s="50">
        <v>1.0256712962962962E-2</v>
      </c>
      <c r="X721" s="50">
        <v>1.7273379629629632E-2</v>
      </c>
      <c r="Y721" s="50">
        <v>3.5910416666666667E-2</v>
      </c>
      <c r="Z721" s="48" t="s">
        <v>0</v>
      </c>
      <c r="AA721" s="48" t="s">
        <v>0</v>
      </c>
      <c r="AB721" s="48">
        <v>5.86</v>
      </c>
      <c r="AC721" s="48">
        <v>12.37</v>
      </c>
      <c r="AD721" s="48">
        <v>12.59</v>
      </c>
      <c r="AE721" s="46">
        <v>3769</v>
      </c>
      <c r="AF721" s="48" t="s">
        <v>0</v>
      </c>
      <c r="AG721" s="48" t="s">
        <v>0</v>
      </c>
      <c r="AH721" s="48">
        <v>8.77</v>
      </c>
      <c r="AI721" s="48" t="s">
        <v>0</v>
      </c>
      <c r="AJ721" s="48">
        <v>9.61</v>
      </c>
      <c r="AK721" s="48" t="s">
        <v>0</v>
      </c>
      <c r="AL721" s="48">
        <v>28.86</v>
      </c>
      <c r="AM721" s="48">
        <v>46.86</v>
      </c>
      <c r="AN721" s="48">
        <v>66.040000000000006</v>
      </c>
      <c r="AO721" s="50">
        <v>1.0122685185185185E-3</v>
      </c>
      <c r="AP721" s="50">
        <v>1.4027777777777777E-3</v>
      </c>
      <c r="AQ721" s="50">
        <v>3.1758101851851852E-3</v>
      </c>
      <c r="AR721" s="50">
        <v>1.2767361111111113E-3</v>
      </c>
      <c r="AS721" s="50">
        <v>1.7925925925925926E-3</v>
      </c>
      <c r="AT721" s="50">
        <v>2.3189814814814813E-3</v>
      </c>
      <c r="AU721" s="50">
        <v>3.6646990740740741E-3</v>
      </c>
      <c r="AV721" s="50">
        <v>3.9649305555555549E-3</v>
      </c>
      <c r="AW721" s="50">
        <v>5.0565972222222219E-3</v>
      </c>
      <c r="AX721" s="50">
        <v>7.9539351851851837E-3</v>
      </c>
      <c r="AY721" s="50">
        <v>8.5668981481481481E-3</v>
      </c>
      <c r="AZ721" s="50">
        <v>1.3789930555555555E-2</v>
      </c>
      <c r="BA721" s="50">
        <v>1.1377777777777778E-2</v>
      </c>
      <c r="BB721" s="50">
        <v>1.9578240740740743E-2</v>
      </c>
      <c r="BC721" s="50">
        <v>4.0215624999999998E-2</v>
      </c>
      <c r="BD721" s="48" t="s">
        <v>0</v>
      </c>
      <c r="BE721" s="48">
        <v>3.08</v>
      </c>
      <c r="BF721" s="48" t="s">
        <v>0</v>
      </c>
      <c r="BG721" s="48">
        <v>9.66</v>
      </c>
      <c r="BH721" s="48">
        <v>11.53</v>
      </c>
      <c r="BI721" s="46">
        <v>2892</v>
      </c>
    </row>
    <row r="722" spans="1:61" x14ac:dyDescent="0.3">
      <c r="A722" s="46">
        <v>680</v>
      </c>
      <c r="B722" s="48" t="s">
        <v>0</v>
      </c>
      <c r="C722" s="48" t="s">
        <v>0</v>
      </c>
      <c r="D722" s="48">
        <v>7.55</v>
      </c>
      <c r="E722" s="48">
        <v>7.89</v>
      </c>
      <c r="F722" s="48" t="s">
        <v>0</v>
      </c>
      <c r="G722" s="48" t="s">
        <v>0</v>
      </c>
      <c r="H722" s="48">
        <v>24.38</v>
      </c>
      <c r="I722" s="48">
        <v>38.57</v>
      </c>
      <c r="J722" s="49">
        <v>54.27</v>
      </c>
      <c r="K722" s="50">
        <v>8.2523148148148148E-4</v>
      </c>
      <c r="L722" s="50">
        <v>1.1262731481481484E-3</v>
      </c>
      <c r="M722" s="50">
        <v>2.5702546296296298E-3</v>
      </c>
      <c r="N722" s="50">
        <v>1.0328703703703704E-3</v>
      </c>
      <c r="O722" s="50">
        <v>1.4502314814814816E-3</v>
      </c>
      <c r="P722" s="50">
        <v>1.8834490740740741E-3</v>
      </c>
      <c r="Q722" s="50">
        <v>2.9947916666666669E-3</v>
      </c>
      <c r="R722" s="50">
        <v>3.2319444444444444E-3</v>
      </c>
      <c r="S722" s="50">
        <v>4.1033564814814813E-3</v>
      </c>
      <c r="T722" s="50">
        <v>6.4136574074074078E-3</v>
      </c>
      <c r="U722" s="50">
        <v>6.9431712962962962E-3</v>
      </c>
      <c r="V722" s="50">
        <v>1.1062037037037037E-2</v>
      </c>
      <c r="W722" s="50">
        <v>1.0262847222222222E-2</v>
      </c>
      <c r="X722" s="50">
        <v>1.7283564814814814E-2</v>
      </c>
      <c r="Y722" s="50">
        <v>3.5931249999999998E-2</v>
      </c>
      <c r="Z722" s="48">
        <v>1.73</v>
      </c>
      <c r="AA722" s="48" t="s">
        <v>0</v>
      </c>
      <c r="AB722" s="48" t="s">
        <v>0</v>
      </c>
      <c r="AC722" s="48">
        <v>12.36</v>
      </c>
      <c r="AD722" s="48">
        <v>12.57</v>
      </c>
      <c r="AE722" s="46">
        <v>3764</v>
      </c>
      <c r="AF722" s="48">
        <v>7.56</v>
      </c>
      <c r="AG722" s="48">
        <v>8.19</v>
      </c>
      <c r="AH722" s="48" t="s">
        <v>0</v>
      </c>
      <c r="AI722" s="48">
        <v>8.82</v>
      </c>
      <c r="AJ722" s="48" t="s">
        <v>0</v>
      </c>
      <c r="AK722" s="48">
        <v>10.39</v>
      </c>
      <c r="AL722" s="48">
        <v>28.88</v>
      </c>
      <c r="AM722" s="48">
        <v>46.88</v>
      </c>
      <c r="AN722" s="48">
        <v>66.069999999999993</v>
      </c>
      <c r="AO722" s="50">
        <v>1.0128472222222223E-3</v>
      </c>
      <c r="AP722" s="50">
        <v>1.4034722222222222E-3</v>
      </c>
      <c r="AQ722" s="50">
        <v>3.1775462962962964E-3</v>
      </c>
      <c r="AR722" s="50">
        <v>1.2773148148148149E-3</v>
      </c>
      <c r="AS722" s="50">
        <v>1.7935185185185185E-3</v>
      </c>
      <c r="AT722" s="50">
        <v>2.3202546296296296E-3</v>
      </c>
      <c r="AU722" s="50">
        <v>3.6666666666666666E-3</v>
      </c>
      <c r="AV722" s="50">
        <v>3.967013888888888E-3</v>
      </c>
      <c r="AW722" s="50">
        <v>5.0592592592592599E-3</v>
      </c>
      <c r="AX722" s="50">
        <v>7.9583333333333329E-3</v>
      </c>
      <c r="AY722" s="50">
        <v>8.5716435185185184E-3</v>
      </c>
      <c r="AZ722" s="50">
        <v>1.3797685185185185E-2</v>
      </c>
      <c r="BA722" s="50">
        <v>1.1385069444444446E-2</v>
      </c>
      <c r="BB722" s="50">
        <v>1.9590509259259259E-2</v>
      </c>
      <c r="BC722" s="50">
        <v>4.0240740740740737E-2</v>
      </c>
      <c r="BD722" s="48" t="s">
        <v>0</v>
      </c>
      <c r="BE722" s="48" t="s">
        <v>0</v>
      </c>
      <c r="BF722" s="48" t="s">
        <v>0</v>
      </c>
      <c r="BG722" s="48">
        <v>9.65</v>
      </c>
      <c r="BH722" s="48">
        <v>11.52</v>
      </c>
      <c r="BI722" s="46">
        <v>2888</v>
      </c>
    </row>
    <row r="723" spans="1:61" x14ac:dyDescent="0.3">
      <c r="A723" s="46">
        <v>679</v>
      </c>
      <c r="B723" s="48" t="s">
        <v>0</v>
      </c>
      <c r="C723" s="48" t="s">
        <v>0</v>
      </c>
      <c r="D723" s="48" t="s">
        <v>0</v>
      </c>
      <c r="E723" s="48" t="s">
        <v>0</v>
      </c>
      <c r="F723" s="48" t="s">
        <v>0</v>
      </c>
      <c r="G723" s="48" t="s">
        <v>0</v>
      </c>
      <c r="H723" s="48">
        <v>24.39</v>
      </c>
      <c r="I723" s="48">
        <v>38.590000000000003</v>
      </c>
      <c r="J723" s="49">
        <v>54.29</v>
      </c>
      <c r="K723" s="50">
        <v>8.255787037037037E-4</v>
      </c>
      <c r="L723" s="50">
        <v>1.1266203703703705E-3</v>
      </c>
      <c r="M723" s="50">
        <v>2.5712962962962964E-3</v>
      </c>
      <c r="N723" s="50">
        <v>1.0332175925925927E-3</v>
      </c>
      <c r="O723" s="50">
        <v>1.4508101851851854E-3</v>
      </c>
      <c r="P723" s="50">
        <v>1.8841435185185185E-3</v>
      </c>
      <c r="Q723" s="50">
        <v>2.9959490740740741E-3</v>
      </c>
      <c r="R723" s="50">
        <v>3.233101851851852E-3</v>
      </c>
      <c r="S723" s="50">
        <v>4.1048611111111103E-3</v>
      </c>
      <c r="T723" s="50">
        <v>6.4160879629629628E-3</v>
      </c>
      <c r="U723" s="50">
        <v>6.9458333333333334E-3</v>
      </c>
      <c r="V723" s="50">
        <v>1.1066203703703703E-2</v>
      </c>
      <c r="W723" s="50">
        <v>1.0268981481481483E-2</v>
      </c>
      <c r="X723" s="50">
        <v>1.7293865740740742E-2</v>
      </c>
      <c r="Y723" s="50">
        <v>3.5952083333333329E-2</v>
      </c>
      <c r="Z723" s="48" t="s">
        <v>0</v>
      </c>
      <c r="AA723" s="48">
        <v>3.82</v>
      </c>
      <c r="AB723" s="48">
        <v>5.85</v>
      </c>
      <c r="AC723" s="48">
        <v>12.35</v>
      </c>
      <c r="AD723" s="48">
        <v>12.55</v>
      </c>
      <c r="AE723" s="46">
        <v>3759</v>
      </c>
      <c r="AF723" s="48" t="s">
        <v>0</v>
      </c>
      <c r="AG723" s="48" t="s">
        <v>0</v>
      </c>
      <c r="AH723" s="48" t="s">
        <v>0</v>
      </c>
      <c r="AI723" s="48" t="s">
        <v>0</v>
      </c>
      <c r="AJ723" s="48">
        <v>9.6199999999999992</v>
      </c>
      <c r="AK723" s="48" t="s">
        <v>0</v>
      </c>
      <c r="AL723" s="48">
        <v>28.89</v>
      </c>
      <c r="AM723" s="48">
        <v>46.91</v>
      </c>
      <c r="AN723" s="48">
        <v>66.099999999999994</v>
      </c>
      <c r="AO723" s="50">
        <v>1.0133101851851852E-3</v>
      </c>
      <c r="AP723" s="50">
        <v>1.4042824074074075E-3</v>
      </c>
      <c r="AQ723" s="50">
        <v>3.1793981481481482E-3</v>
      </c>
      <c r="AR723" s="50">
        <v>1.2780092592592593E-3</v>
      </c>
      <c r="AS723" s="50">
        <v>1.7944444444444444E-3</v>
      </c>
      <c r="AT723" s="50">
        <v>2.3214120370370368E-3</v>
      </c>
      <c r="AU723" s="50">
        <v>3.6685185185185184E-3</v>
      </c>
      <c r="AV723" s="50">
        <v>3.969097222222222E-3</v>
      </c>
      <c r="AW723" s="50">
        <v>5.0620370370370376E-3</v>
      </c>
      <c r="AX723" s="50">
        <v>7.9627314814814804E-3</v>
      </c>
      <c r="AY723" s="50">
        <v>8.5763888888888886E-3</v>
      </c>
      <c r="AZ723" s="50">
        <v>1.3805324074074074E-2</v>
      </c>
      <c r="BA723" s="50">
        <v>1.1392361111111112E-2</v>
      </c>
      <c r="BB723" s="50">
        <v>1.9602893518518519E-2</v>
      </c>
      <c r="BC723" s="50">
        <v>4.0265740740740741E-2</v>
      </c>
      <c r="BD723" s="48" t="s">
        <v>0</v>
      </c>
      <c r="BE723" s="48" t="s">
        <v>0</v>
      </c>
      <c r="BF723" s="48">
        <v>4.51</v>
      </c>
      <c r="BG723" s="48">
        <v>9.64</v>
      </c>
      <c r="BH723" s="48">
        <v>11.5</v>
      </c>
      <c r="BI723" s="46">
        <v>2884</v>
      </c>
    </row>
    <row r="724" spans="1:61" x14ac:dyDescent="0.3">
      <c r="A724" s="46">
        <v>678</v>
      </c>
      <c r="B724" s="48" t="s">
        <v>0</v>
      </c>
      <c r="C724" s="48" t="s">
        <v>0</v>
      </c>
      <c r="D724" s="48" t="s">
        <v>0</v>
      </c>
      <c r="E724" s="48" t="s">
        <v>0</v>
      </c>
      <c r="F724" s="48">
        <v>8.6</v>
      </c>
      <c r="G724" s="48">
        <v>9.27</v>
      </c>
      <c r="H724" s="48">
        <v>24.4</v>
      </c>
      <c r="I724" s="48">
        <v>38.6</v>
      </c>
      <c r="J724" s="49">
        <v>54.31</v>
      </c>
      <c r="K724" s="50">
        <v>8.2581018518518518E-4</v>
      </c>
      <c r="L724" s="50">
        <v>1.1270833333333335E-3</v>
      </c>
      <c r="M724" s="50">
        <v>2.5723379629629629E-3</v>
      </c>
      <c r="N724" s="50">
        <v>1.0335648148148148E-3</v>
      </c>
      <c r="O724" s="50">
        <v>1.4512731481481484E-3</v>
      </c>
      <c r="P724" s="50">
        <v>1.8847222222222221E-3</v>
      </c>
      <c r="Q724" s="50">
        <v>2.996990740740741E-3</v>
      </c>
      <c r="R724" s="50">
        <v>3.2342592592592592E-3</v>
      </c>
      <c r="S724" s="50">
        <v>4.1063657407407403E-3</v>
      </c>
      <c r="T724" s="50">
        <v>6.4185185185185187E-3</v>
      </c>
      <c r="U724" s="50">
        <v>6.948379629629629E-3</v>
      </c>
      <c r="V724" s="50">
        <v>1.1070254629629628E-2</v>
      </c>
      <c r="W724" s="50">
        <v>1.0275115740740741E-2</v>
      </c>
      <c r="X724" s="50">
        <v>1.7304166666666666E-2</v>
      </c>
      <c r="Y724" s="50">
        <v>3.597291666666666E-2</v>
      </c>
      <c r="Z724" s="48" t="s">
        <v>0</v>
      </c>
      <c r="AA724" s="48" t="s">
        <v>0</v>
      </c>
      <c r="AB724" s="48" t="s">
        <v>0</v>
      </c>
      <c r="AC724" s="48">
        <v>12.34</v>
      </c>
      <c r="AD724" s="48">
        <v>12.54</v>
      </c>
      <c r="AE724" s="46">
        <v>3754</v>
      </c>
      <c r="AF724" s="48" t="s">
        <v>0</v>
      </c>
      <c r="AG724" s="48">
        <v>8.1999999999999993</v>
      </c>
      <c r="AH724" s="48">
        <v>8.7799999999999994</v>
      </c>
      <c r="AI724" s="48">
        <v>8.83</v>
      </c>
      <c r="AJ724" s="48">
        <v>9.6300000000000008</v>
      </c>
      <c r="AK724" s="48">
        <v>10.4</v>
      </c>
      <c r="AL724" s="48">
        <v>28.91</v>
      </c>
      <c r="AM724" s="48">
        <v>46.93</v>
      </c>
      <c r="AN724" s="48">
        <v>66.14</v>
      </c>
      <c r="AO724" s="50">
        <v>1.0138888888888888E-3</v>
      </c>
      <c r="AP724" s="50">
        <v>1.4050925925925925E-3</v>
      </c>
      <c r="AQ724" s="50">
        <v>3.181134259259259E-3</v>
      </c>
      <c r="AR724" s="50">
        <v>1.2787037037037038E-3</v>
      </c>
      <c r="AS724" s="50">
        <v>1.7953703703703703E-3</v>
      </c>
      <c r="AT724" s="50">
        <v>2.3225694444444444E-3</v>
      </c>
      <c r="AU724" s="50">
        <v>3.6704861111111109E-3</v>
      </c>
      <c r="AV724" s="50">
        <v>3.9711805555555551E-3</v>
      </c>
      <c r="AW724" s="50">
        <v>5.0646990740740739E-3</v>
      </c>
      <c r="AX724" s="50">
        <v>7.9670138888888898E-3</v>
      </c>
      <c r="AY724" s="50">
        <v>8.5811342592592588E-3</v>
      </c>
      <c r="AZ724" s="50">
        <v>1.3813078703703702E-2</v>
      </c>
      <c r="BA724" s="50">
        <v>1.1399652777777778E-2</v>
      </c>
      <c r="BB724" s="50">
        <v>1.9615162037037039E-2</v>
      </c>
      <c r="BC724" s="50">
        <v>4.0290856481481487E-2</v>
      </c>
      <c r="BD724" s="48">
        <v>1.44</v>
      </c>
      <c r="BE724" s="48">
        <v>3.07</v>
      </c>
      <c r="BF724" s="48" t="s">
        <v>0</v>
      </c>
      <c r="BG724" s="48">
        <v>9.6300000000000008</v>
      </c>
      <c r="BH724" s="48">
        <v>11.49</v>
      </c>
      <c r="BI724" s="46">
        <v>2880</v>
      </c>
    </row>
    <row r="725" spans="1:61" x14ac:dyDescent="0.3">
      <c r="A725" s="46">
        <v>677</v>
      </c>
      <c r="B725" s="48">
        <v>6.54</v>
      </c>
      <c r="C725" s="48">
        <v>7.07</v>
      </c>
      <c r="D725" s="48" t="s">
        <v>0</v>
      </c>
      <c r="E725" s="48">
        <v>7.9</v>
      </c>
      <c r="F725" s="48" t="s">
        <v>0</v>
      </c>
      <c r="G725" s="48" t="s">
        <v>0</v>
      </c>
      <c r="H725" s="48">
        <v>24.41</v>
      </c>
      <c r="I725" s="48">
        <v>38.619999999999997</v>
      </c>
      <c r="J725" s="49">
        <v>54.33</v>
      </c>
      <c r="K725" s="50">
        <v>8.261574074074074E-4</v>
      </c>
      <c r="L725" s="50">
        <v>1.1274305555555558E-3</v>
      </c>
      <c r="M725" s="50">
        <v>2.5732638888888888E-3</v>
      </c>
      <c r="N725" s="50">
        <v>1.0339120370370372E-3</v>
      </c>
      <c r="O725" s="50">
        <v>1.4517361111111113E-3</v>
      </c>
      <c r="P725" s="50">
        <v>1.8854166666666665E-3</v>
      </c>
      <c r="Q725" s="50">
        <v>2.9980324074074076E-3</v>
      </c>
      <c r="R725" s="50">
        <v>3.2354166666666668E-3</v>
      </c>
      <c r="S725" s="50">
        <v>4.1078703703703702E-3</v>
      </c>
      <c r="T725" s="50">
        <v>6.4209490740740746E-3</v>
      </c>
      <c r="U725" s="50">
        <v>6.9510416666666661E-3</v>
      </c>
      <c r="V725" s="50">
        <v>1.1074421296296296E-2</v>
      </c>
      <c r="W725" s="50">
        <v>1.028125E-2</v>
      </c>
      <c r="X725" s="50">
        <v>1.7314467592592593E-2</v>
      </c>
      <c r="Y725" s="50">
        <v>3.5993750000000005E-2</v>
      </c>
      <c r="Z725" s="48" t="s">
        <v>0</v>
      </c>
      <c r="AA725" s="48">
        <v>3.81</v>
      </c>
      <c r="AB725" s="48">
        <v>5.84</v>
      </c>
      <c r="AC725" s="48">
        <v>12.33</v>
      </c>
      <c r="AD725" s="48">
        <v>12.52</v>
      </c>
      <c r="AE725" s="46">
        <v>3749</v>
      </c>
      <c r="AF725" s="48">
        <v>7.57</v>
      </c>
      <c r="AG725" s="48" t="s">
        <v>0</v>
      </c>
      <c r="AH725" s="48" t="s">
        <v>0</v>
      </c>
      <c r="AI725" s="48" t="s">
        <v>0</v>
      </c>
      <c r="AJ725" s="48" t="s">
        <v>0</v>
      </c>
      <c r="AK725" s="48">
        <v>10.41</v>
      </c>
      <c r="AL725" s="48">
        <v>28.92</v>
      </c>
      <c r="AM725" s="48">
        <v>46.96</v>
      </c>
      <c r="AN725" s="48">
        <v>66.17</v>
      </c>
      <c r="AO725" s="50">
        <v>1.0144675925925926E-3</v>
      </c>
      <c r="AP725" s="50">
        <v>1.405787037037037E-3</v>
      </c>
      <c r="AQ725" s="50">
        <v>3.1828703703703706E-3</v>
      </c>
      <c r="AR725" s="50">
        <v>1.2793981481481482E-3</v>
      </c>
      <c r="AS725" s="50">
        <v>1.7962962962962963E-3</v>
      </c>
      <c r="AT725" s="50">
        <v>2.3238425925925926E-3</v>
      </c>
      <c r="AU725" s="50">
        <v>3.6723379629629628E-3</v>
      </c>
      <c r="AV725" s="50">
        <v>3.973263888888889E-3</v>
      </c>
      <c r="AW725" s="50">
        <v>5.067361111111111E-3</v>
      </c>
      <c r="AX725" s="50">
        <v>7.9714120370370373E-3</v>
      </c>
      <c r="AY725" s="50">
        <v>8.5858796296296291E-3</v>
      </c>
      <c r="AZ725" s="50">
        <v>1.3820833333333334E-2</v>
      </c>
      <c r="BA725" s="50">
        <v>1.1406944444444445E-2</v>
      </c>
      <c r="BB725" s="50">
        <v>1.9627546296296296E-2</v>
      </c>
      <c r="BC725" s="50">
        <v>4.0315972222222225E-2</v>
      </c>
      <c r="BD725" s="48" t="s">
        <v>0</v>
      </c>
      <c r="BE725" s="48" t="s">
        <v>0</v>
      </c>
      <c r="BF725" s="48">
        <v>4.5</v>
      </c>
      <c r="BG725" s="48">
        <v>9.6199999999999992</v>
      </c>
      <c r="BH725" s="48">
        <v>11.47</v>
      </c>
      <c r="BI725" s="46">
        <v>2877</v>
      </c>
    </row>
    <row r="726" spans="1:61" x14ac:dyDescent="0.3">
      <c r="A726" s="46">
        <v>676</v>
      </c>
      <c r="B726" s="48" t="s">
        <v>0</v>
      </c>
      <c r="C726" s="48" t="s">
        <v>0</v>
      </c>
      <c r="D726" s="48">
        <v>7.56</v>
      </c>
      <c r="E726" s="48" t="s">
        <v>0</v>
      </c>
      <c r="F726" s="48" t="s">
        <v>0</v>
      </c>
      <c r="G726" s="48">
        <v>9.2799999999999994</v>
      </c>
      <c r="H726" s="48" t="s">
        <v>0</v>
      </c>
      <c r="I726" s="48">
        <v>38.630000000000003</v>
      </c>
      <c r="J726" s="49">
        <v>54.34</v>
      </c>
      <c r="K726" s="50">
        <v>8.2650462962962962E-4</v>
      </c>
      <c r="L726" s="50">
        <v>1.1278935185185187E-3</v>
      </c>
      <c r="M726" s="50">
        <v>2.5743055555555558E-3</v>
      </c>
      <c r="N726" s="50">
        <v>1.0342592592592593E-3</v>
      </c>
      <c r="O726" s="50">
        <v>1.4523148148148149E-3</v>
      </c>
      <c r="P726" s="50">
        <v>1.886111111111111E-3</v>
      </c>
      <c r="Q726" s="50">
        <v>2.9991898148148148E-3</v>
      </c>
      <c r="R726" s="50">
        <v>3.236574074074074E-3</v>
      </c>
      <c r="S726" s="50">
        <v>4.1093750000000002E-3</v>
      </c>
      <c r="T726" s="50">
        <v>6.4234953703703702E-3</v>
      </c>
      <c r="U726" s="50">
        <v>6.9535879629629626E-3</v>
      </c>
      <c r="V726" s="50">
        <v>1.1078587962962964E-2</v>
      </c>
      <c r="W726" s="50">
        <v>1.028738425925926E-2</v>
      </c>
      <c r="X726" s="50">
        <v>1.7324768518518517E-2</v>
      </c>
      <c r="Y726" s="50">
        <v>3.6014583333333336E-2</v>
      </c>
      <c r="Z726" s="48" t="s">
        <v>0</v>
      </c>
      <c r="AA726" s="48" t="s">
        <v>0</v>
      </c>
      <c r="AB726" s="48" t="s">
        <v>0</v>
      </c>
      <c r="AC726" s="48">
        <v>12.32</v>
      </c>
      <c r="AD726" s="48">
        <v>12.5</v>
      </c>
      <c r="AE726" s="46">
        <v>3744</v>
      </c>
      <c r="AF726" s="48" t="s">
        <v>0</v>
      </c>
      <c r="AG726" s="48" t="s">
        <v>0</v>
      </c>
      <c r="AH726" s="48" t="s">
        <v>0</v>
      </c>
      <c r="AI726" s="48">
        <v>8.84</v>
      </c>
      <c r="AJ726" s="48">
        <v>9.64</v>
      </c>
      <c r="AK726" s="48" t="s">
        <v>0</v>
      </c>
      <c r="AL726" s="48">
        <v>28.93</v>
      </c>
      <c r="AM726" s="48">
        <v>46.98</v>
      </c>
      <c r="AN726" s="48">
        <v>66.2</v>
      </c>
      <c r="AO726" s="50">
        <v>1.0149305555555556E-3</v>
      </c>
      <c r="AP726" s="50">
        <v>1.4065972222222223E-3</v>
      </c>
      <c r="AQ726" s="50">
        <v>3.1847222222222225E-3</v>
      </c>
      <c r="AR726" s="50">
        <v>1.2800925925925927E-3</v>
      </c>
      <c r="AS726" s="50">
        <v>1.7972222222222222E-3</v>
      </c>
      <c r="AT726" s="50">
        <v>2.3249999999999998E-3</v>
      </c>
      <c r="AU726" s="50">
        <v>3.6743055555555557E-3</v>
      </c>
      <c r="AV726" s="50">
        <v>3.9752314814814815E-3</v>
      </c>
      <c r="AW726" s="50">
        <v>5.0700231481481482E-3</v>
      </c>
      <c r="AX726" s="50">
        <v>7.9758101851851847E-3</v>
      </c>
      <c r="AY726" s="50">
        <v>8.5905092592592578E-3</v>
      </c>
      <c r="AZ726" s="50">
        <v>1.3828587962962963E-2</v>
      </c>
      <c r="BA726" s="50">
        <v>1.1414236111111113E-2</v>
      </c>
      <c r="BB726" s="50">
        <v>1.9639930555555556E-2</v>
      </c>
      <c r="BC726" s="50">
        <v>4.0341087962962964E-2</v>
      </c>
      <c r="BD726" s="48" t="s">
        <v>0</v>
      </c>
      <c r="BE726" s="48" t="s">
        <v>0</v>
      </c>
      <c r="BF726" s="48" t="s">
        <v>0</v>
      </c>
      <c r="BG726" s="48">
        <v>9.61</v>
      </c>
      <c r="BH726" s="48">
        <v>11.45</v>
      </c>
      <c r="BI726" s="46">
        <v>2873</v>
      </c>
    </row>
    <row r="727" spans="1:61" x14ac:dyDescent="0.3">
      <c r="A727" s="46">
        <v>675</v>
      </c>
      <c r="B727" s="48" t="s">
        <v>0</v>
      </c>
      <c r="C727" s="48" t="s">
        <v>0</v>
      </c>
      <c r="D727" s="48" t="s">
        <v>0</v>
      </c>
      <c r="E727" s="48" t="s">
        <v>0</v>
      </c>
      <c r="F727" s="48">
        <v>8.61</v>
      </c>
      <c r="G727" s="48" t="s">
        <v>0</v>
      </c>
      <c r="H727" s="48">
        <v>24.42</v>
      </c>
      <c r="I727" s="48">
        <v>38.65</v>
      </c>
      <c r="J727" s="49">
        <v>54.36</v>
      </c>
      <c r="K727" s="50">
        <v>8.267361111111111E-4</v>
      </c>
      <c r="L727" s="50">
        <v>1.1282407407407409E-3</v>
      </c>
      <c r="M727" s="50">
        <v>2.5753472222222224E-3</v>
      </c>
      <c r="N727" s="50">
        <v>1.0346064814814816E-3</v>
      </c>
      <c r="O727" s="50">
        <v>1.4527777777777779E-3</v>
      </c>
      <c r="P727" s="50">
        <v>1.886689814814815E-3</v>
      </c>
      <c r="Q727" s="50">
        <v>3.0002314814814818E-3</v>
      </c>
      <c r="R727" s="50">
        <v>3.2377314814814816E-3</v>
      </c>
      <c r="S727" s="50">
        <v>4.1107638888888886E-3</v>
      </c>
      <c r="T727" s="50">
        <v>6.4259259259259269E-3</v>
      </c>
      <c r="U727" s="50">
        <v>6.9562499999999998E-3</v>
      </c>
      <c r="V727" s="50">
        <v>1.1082638888888888E-2</v>
      </c>
      <c r="W727" s="50">
        <v>1.0293518518518518E-2</v>
      </c>
      <c r="X727" s="50">
        <v>1.7335069444444445E-2</v>
      </c>
      <c r="Y727" s="50">
        <v>3.6035532407407408E-2</v>
      </c>
      <c r="Z727" s="48" t="s">
        <v>0</v>
      </c>
      <c r="AA727" s="48" t="s">
        <v>0</v>
      </c>
      <c r="AB727" s="48">
        <v>5.83</v>
      </c>
      <c r="AC727" s="48">
        <v>12.31</v>
      </c>
      <c r="AD727" s="48">
        <v>12.49</v>
      </c>
      <c r="AE727" s="46">
        <v>3739</v>
      </c>
      <c r="AF727" s="48" t="s">
        <v>0</v>
      </c>
      <c r="AG727" s="48">
        <v>8.2100000000000009</v>
      </c>
      <c r="AH727" s="48">
        <v>8.7899999999999991</v>
      </c>
      <c r="AI727" s="48" t="s">
        <v>0</v>
      </c>
      <c r="AJ727" s="48" t="s">
        <v>0</v>
      </c>
      <c r="AK727" s="48">
        <v>10.42</v>
      </c>
      <c r="AL727" s="48">
        <v>28.95</v>
      </c>
      <c r="AM727" s="48">
        <v>47</v>
      </c>
      <c r="AN727" s="48">
        <v>66.239999999999995</v>
      </c>
      <c r="AO727" s="50">
        <v>1.0155092592592592E-3</v>
      </c>
      <c r="AP727" s="50">
        <v>1.4074074074074073E-3</v>
      </c>
      <c r="AQ727" s="50">
        <v>3.1864583333333337E-3</v>
      </c>
      <c r="AR727" s="50">
        <v>1.2807870370370371E-3</v>
      </c>
      <c r="AS727" s="50">
        <v>1.7981481481481481E-3</v>
      </c>
      <c r="AT727" s="50">
        <v>2.3261574074074074E-3</v>
      </c>
      <c r="AU727" s="50">
        <v>3.6761574074074075E-3</v>
      </c>
      <c r="AV727" s="50">
        <v>3.9773148148148146E-3</v>
      </c>
      <c r="AW727" s="50">
        <v>5.0726851851851853E-3</v>
      </c>
      <c r="AX727" s="50">
        <v>7.9802083333333339E-3</v>
      </c>
      <c r="AY727" s="50">
        <v>8.595254629629628E-3</v>
      </c>
      <c r="AZ727" s="50">
        <v>1.3836342592592593E-2</v>
      </c>
      <c r="BA727" s="50">
        <v>1.142164351851852E-2</v>
      </c>
      <c r="BB727" s="50">
        <v>1.9652199074074072E-2</v>
      </c>
      <c r="BC727" s="50">
        <v>4.036620370370371E-2</v>
      </c>
      <c r="BD727" s="48" t="s">
        <v>0</v>
      </c>
      <c r="BE727" s="48">
        <v>3.06</v>
      </c>
      <c r="BF727" s="48">
        <v>4.49</v>
      </c>
      <c r="BG727" s="48">
        <v>9.6</v>
      </c>
      <c r="BH727" s="48">
        <v>11.44</v>
      </c>
      <c r="BI727" s="46">
        <v>2869</v>
      </c>
    </row>
    <row r="728" spans="1:61" x14ac:dyDescent="0.3">
      <c r="A728" s="46">
        <v>674</v>
      </c>
      <c r="B728" s="48" t="s">
        <v>0</v>
      </c>
      <c r="C728" s="48" t="s">
        <v>0</v>
      </c>
      <c r="D728" s="48" t="s">
        <v>0</v>
      </c>
      <c r="E728" s="48">
        <v>7.91</v>
      </c>
      <c r="F728" s="48" t="s">
        <v>0</v>
      </c>
      <c r="G728" s="48" t="s">
        <v>0</v>
      </c>
      <c r="H728" s="48">
        <v>24.43</v>
      </c>
      <c r="I728" s="48">
        <v>38.659999999999997</v>
      </c>
      <c r="J728" s="49">
        <v>54.38</v>
      </c>
      <c r="K728" s="50">
        <v>8.2708333333333332E-4</v>
      </c>
      <c r="L728" s="50">
        <v>1.1287037037037038E-3</v>
      </c>
      <c r="M728" s="50">
        <v>2.5762731481481483E-3</v>
      </c>
      <c r="N728" s="50">
        <v>1.0349537037037037E-3</v>
      </c>
      <c r="O728" s="50">
        <v>1.4532407407407408E-3</v>
      </c>
      <c r="P728" s="50">
        <v>1.8873842592592594E-3</v>
      </c>
      <c r="Q728" s="50">
        <v>3.0013888888888889E-3</v>
      </c>
      <c r="R728" s="50">
        <v>3.2388888888888888E-3</v>
      </c>
      <c r="S728" s="50">
        <v>4.1122685185185186E-3</v>
      </c>
      <c r="T728" s="50">
        <v>6.4283564814814819E-3</v>
      </c>
      <c r="U728" s="50">
        <v>6.9589120370370369E-3</v>
      </c>
      <c r="V728" s="50">
        <v>1.1086805555555556E-2</v>
      </c>
      <c r="W728" s="50">
        <v>1.0299652777777777E-2</v>
      </c>
      <c r="X728" s="50">
        <v>1.7345370370370369E-2</v>
      </c>
      <c r="Y728" s="50">
        <v>3.605636574074074E-2</v>
      </c>
      <c r="Z728" s="48" t="s">
        <v>0</v>
      </c>
      <c r="AA728" s="48">
        <v>3.8</v>
      </c>
      <c r="AB728" s="48" t="s">
        <v>0</v>
      </c>
      <c r="AC728" s="48">
        <v>12.3</v>
      </c>
      <c r="AD728" s="48">
        <v>12.47</v>
      </c>
      <c r="AE728" s="46">
        <v>3734</v>
      </c>
      <c r="AF728" s="48">
        <v>7.58</v>
      </c>
      <c r="AG728" s="48" t="s">
        <v>0</v>
      </c>
      <c r="AH728" s="48" t="s">
        <v>0</v>
      </c>
      <c r="AI728" s="48" t="s">
        <v>0</v>
      </c>
      <c r="AJ728" s="48">
        <v>9.65</v>
      </c>
      <c r="AK728" s="48" t="s">
        <v>0</v>
      </c>
      <c r="AL728" s="48">
        <v>28.96</v>
      </c>
      <c r="AM728" s="48">
        <v>47.03</v>
      </c>
      <c r="AN728" s="48">
        <v>66.27</v>
      </c>
      <c r="AO728" s="50">
        <v>1.016087962962963E-3</v>
      </c>
      <c r="AP728" s="50">
        <v>1.4081018518518518E-3</v>
      </c>
      <c r="AQ728" s="50">
        <v>3.1883101851851855E-3</v>
      </c>
      <c r="AR728" s="50">
        <v>1.2814814814814815E-3</v>
      </c>
      <c r="AS728" s="50">
        <v>1.799074074074074E-3</v>
      </c>
      <c r="AT728" s="50">
        <v>2.3274305555555552E-3</v>
      </c>
      <c r="AU728" s="50">
        <v>3.6780092592592593E-3</v>
      </c>
      <c r="AV728" s="50">
        <v>3.9793981481481477E-3</v>
      </c>
      <c r="AW728" s="50">
        <v>5.075462962962963E-3</v>
      </c>
      <c r="AX728" s="50">
        <v>7.9846064814814814E-3</v>
      </c>
      <c r="AY728" s="50">
        <v>8.6001157407407415E-3</v>
      </c>
      <c r="AZ728" s="50">
        <v>1.3844097222222221E-2</v>
      </c>
      <c r="BA728" s="50">
        <v>1.1428935185185186E-2</v>
      </c>
      <c r="BB728" s="50">
        <v>1.9664583333333336E-2</v>
      </c>
      <c r="BC728" s="50">
        <v>4.0391319444444448E-2</v>
      </c>
      <c r="BD728" s="48" t="s">
        <v>0</v>
      </c>
      <c r="BE728" s="48" t="s">
        <v>0</v>
      </c>
      <c r="BF728" s="48" t="s">
        <v>0</v>
      </c>
      <c r="BG728" s="48">
        <v>9.59</v>
      </c>
      <c r="BH728" s="48">
        <v>11.42</v>
      </c>
      <c r="BI728" s="46">
        <v>2865</v>
      </c>
    </row>
    <row r="729" spans="1:61" x14ac:dyDescent="0.3">
      <c r="A729" s="46">
        <v>673</v>
      </c>
      <c r="B729" s="48" t="s">
        <v>0</v>
      </c>
      <c r="C729" s="48" t="s">
        <v>0</v>
      </c>
      <c r="D729" s="48" t="s">
        <v>0</v>
      </c>
      <c r="E729" s="48" t="s">
        <v>0</v>
      </c>
      <c r="F729" s="48" t="s">
        <v>0</v>
      </c>
      <c r="G729" s="48">
        <v>9.2899999999999991</v>
      </c>
      <c r="H729" s="48">
        <v>24.44</v>
      </c>
      <c r="I729" s="48">
        <v>38.67</v>
      </c>
      <c r="J729" s="49">
        <v>54.4</v>
      </c>
      <c r="K729" s="50">
        <v>8.273148148148148E-4</v>
      </c>
      <c r="L729" s="50">
        <v>1.1290509259259261E-3</v>
      </c>
      <c r="M729" s="50">
        <v>2.5773148148148148E-3</v>
      </c>
      <c r="N729" s="50">
        <v>1.0353009259259261E-3</v>
      </c>
      <c r="O729" s="50">
        <v>1.4538194444444446E-3</v>
      </c>
      <c r="P729" s="50">
        <v>1.8880787037037039E-3</v>
      </c>
      <c r="Q729" s="50">
        <v>3.0024305555555555E-3</v>
      </c>
      <c r="R729" s="50">
        <v>3.2401620370370371E-3</v>
      </c>
      <c r="S729" s="50">
        <v>4.1137731481481477E-3</v>
      </c>
      <c r="T729" s="50">
        <v>6.4307870370370378E-3</v>
      </c>
      <c r="U729" s="50">
        <v>6.9614583333333334E-3</v>
      </c>
      <c r="V729" s="50">
        <v>1.1090972222222223E-2</v>
      </c>
      <c r="W729" s="50">
        <v>1.0305787037037037E-2</v>
      </c>
      <c r="X729" s="50">
        <v>1.7355671296296296E-2</v>
      </c>
      <c r="Y729" s="50">
        <v>3.6077314814814812E-2</v>
      </c>
      <c r="Z729" s="48" t="s">
        <v>0</v>
      </c>
      <c r="AA729" s="48" t="s">
        <v>0</v>
      </c>
      <c r="AB729" s="48" t="s">
        <v>0</v>
      </c>
      <c r="AC729" s="48">
        <v>12.29</v>
      </c>
      <c r="AD729" s="48">
        <v>12.45</v>
      </c>
      <c r="AE729" s="46">
        <v>3729</v>
      </c>
      <c r="AF729" s="48" t="s">
        <v>0</v>
      </c>
      <c r="AG729" s="48" t="s">
        <v>0</v>
      </c>
      <c r="AH729" s="48">
        <v>8.8000000000000007</v>
      </c>
      <c r="AI729" s="48">
        <v>8.85</v>
      </c>
      <c r="AJ729" s="48" t="s">
        <v>0</v>
      </c>
      <c r="AK729" s="48">
        <v>10.43</v>
      </c>
      <c r="AL729" s="48">
        <v>28.97</v>
      </c>
      <c r="AM729" s="48">
        <v>47.05</v>
      </c>
      <c r="AN729" s="48">
        <v>66.31</v>
      </c>
      <c r="AO729" s="50">
        <v>1.016550925925926E-3</v>
      </c>
      <c r="AP729" s="50">
        <v>1.4089120370370371E-3</v>
      </c>
      <c r="AQ729" s="50">
        <v>3.1900462962962967E-3</v>
      </c>
      <c r="AR729" s="50">
        <v>1.282175925925926E-3</v>
      </c>
      <c r="AS729" s="50">
        <v>1.8001157407407408E-3</v>
      </c>
      <c r="AT729" s="50">
        <v>2.3285879629629629E-3</v>
      </c>
      <c r="AU729" s="50">
        <v>3.6799768518518518E-3</v>
      </c>
      <c r="AV729" s="50">
        <v>3.9814814814814817E-3</v>
      </c>
      <c r="AW729" s="50">
        <v>5.0781249999999993E-3</v>
      </c>
      <c r="AX729" s="50">
        <v>7.9888888888888891E-3</v>
      </c>
      <c r="AY729" s="50">
        <v>8.6048611111111117E-3</v>
      </c>
      <c r="AZ729" s="50">
        <v>1.3851851851851851E-2</v>
      </c>
      <c r="BA729" s="50">
        <v>1.1436342592592593E-2</v>
      </c>
      <c r="BB729" s="50">
        <v>1.9676967592592593E-2</v>
      </c>
      <c r="BC729" s="50">
        <v>4.0416435185185187E-2</v>
      </c>
      <c r="BD729" s="48" t="s">
        <v>0</v>
      </c>
      <c r="BE729" s="48" t="s">
        <v>0</v>
      </c>
      <c r="BF729" s="48">
        <v>4.4800000000000004</v>
      </c>
      <c r="BG729" s="48">
        <v>9.58</v>
      </c>
      <c r="BH729" s="48">
        <v>11.41</v>
      </c>
      <c r="BI729" s="46">
        <v>2861</v>
      </c>
    </row>
    <row r="730" spans="1:61" x14ac:dyDescent="0.3">
      <c r="A730" s="46">
        <v>672</v>
      </c>
      <c r="B730" s="48">
        <v>6.55</v>
      </c>
      <c r="C730" s="48">
        <v>7.08</v>
      </c>
      <c r="D730" s="48">
        <v>7.57</v>
      </c>
      <c r="E730" s="48" t="s">
        <v>0</v>
      </c>
      <c r="F730" s="48">
        <v>8.6199999999999992</v>
      </c>
      <c r="G730" s="48" t="s">
        <v>0</v>
      </c>
      <c r="H730" s="48">
        <v>24.45</v>
      </c>
      <c r="I730" s="48">
        <v>38.69</v>
      </c>
      <c r="J730" s="49">
        <v>54.42</v>
      </c>
      <c r="K730" s="50">
        <v>8.2766203703703702E-4</v>
      </c>
      <c r="L730" s="50">
        <v>1.1295138888888891E-3</v>
      </c>
      <c r="M730" s="50">
        <v>2.5783564814814814E-3</v>
      </c>
      <c r="N730" s="50">
        <v>1.035763888888889E-3</v>
      </c>
      <c r="O730" s="50">
        <v>1.4542824074074076E-3</v>
      </c>
      <c r="P730" s="50">
        <v>1.8886574074074075E-3</v>
      </c>
      <c r="Q730" s="50">
        <v>3.0034722222222225E-3</v>
      </c>
      <c r="R730" s="50">
        <v>3.2413194444444447E-3</v>
      </c>
      <c r="S730" s="50">
        <v>4.1152777777777776E-3</v>
      </c>
      <c r="T730" s="50">
        <v>6.4332175925925928E-3</v>
      </c>
      <c r="U730" s="50">
        <v>6.9641203703703705E-3</v>
      </c>
      <c r="V730" s="50">
        <v>1.1095138888888889E-2</v>
      </c>
      <c r="W730" s="50">
        <v>1.0311921296296295E-2</v>
      </c>
      <c r="X730" s="50">
        <v>1.7365972222222224E-2</v>
      </c>
      <c r="Y730" s="50">
        <v>3.6098263888888885E-2</v>
      </c>
      <c r="Z730" s="48">
        <v>1.72</v>
      </c>
      <c r="AA730" s="48" t="s">
        <v>0</v>
      </c>
      <c r="AB730" s="48">
        <v>5.82</v>
      </c>
      <c r="AC730" s="48">
        <v>12.28</v>
      </c>
      <c r="AD730" s="48">
        <v>12.44</v>
      </c>
      <c r="AE730" s="46">
        <v>3724</v>
      </c>
      <c r="AF730" s="48" t="s">
        <v>0</v>
      </c>
      <c r="AG730" s="48">
        <v>8.2200000000000006</v>
      </c>
      <c r="AH730" s="48" t="s">
        <v>0</v>
      </c>
      <c r="AI730" s="48" t="s">
        <v>0</v>
      </c>
      <c r="AJ730" s="48">
        <v>9.66</v>
      </c>
      <c r="AK730" s="48">
        <v>10.44</v>
      </c>
      <c r="AL730" s="48">
        <v>28.99</v>
      </c>
      <c r="AM730" s="48">
        <v>47.07</v>
      </c>
      <c r="AN730" s="48">
        <v>66.34</v>
      </c>
      <c r="AO730" s="50">
        <v>1.0171296296296295E-3</v>
      </c>
      <c r="AP730" s="50">
        <v>1.4097222222222221E-3</v>
      </c>
      <c r="AQ730" s="50">
        <v>3.1918981481481486E-3</v>
      </c>
      <c r="AR730" s="50">
        <v>1.2828703703703704E-3</v>
      </c>
      <c r="AS730" s="50">
        <v>1.8010416666666667E-3</v>
      </c>
      <c r="AT730" s="50">
        <v>2.32974537037037E-3</v>
      </c>
      <c r="AU730" s="50">
        <v>3.6818287037037037E-3</v>
      </c>
      <c r="AV730" s="50">
        <v>3.9835648148148148E-3</v>
      </c>
      <c r="AW730" s="50">
        <v>5.0807870370370364E-3</v>
      </c>
      <c r="AX730" s="50">
        <v>7.9932870370370366E-3</v>
      </c>
      <c r="AY730" s="50">
        <v>8.609606481481482E-3</v>
      </c>
      <c r="AZ730" s="50">
        <v>1.3859606481481481E-2</v>
      </c>
      <c r="BA730" s="50">
        <v>1.1443634259259259E-2</v>
      </c>
      <c r="BB730" s="50">
        <v>1.9689351851851854E-2</v>
      </c>
      <c r="BC730" s="50">
        <v>4.0441666666666667E-2</v>
      </c>
      <c r="BD730" s="48" t="s">
        <v>0</v>
      </c>
      <c r="BE730" s="48">
        <v>3.05</v>
      </c>
      <c r="BF730" s="48" t="s">
        <v>0</v>
      </c>
      <c r="BG730" s="48">
        <v>9.57</v>
      </c>
      <c r="BH730" s="48">
        <v>11.39</v>
      </c>
      <c r="BI730" s="46">
        <v>2857</v>
      </c>
    </row>
    <row r="731" spans="1:61" x14ac:dyDescent="0.3">
      <c r="A731" s="46">
        <v>671</v>
      </c>
      <c r="B731" s="48" t="s">
        <v>0</v>
      </c>
      <c r="C731" s="48" t="s">
        <v>0</v>
      </c>
      <c r="D731" s="48" t="s">
        <v>0</v>
      </c>
      <c r="E731" s="48">
        <v>7.92</v>
      </c>
      <c r="F731" s="48" t="s">
        <v>0</v>
      </c>
      <c r="G731" s="48">
        <v>9.3000000000000007</v>
      </c>
      <c r="H731" s="48">
        <v>24.46</v>
      </c>
      <c r="I731" s="48">
        <v>38.700000000000003</v>
      </c>
      <c r="J731" s="49">
        <v>54.44</v>
      </c>
      <c r="K731" s="50">
        <v>8.278935185185185E-4</v>
      </c>
      <c r="L731" s="50">
        <v>1.1298611111111112E-3</v>
      </c>
      <c r="M731" s="50">
        <v>2.5792824074074073E-3</v>
      </c>
      <c r="N731" s="50">
        <v>1.0361111111111111E-3</v>
      </c>
      <c r="O731" s="50">
        <v>1.4547453703703706E-3</v>
      </c>
      <c r="P731" s="50">
        <v>1.8893518518518519E-3</v>
      </c>
      <c r="Q731" s="50">
        <v>3.0046296296296297E-3</v>
      </c>
      <c r="R731" s="50">
        <v>3.2424768518518523E-3</v>
      </c>
      <c r="S731" s="50">
        <v>4.1167824074074075E-3</v>
      </c>
      <c r="T731" s="50">
        <v>6.4356481481481487E-3</v>
      </c>
      <c r="U731" s="50">
        <v>6.9667824074074076E-3</v>
      </c>
      <c r="V731" s="50">
        <v>1.1099305555555555E-2</v>
      </c>
      <c r="W731" s="50">
        <v>1.0318055555555556E-2</v>
      </c>
      <c r="X731" s="50">
        <v>1.7376388888888889E-2</v>
      </c>
      <c r="Y731" s="50">
        <v>3.6119212962962957E-2</v>
      </c>
      <c r="Z731" s="48" t="s">
        <v>0</v>
      </c>
      <c r="AA731" s="48">
        <v>3.79</v>
      </c>
      <c r="AB731" s="48" t="s">
        <v>0</v>
      </c>
      <c r="AC731" s="48" t="s">
        <v>0</v>
      </c>
      <c r="AD731" s="48">
        <v>12.42</v>
      </c>
      <c r="AE731" s="46">
        <v>3719</v>
      </c>
      <c r="AF731" s="48">
        <v>7.59</v>
      </c>
      <c r="AG731" s="48" t="s">
        <v>0</v>
      </c>
      <c r="AH731" s="48" t="s">
        <v>0</v>
      </c>
      <c r="AI731" s="48">
        <v>8.86</v>
      </c>
      <c r="AJ731" s="48" t="s">
        <v>0</v>
      </c>
      <c r="AK731" s="48" t="s">
        <v>0</v>
      </c>
      <c r="AL731" s="48">
        <v>29</v>
      </c>
      <c r="AM731" s="48">
        <v>47.1</v>
      </c>
      <c r="AN731" s="48">
        <v>66.37</v>
      </c>
      <c r="AO731" s="50">
        <v>1.0177083333333334E-3</v>
      </c>
      <c r="AP731" s="50">
        <v>1.4104166666666666E-3</v>
      </c>
      <c r="AQ731" s="50">
        <v>3.1936342592592593E-3</v>
      </c>
      <c r="AR731" s="50">
        <v>1.2834490740740742E-3</v>
      </c>
      <c r="AS731" s="50">
        <v>1.8019675925925926E-3</v>
      </c>
      <c r="AT731" s="50">
        <v>2.3310185185185183E-3</v>
      </c>
      <c r="AU731" s="50">
        <v>3.6837962962962961E-3</v>
      </c>
      <c r="AV731" s="50">
        <v>3.9856481481481488E-3</v>
      </c>
      <c r="AW731" s="50">
        <v>5.0835648148148151E-3</v>
      </c>
      <c r="AX731" s="50">
        <v>7.9976851851851841E-3</v>
      </c>
      <c r="AY731" s="50">
        <v>8.6143518518518522E-3</v>
      </c>
      <c r="AZ731" s="50">
        <v>1.3867476851851851E-2</v>
      </c>
      <c r="BA731" s="50">
        <v>1.1451041666666667E-2</v>
      </c>
      <c r="BB731" s="50">
        <v>1.9701736111111111E-2</v>
      </c>
      <c r="BC731" s="50">
        <v>4.0466898148148148E-2</v>
      </c>
      <c r="BD731" s="48" t="s">
        <v>0</v>
      </c>
      <c r="BE731" s="48" t="s">
        <v>0</v>
      </c>
      <c r="BF731" s="48">
        <v>4.47</v>
      </c>
      <c r="BG731" s="48">
        <v>9.56</v>
      </c>
      <c r="BH731" s="48">
        <v>11.37</v>
      </c>
      <c r="BI731" s="46">
        <v>2853</v>
      </c>
    </row>
    <row r="732" spans="1:61" x14ac:dyDescent="0.3">
      <c r="A732" s="46">
        <v>670</v>
      </c>
      <c r="B732" s="48" t="s">
        <v>0</v>
      </c>
      <c r="C732" s="48" t="s">
        <v>0</v>
      </c>
      <c r="D732" s="48" t="s">
        <v>0</v>
      </c>
      <c r="E732" s="48" t="s">
        <v>0</v>
      </c>
      <c r="F732" s="48" t="s">
        <v>0</v>
      </c>
      <c r="G732" s="48" t="s">
        <v>0</v>
      </c>
      <c r="H732" s="48">
        <v>24.47</v>
      </c>
      <c r="I732" s="48">
        <v>38.72</v>
      </c>
      <c r="J732" s="49">
        <v>54.46</v>
      </c>
      <c r="K732" s="50">
        <v>8.2824074074074072E-4</v>
      </c>
      <c r="L732" s="50">
        <v>1.1302083333333335E-3</v>
      </c>
      <c r="M732" s="50">
        <v>2.5803240740740743E-3</v>
      </c>
      <c r="N732" s="50">
        <v>1.0364583333333335E-3</v>
      </c>
      <c r="O732" s="50">
        <v>1.4553240740740742E-3</v>
      </c>
      <c r="P732" s="50">
        <v>1.8900462962962964E-3</v>
      </c>
      <c r="Q732" s="50">
        <v>3.0056712962962962E-3</v>
      </c>
      <c r="R732" s="50">
        <v>3.2436342592592595E-3</v>
      </c>
      <c r="S732" s="50">
        <v>4.118171296296296E-3</v>
      </c>
      <c r="T732" s="50">
        <v>6.4380787037037037E-3</v>
      </c>
      <c r="U732" s="50">
        <v>6.9694444444444439E-3</v>
      </c>
      <c r="V732" s="50">
        <v>1.1103356481481481E-2</v>
      </c>
      <c r="W732" s="50">
        <v>1.0324189814814816E-2</v>
      </c>
      <c r="X732" s="50">
        <v>1.7386689814814813E-2</v>
      </c>
      <c r="Y732" s="50">
        <v>3.614016203703703E-2</v>
      </c>
      <c r="Z732" s="48" t="s">
        <v>0</v>
      </c>
      <c r="AA732" s="48" t="s">
        <v>0</v>
      </c>
      <c r="AB732" s="48">
        <v>5.81</v>
      </c>
      <c r="AC732" s="48">
        <v>12.27</v>
      </c>
      <c r="AD732" s="48">
        <v>12.4</v>
      </c>
      <c r="AE732" s="46">
        <v>3714</v>
      </c>
      <c r="AF732" s="48" t="s">
        <v>0</v>
      </c>
      <c r="AG732" s="48">
        <v>8.23</v>
      </c>
      <c r="AH732" s="48">
        <v>8.81</v>
      </c>
      <c r="AI732" s="48" t="s">
        <v>0</v>
      </c>
      <c r="AJ732" s="48">
        <v>9.67</v>
      </c>
      <c r="AK732" s="48">
        <v>10.45</v>
      </c>
      <c r="AL732" s="48">
        <v>29.02</v>
      </c>
      <c r="AM732" s="48">
        <v>47.12</v>
      </c>
      <c r="AN732" s="48">
        <v>66.41</v>
      </c>
      <c r="AO732" s="50">
        <v>1.0181712962962963E-3</v>
      </c>
      <c r="AP732" s="50">
        <v>1.4112268518518519E-3</v>
      </c>
      <c r="AQ732" s="50">
        <v>3.1954861111111112E-3</v>
      </c>
      <c r="AR732" s="50">
        <v>1.2841435185185187E-3</v>
      </c>
      <c r="AS732" s="50">
        <v>1.8028935185185186E-3</v>
      </c>
      <c r="AT732" s="50">
        <v>2.3321759259259259E-3</v>
      </c>
      <c r="AU732" s="50">
        <v>3.6857638888888886E-3</v>
      </c>
      <c r="AV732" s="50">
        <v>3.9877314814814819E-3</v>
      </c>
      <c r="AW732" s="50">
        <v>5.0862268518518522E-3</v>
      </c>
      <c r="AX732" s="50">
        <v>8.0020833333333315E-3</v>
      </c>
      <c r="AY732" s="50">
        <v>8.6190972222222224E-3</v>
      </c>
      <c r="AZ732" s="50">
        <v>1.3875231481481481E-2</v>
      </c>
      <c r="BA732" s="50">
        <v>1.1458333333333334E-2</v>
      </c>
      <c r="BB732" s="50">
        <v>1.9714120370370368E-2</v>
      </c>
      <c r="BC732" s="50">
        <v>4.0492129629629628E-2</v>
      </c>
      <c r="BD732" s="48" t="s">
        <v>0</v>
      </c>
      <c r="BE732" s="48" t="s">
        <v>0</v>
      </c>
      <c r="BF732" s="48" t="s">
        <v>0</v>
      </c>
      <c r="BG732" s="48">
        <v>9.5500000000000007</v>
      </c>
      <c r="BH732" s="48">
        <v>11.36</v>
      </c>
      <c r="BI732" s="46">
        <v>2849</v>
      </c>
    </row>
    <row r="733" spans="1:61" x14ac:dyDescent="0.3">
      <c r="A733" s="46">
        <v>669</v>
      </c>
      <c r="B733" s="48" t="s">
        <v>0</v>
      </c>
      <c r="C733" s="48" t="s">
        <v>0</v>
      </c>
      <c r="D733" s="48" t="s">
        <v>0</v>
      </c>
      <c r="E733" s="48" t="s">
        <v>0</v>
      </c>
      <c r="F733" s="48">
        <v>8.6300000000000008</v>
      </c>
      <c r="G733" s="48" t="s">
        <v>0</v>
      </c>
      <c r="H733" s="48" t="s">
        <v>0</v>
      </c>
      <c r="I733" s="48">
        <v>38.729999999999997</v>
      </c>
      <c r="J733" s="49">
        <v>54.48</v>
      </c>
      <c r="K733" s="50">
        <v>8.284722222222222E-4</v>
      </c>
      <c r="L733" s="50">
        <v>1.1306712962962965E-3</v>
      </c>
      <c r="M733" s="50">
        <v>2.5813657407407408E-3</v>
      </c>
      <c r="N733" s="50">
        <v>1.0368055555555556E-3</v>
      </c>
      <c r="O733" s="50">
        <v>1.4557870370370371E-3</v>
      </c>
      <c r="P733" s="50">
        <v>1.8907407407407408E-3</v>
      </c>
      <c r="Q733" s="50">
        <v>3.0068287037037038E-3</v>
      </c>
      <c r="R733" s="50">
        <v>3.2447916666666671E-3</v>
      </c>
      <c r="S733" s="50">
        <v>4.1196759259259259E-3</v>
      </c>
      <c r="T733" s="50">
        <v>6.4405092592592595E-3</v>
      </c>
      <c r="U733" s="50">
        <v>6.9719907407407404E-3</v>
      </c>
      <c r="V733" s="50">
        <v>1.1107523148148148E-2</v>
      </c>
      <c r="W733" s="50">
        <v>1.0330324074074073E-2</v>
      </c>
      <c r="X733" s="50">
        <v>1.7396990740740741E-2</v>
      </c>
      <c r="Y733" s="50">
        <v>3.6161111111111109E-2</v>
      </c>
      <c r="Z733" s="48" t="s">
        <v>0</v>
      </c>
      <c r="AA733" s="48">
        <v>3.78</v>
      </c>
      <c r="AB733" s="48" t="s">
        <v>0</v>
      </c>
      <c r="AC733" s="48">
        <v>12.26</v>
      </c>
      <c r="AD733" s="48">
        <v>12.38</v>
      </c>
      <c r="AE733" s="46">
        <v>3709</v>
      </c>
      <c r="AF733" s="48" t="s">
        <v>0</v>
      </c>
      <c r="AG733" s="48" t="s">
        <v>0</v>
      </c>
      <c r="AH733" s="48" t="s">
        <v>0</v>
      </c>
      <c r="AI733" s="48">
        <v>8.8699999999999992</v>
      </c>
      <c r="AJ733" s="48" t="s">
        <v>0</v>
      </c>
      <c r="AK733" s="48" t="s">
        <v>0</v>
      </c>
      <c r="AL733" s="48">
        <v>29.03</v>
      </c>
      <c r="AM733" s="48">
        <v>47.15</v>
      </c>
      <c r="AN733" s="48">
        <v>66.44</v>
      </c>
      <c r="AO733" s="50">
        <v>1.0187499999999999E-3</v>
      </c>
      <c r="AP733" s="50">
        <v>1.4120370370370372E-3</v>
      </c>
      <c r="AQ733" s="50">
        <v>3.1972222222222224E-3</v>
      </c>
      <c r="AR733" s="50">
        <v>1.2848379629629631E-3</v>
      </c>
      <c r="AS733" s="50">
        <v>1.8038194444444445E-3</v>
      </c>
      <c r="AT733" s="50">
        <v>2.3333333333333331E-3</v>
      </c>
      <c r="AU733" s="50">
        <v>3.6876157407407404E-3</v>
      </c>
      <c r="AV733" s="50">
        <v>3.989814814814815E-3</v>
      </c>
      <c r="AW733" s="50">
        <v>5.0888888888888893E-3</v>
      </c>
      <c r="AX733" s="50">
        <v>8.0064814814814807E-3</v>
      </c>
      <c r="AY733" s="50">
        <v>8.6238425925925927E-3</v>
      </c>
      <c r="AZ733" s="50">
        <v>1.3882986111111112E-2</v>
      </c>
      <c r="BA733" s="50">
        <v>1.1465740740740742E-2</v>
      </c>
      <c r="BB733" s="50">
        <v>1.972662037037037E-2</v>
      </c>
      <c r="BC733" s="50">
        <v>4.0517361111111108E-2</v>
      </c>
      <c r="BD733" s="48" t="s">
        <v>0</v>
      </c>
      <c r="BE733" s="48">
        <v>3.04</v>
      </c>
      <c r="BF733" s="48">
        <v>4.46</v>
      </c>
      <c r="BG733" s="48">
        <v>9.5399999999999991</v>
      </c>
      <c r="BH733" s="48">
        <v>11.34</v>
      </c>
      <c r="BI733" s="46">
        <v>2846</v>
      </c>
    </row>
    <row r="734" spans="1:61" x14ac:dyDescent="0.3">
      <c r="A734" s="46">
        <v>668</v>
      </c>
      <c r="B734" s="48" t="s">
        <v>0</v>
      </c>
      <c r="C734" s="48">
        <v>7.09</v>
      </c>
      <c r="D734" s="48" t="s">
        <v>0</v>
      </c>
      <c r="E734" s="48">
        <v>7.93</v>
      </c>
      <c r="F734" s="48" t="s">
        <v>0</v>
      </c>
      <c r="G734" s="48">
        <v>9.31</v>
      </c>
      <c r="H734" s="48">
        <v>24.48</v>
      </c>
      <c r="I734" s="48">
        <v>38.75</v>
      </c>
      <c r="J734" s="49">
        <v>54.5</v>
      </c>
      <c r="K734" s="50">
        <v>8.2881944444444442E-4</v>
      </c>
      <c r="L734" s="50">
        <v>1.1310185185185186E-3</v>
      </c>
      <c r="M734" s="50">
        <v>2.5824074074074074E-3</v>
      </c>
      <c r="N734" s="50">
        <v>1.0371527777777779E-3</v>
      </c>
      <c r="O734" s="50">
        <v>1.4562500000000001E-3</v>
      </c>
      <c r="P734" s="50">
        <v>1.8913194444444446E-3</v>
      </c>
      <c r="Q734" s="50">
        <v>3.0078703703703704E-3</v>
      </c>
      <c r="R734" s="50">
        <v>3.2459490740740743E-3</v>
      </c>
      <c r="S734" s="50">
        <v>4.121180555555555E-3</v>
      </c>
      <c r="T734" s="50">
        <v>6.443055555555556E-3</v>
      </c>
      <c r="U734" s="50">
        <v>6.9746527777777775E-3</v>
      </c>
      <c r="V734" s="50">
        <v>1.1111689814814816E-2</v>
      </c>
      <c r="W734" s="50">
        <v>1.0336574074074074E-2</v>
      </c>
      <c r="X734" s="50">
        <v>1.740740740740741E-2</v>
      </c>
      <c r="Y734" s="50">
        <v>3.6182060185185182E-2</v>
      </c>
      <c r="Z734" s="48" t="s">
        <v>0</v>
      </c>
      <c r="AA734" s="48" t="s">
        <v>0</v>
      </c>
      <c r="AB734" s="48">
        <v>5.8</v>
      </c>
      <c r="AC734" s="48">
        <v>12.25</v>
      </c>
      <c r="AD734" s="48">
        <v>12.37</v>
      </c>
      <c r="AE734" s="46">
        <v>3704</v>
      </c>
      <c r="AF734" s="48">
        <v>7.6</v>
      </c>
      <c r="AG734" s="48" t="s">
        <v>0</v>
      </c>
      <c r="AH734" s="48">
        <v>8.82</v>
      </c>
      <c r="AI734" s="48" t="s">
        <v>0</v>
      </c>
      <c r="AJ734" s="48">
        <v>9.68</v>
      </c>
      <c r="AK734" s="48">
        <v>10.46</v>
      </c>
      <c r="AL734" s="48">
        <v>29.04</v>
      </c>
      <c r="AM734" s="48">
        <v>47.17</v>
      </c>
      <c r="AN734" s="48">
        <v>66.48</v>
      </c>
      <c r="AO734" s="50">
        <v>1.0193287037037037E-3</v>
      </c>
      <c r="AP734" s="50">
        <v>1.4128472222222225E-3</v>
      </c>
      <c r="AQ734" s="50">
        <v>3.1990740740740742E-3</v>
      </c>
      <c r="AR734" s="50">
        <v>1.2855324074074075E-3</v>
      </c>
      <c r="AS734" s="50">
        <v>1.8047453703703704E-3</v>
      </c>
      <c r="AT734" s="50">
        <v>2.3346064814814813E-3</v>
      </c>
      <c r="AU734" s="50">
        <v>3.6895833333333333E-3</v>
      </c>
      <c r="AV734" s="50">
        <v>3.9918981481481481E-3</v>
      </c>
      <c r="AW734" s="50">
        <v>5.0916666666666671E-3</v>
      </c>
      <c r="AX734" s="50">
        <v>8.0108796296296299E-3</v>
      </c>
      <c r="AY734" s="50">
        <v>8.6285879629629629E-3</v>
      </c>
      <c r="AZ734" s="50">
        <v>1.389074074074074E-2</v>
      </c>
      <c r="BA734" s="50">
        <v>1.1473032407407407E-2</v>
      </c>
      <c r="BB734" s="50">
        <v>1.9739004629629631E-2</v>
      </c>
      <c r="BC734" s="50">
        <v>4.0542592592592595E-2</v>
      </c>
      <c r="BD734" s="48">
        <v>1.43</v>
      </c>
      <c r="BE734" s="48" t="s">
        <v>0</v>
      </c>
      <c r="BF734" s="48" t="s">
        <v>0</v>
      </c>
      <c r="BG734" s="48">
        <v>9.5299999999999994</v>
      </c>
      <c r="BH734" s="48">
        <v>11.32</v>
      </c>
      <c r="BI734" s="46">
        <v>2842</v>
      </c>
    </row>
    <row r="735" spans="1:61" x14ac:dyDescent="0.3">
      <c r="A735" s="46">
        <v>667</v>
      </c>
      <c r="B735" s="48">
        <v>6.56</v>
      </c>
      <c r="C735" s="48" t="s">
        <v>0</v>
      </c>
      <c r="D735" s="48">
        <v>7.58</v>
      </c>
      <c r="E735" s="48" t="s">
        <v>0</v>
      </c>
      <c r="F735" s="48">
        <v>8.64</v>
      </c>
      <c r="G735" s="48" t="s">
        <v>0</v>
      </c>
      <c r="H735" s="48">
        <v>24.49</v>
      </c>
      <c r="I735" s="48">
        <v>38.76</v>
      </c>
      <c r="J735" s="49">
        <v>54.52</v>
      </c>
      <c r="K735" s="50">
        <v>8.2916666666666664E-4</v>
      </c>
      <c r="L735" s="50">
        <v>1.1314814814814816E-3</v>
      </c>
      <c r="M735" s="50">
        <v>2.5833333333333333E-3</v>
      </c>
      <c r="N735" s="50">
        <v>1.0375E-3</v>
      </c>
      <c r="O735" s="50">
        <v>1.4568287037037039E-3</v>
      </c>
      <c r="P735" s="50">
        <v>1.892013888888889E-3</v>
      </c>
      <c r="Q735" s="50">
        <v>3.009027777777778E-3</v>
      </c>
      <c r="R735" s="50">
        <v>3.2471064814814819E-3</v>
      </c>
      <c r="S735" s="50">
        <v>4.122685185185185E-3</v>
      </c>
      <c r="T735" s="50">
        <v>6.445486111111111E-3</v>
      </c>
      <c r="U735" s="50">
        <v>6.9773148148148147E-3</v>
      </c>
      <c r="V735" s="50">
        <v>1.1115856481481482E-2</v>
      </c>
      <c r="W735" s="50">
        <v>1.0342708333333332E-2</v>
      </c>
      <c r="X735" s="50">
        <v>1.7417708333333337E-2</v>
      </c>
      <c r="Y735" s="50">
        <v>3.6203125000000003E-2</v>
      </c>
      <c r="Z735" s="48" t="s">
        <v>0</v>
      </c>
      <c r="AA735" s="48" t="s">
        <v>0</v>
      </c>
      <c r="AB735" s="48" t="s">
        <v>0</v>
      </c>
      <c r="AC735" s="48">
        <v>12.24</v>
      </c>
      <c r="AD735" s="48">
        <v>12.35</v>
      </c>
      <c r="AE735" s="46">
        <v>3699</v>
      </c>
      <c r="AF735" s="48" t="s">
        <v>0</v>
      </c>
      <c r="AG735" s="48">
        <v>8.24</v>
      </c>
      <c r="AH735" s="48" t="s">
        <v>0</v>
      </c>
      <c r="AI735" s="48">
        <v>8.8800000000000008</v>
      </c>
      <c r="AJ735" s="48" t="s">
        <v>0</v>
      </c>
      <c r="AK735" s="48" t="s">
        <v>0</v>
      </c>
      <c r="AL735" s="48">
        <v>29.06</v>
      </c>
      <c r="AM735" s="48">
        <v>47.19</v>
      </c>
      <c r="AN735" s="48">
        <v>66.510000000000005</v>
      </c>
      <c r="AO735" s="50">
        <v>1.0197916666666667E-3</v>
      </c>
      <c r="AP735" s="50">
        <v>1.4135416666666669E-3</v>
      </c>
      <c r="AQ735" s="50">
        <v>3.2008101851851854E-3</v>
      </c>
      <c r="AR735" s="50">
        <v>1.286226851851852E-3</v>
      </c>
      <c r="AS735" s="50">
        <v>1.8056712962962965E-3</v>
      </c>
      <c r="AT735" s="50">
        <v>2.3357638888888885E-3</v>
      </c>
      <c r="AU735" s="50">
        <v>3.6914351851851852E-3</v>
      </c>
      <c r="AV735" s="50">
        <v>3.9939814814814812E-3</v>
      </c>
      <c r="AW735" s="50">
        <v>5.0943287037037042E-3</v>
      </c>
      <c r="AX735" s="50">
        <v>8.0152777777777774E-3</v>
      </c>
      <c r="AY735" s="50">
        <v>8.6334490740740729E-3</v>
      </c>
      <c r="AZ735" s="50">
        <v>1.389861111111111E-2</v>
      </c>
      <c r="BA735" s="50">
        <v>1.1480439814814815E-2</v>
      </c>
      <c r="BB735" s="50">
        <v>1.9751388888888891E-2</v>
      </c>
      <c r="BC735" s="50">
        <v>4.0567939814814817E-2</v>
      </c>
      <c r="BD735" s="48" t="s">
        <v>0</v>
      </c>
      <c r="BE735" s="48" t="s">
        <v>0</v>
      </c>
      <c r="BF735" s="48">
        <v>4.45</v>
      </c>
      <c r="BG735" s="48">
        <v>9.52</v>
      </c>
      <c r="BH735" s="48">
        <v>11.31</v>
      </c>
      <c r="BI735" s="46">
        <v>2838</v>
      </c>
    </row>
    <row r="736" spans="1:61" x14ac:dyDescent="0.3">
      <c r="A736" s="46">
        <v>666</v>
      </c>
      <c r="B736" s="48" t="s">
        <v>0</v>
      </c>
      <c r="C736" s="48" t="s">
        <v>0</v>
      </c>
      <c r="D736" s="48" t="s">
        <v>0</v>
      </c>
      <c r="E736" s="48" t="s">
        <v>0</v>
      </c>
      <c r="F736" s="48" t="s">
        <v>0</v>
      </c>
      <c r="G736" s="48">
        <v>9.32</v>
      </c>
      <c r="H736" s="48">
        <v>24.5</v>
      </c>
      <c r="I736" s="48">
        <v>38.78</v>
      </c>
      <c r="J736" s="49">
        <v>54.54</v>
      </c>
      <c r="K736" s="50">
        <v>8.2939814814814812E-4</v>
      </c>
      <c r="L736" s="50">
        <v>1.1318287037037039E-3</v>
      </c>
      <c r="M736" s="50">
        <v>2.5843749999999999E-3</v>
      </c>
      <c r="N736" s="50">
        <v>1.0378472222222223E-3</v>
      </c>
      <c r="O736" s="50">
        <v>1.4572916666666668E-3</v>
      </c>
      <c r="P736" s="50">
        <v>1.8927083333333335E-3</v>
      </c>
      <c r="Q736" s="50">
        <v>3.0100694444444446E-3</v>
      </c>
      <c r="R736" s="50">
        <v>3.2482638888888891E-3</v>
      </c>
      <c r="S736" s="50">
        <v>4.124189814814814E-3</v>
      </c>
      <c r="T736" s="50">
        <v>6.4479166666666669E-3</v>
      </c>
      <c r="U736" s="50">
        <v>6.9799768518518518E-3</v>
      </c>
      <c r="V736" s="50">
        <v>1.1120023148148148E-2</v>
      </c>
      <c r="W736" s="50">
        <v>1.0348842592592594E-2</v>
      </c>
      <c r="X736" s="50">
        <v>1.7428125000000003E-2</v>
      </c>
      <c r="Y736" s="50">
        <v>3.6224074074074075E-2</v>
      </c>
      <c r="Z736" s="48" t="s">
        <v>0</v>
      </c>
      <c r="AA736" s="48">
        <v>3.77</v>
      </c>
      <c r="AB736" s="48">
        <v>5.79</v>
      </c>
      <c r="AC736" s="48">
        <v>12.23</v>
      </c>
      <c r="AD736" s="48">
        <v>12.33</v>
      </c>
      <c r="AE736" s="46">
        <v>3694</v>
      </c>
      <c r="AF736" s="48" t="s">
        <v>0</v>
      </c>
      <c r="AG736" s="48" t="s">
        <v>0</v>
      </c>
      <c r="AH736" s="48" t="s">
        <v>0</v>
      </c>
      <c r="AI736" s="48" t="s">
        <v>0</v>
      </c>
      <c r="AJ736" s="48">
        <v>9.69</v>
      </c>
      <c r="AK736" s="48">
        <v>10.47</v>
      </c>
      <c r="AL736" s="48">
        <v>29.07</v>
      </c>
      <c r="AM736" s="48">
        <v>47.22</v>
      </c>
      <c r="AN736" s="48">
        <v>66.540000000000006</v>
      </c>
      <c r="AO736" s="50">
        <v>1.0203703703703703E-3</v>
      </c>
      <c r="AP736" s="50">
        <v>1.414351851851852E-3</v>
      </c>
      <c r="AQ736" s="50">
        <v>3.2026620370370373E-3</v>
      </c>
      <c r="AR736" s="50">
        <v>1.2869212962962964E-3</v>
      </c>
      <c r="AS736" s="50">
        <v>1.8065972222222225E-3</v>
      </c>
      <c r="AT736" s="50">
        <v>2.3370370370370368E-3</v>
      </c>
      <c r="AU736" s="50">
        <v>3.6934027777777777E-3</v>
      </c>
      <c r="AV736" s="50">
        <v>3.9960648148148143E-3</v>
      </c>
      <c r="AW736" s="50">
        <v>5.0969907407407413E-3</v>
      </c>
      <c r="AX736" s="50">
        <v>8.0196759259259266E-3</v>
      </c>
      <c r="AY736" s="50">
        <v>8.6381944444444449E-3</v>
      </c>
      <c r="AZ736" s="50">
        <v>1.390636574074074E-2</v>
      </c>
      <c r="BA736" s="50">
        <v>1.1487847222222222E-2</v>
      </c>
      <c r="BB736" s="50">
        <v>1.976388888888889E-2</v>
      </c>
      <c r="BC736" s="50">
        <v>4.0593171296296297E-2</v>
      </c>
      <c r="BD736" s="48" t="s">
        <v>0</v>
      </c>
      <c r="BE736" s="48">
        <v>3.03</v>
      </c>
      <c r="BF736" s="48" t="s">
        <v>0</v>
      </c>
      <c r="BG736" s="48">
        <v>9.51</v>
      </c>
      <c r="BH736" s="48">
        <v>11.29</v>
      </c>
      <c r="BI736" s="46">
        <v>2834</v>
      </c>
    </row>
    <row r="737" spans="1:61" x14ac:dyDescent="0.3">
      <c r="A737" s="46">
        <v>665</v>
      </c>
      <c r="B737" s="48" t="s">
        <v>0</v>
      </c>
      <c r="C737" s="48" t="s">
        <v>0</v>
      </c>
      <c r="D737" s="48" t="s">
        <v>0</v>
      </c>
      <c r="E737" s="48">
        <v>7.94</v>
      </c>
      <c r="F737" s="48" t="s">
        <v>0</v>
      </c>
      <c r="G737" s="48" t="s">
        <v>0</v>
      </c>
      <c r="H737" s="48">
        <v>24.51</v>
      </c>
      <c r="I737" s="48">
        <v>38.79</v>
      </c>
      <c r="J737" s="49">
        <v>54.56</v>
      </c>
      <c r="K737" s="50">
        <v>8.2974537037037034E-4</v>
      </c>
      <c r="L737" s="50">
        <v>1.1322916666666669E-3</v>
      </c>
      <c r="M737" s="50">
        <v>2.5854166666666669E-3</v>
      </c>
      <c r="N737" s="50">
        <v>1.0381944444444445E-3</v>
      </c>
      <c r="O737" s="50">
        <v>1.4577546296296298E-3</v>
      </c>
      <c r="P737" s="50">
        <v>1.8934027777777779E-3</v>
      </c>
      <c r="Q737" s="50">
        <v>3.0111111111111111E-3</v>
      </c>
      <c r="R737" s="50">
        <v>3.2494212962962967E-3</v>
      </c>
      <c r="S737" s="50">
        <v>4.125694444444444E-3</v>
      </c>
      <c r="T737" s="50">
        <v>6.4503472222222228E-3</v>
      </c>
      <c r="U737" s="50">
        <v>6.9826388888888889E-3</v>
      </c>
      <c r="V737" s="50">
        <v>1.1124189814814814E-2</v>
      </c>
      <c r="W737" s="50">
        <v>1.0355092592592593E-2</v>
      </c>
      <c r="X737" s="50">
        <v>1.7438541666666668E-2</v>
      </c>
      <c r="Y737" s="50">
        <v>3.6245138888888889E-2</v>
      </c>
      <c r="Z737" s="48" t="s">
        <v>0</v>
      </c>
      <c r="AA737" s="48" t="s">
        <v>0</v>
      </c>
      <c r="AB737" s="48" t="s">
        <v>0</v>
      </c>
      <c r="AC737" s="48">
        <v>12.22</v>
      </c>
      <c r="AD737" s="48">
        <v>12.32</v>
      </c>
      <c r="AE737" s="46">
        <v>3689</v>
      </c>
      <c r="AF737" s="48">
        <v>7.61</v>
      </c>
      <c r="AG737" s="48" t="s">
        <v>0</v>
      </c>
      <c r="AH737" s="48">
        <v>8.83</v>
      </c>
      <c r="AI737" s="48">
        <v>8.89</v>
      </c>
      <c r="AJ737" s="48" t="s">
        <v>0</v>
      </c>
      <c r="AK737" s="48">
        <v>10.48</v>
      </c>
      <c r="AL737" s="48">
        <v>29.08</v>
      </c>
      <c r="AM737" s="48">
        <v>47.24</v>
      </c>
      <c r="AN737" s="48">
        <v>66.58</v>
      </c>
      <c r="AO737" s="50">
        <v>1.0209490740740741E-3</v>
      </c>
      <c r="AP737" s="50">
        <v>1.4151620370370373E-3</v>
      </c>
      <c r="AQ737" s="50">
        <v>3.2043981481481485E-3</v>
      </c>
      <c r="AR737" s="50">
        <v>1.2876157407407409E-3</v>
      </c>
      <c r="AS737" s="50">
        <v>1.8075231481481484E-3</v>
      </c>
      <c r="AT737" s="50">
        <v>2.3381944444444444E-3</v>
      </c>
      <c r="AU737" s="50">
        <v>3.6952546296296295E-3</v>
      </c>
      <c r="AV737" s="50">
        <v>3.9981481481481482E-3</v>
      </c>
      <c r="AW737" s="50">
        <v>5.0997685185185191E-3</v>
      </c>
      <c r="AX737" s="50">
        <v>8.0240740740740741E-3</v>
      </c>
      <c r="AY737" s="50">
        <v>8.6429398148148151E-3</v>
      </c>
      <c r="AZ737" s="50">
        <v>1.3914236111111112E-2</v>
      </c>
      <c r="BA737" s="50">
        <v>1.1495254629629631E-2</v>
      </c>
      <c r="BB737" s="50">
        <v>1.9776388888888888E-2</v>
      </c>
      <c r="BC737" s="50">
        <v>4.0618518518518519E-2</v>
      </c>
      <c r="BD737" s="48" t="s">
        <v>0</v>
      </c>
      <c r="BE737" s="48" t="s">
        <v>0</v>
      </c>
      <c r="BF737" s="48">
        <v>4.4400000000000004</v>
      </c>
      <c r="BG737" s="48">
        <v>9.5</v>
      </c>
      <c r="BH737" s="48">
        <v>11.28</v>
      </c>
      <c r="BI737" s="46">
        <v>2830</v>
      </c>
    </row>
    <row r="738" spans="1:61" x14ac:dyDescent="0.3">
      <c r="A738" s="46">
        <v>664</v>
      </c>
      <c r="B738" s="48" t="s">
        <v>0</v>
      </c>
      <c r="C738" s="48" t="s">
        <v>0</v>
      </c>
      <c r="D738" s="48" t="s">
        <v>0</v>
      </c>
      <c r="E738" s="48" t="s">
        <v>0</v>
      </c>
      <c r="F738" s="48">
        <v>8.65</v>
      </c>
      <c r="G738" s="48" t="s">
        <v>0</v>
      </c>
      <c r="H738" s="48">
        <v>24.52</v>
      </c>
      <c r="I738" s="48">
        <v>38.799999999999997</v>
      </c>
      <c r="J738" s="49">
        <v>54.58</v>
      </c>
      <c r="K738" s="50">
        <v>8.2997685185185182E-4</v>
      </c>
      <c r="L738" s="50">
        <v>1.132638888888889E-3</v>
      </c>
      <c r="M738" s="50">
        <v>2.5864583333333334E-3</v>
      </c>
      <c r="N738" s="50">
        <v>1.0385416666666668E-3</v>
      </c>
      <c r="O738" s="50">
        <v>1.4583333333333334E-3</v>
      </c>
      <c r="P738" s="50">
        <v>1.8939814814814815E-3</v>
      </c>
      <c r="Q738" s="50">
        <v>3.0122685185185187E-3</v>
      </c>
      <c r="R738" s="50">
        <v>3.2505787037037039E-3</v>
      </c>
      <c r="S738" s="50">
        <v>4.1271990740740731E-3</v>
      </c>
      <c r="T738" s="50">
        <v>6.4528935185185193E-3</v>
      </c>
      <c r="U738" s="50">
        <v>6.9851851851851854E-3</v>
      </c>
      <c r="V738" s="50">
        <v>1.1128356481481482E-2</v>
      </c>
      <c r="W738" s="50">
        <v>1.0361226851851852E-2</v>
      </c>
      <c r="X738" s="50">
        <v>1.7448958333333334E-2</v>
      </c>
      <c r="Y738" s="50">
        <v>3.6266203703703703E-2</v>
      </c>
      <c r="Z738" s="48" t="s">
        <v>0</v>
      </c>
      <c r="AA738" s="48" t="s">
        <v>0</v>
      </c>
      <c r="AB738" s="48">
        <v>5.78</v>
      </c>
      <c r="AC738" s="48">
        <v>12.21</v>
      </c>
      <c r="AD738" s="48">
        <v>12.3</v>
      </c>
      <c r="AE738" s="46">
        <v>3684</v>
      </c>
      <c r="AF738" s="48" t="s">
        <v>0</v>
      </c>
      <c r="AG738" s="48">
        <v>8.25</v>
      </c>
      <c r="AH738" s="48" t="s">
        <v>0</v>
      </c>
      <c r="AI738" s="48" t="s">
        <v>0</v>
      </c>
      <c r="AJ738" s="48">
        <v>9.6999999999999993</v>
      </c>
      <c r="AK738" s="48" t="s">
        <v>0</v>
      </c>
      <c r="AL738" s="48">
        <v>29.1</v>
      </c>
      <c r="AM738" s="48">
        <v>47.26</v>
      </c>
      <c r="AN738" s="48">
        <v>66.61</v>
      </c>
      <c r="AO738" s="50">
        <v>1.021412037037037E-3</v>
      </c>
      <c r="AP738" s="50">
        <v>1.4159722222222223E-3</v>
      </c>
      <c r="AQ738" s="50">
        <v>3.2062500000000003E-3</v>
      </c>
      <c r="AR738" s="50">
        <v>1.2883101851851853E-3</v>
      </c>
      <c r="AS738" s="50">
        <v>1.8084490740740743E-3</v>
      </c>
      <c r="AT738" s="50">
        <v>2.3393518518518516E-3</v>
      </c>
      <c r="AU738" s="50">
        <v>3.697222222222222E-3</v>
      </c>
      <c r="AV738" s="50">
        <v>4.0002314814814813E-3</v>
      </c>
      <c r="AW738" s="50">
        <v>5.1024305555555562E-3</v>
      </c>
      <c r="AX738" s="50">
        <v>8.0284722222222216E-3</v>
      </c>
      <c r="AY738" s="50">
        <v>8.6476851851851853E-3</v>
      </c>
      <c r="AZ738" s="50">
        <v>1.392199074074074E-2</v>
      </c>
      <c r="BA738" s="50">
        <v>1.1502546296296297E-2</v>
      </c>
      <c r="BB738" s="50">
        <v>1.9788773148148149E-2</v>
      </c>
      <c r="BC738" s="50">
        <v>4.0643865740740741E-2</v>
      </c>
      <c r="BD738" s="48" t="s">
        <v>0</v>
      </c>
      <c r="BE738" s="48" t="s">
        <v>0</v>
      </c>
      <c r="BF738" s="48" t="s">
        <v>0</v>
      </c>
      <c r="BG738" s="48">
        <v>9.49</v>
      </c>
      <c r="BH738" s="48">
        <v>11.26</v>
      </c>
      <c r="BI738" s="46">
        <v>2826</v>
      </c>
    </row>
    <row r="739" spans="1:61" x14ac:dyDescent="0.3">
      <c r="A739" s="46">
        <v>663</v>
      </c>
      <c r="B739" s="48" t="s">
        <v>0</v>
      </c>
      <c r="C739" s="48">
        <v>7.1</v>
      </c>
      <c r="D739" s="48">
        <v>7.59</v>
      </c>
      <c r="E739" s="48" t="s">
        <v>0</v>
      </c>
      <c r="F739" s="48" t="s">
        <v>0</v>
      </c>
      <c r="G739" s="48">
        <v>9.33</v>
      </c>
      <c r="H739" s="48">
        <v>24.53</v>
      </c>
      <c r="I739" s="48">
        <v>38.82</v>
      </c>
      <c r="J739" s="49">
        <v>54.6</v>
      </c>
      <c r="K739" s="50">
        <v>8.3032407407407404E-4</v>
      </c>
      <c r="L739" s="50">
        <v>1.1331018518518519E-3</v>
      </c>
      <c r="M739" s="50">
        <v>2.5873842592592593E-3</v>
      </c>
      <c r="N739" s="50">
        <v>1.0388888888888889E-3</v>
      </c>
      <c r="O739" s="50">
        <v>1.4587962962962964E-3</v>
      </c>
      <c r="P739" s="50">
        <v>1.894675925925926E-3</v>
      </c>
      <c r="Q739" s="50">
        <v>3.0133101851851853E-3</v>
      </c>
      <c r="R739" s="50">
        <v>3.2517361111111115E-3</v>
      </c>
      <c r="S739" s="50">
        <v>4.128703703703703E-3</v>
      </c>
      <c r="T739" s="50">
        <v>6.4553240740740743E-3</v>
      </c>
      <c r="U739" s="50">
        <v>6.9878472222222217E-3</v>
      </c>
      <c r="V739" s="50">
        <v>1.1132523148148148E-2</v>
      </c>
      <c r="W739" s="50">
        <v>1.0367476851851852E-2</v>
      </c>
      <c r="X739" s="50">
        <v>1.7459259259259261E-2</v>
      </c>
      <c r="Y739" s="50">
        <v>3.6287268518518517E-2</v>
      </c>
      <c r="Z739" s="48">
        <v>1.71</v>
      </c>
      <c r="AA739" s="48">
        <v>3.76</v>
      </c>
      <c r="AB739" s="48" t="s">
        <v>0</v>
      </c>
      <c r="AC739" s="48">
        <v>12.2</v>
      </c>
      <c r="AD739" s="48">
        <v>12.28</v>
      </c>
      <c r="AE739" s="46">
        <v>3679</v>
      </c>
      <c r="AF739" s="48" t="s">
        <v>0</v>
      </c>
      <c r="AG739" s="48" t="s">
        <v>0</v>
      </c>
      <c r="AH739" s="48" t="s">
        <v>0</v>
      </c>
      <c r="AI739" s="48">
        <v>8.9</v>
      </c>
      <c r="AJ739" s="48">
        <v>9.7100000000000009</v>
      </c>
      <c r="AK739" s="48">
        <v>10.49</v>
      </c>
      <c r="AL739" s="48">
        <v>29.11</v>
      </c>
      <c r="AM739" s="48">
        <v>47.29</v>
      </c>
      <c r="AN739" s="48">
        <v>66.650000000000006</v>
      </c>
      <c r="AO739" s="50">
        <v>1.0219907407407406E-3</v>
      </c>
      <c r="AP739" s="50">
        <v>1.4166666666666668E-3</v>
      </c>
      <c r="AQ739" s="50">
        <v>3.2081018518518522E-3</v>
      </c>
      <c r="AR739" s="50">
        <v>1.2890046296296297E-3</v>
      </c>
      <c r="AS739" s="50">
        <v>1.8093750000000002E-3</v>
      </c>
      <c r="AT739" s="50">
        <v>2.3406249999999998E-3</v>
      </c>
      <c r="AU739" s="50">
        <v>3.6991898148148144E-3</v>
      </c>
      <c r="AV739" s="50">
        <v>4.0023148148148145E-3</v>
      </c>
      <c r="AW739" s="50">
        <v>5.1052083333333331E-3</v>
      </c>
      <c r="AX739" s="50">
        <v>8.0329861111111105E-3</v>
      </c>
      <c r="AY739" s="50">
        <v>8.6525462962962971E-3</v>
      </c>
      <c r="AZ739" s="50">
        <v>1.392986111111111E-2</v>
      </c>
      <c r="BA739" s="50">
        <v>1.1509953703703705E-2</v>
      </c>
      <c r="BB739" s="50">
        <v>1.9801273148148148E-2</v>
      </c>
      <c r="BC739" s="50">
        <v>4.0669212962962963E-2</v>
      </c>
      <c r="BD739" s="48" t="s">
        <v>0</v>
      </c>
      <c r="BE739" s="48">
        <v>3.02</v>
      </c>
      <c r="BF739" s="48">
        <v>4.43</v>
      </c>
      <c r="BG739" s="48">
        <v>9.48</v>
      </c>
      <c r="BH739" s="48">
        <v>11.24</v>
      </c>
      <c r="BI739" s="46">
        <v>2822</v>
      </c>
    </row>
    <row r="740" spans="1:61" x14ac:dyDescent="0.3">
      <c r="A740" s="46">
        <v>662</v>
      </c>
      <c r="B740" s="48">
        <v>6.57</v>
      </c>
      <c r="C740" s="48" t="s">
        <v>0</v>
      </c>
      <c r="D740" s="48" t="s">
        <v>0</v>
      </c>
      <c r="E740" s="48">
        <v>7.95</v>
      </c>
      <c r="F740" s="48" t="s">
        <v>0</v>
      </c>
      <c r="G740" s="48" t="s">
        <v>0</v>
      </c>
      <c r="H740" s="48" t="s">
        <v>0</v>
      </c>
      <c r="I740" s="48">
        <v>38.83</v>
      </c>
      <c r="J740" s="49">
        <v>54.62</v>
      </c>
      <c r="K740" s="50">
        <v>8.3067129629629637E-4</v>
      </c>
      <c r="L740" s="50">
        <v>1.1334490740740743E-3</v>
      </c>
      <c r="M740" s="50">
        <v>2.5884259259259259E-3</v>
      </c>
      <c r="N740" s="50">
        <v>1.0393518518518519E-3</v>
      </c>
      <c r="O740" s="50">
        <v>1.4592592592592593E-3</v>
      </c>
      <c r="P740" s="50">
        <v>1.8953703703703704E-3</v>
      </c>
      <c r="Q740" s="50">
        <v>3.0144675925925925E-3</v>
      </c>
      <c r="R740" s="50">
        <v>3.2528935185185187E-3</v>
      </c>
      <c r="S740" s="50">
        <v>4.130208333333333E-3</v>
      </c>
      <c r="T740" s="50">
        <v>6.4577546296296301E-3</v>
      </c>
      <c r="U740" s="50">
        <v>6.9905092592592588E-3</v>
      </c>
      <c r="V740" s="50">
        <v>1.1136689814814816E-2</v>
      </c>
      <c r="W740" s="50">
        <v>1.0373611111111111E-2</v>
      </c>
      <c r="X740" s="50">
        <v>1.7469675925925927E-2</v>
      </c>
      <c r="Y740" s="50">
        <v>3.6308333333333331E-2</v>
      </c>
      <c r="Z740" s="48" t="s">
        <v>0</v>
      </c>
      <c r="AA740" s="48" t="s">
        <v>0</v>
      </c>
      <c r="AB740" s="48">
        <v>5.77</v>
      </c>
      <c r="AC740" s="48">
        <v>12.19</v>
      </c>
      <c r="AD740" s="48">
        <v>12.27</v>
      </c>
      <c r="AE740" s="46">
        <v>3674</v>
      </c>
      <c r="AF740" s="48">
        <v>7.62</v>
      </c>
      <c r="AG740" s="48" t="s">
        <v>0</v>
      </c>
      <c r="AH740" s="48">
        <v>8.84</v>
      </c>
      <c r="AI740" s="48" t="s">
        <v>0</v>
      </c>
      <c r="AJ740" s="48" t="s">
        <v>0</v>
      </c>
      <c r="AK740" s="48" t="s">
        <v>0</v>
      </c>
      <c r="AL740" s="48">
        <v>29.13</v>
      </c>
      <c r="AM740" s="48">
        <v>47.31</v>
      </c>
      <c r="AN740" s="48">
        <v>66.680000000000007</v>
      </c>
      <c r="AO740" s="50">
        <v>1.0225694444444444E-3</v>
      </c>
      <c r="AP740" s="50">
        <v>1.4174768518518521E-3</v>
      </c>
      <c r="AQ740" s="50">
        <v>3.2098379629629629E-3</v>
      </c>
      <c r="AR740" s="50">
        <v>1.2896990740740742E-3</v>
      </c>
      <c r="AS740" s="50">
        <v>1.8104166666666668E-3</v>
      </c>
      <c r="AT740" s="50">
        <v>2.341782407407407E-3</v>
      </c>
      <c r="AU740" s="50">
        <v>3.7010416666666663E-3</v>
      </c>
      <c r="AV740" s="50">
        <v>4.0043981481481476E-3</v>
      </c>
      <c r="AW740" s="50">
        <v>5.1078703703703703E-3</v>
      </c>
      <c r="AX740" s="50">
        <v>8.037384259259258E-3</v>
      </c>
      <c r="AY740" s="50">
        <v>8.6572916666666673E-3</v>
      </c>
      <c r="AZ740" s="50">
        <v>1.393761574074074E-2</v>
      </c>
      <c r="BA740" s="50">
        <v>1.1517361111111112E-2</v>
      </c>
      <c r="BB740" s="50">
        <v>1.9813773148148146E-2</v>
      </c>
      <c r="BC740" s="50">
        <v>4.0694560185185191E-2</v>
      </c>
      <c r="BD740" s="48" t="s">
        <v>0</v>
      </c>
      <c r="BE740" s="48" t="s">
        <v>0</v>
      </c>
      <c r="BF740" s="48" t="s">
        <v>0</v>
      </c>
      <c r="BG740" s="48">
        <v>9.4700000000000006</v>
      </c>
      <c r="BH740" s="48">
        <v>11.23</v>
      </c>
      <c r="BI740" s="46">
        <v>2818</v>
      </c>
    </row>
    <row r="741" spans="1:61" x14ac:dyDescent="0.3">
      <c r="A741" s="46">
        <v>661</v>
      </c>
      <c r="B741" s="48" t="s">
        <v>0</v>
      </c>
      <c r="C741" s="48" t="s">
        <v>0</v>
      </c>
      <c r="D741" s="48" t="s">
        <v>0</v>
      </c>
      <c r="E741" s="48" t="s">
        <v>0</v>
      </c>
      <c r="F741" s="48">
        <v>8.66</v>
      </c>
      <c r="G741" s="48">
        <v>9.34</v>
      </c>
      <c r="H741" s="48">
        <v>24.54</v>
      </c>
      <c r="I741" s="48">
        <v>38.85</v>
      </c>
      <c r="J741" s="49">
        <v>54.64</v>
      </c>
      <c r="K741" s="50">
        <v>8.3090277777777785E-4</v>
      </c>
      <c r="L741" s="50">
        <v>1.1339120370370372E-3</v>
      </c>
      <c r="M741" s="50">
        <v>2.5894675925925924E-3</v>
      </c>
      <c r="N741" s="50">
        <v>1.0396990740740742E-3</v>
      </c>
      <c r="O741" s="50">
        <v>1.4598379629629631E-3</v>
      </c>
      <c r="P741" s="50">
        <v>1.8960648148148148E-3</v>
      </c>
      <c r="Q741" s="50">
        <v>3.0155092592592594E-3</v>
      </c>
      <c r="R741" s="50">
        <v>3.2540509259259263E-3</v>
      </c>
      <c r="S741" s="50">
        <v>4.131712962962962E-3</v>
      </c>
      <c r="T741" s="50">
        <v>6.4603009259259258E-3</v>
      </c>
      <c r="U741" s="50">
        <v>6.9931712962962959E-3</v>
      </c>
      <c r="V741" s="50">
        <v>1.1140856481481482E-2</v>
      </c>
      <c r="W741" s="50">
        <v>1.0379861111111111E-2</v>
      </c>
      <c r="X741" s="50">
        <v>1.7480092592592592E-2</v>
      </c>
      <c r="Y741" s="50">
        <v>3.632951388888888E-2</v>
      </c>
      <c r="Z741" s="48" t="s">
        <v>0</v>
      </c>
      <c r="AA741" s="48">
        <v>3.75</v>
      </c>
      <c r="AB741" s="48" t="s">
        <v>0</v>
      </c>
      <c r="AC741" s="48">
        <v>12.18</v>
      </c>
      <c r="AD741" s="48">
        <v>12.25</v>
      </c>
      <c r="AE741" s="46">
        <v>3669</v>
      </c>
      <c r="AF741" s="48" t="s">
        <v>0</v>
      </c>
      <c r="AG741" s="48">
        <v>8.26</v>
      </c>
      <c r="AH741" s="48" t="s">
        <v>0</v>
      </c>
      <c r="AI741" s="48">
        <v>8.91</v>
      </c>
      <c r="AJ741" s="48">
        <v>9.7200000000000006</v>
      </c>
      <c r="AK741" s="48">
        <v>10.5</v>
      </c>
      <c r="AL741" s="48">
        <v>29.14</v>
      </c>
      <c r="AM741" s="48">
        <v>47.34</v>
      </c>
      <c r="AN741" s="48">
        <v>66.72</v>
      </c>
      <c r="AO741" s="50">
        <v>1.0230324074074074E-3</v>
      </c>
      <c r="AP741" s="50">
        <v>1.4182870370370371E-3</v>
      </c>
      <c r="AQ741" s="50">
        <v>3.2116898148148148E-3</v>
      </c>
      <c r="AR741" s="50">
        <v>1.2903935185185186E-3</v>
      </c>
      <c r="AS741" s="50">
        <v>1.8113425925925927E-3</v>
      </c>
      <c r="AT741" s="50">
        <v>2.3430555555555553E-3</v>
      </c>
      <c r="AU741" s="50">
        <v>3.7030092592592592E-3</v>
      </c>
      <c r="AV741" s="50">
        <v>4.0064814814814815E-3</v>
      </c>
      <c r="AW741" s="50">
        <v>5.110648148148148E-3</v>
      </c>
      <c r="AX741" s="50">
        <v>8.0417824074074072E-3</v>
      </c>
      <c r="AY741" s="50">
        <v>8.6621527777777773E-3</v>
      </c>
      <c r="AZ741" s="50">
        <v>1.394548611111111E-2</v>
      </c>
      <c r="BA741" s="50">
        <v>1.1524768518518519E-2</v>
      </c>
      <c r="BB741" s="50">
        <v>1.9826273148148148E-2</v>
      </c>
      <c r="BC741" s="50">
        <v>4.0720023148148154E-2</v>
      </c>
      <c r="BD741" s="48" t="s">
        <v>0</v>
      </c>
      <c r="BE741" s="48" t="s">
        <v>0</v>
      </c>
      <c r="BF741" s="48" t="s">
        <v>0</v>
      </c>
      <c r="BG741" s="48">
        <v>9.4600000000000009</v>
      </c>
      <c r="BH741" s="48">
        <v>11.21</v>
      </c>
      <c r="BI741" s="46">
        <v>2815</v>
      </c>
    </row>
    <row r="742" spans="1:61" x14ac:dyDescent="0.3">
      <c r="A742" s="46">
        <v>660</v>
      </c>
      <c r="B742" s="48" t="s">
        <v>0</v>
      </c>
      <c r="C742" s="48" t="s">
        <v>0</v>
      </c>
      <c r="D742" s="48" t="s">
        <v>0</v>
      </c>
      <c r="E742" s="48" t="s">
        <v>0</v>
      </c>
      <c r="F742" s="48" t="s">
        <v>0</v>
      </c>
      <c r="G742" s="48" t="s">
        <v>0</v>
      </c>
      <c r="H742" s="48">
        <v>24.55</v>
      </c>
      <c r="I742" s="48">
        <v>38.86</v>
      </c>
      <c r="J742" s="49">
        <v>54.66</v>
      </c>
      <c r="K742" s="50">
        <v>8.3125000000000007E-4</v>
      </c>
      <c r="L742" s="50">
        <v>1.1342592592592593E-3</v>
      </c>
      <c r="M742" s="50">
        <v>2.5905092592592594E-3</v>
      </c>
      <c r="N742" s="50">
        <v>1.0400462962962963E-3</v>
      </c>
      <c r="O742" s="50">
        <v>1.4603009259259261E-3</v>
      </c>
      <c r="P742" s="50">
        <v>1.8966435185185186E-3</v>
      </c>
      <c r="Q742" s="50">
        <v>3.0166666666666666E-3</v>
      </c>
      <c r="R742" s="50">
        <v>3.2553240740740745E-3</v>
      </c>
      <c r="S742" s="50">
        <v>4.1331018518518513E-3</v>
      </c>
      <c r="T742" s="50">
        <v>6.4627314814814816E-3</v>
      </c>
      <c r="U742" s="50">
        <v>6.9958333333333331E-3</v>
      </c>
      <c r="V742" s="50">
        <v>1.114513888888889E-2</v>
      </c>
      <c r="W742" s="50">
        <v>1.0385995370370372E-2</v>
      </c>
      <c r="X742" s="50">
        <v>1.7490509259259261E-2</v>
      </c>
      <c r="Y742" s="50">
        <v>3.6350578703703694E-2</v>
      </c>
      <c r="Z742" s="48" t="s">
        <v>0</v>
      </c>
      <c r="AA742" s="48" t="s">
        <v>0</v>
      </c>
      <c r="AB742" s="48">
        <v>5.76</v>
      </c>
      <c r="AC742" s="48">
        <v>12.17</v>
      </c>
      <c r="AD742" s="48">
        <v>12.23</v>
      </c>
      <c r="AE742" s="46">
        <v>3664</v>
      </c>
      <c r="AF742" s="48" t="s">
        <v>0</v>
      </c>
      <c r="AG742" s="48" t="s">
        <v>0</v>
      </c>
      <c r="AH742" s="48">
        <v>8.85</v>
      </c>
      <c r="AI742" s="48" t="s">
        <v>0</v>
      </c>
      <c r="AJ742" s="48" t="s">
        <v>0</v>
      </c>
      <c r="AK742" s="48" t="s">
        <v>0</v>
      </c>
      <c r="AL742" s="48">
        <v>29.15</v>
      </c>
      <c r="AM742" s="48">
        <v>47.36</v>
      </c>
      <c r="AN742" s="48">
        <v>66.75</v>
      </c>
      <c r="AO742" s="50">
        <v>1.023611111111111E-3</v>
      </c>
      <c r="AP742" s="50">
        <v>1.4190972222222224E-3</v>
      </c>
      <c r="AQ742" s="50">
        <v>3.213425925925926E-3</v>
      </c>
      <c r="AR742" s="50">
        <v>1.2910879629629631E-3</v>
      </c>
      <c r="AS742" s="50">
        <v>1.8122685185185186E-3</v>
      </c>
      <c r="AT742" s="50">
        <v>2.3442129629629629E-3</v>
      </c>
      <c r="AU742" s="50">
        <v>3.704861111111111E-3</v>
      </c>
      <c r="AV742" s="50">
        <v>4.0086805555555553E-3</v>
      </c>
      <c r="AW742" s="50">
        <v>5.1133101851851851E-3</v>
      </c>
      <c r="AX742" s="50">
        <v>8.0461805555555564E-3</v>
      </c>
      <c r="AY742" s="50">
        <v>8.6668981481481475E-3</v>
      </c>
      <c r="AZ742" s="50">
        <v>1.395335648148148E-2</v>
      </c>
      <c r="BA742" s="50">
        <v>1.1532175925925925E-2</v>
      </c>
      <c r="BB742" s="50">
        <v>1.9838773148148147E-2</v>
      </c>
      <c r="BC742" s="50">
        <v>4.0745370370370376E-2</v>
      </c>
      <c r="BD742" s="48" t="s">
        <v>0</v>
      </c>
      <c r="BE742" s="48">
        <v>3.01</v>
      </c>
      <c r="BF742" s="48">
        <v>4.42</v>
      </c>
      <c r="BG742" s="48">
        <v>9.4499999999999993</v>
      </c>
      <c r="BH742" s="48">
        <v>11.19</v>
      </c>
      <c r="BI742" s="46">
        <v>2811</v>
      </c>
    </row>
    <row r="743" spans="1:61" x14ac:dyDescent="0.3">
      <c r="A743" s="46">
        <v>659</v>
      </c>
      <c r="B743" s="48" t="s">
        <v>0</v>
      </c>
      <c r="C743" s="48" t="s">
        <v>0</v>
      </c>
      <c r="D743" s="48">
        <v>7.6</v>
      </c>
      <c r="E743" s="48">
        <v>7.96</v>
      </c>
      <c r="F743" s="48" t="s">
        <v>0</v>
      </c>
      <c r="G743" s="48" t="s">
        <v>0</v>
      </c>
      <c r="H743" s="48">
        <v>24.56</v>
      </c>
      <c r="I743" s="48">
        <v>38.880000000000003</v>
      </c>
      <c r="J743" s="49">
        <v>54.68</v>
      </c>
      <c r="K743" s="50">
        <v>8.3148148148148155E-4</v>
      </c>
      <c r="L743" s="50">
        <v>1.1347222222222223E-3</v>
      </c>
      <c r="M743" s="50">
        <v>2.591550925925926E-3</v>
      </c>
      <c r="N743" s="50">
        <v>1.0403935185185186E-3</v>
      </c>
      <c r="O743" s="50">
        <v>1.4608796296296297E-3</v>
      </c>
      <c r="P743" s="50">
        <v>1.8973379629629631E-3</v>
      </c>
      <c r="Q743" s="50">
        <v>3.0177083333333332E-3</v>
      </c>
      <c r="R743" s="50">
        <v>3.2564814814814817E-3</v>
      </c>
      <c r="S743" s="50">
        <v>4.1346064814814813E-3</v>
      </c>
      <c r="T743" s="50">
        <v>6.4651620370370366E-3</v>
      </c>
      <c r="U743" s="50">
        <v>6.9984953703703693E-3</v>
      </c>
      <c r="V743" s="50">
        <v>1.1149305555555556E-2</v>
      </c>
      <c r="W743" s="50">
        <v>1.0392245370370371E-2</v>
      </c>
      <c r="X743" s="50">
        <v>1.7500925925925927E-2</v>
      </c>
      <c r="Y743" s="50">
        <v>3.6371759259259256E-2</v>
      </c>
      <c r="Z743" s="48" t="s">
        <v>0</v>
      </c>
      <c r="AA743" s="48" t="s">
        <v>0</v>
      </c>
      <c r="AB743" s="48" t="s">
        <v>0</v>
      </c>
      <c r="AC743" s="48">
        <v>12.16</v>
      </c>
      <c r="AD743" s="48">
        <v>12.22</v>
      </c>
      <c r="AE743" s="46">
        <v>3659</v>
      </c>
      <c r="AF743" s="48">
        <v>7.63</v>
      </c>
      <c r="AG743" s="48">
        <v>8.27</v>
      </c>
      <c r="AH743" s="48" t="s">
        <v>0</v>
      </c>
      <c r="AI743" s="48">
        <v>8.92</v>
      </c>
      <c r="AJ743" s="48">
        <v>9.73</v>
      </c>
      <c r="AK743" s="48">
        <v>10.51</v>
      </c>
      <c r="AL743" s="48">
        <v>29.17</v>
      </c>
      <c r="AM743" s="48">
        <v>47.38</v>
      </c>
      <c r="AN743" s="48">
        <v>66.78</v>
      </c>
      <c r="AO743" s="50">
        <v>1.0241898148148148E-3</v>
      </c>
      <c r="AP743" s="50">
        <v>1.4197916666666669E-3</v>
      </c>
      <c r="AQ743" s="50">
        <v>3.2152777777777778E-3</v>
      </c>
      <c r="AR743" s="50">
        <v>1.2917824074074075E-3</v>
      </c>
      <c r="AS743" s="50">
        <v>1.8131944444444445E-3</v>
      </c>
      <c r="AT743" s="50">
        <v>2.3454861111111107E-3</v>
      </c>
      <c r="AU743" s="50">
        <v>3.7068287037037035E-3</v>
      </c>
      <c r="AV743" s="50">
        <v>4.0107638888888892E-3</v>
      </c>
      <c r="AW743" s="50">
        <v>5.1160879629629629E-3</v>
      </c>
      <c r="AX743" s="50">
        <v>8.0505787037037039E-3</v>
      </c>
      <c r="AY743" s="50">
        <v>8.6717592592592593E-3</v>
      </c>
      <c r="AZ743" s="50">
        <v>1.3961226851851851E-2</v>
      </c>
      <c r="BA743" s="50">
        <v>1.1539583333333334E-2</v>
      </c>
      <c r="BB743" s="50">
        <v>1.9851273148148149E-2</v>
      </c>
      <c r="BC743" s="50">
        <v>4.0770833333333333E-2</v>
      </c>
      <c r="BD743" s="48">
        <v>1.42</v>
      </c>
      <c r="BE743" s="48" t="s">
        <v>0</v>
      </c>
      <c r="BF743" s="48" t="s">
        <v>0</v>
      </c>
      <c r="BG743" s="48">
        <v>9.43</v>
      </c>
      <c r="BH743" s="48">
        <v>11.18</v>
      </c>
      <c r="BI743" s="46">
        <v>2807</v>
      </c>
    </row>
    <row r="744" spans="1:61" x14ac:dyDescent="0.3">
      <c r="A744" s="46">
        <v>658</v>
      </c>
      <c r="B744" s="48" t="s">
        <v>0</v>
      </c>
      <c r="C744" s="48">
        <v>7.11</v>
      </c>
      <c r="D744" s="48" t="s">
        <v>0</v>
      </c>
      <c r="E744" s="48" t="s">
        <v>0</v>
      </c>
      <c r="F744" s="48">
        <v>8.67</v>
      </c>
      <c r="G744" s="48">
        <v>9.35</v>
      </c>
      <c r="H744" s="48">
        <v>24.57</v>
      </c>
      <c r="I744" s="48">
        <v>38.89</v>
      </c>
      <c r="J744" s="49">
        <v>54.7</v>
      </c>
      <c r="K744" s="50">
        <v>8.3182870370370377E-4</v>
      </c>
      <c r="L744" s="50">
        <v>1.1350694444444446E-3</v>
      </c>
      <c r="M744" s="50">
        <v>2.5924768518518519E-3</v>
      </c>
      <c r="N744" s="50">
        <v>1.0407407407407407E-3</v>
      </c>
      <c r="O744" s="50">
        <v>1.4613425925925926E-3</v>
      </c>
      <c r="P744" s="50">
        <v>1.8980324074074075E-3</v>
      </c>
      <c r="Q744" s="50">
        <v>3.0188657407407408E-3</v>
      </c>
      <c r="R744" s="50">
        <v>3.2576388888888893E-3</v>
      </c>
      <c r="S744" s="50">
        <v>4.1361111111111112E-3</v>
      </c>
      <c r="T744" s="50">
        <v>6.4677083333333331E-3</v>
      </c>
      <c r="U744" s="50">
        <v>7.0011574074074065E-3</v>
      </c>
      <c r="V744" s="50">
        <v>1.1153472222222223E-2</v>
      </c>
      <c r="W744" s="50">
        <v>1.0398379629629631E-2</v>
      </c>
      <c r="X744" s="50">
        <v>1.7511342592592596E-2</v>
      </c>
      <c r="Y744" s="50">
        <v>3.639282407407407E-2</v>
      </c>
      <c r="Z744" s="48" t="s">
        <v>0</v>
      </c>
      <c r="AA744" s="48">
        <v>3.74</v>
      </c>
      <c r="AB744" s="48">
        <v>5.75</v>
      </c>
      <c r="AC744" s="48">
        <v>12.15</v>
      </c>
      <c r="AD744" s="48">
        <v>12.2</v>
      </c>
      <c r="AE744" s="46">
        <v>3654</v>
      </c>
      <c r="AF744" s="48" t="s">
        <v>0</v>
      </c>
      <c r="AG744" s="48" t="s">
        <v>0</v>
      </c>
      <c r="AH744" s="48" t="s">
        <v>0</v>
      </c>
      <c r="AI744" s="48" t="s">
        <v>0</v>
      </c>
      <c r="AJ744" s="48" t="s">
        <v>0</v>
      </c>
      <c r="AK744" s="48">
        <v>10.52</v>
      </c>
      <c r="AL744" s="48">
        <v>29.18</v>
      </c>
      <c r="AM744" s="48">
        <v>47.41</v>
      </c>
      <c r="AN744" s="48">
        <v>66.819999999999993</v>
      </c>
      <c r="AO744" s="50">
        <v>1.0247685185185184E-3</v>
      </c>
      <c r="AP744" s="50">
        <v>1.4206018518518519E-3</v>
      </c>
      <c r="AQ744" s="50">
        <v>3.2171296296296297E-3</v>
      </c>
      <c r="AR744" s="50">
        <v>1.2924768518518519E-3</v>
      </c>
      <c r="AS744" s="50">
        <v>1.8141203703703705E-3</v>
      </c>
      <c r="AT744" s="50">
        <v>2.3466435185185183E-3</v>
      </c>
      <c r="AU744" s="50">
        <v>3.708796296296296E-3</v>
      </c>
      <c r="AV744" s="50">
        <v>4.0128472222222223E-3</v>
      </c>
      <c r="AW744" s="50">
        <v>5.11875E-3</v>
      </c>
      <c r="AX744" s="50">
        <v>8.0550925925925929E-3</v>
      </c>
      <c r="AY744" s="50">
        <v>8.6765046296296295E-3</v>
      </c>
      <c r="AZ744" s="50">
        <v>1.3968981481481482E-2</v>
      </c>
      <c r="BA744" s="50">
        <v>1.1547106481481483E-2</v>
      </c>
      <c r="BB744" s="50">
        <v>1.9863773148148148E-2</v>
      </c>
      <c r="BC744" s="50">
        <v>4.0796296296296296E-2</v>
      </c>
      <c r="BD744" s="48" t="s">
        <v>0</v>
      </c>
      <c r="BE744" s="48" t="s">
        <v>0</v>
      </c>
      <c r="BF744" s="48">
        <v>4.41</v>
      </c>
      <c r="BG744" s="48">
        <v>9.42</v>
      </c>
      <c r="BH744" s="48">
        <v>11.16</v>
      </c>
      <c r="BI744" s="46">
        <v>2803</v>
      </c>
    </row>
    <row r="745" spans="1:61" x14ac:dyDescent="0.3">
      <c r="A745" s="46">
        <v>657</v>
      </c>
      <c r="B745" s="48">
        <v>6.58</v>
      </c>
      <c r="C745" s="48" t="s">
        <v>0</v>
      </c>
      <c r="D745" s="48" t="s">
        <v>0</v>
      </c>
      <c r="E745" s="48" t="s">
        <v>0</v>
      </c>
      <c r="F745" s="48" t="s">
        <v>0</v>
      </c>
      <c r="G745" s="48" t="s">
        <v>0</v>
      </c>
      <c r="H745" s="48">
        <v>24.58</v>
      </c>
      <c r="I745" s="48">
        <v>38.909999999999997</v>
      </c>
      <c r="J745" s="49">
        <v>54.72</v>
      </c>
      <c r="K745" s="50">
        <v>8.3206018518518525E-4</v>
      </c>
      <c r="L745" s="50">
        <v>1.1355324074074076E-3</v>
      </c>
      <c r="M745" s="50">
        <v>2.5935185185185184E-3</v>
      </c>
      <c r="N745" s="50">
        <v>1.0410879629629631E-3</v>
      </c>
      <c r="O745" s="50">
        <v>1.4618055555555556E-3</v>
      </c>
      <c r="P745" s="50">
        <v>1.898726851851852E-3</v>
      </c>
      <c r="Q745" s="50">
        <v>3.0199074074074073E-3</v>
      </c>
      <c r="R745" s="50">
        <v>3.2587962962962965E-3</v>
      </c>
      <c r="S745" s="50">
        <v>4.1376157407407403E-3</v>
      </c>
      <c r="T745" s="50">
        <v>6.470138888888889E-3</v>
      </c>
      <c r="U745" s="50">
        <v>7.0038194444444445E-3</v>
      </c>
      <c r="V745" s="50">
        <v>1.1157638888888889E-2</v>
      </c>
      <c r="W745" s="50">
        <v>1.040462962962963E-2</v>
      </c>
      <c r="X745" s="50">
        <v>1.7521875000000003E-2</v>
      </c>
      <c r="Y745" s="50">
        <v>3.6414004629629626E-2</v>
      </c>
      <c r="Z745" s="48" t="s">
        <v>0</v>
      </c>
      <c r="AA745" s="48" t="s">
        <v>0</v>
      </c>
      <c r="AB745" s="48" t="s">
        <v>0</v>
      </c>
      <c r="AC745" s="48">
        <v>12.14</v>
      </c>
      <c r="AD745" s="48">
        <v>12.18</v>
      </c>
      <c r="AE745" s="46">
        <v>3649</v>
      </c>
      <c r="AF745" s="48">
        <v>7.64</v>
      </c>
      <c r="AG745" s="48" t="s">
        <v>0</v>
      </c>
      <c r="AH745" s="48">
        <v>8.86</v>
      </c>
      <c r="AI745" s="48">
        <v>8.93</v>
      </c>
      <c r="AJ745" s="48">
        <v>9.74</v>
      </c>
      <c r="AK745" s="48" t="s">
        <v>0</v>
      </c>
      <c r="AL745" s="48">
        <v>29.2</v>
      </c>
      <c r="AM745" s="48">
        <v>47.43</v>
      </c>
      <c r="AN745" s="48">
        <v>66.849999999999994</v>
      </c>
      <c r="AO745" s="50">
        <v>1.0252314814814813E-3</v>
      </c>
      <c r="AP745" s="50">
        <v>1.4214120370370372E-3</v>
      </c>
      <c r="AQ745" s="50">
        <v>3.2188657407407409E-3</v>
      </c>
      <c r="AR745" s="50">
        <v>1.2931712962962964E-3</v>
      </c>
      <c r="AS745" s="50">
        <v>1.8150462962962964E-3</v>
      </c>
      <c r="AT745" s="50">
        <v>2.3478009259259255E-3</v>
      </c>
      <c r="AU745" s="50">
        <v>3.7107638888888884E-3</v>
      </c>
      <c r="AV745" s="50">
        <v>4.0149305555555554E-3</v>
      </c>
      <c r="AW745" s="50">
        <v>5.1215277777777778E-3</v>
      </c>
      <c r="AX745" s="50">
        <v>8.0594907407407403E-3</v>
      </c>
      <c r="AY745" s="50">
        <v>8.6813657407407412E-3</v>
      </c>
      <c r="AZ745" s="50">
        <v>1.3976851851851851E-2</v>
      </c>
      <c r="BA745" s="50">
        <v>1.1554513888888888E-2</v>
      </c>
      <c r="BB745" s="50">
        <v>1.9876273148148146E-2</v>
      </c>
      <c r="BC745" s="50">
        <v>4.0821759259259259E-2</v>
      </c>
      <c r="BD745" s="48" t="s">
        <v>0</v>
      </c>
      <c r="BE745" s="48">
        <v>3</v>
      </c>
      <c r="BF745" s="48" t="s">
        <v>0</v>
      </c>
      <c r="BG745" s="48">
        <v>9.41</v>
      </c>
      <c r="BH745" s="48">
        <v>11.15</v>
      </c>
      <c r="BI745" s="46">
        <v>2799</v>
      </c>
    </row>
    <row r="746" spans="1:61" x14ac:dyDescent="0.3">
      <c r="A746" s="46">
        <v>656</v>
      </c>
      <c r="B746" s="48" t="s">
        <v>0</v>
      </c>
      <c r="C746" s="48" t="s">
        <v>0</v>
      </c>
      <c r="D746" s="48" t="s">
        <v>0</v>
      </c>
      <c r="E746" s="48">
        <v>7.97</v>
      </c>
      <c r="F746" s="48" t="s">
        <v>0</v>
      </c>
      <c r="G746" s="48">
        <v>9.36</v>
      </c>
      <c r="H746" s="48">
        <v>24.59</v>
      </c>
      <c r="I746" s="48">
        <v>38.92</v>
      </c>
      <c r="J746" s="49">
        <v>54.74</v>
      </c>
      <c r="K746" s="50">
        <v>8.3240740740740747E-4</v>
      </c>
      <c r="L746" s="50">
        <v>1.1358796296296297E-3</v>
      </c>
      <c r="M746" s="50">
        <v>2.594560185185185E-3</v>
      </c>
      <c r="N746" s="50">
        <v>1.0414351851851852E-3</v>
      </c>
      <c r="O746" s="50">
        <v>1.4623842592592594E-3</v>
      </c>
      <c r="P746" s="50">
        <v>1.8993055555555556E-3</v>
      </c>
      <c r="Q746" s="50">
        <v>3.021064814814815E-3</v>
      </c>
      <c r="R746" s="50">
        <v>3.2599537037037041E-3</v>
      </c>
      <c r="S746" s="50">
        <v>4.1391203703703703E-3</v>
      </c>
      <c r="T746" s="50">
        <v>6.4725694444444449E-3</v>
      </c>
      <c r="U746" s="50">
        <v>7.0064814814814816E-3</v>
      </c>
      <c r="V746" s="50">
        <v>1.1161805555555555E-2</v>
      </c>
      <c r="W746" s="50">
        <v>1.0410879629629629E-2</v>
      </c>
      <c r="X746" s="50">
        <v>1.7532291666666668E-2</v>
      </c>
      <c r="Y746" s="50">
        <v>3.6435185185185182E-2</v>
      </c>
      <c r="Z746" s="48" t="s">
        <v>0</v>
      </c>
      <c r="AA746" s="48">
        <v>3.73</v>
      </c>
      <c r="AB746" s="48">
        <v>5.74</v>
      </c>
      <c r="AC746" s="48">
        <v>12.13</v>
      </c>
      <c r="AD746" s="48">
        <v>12.16</v>
      </c>
      <c r="AE746" s="46">
        <v>3644</v>
      </c>
      <c r="AF746" s="48" t="s">
        <v>0</v>
      </c>
      <c r="AG746" s="48">
        <v>8.2799999999999994</v>
      </c>
      <c r="AH746" s="48" t="s">
        <v>0</v>
      </c>
      <c r="AI746" s="48" t="s">
        <v>0</v>
      </c>
      <c r="AJ746" s="48" t="s">
        <v>0</v>
      </c>
      <c r="AK746" s="48">
        <v>10.53</v>
      </c>
      <c r="AL746" s="48">
        <v>29.21</v>
      </c>
      <c r="AM746" s="48">
        <v>47.46</v>
      </c>
      <c r="AN746" s="48">
        <v>66.89</v>
      </c>
      <c r="AO746" s="50">
        <v>1.0258101851851852E-3</v>
      </c>
      <c r="AP746" s="50">
        <v>1.4222222222222223E-3</v>
      </c>
      <c r="AQ746" s="50">
        <v>3.2207175925925927E-3</v>
      </c>
      <c r="AR746" s="50">
        <v>1.2938657407407408E-3</v>
      </c>
      <c r="AS746" s="50">
        <v>1.8159722222222223E-3</v>
      </c>
      <c r="AT746" s="50">
        <v>2.3490740740740737E-3</v>
      </c>
      <c r="AU746" s="50">
        <v>3.7126157407407403E-3</v>
      </c>
      <c r="AV746" s="50">
        <v>4.0170138888888885E-3</v>
      </c>
      <c r="AW746" s="50">
        <v>5.1241898148148149E-3</v>
      </c>
      <c r="AX746" s="50">
        <v>8.0638888888888895E-3</v>
      </c>
      <c r="AY746" s="50">
        <v>8.6861111111111115E-3</v>
      </c>
      <c r="AZ746" s="50">
        <v>1.3984722222222221E-2</v>
      </c>
      <c r="BA746" s="50">
        <v>1.1561921296296296E-2</v>
      </c>
      <c r="BB746" s="50">
        <v>1.9888773148148148E-2</v>
      </c>
      <c r="BC746" s="50">
        <v>4.0847222222222229E-2</v>
      </c>
      <c r="BD746" s="48" t="s">
        <v>0</v>
      </c>
      <c r="BE746" s="48" t="s">
        <v>0</v>
      </c>
      <c r="BF746" s="48">
        <v>4.4000000000000004</v>
      </c>
      <c r="BG746" s="48">
        <v>9.4</v>
      </c>
      <c r="BH746" s="48">
        <v>11.13</v>
      </c>
      <c r="BI746" s="46">
        <v>2795</v>
      </c>
    </row>
    <row r="747" spans="1:61" x14ac:dyDescent="0.3">
      <c r="A747" s="46">
        <v>655</v>
      </c>
      <c r="B747" s="48" t="s">
        <v>0</v>
      </c>
      <c r="C747" s="48" t="s">
        <v>0</v>
      </c>
      <c r="D747" s="48" t="s">
        <v>0</v>
      </c>
      <c r="E747" s="48" t="s">
        <v>0</v>
      </c>
      <c r="F747" s="48">
        <v>8.68</v>
      </c>
      <c r="G747" s="48" t="s">
        <v>0</v>
      </c>
      <c r="H747" s="48" t="s">
        <v>0</v>
      </c>
      <c r="I747" s="48">
        <v>38.94</v>
      </c>
      <c r="J747" s="49">
        <v>54.76</v>
      </c>
      <c r="K747" s="50">
        <v>8.3275462962962969E-4</v>
      </c>
      <c r="L747" s="50">
        <v>1.1363425925925927E-3</v>
      </c>
      <c r="M747" s="50">
        <v>2.595601851851852E-3</v>
      </c>
      <c r="N747" s="50">
        <v>1.0417824074074075E-3</v>
      </c>
      <c r="O747" s="50">
        <v>1.4628472222222224E-3</v>
      </c>
      <c r="P747" s="50">
        <v>1.9E-3</v>
      </c>
      <c r="Q747" s="50">
        <v>3.0221064814814815E-3</v>
      </c>
      <c r="R747" s="50">
        <v>3.2611111111111113E-3</v>
      </c>
      <c r="S747" s="50">
        <v>4.1406249999999993E-3</v>
      </c>
      <c r="T747" s="50">
        <v>6.4751157407407414E-3</v>
      </c>
      <c r="U747" s="50">
        <v>7.0091435185185178E-3</v>
      </c>
      <c r="V747" s="50">
        <v>1.1166087962962963E-2</v>
      </c>
      <c r="W747" s="50">
        <v>1.0417129629629629E-2</v>
      </c>
      <c r="X747" s="50">
        <v>1.7542708333333334E-2</v>
      </c>
      <c r="Y747" s="50">
        <v>3.6456365740740737E-2</v>
      </c>
      <c r="Z747" s="48">
        <v>1.7000000000000002</v>
      </c>
      <c r="AA747" s="48" t="s">
        <v>0</v>
      </c>
      <c r="AB747" s="48" t="s">
        <v>0</v>
      </c>
      <c r="AC747" s="48">
        <v>12.12</v>
      </c>
      <c r="AD747" s="48">
        <v>12.15</v>
      </c>
      <c r="AE747" s="46">
        <v>3639</v>
      </c>
      <c r="AF747" s="48" t="s">
        <v>0</v>
      </c>
      <c r="AG747" s="48" t="s">
        <v>0</v>
      </c>
      <c r="AH747" s="48">
        <v>8.8699999999999992</v>
      </c>
      <c r="AI747" s="48">
        <v>8.94</v>
      </c>
      <c r="AJ747" s="48">
        <v>9.75</v>
      </c>
      <c r="AK747" s="48" t="s">
        <v>0</v>
      </c>
      <c r="AL747" s="48">
        <v>29.22</v>
      </c>
      <c r="AM747" s="48">
        <v>47.48</v>
      </c>
      <c r="AN747" s="48">
        <v>66.92</v>
      </c>
      <c r="AO747" s="50">
        <v>1.0263888888888888E-3</v>
      </c>
      <c r="AP747" s="50">
        <v>1.4230324074074076E-3</v>
      </c>
      <c r="AQ747" s="50">
        <v>3.2225694444444446E-3</v>
      </c>
      <c r="AR747" s="50">
        <v>1.2945601851851853E-3</v>
      </c>
      <c r="AS747" s="50">
        <v>1.8170138888888891E-3</v>
      </c>
      <c r="AT747" s="50">
        <v>2.3502314814814818E-3</v>
      </c>
      <c r="AU747" s="50">
        <v>3.7145833333333332E-3</v>
      </c>
      <c r="AV747" s="50">
        <v>4.0190972222222216E-3</v>
      </c>
      <c r="AW747" s="50">
        <v>5.1269675925925927E-3</v>
      </c>
      <c r="AX747" s="50">
        <v>8.0684027777777768E-3</v>
      </c>
      <c r="AY747" s="50">
        <v>8.6909722222222232E-3</v>
      </c>
      <c r="AZ747" s="50">
        <v>1.3992592592592591E-2</v>
      </c>
      <c r="BA747" s="50">
        <v>1.1569328703703703E-2</v>
      </c>
      <c r="BB747" s="50">
        <v>1.9901388888888892E-2</v>
      </c>
      <c r="BC747" s="50">
        <v>4.0872800925925934E-2</v>
      </c>
      <c r="BD747" s="48" t="s">
        <v>0</v>
      </c>
      <c r="BE747" s="48" t="s">
        <v>0</v>
      </c>
      <c r="BF747" s="48" t="s">
        <v>0</v>
      </c>
      <c r="BG747" s="48">
        <v>9.39</v>
      </c>
      <c r="BH747" s="48">
        <v>11.11</v>
      </c>
      <c r="BI747" s="46">
        <v>2791</v>
      </c>
    </row>
    <row r="748" spans="1:61" x14ac:dyDescent="0.3">
      <c r="A748" s="46">
        <v>654</v>
      </c>
      <c r="B748" s="48" t="s">
        <v>0</v>
      </c>
      <c r="C748" s="48">
        <v>7.12</v>
      </c>
      <c r="D748" s="48">
        <v>7.61</v>
      </c>
      <c r="E748" s="48" t="s">
        <v>0</v>
      </c>
      <c r="F748" s="48" t="s">
        <v>0</v>
      </c>
      <c r="G748" s="48" t="s">
        <v>0</v>
      </c>
      <c r="H748" s="48">
        <v>24.6</v>
      </c>
      <c r="I748" s="48">
        <v>38.950000000000003</v>
      </c>
      <c r="J748" s="49">
        <v>54.78</v>
      </c>
      <c r="K748" s="50">
        <v>8.3298611111111117E-4</v>
      </c>
      <c r="L748" s="50">
        <v>1.136689814814815E-3</v>
      </c>
      <c r="M748" s="50">
        <v>2.5966435185185185E-3</v>
      </c>
      <c r="N748" s="50">
        <v>1.0421296296296296E-3</v>
      </c>
      <c r="O748" s="50">
        <v>1.463425925925926E-3</v>
      </c>
      <c r="P748" s="50">
        <v>1.9006944444444444E-3</v>
      </c>
      <c r="Q748" s="50">
        <v>3.0232638888888887E-3</v>
      </c>
      <c r="R748" s="50">
        <v>3.2623842592592596E-3</v>
      </c>
      <c r="S748" s="50">
        <v>4.1421296296296293E-3</v>
      </c>
      <c r="T748" s="50">
        <v>6.4775462962962964E-3</v>
      </c>
      <c r="U748" s="50">
        <v>7.011805555555555E-3</v>
      </c>
      <c r="V748" s="50">
        <v>1.1170254629629629E-2</v>
      </c>
      <c r="W748" s="50">
        <v>1.042337962962963E-2</v>
      </c>
      <c r="X748" s="50">
        <v>1.7553240740740741E-2</v>
      </c>
      <c r="Y748" s="50">
        <v>3.6477662037037034E-2</v>
      </c>
      <c r="Z748" s="48" t="s">
        <v>0</v>
      </c>
      <c r="AA748" s="48" t="s">
        <v>0</v>
      </c>
      <c r="AB748" s="48">
        <v>5.73</v>
      </c>
      <c r="AC748" s="48">
        <v>12.11</v>
      </c>
      <c r="AD748" s="48">
        <v>12.13</v>
      </c>
      <c r="AE748" s="46">
        <v>3634</v>
      </c>
      <c r="AF748" s="48">
        <v>7.65</v>
      </c>
      <c r="AG748" s="48" t="s">
        <v>0</v>
      </c>
      <c r="AH748" s="48" t="s">
        <v>0</v>
      </c>
      <c r="AI748" s="48" t="s">
        <v>0</v>
      </c>
      <c r="AJ748" s="48" t="s">
        <v>0</v>
      </c>
      <c r="AK748" s="48">
        <v>10.54</v>
      </c>
      <c r="AL748" s="48">
        <v>29.24</v>
      </c>
      <c r="AM748" s="48">
        <v>47.5</v>
      </c>
      <c r="AN748" s="48">
        <v>66.959999999999994</v>
      </c>
      <c r="AO748" s="50">
        <v>1.0268518518518517E-3</v>
      </c>
      <c r="AP748" s="50">
        <v>1.423726851851852E-3</v>
      </c>
      <c r="AQ748" s="50">
        <v>3.2243055555555558E-3</v>
      </c>
      <c r="AR748" s="50">
        <v>1.2952546296296297E-3</v>
      </c>
      <c r="AS748" s="50">
        <v>1.817939814814815E-3</v>
      </c>
      <c r="AT748" s="50">
        <v>2.3515046296296296E-3</v>
      </c>
      <c r="AU748" s="50">
        <v>3.7165509259259257E-3</v>
      </c>
      <c r="AV748" s="50">
        <v>4.0212962962962963E-3</v>
      </c>
      <c r="AW748" s="50">
        <v>5.1297453703703704E-3</v>
      </c>
      <c r="AX748" s="50">
        <v>8.072800925925926E-3</v>
      </c>
      <c r="AY748" s="50">
        <v>8.6958333333333332E-3</v>
      </c>
      <c r="AZ748" s="50">
        <v>1.4000462962962963E-2</v>
      </c>
      <c r="BA748" s="50">
        <v>1.1576851851851854E-2</v>
      </c>
      <c r="BB748" s="50">
        <v>1.9913888888888891E-2</v>
      </c>
      <c r="BC748" s="50">
        <v>4.089826388888889E-2</v>
      </c>
      <c r="BD748" s="48" t="s">
        <v>0</v>
      </c>
      <c r="BE748" s="48">
        <v>2.99</v>
      </c>
      <c r="BF748" s="48">
        <v>4.3899999999999997</v>
      </c>
      <c r="BG748" s="48">
        <v>9.3800000000000008</v>
      </c>
      <c r="BH748" s="48">
        <v>11.1</v>
      </c>
      <c r="BI748" s="46">
        <v>2787</v>
      </c>
    </row>
    <row r="749" spans="1:61" x14ac:dyDescent="0.3">
      <c r="A749" s="46">
        <v>653</v>
      </c>
      <c r="B749" s="48" t="s">
        <v>0</v>
      </c>
      <c r="C749" s="48" t="s">
        <v>0</v>
      </c>
      <c r="D749" s="48" t="s">
        <v>0</v>
      </c>
      <c r="E749" s="48">
        <v>7.98</v>
      </c>
      <c r="F749" s="48" t="s">
        <v>0</v>
      </c>
      <c r="G749" s="48">
        <v>9.3699999999999992</v>
      </c>
      <c r="H749" s="48">
        <v>24.61</v>
      </c>
      <c r="I749" s="48">
        <v>38.96</v>
      </c>
      <c r="J749" s="49">
        <v>54.79</v>
      </c>
      <c r="K749" s="50">
        <v>8.3333333333333339E-4</v>
      </c>
      <c r="L749" s="50">
        <v>1.1371527777777779E-3</v>
      </c>
      <c r="M749" s="50">
        <v>2.5976851851851851E-3</v>
      </c>
      <c r="N749" s="50">
        <v>1.0425925925925926E-3</v>
      </c>
      <c r="O749" s="50">
        <v>1.4638888888888889E-3</v>
      </c>
      <c r="P749" s="50">
        <v>1.9013888888888889E-3</v>
      </c>
      <c r="Q749" s="50">
        <v>3.0243055555555557E-3</v>
      </c>
      <c r="R749" s="50">
        <v>3.2635416666666668E-3</v>
      </c>
      <c r="S749" s="50">
        <v>4.1436342592592592E-3</v>
      </c>
      <c r="T749" s="50">
        <v>6.4800925925925928E-3</v>
      </c>
      <c r="U749" s="50">
        <v>7.0144675925925921E-3</v>
      </c>
      <c r="V749" s="50">
        <v>1.1174421296296295E-2</v>
      </c>
      <c r="W749" s="50">
        <v>1.0429513888888887E-2</v>
      </c>
      <c r="X749" s="50">
        <v>1.7563657407407406E-2</v>
      </c>
      <c r="Y749" s="50">
        <v>3.649884259259259E-2</v>
      </c>
      <c r="Z749" s="48" t="s">
        <v>0</v>
      </c>
      <c r="AA749" s="48">
        <v>3.72</v>
      </c>
      <c r="AB749" s="48" t="s">
        <v>0</v>
      </c>
      <c r="AC749" s="48">
        <v>12.1</v>
      </c>
      <c r="AD749" s="48">
        <v>12.11</v>
      </c>
      <c r="AE749" s="46">
        <v>3629</v>
      </c>
      <c r="AF749" s="48" t="s">
        <v>0</v>
      </c>
      <c r="AG749" s="48">
        <v>8.2899999999999991</v>
      </c>
      <c r="AH749" s="48" t="s">
        <v>0</v>
      </c>
      <c r="AI749" s="48">
        <v>8.9499999999999993</v>
      </c>
      <c r="AJ749" s="48">
        <v>9.76</v>
      </c>
      <c r="AK749" s="48">
        <v>10.55</v>
      </c>
      <c r="AL749" s="48">
        <v>29.25</v>
      </c>
      <c r="AM749" s="48">
        <v>47.53</v>
      </c>
      <c r="AN749" s="48">
        <v>66.989999999999995</v>
      </c>
      <c r="AO749" s="50">
        <v>1.0274305555555555E-3</v>
      </c>
      <c r="AP749" s="50">
        <v>1.4245370370370371E-3</v>
      </c>
      <c r="AQ749" s="50">
        <v>3.2261574074074076E-3</v>
      </c>
      <c r="AR749" s="50">
        <v>1.2959490740740741E-3</v>
      </c>
      <c r="AS749" s="50">
        <v>1.8188657407407409E-3</v>
      </c>
      <c r="AT749" s="50">
        <v>2.3526620370370372E-3</v>
      </c>
      <c r="AU749" s="50">
        <v>3.7184027777777775E-3</v>
      </c>
      <c r="AV749" s="50">
        <v>4.0233796296296294E-3</v>
      </c>
      <c r="AW749" s="50">
        <v>5.1324074074074076E-3</v>
      </c>
      <c r="AX749" s="50">
        <v>8.0773148148148149E-3</v>
      </c>
      <c r="AY749" s="50">
        <v>8.7005787037037034E-3</v>
      </c>
      <c r="AZ749" s="50">
        <v>1.4008333333333333E-2</v>
      </c>
      <c r="BA749" s="50">
        <v>1.1584259259259261E-2</v>
      </c>
      <c r="BB749" s="50">
        <v>1.9926504629629631E-2</v>
      </c>
      <c r="BC749" s="50">
        <v>4.0923842592592595E-2</v>
      </c>
      <c r="BD749" s="48" t="s">
        <v>0</v>
      </c>
      <c r="BE749" s="48" t="s">
        <v>0</v>
      </c>
      <c r="BF749" s="48" t="s">
        <v>0</v>
      </c>
      <c r="BG749" s="48">
        <v>9.3699999999999992</v>
      </c>
      <c r="BH749" s="48">
        <v>11.08</v>
      </c>
      <c r="BI749" s="46">
        <v>2784</v>
      </c>
    </row>
    <row r="750" spans="1:61" x14ac:dyDescent="0.3">
      <c r="A750" s="46">
        <v>652</v>
      </c>
      <c r="B750" s="48">
        <v>6.59</v>
      </c>
      <c r="C750" s="48" t="s">
        <v>0</v>
      </c>
      <c r="D750" s="48" t="s">
        <v>0</v>
      </c>
      <c r="E750" s="48" t="s">
        <v>0</v>
      </c>
      <c r="F750" s="48">
        <v>8.69</v>
      </c>
      <c r="G750" s="48" t="s">
        <v>0</v>
      </c>
      <c r="H750" s="48">
        <v>24.62</v>
      </c>
      <c r="I750" s="48">
        <v>38.979999999999997</v>
      </c>
      <c r="J750" s="49">
        <v>54.81</v>
      </c>
      <c r="K750" s="50">
        <v>8.3356481481481487E-4</v>
      </c>
      <c r="L750" s="50">
        <v>1.1375000000000001E-3</v>
      </c>
      <c r="M750" s="50">
        <v>2.598611111111111E-3</v>
      </c>
      <c r="N750" s="50">
        <v>1.0429398148148149E-3</v>
      </c>
      <c r="O750" s="50">
        <v>1.4643518518518519E-3</v>
      </c>
      <c r="P750" s="50">
        <v>1.9020833333333333E-3</v>
      </c>
      <c r="Q750" s="50">
        <v>3.0254629629629629E-3</v>
      </c>
      <c r="R750" s="50">
        <v>3.2646990740740744E-3</v>
      </c>
      <c r="S750" s="50">
        <v>4.1451388888888892E-3</v>
      </c>
      <c r="T750" s="50">
        <v>6.4825231481481487E-3</v>
      </c>
      <c r="U750" s="50">
        <v>7.0171296296296292E-3</v>
      </c>
      <c r="V750" s="50">
        <v>1.1178703703703703E-2</v>
      </c>
      <c r="W750" s="50">
        <v>1.0435763888888889E-2</v>
      </c>
      <c r="X750" s="50">
        <v>1.7574189814814817E-2</v>
      </c>
      <c r="Y750" s="50">
        <v>3.6520138888888887E-2</v>
      </c>
      <c r="Z750" s="48" t="s">
        <v>0</v>
      </c>
      <c r="AA750" s="48" t="s">
        <v>0</v>
      </c>
      <c r="AB750" s="48">
        <v>5.72</v>
      </c>
      <c r="AC750" s="48">
        <v>12.09</v>
      </c>
      <c r="AD750" s="48">
        <v>12.1</v>
      </c>
      <c r="AE750" s="46">
        <v>3624</v>
      </c>
      <c r="AF750" s="48" t="s">
        <v>0</v>
      </c>
      <c r="AG750" s="48" t="s">
        <v>0</v>
      </c>
      <c r="AH750" s="48">
        <v>8.8800000000000008</v>
      </c>
      <c r="AI750" s="48" t="s">
        <v>0</v>
      </c>
      <c r="AJ750" s="48" t="s">
        <v>0</v>
      </c>
      <c r="AK750" s="48" t="s">
        <v>0</v>
      </c>
      <c r="AL750" s="48">
        <v>29.27</v>
      </c>
      <c r="AM750" s="48">
        <v>47.55</v>
      </c>
      <c r="AN750" s="48">
        <v>67.02</v>
      </c>
      <c r="AO750" s="50">
        <v>1.0280092592592591E-3</v>
      </c>
      <c r="AP750" s="50">
        <v>1.4253472222222224E-3</v>
      </c>
      <c r="AQ750" s="50">
        <v>3.2280092592592595E-3</v>
      </c>
      <c r="AR750" s="50">
        <v>1.2966435185185186E-3</v>
      </c>
      <c r="AS750" s="50">
        <v>1.8197916666666668E-3</v>
      </c>
      <c r="AT750" s="50">
        <v>2.3539351851851855E-3</v>
      </c>
      <c r="AU750" s="50">
        <v>3.72037037037037E-3</v>
      </c>
      <c r="AV750" s="50">
        <v>4.0254629629629625E-3</v>
      </c>
      <c r="AW750" s="50">
        <v>5.1351851851851853E-3</v>
      </c>
      <c r="AX750" s="50">
        <v>8.0817129629629642E-3</v>
      </c>
      <c r="AY750" s="50">
        <v>8.7054398148148134E-3</v>
      </c>
      <c r="AZ750" s="50">
        <v>1.4016319444444444E-2</v>
      </c>
      <c r="BA750" s="50">
        <v>1.1591666666666667E-2</v>
      </c>
      <c r="BB750" s="50">
        <v>1.9939004629629629E-2</v>
      </c>
      <c r="BC750" s="50">
        <v>4.09494212962963E-2</v>
      </c>
      <c r="BD750" s="48" t="s">
        <v>0</v>
      </c>
      <c r="BE750" s="48" t="s">
        <v>0</v>
      </c>
      <c r="BF750" s="48">
        <v>4.38</v>
      </c>
      <c r="BG750" s="48">
        <v>9.36</v>
      </c>
      <c r="BH750" s="48">
        <v>11.07</v>
      </c>
      <c r="BI750" s="46">
        <v>2780</v>
      </c>
    </row>
    <row r="751" spans="1:61" x14ac:dyDescent="0.3">
      <c r="A751" s="46">
        <v>651</v>
      </c>
      <c r="B751" s="48" t="s">
        <v>0</v>
      </c>
      <c r="C751" s="48" t="s">
        <v>0</v>
      </c>
      <c r="D751" s="48" t="s">
        <v>0</v>
      </c>
      <c r="E751" s="48" t="s">
        <v>0</v>
      </c>
      <c r="F751" s="48" t="s">
        <v>0</v>
      </c>
      <c r="G751" s="48">
        <v>9.3800000000000008</v>
      </c>
      <c r="H751" s="48">
        <v>24.63</v>
      </c>
      <c r="I751" s="48">
        <v>38.99</v>
      </c>
      <c r="J751" s="49">
        <v>54.83</v>
      </c>
      <c r="K751" s="50">
        <v>8.3391203703703709E-4</v>
      </c>
      <c r="L751" s="50">
        <v>1.137962962962963E-3</v>
      </c>
      <c r="M751" s="50">
        <v>2.5996527777777776E-3</v>
      </c>
      <c r="N751" s="50">
        <v>1.043287037037037E-3</v>
      </c>
      <c r="O751" s="50">
        <v>1.4649305555555557E-3</v>
      </c>
      <c r="P751" s="50">
        <v>1.9026620370370371E-3</v>
      </c>
      <c r="Q751" s="50">
        <v>3.0266203703703705E-3</v>
      </c>
      <c r="R751" s="50">
        <v>3.2658564814814816E-3</v>
      </c>
      <c r="S751" s="50">
        <v>4.1466435185185183E-3</v>
      </c>
      <c r="T751" s="50">
        <v>6.4850694444444452E-3</v>
      </c>
      <c r="U751" s="50">
        <v>7.0197916666666655E-3</v>
      </c>
      <c r="V751" s="50">
        <v>1.1182870370370371E-2</v>
      </c>
      <c r="W751" s="50">
        <v>1.044201388888889E-2</v>
      </c>
      <c r="X751" s="50">
        <v>1.7584722222222224E-2</v>
      </c>
      <c r="Y751" s="50">
        <v>3.6541319444444442E-2</v>
      </c>
      <c r="Z751" s="48" t="s">
        <v>0</v>
      </c>
      <c r="AA751" s="48" t="s">
        <v>0</v>
      </c>
      <c r="AB751" s="48" t="s">
        <v>0</v>
      </c>
      <c r="AC751" s="48">
        <v>12.08</v>
      </c>
      <c r="AD751" s="48">
        <v>12.08</v>
      </c>
      <c r="AE751" s="46">
        <v>3619</v>
      </c>
      <c r="AF751" s="48">
        <v>7.66</v>
      </c>
      <c r="AG751" s="48">
        <v>8.3000000000000007</v>
      </c>
      <c r="AH751" s="48" t="s">
        <v>0</v>
      </c>
      <c r="AI751" s="48">
        <v>8.9600000000000009</v>
      </c>
      <c r="AJ751" s="48">
        <v>9.77</v>
      </c>
      <c r="AK751" s="48">
        <v>10.56</v>
      </c>
      <c r="AL751" s="48">
        <v>29.28</v>
      </c>
      <c r="AM751" s="48">
        <v>47.58</v>
      </c>
      <c r="AN751" s="48">
        <v>67.06</v>
      </c>
      <c r="AO751" s="50">
        <v>1.0285879629629629E-3</v>
      </c>
      <c r="AP751" s="50">
        <v>1.4261574074074075E-3</v>
      </c>
      <c r="AQ751" s="50">
        <v>3.2298611111111113E-3</v>
      </c>
      <c r="AR751" s="50">
        <v>1.297337962962963E-3</v>
      </c>
      <c r="AS751" s="50">
        <v>1.8207175925925927E-3</v>
      </c>
      <c r="AT751" s="50">
        <v>2.3550925925925927E-3</v>
      </c>
      <c r="AU751" s="50">
        <v>3.7223379629629624E-3</v>
      </c>
      <c r="AV751" s="50">
        <v>4.0275462962962956E-3</v>
      </c>
      <c r="AW751" s="50">
        <v>5.1379629629629631E-3</v>
      </c>
      <c r="AX751" s="50">
        <v>8.0862268518518531E-3</v>
      </c>
      <c r="AY751" s="50">
        <v>8.7103009259259252E-3</v>
      </c>
      <c r="AZ751" s="50">
        <v>1.4024189814814814E-2</v>
      </c>
      <c r="BA751" s="50">
        <v>1.1599189814814816E-2</v>
      </c>
      <c r="BB751" s="50">
        <v>1.995162037037037E-2</v>
      </c>
      <c r="BC751" s="50">
        <v>4.0974999999999998E-2</v>
      </c>
      <c r="BD751" s="48" t="s">
        <v>0</v>
      </c>
      <c r="BE751" s="48">
        <v>2.98</v>
      </c>
      <c r="BF751" s="48" t="s">
        <v>0</v>
      </c>
      <c r="BG751" s="48">
        <v>9.35</v>
      </c>
      <c r="BH751" s="48">
        <v>11.05</v>
      </c>
      <c r="BI751" s="46">
        <v>2776</v>
      </c>
    </row>
    <row r="752" spans="1:61" x14ac:dyDescent="0.3">
      <c r="A752" s="46">
        <v>650</v>
      </c>
      <c r="B752" s="48" t="s">
        <v>0</v>
      </c>
      <c r="C752" s="48" t="s">
        <v>0</v>
      </c>
      <c r="D752" s="48">
        <v>7.62</v>
      </c>
      <c r="E752" s="48">
        <v>7.99</v>
      </c>
      <c r="F752" s="48">
        <v>8.6999999999999993</v>
      </c>
      <c r="G752" s="48" t="s">
        <v>0</v>
      </c>
      <c r="H752" s="48">
        <v>24.64</v>
      </c>
      <c r="I752" s="48">
        <v>39.01</v>
      </c>
      <c r="J752" s="48">
        <v>54.85</v>
      </c>
      <c r="K752" s="50">
        <v>8.3425925925925931E-4</v>
      </c>
      <c r="L752" s="50">
        <v>1.1383101851851853E-3</v>
      </c>
      <c r="M752" s="50">
        <v>2.6006944444444445E-3</v>
      </c>
      <c r="N752" s="50">
        <v>1.0436342592592593E-3</v>
      </c>
      <c r="O752" s="50">
        <v>1.4653935185185187E-3</v>
      </c>
      <c r="P752" s="50">
        <v>1.9033564814814816E-3</v>
      </c>
      <c r="Q752" s="50">
        <v>3.027662037037037E-3</v>
      </c>
      <c r="R752" s="50">
        <v>3.2670138888888892E-3</v>
      </c>
      <c r="S752" s="50">
        <v>4.1481481481481482E-3</v>
      </c>
      <c r="T752" s="50">
        <v>6.4875000000000011E-3</v>
      </c>
      <c r="U752" s="50">
        <v>7.0224537037037026E-3</v>
      </c>
      <c r="V752" s="50">
        <v>1.1187037037037039E-2</v>
      </c>
      <c r="W752" s="50">
        <v>1.0448263888888889E-2</v>
      </c>
      <c r="X752" s="50">
        <v>1.7595138888888889E-2</v>
      </c>
      <c r="Y752" s="50">
        <v>3.6562615740740739E-2</v>
      </c>
      <c r="Z752" s="48" t="s">
        <v>0</v>
      </c>
      <c r="AA752" s="48">
        <v>3.71</v>
      </c>
      <c r="AB752" s="48" t="s">
        <v>0</v>
      </c>
      <c r="AC752" s="48">
        <v>12.07</v>
      </c>
      <c r="AD752" s="48">
        <v>12.06</v>
      </c>
      <c r="AE752" s="46">
        <v>3614</v>
      </c>
      <c r="AF752" s="48" t="s">
        <v>0</v>
      </c>
      <c r="AG752" s="48" t="s">
        <v>0</v>
      </c>
      <c r="AH752" s="48">
        <v>8.89</v>
      </c>
      <c r="AI752" s="48" t="s">
        <v>0</v>
      </c>
      <c r="AJ752" s="48">
        <v>9.7799999999999994</v>
      </c>
      <c r="AK752" s="48" t="s">
        <v>0</v>
      </c>
      <c r="AL752" s="48">
        <v>29.29</v>
      </c>
      <c r="AM752" s="48">
        <v>47.6</v>
      </c>
      <c r="AN752" s="48">
        <v>67.09</v>
      </c>
      <c r="AO752" s="50">
        <v>1.0290509259259259E-3</v>
      </c>
      <c r="AP752" s="50">
        <v>1.4269675925925927E-3</v>
      </c>
      <c r="AQ752" s="50">
        <v>3.2315972222222221E-3</v>
      </c>
      <c r="AR752" s="50">
        <v>1.2980324074074075E-3</v>
      </c>
      <c r="AS752" s="50">
        <v>1.8216435185185187E-3</v>
      </c>
      <c r="AT752" s="50">
        <v>2.3563657407407409E-3</v>
      </c>
      <c r="AU752" s="50">
        <v>3.7243055555555554E-3</v>
      </c>
      <c r="AV752" s="50">
        <v>4.0296296296296295E-3</v>
      </c>
      <c r="AW752" s="50">
        <v>5.1406250000000002E-3</v>
      </c>
      <c r="AX752" s="50">
        <v>8.0906250000000006E-3</v>
      </c>
      <c r="AY752" s="50">
        <v>8.7150462962962954E-3</v>
      </c>
      <c r="AZ752" s="50">
        <v>1.4032060185185184E-2</v>
      </c>
      <c r="BA752" s="50">
        <v>1.1606597222222223E-2</v>
      </c>
      <c r="BB752" s="50">
        <v>1.996423611111111E-2</v>
      </c>
      <c r="BC752" s="50">
        <v>4.1000578703703702E-2</v>
      </c>
      <c r="BD752" s="48" t="s">
        <v>0</v>
      </c>
      <c r="BE752" s="48" t="s">
        <v>0</v>
      </c>
      <c r="BF752" s="48">
        <v>4.37</v>
      </c>
      <c r="BG752" s="48">
        <v>9.34</v>
      </c>
      <c r="BH752" s="48">
        <v>11.03</v>
      </c>
      <c r="BI752" s="46">
        <v>2772</v>
      </c>
    </row>
    <row r="753" spans="1:61" x14ac:dyDescent="0.3">
      <c r="A753" s="46">
        <v>649</v>
      </c>
      <c r="B753" s="48" t="s">
        <v>0</v>
      </c>
      <c r="C753" s="48">
        <v>7.13</v>
      </c>
      <c r="D753" s="48" t="s">
        <v>0</v>
      </c>
      <c r="E753" s="48" t="s">
        <v>0</v>
      </c>
      <c r="F753" s="48" t="s">
        <v>0</v>
      </c>
      <c r="G753" s="48" t="s">
        <v>0</v>
      </c>
      <c r="H753" s="48">
        <v>24.65</v>
      </c>
      <c r="I753" s="48">
        <v>39.020000000000003</v>
      </c>
      <c r="J753" s="48">
        <v>54.87</v>
      </c>
      <c r="K753" s="50">
        <v>8.3449074074074079E-4</v>
      </c>
      <c r="L753" s="50">
        <v>1.1387731481481483E-3</v>
      </c>
      <c r="M753" s="50">
        <v>2.6017361111111111E-3</v>
      </c>
      <c r="N753" s="50">
        <v>1.0439814814814815E-3</v>
      </c>
      <c r="O753" s="50">
        <v>1.4659722222222222E-3</v>
      </c>
      <c r="P753" s="50">
        <v>1.904050925925926E-3</v>
      </c>
      <c r="Q753" s="50">
        <v>3.0288194444444442E-3</v>
      </c>
      <c r="R753" s="50">
        <v>3.2681712962962964E-3</v>
      </c>
      <c r="S753" s="50">
        <v>4.1496527777777781E-3</v>
      </c>
      <c r="T753" s="50">
        <v>6.4900462962962967E-3</v>
      </c>
      <c r="U753" s="50">
        <v>7.0251157407407398E-3</v>
      </c>
      <c r="V753" s="50">
        <v>1.1191319444444445E-2</v>
      </c>
      <c r="W753" s="50">
        <v>1.0454513888888888E-2</v>
      </c>
      <c r="X753" s="50">
        <v>1.7605671296296296E-2</v>
      </c>
      <c r="Y753" s="50">
        <v>3.6583912037037036E-2</v>
      </c>
      <c r="Z753" s="48" t="s">
        <v>0</v>
      </c>
      <c r="AA753" s="48" t="s">
        <v>0</v>
      </c>
      <c r="AB753" s="48">
        <v>5.71</v>
      </c>
      <c r="AC753" s="48">
        <v>12.06</v>
      </c>
      <c r="AD753" s="48">
        <v>12.05</v>
      </c>
      <c r="AE753" s="46">
        <v>3609</v>
      </c>
      <c r="AF753" s="48" t="s">
        <v>0</v>
      </c>
      <c r="AG753" s="48" t="s">
        <v>0</v>
      </c>
      <c r="AH753" s="48" t="s">
        <v>0</v>
      </c>
      <c r="AI753" s="48">
        <v>8.9700000000000006</v>
      </c>
      <c r="AJ753" s="48" t="s">
        <v>0</v>
      </c>
      <c r="AK753" s="48">
        <v>10.57</v>
      </c>
      <c r="AL753" s="48">
        <v>29.31</v>
      </c>
      <c r="AM753" s="48">
        <v>47.62</v>
      </c>
      <c r="AN753" s="48">
        <v>67.13</v>
      </c>
      <c r="AO753" s="50">
        <v>1.0296296296296295E-3</v>
      </c>
      <c r="AP753" s="50">
        <v>1.4276620370370372E-3</v>
      </c>
      <c r="AQ753" s="50">
        <v>3.2334490740740739E-3</v>
      </c>
      <c r="AR753" s="50">
        <v>1.2987268518518519E-3</v>
      </c>
      <c r="AS753" s="50">
        <v>1.8226851851851852E-3</v>
      </c>
      <c r="AT753" s="50">
        <v>2.3575231481481481E-3</v>
      </c>
      <c r="AU753" s="50">
        <v>3.7262731481481478E-3</v>
      </c>
      <c r="AV753" s="50">
        <v>4.0318287037037033E-3</v>
      </c>
      <c r="AW753" s="50">
        <v>5.143402777777778E-3</v>
      </c>
      <c r="AX753" s="50">
        <v>8.0951388888888896E-3</v>
      </c>
      <c r="AY753" s="50">
        <v>8.7199074074074089E-3</v>
      </c>
      <c r="AZ753" s="50">
        <v>1.4039930555555555E-2</v>
      </c>
      <c r="BA753" s="50">
        <v>1.1614120370370372E-2</v>
      </c>
      <c r="BB753" s="50">
        <v>1.9976851851851853E-2</v>
      </c>
      <c r="BC753" s="50">
        <v>4.1026273148148149E-2</v>
      </c>
      <c r="BD753" s="48">
        <v>1.41</v>
      </c>
      <c r="BE753" s="48" t="s">
        <v>0</v>
      </c>
      <c r="BF753" s="48" t="s">
        <v>0</v>
      </c>
      <c r="BG753" s="48">
        <v>9.33</v>
      </c>
      <c r="BH753" s="48">
        <v>11.02</v>
      </c>
      <c r="BI753" s="46">
        <v>2768</v>
      </c>
    </row>
    <row r="754" spans="1:61" x14ac:dyDescent="0.3">
      <c r="A754" s="46">
        <v>648</v>
      </c>
      <c r="B754" s="48" t="s">
        <v>0</v>
      </c>
      <c r="C754" s="48" t="s">
        <v>0</v>
      </c>
      <c r="D754" s="48" t="s">
        <v>0</v>
      </c>
      <c r="E754" s="48" t="s">
        <v>0</v>
      </c>
      <c r="F754" s="48" t="s">
        <v>0</v>
      </c>
      <c r="G754" s="48">
        <v>9.39</v>
      </c>
      <c r="H754" s="48">
        <v>24.66</v>
      </c>
      <c r="I754" s="48">
        <v>39.04</v>
      </c>
      <c r="J754" s="48">
        <v>54.89</v>
      </c>
      <c r="K754" s="50">
        <v>8.3483796296296301E-4</v>
      </c>
      <c r="L754" s="50">
        <v>1.1391203703703704E-3</v>
      </c>
      <c r="M754" s="50">
        <v>2.6027777777777776E-3</v>
      </c>
      <c r="N754" s="50">
        <v>1.0443287037037038E-3</v>
      </c>
      <c r="O754" s="50">
        <v>1.4664351851851852E-3</v>
      </c>
      <c r="P754" s="50">
        <v>1.9047453703703704E-3</v>
      </c>
      <c r="Q754" s="50">
        <v>3.0298611111111112E-3</v>
      </c>
      <c r="R754" s="50">
        <v>3.2694444444444446E-3</v>
      </c>
      <c r="S754" s="50">
        <v>4.1512731481481479E-3</v>
      </c>
      <c r="T754" s="50">
        <v>6.4924768518518526E-3</v>
      </c>
      <c r="U754" s="50">
        <v>7.0277777777777778E-3</v>
      </c>
      <c r="V754" s="50">
        <v>1.1195486111111111E-2</v>
      </c>
      <c r="W754" s="50">
        <v>1.0460763888888889E-2</v>
      </c>
      <c r="X754" s="50">
        <v>1.7616203703703703E-2</v>
      </c>
      <c r="Y754" s="50">
        <v>3.6605208333333326E-2</v>
      </c>
      <c r="Z754" s="48" t="s">
        <v>0</v>
      </c>
      <c r="AA754" s="48">
        <v>3.7</v>
      </c>
      <c r="AB754" s="48" t="s">
        <v>0</v>
      </c>
      <c r="AC754" s="48">
        <v>12.05</v>
      </c>
      <c r="AD754" s="48">
        <v>12.03</v>
      </c>
      <c r="AE754" s="46">
        <v>3604</v>
      </c>
      <c r="AF754" s="48">
        <v>7.67</v>
      </c>
      <c r="AG754" s="48">
        <v>8.31</v>
      </c>
      <c r="AH754" s="48" t="s">
        <v>0</v>
      </c>
      <c r="AI754" s="48" t="s">
        <v>0</v>
      </c>
      <c r="AJ754" s="48">
        <v>9.7899999999999991</v>
      </c>
      <c r="AK754" s="48" t="s">
        <v>0</v>
      </c>
      <c r="AL754" s="48">
        <v>29.32</v>
      </c>
      <c r="AM754" s="48">
        <v>47.65</v>
      </c>
      <c r="AN754" s="48">
        <v>67.16</v>
      </c>
      <c r="AO754" s="50">
        <v>1.0302083333333335E-3</v>
      </c>
      <c r="AP754" s="50">
        <v>1.4284722222222223E-3</v>
      </c>
      <c r="AQ754" s="50">
        <v>3.2353009259259258E-3</v>
      </c>
      <c r="AR754" s="50">
        <v>1.2994212962962963E-3</v>
      </c>
      <c r="AS754" s="50">
        <v>1.8236111111111111E-3</v>
      </c>
      <c r="AT754" s="50">
        <v>2.3587962962962963E-3</v>
      </c>
      <c r="AU754" s="50">
        <v>3.7281250000000001E-3</v>
      </c>
      <c r="AV754" s="50">
        <v>4.0339120370370372E-3</v>
      </c>
      <c r="AW754" s="50">
        <v>5.1461805555555558E-3</v>
      </c>
      <c r="AX754" s="50">
        <v>8.099537037037037E-3</v>
      </c>
      <c r="AY754" s="50">
        <v>8.7247685185185189E-3</v>
      </c>
      <c r="AZ754" s="50">
        <v>1.4047916666666667E-2</v>
      </c>
      <c r="BA754" s="50">
        <v>1.1621643518518519E-2</v>
      </c>
      <c r="BB754" s="50">
        <v>1.9989467592592593E-2</v>
      </c>
      <c r="BC754" s="50">
        <v>4.1051851851851846E-2</v>
      </c>
      <c r="BD754" s="48" t="s">
        <v>0</v>
      </c>
      <c r="BE754" s="48">
        <v>2.97</v>
      </c>
      <c r="BF754" s="48">
        <v>4.3600000000000003</v>
      </c>
      <c r="BG754" s="48">
        <v>9.32</v>
      </c>
      <c r="BH754" s="48">
        <v>11</v>
      </c>
      <c r="BI754" s="46">
        <v>2764</v>
      </c>
    </row>
    <row r="755" spans="1:61" x14ac:dyDescent="0.3">
      <c r="A755" s="46">
        <v>647</v>
      </c>
      <c r="B755" s="48">
        <v>6.6</v>
      </c>
      <c r="C755" s="48" t="s">
        <v>0</v>
      </c>
      <c r="D755" s="48" t="s">
        <v>0</v>
      </c>
      <c r="E755" s="48">
        <v>8</v>
      </c>
      <c r="F755" s="48">
        <v>8.7100000000000009</v>
      </c>
      <c r="G755" s="48" t="s">
        <v>0</v>
      </c>
      <c r="H755" s="48" t="s">
        <v>0</v>
      </c>
      <c r="I755" s="48">
        <v>39.049999999999997</v>
      </c>
      <c r="J755" s="48">
        <v>54.91</v>
      </c>
      <c r="K755" s="50">
        <v>8.3518518518518523E-4</v>
      </c>
      <c r="L755" s="50">
        <v>1.1395833333333334E-3</v>
      </c>
      <c r="M755" s="50">
        <v>2.6038194444444442E-3</v>
      </c>
      <c r="N755" s="50">
        <v>1.0446759259259259E-3</v>
      </c>
      <c r="O755" s="50">
        <v>1.4668981481481482E-3</v>
      </c>
      <c r="P755" s="50">
        <v>1.9054398148148149E-3</v>
      </c>
      <c r="Q755" s="50">
        <v>3.0310185185185184E-3</v>
      </c>
      <c r="R755" s="50">
        <v>3.2706018518518522E-3</v>
      </c>
      <c r="S755" s="50">
        <v>4.1527777777777778E-3</v>
      </c>
      <c r="T755" s="50">
        <v>6.4950231481481482E-3</v>
      </c>
      <c r="U755" s="50">
        <v>7.030439814814814E-3</v>
      </c>
      <c r="V755" s="50">
        <v>1.1199768518518519E-2</v>
      </c>
      <c r="W755" s="50">
        <v>1.0467129629629628E-2</v>
      </c>
      <c r="X755" s="50">
        <v>1.762673611111111E-2</v>
      </c>
      <c r="Y755" s="50">
        <v>3.6626620370370365E-2</v>
      </c>
      <c r="Z755" s="48" t="s">
        <v>0</v>
      </c>
      <c r="AA755" s="48" t="s">
        <v>0</v>
      </c>
      <c r="AB755" s="48">
        <v>5.7</v>
      </c>
      <c r="AC755" s="48">
        <v>12.04</v>
      </c>
      <c r="AD755" s="48">
        <v>12.01</v>
      </c>
      <c r="AE755" s="46">
        <v>3598</v>
      </c>
      <c r="AF755" s="48" t="s">
        <v>0</v>
      </c>
      <c r="AG755" s="48" t="s">
        <v>0</v>
      </c>
      <c r="AH755" s="48">
        <v>8.9</v>
      </c>
      <c r="AI755" s="48">
        <v>8.98</v>
      </c>
      <c r="AJ755" s="48" t="s">
        <v>0</v>
      </c>
      <c r="AK755" s="48">
        <v>10.58</v>
      </c>
      <c r="AL755" s="48">
        <v>29.34</v>
      </c>
      <c r="AM755" s="48">
        <v>47.67</v>
      </c>
      <c r="AN755" s="48">
        <v>67.2</v>
      </c>
      <c r="AO755" s="50">
        <v>1.0307870370370371E-3</v>
      </c>
      <c r="AP755" s="50">
        <v>1.4292824074074075E-3</v>
      </c>
      <c r="AQ755" s="50">
        <v>3.2371527777777776E-3</v>
      </c>
      <c r="AR755" s="50">
        <v>1.3001157407407408E-3</v>
      </c>
      <c r="AS755" s="50">
        <v>1.8245370370370371E-3</v>
      </c>
      <c r="AT755" s="50">
        <v>2.3600694444444446E-3</v>
      </c>
      <c r="AU755" s="50">
        <v>3.7300925925925926E-3</v>
      </c>
      <c r="AV755" s="50">
        <v>4.0359953703703703E-3</v>
      </c>
      <c r="AW755" s="50">
        <v>5.1488425925925929E-3</v>
      </c>
      <c r="AX755" s="50">
        <v>8.104050925925926E-3</v>
      </c>
      <c r="AY755" s="50">
        <v>8.7296296296296306E-3</v>
      </c>
      <c r="AZ755" s="50">
        <v>1.4055787037037037E-2</v>
      </c>
      <c r="BA755" s="50">
        <v>1.1629050925925926E-2</v>
      </c>
      <c r="BB755" s="50">
        <v>2.0002083333333334E-2</v>
      </c>
      <c r="BC755" s="50">
        <v>4.1077546296296299E-2</v>
      </c>
      <c r="BD755" s="48" t="s">
        <v>0</v>
      </c>
      <c r="BE755" s="48" t="s">
        <v>0</v>
      </c>
      <c r="BF755" s="48" t="s">
        <v>0</v>
      </c>
      <c r="BG755" s="48">
        <v>9.31</v>
      </c>
      <c r="BH755" s="48">
        <v>10.98</v>
      </c>
      <c r="BI755" s="46">
        <v>2760</v>
      </c>
    </row>
    <row r="756" spans="1:61" x14ac:dyDescent="0.3">
      <c r="A756" s="46">
        <v>646</v>
      </c>
      <c r="B756" s="48" t="s">
        <v>0</v>
      </c>
      <c r="C756" s="48" t="s">
        <v>0</v>
      </c>
      <c r="D756" s="48">
        <v>7.63</v>
      </c>
      <c r="E756" s="48" t="s">
        <v>0</v>
      </c>
      <c r="F756" s="48" t="s">
        <v>0</v>
      </c>
      <c r="G756" s="48">
        <v>9.4</v>
      </c>
      <c r="H756" s="48">
        <v>24.67</v>
      </c>
      <c r="I756" s="48">
        <v>39.07</v>
      </c>
      <c r="J756" s="48">
        <v>54.93</v>
      </c>
      <c r="K756" s="50">
        <v>8.3541666666666671E-4</v>
      </c>
      <c r="L756" s="50">
        <v>1.1399305555555557E-3</v>
      </c>
      <c r="M756" s="50">
        <v>2.6048611111111112E-3</v>
      </c>
      <c r="N756" s="50">
        <v>1.0451388888888889E-3</v>
      </c>
      <c r="O756" s="50">
        <v>1.467476851851852E-3</v>
      </c>
      <c r="P756" s="50">
        <v>1.9060185185185185E-3</v>
      </c>
      <c r="Q756" s="50">
        <v>3.032175925925926E-3</v>
      </c>
      <c r="R756" s="50">
        <v>3.2717592592592594E-3</v>
      </c>
      <c r="S756" s="50">
        <v>4.1542824074074077E-3</v>
      </c>
      <c r="T756" s="50">
        <v>6.4974537037037041E-3</v>
      </c>
      <c r="U756" s="50">
        <v>7.0332175925925918E-3</v>
      </c>
      <c r="V756" s="50">
        <v>1.1203935185185185E-2</v>
      </c>
      <c r="W756" s="50">
        <v>1.0473379629629629E-2</v>
      </c>
      <c r="X756" s="50">
        <v>1.7637268518518517E-2</v>
      </c>
      <c r="Y756" s="50">
        <v>3.6647916666666662E-2</v>
      </c>
      <c r="Z756" s="48">
        <v>1.69</v>
      </c>
      <c r="AA756" s="48" t="s">
        <v>0</v>
      </c>
      <c r="AB756" s="48" t="s">
        <v>0</v>
      </c>
      <c r="AC756" s="48">
        <v>12.03</v>
      </c>
      <c r="AD756" s="48">
        <v>12</v>
      </c>
      <c r="AE756" s="46">
        <v>3593</v>
      </c>
      <c r="AF756" s="48" t="s">
        <v>0</v>
      </c>
      <c r="AG756" s="48" t="s">
        <v>0</v>
      </c>
      <c r="AH756" s="48" t="s">
        <v>0</v>
      </c>
      <c r="AI756" s="48" t="s">
        <v>0</v>
      </c>
      <c r="AJ756" s="48">
        <v>9.8000000000000007</v>
      </c>
      <c r="AK756" s="48">
        <v>10.59</v>
      </c>
      <c r="AL756" s="48">
        <v>29.35</v>
      </c>
      <c r="AM756" s="48">
        <v>47.7</v>
      </c>
      <c r="AN756" s="48">
        <v>67.23</v>
      </c>
      <c r="AO756" s="50">
        <v>1.03125E-3</v>
      </c>
      <c r="AP756" s="50">
        <v>1.4300925925925926E-3</v>
      </c>
      <c r="AQ756" s="50">
        <v>3.2388888888888888E-3</v>
      </c>
      <c r="AR756" s="50">
        <v>1.3008101851851852E-3</v>
      </c>
      <c r="AS756" s="50">
        <v>1.825462962962963E-3</v>
      </c>
      <c r="AT756" s="50">
        <v>2.3612268518518518E-3</v>
      </c>
      <c r="AU756" s="50">
        <v>3.732060185185185E-3</v>
      </c>
      <c r="AV756" s="50">
        <v>4.0381944444444441E-3</v>
      </c>
      <c r="AW756" s="50">
        <v>5.1516203703703698E-3</v>
      </c>
      <c r="AX756" s="50">
        <v>8.1084490740740735E-3</v>
      </c>
      <c r="AY756" s="50">
        <v>8.7344907407407406E-3</v>
      </c>
      <c r="AZ756" s="50">
        <v>1.4063773148148146E-2</v>
      </c>
      <c r="BA756" s="50">
        <v>1.1636574074074075E-2</v>
      </c>
      <c r="BB756" s="50">
        <v>2.0014699074074074E-2</v>
      </c>
      <c r="BC756" s="50">
        <v>4.1103240740740746E-2</v>
      </c>
      <c r="BD756" s="48" t="s">
        <v>0</v>
      </c>
      <c r="BE756" s="48" t="s">
        <v>0</v>
      </c>
      <c r="BF756" s="48">
        <v>4.3499999999999996</v>
      </c>
      <c r="BG756" s="48">
        <v>9.3000000000000007</v>
      </c>
      <c r="BH756" s="48">
        <v>10.97</v>
      </c>
      <c r="BI756" s="46">
        <v>2756</v>
      </c>
    </row>
    <row r="757" spans="1:61" x14ac:dyDescent="0.3">
      <c r="A757" s="46">
        <v>645</v>
      </c>
      <c r="B757" s="48" t="s">
        <v>0</v>
      </c>
      <c r="C757" s="48">
        <v>7.14</v>
      </c>
      <c r="D757" s="48" t="s">
        <v>0</v>
      </c>
      <c r="E757" s="48" t="s">
        <v>0</v>
      </c>
      <c r="F757" s="48" t="s">
        <v>0</v>
      </c>
      <c r="G757" s="48" t="s">
        <v>0</v>
      </c>
      <c r="H757" s="48">
        <v>24.68</v>
      </c>
      <c r="I757" s="48">
        <v>39.08</v>
      </c>
      <c r="J757" s="48">
        <v>54.95</v>
      </c>
      <c r="K757" s="50">
        <v>8.3576388888888893E-4</v>
      </c>
      <c r="L757" s="50">
        <v>1.1403935185185187E-3</v>
      </c>
      <c r="M757" s="50">
        <v>2.6059027777777777E-3</v>
      </c>
      <c r="N757" s="50">
        <v>1.0454861111111112E-3</v>
      </c>
      <c r="O757" s="50">
        <v>1.4679398148148149E-3</v>
      </c>
      <c r="P757" s="50">
        <v>1.9067129629629629E-3</v>
      </c>
      <c r="Q757" s="50">
        <v>3.0332175925925926E-3</v>
      </c>
      <c r="R757" s="50">
        <v>3.272916666666667E-3</v>
      </c>
      <c r="S757" s="50">
        <v>4.1557870370370368E-3</v>
      </c>
      <c r="T757" s="50">
        <v>6.5000000000000006E-3</v>
      </c>
      <c r="U757" s="50">
        <v>7.0358796296296289E-3</v>
      </c>
      <c r="V757" s="50">
        <v>1.1208217592592593E-2</v>
      </c>
      <c r="W757" s="50">
        <v>1.0479629629629629E-2</v>
      </c>
      <c r="X757" s="50">
        <v>1.7647800925925924E-2</v>
      </c>
      <c r="Y757" s="50">
        <v>3.6669328703703694E-2</v>
      </c>
      <c r="Z757" s="48" t="s">
        <v>0</v>
      </c>
      <c r="AA757" s="48">
        <v>3.69</v>
      </c>
      <c r="AB757" s="48">
        <v>5.69</v>
      </c>
      <c r="AC757" s="48">
        <v>12.02</v>
      </c>
      <c r="AD757" s="48">
        <v>11.98</v>
      </c>
      <c r="AE757" s="46">
        <v>3588</v>
      </c>
      <c r="AF757" s="48">
        <v>7.68</v>
      </c>
      <c r="AG757" s="48">
        <v>8.32</v>
      </c>
      <c r="AH757" s="48">
        <v>8.91</v>
      </c>
      <c r="AI757" s="48">
        <v>8.99</v>
      </c>
      <c r="AJ757" s="48" t="s">
        <v>0</v>
      </c>
      <c r="AK757" s="48" t="s">
        <v>0</v>
      </c>
      <c r="AL757" s="48">
        <v>29.36</v>
      </c>
      <c r="AM757" s="48">
        <v>47.72</v>
      </c>
      <c r="AN757" s="48">
        <v>67.27</v>
      </c>
      <c r="AO757" s="50">
        <v>1.0318287037037039E-3</v>
      </c>
      <c r="AP757" s="50">
        <v>1.4309027777777779E-3</v>
      </c>
      <c r="AQ757" s="50">
        <v>3.2407407407407411E-3</v>
      </c>
      <c r="AR757" s="50">
        <v>1.3015046296296297E-3</v>
      </c>
      <c r="AS757" s="50">
        <v>1.8265046296296297E-3</v>
      </c>
      <c r="AT757" s="50">
        <v>2.3625E-3</v>
      </c>
      <c r="AU757" s="50">
        <v>3.734027777777778E-3</v>
      </c>
      <c r="AV757" s="50">
        <v>4.0402777777777772E-3</v>
      </c>
      <c r="AW757" s="50">
        <v>5.1543981481481475E-3</v>
      </c>
      <c r="AX757" s="50">
        <v>8.1129629629629624E-3</v>
      </c>
      <c r="AY757" s="50">
        <v>8.7393518518518523E-3</v>
      </c>
      <c r="AZ757" s="50">
        <v>1.4071643518518516E-2</v>
      </c>
      <c r="BA757" s="50">
        <v>1.1644097222222222E-2</v>
      </c>
      <c r="BB757" s="50">
        <v>2.0027314814814814E-2</v>
      </c>
      <c r="BC757" s="50">
        <v>4.1128935185185185E-2</v>
      </c>
      <c r="BD757" s="48" t="s">
        <v>0</v>
      </c>
      <c r="BE757" s="48">
        <v>2.96</v>
      </c>
      <c r="BF757" s="48" t="s">
        <v>0</v>
      </c>
      <c r="BG757" s="48">
        <v>9.2899999999999991</v>
      </c>
      <c r="BH757" s="48">
        <v>10.95</v>
      </c>
      <c r="BI757" s="46">
        <v>2753</v>
      </c>
    </row>
    <row r="758" spans="1:61" x14ac:dyDescent="0.3">
      <c r="A758" s="46">
        <v>644</v>
      </c>
      <c r="B758" s="48" t="s">
        <v>0</v>
      </c>
      <c r="C758" s="48" t="s">
        <v>0</v>
      </c>
      <c r="D758" s="48" t="s">
        <v>0</v>
      </c>
      <c r="E758" s="48">
        <v>8.01</v>
      </c>
      <c r="F758" s="48">
        <v>8.7200000000000006</v>
      </c>
      <c r="G758" s="48" t="s">
        <v>0</v>
      </c>
      <c r="H758" s="48">
        <v>24.69</v>
      </c>
      <c r="I758" s="48">
        <v>39.1</v>
      </c>
      <c r="J758" s="48">
        <v>54.97</v>
      </c>
      <c r="K758" s="50">
        <v>8.3599537037037041E-4</v>
      </c>
      <c r="L758" s="50">
        <v>1.1407407407407408E-3</v>
      </c>
      <c r="M758" s="50">
        <v>2.6069444444444443E-3</v>
      </c>
      <c r="N758" s="50">
        <v>1.0458333333333333E-3</v>
      </c>
      <c r="O758" s="50">
        <v>1.4685185185185185E-3</v>
      </c>
      <c r="P758" s="50">
        <v>1.9074074074074074E-3</v>
      </c>
      <c r="Q758" s="50">
        <v>3.0343749999999997E-3</v>
      </c>
      <c r="R758" s="50">
        <v>3.2741898148148148E-3</v>
      </c>
      <c r="S758" s="50">
        <v>4.1572916666666659E-3</v>
      </c>
      <c r="T758" s="50">
        <v>6.5024305555555556E-3</v>
      </c>
      <c r="U758" s="50">
        <v>7.0385416666666669E-3</v>
      </c>
      <c r="V758" s="50">
        <v>1.1212384259259259E-2</v>
      </c>
      <c r="W758" s="50">
        <v>1.0485879629629628E-2</v>
      </c>
      <c r="X758" s="50">
        <v>1.7658333333333335E-2</v>
      </c>
      <c r="Y758" s="50">
        <v>3.6690624999999998E-2</v>
      </c>
      <c r="Z758" s="48" t="s">
        <v>0</v>
      </c>
      <c r="AA758" s="48" t="s">
        <v>0</v>
      </c>
      <c r="AB758" s="48" t="s">
        <v>0</v>
      </c>
      <c r="AC758" s="48">
        <v>12.01</v>
      </c>
      <c r="AD758" s="48">
        <v>11.96</v>
      </c>
      <c r="AE758" s="46">
        <v>3583</v>
      </c>
      <c r="AF758" s="48" t="s">
        <v>0</v>
      </c>
      <c r="AG758" s="48" t="s">
        <v>0</v>
      </c>
      <c r="AH758" s="48" t="s">
        <v>0</v>
      </c>
      <c r="AI758" s="48" t="s">
        <v>0</v>
      </c>
      <c r="AJ758" s="48">
        <v>9.81</v>
      </c>
      <c r="AK758" s="48">
        <v>10.6</v>
      </c>
      <c r="AL758" s="48">
        <v>29.38</v>
      </c>
      <c r="AM758" s="48">
        <v>47.75</v>
      </c>
      <c r="AN758" s="48">
        <v>67.3</v>
      </c>
      <c r="AO758" s="50">
        <v>1.0324074074074074E-3</v>
      </c>
      <c r="AP758" s="50">
        <v>1.431712962962963E-3</v>
      </c>
      <c r="AQ758" s="50">
        <v>3.2425925925925929E-3</v>
      </c>
      <c r="AR758" s="50">
        <v>1.3021990740740741E-3</v>
      </c>
      <c r="AS758" s="50">
        <v>1.8274305555555557E-3</v>
      </c>
      <c r="AT758" s="50">
        <v>2.3636574074074076E-3</v>
      </c>
      <c r="AU758" s="50">
        <v>3.7359953703703704E-3</v>
      </c>
      <c r="AV758" s="50">
        <v>4.0423611111111103E-3</v>
      </c>
      <c r="AW758" s="50">
        <v>5.1571759259259253E-3</v>
      </c>
      <c r="AX758" s="50">
        <v>8.1174768518518514E-3</v>
      </c>
      <c r="AY758" s="50">
        <v>8.7442129629629623E-3</v>
      </c>
      <c r="AZ758" s="50">
        <v>1.4079629629629629E-2</v>
      </c>
      <c r="BA758" s="50">
        <v>1.1651620370370369E-2</v>
      </c>
      <c r="BB758" s="50">
        <v>2.0040046296296295E-2</v>
      </c>
      <c r="BC758" s="50">
        <v>4.1154629629629631E-2</v>
      </c>
      <c r="BD758" s="48" t="s">
        <v>0</v>
      </c>
      <c r="BE758" s="48" t="s">
        <v>0</v>
      </c>
      <c r="BF758" s="48">
        <v>4.34</v>
      </c>
      <c r="BG758" s="48">
        <v>9.2799999999999994</v>
      </c>
      <c r="BH758" s="48">
        <v>10.94</v>
      </c>
      <c r="BI758" s="46">
        <v>2749</v>
      </c>
    </row>
    <row r="759" spans="1:61" x14ac:dyDescent="0.3">
      <c r="A759" s="46">
        <v>643</v>
      </c>
      <c r="B759" s="48" t="s">
        <v>0</v>
      </c>
      <c r="C759" s="48" t="s">
        <v>0</v>
      </c>
      <c r="D759" s="48" t="s">
        <v>0</v>
      </c>
      <c r="E759" s="48" t="s">
        <v>0</v>
      </c>
      <c r="F759" s="48" t="s">
        <v>0</v>
      </c>
      <c r="G759" s="48">
        <v>9.41</v>
      </c>
      <c r="H759" s="48">
        <v>24.7</v>
      </c>
      <c r="I759" s="48">
        <v>39.11</v>
      </c>
      <c r="J759" s="48">
        <v>54.99</v>
      </c>
      <c r="K759" s="50">
        <v>8.3634259259259263E-4</v>
      </c>
      <c r="L759" s="50">
        <v>1.1412037037037037E-3</v>
      </c>
      <c r="M759" s="50">
        <v>2.6078703703703702E-3</v>
      </c>
      <c r="N759" s="50">
        <v>1.0461805555555556E-3</v>
      </c>
      <c r="O759" s="50">
        <v>1.4689814814814815E-3</v>
      </c>
      <c r="P759" s="50">
        <v>1.9081018518518518E-3</v>
      </c>
      <c r="Q759" s="50">
        <v>3.0354166666666667E-3</v>
      </c>
      <c r="R759" s="50">
        <v>3.2753472222222225E-3</v>
      </c>
      <c r="S759" s="50">
        <v>4.1587962962962959E-3</v>
      </c>
      <c r="T759" s="50">
        <v>6.5049768518518521E-3</v>
      </c>
      <c r="U759" s="50">
        <v>7.041203703703704E-3</v>
      </c>
      <c r="V759" s="50">
        <v>1.1216666666666668E-2</v>
      </c>
      <c r="W759" s="50">
        <v>1.0492129629629629E-2</v>
      </c>
      <c r="X759" s="50">
        <v>1.7668865740740742E-2</v>
      </c>
      <c r="Y759" s="50">
        <v>3.6712037037037036E-2</v>
      </c>
      <c r="Z759" s="48" t="s">
        <v>0</v>
      </c>
      <c r="AA759" s="48" t="s">
        <v>0</v>
      </c>
      <c r="AB759" s="48">
        <v>5.68</v>
      </c>
      <c r="AC759" s="48">
        <v>12</v>
      </c>
      <c r="AD759" s="48">
        <v>11.94</v>
      </c>
      <c r="AE759" s="46">
        <v>3578</v>
      </c>
      <c r="AF759" s="48" t="s">
        <v>0</v>
      </c>
      <c r="AG759" s="48">
        <v>8.33</v>
      </c>
      <c r="AH759" s="48" t="s">
        <v>0</v>
      </c>
      <c r="AI759" s="48" t="s">
        <v>0</v>
      </c>
      <c r="AJ759" s="48" t="s">
        <v>0</v>
      </c>
      <c r="AK759" s="48" t="s">
        <v>0</v>
      </c>
      <c r="AL759" s="48">
        <v>29.39</v>
      </c>
      <c r="AM759" s="48">
        <v>47.77</v>
      </c>
      <c r="AN759" s="48">
        <v>67.34</v>
      </c>
      <c r="AO759" s="50">
        <v>1.0329861111111113E-3</v>
      </c>
      <c r="AP759" s="50">
        <v>1.4325231481481483E-3</v>
      </c>
      <c r="AQ759" s="50">
        <v>3.2444444444444448E-3</v>
      </c>
      <c r="AR759" s="50">
        <v>1.3028935185185185E-3</v>
      </c>
      <c r="AS759" s="50">
        <v>1.8283564814814816E-3</v>
      </c>
      <c r="AT759" s="50">
        <v>2.3649305555555554E-3</v>
      </c>
      <c r="AU759" s="50">
        <v>3.7379629629629629E-3</v>
      </c>
      <c r="AV759" s="50">
        <v>4.0445601851851849E-3</v>
      </c>
      <c r="AW759" s="50">
        <v>5.1599537037037031E-3</v>
      </c>
      <c r="AX759" s="50">
        <v>8.1219907407407404E-3</v>
      </c>
      <c r="AY759" s="50">
        <v>8.749074074074074E-3</v>
      </c>
      <c r="AZ759" s="50">
        <v>1.4087499999999999E-2</v>
      </c>
      <c r="BA759" s="50">
        <v>1.1659027777777779E-2</v>
      </c>
      <c r="BB759" s="50">
        <v>2.0052662037037039E-2</v>
      </c>
      <c r="BC759" s="50">
        <v>4.1180439814814812E-2</v>
      </c>
      <c r="BD759" s="48" t="s">
        <v>0</v>
      </c>
      <c r="BE759" s="48" t="s">
        <v>0</v>
      </c>
      <c r="BF759" s="48" t="s">
        <v>0</v>
      </c>
      <c r="BG759" s="48">
        <v>9.27</v>
      </c>
      <c r="BH759" s="48">
        <v>10.92</v>
      </c>
      <c r="BI759" s="46">
        <v>2745</v>
      </c>
    </row>
    <row r="760" spans="1:61" x14ac:dyDescent="0.3">
      <c r="A760" s="46">
        <v>642</v>
      </c>
      <c r="B760" s="48">
        <v>6.61</v>
      </c>
      <c r="C760" s="48" t="s">
        <v>0</v>
      </c>
      <c r="D760" s="48">
        <v>7.64</v>
      </c>
      <c r="E760" s="48" t="s">
        <v>0</v>
      </c>
      <c r="F760" s="48" t="s">
        <v>0</v>
      </c>
      <c r="G760" s="48" t="s">
        <v>0</v>
      </c>
      <c r="H760" s="48">
        <v>24.71</v>
      </c>
      <c r="I760" s="48">
        <v>39.130000000000003</v>
      </c>
      <c r="J760" s="48">
        <v>55.01</v>
      </c>
      <c r="K760" s="50">
        <v>8.3668981481481485E-4</v>
      </c>
      <c r="L760" s="50">
        <v>1.1415509259259261E-3</v>
      </c>
      <c r="M760" s="50">
        <v>2.6089120370370368E-3</v>
      </c>
      <c r="N760" s="50">
        <v>1.0465277777777777E-3</v>
      </c>
      <c r="O760" s="50">
        <v>1.4695601851851853E-3</v>
      </c>
      <c r="P760" s="50">
        <v>1.9087962962962962E-3</v>
      </c>
      <c r="Q760" s="50">
        <v>3.0365740740740739E-3</v>
      </c>
      <c r="R760" s="50">
        <v>3.2765046296296296E-3</v>
      </c>
      <c r="S760" s="50">
        <v>4.1603009259259258E-3</v>
      </c>
      <c r="T760" s="50">
        <v>6.5075231481481486E-3</v>
      </c>
      <c r="U760" s="50">
        <v>7.0438657407407403E-3</v>
      </c>
      <c r="V760" s="50">
        <v>1.1220949074074076E-2</v>
      </c>
      <c r="W760" s="50">
        <v>1.049849537037037E-2</v>
      </c>
      <c r="X760" s="50">
        <v>1.767951388888889E-2</v>
      </c>
      <c r="Y760" s="50">
        <v>3.6733449074074075E-2</v>
      </c>
      <c r="Z760" s="48" t="s">
        <v>0</v>
      </c>
      <c r="AA760" s="48">
        <v>3.68</v>
      </c>
      <c r="AB760" s="48" t="s">
        <v>0</v>
      </c>
      <c r="AC760" s="48">
        <v>11.99</v>
      </c>
      <c r="AD760" s="48">
        <v>11.93</v>
      </c>
      <c r="AE760" s="46">
        <v>3573</v>
      </c>
      <c r="AF760" s="48">
        <v>7.69</v>
      </c>
      <c r="AG760" s="48" t="s">
        <v>0</v>
      </c>
      <c r="AH760" s="48">
        <v>8.92</v>
      </c>
      <c r="AI760" s="48">
        <v>9</v>
      </c>
      <c r="AJ760" s="48">
        <v>9.82</v>
      </c>
      <c r="AK760" s="48">
        <v>10.61</v>
      </c>
      <c r="AL760" s="48">
        <v>29.41</v>
      </c>
      <c r="AM760" s="48">
        <v>47.79</v>
      </c>
      <c r="AN760" s="48">
        <v>67.37</v>
      </c>
      <c r="AO760" s="50">
        <v>1.0334490740740742E-3</v>
      </c>
      <c r="AP760" s="50">
        <v>1.4332175925925927E-3</v>
      </c>
      <c r="AQ760" s="50">
        <v>3.2462962962962966E-3</v>
      </c>
      <c r="AR760" s="50">
        <v>1.303587962962963E-3</v>
      </c>
      <c r="AS760" s="50">
        <v>1.8292824074074075E-3</v>
      </c>
      <c r="AT760" s="50">
        <v>2.3660879629629631E-3</v>
      </c>
      <c r="AU760" s="50">
        <v>3.7398148148148147E-3</v>
      </c>
      <c r="AV760" s="50">
        <v>4.046643518518518E-3</v>
      </c>
      <c r="AW760" s="50">
        <v>5.1626157407407411E-3</v>
      </c>
      <c r="AX760" s="50">
        <v>8.1263888888888896E-3</v>
      </c>
      <c r="AY760" s="50">
        <v>8.753935185185184E-3</v>
      </c>
      <c r="AZ760" s="50">
        <v>1.4095486111111111E-2</v>
      </c>
      <c r="BA760" s="50">
        <v>1.1666550925925927E-2</v>
      </c>
      <c r="BB760" s="50">
        <v>2.0065393518518521E-2</v>
      </c>
      <c r="BC760" s="50">
        <v>4.1206134259259258E-2</v>
      </c>
      <c r="BD760" s="48" t="s">
        <v>0</v>
      </c>
      <c r="BE760" s="48">
        <v>2.95</v>
      </c>
      <c r="BF760" s="48" t="s">
        <v>0</v>
      </c>
      <c r="BG760" s="48">
        <v>9.26</v>
      </c>
      <c r="BH760" s="48">
        <v>10.9</v>
      </c>
      <c r="BI760" s="46">
        <v>2741</v>
      </c>
    </row>
    <row r="761" spans="1:61" x14ac:dyDescent="0.3">
      <c r="A761" s="46">
        <v>641</v>
      </c>
      <c r="B761" s="48" t="s">
        <v>0</v>
      </c>
      <c r="C761" s="48" t="s">
        <v>0</v>
      </c>
      <c r="D761" s="48" t="s">
        <v>0</v>
      </c>
      <c r="E761" s="48">
        <v>8.02</v>
      </c>
      <c r="F761" s="48">
        <v>8.73</v>
      </c>
      <c r="G761" s="48">
        <v>9.42</v>
      </c>
      <c r="H761" s="48">
        <v>24.72</v>
      </c>
      <c r="I761" s="48">
        <v>39.14</v>
      </c>
      <c r="J761" s="48">
        <v>55.03</v>
      </c>
      <c r="K761" s="50">
        <v>8.3692129629629633E-4</v>
      </c>
      <c r="L761" s="50">
        <v>1.142013888888889E-3</v>
      </c>
      <c r="M761" s="50">
        <v>2.6099537037037037E-3</v>
      </c>
      <c r="N761" s="50">
        <v>1.0468750000000001E-3</v>
      </c>
      <c r="O761" s="50">
        <v>1.4700231481481483E-3</v>
      </c>
      <c r="P761" s="50">
        <v>1.9094907407407407E-3</v>
      </c>
      <c r="Q761" s="50">
        <v>3.0377314814814815E-3</v>
      </c>
      <c r="R761" s="50">
        <v>3.2776620370370373E-3</v>
      </c>
      <c r="S761" s="50">
        <v>4.1618055555555549E-3</v>
      </c>
      <c r="T761" s="50">
        <v>6.5099537037037044E-3</v>
      </c>
      <c r="U761" s="50">
        <v>7.0466435185185181E-3</v>
      </c>
      <c r="V761" s="50">
        <v>1.1225115740740742E-2</v>
      </c>
      <c r="W761" s="50">
        <v>1.0504745370370369E-2</v>
      </c>
      <c r="X761" s="50">
        <v>1.7690046296296297E-2</v>
      </c>
      <c r="Y761" s="50">
        <v>3.6754861111111106E-2</v>
      </c>
      <c r="Z761" s="48" t="s">
        <v>0</v>
      </c>
      <c r="AA761" s="48" t="s">
        <v>0</v>
      </c>
      <c r="AB761" s="48">
        <v>5.67</v>
      </c>
      <c r="AC761" s="48">
        <v>11.98</v>
      </c>
      <c r="AD761" s="48">
        <v>11.91</v>
      </c>
      <c r="AE761" s="46">
        <v>3568</v>
      </c>
      <c r="AF761" s="48" t="s">
        <v>0</v>
      </c>
      <c r="AG761" s="48" t="s">
        <v>0</v>
      </c>
      <c r="AH761" s="48" t="s">
        <v>0</v>
      </c>
      <c r="AI761" s="48" t="s">
        <v>0</v>
      </c>
      <c r="AJ761" s="48" t="s">
        <v>0</v>
      </c>
      <c r="AK761" s="48">
        <v>10.62</v>
      </c>
      <c r="AL761" s="48">
        <v>29.42</v>
      </c>
      <c r="AM761" s="48">
        <v>47.82</v>
      </c>
      <c r="AN761" s="48">
        <v>67.41</v>
      </c>
      <c r="AO761" s="50">
        <v>1.0340277777777778E-3</v>
      </c>
      <c r="AP761" s="50">
        <v>1.4340277777777778E-3</v>
      </c>
      <c r="AQ761" s="50">
        <v>3.2481481481481484E-3</v>
      </c>
      <c r="AR761" s="50">
        <v>1.3042824074074074E-3</v>
      </c>
      <c r="AS761" s="50">
        <v>1.8303240740740741E-3</v>
      </c>
      <c r="AT761" s="50">
        <v>2.3673611111111113E-3</v>
      </c>
      <c r="AU761" s="50">
        <v>3.7417824074074072E-3</v>
      </c>
      <c r="AV761" s="50">
        <v>4.0487268518518511E-3</v>
      </c>
      <c r="AW761" s="50">
        <v>5.1653935185185188E-3</v>
      </c>
      <c r="AX761" s="50">
        <v>8.1309027777777786E-3</v>
      </c>
      <c r="AY761" s="50">
        <v>8.7587962962962958E-3</v>
      </c>
      <c r="AZ761" s="50">
        <v>1.410347222222222E-2</v>
      </c>
      <c r="BA761" s="50">
        <v>1.1674074074074075E-2</v>
      </c>
      <c r="BB761" s="50">
        <v>2.0078009259259261E-2</v>
      </c>
      <c r="BC761" s="50">
        <v>4.1231944444444446E-2</v>
      </c>
      <c r="BD761" s="48" t="s">
        <v>0</v>
      </c>
      <c r="BE761" s="48" t="s">
        <v>0</v>
      </c>
      <c r="BF761" s="48">
        <v>4.33</v>
      </c>
      <c r="BG761" s="48">
        <v>9.25</v>
      </c>
      <c r="BH761" s="48">
        <v>10.89</v>
      </c>
      <c r="BI761" s="46">
        <v>2737</v>
      </c>
    </row>
    <row r="762" spans="1:61" x14ac:dyDescent="0.3">
      <c r="A762" s="46">
        <v>640</v>
      </c>
      <c r="B762" s="48" t="s">
        <v>0</v>
      </c>
      <c r="C762" s="48">
        <v>7.15</v>
      </c>
      <c r="D762" s="48" t="s">
        <v>0</v>
      </c>
      <c r="E762" s="48" t="s">
        <v>0</v>
      </c>
      <c r="F762" s="48" t="s">
        <v>0</v>
      </c>
      <c r="G762" s="48" t="s">
        <v>0</v>
      </c>
      <c r="H762" s="48">
        <v>24.73</v>
      </c>
      <c r="I762" s="48">
        <v>39.15</v>
      </c>
      <c r="J762" s="48">
        <v>55.05</v>
      </c>
      <c r="K762" s="50">
        <v>8.3726851851851855E-4</v>
      </c>
      <c r="L762" s="50">
        <v>1.1423611111111111E-3</v>
      </c>
      <c r="M762" s="50">
        <v>2.6109953703703703E-3</v>
      </c>
      <c r="N762" s="50">
        <v>1.047337962962963E-3</v>
      </c>
      <c r="O762" s="50">
        <v>1.4706018518518518E-3</v>
      </c>
      <c r="P762" s="50">
        <v>1.9101851851851853E-3</v>
      </c>
      <c r="Q762" s="50">
        <v>3.0387731481481481E-3</v>
      </c>
      <c r="R762" s="50">
        <v>3.2789351851851855E-3</v>
      </c>
      <c r="S762" s="50">
        <v>4.1633101851851848E-3</v>
      </c>
      <c r="T762" s="50">
        <v>6.5125000000000009E-3</v>
      </c>
      <c r="U762" s="50">
        <v>7.0493055555555552E-3</v>
      </c>
      <c r="V762" s="50">
        <v>1.1229398148148148E-2</v>
      </c>
      <c r="W762" s="50">
        <v>1.051111111111111E-2</v>
      </c>
      <c r="X762" s="50">
        <v>1.7700578703703704E-2</v>
      </c>
      <c r="Y762" s="50">
        <v>3.6776388888888886E-2</v>
      </c>
      <c r="Z762" s="48" t="s">
        <v>0</v>
      </c>
      <c r="AA762" s="48">
        <v>3.67</v>
      </c>
      <c r="AB762" s="48" t="s">
        <v>0</v>
      </c>
      <c r="AC762" s="48">
        <v>11.97</v>
      </c>
      <c r="AD762" s="48">
        <v>11.89</v>
      </c>
      <c r="AE762" s="46">
        <v>3563</v>
      </c>
      <c r="AF762" s="48" t="s">
        <v>0</v>
      </c>
      <c r="AG762" s="48">
        <v>8.34</v>
      </c>
      <c r="AH762" s="48">
        <v>8.93</v>
      </c>
      <c r="AI762" s="48">
        <v>9.01</v>
      </c>
      <c r="AJ762" s="48">
        <v>9.83</v>
      </c>
      <c r="AK762" s="48" t="s">
        <v>0</v>
      </c>
      <c r="AL762" s="48">
        <v>29.43</v>
      </c>
      <c r="AM762" s="48">
        <v>47.84</v>
      </c>
      <c r="AN762" s="48">
        <v>67.44</v>
      </c>
      <c r="AO762" s="50">
        <v>1.0346064814814816E-3</v>
      </c>
      <c r="AP762" s="50">
        <v>1.4348379629629631E-3</v>
      </c>
      <c r="AQ762" s="50">
        <v>3.2498842592592597E-3</v>
      </c>
      <c r="AR762" s="50">
        <v>1.3049768518518519E-3</v>
      </c>
      <c r="AS762" s="50">
        <v>1.83125E-3</v>
      </c>
      <c r="AT762" s="50">
        <v>2.3686342592592591E-3</v>
      </c>
      <c r="AU762" s="50">
        <v>3.7437500000000001E-3</v>
      </c>
      <c r="AV762" s="50">
        <v>4.0509259259259257E-3</v>
      </c>
      <c r="AW762" s="50">
        <v>5.1681712962962966E-3</v>
      </c>
      <c r="AX762" s="50">
        <v>8.1354166666666675E-3</v>
      </c>
      <c r="AY762" s="50">
        <v>8.7636574074074075E-3</v>
      </c>
      <c r="AZ762" s="50">
        <v>1.4111342592592592E-2</v>
      </c>
      <c r="BA762" s="50">
        <v>1.1681597222222222E-2</v>
      </c>
      <c r="BB762" s="50">
        <v>2.0090740740740742E-2</v>
      </c>
      <c r="BC762" s="50">
        <v>4.1257754629629634E-2</v>
      </c>
      <c r="BD762" s="48">
        <v>1.4</v>
      </c>
      <c r="BE762" s="48" t="s">
        <v>0</v>
      </c>
      <c r="BF762" s="48" t="s">
        <v>0</v>
      </c>
      <c r="BG762" s="48">
        <v>9.24</v>
      </c>
      <c r="BH762" s="48">
        <v>10.87</v>
      </c>
      <c r="BI762" s="46">
        <v>2733</v>
      </c>
    </row>
    <row r="763" spans="1:61" x14ac:dyDescent="0.3">
      <c r="A763" s="46">
        <v>639</v>
      </c>
      <c r="B763" s="48" t="s">
        <v>0</v>
      </c>
      <c r="C763" s="48" t="s">
        <v>0</v>
      </c>
      <c r="D763" s="48" t="s">
        <v>0</v>
      </c>
      <c r="E763" s="48" t="s">
        <v>0</v>
      </c>
      <c r="F763" s="48">
        <v>8.74</v>
      </c>
      <c r="G763" s="48" t="s">
        <v>0</v>
      </c>
      <c r="H763" s="48">
        <v>24.74</v>
      </c>
      <c r="I763" s="48">
        <v>39.17</v>
      </c>
      <c r="J763" s="48">
        <v>55.07</v>
      </c>
      <c r="K763" s="50">
        <v>8.3761574074074077E-4</v>
      </c>
      <c r="L763" s="50">
        <v>1.1428240740740741E-3</v>
      </c>
      <c r="M763" s="50">
        <v>2.6120370370370368E-3</v>
      </c>
      <c r="N763" s="50">
        <v>1.0476851851851851E-3</v>
      </c>
      <c r="O763" s="50">
        <v>1.4710648148148148E-3</v>
      </c>
      <c r="P763" s="50">
        <v>1.9107638888888891E-3</v>
      </c>
      <c r="Q763" s="50">
        <v>3.0399305555555553E-3</v>
      </c>
      <c r="R763" s="50">
        <v>3.2800925925925927E-3</v>
      </c>
      <c r="S763" s="50">
        <v>4.1649305555555554E-3</v>
      </c>
      <c r="T763" s="50">
        <v>6.5149305555555559E-3</v>
      </c>
      <c r="U763" s="50">
        <v>7.0519675925925923E-3</v>
      </c>
      <c r="V763" s="50">
        <v>1.1233680555555556E-2</v>
      </c>
      <c r="W763" s="50">
        <v>1.0517361111111109E-2</v>
      </c>
      <c r="X763" s="50">
        <v>1.7711226851851853E-2</v>
      </c>
      <c r="Y763" s="50">
        <v>3.6797800925925918E-2</v>
      </c>
      <c r="Z763" s="48" t="s">
        <v>0</v>
      </c>
      <c r="AA763" s="48" t="s">
        <v>0</v>
      </c>
      <c r="AB763" s="48">
        <v>5.66</v>
      </c>
      <c r="AC763" s="48">
        <v>11.96</v>
      </c>
      <c r="AD763" s="48">
        <v>11.88</v>
      </c>
      <c r="AE763" s="46">
        <v>3558</v>
      </c>
      <c r="AF763" s="48">
        <v>7.7</v>
      </c>
      <c r="AG763" s="48" t="s">
        <v>0</v>
      </c>
      <c r="AH763" s="48" t="s">
        <v>0</v>
      </c>
      <c r="AI763" s="48" t="s">
        <v>0</v>
      </c>
      <c r="AJ763" s="48" t="s">
        <v>0</v>
      </c>
      <c r="AK763" s="48">
        <v>10.63</v>
      </c>
      <c r="AL763" s="48">
        <v>29.45</v>
      </c>
      <c r="AM763" s="48">
        <v>47.87</v>
      </c>
      <c r="AN763" s="48">
        <v>67.48</v>
      </c>
      <c r="AO763" s="50">
        <v>1.0351851851851852E-3</v>
      </c>
      <c r="AP763" s="50">
        <v>1.4356481481481481E-3</v>
      </c>
      <c r="AQ763" s="50">
        <v>3.2517361111111115E-3</v>
      </c>
      <c r="AR763" s="50">
        <v>1.3056712962962963E-3</v>
      </c>
      <c r="AS763" s="50">
        <v>1.8321759259259259E-3</v>
      </c>
      <c r="AT763" s="50">
        <v>2.3697916666666667E-3</v>
      </c>
      <c r="AU763" s="50">
        <v>3.7457175925925926E-3</v>
      </c>
      <c r="AV763" s="50">
        <v>4.0530092592592588E-3</v>
      </c>
      <c r="AW763" s="50">
        <v>5.1709490740740743E-3</v>
      </c>
      <c r="AX763" s="50">
        <v>8.1399305555555548E-3</v>
      </c>
      <c r="AY763" s="50">
        <v>8.7685185185185192E-3</v>
      </c>
      <c r="AZ763" s="50">
        <v>1.4119328703703703E-2</v>
      </c>
      <c r="BA763" s="50">
        <v>1.1689120370370371E-2</v>
      </c>
      <c r="BB763" s="50">
        <v>2.010347222222222E-2</v>
      </c>
      <c r="BC763" s="50">
        <v>4.1283564814814815E-2</v>
      </c>
      <c r="BD763" s="48" t="s">
        <v>0</v>
      </c>
      <c r="BE763" s="48">
        <v>2.94</v>
      </c>
      <c r="BF763" s="48">
        <v>4.32</v>
      </c>
      <c r="BG763" s="48">
        <v>9.23</v>
      </c>
      <c r="BH763" s="48">
        <v>10.85</v>
      </c>
      <c r="BI763" s="46">
        <v>2729</v>
      </c>
    </row>
    <row r="764" spans="1:61" x14ac:dyDescent="0.3">
      <c r="A764" s="46">
        <v>638</v>
      </c>
      <c r="B764" s="48" t="s">
        <v>0</v>
      </c>
      <c r="C764" s="48" t="s">
        <v>0</v>
      </c>
      <c r="D764" s="48">
        <v>7.65</v>
      </c>
      <c r="E764" s="48">
        <v>8.0299999999999994</v>
      </c>
      <c r="F764" s="48" t="s">
        <v>0</v>
      </c>
      <c r="G764" s="48">
        <v>9.43</v>
      </c>
      <c r="H764" s="48" t="s">
        <v>0</v>
      </c>
      <c r="I764" s="48">
        <v>39.18</v>
      </c>
      <c r="J764" s="48">
        <v>55.09</v>
      </c>
      <c r="K764" s="50">
        <v>8.3784722222222225E-4</v>
      </c>
      <c r="L764" s="50">
        <v>1.1431712962962964E-3</v>
      </c>
      <c r="M764" s="50">
        <v>2.6130787037037034E-3</v>
      </c>
      <c r="N764" s="50">
        <v>1.0480324074074075E-3</v>
      </c>
      <c r="O764" s="50">
        <v>1.4715277777777778E-3</v>
      </c>
      <c r="P764" s="50">
        <v>1.9114583333333336E-3</v>
      </c>
      <c r="Q764" s="50">
        <v>3.0410879629629629E-3</v>
      </c>
      <c r="R764" s="50">
        <v>3.2812500000000003E-3</v>
      </c>
      <c r="S764" s="50">
        <v>4.1664351851851845E-3</v>
      </c>
      <c r="T764" s="50">
        <v>6.5174768518518516E-3</v>
      </c>
      <c r="U764" s="50">
        <v>7.0547453703703701E-3</v>
      </c>
      <c r="V764" s="50">
        <v>1.1237847222222222E-2</v>
      </c>
      <c r="W764" s="50">
        <v>1.0523726851851852E-2</v>
      </c>
      <c r="X764" s="50">
        <v>1.772175925925926E-2</v>
      </c>
      <c r="Y764" s="50">
        <v>3.6819328703703705E-2</v>
      </c>
      <c r="Z764" s="48">
        <v>1.6800000000000002</v>
      </c>
      <c r="AA764" s="48" t="s">
        <v>0</v>
      </c>
      <c r="AB764" s="48" t="s">
        <v>0</v>
      </c>
      <c r="AC764" s="48">
        <v>11.95</v>
      </c>
      <c r="AD764" s="48">
        <v>11.86</v>
      </c>
      <c r="AE764" s="46">
        <v>3553</v>
      </c>
      <c r="AF764" s="48" t="s">
        <v>0</v>
      </c>
      <c r="AG764" s="48" t="s">
        <v>0</v>
      </c>
      <c r="AH764" s="48" t="s">
        <v>0</v>
      </c>
      <c r="AI764" s="48">
        <v>9.02</v>
      </c>
      <c r="AJ764" s="48">
        <v>9.84</v>
      </c>
      <c r="AK764" s="48" t="s">
        <v>0</v>
      </c>
      <c r="AL764" s="48">
        <v>29.46</v>
      </c>
      <c r="AM764" s="48">
        <v>47.89</v>
      </c>
      <c r="AN764" s="48">
        <v>67.510000000000005</v>
      </c>
      <c r="AO764" s="50">
        <v>1.0356481481481482E-3</v>
      </c>
      <c r="AP764" s="50">
        <v>1.4364583333333334E-3</v>
      </c>
      <c r="AQ764" s="50">
        <v>3.2535879629629633E-3</v>
      </c>
      <c r="AR764" s="50">
        <v>1.3063657407407408E-3</v>
      </c>
      <c r="AS764" s="50">
        <v>1.8331018518518518E-3</v>
      </c>
      <c r="AT764" s="50">
        <v>2.371064814814815E-3</v>
      </c>
      <c r="AU764" s="50">
        <v>3.7476851851851851E-3</v>
      </c>
      <c r="AV764" s="50">
        <v>4.0552083333333334E-3</v>
      </c>
      <c r="AW764" s="50">
        <v>5.1737268518518521E-3</v>
      </c>
      <c r="AX764" s="50">
        <v>8.1444444444444437E-3</v>
      </c>
      <c r="AY764" s="50">
        <v>8.7733796296296292E-3</v>
      </c>
      <c r="AZ764" s="50">
        <v>1.4127314814814815E-2</v>
      </c>
      <c r="BA764" s="50">
        <v>1.1696759259259261E-2</v>
      </c>
      <c r="BB764" s="50">
        <v>2.0116087962962961E-2</v>
      </c>
      <c r="BC764" s="50">
        <v>4.1309490740740737E-2</v>
      </c>
      <c r="BD764" s="48" t="s">
        <v>0</v>
      </c>
      <c r="BE764" s="48" t="s">
        <v>0</v>
      </c>
      <c r="BF764" s="48" t="s">
        <v>0</v>
      </c>
      <c r="BG764" s="48">
        <v>9.2200000000000006</v>
      </c>
      <c r="BH764" s="48">
        <v>10.84</v>
      </c>
      <c r="BI764" s="46">
        <v>2725</v>
      </c>
    </row>
    <row r="765" spans="1:61" x14ac:dyDescent="0.3">
      <c r="A765" s="46">
        <v>637</v>
      </c>
      <c r="B765" s="48">
        <v>6.62</v>
      </c>
      <c r="C765" s="48" t="s">
        <v>0</v>
      </c>
      <c r="D765" s="48" t="s">
        <v>0</v>
      </c>
      <c r="E765" s="48" t="s">
        <v>0</v>
      </c>
      <c r="F765" s="48" t="s">
        <v>0</v>
      </c>
      <c r="G765" s="48" t="s">
        <v>0</v>
      </c>
      <c r="H765" s="48">
        <v>24.75</v>
      </c>
      <c r="I765" s="48">
        <v>39.200000000000003</v>
      </c>
      <c r="J765" s="48">
        <v>55.11</v>
      </c>
      <c r="K765" s="50">
        <v>8.3819444444444447E-4</v>
      </c>
      <c r="L765" s="50">
        <v>1.1436342592592594E-3</v>
      </c>
      <c r="M765" s="50">
        <v>2.6141203703703704E-3</v>
      </c>
      <c r="N765" s="50">
        <v>1.0483796296296296E-3</v>
      </c>
      <c r="O765" s="50">
        <v>1.4721064814814816E-3</v>
      </c>
      <c r="P765" s="50">
        <v>1.912152777777778E-3</v>
      </c>
      <c r="Q765" s="50">
        <v>3.0421296296296294E-3</v>
      </c>
      <c r="R765" s="50">
        <v>3.2825231481481481E-3</v>
      </c>
      <c r="S765" s="50">
        <v>4.1679398148148144E-3</v>
      </c>
      <c r="T765" s="50">
        <v>6.5200231481481481E-3</v>
      </c>
      <c r="U765" s="50">
        <v>7.0574074074074072E-3</v>
      </c>
      <c r="V765" s="50">
        <v>1.124212962962963E-2</v>
      </c>
      <c r="W765" s="50">
        <v>1.0529976851851851E-2</v>
      </c>
      <c r="X765" s="50">
        <v>1.7732407407407409E-2</v>
      </c>
      <c r="Y765" s="50">
        <v>3.6840740740740743E-2</v>
      </c>
      <c r="Z765" s="48" t="s">
        <v>0</v>
      </c>
      <c r="AA765" s="48">
        <v>3.66</v>
      </c>
      <c r="AB765" s="48">
        <v>5.65</v>
      </c>
      <c r="AC765" s="48">
        <v>11.94</v>
      </c>
      <c r="AD765" s="48">
        <v>11.84</v>
      </c>
      <c r="AE765" s="46">
        <v>3548</v>
      </c>
      <c r="AF765" s="48" t="s">
        <v>0</v>
      </c>
      <c r="AG765" s="48">
        <v>8.35</v>
      </c>
      <c r="AH765" s="48">
        <v>8.94</v>
      </c>
      <c r="AI765" s="48" t="s">
        <v>0</v>
      </c>
      <c r="AJ765" s="48">
        <v>9.85</v>
      </c>
      <c r="AK765" s="48">
        <v>10.64</v>
      </c>
      <c r="AL765" s="48">
        <v>29.48</v>
      </c>
      <c r="AM765" s="48">
        <v>47.92</v>
      </c>
      <c r="AN765" s="48">
        <v>67.540000000000006</v>
      </c>
      <c r="AO765" s="50">
        <v>1.036226851851852E-3</v>
      </c>
      <c r="AP765" s="50">
        <v>1.4372685185185185E-3</v>
      </c>
      <c r="AQ765" s="50">
        <v>3.2554398148148152E-3</v>
      </c>
      <c r="AR765" s="50">
        <v>1.3070601851851852E-3</v>
      </c>
      <c r="AS765" s="50">
        <v>1.8341435185185186E-3</v>
      </c>
      <c r="AT765" s="50">
        <v>2.3722222222222222E-3</v>
      </c>
      <c r="AU765" s="50">
        <v>3.7496527777777775E-3</v>
      </c>
      <c r="AV765" s="50">
        <v>4.0572916666666665E-3</v>
      </c>
      <c r="AW765" s="50">
        <v>5.1765046296296299E-3</v>
      </c>
      <c r="AX765" s="50">
        <v>8.1489583333333327E-3</v>
      </c>
      <c r="AY765" s="50">
        <v>8.7783564814814807E-3</v>
      </c>
      <c r="AZ765" s="50">
        <v>1.4135300925925924E-2</v>
      </c>
      <c r="BA765" s="50">
        <v>1.1704282407407408E-2</v>
      </c>
      <c r="BB765" s="50">
        <v>2.0128819444444446E-2</v>
      </c>
      <c r="BC765" s="50">
        <v>4.1335300925925925E-2</v>
      </c>
      <c r="BD765" s="48" t="s">
        <v>0</v>
      </c>
      <c r="BE765" s="48" t="s">
        <v>0</v>
      </c>
      <c r="BF765" s="48">
        <v>4.3099999999999996</v>
      </c>
      <c r="BG765" s="48">
        <v>9.2100000000000009</v>
      </c>
      <c r="BH765" s="48">
        <v>10.82</v>
      </c>
      <c r="BI765" s="46">
        <v>2722</v>
      </c>
    </row>
    <row r="766" spans="1:61" x14ac:dyDescent="0.3">
      <c r="A766" s="46">
        <v>636</v>
      </c>
      <c r="B766" s="48" t="s">
        <v>0</v>
      </c>
      <c r="C766" s="48">
        <v>7.16</v>
      </c>
      <c r="D766" s="48" t="s">
        <v>0</v>
      </c>
      <c r="E766" s="48" t="s">
        <v>0</v>
      </c>
      <c r="F766" s="48">
        <v>8.75</v>
      </c>
      <c r="G766" s="48">
        <v>9.44</v>
      </c>
      <c r="H766" s="48">
        <v>24.76</v>
      </c>
      <c r="I766" s="48">
        <v>39.21</v>
      </c>
      <c r="J766" s="48">
        <v>55.13</v>
      </c>
      <c r="K766" s="50">
        <v>8.3842592592592595E-4</v>
      </c>
      <c r="L766" s="50">
        <v>1.1440972222222223E-3</v>
      </c>
      <c r="M766" s="50">
        <v>2.6151620370370369E-3</v>
      </c>
      <c r="N766" s="50">
        <v>1.0487268518518519E-3</v>
      </c>
      <c r="O766" s="50">
        <v>1.4725694444444445E-3</v>
      </c>
      <c r="P766" s="50">
        <v>1.9128472222222225E-3</v>
      </c>
      <c r="Q766" s="50">
        <v>3.0432870370370371E-3</v>
      </c>
      <c r="R766" s="50">
        <v>3.2836805555555557E-3</v>
      </c>
      <c r="S766" s="50">
        <v>4.1694444444444444E-3</v>
      </c>
      <c r="T766" s="50">
        <v>6.5225694444444446E-3</v>
      </c>
      <c r="U766" s="50">
        <v>7.0600694444444435E-3</v>
      </c>
      <c r="V766" s="50">
        <v>1.1246412037037037E-2</v>
      </c>
      <c r="W766" s="50">
        <v>1.0536342592592592E-2</v>
      </c>
      <c r="X766" s="50">
        <v>1.7743055555555557E-2</v>
      </c>
      <c r="Y766" s="50">
        <v>3.6862268518518516E-2</v>
      </c>
      <c r="Z766" s="48" t="s">
        <v>0</v>
      </c>
      <c r="AA766" s="48" t="s">
        <v>0</v>
      </c>
      <c r="AB766" s="48" t="s">
        <v>0</v>
      </c>
      <c r="AC766" s="48">
        <v>11.93</v>
      </c>
      <c r="AD766" s="48">
        <v>11.83</v>
      </c>
      <c r="AE766" s="46">
        <v>3543</v>
      </c>
      <c r="AF766" s="48">
        <v>7.71</v>
      </c>
      <c r="AG766" s="48" t="s">
        <v>0</v>
      </c>
      <c r="AH766" s="48" t="s">
        <v>0</v>
      </c>
      <c r="AI766" s="48">
        <v>9.0299999999999994</v>
      </c>
      <c r="AJ766" s="48" t="s">
        <v>0</v>
      </c>
      <c r="AK766" s="48">
        <v>10.65</v>
      </c>
      <c r="AL766" s="48">
        <v>29.49</v>
      </c>
      <c r="AM766" s="48">
        <v>47.94</v>
      </c>
      <c r="AN766" s="48">
        <v>67.58</v>
      </c>
      <c r="AO766" s="50">
        <v>1.0368055555555556E-3</v>
      </c>
      <c r="AP766" s="50">
        <v>1.4380787037037038E-3</v>
      </c>
      <c r="AQ766" s="50">
        <v>3.257291666666667E-3</v>
      </c>
      <c r="AR766" s="50">
        <v>1.3077546296296296E-3</v>
      </c>
      <c r="AS766" s="50">
        <v>1.8350694444444445E-3</v>
      </c>
      <c r="AT766" s="50">
        <v>2.3734953703703704E-3</v>
      </c>
      <c r="AU766" s="50">
        <v>3.7516203703703704E-3</v>
      </c>
      <c r="AV766" s="50">
        <v>4.0593749999999996E-3</v>
      </c>
      <c r="AW766" s="50">
        <v>5.1792824074074076E-3</v>
      </c>
      <c r="AX766" s="50">
        <v>8.1534722222222217E-3</v>
      </c>
      <c r="AY766" s="50">
        <v>8.7832175925925925E-3</v>
      </c>
      <c r="AZ766" s="50">
        <v>1.4143287037037036E-2</v>
      </c>
      <c r="BA766" s="50">
        <v>1.1711805555555557E-2</v>
      </c>
      <c r="BB766" s="50">
        <v>2.0141550925925927E-2</v>
      </c>
      <c r="BC766" s="50">
        <v>4.1361226851851847E-2</v>
      </c>
      <c r="BD766" s="48" t="s">
        <v>0</v>
      </c>
      <c r="BE766" s="48">
        <v>2.93</v>
      </c>
      <c r="BF766" s="48" t="s">
        <v>0</v>
      </c>
      <c r="BG766" s="48">
        <v>9.1999999999999993</v>
      </c>
      <c r="BH766" s="48">
        <v>10.81</v>
      </c>
      <c r="BI766" s="46">
        <v>2718</v>
      </c>
    </row>
    <row r="767" spans="1:61" x14ac:dyDescent="0.3">
      <c r="A767" s="46">
        <v>635</v>
      </c>
      <c r="B767" s="48" t="s">
        <v>0</v>
      </c>
      <c r="C767" s="48" t="s">
        <v>0</v>
      </c>
      <c r="D767" s="48" t="s">
        <v>0</v>
      </c>
      <c r="E767" s="48">
        <v>8.0399999999999991</v>
      </c>
      <c r="F767" s="48" t="s">
        <v>0</v>
      </c>
      <c r="G767" s="48" t="s">
        <v>0</v>
      </c>
      <c r="H767" s="48">
        <v>24.77</v>
      </c>
      <c r="I767" s="48">
        <v>39.229999999999997</v>
      </c>
      <c r="J767" s="48">
        <v>55.15</v>
      </c>
      <c r="K767" s="50">
        <v>8.3877314814814817E-4</v>
      </c>
      <c r="L767" s="50">
        <v>1.1444444444444445E-3</v>
      </c>
      <c r="M767" s="50">
        <v>2.6162037037037035E-3</v>
      </c>
      <c r="N767" s="50">
        <v>1.049074074074074E-3</v>
      </c>
      <c r="O767" s="50">
        <v>1.4731481481481481E-3</v>
      </c>
      <c r="P767" s="50">
        <v>1.9135416666666669E-3</v>
      </c>
      <c r="Q767" s="50">
        <v>3.0444444444444447E-3</v>
      </c>
      <c r="R767" s="50">
        <v>3.2848379629629629E-3</v>
      </c>
      <c r="S767" s="50">
        <v>4.1709490740740743E-3</v>
      </c>
      <c r="T767" s="50">
        <v>6.5250000000000004E-3</v>
      </c>
      <c r="U767" s="50">
        <v>7.0628472222222221E-3</v>
      </c>
      <c r="V767" s="50">
        <v>1.1250694444444443E-2</v>
      </c>
      <c r="W767" s="50">
        <v>1.0542592592592593E-2</v>
      </c>
      <c r="X767" s="50">
        <v>1.7753587962962964E-2</v>
      </c>
      <c r="Y767" s="50">
        <v>3.6883796296296296E-2</v>
      </c>
      <c r="Z767" s="48" t="s">
        <v>0</v>
      </c>
      <c r="AA767" s="48">
        <v>3.65</v>
      </c>
      <c r="AB767" s="48">
        <v>5.64</v>
      </c>
      <c r="AC767" s="48">
        <v>11.92</v>
      </c>
      <c r="AD767" s="48">
        <v>11.81</v>
      </c>
      <c r="AE767" s="46">
        <v>3538</v>
      </c>
      <c r="AF767" s="48" t="s">
        <v>0</v>
      </c>
      <c r="AG767" s="48">
        <v>8.36</v>
      </c>
      <c r="AH767" s="48">
        <v>8.9499999999999993</v>
      </c>
      <c r="AI767" s="48" t="s">
        <v>0</v>
      </c>
      <c r="AJ767" s="48">
        <v>9.86</v>
      </c>
      <c r="AK767" s="48" t="s">
        <v>0</v>
      </c>
      <c r="AL767" s="48">
        <v>29.5</v>
      </c>
      <c r="AM767" s="48">
        <v>47.97</v>
      </c>
      <c r="AN767" s="48">
        <v>67.61</v>
      </c>
      <c r="AO767" s="50">
        <v>1.0373842592592594E-3</v>
      </c>
      <c r="AP767" s="50">
        <v>1.4388888888888889E-3</v>
      </c>
      <c r="AQ767" s="50">
        <v>3.2591435185185189E-3</v>
      </c>
      <c r="AR767" s="50">
        <v>1.3085648148148147E-3</v>
      </c>
      <c r="AS767" s="50">
        <v>1.8359953703703704E-3</v>
      </c>
      <c r="AT767" s="50">
        <v>2.3747685185185187E-3</v>
      </c>
      <c r="AU767" s="50">
        <v>3.7535879629629629E-3</v>
      </c>
      <c r="AV767" s="50">
        <v>4.0615740740740742E-3</v>
      </c>
      <c r="AW767" s="50">
        <v>5.1820601851851854E-3</v>
      </c>
      <c r="AX767" s="50">
        <v>8.1578703703703691E-3</v>
      </c>
      <c r="AY767" s="50">
        <v>8.7880787037037025E-3</v>
      </c>
      <c r="AZ767" s="50">
        <v>1.4151273148148147E-2</v>
      </c>
      <c r="BA767" s="50">
        <v>1.1719328703703704E-2</v>
      </c>
      <c r="BB767" s="50">
        <v>2.0154282407407409E-2</v>
      </c>
      <c r="BC767" s="50">
        <v>4.1387152777777783E-2</v>
      </c>
      <c r="BD767" s="48" t="s">
        <v>0</v>
      </c>
      <c r="BE767" s="48" t="s">
        <v>0</v>
      </c>
      <c r="BF767" s="48">
        <v>4.3</v>
      </c>
      <c r="BG767" s="48">
        <v>9.19</v>
      </c>
      <c r="BH767" s="48">
        <v>10.79</v>
      </c>
      <c r="BI767" s="46">
        <v>2714</v>
      </c>
    </row>
    <row r="768" spans="1:61" x14ac:dyDescent="0.3">
      <c r="A768" s="46">
        <v>634</v>
      </c>
      <c r="B768" s="48" t="s">
        <v>0</v>
      </c>
      <c r="C768" s="48" t="s">
        <v>0</v>
      </c>
      <c r="D768" s="48" t="s">
        <v>0</v>
      </c>
      <c r="E768" s="48" t="s">
        <v>0</v>
      </c>
      <c r="F768" s="48" t="s">
        <v>0</v>
      </c>
      <c r="G768" s="48" t="s">
        <v>0</v>
      </c>
      <c r="H768" s="48">
        <v>24.78</v>
      </c>
      <c r="I768" s="48">
        <v>39.24</v>
      </c>
      <c r="J768" s="48">
        <v>55.17</v>
      </c>
      <c r="K768" s="50">
        <v>8.3912037037037039E-4</v>
      </c>
      <c r="L768" s="50">
        <v>1.1449074074074074E-3</v>
      </c>
      <c r="M768" s="50">
        <v>2.61724537037037E-3</v>
      </c>
      <c r="N768" s="50">
        <v>1.049537037037037E-3</v>
      </c>
      <c r="O768" s="50">
        <v>1.4736111111111111E-3</v>
      </c>
      <c r="P768" s="50">
        <v>1.9142361111111113E-3</v>
      </c>
      <c r="Q768" s="50">
        <v>3.0454861111111112E-3</v>
      </c>
      <c r="R768" s="50">
        <v>3.2861111111111112E-3</v>
      </c>
      <c r="S768" s="50">
        <v>4.1724537037037034E-3</v>
      </c>
      <c r="T768" s="50">
        <v>6.527546296296296E-3</v>
      </c>
      <c r="U768" s="50">
        <v>7.0655092592592592E-3</v>
      </c>
      <c r="V768" s="50">
        <v>1.1254976851851851E-2</v>
      </c>
      <c r="W768" s="50">
        <v>1.0548958333333332E-2</v>
      </c>
      <c r="X768" s="50">
        <v>1.7764236111111113E-2</v>
      </c>
      <c r="Y768" s="50">
        <v>3.6905324074074077E-2</v>
      </c>
      <c r="Z768" s="48" t="s">
        <v>0</v>
      </c>
      <c r="AA768" s="48" t="s">
        <v>0</v>
      </c>
      <c r="AB768" s="48" t="s">
        <v>0</v>
      </c>
      <c r="AC768" s="48">
        <v>11.91</v>
      </c>
      <c r="AD768" s="48">
        <v>11.79</v>
      </c>
      <c r="AE768" s="46">
        <v>3533</v>
      </c>
      <c r="AF768" s="48" t="s">
        <v>0</v>
      </c>
      <c r="AG768" s="48" t="s">
        <v>0</v>
      </c>
      <c r="AH768" s="48" t="s">
        <v>0</v>
      </c>
      <c r="AI768" s="48">
        <v>9.0399999999999991</v>
      </c>
      <c r="AJ768" s="48" t="s">
        <v>0</v>
      </c>
      <c r="AK768" s="48">
        <v>10.66</v>
      </c>
      <c r="AL768" s="48">
        <v>29.52</v>
      </c>
      <c r="AM768" s="48">
        <v>47.99</v>
      </c>
      <c r="AN768" s="48">
        <v>67.650000000000006</v>
      </c>
      <c r="AO768" s="50">
        <v>1.037962962962963E-3</v>
      </c>
      <c r="AP768" s="50">
        <v>1.4395833333333333E-3</v>
      </c>
      <c r="AQ768" s="50">
        <v>3.2609953703703707E-3</v>
      </c>
      <c r="AR768" s="50">
        <v>1.3092592592592591E-3</v>
      </c>
      <c r="AS768" s="50">
        <v>1.8369212962962963E-3</v>
      </c>
      <c r="AT768" s="50">
        <v>2.3759259259259259E-3</v>
      </c>
      <c r="AU768" s="50">
        <v>3.7555555555555554E-3</v>
      </c>
      <c r="AV768" s="50">
        <v>4.0636574074074073E-3</v>
      </c>
      <c r="AW768" s="50">
        <v>5.1848379629629631E-3</v>
      </c>
      <c r="AX768" s="50">
        <v>8.1623842592592599E-3</v>
      </c>
      <c r="AY768" s="50">
        <v>8.7929398148148142E-3</v>
      </c>
      <c r="AZ768" s="50">
        <v>1.4159259259259259E-2</v>
      </c>
      <c r="BA768" s="50">
        <v>1.1726967592592593E-2</v>
      </c>
      <c r="BB768" s="50">
        <v>2.0167129629629629E-2</v>
      </c>
      <c r="BC768" s="50">
        <v>4.1413078703703705E-2</v>
      </c>
      <c r="BD768" s="48" t="s">
        <v>0</v>
      </c>
      <c r="BE768" s="48" t="s">
        <v>0</v>
      </c>
      <c r="BF768" s="48" t="s">
        <v>0</v>
      </c>
      <c r="BG768" s="48">
        <v>9.18</v>
      </c>
      <c r="BH768" s="48">
        <v>10.77</v>
      </c>
      <c r="BI768" s="46">
        <v>2710</v>
      </c>
    </row>
    <row r="769" spans="1:61" x14ac:dyDescent="0.3">
      <c r="A769" s="46">
        <v>633</v>
      </c>
      <c r="B769" s="48" t="s">
        <v>0</v>
      </c>
      <c r="C769" s="48" t="s">
        <v>0</v>
      </c>
      <c r="D769" s="48">
        <v>7.66</v>
      </c>
      <c r="E769" s="48" t="s">
        <v>0</v>
      </c>
      <c r="F769" s="48">
        <v>8.76</v>
      </c>
      <c r="G769" s="48">
        <v>9.4499999999999993</v>
      </c>
      <c r="H769" s="48">
        <v>24.79</v>
      </c>
      <c r="I769" s="48">
        <v>39.26</v>
      </c>
      <c r="J769" s="48">
        <v>55.19</v>
      </c>
      <c r="K769" s="50">
        <v>8.3935185185185187E-4</v>
      </c>
      <c r="L769" s="50">
        <v>1.1452546296296297E-3</v>
      </c>
      <c r="M769" s="50">
        <v>2.618287037037037E-3</v>
      </c>
      <c r="N769" s="50">
        <v>1.0498842592592593E-3</v>
      </c>
      <c r="O769" s="50">
        <v>1.4741898148148149E-3</v>
      </c>
      <c r="P769" s="50">
        <v>1.9149305555555558E-3</v>
      </c>
      <c r="Q769" s="50">
        <v>3.0466435185185188E-3</v>
      </c>
      <c r="R769" s="50">
        <v>3.2872685185185188E-3</v>
      </c>
      <c r="S769" s="50">
        <v>4.174074074074074E-3</v>
      </c>
      <c r="T769" s="50">
        <v>6.5300925925925934E-3</v>
      </c>
      <c r="U769" s="50">
        <v>7.0681712962962964E-3</v>
      </c>
      <c r="V769" s="50">
        <v>1.1259143518518517E-2</v>
      </c>
      <c r="W769" s="50">
        <v>1.0555324074074073E-2</v>
      </c>
      <c r="X769" s="50">
        <v>1.7774884259259261E-2</v>
      </c>
      <c r="Y769" s="50">
        <v>3.6926967592592598E-2</v>
      </c>
      <c r="Z769" s="48" t="s">
        <v>0</v>
      </c>
      <c r="AA769" s="48" t="s">
        <v>0</v>
      </c>
      <c r="AB769" s="48">
        <v>5.63</v>
      </c>
      <c r="AC769" s="48">
        <v>11.9</v>
      </c>
      <c r="AD769" s="48">
        <v>11.77</v>
      </c>
      <c r="AE769" s="46">
        <v>3528</v>
      </c>
      <c r="AF769" s="48">
        <v>7.72</v>
      </c>
      <c r="AG769" s="48" t="s">
        <v>0</v>
      </c>
      <c r="AH769" s="48" t="s">
        <v>0</v>
      </c>
      <c r="AI769" s="48" t="s">
        <v>0</v>
      </c>
      <c r="AJ769" s="48">
        <v>9.8699999999999992</v>
      </c>
      <c r="AK769" s="48" t="s">
        <v>0</v>
      </c>
      <c r="AL769" s="48">
        <v>29.53</v>
      </c>
      <c r="AM769" s="48">
        <v>48.01</v>
      </c>
      <c r="AN769" s="48">
        <v>67.680000000000007</v>
      </c>
      <c r="AO769" s="50">
        <v>1.0384259259259259E-3</v>
      </c>
      <c r="AP769" s="50">
        <v>1.4403935185185186E-3</v>
      </c>
      <c r="AQ769" s="50">
        <v>3.2628472222222225E-3</v>
      </c>
      <c r="AR769" s="50">
        <v>1.3099537037037036E-3</v>
      </c>
      <c r="AS769" s="50">
        <v>1.8379629629629629E-3</v>
      </c>
      <c r="AT769" s="50">
        <v>2.3771990740740741E-3</v>
      </c>
      <c r="AU769" s="50">
        <v>3.7575231481481479E-3</v>
      </c>
      <c r="AV769" s="50">
        <v>4.0658564814814819E-3</v>
      </c>
      <c r="AW769" s="50">
        <v>5.1876157407407409E-3</v>
      </c>
      <c r="AX769" s="50">
        <v>8.1670138888888886E-3</v>
      </c>
      <c r="AY769" s="50">
        <v>8.7979166666666674E-3</v>
      </c>
      <c r="AZ769" s="50">
        <v>1.416724537037037E-2</v>
      </c>
      <c r="BA769" s="50">
        <v>1.173449074074074E-2</v>
      </c>
      <c r="BB769" s="50">
        <v>2.017986111111111E-2</v>
      </c>
      <c r="BC769" s="50">
        <v>4.1439004629629628E-2</v>
      </c>
      <c r="BD769" s="48" t="s">
        <v>0</v>
      </c>
      <c r="BE769" s="48">
        <v>2.92</v>
      </c>
      <c r="BF769" s="48">
        <v>4.29</v>
      </c>
      <c r="BG769" s="48">
        <v>9.17</v>
      </c>
      <c r="BH769" s="48">
        <v>10.76</v>
      </c>
      <c r="BI769" s="46">
        <v>2706</v>
      </c>
    </row>
    <row r="770" spans="1:61" x14ac:dyDescent="0.3">
      <c r="A770" s="46">
        <v>632</v>
      </c>
      <c r="B770" s="48">
        <v>6.63</v>
      </c>
      <c r="C770" s="48" t="s">
        <v>0</v>
      </c>
      <c r="D770" s="48" t="s">
        <v>0</v>
      </c>
      <c r="E770" s="48">
        <v>8.0500000000000007</v>
      </c>
      <c r="F770" s="48" t="s">
        <v>0</v>
      </c>
      <c r="G770" s="48" t="s">
        <v>0</v>
      </c>
      <c r="H770" s="48">
        <v>24.8</v>
      </c>
      <c r="I770" s="48">
        <v>39.270000000000003</v>
      </c>
      <c r="J770" s="48">
        <v>55.21</v>
      </c>
      <c r="K770" s="50">
        <v>8.3969907407407409E-4</v>
      </c>
      <c r="L770" s="50">
        <v>1.1457175925925927E-3</v>
      </c>
      <c r="M770" s="50">
        <v>2.6193287037037036E-3</v>
      </c>
      <c r="N770" s="50">
        <v>1.0502314814814814E-3</v>
      </c>
      <c r="O770" s="50">
        <v>1.4746527777777779E-3</v>
      </c>
      <c r="P770" s="50">
        <v>1.9156250000000002E-3</v>
      </c>
      <c r="Q770" s="50">
        <v>3.047800925925926E-3</v>
      </c>
      <c r="R770" s="50">
        <v>3.288425925925926E-3</v>
      </c>
      <c r="S770" s="50">
        <v>4.1755787037037039E-3</v>
      </c>
      <c r="T770" s="50">
        <v>6.532638888888889E-3</v>
      </c>
      <c r="U770" s="50">
        <v>7.0709490740740741E-3</v>
      </c>
      <c r="V770" s="50">
        <v>1.1263425925925927E-2</v>
      </c>
      <c r="W770" s="50">
        <v>1.0561689814814814E-2</v>
      </c>
      <c r="X770" s="50">
        <v>1.7785532407407406E-2</v>
      </c>
      <c r="Y770" s="50">
        <v>3.6948495370370371E-2</v>
      </c>
      <c r="Z770" s="48" t="s">
        <v>0</v>
      </c>
      <c r="AA770" s="48">
        <v>3.64</v>
      </c>
      <c r="AB770" s="48" t="s">
        <v>0</v>
      </c>
      <c r="AC770" s="48">
        <v>11.89</v>
      </c>
      <c r="AD770" s="48">
        <v>11.76</v>
      </c>
      <c r="AE770" s="46">
        <v>3523</v>
      </c>
      <c r="AF770" s="48" t="s">
        <v>0</v>
      </c>
      <c r="AG770" s="48">
        <v>8.3699999999999992</v>
      </c>
      <c r="AH770" s="48">
        <v>8.9600000000000009</v>
      </c>
      <c r="AI770" s="48">
        <v>9.0500000000000007</v>
      </c>
      <c r="AJ770" s="48" t="s">
        <v>0</v>
      </c>
      <c r="AK770" s="48">
        <v>10.67</v>
      </c>
      <c r="AL770" s="48">
        <v>29.55</v>
      </c>
      <c r="AM770" s="48">
        <v>48.04</v>
      </c>
      <c r="AN770" s="48">
        <v>67.72</v>
      </c>
      <c r="AO770" s="50">
        <v>1.0390046296296297E-3</v>
      </c>
      <c r="AP770" s="50">
        <v>1.4412037037037037E-3</v>
      </c>
      <c r="AQ770" s="50">
        <v>3.2646990740740744E-3</v>
      </c>
      <c r="AR770" s="50">
        <v>1.310648148148148E-3</v>
      </c>
      <c r="AS770" s="50">
        <v>1.8388888888888888E-3</v>
      </c>
      <c r="AT770" s="50">
        <v>2.3784722222222224E-3</v>
      </c>
      <c r="AU770" s="50">
        <v>3.7594907407407408E-3</v>
      </c>
      <c r="AV770" s="50">
        <v>4.067939814814815E-3</v>
      </c>
      <c r="AW770" s="50">
        <v>5.1903935185185187E-3</v>
      </c>
      <c r="AX770" s="50">
        <v>8.1715277777777776E-3</v>
      </c>
      <c r="AY770" s="50">
        <v>8.8027777777777792E-3</v>
      </c>
      <c r="AZ770" s="50">
        <v>1.4175347222222221E-2</v>
      </c>
      <c r="BA770" s="50">
        <v>1.174201388888889E-2</v>
      </c>
      <c r="BB770" s="50">
        <v>2.0192592592592595E-2</v>
      </c>
      <c r="BC770" s="50">
        <v>4.1464930555555557E-2</v>
      </c>
      <c r="BD770" s="48" t="s">
        <v>0</v>
      </c>
      <c r="BE770" s="48" t="s">
        <v>0</v>
      </c>
      <c r="BF770" s="48" t="s">
        <v>0</v>
      </c>
      <c r="BG770" s="48">
        <v>9.16</v>
      </c>
      <c r="BH770" s="48">
        <v>10.74</v>
      </c>
      <c r="BI770" s="46">
        <v>2702</v>
      </c>
    </row>
    <row r="771" spans="1:61" x14ac:dyDescent="0.3">
      <c r="A771" s="46">
        <v>631</v>
      </c>
      <c r="B771" s="48" t="s">
        <v>0</v>
      </c>
      <c r="C771" s="48">
        <v>7.17</v>
      </c>
      <c r="D771" s="48" t="s">
        <v>0</v>
      </c>
      <c r="E771" s="48" t="s">
        <v>0</v>
      </c>
      <c r="F771" s="48" t="s">
        <v>0</v>
      </c>
      <c r="G771" s="48">
        <v>9.4600000000000009</v>
      </c>
      <c r="H771" s="48">
        <v>24.81</v>
      </c>
      <c r="I771" s="48">
        <v>39.29</v>
      </c>
      <c r="J771" s="48">
        <v>55.23</v>
      </c>
      <c r="K771" s="50">
        <v>8.4004629629629631E-4</v>
      </c>
      <c r="L771" s="50">
        <v>1.1460648148148148E-3</v>
      </c>
      <c r="M771" s="50">
        <v>2.6203703703703701E-3</v>
      </c>
      <c r="N771" s="50">
        <v>1.0505787037037037E-3</v>
      </c>
      <c r="O771" s="50">
        <v>1.4752314814814814E-3</v>
      </c>
      <c r="P771" s="50">
        <v>1.9162037037037038E-3</v>
      </c>
      <c r="Q771" s="50">
        <v>3.048842592592593E-3</v>
      </c>
      <c r="R771" s="50">
        <v>3.2896990740740742E-3</v>
      </c>
      <c r="S771" s="50">
        <v>4.177083333333333E-3</v>
      </c>
      <c r="T771" s="50">
        <v>6.5351851851851855E-3</v>
      </c>
      <c r="U771" s="50">
        <v>7.0736111111111104E-3</v>
      </c>
      <c r="V771" s="50">
        <v>1.1267708333333334E-2</v>
      </c>
      <c r="W771" s="50">
        <v>1.0567939814814815E-2</v>
      </c>
      <c r="X771" s="50">
        <v>1.7796180555555555E-2</v>
      </c>
      <c r="Y771" s="50">
        <v>3.6970138888888893E-2</v>
      </c>
      <c r="Z771" s="48" t="s">
        <v>0</v>
      </c>
      <c r="AA771" s="48" t="s">
        <v>0</v>
      </c>
      <c r="AB771" s="48">
        <v>5.62</v>
      </c>
      <c r="AC771" s="48">
        <v>11.88</v>
      </c>
      <c r="AD771" s="48">
        <v>11.74</v>
      </c>
      <c r="AE771" s="46">
        <v>3518</v>
      </c>
      <c r="AF771" s="48" t="s">
        <v>0</v>
      </c>
      <c r="AG771" s="48" t="s">
        <v>0</v>
      </c>
      <c r="AH771" s="48" t="s">
        <v>0</v>
      </c>
      <c r="AI771" s="48" t="s">
        <v>0</v>
      </c>
      <c r="AJ771" s="48">
        <v>9.8800000000000008</v>
      </c>
      <c r="AK771" s="48">
        <v>10.68</v>
      </c>
      <c r="AL771" s="48">
        <v>29.56</v>
      </c>
      <c r="AM771" s="48">
        <v>48.06</v>
      </c>
      <c r="AN771" s="48">
        <v>67.75</v>
      </c>
      <c r="AO771" s="50">
        <v>1.0395833333333333E-3</v>
      </c>
      <c r="AP771" s="50">
        <v>1.4420138888888889E-3</v>
      </c>
      <c r="AQ771" s="50">
        <v>3.2665509259259262E-3</v>
      </c>
      <c r="AR771" s="50">
        <v>1.3113425925925925E-3</v>
      </c>
      <c r="AS771" s="50">
        <v>1.8398148148148147E-3</v>
      </c>
      <c r="AT771" s="50">
        <v>2.3796296296296295E-3</v>
      </c>
      <c r="AU771" s="50">
        <v>3.7614583333333332E-3</v>
      </c>
      <c r="AV771" s="50">
        <v>4.0701388888888888E-3</v>
      </c>
      <c r="AW771" s="50">
        <v>5.1931712962962964E-3</v>
      </c>
      <c r="AX771" s="50">
        <v>8.1760416666666665E-3</v>
      </c>
      <c r="AY771" s="50">
        <v>8.8076388888888892E-3</v>
      </c>
      <c r="AZ771" s="50">
        <v>1.4183333333333333E-2</v>
      </c>
      <c r="BA771" s="50">
        <v>1.1749652777777779E-2</v>
      </c>
      <c r="BB771" s="50">
        <v>2.0205439814814818E-2</v>
      </c>
      <c r="BC771" s="50">
        <v>4.1490972222222221E-2</v>
      </c>
      <c r="BD771" s="48">
        <v>1.39</v>
      </c>
      <c r="BE771" s="48" t="s">
        <v>0</v>
      </c>
      <c r="BF771" s="48">
        <v>4.28</v>
      </c>
      <c r="BG771" s="48">
        <v>9.15</v>
      </c>
      <c r="BH771" s="48">
        <v>10.73</v>
      </c>
      <c r="BI771" s="46">
        <v>2698</v>
      </c>
    </row>
    <row r="772" spans="1:61" x14ac:dyDescent="0.3">
      <c r="A772" s="46">
        <v>630</v>
      </c>
      <c r="B772" s="48" t="s">
        <v>0</v>
      </c>
      <c r="C772" s="48" t="s">
        <v>0</v>
      </c>
      <c r="D772" s="48" t="s">
        <v>0</v>
      </c>
      <c r="E772" s="48" t="s">
        <v>0</v>
      </c>
      <c r="F772" s="48">
        <v>8.77</v>
      </c>
      <c r="G772" s="48" t="s">
        <v>0</v>
      </c>
      <c r="H772" s="48" t="s">
        <v>0</v>
      </c>
      <c r="I772" s="48">
        <v>39.299999999999997</v>
      </c>
      <c r="J772" s="48">
        <v>55.25</v>
      </c>
      <c r="K772" s="50">
        <v>8.4027777777777779E-4</v>
      </c>
      <c r="L772" s="50">
        <v>1.1465277777777778E-3</v>
      </c>
      <c r="M772" s="50">
        <v>2.6214120370370367E-3</v>
      </c>
      <c r="N772" s="50">
        <v>1.0509259259259259E-3</v>
      </c>
      <c r="O772" s="50">
        <v>1.4756944444444444E-3</v>
      </c>
      <c r="P772" s="50">
        <v>1.9168981481481483E-3</v>
      </c>
      <c r="Q772" s="50">
        <v>3.0500000000000002E-3</v>
      </c>
      <c r="R772" s="50">
        <v>3.2908564814814814E-3</v>
      </c>
      <c r="S772" s="50">
        <v>4.1785879629629629E-3</v>
      </c>
      <c r="T772" s="50">
        <v>6.5376157407407414E-3</v>
      </c>
      <c r="U772" s="50">
        <v>7.0763888888888881E-3</v>
      </c>
      <c r="V772" s="50">
        <v>1.1271990740740742E-2</v>
      </c>
      <c r="W772" s="50">
        <v>1.0574305555555556E-2</v>
      </c>
      <c r="X772" s="50">
        <v>1.7806828703703707E-2</v>
      </c>
      <c r="Y772" s="50">
        <v>3.6991666666666666E-2</v>
      </c>
      <c r="Z772" s="48" t="s">
        <v>0</v>
      </c>
      <c r="AA772" s="48" t="s">
        <v>0</v>
      </c>
      <c r="AB772" s="48" t="s">
        <v>0</v>
      </c>
      <c r="AC772" s="48">
        <v>11.87</v>
      </c>
      <c r="AD772" s="48">
        <v>11.72</v>
      </c>
      <c r="AE772" s="46">
        <v>3513</v>
      </c>
      <c r="AF772" s="48">
        <v>7.73</v>
      </c>
      <c r="AG772" s="48" t="s">
        <v>0</v>
      </c>
      <c r="AH772" s="48" t="s">
        <v>0</v>
      </c>
      <c r="AI772" s="48">
        <v>9.06</v>
      </c>
      <c r="AJ772" s="48" t="s">
        <v>0</v>
      </c>
      <c r="AK772" s="48" t="s">
        <v>0</v>
      </c>
      <c r="AL772" s="48">
        <v>29.58</v>
      </c>
      <c r="AM772" s="48">
        <v>48.09</v>
      </c>
      <c r="AN772" s="48">
        <v>67.790000000000006</v>
      </c>
      <c r="AO772" s="50">
        <v>1.0401620370370371E-3</v>
      </c>
      <c r="AP772" s="50">
        <v>1.442824074074074E-3</v>
      </c>
      <c r="AQ772" s="50">
        <v>3.2684027777777781E-3</v>
      </c>
      <c r="AR772" s="50">
        <v>1.3120370370370369E-3</v>
      </c>
      <c r="AS772" s="50">
        <v>1.8408564814814817E-3</v>
      </c>
      <c r="AT772" s="50">
        <v>2.3809027777777778E-3</v>
      </c>
      <c r="AU772" s="50">
        <v>3.7634259259259257E-3</v>
      </c>
      <c r="AV772" s="50">
        <v>4.0722222222222227E-3</v>
      </c>
      <c r="AW772" s="50">
        <v>5.1959490740740742E-3</v>
      </c>
      <c r="AX772" s="50">
        <v>8.1805555555555555E-3</v>
      </c>
      <c r="AY772" s="50">
        <v>8.8126157407407407E-3</v>
      </c>
      <c r="AZ772" s="50">
        <v>1.4191319444444444E-2</v>
      </c>
      <c r="BA772" s="50">
        <v>1.1757175925925926E-2</v>
      </c>
      <c r="BB772" s="50">
        <v>2.0218171296296297E-2</v>
      </c>
      <c r="BC772" s="50">
        <v>4.1517013888888885E-2</v>
      </c>
      <c r="BD772" s="48" t="s">
        <v>0</v>
      </c>
      <c r="BE772" s="48">
        <v>2.91</v>
      </c>
      <c r="BF772" s="48" t="s">
        <v>0</v>
      </c>
      <c r="BG772" s="48">
        <v>9.14</v>
      </c>
      <c r="BH772" s="48">
        <v>10.71</v>
      </c>
      <c r="BI772" s="46">
        <v>2694</v>
      </c>
    </row>
    <row r="773" spans="1:61" x14ac:dyDescent="0.3">
      <c r="A773" s="46">
        <v>629</v>
      </c>
      <c r="B773" s="48" t="s">
        <v>0</v>
      </c>
      <c r="C773" s="48" t="s">
        <v>0</v>
      </c>
      <c r="D773" s="48">
        <v>7.67</v>
      </c>
      <c r="E773" s="48">
        <v>8.06</v>
      </c>
      <c r="F773" s="48" t="s">
        <v>0</v>
      </c>
      <c r="G773" s="48" t="s">
        <v>0</v>
      </c>
      <c r="H773" s="48">
        <v>24.82</v>
      </c>
      <c r="I773" s="48">
        <v>39.32</v>
      </c>
      <c r="J773" s="48">
        <v>55.27</v>
      </c>
      <c r="K773" s="50">
        <v>8.4062500000000001E-4</v>
      </c>
      <c r="L773" s="50">
        <v>1.1468750000000001E-3</v>
      </c>
      <c r="M773" s="50">
        <v>2.6224537037037037E-3</v>
      </c>
      <c r="N773" s="50">
        <v>1.0513888888888888E-3</v>
      </c>
      <c r="O773" s="50">
        <v>1.4762731481481482E-3</v>
      </c>
      <c r="P773" s="50">
        <v>1.9175925925925927E-3</v>
      </c>
      <c r="Q773" s="50">
        <v>3.0511574074074078E-3</v>
      </c>
      <c r="R773" s="50">
        <v>3.292013888888889E-3</v>
      </c>
      <c r="S773" s="50">
        <v>4.1802083333333335E-3</v>
      </c>
      <c r="T773" s="50">
        <v>6.540162037037037E-3</v>
      </c>
      <c r="U773" s="50">
        <v>7.0790509259259253E-3</v>
      </c>
      <c r="V773" s="50">
        <v>1.1276273148148148E-2</v>
      </c>
      <c r="W773" s="50">
        <v>1.0580671296296296E-2</v>
      </c>
      <c r="X773" s="50">
        <v>1.7817592592592593E-2</v>
      </c>
      <c r="Y773" s="50">
        <v>3.7013310185185187E-2</v>
      </c>
      <c r="Z773" s="48">
        <v>1.67</v>
      </c>
      <c r="AA773" s="48">
        <v>3.63</v>
      </c>
      <c r="AB773" s="48">
        <v>5.61</v>
      </c>
      <c r="AC773" s="48">
        <v>11.86</v>
      </c>
      <c r="AD773" s="48">
        <v>11.71</v>
      </c>
      <c r="AE773" s="46">
        <v>3508</v>
      </c>
      <c r="AF773" s="48" t="s">
        <v>0</v>
      </c>
      <c r="AG773" s="48">
        <v>8.3800000000000008</v>
      </c>
      <c r="AH773" s="48">
        <v>8.9700000000000006</v>
      </c>
      <c r="AI773" s="48" t="s">
        <v>0</v>
      </c>
      <c r="AJ773" s="48">
        <v>9.89</v>
      </c>
      <c r="AK773" s="48">
        <v>10.69</v>
      </c>
      <c r="AL773" s="48">
        <v>29.59</v>
      </c>
      <c r="AM773" s="48">
        <v>48.11</v>
      </c>
      <c r="AN773" s="48">
        <v>67.819999999999993</v>
      </c>
      <c r="AO773" s="50">
        <v>1.0407407407407407E-3</v>
      </c>
      <c r="AP773" s="50">
        <v>1.4436342592592593E-3</v>
      </c>
      <c r="AQ773" s="50">
        <v>3.2702546296296299E-3</v>
      </c>
      <c r="AR773" s="50">
        <v>1.3127314814814813E-3</v>
      </c>
      <c r="AS773" s="50">
        <v>1.8417824074074076E-3</v>
      </c>
      <c r="AT773" s="50">
        <v>2.382175925925926E-3</v>
      </c>
      <c r="AU773" s="50">
        <v>3.7653935185185182E-3</v>
      </c>
      <c r="AV773" s="50">
        <v>4.0744212962962956E-3</v>
      </c>
      <c r="AW773" s="50">
        <v>5.1987268518518519E-3</v>
      </c>
      <c r="AX773" s="50">
        <v>8.1850694444444445E-3</v>
      </c>
      <c r="AY773" s="50">
        <v>8.8174768518518524E-3</v>
      </c>
      <c r="AZ773" s="50">
        <v>1.4199421296296297E-2</v>
      </c>
      <c r="BA773" s="50">
        <v>1.1764814814814815E-2</v>
      </c>
      <c r="BB773" s="50">
        <v>2.023101851851852E-2</v>
      </c>
      <c r="BC773" s="50">
        <v>4.1543055555555562E-2</v>
      </c>
      <c r="BD773" s="48" t="s">
        <v>0</v>
      </c>
      <c r="BE773" s="48" t="s">
        <v>0</v>
      </c>
      <c r="BF773" s="48">
        <v>4.2699999999999996</v>
      </c>
      <c r="BG773" s="48">
        <v>9.1300000000000008</v>
      </c>
      <c r="BH773" s="48">
        <v>10.69</v>
      </c>
      <c r="BI773" s="46">
        <v>2690</v>
      </c>
    </row>
    <row r="774" spans="1:61" x14ac:dyDescent="0.3">
      <c r="A774" s="46">
        <v>628</v>
      </c>
      <c r="B774" s="48" t="s">
        <v>0</v>
      </c>
      <c r="C774" s="48" t="s">
        <v>0</v>
      </c>
      <c r="D774" s="48" t="s">
        <v>0</v>
      </c>
      <c r="E774" s="48" t="s">
        <v>0</v>
      </c>
      <c r="F774" s="48">
        <v>8.7799999999999994</v>
      </c>
      <c r="G774" s="48">
        <v>9.4700000000000006</v>
      </c>
      <c r="H774" s="48">
        <v>24.83</v>
      </c>
      <c r="I774" s="48">
        <v>39.33</v>
      </c>
      <c r="J774" s="48">
        <v>55.29</v>
      </c>
      <c r="K774" s="50">
        <v>8.4097222222222223E-4</v>
      </c>
      <c r="L774" s="50">
        <v>1.1473379629629631E-3</v>
      </c>
      <c r="M774" s="50">
        <v>2.6234953703703702E-3</v>
      </c>
      <c r="N774" s="50">
        <v>1.0517361111111111E-3</v>
      </c>
      <c r="O774" s="50">
        <v>1.4767361111111112E-3</v>
      </c>
      <c r="P774" s="50">
        <v>1.9182870370370371E-3</v>
      </c>
      <c r="Q774" s="50">
        <v>3.052314814814815E-3</v>
      </c>
      <c r="R774" s="50">
        <v>3.2932870370370373E-3</v>
      </c>
      <c r="S774" s="50">
        <v>4.1817129629629635E-3</v>
      </c>
      <c r="T774" s="50">
        <v>6.5427083333333335E-3</v>
      </c>
      <c r="U774" s="50">
        <v>7.081828703703703E-3</v>
      </c>
      <c r="V774" s="50">
        <v>1.1280555555555556E-2</v>
      </c>
      <c r="W774" s="50">
        <v>1.0587037037037037E-2</v>
      </c>
      <c r="X774" s="50">
        <v>1.7828240740740742E-2</v>
      </c>
      <c r="Y774" s="50">
        <v>3.7034953703703702E-2</v>
      </c>
      <c r="Z774" s="48" t="s">
        <v>0</v>
      </c>
      <c r="AA774" s="48" t="s">
        <v>0</v>
      </c>
      <c r="AB774" s="48" t="s">
        <v>0</v>
      </c>
      <c r="AC774" s="48">
        <v>11.85</v>
      </c>
      <c r="AD774" s="48">
        <v>11.69</v>
      </c>
      <c r="AE774" s="46">
        <v>3503</v>
      </c>
      <c r="AF774" s="48" t="s">
        <v>0</v>
      </c>
      <c r="AG774" s="48" t="s">
        <v>0</v>
      </c>
      <c r="AH774" s="48" t="s">
        <v>0</v>
      </c>
      <c r="AI774" s="48">
        <v>9.07</v>
      </c>
      <c r="AJ774" s="48" t="s">
        <v>0</v>
      </c>
      <c r="AK774" s="48" t="s">
        <v>0</v>
      </c>
      <c r="AL774" s="48">
        <v>29.6</v>
      </c>
      <c r="AM774" s="48">
        <v>48.14</v>
      </c>
      <c r="AN774" s="48">
        <v>67.86</v>
      </c>
      <c r="AO774" s="50">
        <v>1.0412037037037037E-3</v>
      </c>
      <c r="AP774" s="50">
        <v>1.4444444444444444E-3</v>
      </c>
      <c r="AQ774" s="50">
        <v>3.2721064814814817E-3</v>
      </c>
      <c r="AR774" s="50">
        <v>1.3134259259259258E-3</v>
      </c>
      <c r="AS774" s="50">
        <v>1.8427083333333336E-3</v>
      </c>
      <c r="AT774" s="50">
        <v>2.3833333333333332E-3</v>
      </c>
      <c r="AU774" s="50">
        <v>3.7673611111111111E-3</v>
      </c>
      <c r="AV774" s="50">
        <v>4.0766203703703702E-3</v>
      </c>
      <c r="AW774" s="50">
        <v>5.2015046296296297E-3</v>
      </c>
      <c r="AX774" s="50">
        <v>8.1895833333333334E-3</v>
      </c>
      <c r="AY774" s="50">
        <v>8.8224537037037039E-3</v>
      </c>
      <c r="AZ774" s="50">
        <v>1.4207407407407406E-2</v>
      </c>
      <c r="BA774" s="50">
        <v>1.1772453703703705E-2</v>
      </c>
      <c r="BB774" s="50">
        <v>2.0243750000000001E-2</v>
      </c>
      <c r="BC774" s="50">
        <v>4.1569097222222226E-2</v>
      </c>
      <c r="BD774" s="48" t="s">
        <v>0</v>
      </c>
      <c r="BE774" s="48" t="s">
        <v>0</v>
      </c>
      <c r="BF774" s="48" t="s">
        <v>0</v>
      </c>
      <c r="BG774" s="48">
        <v>9.1199999999999992</v>
      </c>
      <c r="BH774" s="48">
        <v>10.68</v>
      </c>
      <c r="BI774" s="46">
        <v>2687</v>
      </c>
    </row>
    <row r="775" spans="1:61" x14ac:dyDescent="0.3">
      <c r="A775" s="46">
        <v>627</v>
      </c>
      <c r="B775" s="48">
        <v>6.64</v>
      </c>
      <c r="C775" s="48">
        <v>7.18</v>
      </c>
      <c r="D775" s="48" t="s">
        <v>0</v>
      </c>
      <c r="E775" s="48" t="s">
        <v>0</v>
      </c>
      <c r="F775" s="48" t="s">
        <v>0</v>
      </c>
      <c r="G775" s="48" t="s">
        <v>0</v>
      </c>
      <c r="H775" s="48">
        <v>24.84</v>
      </c>
      <c r="I775" s="48">
        <v>39.35</v>
      </c>
      <c r="J775" s="48">
        <v>55.31</v>
      </c>
      <c r="K775" s="50">
        <v>8.4120370370370371E-4</v>
      </c>
      <c r="L775" s="50">
        <v>1.147800925925926E-3</v>
      </c>
      <c r="M775" s="50">
        <v>2.6245370370370368E-3</v>
      </c>
      <c r="N775" s="50">
        <v>1.0520833333333333E-3</v>
      </c>
      <c r="O775" s="50">
        <v>1.4773148148148148E-3</v>
      </c>
      <c r="P775" s="50">
        <v>1.9189814814814816E-3</v>
      </c>
      <c r="Q775" s="50">
        <v>3.0533564814814815E-3</v>
      </c>
      <c r="R775" s="50">
        <v>3.2944444444444445E-3</v>
      </c>
      <c r="S775" s="50">
        <v>4.1832175925925925E-3</v>
      </c>
      <c r="T775" s="50">
        <v>6.5452546296296292E-3</v>
      </c>
      <c r="U775" s="50">
        <v>7.0844907407407402E-3</v>
      </c>
      <c r="V775" s="50">
        <v>1.1284837962962964E-2</v>
      </c>
      <c r="W775" s="50">
        <v>1.0593402777777776E-2</v>
      </c>
      <c r="X775" s="50">
        <v>1.783888888888889E-2</v>
      </c>
      <c r="Y775" s="50">
        <v>3.7056712962962965E-2</v>
      </c>
      <c r="Z775" s="48" t="s">
        <v>0</v>
      </c>
      <c r="AA775" s="48">
        <v>3.62</v>
      </c>
      <c r="AB775" s="48">
        <v>5.6</v>
      </c>
      <c r="AC775" s="48">
        <v>11.84</v>
      </c>
      <c r="AD775" s="48">
        <v>11.67</v>
      </c>
      <c r="AE775" s="46">
        <v>3498</v>
      </c>
      <c r="AF775" s="48">
        <v>7.74</v>
      </c>
      <c r="AG775" s="48">
        <v>8.39</v>
      </c>
      <c r="AH775" s="48">
        <v>8.98</v>
      </c>
      <c r="AI775" s="48" t="s">
        <v>0</v>
      </c>
      <c r="AJ775" s="48">
        <v>9.9</v>
      </c>
      <c r="AK775" s="48">
        <v>10.7</v>
      </c>
      <c r="AL775" s="48">
        <v>29.62</v>
      </c>
      <c r="AM775" s="48">
        <v>48.16</v>
      </c>
      <c r="AN775" s="48">
        <v>67.900000000000006</v>
      </c>
      <c r="AO775" s="50">
        <v>1.0417824074074075E-3</v>
      </c>
      <c r="AP775" s="50">
        <v>1.4452546296296297E-3</v>
      </c>
      <c r="AQ775" s="50">
        <v>3.2739583333333336E-3</v>
      </c>
      <c r="AR775" s="50">
        <v>1.3141203703703702E-3</v>
      </c>
      <c r="AS775" s="50">
        <v>1.8437500000000001E-3</v>
      </c>
      <c r="AT775" s="50">
        <v>2.3846064814814815E-3</v>
      </c>
      <c r="AU775" s="50">
        <v>3.7693287037037036E-3</v>
      </c>
      <c r="AV775" s="50">
        <v>4.0787037037037033E-3</v>
      </c>
      <c r="AW775" s="50">
        <v>5.2042824074074075E-3</v>
      </c>
      <c r="AX775" s="50">
        <v>8.1940972222222224E-3</v>
      </c>
      <c r="AY775" s="50">
        <v>8.8273148148148139E-3</v>
      </c>
      <c r="AZ775" s="50">
        <v>1.4215509259259258E-2</v>
      </c>
      <c r="BA775" s="50">
        <v>1.1779976851851852E-2</v>
      </c>
      <c r="BB775" s="50">
        <v>2.0256597222222221E-2</v>
      </c>
      <c r="BC775" s="50">
        <v>4.159513888888889E-2</v>
      </c>
      <c r="BD775" s="48" t="s">
        <v>0</v>
      </c>
      <c r="BE775" s="48">
        <v>2.9</v>
      </c>
      <c r="BF775" s="48">
        <v>4.26</v>
      </c>
      <c r="BG775" s="48">
        <v>9.11</v>
      </c>
      <c r="BH775" s="48">
        <v>10.66</v>
      </c>
      <c r="BI775" s="46">
        <v>2683</v>
      </c>
    </row>
    <row r="776" spans="1:61" x14ac:dyDescent="0.3">
      <c r="A776" s="46">
        <v>626</v>
      </c>
      <c r="B776" s="48" t="s">
        <v>0</v>
      </c>
      <c r="C776" s="48" t="s">
        <v>0</v>
      </c>
      <c r="D776" s="48" t="s">
        <v>0</v>
      </c>
      <c r="E776" s="48">
        <v>8.07</v>
      </c>
      <c r="F776" s="48" t="s">
        <v>0</v>
      </c>
      <c r="G776" s="48">
        <v>9.48</v>
      </c>
      <c r="H776" s="48">
        <v>24.85</v>
      </c>
      <c r="I776" s="48">
        <v>39.36</v>
      </c>
      <c r="J776" s="48">
        <v>55.33</v>
      </c>
      <c r="K776" s="50">
        <v>8.4155092592592593E-4</v>
      </c>
      <c r="L776" s="50">
        <v>1.1481481481481481E-3</v>
      </c>
      <c r="M776" s="50">
        <v>2.6255787037037033E-3</v>
      </c>
      <c r="N776" s="50">
        <v>1.0524305555555556E-3</v>
      </c>
      <c r="O776" s="50">
        <v>1.4777777777777777E-3</v>
      </c>
      <c r="P776" s="50">
        <v>1.919675925925926E-3</v>
      </c>
      <c r="Q776" s="50">
        <v>3.0545138888888892E-3</v>
      </c>
      <c r="R776" s="50">
        <v>3.2957175925925927E-3</v>
      </c>
      <c r="S776" s="50">
        <v>4.1847222222222225E-3</v>
      </c>
      <c r="T776" s="50">
        <v>6.5478009259259257E-3</v>
      </c>
      <c r="U776" s="50">
        <v>7.0872685185185179E-3</v>
      </c>
      <c r="V776" s="50">
        <v>1.1289236111111111E-2</v>
      </c>
      <c r="W776" s="50">
        <v>1.0599768518518517E-2</v>
      </c>
      <c r="X776" s="50">
        <v>1.7849652777777777E-2</v>
      </c>
      <c r="Y776" s="50">
        <v>3.7078356481481486E-2</v>
      </c>
      <c r="Z776" s="48" t="s">
        <v>0</v>
      </c>
      <c r="AA776" s="48" t="s">
        <v>0</v>
      </c>
      <c r="AB776" s="48" t="s">
        <v>0</v>
      </c>
      <c r="AC776" s="48">
        <v>11.83</v>
      </c>
      <c r="AD776" s="48">
        <v>11.66</v>
      </c>
      <c r="AE776" s="46">
        <v>3493</v>
      </c>
      <c r="AF776" s="48" t="s">
        <v>0</v>
      </c>
      <c r="AG776" s="48" t="s">
        <v>0</v>
      </c>
      <c r="AH776" s="48" t="s">
        <v>0</v>
      </c>
      <c r="AI776" s="48">
        <v>9.08</v>
      </c>
      <c r="AJ776" s="48">
        <v>9.91</v>
      </c>
      <c r="AK776" s="48">
        <v>10.71</v>
      </c>
      <c r="AL776" s="48">
        <v>29.63</v>
      </c>
      <c r="AM776" s="48">
        <v>48.19</v>
      </c>
      <c r="AN776" s="48">
        <v>67.930000000000007</v>
      </c>
      <c r="AO776" s="50">
        <v>1.0423611111111111E-3</v>
      </c>
      <c r="AP776" s="50">
        <v>1.4460648148148147E-3</v>
      </c>
      <c r="AQ776" s="50">
        <v>3.2758101851851854E-3</v>
      </c>
      <c r="AR776" s="50">
        <v>1.3149305555555555E-3</v>
      </c>
      <c r="AS776" s="50">
        <v>1.844675925925926E-3</v>
      </c>
      <c r="AT776" s="50">
        <v>2.3858796296296297E-3</v>
      </c>
      <c r="AU776" s="50">
        <v>3.771296296296296E-3</v>
      </c>
      <c r="AV776" s="50">
        <v>4.080902777777777E-3</v>
      </c>
      <c r="AW776" s="50">
        <v>5.2070601851851852E-3</v>
      </c>
      <c r="AX776" s="50">
        <v>8.1987268518518511E-3</v>
      </c>
      <c r="AY776" s="50">
        <v>8.8322916666666671E-3</v>
      </c>
      <c r="AZ776" s="50">
        <v>1.4223495370370369E-2</v>
      </c>
      <c r="BA776" s="50">
        <v>1.1787615740740741E-2</v>
      </c>
      <c r="BB776" s="50">
        <v>2.0269444444444448E-2</v>
      </c>
      <c r="BC776" s="50">
        <v>4.1621296296296295E-2</v>
      </c>
      <c r="BD776" s="48" t="s">
        <v>0</v>
      </c>
      <c r="BE776" s="48" t="s">
        <v>0</v>
      </c>
      <c r="BF776" s="48" t="s">
        <v>0</v>
      </c>
      <c r="BG776" s="48">
        <v>9.1</v>
      </c>
      <c r="BH776" s="48">
        <v>10.64</v>
      </c>
      <c r="BI776" s="46">
        <v>2679</v>
      </c>
    </row>
    <row r="777" spans="1:61" x14ac:dyDescent="0.3">
      <c r="A777" s="46">
        <v>625</v>
      </c>
      <c r="B777" s="48" t="s">
        <v>0</v>
      </c>
      <c r="C777" s="48" t="s">
        <v>0</v>
      </c>
      <c r="D777" s="48">
        <v>7.68</v>
      </c>
      <c r="E777" s="48" t="s">
        <v>0</v>
      </c>
      <c r="F777" s="48">
        <v>8.7899999999999991</v>
      </c>
      <c r="G777" s="48" t="s">
        <v>0</v>
      </c>
      <c r="H777" s="48">
        <v>24.86</v>
      </c>
      <c r="I777" s="48">
        <v>39.380000000000003</v>
      </c>
      <c r="J777" s="48">
        <v>55.35</v>
      </c>
      <c r="K777" s="50">
        <v>8.4189814814814815E-4</v>
      </c>
      <c r="L777" s="50">
        <v>1.1486111111111111E-3</v>
      </c>
      <c r="M777" s="50">
        <v>2.6266203703703703E-3</v>
      </c>
      <c r="N777" s="50">
        <v>1.0527777777777777E-3</v>
      </c>
      <c r="O777" s="50">
        <v>1.4783564814814815E-3</v>
      </c>
      <c r="P777" s="50">
        <v>1.9203703703703705E-3</v>
      </c>
      <c r="Q777" s="50">
        <v>3.0556712962962963E-3</v>
      </c>
      <c r="R777" s="50">
        <v>3.2968749999999999E-3</v>
      </c>
      <c r="S777" s="50">
        <v>4.1863425925925931E-3</v>
      </c>
      <c r="T777" s="50">
        <v>6.5503472222222222E-3</v>
      </c>
      <c r="U777" s="50">
        <v>7.089930555555555E-3</v>
      </c>
      <c r="V777" s="50">
        <v>1.1293518518518519E-2</v>
      </c>
      <c r="W777" s="50">
        <v>1.060613425925926E-2</v>
      </c>
      <c r="X777" s="50">
        <v>1.7860300925925925E-2</v>
      </c>
      <c r="Y777" s="50">
        <v>3.7100000000000001E-2</v>
      </c>
      <c r="Z777" s="48" t="s">
        <v>0</v>
      </c>
      <c r="AA777" s="48" t="s">
        <v>0</v>
      </c>
      <c r="AB777" s="48" t="s">
        <v>0</v>
      </c>
      <c r="AC777" s="48">
        <v>11.82</v>
      </c>
      <c r="AD777" s="48">
        <v>11.64</v>
      </c>
      <c r="AE777" s="46">
        <v>3488</v>
      </c>
      <c r="AF777" s="48">
        <v>7.75</v>
      </c>
      <c r="AG777" s="48" t="s">
        <v>0</v>
      </c>
      <c r="AH777" s="48" t="s">
        <v>0</v>
      </c>
      <c r="AI777" s="48" t="s">
        <v>0</v>
      </c>
      <c r="AJ777" s="48" t="s">
        <v>0</v>
      </c>
      <c r="AK777" s="48" t="s">
        <v>0</v>
      </c>
      <c r="AL777" s="48">
        <v>29.65</v>
      </c>
      <c r="AM777" s="48">
        <v>48.21</v>
      </c>
      <c r="AN777" s="48">
        <v>67.97</v>
      </c>
      <c r="AO777" s="50">
        <v>1.0429398148148149E-3</v>
      </c>
      <c r="AP777" s="50">
        <v>1.4468750000000002E-3</v>
      </c>
      <c r="AQ777" s="50">
        <v>3.2776620370370373E-3</v>
      </c>
      <c r="AR777" s="50">
        <v>1.315625E-3</v>
      </c>
      <c r="AS777" s="50">
        <v>1.845601851851852E-3</v>
      </c>
      <c r="AT777" s="50">
        <v>2.3871527777777775E-3</v>
      </c>
      <c r="AU777" s="50">
        <v>3.7732638888888885E-3</v>
      </c>
      <c r="AV777" s="50">
        <v>4.082986111111111E-3</v>
      </c>
      <c r="AW777" s="50">
        <v>5.209837962962963E-3</v>
      </c>
      <c r="AX777" s="50">
        <v>8.2032407407407401E-3</v>
      </c>
      <c r="AY777" s="50">
        <v>8.8372685185185186E-3</v>
      </c>
      <c r="AZ777" s="50">
        <v>1.423159722222222E-2</v>
      </c>
      <c r="BA777" s="50">
        <v>1.1795254629629629E-2</v>
      </c>
      <c r="BB777" s="50">
        <v>2.0282291666666667E-2</v>
      </c>
      <c r="BC777" s="50">
        <v>4.1647337962962959E-2</v>
      </c>
      <c r="BD777" s="48" t="s">
        <v>0</v>
      </c>
      <c r="BE777" s="48" t="s">
        <v>0</v>
      </c>
      <c r="BF777" s="48">
        <v>4.25</v>
      </c>
      <c r="BG777" s="48">
        <v>9.09</v>
      </c>
      <c r="BH777" s="48">
        <v>10.63</v>
      </c>
      <c r="BI777" s="46">
        <v>2675</v>
      </c>
    </row>
    <row r="778" spans="1:61" x14ac:dyDescent="0.3">
      <c r="A778" s="46">
        <v>624</v>
      </c>
      <c r="B778" s="48" t="s">
        <v>0</v>
      </c>
      <c r="C778" s="48" t="s">
        <v>0</v>
      </c>
      <c r="D778" s="48" t="s">
        <v>0</v>
      </c>
      <c r="E778" s="48" t="s">
        <v>0</v>
      </c>
      <c r="F778" s="48" t="s">
        <v>0</v>
      </c>
      <c r="G778" s="48">
        <v>9.49</v>
      </c>
      <c r="H778" s="48">
        <v>24.87</v>
      </c>
      <c r="I778" s="48">
        <v>39.39</v>
      </c>
      <c r="J778" s="48">
        <v>55.37</v>
      </c>
      <c r="K778" s="50">
        <v>8.4212962962962963E-4</v>
      </c>
      <c r="L778" s="50">
        <v>1.1489583333333334E-3</v>
      </c>
      <c r="M778" s="50">
        <v>2.6276620370370373E-3</v>
      </c>
      <c r="N778" s="50">
        <v>1.0532407407407409E-3</v>
      </c>
      <c r="O778" s="50">
        <v>1.4788194444444445E-3</v>
      </c>
      <c r="P778" s="50">
        <v>1.9210648148148149E-3</v>
      </c>
      <c r="Q778" s="50">
        <v>3.056828703703704E-3</v>
      </c>
      <c r="R778" s="50">
        <v>3.2980324074074075E-3</v>
      </c>
      <c r="S778" s="50">
        <v>4.1878472222222221E-3</v>
      </c>
      <c r="T778" s="50">
        <v>6.5528935185185187E-3</v>
      </c>
      <c r="U778" s="50">
        <v>7.0927083333333328E-3</v>
      </c>
      <c r="V778" s="50">
        <v>1.1297800925925926E-2</v>
      </c>
      <c r="W778" s="50">
        <v>1.06125E-2</v>
      </c>
      <c r="X778" s="50">
        <v>1.7871064814814815E-2</v>
      </c>
      <c r="Y778" s="50">
        <v>3.7121759259259264E-2</v>
      </c>
      <c r="Z778" s="48" t="s">
        <v>0</v>
      </c>
      <c r="AA778" s="48">
        <v>3.61</v>
      </c>
      <c r="AB778" s="48">
        <v>5.59</v>
      </c>
      <c r="AC778" s="48">
        <v>11.81</v>
      </c>
      <c r="AD778" s="48">
        <v>11.62</v>
      </c>
      <c r="AE778" s="46">
        <v>3483</v>
      </c>
      <c r="AF778" s="48" t="s">
        <v>0</v>
      </c>
      <c r="AG778" s="48">
        <v>8.4</v>
      </c>
      <c r="AH778" s="48">
        <v>8.99</v>
      </c>
      <c r="AI778" s="48">
        <v>9.09</v>
      </c>
      <c r="AJ778" s="48">
        <v>9.92</v>
      </c>
      <c r="AK778" s="48">
        <v>10.72</v>
      </c>
      <c r="AL778" s="48">
        <v>29.66</v>
      </c>
      <c r="AM778" s="48">
        <v>48.24</v>
      </c>
      <c r="AN778" s="48">
        <v>68</v>
      </c>
      <c r="AO778" s="50">
        <v>1.0435185185185185E-3</v>
      </c>
      <c r="AP778" s="50">
        <v>1.4476851851851853E-3</v>
      </c>
      <c r="AQ778" s="50">
        <v>3.2795138888888891E-3</v>
      </c>
      <c r="AR778" s="50">
        <v>1.3163194444444444E-3</v>
      </c>
      <c r="AS778" s="50">
        <v>1.8466435185185187E-3</v>
      </c>
      <c r="AT778" s="50">
        <v>2.3883101851851852E-3</v>
      </c>
      <c r="AU778" s="50">
        <v>3.775347222222222E-3</v>
      </c>
      <c r="AV778" s="50">
        <v>4.0851851851851848E-3</v>
      </c>
      <c r="AW778" s="50">
        <v>5.2127314814814814E-3</v>
      </c>
      <c r="AX778" s="50">
        <v>8.2077546296296291E-3</v>
      </c>
      <c r="AY778" s="50">
        <v>8.8421296296296303E-3</v>
      </c>
      <c r="AZ778" s="50">
        <v>1.4239583333333333E-2</v>
      </c>
      <c r="BA778" s="50">
        <v>1.1802893518518518E-2</v>
      </c>
      <c r="BB778" s="50">
        <v>2.029513888888889E-2</v>
      </c>
      <c r="BC778" s="51">
        <v>4.1667349999999999E-2</v>
      </c>
      <c r="BD778" s="48" t="s">
        <v>0</v>
      </c>
      <c r="BE778" s="48">
        <v>2.89</v>
      </c>
      <c r="BF778" s="48" t="s">
        <v>0</v>
      </c>
      <c r="BG778" s="48">
        <v>9.08</v>
      </c>
      <c r="BH778" s="48">
        <v>10.61</v>
      </c>
      <c r="BI778" s="46">
        <v>2671</v>
      </c>
    </row>
    <row r="779" spans="1:61" x14ac:dyDescent="0.3">
      <c r="A779" s="46">
        <v>623</v>
      </c>
      <c r="B779" s="48" t="s">
        <v>0</v>
      </c>
      <c r="C779" s="48">
        <v>7.19</v>
      </c>
      <c r="D779" s="48" t="s">
        <v>0</v>
      </c>
      <c r="E779" s="48">
        <v>8.08</v>
      </c>
      <c r="F779" s="48" t="s">
        <v>0</v>
      </c>
      <c r="G779" s="48" t="s">
        <v>0</v>
      </c>
      <c r="H779" s="48">
        <v>24.88</v>
      </c>
      <c r="I779" s="48">
        <v>39.409999999999997</v>
      </c>
      <c r="J779" s="48">
        <v>55.39</v>
      </c>
      <c r="K779" s="50">
        <v>8.4247685185185196E-4</v>
      </c>
      <c r="L779" s="50">
        <v>1.1494212962962964E-3</v>
      </c>
      <c r="M779" s="50">
        <v>2.6287037037037038E-3</v>
      </c>
      <c r="N779" s="50">
        <v>1.0535879629629632E-3</v>
      </c>
      <c r="O779" s="50">
        <v>1.4793981481481481E-3</v>
      </c>
      <c r="P779" s="50">
        <v>1.9217592592592593E-3</v>
      </c>
      <c r="Q779" s="50">
        <v>3.0578703703703705E-3</v>
      </c>
      <c r="R779" s="50">
        <v>3.2993055555555558E-3</v>
      </c>
      <c r="S779" s="50">
        <v>4.1893518518518521E-3</v>
      </c>
      <c r="T779" s="50">
        <v>6.5554398148148152E-3</v>
      </c>
      <c r="U779" s="50">
        <v>7.0953703703703708E-3</v>
      </c>
      <c r="V779" s="50">
        <v>1.1302083333333334E-2</v>
      </c>
      <c r="W779" s="50">
        <v>1.0618865740740739E-2</v>
      </c>
      <c r="X779" s="50">
        <v>1.7881828703703702E-2</v>
      </c>
      <c r="Y779" s="50">
        <v>3.714351851851852E-2</v>
      </c>
      <c r="Z779" s="48" t="s">
        <v>0</v>
      </c>
      <c r="AA779" s="48" t="s">
        <v>0</v>
      </c>
      <c r="AB779" s="48" t="s">
        <v>0</v>
      </c>
      <c r="AC779" s="48">
        <v>11.8</v>
      </c>
      <c r="AD779" s="48">
        <v>11.61</v>
      </c>
      <c r="AE779" s="46">
        <v>3478</v>
      </c>
      <c r="AF779" s="48" t="s">
        <v>0</v>
      </c>
      <c r="AG779" s="48" t="s">
        <v>0</v>
      </c>
      <c r="AH779" s="48" t="s">
        <v>0</v>
      </c>
      <c r="AI779" s="48" t="s">
        <v>0</v>
      </c>
      <c r="AJ779" s="48" t="s">
        <v>0</v>
      </c>
      <c r="AK779" s="48" t="s">
        <v>0</v>
      </c>
      <c r="AL779" s="48">
        <v>29.68</v>
      </c>
      <c r="AM779" s="48">
        <v>48.26</v>
      </c>
      <c r="AN779" s="48">
        <v>68.040000000000006</v>
      </c>
      <c r="AO779" s="50">
        <v>1.0440972222222223E-3</v>
      </c>
      <c r="AP779" s="50">
        <v>1.4484953703703706E-3</v>
      </c>
      <c r="AQ779" s="50">
        <v>3.2813657407407409E-3</v>
      </c>
      <c r="AR779" s="50">
        <v>1.3170138888888888E-3</v>
      </c>
      <c r="AS779" s="50">
        <v>1.8475694444444446E-3</v>
      </c>
      <c r="AT779" s="50">
        <v>2.3895833333333334E-3</v>
      </c>
      <c r="AU779" s="50">
        <v>3.7773148148148145E-3</v>
      </c>
      <c r="AV779" s="50">
        <v>4.0873842592592594E-3</v>
      </c>
      <c r="AW779" s="50">
        <v>5.2155092592592591E-3</v>
      </c>
      <c r="AX779" s="50">
        <v>8.2123842592592596E-3</v>
      </c>
      <c r="AY779" s="50">
        <v>8.8471064814814818E-3</v>
      </c>
      <c r="AZ779" s="50">
        <v>1.4247685185185184E-2</v>
      </c>
      <c r="BA779" s="50">
        <v>1.1810532407407407E-2</v>
      </c>
      <c r="BB779" s="50">
        <v>2.0307986111111113E-2</v>
      </c>
      <c r="BC779" s="51">
        <v>4.16908E-2</v>
      </c>
      <c r="BD779" s="48" t="s">
        <v>0</v>
      </c>
      <c r="BE779" s="48" t="s">
        <v>0</v>
      </c>
      <c r="BF779" s="48" t="s">
        <v>0</v>
      </c>
      <c r="BG779" s="48">
        <v>9.07</v>
      </c>
      <c r="BH779" s="48">
        <v>10.6</v>
      </c>
      <c r="BI779" s="46">
        <v>2667</v>
      </c>
    </row>
    <row r="780" spans="1:61" x14ac:dyDescent="0.3">
      <c r="A780" s="46">
        <v>622</v>
      </c>
      <c r="B780" s="48">
        <v>6.65</v>
      </c>
      <c r="C780" s="48" t="s">
        <v>0</v>
      </c>
      <c r="D780" s="48" t="s">
        <v>0</v>
      </c>
      <c r="E780" s="48" t="s">
        <v>0</v>
      </c>
      <c r="F780" s="48">
        <v>8.8000000000000007</v>
      </c>
      <c r="G780" s="48" t="s">
        <v>0</v>
      </c>
      <c r="H780" s="48">
        <v>24.89</v>
      </c>
      <c r="I780" s="48">
        <v>39.42</v>
      </c>
      <c r="J780" s="48">
        <v>55.41</v>
      </c>
      <c r="K780" s="50">
        <v>8.4282407407407418E-4</v>
      </c>
      <c r="L780" s="50">
        <v>1.1498842592592593E-3</v>
      </c>
      <c r="M780" s="50">
        <v>2.6297453703703704E-3</v>
      </c>
      <c r="N780" s="50">
        <v>1.0539351851851853E-3</v>
      </c>
      <c r="O780" s="50">
        <v>1.479861111111111E-3</v>
      </c>
      <c r="P780" s="50">
        <v>1.9224537037037038E-3</v>
      </c>
      <c r="Q780" s="50">
        <v>3.0590277777777781E-3</v>
      </c>
      <c r="R780" s="50">
        <v>3.3004629629629629E-3</v>
      </c>
      <c r="S780" s="50">
        <v>4.1909722222222218E-3</v>
      </c>
      <c r="T780" s="50">
        <v>6.5579861111111117E-3</v>
      </c>
      <c r="U780" s="50">
        <v>7.0981481481481486E-3</v>
      </c>
      <c r="V780" s="50">
        <v>1.1306365740740742E-2</v>
      </c>
      <c r="W780" s="50">
        <v>1.0625347222222222E-2</v>
      </c>
      <c r="X780" s="50">
        <v>1.7892476851851854E-2</v>
      </c>
      <c r="Y780" s="50">
        <v>3.7165277777777776E-2</v>
      </c>
      <c r="Z780" s="48" t="s">
        <v>0</v>
      </c>
      <c r="AA780" s="48">
        <v>3.6</v>
      </c>
      <c r="AB780" s="48">
        <v>5.58</v>
      </c>
      <c r="AC780" s="48" t="s">
        <v>0</v>
      </c>
      <c r="AD780" s="48">
        <v>11.59</v>
      </c>
      <c r="AE780" s="46">
        <v>3473</v>
      </c>
      <c r="AF780" s="48">
        <v>7.76</v>
      </c>
      <c r="AG780" s="48" t="s">
        <v>0</v>
      </c>
      <c r="AH780" s="48">
        <v>9</v>
      </c>
      <c r="AI780" s="48">
        <v>9.1</v>
      </c>
      <c r="AJ780" s="48">
        <v>9.93</v>
      </c>
      <c r="AK780" s="48">
        <v>10.73</v>
      </c>
      <c r="AL780" s="48">
        <v>29.69</v>
      </c>
      <c r="AM780" s="48">
        <v>48.28</v>
      </c>
      <c r="AN780" s="48">
        <v>68.069999999999993</v>
      </c>
      <c r="AO780" s="50">
        <v>1.0445601851851853E-3</v>
      </c>
      <c r="AP780" s="50">
        <v>1.4493055555555557E-3</v>
      </c>
      <c r="AQ780" s="50">
        <v>3.2832175925925928E-3</v>
      </c>
      <c r="AR780" s="50">
        <v>1.3177083333333333E-3</v>
      </c>
      <c r="AS780" s="50">
        <v>1.8486111111111112E-3</v>
      </c>
      <c r="AT780" s="50">
        <v>2.3908564814814812E-3</v>
      </c>
      <c r="AU780" s="50">
        <v>3.779282407407407E-3</v>
      </c>
      <c r="AV780" s="50">
        <v>4.0894675925925925E-3</v>
      </c>
      <c r="AW780" s="50">
        <v>5.2182870370370369E-3</v>
      </c>
      <c r="AX780" s="50">
        <v>8.2168981481481485E-3</v>
      </c>
      <c r="AY780" s="50">
        <v>8.8520833333333333E-3</v>
      </c>
      <c r="AZ780" s="50">
        <v>1.4255787037037036E-2</v>
      </c>
      <c r="BA780" s="50">
        <v>1.1818171296296295E-2</v>
      </c>
      <c r="BB780" s="50">
        <v>2.0320833333333333E-2</v>
      </c>
      <c r="BC780" s="51">
        <v>4.1724659999999997E-2</v>
      </c>
      <c r="BD780" s="48" t="s">
        <v>0</v>
      </c>
      <c r="BE780" s="48" t="s">
        <v>0</v>
      </c>
      <c r="BF780" s="48">
        <v>4.24</v>
      </c>
      <c r="BG780" s="48">
        <v>9.06</v>
      </c>
      <c r="BH780" s="48">
        <v>10.58</v>
      </c>
      <c r="BI780" s="46">
        <v>2663</v>
      </c>
    </row>
    <row r="781" spans="1:61" x14ac:dyDescent="0.3">
      <c r="A781" s="46">
        <v>621</v>
      </c>
      <c r="B781" s="48" t="s">
        <v>0</v>
      </c>
      <c r="C781" s="48" t="s">
        <v>0</v>
      </c>
      <c r="D781" s="48">
        <v>7.69</v>
      </c>
      <c r="E781" s="48" t="s">
        <v>0</v>
      </c>
      <c r="F781" s="48" t="s">
        <v>0</v>
      </c>
      <c r="G781" s="48">
        <v>9.5</v>
      </c>
      <c r="H781" s="48" t="s">
        <v>0</v>
      </c>
      <c r="I781" s="48">
        <v>39.44</v>
      </c>
      <c r="J781" s="48">
        <v>55.43</v>
      </c>
      <c r="K781" s="50">
        <v>8.4305555555555566E-4</v>
      </c>
      <c r="L781" s="50">
        <v>1.1502314814814815E-3</v>
      </c>
      <c r="M781" s="50">
        <v>2.6307870370370374E-3</v>
      </c>
      <c r="N781" s="50">
        <v>1.0542824074074076E-3</v>
      </c>
      <c r="O781" s="50">
        <v>1.4804398148148149E-3</v>
      </c>
      <c r="P781" s="50">
        <v>1.9231481481481482E-3</v>
      </c>
      <c r="Q781" s="50">
        <v>3.0601851851851853E-3</v>
      </c>
      <c r="R781" s="50">
        <v>3.3017361111111112E-3</v>
      </c>
      <c r="S781" s="50">
        <v>4.1924768518518517E-3</v>
      </c>
      <c r="T781" s="50">
        <v>6.5605324074074073E-3</v>
      </c>
      <c r="U781" s="50">
        <v>7.1009259259259263E-3</v>
      </c>
      <c r="V781" s="50">
        <v>1.131064814814815E-2</v>
      </c>
      <c r="W781" s="50">
        <v>1.0631712962962963E-2</v>
      </c>
      <c r="X781" s="50">
        <v>1.7903240740740744E-2</v>
      </c>
      <c r="Y781" s="50">
        <v>3.7187037037037039E-2</v>
      </c>
      <c r="Z781" s="48">
        <v>1.66</v>
      </c>
      <c r="AA781" s="48" t="s">
        <v>0</v>
      </c>
      <c r="AB781" s="48" t="s">
        <v>0</v>
      </c>
      <c r="AC781" s="48">
        <v>11.79</v>
      </c>
      <c r="AD781" s="48">
        <v>11.57</v>
      </c>
      <c r="AE781" s="46">
        <v>3468</v>
      </c>
      <c r="AF781" s="48" t="s">
        <v>0</v>
      </c>
      <c r="AG781" s="48">
        <v>8.41</v>
      </c>
      <c r="AH781" s="48" t="s">
        <v>0</v>
      </c>
      <c r="AI781" s="48" t="s">
        <v>0</v>
      </c>
      <c r="AJ781" s="48" t="s">
        <v>0</v>
      </c>
      <c r="AK781" s="48">
        <v>10.74</v>
      </c>
      <c r="AL781" s="48">
        <v>29.7</v>
      </c>
      <c r="AM781" s="48">
        <v>48.31</v>
      </c>
      <c r="AN781" s="48">
        <v>68.11</v>
      </c>
      <c r="AO781" s="50">
        <v>1.0451388888888889E-3</v>
      </c>
      <c r="AP781" s="50">
        <v>1.450115740740741E-3</v>
      </c>
      <c r="AQ781" s="50">
        <v>3.2850694444444446E-3</v>
      </c>
      <c r="AR781" s="50">
        <v>1.3184027777777777E-3</v>
      </c>
      <c r="AS781" s="50">
        <v>1.8495370370370371E-3</v>
      </c>
      <c r="AT781" s="50">
        <v>2.3921296296296295E-3</v>
      </c>
      <c r="AU781" s="50">
        <v>3.7812499999999999E-3</v>
      </c>
      <c r="AV781" s="50">
        <v>4.0916666666666671E-3</v>
      </c>
      <c r="AW781" s="50">
        <v>5.2210648148148147E-3</v>
      </c>
      <c r="AX781" s="50">
        <v>8.2214120370370375E-3</v>
      </c>
      <c r="AY781" s="50">
        <v>8.8569444444444451E-3</v>
      </c>
      <c r="AZ781" s="50">
        <v>1.4263888888888888E-2</v>
      </c>
      <c r="BA781" s="50">
        <v>1.1825810185185184E-2</v>
      </c>
      <c r="BB781" s="50">
        <v>2.0333796296296298E-2</v>
      </c>
      <c r="BC781" s="51">
        <v>4.1748130000000001E-2</v>
      </c>
      <c r="BD781" s="48">
        <v>1.38</v>
      </c>
      <c r="BE781" s="48">
        <v>2.88</v>
      </c>
      <c r="BF781" s="48" t="s">
        <v>0</v>
      </c>
      <c r="BG781" s="48">
        <v>9.0500000000000007</v>
      </c>
      <c r="BH781" s="48">
        <v>10.56</v>
      </c>
      <c r="BI781" s="46">
        <v>2659</v>
      </c>
    </row>
    <row r="782" spans="1:61" x14ac:dyDescent="0.3">
      <c r="A782" s="46">
        <v>620</v>
      </c>
      <c r="B782" s="48" t="s">
        <v>0</v>
      </c>
      <c r="C782" s="48" t="s">
        <v>0</v>
      </c>
      <c r="D782" s="48" t="s">
        <v>0</v>
      </c>
      <c r="E782" s="48">
        <v>8.09</v>
      </c>
      <c r="F782" s="48" t="s">
        <v>0</v>
      </c>
      <c r="G782" s="48" t="s">
        <v>0</v>
      </c>
      <c r="H782" s="48">
        <v>24.9</v>
      </c>
      <c r="I782" s="48">
        <v>39.450000000000003</v>
      </c>
      <c r="J782" s="48">
        <v>55.46</v>
      </c>
      <c r="K782" s="50">
        <v>8.4340277777777788E-4</v>
      </c>
      <c r="L782" s="50">
        <v>1.1506944444444444E-3</v>
      </c>
      <c r="M782" s="50">
        <v>2.6318287037037039E-3</v>
      </c>
      <c r="N782" s="50">
        <v>1.0546296296296298E-3</v>
      </c>
      <c r="O782" s="50">
        <v>1.4809027777777778E-3</v>
      </c>
      <c r="P782" s="50">
        <v>1.9238425925925927E-3</v>
      </c>
      <c r="Q782" s="50">
        <v>3.0613425925925929E-3</v>
      </c>
      <c r="R782" s="50">
        <v>3.3028935185185184E-3</v>
      </c>
      <c r="S782" s="50">
        <v>4.1939814814814817E-3</v>
      </c>
      <c r="T782" s="50">
        <v>6.5630787037037046E-3</v>
      </c>
      <c r="U782" s="50">
        <v>7.1035879629629626E-3</v>
      </c>
      <c r="V782" s="50">
        <v>1.1315046296296297E-2</v>
      </c>
      <c r="W782" s="50">
        <v>1.0638078703703703E-2</v>
      </c>
      <c r="X782" s="50">
        <v>1.791400462962963E-2</v>
      </c>
      <c r="Y782" s="50">
        <v>3.7208796296296295E-2</v>
      </c>
      <c r="Z782" s="48" t="s">
        <v>0</v>
      </c>
      <c r="AA782" s="48" t="s">
        <v>0</v>
      </c>
      <c r="AB782" s="48">
        <v>5.57</v>
      </c>
      <c r="AC782" s="48">
        <v>11.78</v>
      </c>
      <c r="AD782" s="48">
        <v>11.55</v>
      </c>
      <c r="AE782" s="46">
        <v>3463</v>
      </c>
      <c r="AF782" s="48" t="s">
        <v>0</v>
      </c>
      <c r="AG782" s="48" t="s">
        <v>0</v>
      </c>
      <c r="AH782" s="48">
        <v>9.01</v>
      </c>
      <c r="AI782" s="48">
        <v>9.11</v>
      </c>
      <c r="AJ782" s="48">
        <v>9.94</v>
      </c>
      <c r="AK782" s="48" t="s">
        <v>0</v>
      </c>
      <c r="AL782" s="48">
        <v>29.72</v>
      </c>
      <c r="AM782" s="48">
        <v>48.33</v>
      </c>
      <c r="AN782" s="48">
        <v>68.14</v>
      </c>
      <c r="AO782" s="50">
        <v>1.0457175925925927E-3</v>
      </c>
      <c r="AP782" s="50">
        <v>1.450925925925926E-3</v>
      </c>
      <c r="AQ782" s="50">
        <v>3.2870370370370371E-3</v>
      </c>
      <c r="AR782" s="50">
        <v>1.3190972222222222E-3</v>
      </c>
      <c r="AS782" s="50">
        <v>1.850462962962963E-3</v>
      </c>
      <c r="AT782" s="50">
        <v>2.3932870370370371E-3</v>
      </c>
      <c r="AU782" s="50">
        <v>3.7832175925925924E-3</v>
      </c>
      <c r="AV782" s="50">
        <v>4.0938657407407408E-3</v>
      </c>
      <c r="AW782" s="50">
        <v>5.2238425925925924E-3</v>
      </c>
      <c r="AX782" s="50">
        <v>8.2260416666666662E-3</v>
      </c>
      <c r="AY782" s="50">
        <v>8.8619212962962966E-3</v>
      </c>
      <c r="AZ782" s="50">
        <v>1.4271990740740741E-2</v>
      </c>
      <c r="BA782" s="50">
        <v>1.1833449074074074E-2</v>
      </c>
      <c r="BB782" s="50">
        <v>2.0346643518518517E-2</v>
      </c>
      <c r="BC782" s="51">
        <v>4.1771570000000001E-2</v>
      </c>
      <c r="BD782" s="48" t="s">
        <v>0</v>
      </c>
      <c r="BE782" s="48" t="s">
        <v>0</v>
      </c>
      <c r="BF782" s="48">
        <v>4.2300000000000004</v>
      </c>
      <c r="BG782" s="48">
        <v>9.0399999999999991</v>
      </c>
      <c r="BH782" s="48">
        <v>10.55</v>
      </c>
      <c r="BI782" s="46">
        <v>2656</v>
      </c>
    </row>
    <row r="783" spans="1:61" x14ac:dyDescent="0.3">
      <c r="A783" s="46">
        <v>619</v>
      </c>
      <c r="B783" s="48" t="s">
        <v>0</v>
      </c>
      <c r="C783" s="48" t="s">
        <v>0</v>
      </c>
      <c r="D783" s="48" t="s">
        <v>0</v>
      </c>
      <c r="E783" s="48" t="s">
        <v>0</v>
      </c>
      <c r="F783" s="48">
        <v>8.81</v>
      </c>
      <c r="G783" s="48">
        <v>9.51</v>
      </c>
      <c r="H783" s="48">
        <v>24.91</v>
      </c>
      <c r="I783" s="48">
        <v>39.47</v>
      </c>
      <c r="J783" s="48">
        <v>55.48</v>
      </c>
      <c r="K783" s="50">
        <v>8.437500000000001E-4</v>
      </c>
      <c r="L783" s="50">
        <v>1.1510416666666667E-3</v>
      </c>
      <c r="M783" s="50">
        <v>2.6329861111111111E-3</v>
      </c>
      <c r="N783" s="50">
        <v>1.0550925925925927E-3</v>
      </c>
      <c r="O783" s="50">
        <v>1.4814814814814816E-3</v>
      </c>
      <c r="P783" s="50">
        <v>1.9245370370370371E-3</v>
      </c>
      <c r="Q783" s="50">
        <v>3.0623842592592595E-3</v>
      </c>
      <c r="R783" s="50">
        <v>3.3041666666666666E-3</v>
      </c>
      <c r="S783" s="50">
        <v>4.1956018518518514E-3</v>
      </c>
      <c r="T783" s="50">
        <v>6.5656250000000003E-3</v>
      </c>
      <c r="U783" s="50">
        <v>7.1063657407407404E-3</v>
      </c>
      <c r="V783" s="50">
        <v>1.1319328703703705E-2</v>
      </c>
      <c r="W783" s="50">
        <v>1.0644444444444444E-2</v>
      </c>
      <c r="X783" s="50">
        <v>1.792476851851852E-2</v>
      </c>
      <c r="Y783" s="50">
        <v>3.7230555555555558E-2</v>
      </c>
      <c r="Z783" s="48" t="s">
        <v>0</v>
      </c>
      <c r="AA783" s="48">
        <v>3.59</v>
      </c>
      <c r="AB783" s="48" t="s">
        <v>0</v>
      </c>
      <c r="AC783" s="48">
        <v>11.77</v>
      </c>
      <c r="AD783" s="48">
        <v>11.54</v>
      </c>
      <c r="AE783" s="46">
        <v>3458</v>
      </c>
      <c r="AF783" s="48">
        <v>7.77</v>
      </c>
      <c r="AG783" s="48">
        <v>8.42</v>
      </c>
      <c r="AH783" s="48" t="s">
        <v>0</v>
      </c>
      <c r="AI783" s="48" t="s">
        <v>0</v>
      </c>
      <c r="AJ783" s="48" t="s">
        <v>0</v>
      </c>
      <c r="AK783" s="48">
        <v>10.75</v>
      </c>
      <c r="AL783" s="48">
        <v>29.73</v>
      </c>
      <c r="AM783" s="48">
        <v>48.36</v>
      </c>
      <c r="AN783" s="48">
        <v>68.180000000000007</v>
      </c>
      <c r="AO783" s="50">
        <v>1.0462962962962963E-3</v>
      </c>
      <c r="AP783" s="50">
        <v>1.4517361111111113E-3</v>
      </c>
      <c r="AQ783" s="50">
        <v>3.2888888888888889E-3</v>
      </c>
      <c r="AR783" s="50">
        <v>1.3199074074074074E-3</v>
      </c>
      <c r="AS783" s="50">
        <v>1.8515046296296298E-3</v>
      </c>
      <c r="AT783" s="50">
        <v>2.3945601851851849E-3</v>
      </c>
      <c r="AU783" s="50">
        <v>3.7851851851851848E-3</v>
      </c>
      <c r="AV783" s="50">
        <v>4.0959490740740739E-3</v>
      </c>
      <c r="AW783" s="50">
        <v>5.2267361111111108E-3</v>
      </c>
      <c r="AX783" s="50">
        <v>8.2305555555555552E-3</v>
      </c>
      <c r="AY783" s="50">
        <v>8.8668981481481481E-3</v>
      </c>
      <c r="AZ783" s="50">
        <v>1.4279976851851851E-2</v>
      </c>
      <c r="BA783" s="50">
        <v>1.1841087962962963E-2</v>
      </c>
      <c r="BB783" s="50">
        <v>2.0359606481481482E-2</v>
      </c>
      <c r="BC783" s="51">
        <v>4.1795029999999997E-2</v>
      </c>
      <c r="BD783" s="48" t="s">
        <v>0</v>
      </c>
      <c r="BE783" s="48" t="s">
        <v>0</v>
      </c>
      <c r="BF783" s="48" t="s">
        <v>0</v>
      </c>
      <c r="BG783" s="48">
        <v>9.0299999999999994</v>
      </c>
      <c r="BH783" s="48">
        <v>10.53</v>
      </c>
      <c r="BI783" s="46">
        <v>2652</v>
      </c>
    </row>
    <row r="784" spans="1:61" x14ac:dyDescent="0.3">
      <c r="A784" s="46">
        <v>618</v>
      </c>
      <c r="B784" s="48">
        <v>6.66</v>
      </c>
      <c r="C784" s="48">
        <v>7.2</v>
      </c>
      <c r="D784" s="48" t="s">
        <v>0</v>
      </c>
      <c r="E784" s="48" t="s">
        <v>0</v>
      </c>
      <c r="F784" s="48" t="s">
        <v>0</v>
      </c>
      <c r="G784" s="48" t="s">
        <v>0</v>
      </c>
      <c r="H784" s="48">
        <v>24.92</v>
      </c>
      <c r="I784" s="48">
        <v>39.479999999999997</v>
      </c>
      <c r="J784" s="48">
        <v>55.5</v>
      </c>
      <c r="K784" s="50">
        <v>8.4398148148148158E-4</v>
      </c>
      <c r="L784" s="50">
        <v>1.1515046296296297E-3</v>
      </c>
      <c r="M784" s="50">
        <v>2.6340277777777781E-3</v>
      </c>
      <c r="N784" s="50">
        <v>1.055439814814815E-3</v>
      </c>
      <c r="O784" s="50">
        <v>1.4819444444444446E-3</v>
      </c>
      <c r="P784" s="50">
        <v>1.9251157407407409E-3</v>
      </c>
      <c r="Q784" s="50">
        <v>3.0635416666666667E-3</v>
      </c>
      <c r="R784" s="50">
        <v>3.3053240740740742E-3</v>
      </c>
      <c r="S784" s="50">
        <v>4.1971064814814813E-3</v>
      </c>
      <c r="T784" s="50">
        <v>6.5681712962962968E-3</v>
      </c>
      <c r="U784" s="50">
        <v>7.1090277777777775E-3</v>
      </c>
      <c r="V784" s="50">
        <v>1.1323611111111111E-2</v>
      </c>
      <c r="W784" s="50">
        <v>1.0650925925925927E-2</v>
      </c>
      <c r="X784" s="50">
        <v>1.7935532407407407E-2</v>
      </c>
      <c r="Y784" s="50">
        <v>3.7252430555555556E-2</v>
      </c>
      <c r="Z784" s="48" t="s">
        <v>0</v>
      </c>
      <c r="AA784" s="48" t="s">
        <v>0</v>
      </c>
      <c r="AB784" s="48">
        <v>5.56</v>
      </c>
      <c r="AC784" s="48">
        <v>11.76</v>
      </c>
      <c r="AD784" s="48">
        <v>11.52</v>
      </c>
      <c r="AE784" s="46">
        <v>3453</v>
      </c>
      <c r="AF784" s="48" t="s">
        <v>0</v>
      </c>
      <c r="AG784" s="48" t="s">
        <v>0</v>
      </c>
      <c r="AH784" s="48" t="s">
        <v>0</v>
      </c>
      <c r="AI784" s="48">
        <v>9.1199999999999992</v>
      </c>
      <c r="AJ784" s="48">
        <v>9.9499999999999993</v>
      </c>
      <c r="AK784" s="48" t="s">
        <v>0</v>
      </c>
      <c r="AL784" s="48">
        <v>29.75</v>
      </c>
      <c r="AM784" s="48">
        <v>48.38</v>
      </c>
      <c r="AN784" s="48">
        <v>68.209999999999994</v>
      </c>
      <c r="AO784" s="50">
        <v>1.0468750000000001E-3</v>
      </c>
      <c r="AP784" s="50">
        <v>1.4525462962962964E-3</v>
      </c>
      <c r="AQ784" s="50">
        <v>3.2907407407407408E-3</v>
      </c>
      <c r="AR784" s="50">
        <v>1.3206018518518519E-3</v>
      </c>
      <c r="AS784" s="50">
        <v>1.8524305555555557E-3</v>
      </c>
      <c r="AT784" s="50">
        <v>2.3958333333333331E-3</v>
      </c>
      <c r="AU784" s="50">
        <v>3.7872685185185184E-3</v>
      </c>
      <c r="AV784" s="50">
        <v>4.0981481481481476E-3</v>
      </c>
      <c r="AW784" s="50">
        <v>5.2295138888888886E-3</v>
      </c>
      <c r="AX784" s="50">
        <v>8.2351851851851839E-3</v>
      </c>
      <c r="AY784" s="50">
        <v>8.8718749999999996E-3</v>
      </c>
      <c r="AZ784" s="50">
        <v>1.4288078703703704E-2</v>
      </c>
      <c r="BA784" s="50">
        <v>1.1848726851851852E-2</v>
      </c>
      <c r="BB784" s="50">
        <v>2.0372453703703705E-2</v>
      </c>
      <c r="BC784" s="51">
        <v>4.1828909999999997E-2</v>
      </c>
      <c r="BD784" s="48" t="s">
        <v>0</v>
      </c>
      <c r="BE784" s="48">
        <v>2.87</v>
      </c>
      <c r="BF784" s="48">
        <v>4.22</v>
      </c>
      <c r="BG784" s="48">
        <v>9.02</v>
      </c>
      <c r="BH784" s="48">
        <v>10.51</v>
      </c>
      <c r="BI784" s="46">
        <v>2648</v>
      </c>
    </row>
    <row r="785" spans="1:61" x14ac:dyDescent="0.3">
      <c r="A785" s="46">
        <v>617</v>
      </c>
      <c r="B785" s="48" t="s">
        <v>0</v>
      </c>
      <c r="C785" s="48" t="s">
        <v>0</v>
      </c>
      <c r="D785" s="48">
        <v>7.7</v>
      </c>
      <c r="E785" s="48">
        <v>8.1</v>
      </c>
      <c r="F785" s="48">
        <v>8.82</v>
      </c>
      <c r="G785" s="48" t="s">
        <v>0</v>
      </c>
      <c r="H785" s="48">
        <v>24.93</v>
      </c>
      <c r="I785" s="48">
        <v>39.5</v>
      </c>
      <c r="J785" s="48">
        <v>55.52</v>
      </c>
      <c r="K785" s="50">
        <v>8.443287037037038E-4</v>
      </c>
      <c r="L785" s="50">
        <v>1.1519675925925927E-3</v>
      </c>
      <c r="M785" s="50">
        <v>2.6350694444444447E-3</v>
      </c>
      <c r="N785" s="50">
        <v>1.0557870370370372E-3</v>
      </c>
      <c r="O785" s="50">
        <v>1.4825231481481484E-3</v>
      </c>
      <c r="P785" s="50">
        <v>1.9258101851851854E-3</v>
      </c>
      <c r="Q785" s="50">
        <v>3.0646990740740743E-3</v>
      </c>
      <c r="R785" s="50">
        <v>3.3065972222222221E-3</v>
      </c>
      <c r="S785" s="50">
        <v>4.1987268518518519E-3</v>
      </c>
      <c r="T785" s="50">
        <v>6.5707175925925933E-3</v>
      </c>
      <c r="U785" s="50">
        <v>7.1118055555555552E-3</v>
      </c>
      <c r="V785" s="50">
        <v>1.132800925925926E-2</v>
      </c>
      <c r="W785" s="50">
        <v>1.0657291666666666E-2</v>
      </c>
      <c r="X785" s="50">
        <v>1.7946296296296297E-2</v>
      </c>
      <c r="Y785" s="50">
        <v>3.7274305555555561E-2</v>
      </c>
      <c r="Z785" s="48" t="s">
        <v>0</v>
      </c>
      <c r="AA785" s="48" t="s">
        <v>0</v>
      </c>
      <c r="AB785" s="48" t="s">
        <v>0</v>
      </c>
      <c r="AC785" s="48">
        <v>11.75</v>
      </c>
      <c r="AD785" s="48">
        <v>11.5</v>
      </c>
      <c r="AE785" s="46">
        <v>3447</v>
      </c>
      <c r="AF785" s="48" t="s">
        <v>0</v>
      </c>
      <c r="AG785" s="48" t="s">
        <v>0</v>
      </c>
      <c r="AH785" s="48">
        <v>9.02</v>
      </c>
      <c r="AI785" s="48" t="s">
        <v>0</v>
      </c>
      <c r="AJ785" s="48">
        <v>9.9600000000000009</v>
      </c>
      <c r="AK785" s="48">
        <v>10.76</v>
      </c>
      <c r="AL785" s="48">
        <v>29.76</v>
      </c>
      <c r="AM785" s="48">
        <v>48.41</v>
      </c>
      <c r="AN785" s="48">
        <v>68.25</v>
      </c>
      <c r="AO785" s="50">
        <v>1.0474537037037037E-3</v>
      </c>
      <c r="AP785" s="50">
        <v>1.4533564814814817E-3</v>
      </c>
      <c r="AQ785" s="50">
        <v>3.2925925925925926E-3</v>
      </c>
      <c r="AR785" s="50">
        <v>1.3212962962962963E-3</v>
      </c>
      <c r="AS785" s="50">
        <v>1.8534722222222223E-3</v>
      </c>
      <c r="AT785" s="50">
        <v>2.3971064814814814E-3</v>
      </c>
      <c r="AU785" s="50">
        <v>3.7892361111111108E-3</v>
      </c>
      <c r="AV785" s="50">
        <v>4.1003472222222214E-3</v>
      </c>
      <c r="AW785" s="50">
        <v>5.2322916666666672E-3</v>
      </c>
      <c r="AX785" s="50">
        <v>8.2396990740740729E-3</v>
      </c>
      <c r="AY785" s="50">
        <v>8.876851851851851E-3</v>
      </c>
      <c r="AZ785" s="50">
        <v>1.4296296296296295E-2</v>
      </c>
      <c r="BA785" s="50">
        <v>1.185636574074074E-2</v>
      </c>
      <c r="BB785" s="50">
        <v>2.0385416666666666E-2</v>
      </c>
      <c r="BC785" s="51">
        <v>4.185237E-2</v>
      </c>
      <c r="BD785" s="48" t="s">
        <v>0</v>
      </c>
      <c r="BE785" s="48" t="s">
        <v>0</v>
      </c>
      <c r="BF785" s="48" t="s">
        <v>0</v>
      </c>
      <c r="BG785" s="48">
        <v>9.01</v>
      </c>
      <c r="BH785" s="48">
        <v>10.5</v>
      </c>
      <c r="BI785" s="46">
        <v>2644</v>
      </c>
    </row>
    <row r="786" spans="1:61" x14ac:dyDescent="0.3">
      <c r="A786" s="46">
        <v>616</v>
      </c>
      <c r="B786" s="48" t="s">
        <v>0</v>
      </c>
      <c r="C786" s="48" t="s">
        <v>0</v>
      </c>
      <c r="D786" s="48" t="s">
        <v>0</v>
      </c>
      <c r="E786" s="48" t="s">
        <v>0</v>
      </c>
      <c r="F786" s="48" t="s">
        <v>0</v>
      </c>
      <c r="G786" s="48">
        <v>9.52</v>
      </c>
      <c r="H786" s="48">
        <v>24.94</v>
      </c>
      <c r="I786" s="48">
        <v>39.51</v>
      </c>
      <c r="J786" s="48">
        <v>55.54</v>
      </c>
      <c r="K786" s="50">
        <v>8.4467592592592602E-4</v>
      </c>
      <c r="L786" s="50">
        <v>1.1523148148148148E-3</v>
      </c>
      <c r="M786" s="50">
        <v>2.6361111111111112E-3</v>
      </c>
      <c r="N786" s="50">
        <v>1.0561342592592595E-3</v>
      </c>
      <c r="O786" s="50">
        <v>1.4829861111111114E-3</v>
      </c>
      <c r="P786" s="50">
        <v>1.9265046296296298E-3</v>
      </c>
      <c r="Q786" s="50">
        <v>3.0658564814814815E-3</v>
      </c>
      <c r="R786" s="50">
        <v>3.3077546296296297E-3</v>
      </c>
      <c r="S786" s="50">
        <v>4.200231481481481E-3</v>
      </c>
      <c r="T786" s="50">
        <v>6.5732638888888898E-3</v>
      </c>
      <c r="U786" s="50">
        <v>7.114583333333333E-3</v>
      </c>
      <c r="V786" s="50">
        <v>1.1332291666666668E-2</v>
      </c>
      <c r="W786" s="50">
        <v>1.0663773148148148E-2</v>
      </c>
      <c r="X786" s="50">
        <v>1.7957060185185184E-2</v>
      </c>
      <c r="Y786" s="50">
        <v>3.7296180555555558E-2</v>
      </c>
      <c r="Z786" s="48" t="s">
        <v>0</v>
      </c>
      <c r="AA786" s="48">
        <v>3.58</v>
      </c>
      <c r="AB786" s="48">
        <v>5.55</v>
      </c>
      <c r="AC786" s="48">
        <v>11.74</v>
      </c>
      <c r="AD786" s="48">
        <v>11.49</v>
      </c>
      <c r="AE786" s="46">
        <v>3442</v>
      </c>
      <c r="AF786" s="48">
        <v>7.78</v>
      </c>
      <c r="AG786" s="48">
        <v>8.43</v>
      </c>
      <c r="AH786" s="48" t="s">
        <v>0</v>
      </c>
      <c r="AI786" s="48">
        <v>9.1300000000000008</v>
      </c>
      <c r="AJ786" s="48" t="s">
        <v>0</v>
      </c>
      <c r="AK786" s="48">
        <v>10.77</v>
      </c>
      <c r="AL786" s="48">
        <v>29.78</v>
      </c>
      <c r="AM786" s="48">
        <v>48.43</v>
      </c>
      <c r="AN786" s="48">
        <v>68.28</v>
      </c>
      <c r="AO786" s="50">
        <v>1.0480324074074075E-3</v>
      </c>
      <c r="AP786" s="50">
        <v>1.4541666666666668E-3</v>
      </c>
      <c r="AQ786" s="50">
        <v>3.2944444444444445E-3</v>
      </c>
      <c r="AR786" s="50">
        <v>1.3219907407407408E-3</v>
      </c>
      <c r="AS786" s="50">
        <v>1.8543981481481482E-3</v>
      </c>
      <c r="AT786" s="50">
        <v>2.3983796296296296E-3</v>
      </c>
      <c r="AU786" s="50">
        <v>3.7912037037037033E-3</v>
      </c>
      <c r="AV786" s="50">
        <v>4.1024305555555553E-3</v>
      </c>
      <c r="AW786" s="50">
        <v>5.2351851851851856E-3</v>
      </c>
      <c r="AX786" s="50">
        <v>8.2443287037037034E-3</v>
      </c>
      <c r="AY786" s="50">
        <v>8.8818287037037043E-3</v>
      </c>
      <c r="AZ786" s="50">
        <v>1.4304398148148148E-2</v>
      </c>
      <c r="BA786" s="50">
        <v>1.1864120370370369E-2</v>
      </c>
      <c r="BB786" s="50">
        <v>2.0398379629629631E-2</v>
      </c>
      <c r="BC786" s="51">
        <v>4.1875829999999996E-2</v>
      </c>
      <c r="BD786" s="48" t="s">
        <v>0</v>
      </c>
      <c r="BE786" s="48" t="s">
        <v>0</v>
      </c>
      <c r="BF786" s="48">
        <v>4.21</v>
      </c>
      <c r="BG786" s="48">
        <v>9</v>
      </c>
      <c r="BH786" s="48">
        <v>10.48</v>
      </c>
      <c r="BI786" s="46">
        <v>2640</v>
      </c>
    </row>
    <row r="787" spans="1:61" x14ac:dyDescent="0.3">
      <c r="A787" s="46">
        <v>615</v>
      </c>
      <c r="B787" s="48" t="s">
        <v>0</v>
      </c>
      <c r="C787" s="48" t="s">
        <v>0</v>
      </c>
      <c r="D787" s="48" t="s">
        <v>0</v>
      </c>
      <c r="E787" s="48" t="s">
        <v>0</v>
      </c>
      <c r="F787" s="48" t="s">
        <v>0</v>
      </c>
      <c r="G787" s="48" t="s">
        <v>0</v>
      </c>
      <c r="H787" s="48">
        <v>24.95</v>
      </c>
      <c r="I787" s="48">
        <v>39.53</v>
      </c>
      <c r="J787" s="48">
        <v>55.56</v>
      </c>
      <c r="K787" s="50">
        <v>8.449074074074075E-4</v>
      </c>
      <c r="L787" s="50">
        <v>1.1527777777777777E-3</v>
      </c>
      <c r="M787" s="50">
        <v>2.6371527777777778E-3</v>
      </c>
      <c r="N787" s="50">
        <v>1.0564814814814816E-3</v>
      </c>
      <c r="O787" s="50">
        <v>1.4835648148148149E-3</v>
      </c>
      <c r="P787" s="50">
        <v>1.9271990740740742E-3</v>
      </c>
      <c r="Q787" s="50">
        <v>3.0670138888888891E-3</v>
      </c>
      <c r="R787" s="50">
        <v>3.3090277777777779E-3</v>
      </c>
      <c r="S787" s="50">
        <v>4.2017361111111109E-3</v>
      </c>
      <c r="T787" s="50">
        <v>6.5758101851851854E-3</v>
      </c>
      <c r="U787" s="50">
        <v>7.1173611111111108E-3</v>
      </c>
      <c r="V787" s="50">
        <v>1.1336689814814817E-2</v>
      </c>
      <c r="W787" s="50">
        <v>1.0670138888888889E-2</v>
      </c>
      <c r="X787" s="50">
        <v>1.7967939814814819E-2</v>
      </c>
      <c r="Y787" s="50">
        <v>3.7318055555555556E-2</v>
      </c>
      <c r="Z787" s="48" t="s">
        <v>0</v>
      </c>
      <c r="AA787" s="48" t="s">
        <v>0</v>
      </c>
      <c r="AB787" s="48" t="s">
        <v>0</v>
      </c>
      <c r="AC787" s="48">
        <v>11.73</v>
      </c>
      <c r="AD787" s="48">
        <v>11.47</v>
      </c>
      <c r="AE787" s="46">
        <v>3437</v>
      </c>
      <c r="AF787" s="48" t="s">
        <v>0</v>
      </c>
      <c r="AG787" s="48" t="s">
        <v>0</v>
      </c>
      <c r="AH787" s="48">
        <v>9.0299999999999994</v>
      </c>
      <c r="AI787" s="48" t="s">
        <v>0</v>
      </c>
      <c r="AJ787" s="48">
        <v>9.9700000000000006</v>
      </c>
      <c r="AK787" s="48" t="s">
        <v>0</v>
      </c>
      <c r="AL787" s="48">
        <v>29.79</v>
      </c>
      <c r="AM787" s="48">
        <v>48.46</v>
      </c>
      <c r="AN787" s="48">
        <v>68.319999999999993</v>
      </c>
      <c r="AO787" s="50">
        <v>1.0484953703703704E-3</v>
      </c>
      <c r="AP787" s="50">
        <v>1.454976851851852E-3</v>
      </c>
      <c r="AQ787" s="50">
        <v>3.2962962962962963E-3</v>
      </c>
      <c r="AR787" s="50">
        <v>1.3226851851851852E-3</v>
      </c>
      <c r="AS787" s="50">
        <v>1.8553240740740741E-3</v>
      </c>
      <c r="AT787" s="50">
        <v>2.3995370370370368E-3</v>
      </c>
      <c r="AU787" s="50">
        <v>3.7931712962962958E-3</v>
      </c>
      <c r="AV787" s="50">
        <v>4.1046296296296291E-3</v>
      </c>
      <c r="AW787" s="50">
        <v>5.2379629629629634E-3</v>
      </c>
      <c r="AX787" s="50">
        <v>8.2488425925925923E-3</v>
      </c>
      <c r="AY787" s="50">
        <v>8.886689814814816E-3</v>
      </c>
      <c r="AZ787" s="50">
        <v>1.4312499999999999E-2</v>
      </c>
      <c r="BA787" s="50">
        <v>1.1871759259259259E-2</v>
      </c>
      <c r="BB787" s="50">
        <v>2.0411342592592592E-2</v>
      </c>
      <c r="BC787" s="51">
        <v>4.1909719999999998E-2</v>
      </c>
      <c r="BD787" s="48" t="s">
        <v>0</v>
      </c>
      <c r="BE787" s="48">
        <v>2.86</v>
      </c>
      <c r="BF787" s="48" t="s">
        <v>0</v>
      </c>
      <c r="BG787" s="48">
        <v>8.99</v>
      </c>
      <c r="BH787" s="48">
        <v>10.47</v>
      </c>
      <c r="BI787" s="46">
        <v>2636</v>
      </c>
    </row>
    <row r="788" spans="1:61" x14ac:dyDescent="0.3">
      <c r="A788" s="46">
        <v>614</v>
      </c>
      <c r="B788" s="48" t="s">
        <v>0</v>
      </c>
      <c r="C788" s="48">
        <v>7.21</v>
      </c>
      <c r="D788" s="48" t="s">
        <v>0</v>
      </c>
      <c r="E788" s="48">
        <v>8.11</v>
      </c>
      <c r="F788" s="48">
        <v>8.83</v>
      </c>
      <c r="G788" s="48">
        <v>9.5299999999999994</v>
      </c>
      <c r="H788" s="48">
        <v>24.96</v>
      </c>
      <c r="I788" s="48">
        <v>39.54</v>
      </c>
      <c r="J788" s="48">
        <v>55.58</v>
      </c>
      <c r="K788" s="50">
        <v>8.4525462962962972E-4</v>
      </c>
      <c r="L788" s="50">
        <v>1.1531250000000001E-3</v>
      </c>
      <c r="M788" s="50">
        <v>2.6381944444444447E-3</v>
      </c>
      <c r="N788" s="50">
        <v>1.0569444444444446E-3</v>
      </c>
      <c r="O788" s="50">
        <v>1.4840277777777779E-3</v>
      </c>
      <c r="P788" s="50">
        <v>1.9278935185185187E-3</v>
      </c>
      <c r="Q788" s="50">
        <v>3.0681712962962963E-3</v>
      </c>
      <c r="R788" s="50">
        <v>3.3101851851851851E-3</v>
      </c>
      <c r="S788" s="50">
        <v>4.2033564814814815E-3</v>
      </c>
      <c r="T788" s="50">
        <v>6.5783564814814819E-3</v>
      </c>
      <c r="U788" s="50">
        <v>7.1200231481481479E-3</v>
      </c>
      <c r="V788" s="50">
        <v>1.1340972222222223E-2</v>
      </c>
      <c r="W788" s="50">
        <v>1.0676620370370369E-2</v>
      </c>
      <c r="X788" s="50">
        <v>1.7978703703703705E-2</v>
      </c>
      <c r="Y788" s="50">
        <v>3.7339930555555553E-2</v>
      </c>
      <c r="Z788" s="48" t="s">
        <v>0</v>
      </c>
      <c r="AA788" s="48">
        <v>3.57</v>
      </c>
      <c r="AB788" s="48">
        <v>5.54</v>
      </c>
      <c r="AC788" s="48">
        <v>11.72</v>
      </c>
      <c r="AD788" s="48">
        <v>11.45</v>
      </c>
      <c r="AE788" s="46">
        <v>3432</v>
      </c>
      <c r="AF788" s="48" t="s">
        <v>0</v>
      </c>
      <c r="AG788" s="48">
        <v>8.44</v>
      </c>
      <c r="AH788" s="48" t="s">
        <v>0</v>
      </c>
      <c r="AI788" s="48">
        <v>9.14</v>
      </c>
      <c r="AJ788" s="48" t="s">
        <v>0</v>
      </c>
      <c r="AK788" s="48">
        <v>10.78</v>
      </c>
      <c r="AL788" s="48">
        <v>29.8</v>
      </c>
      <c r="AM788" s="48">
        <v>48.48</v>
      </c>
      <c r="AN788" s="48">
        <v>68.349999999999994</v>
      </c>
      <c r="AO788" s="50">
        <v>1.049074074074074E-3</v>
      </c>
      <c r="AP788" s="50">
        <v>1.4557870370370371E-3</v>
      </c>
      <c r="AQ788" s="50">
        <v>3.2982638888888888E-3</v>
      </c>
      <c r="AR788" s="50">
        <v>1.3233796296296296E-3</v>
      </c>
      <c r="AS788" s="50">
        <v>1.8563657407407409E-3</v>
      </c>
      <c r="AT788" s="50">
        <v>2.4008101851851851E-3</v>
      </c>
      <c r="AU788" s="50">
        <v>3.7952546296296293E-3</v>
      </c>
      <c r="AV788" s="50">
        <v>4.1068287037037028E-3</v>
      </c>
      <c r="AW788" s="50">
        <v>5.2407407407407411E-3</v>
      </c>
      <c r="AX788" s="50">
        <v>8.2534722222222228E-3</v>
      </c>
      <c r="AY788" s="50">
        <v>8.8916666666666675E-3</v>
      </c>
      <c r="AZ788" s="50">
        <v>1.4320601851851852E-2</v>
      </c>
      <c r="BA788" s="50">
        <v>1.1879398148148148E-2</v>
      </c>
      <c r="BB788" s="50">
        <v>2.0424305555555557E-2</v>
      </c>
      <c r="BC788" s="51">
        <v>4.193318E-2</v>
      </c>
      <c r="BD788" s="48" t="s">
        <v>0</v>
      </c>
      <c r="BE788" s="48" t="s">
        <v>0</v>
      </c>
      <c r="BF788" s="48">
        <v>4.2</v>
      </c>
      <c r="BG788" s="48">
        <v>8.98</v>
      </c>
      <c r="BH788" s="48">
        <v>10.45</v>
      </c>
      <c r="BI788" s="46">
        <v>2632</v>
      </c>
    </row>
    <row r="789" spans="1:61" x14ac:dyDescent="0.3">
      <c r="A789" s="46">
        <v>613</v>
      </c>
      <c r="B789" s="48">
        <v>6.67</v>
      </c>
      <c r="C789" s="48" t="s">
        <v>0</v>
      </c>
      <c r="D789" s="48">
        <v>7.71</v>
      </c>
      <c r="E789" s="48" t="s">
        <v>0</v>
      </c>
      <c r="F789" s="48" t="s">
        <v>0</v>
      </c>
      <c r="G789" s="48" t="s">
        <v>0</v>
      </c>
      <c r="H789" s="48">
        <v>24.97</v>
      </c>
      <c r="I789" s="48">
        <v>39.56</v>
      </c>
      <c r="J789" s="48">
        <v>55.6</v>
      </c>
      <c r="K789" s="50">
        <v>8.4560185185185194E-4</v>
      </c>
      <c r="L789" s="50">
        <v>1.153587962962963E-3</v>
      </c>
      <c r="M789" s="50">
        <v>2.6392361111111113E-3</v>
      </c>
      <c r="N789" s="50">
        <v>1.0572916666666669E-3</v>
      </c>
      <c r="O789" s="50">
        <v>1.4846064814814817E-3</v>
      </c>
      <c r="P789" s="50">
        <v>1.9285879629629631E-3</v>
      </c>
      <c r="Q789" s="50">
        <v>3.0692129629629633E-3</v>
      </c>
      <c r="R789" s="50">
        <v>3.3114583333333334E-3</v>
      </c>
      <c r="S789" s="50">
        <v>4.2048611111111115E-3</v>
      </c>
      <c r="T789" s="50">
        <v>6.5809027777777775E-3</v>
      </c>
      <c r="U789" s="50">
        <v>7.1228009259259257E-3</v>
      </c>
      <c r="V789" s="50">
        <v>1.134525462962963E-2</v>
      </c>
      <c r="W789" s="50">
        <v>1.0682986111111112E-2</v>
      </c>
      <c r="X789" s="50">
        <v>1.7989467592592595E-2</v>
      </c>
      <c r="Y789" s="50">
        <v>3.7361805555555551E-2</v>
      </c>
      <c r="Z789" s="48" t="s">
        <v>0</v>
      </c>
      <c r="AA789" s="48" t="s">
        <v>0</v>
      </c>
      <c r="AB789" s="48" t="s">
        <v>0</v>
      </c>
      <c r="AC789" s="48">
        <v>11.71</v>
      </c>
      <c r="AD789" s="48">
        <v>11.44</v>
      </c>
      <c r="AE789" s="46">
        <v>3427</v>
      </c>
      <c r="AF789" s="48">
        <v>7.79</v>
      </c>
      <c r="AG789" s="48" t="s">
        <v>0</v>
      </c>
      <c r="AH789" s="48" t="s">
        <v>0</v>
      </c>
      <c r="AI789" s="48" t="s">
        <v>0</v>
      </c>
      <c r="AJ789" s="48">
        <v>9.98</v>
      </c>
      <c r="AK789" s="48" t="s">
        <v>0</v>
      </c>
      <c r="AL789" s="48">
        <v>29.82</v>
      </c>
      <c r="AM789" s="48">
        <v>48.51</v>
      </c>
      <c r="AN789" s="48">
        <v>68.39</v>
      </c>
      <c r="AO789" s="50">
        <v>1.0496527777777778E-3</v>
      </c>
      <c r="AP789" s="50">
        <v>1.4565972222222224E-3</v>
      </c>
      <c r="AQ789" s="50">
        <v>3.3001157407407406E-3</v>
      </c>
      <c r="AR789" s="50">
        <v>1.3241898148148149E-3</v>
      </c>
      <c r="AS789" s="50">
        <v>1.8572916666666668E-3</v>
      </c>
      <c r="AT789" s="50">
        <v>2.4020833333333333E-3</v>
      </c>
      <c r="AU789" s="50">
        <v>3.7972222222222218E-3</v>
      </c>
      <c r="AV789" s="50">
        <v>4.1090277777777774E-3</v>
      </c>
      <c r="AW789" s="50">
        <v>5.2436342592592595E-3</v>
      </c>
      <c r="AX789" s="50">
        <v>8.2581018518518515E-3</v>
      </c>
      <c r="AY789" s="50">
        <v>8.896643518518519E-3</v>
      </c>
      <c r="AZ789" s="50">
        <v>1.4328703703703703E-2</v>
      </c>
      <c r="BA789" s="50">
        <v>1.1887152777777778E-2</v>
      </c>
      <c r="BB789" s="50">
        <v>2.0437268518518521E-2</v>
      </c>
      <c r="BC789" s="51">
        <v>4.195666E-2</v>
      </c>
      <c r="BD789" s="48" t="s">
        <v>0</v>
      </c>
      <c r="BE789" s="48" t="s">
        <v>0</v>
      </c>
      <c r="BF789" s="48" t="s">
        <v>0</v>
      </c>
      <c r="BG789" s="48">
        <v>8.9700000000000006</v>
      </c>
      <c r="BH789" s="48">
        <v>10.43</v>
      </c>
      <c r="BI789" s="46">
        <v>2628</v>
      </c>
    </row>
    <row r="790" spans="1:61" x14ac:dyDescent="0.3">
      <c r="A790" s="46">
        <v>612</v>
      </c>
      <c r="B790" s="48" t="s">
        <v>0</v>
      </c>
      <c r="C790" s="48" t="s">
        <v>0</v>
      </c>
      <c r="D790" s="48" t="s">
        <v>0</v>
      </c>
      <c r="E790" s="48" t="s">
        <v>0</v>
      </c>
      <c r="F790" s="48" t="s">
        <v>0</v>
      </c>
      <c r="G790" s="48" t="s">
        <v>0</v>
      </c>
      <c r="H790" s="48">
        <v>24.98</v>
      </c>
      <c r="I790" s="48">
        <v>39.57</v>
      </c>
      <c r="J790" s="48">
        <v>55.62</v>
      </c>
      <c r="K790" s="50">
        <v>8.4583333333333342E-4</v>
      </c>
      <c r="L790" s="50">
        <v>1.154050925925926E-3</v>
      </c>
      <c r="M790" s="50">
        <v>2.6402777777777778E-3</v>
      </c>
      <c r="N790" s="50">
        <v>1.057638888888889E-3</v>
      </c>
      <c r="O790" s="50">
        <v>1.4850694444444447E-3</v>
      </c>
      <c r="P790" s="50">
        <v>1.9292824074074076E-3</v>
      </c>
      <c r="Q790" s="50">
        <v>3.0703703703703704E-3</v>
      </c>
      <c r="R790" s="50">
        <v>3.3126157407407405E-3</v>
      </c>
      <c r="S790" s="50">
        <v>4.2064814814814821E-3</v>
      </c>
      <c r="T790" s="50">
        <v>6.583449074074074E-3</v>
      </c>
      <c r="U790" s="50">
        <v>7.1255787037037034E-3</v>
      </c>
      <c r="V790" s="50">
        <v>1.1349652777777778E-2</v>
      </c>
      <c r="W790" s="50">
        <v>1.0689467592592592E-2</v>
      </c>
      <c r="X790" s="50">
        <v>1.8000347222222223E-2</v>
      </c>
      <c r="Y790" s="50">
        <v>3.7383680555555562E-2</v>
      </c>
      <c r="Z790" s="48">
        <v>1.65</v>
      </c>
      <c r="AA790" s="48" t="s">
        <v>0</v>
      </c>
      <c r="AB790" s="48">
        <v>5.53</v>
      </c>
      <c r="AC790" s="48">
        <v>11.7</v>
      </c>
      <c r="AD790" s="48">
        <v>11.42</v>
      </c>
      <c r="AE790" s="46">
        <v>3422</v>
      </c>
      <c r="AF790" s="48" t="s">
        <v>0</v>
      </c>
      <c r="AG790" s="48" t="s">
        <v>0</v>
      </c>
      <c r="AH790" s="48">
        <v>9.0399999999999991</v>
      </c>
      <c r="AI790" s="48">
        <v>9.15</v>
      </c>
      <c r="AJ790" s="48" t="s">
        <v>0</v>
      </c>
      <c r="AK790" s="48">
        <v>10.79</v>
      </c>
      <c r="AL790" s="48">
        <v>29.83</v>
      </c>
      <c r="AM790" s="48">
        <v>48.53</v>
      </c>
      <c r="AN790" s="48">
        <v>68.430000000000007</v>
      </c>
      <c r="AO790" s="50">
        <v>1.0502314814814814E-3</v>
      </c>
      <c r="AP790" s="50">
        <v>1.4574074074074075E-3</v>
      </c>
      <c r="AQ790" s="50">
        <v>3.3019675925925925E-3</v>
      </c>
      <c r="AR790" s="50">
        <v>1.3248842592592594E-3</v>
      </c>
      <c r="AS790" s="50">
        <v>1.8583333333333334E-3</v>
      </c>
      <c r="AT790" s="50">
        <v>2.4033564814814811E-3</v>
      </c>
      <c r="AU790" s="50">
        <v>3.7991898148148143E-3</v>
      </c>
      <c r="AV790" s="50">
        <v>4.111226851851852E-3</v>
      </c>
      <c r="AW790" s="50">
        <v>5.2464120370370373E-3</v>
      </c>
      <c r="AX790" s="50">
        <v>8.2626157407407405E-3</v>
      </c>
      <c r="AY790" s="50">
        <v>8.9017361111111103E-3</v>
      </c>
      <c r="AZ790" s="50">
        <v>1.4336921296296296E-2</v>
      </c>
      <c r="BA790" s="50">
        <v>1.1894791666666666E-2</v>
      </c>
      <c r="BB790" s="50">
        <v>2.0450231481481482E-2</v>
      </c>
      <c r="BC790" s="51">
        <v>4.1980129999999997E-2</v>
      </c>
      <c r="BD790" s="48">
        <v>1.37</v>
      </c>
      <c r="BE790" s="48">
        <v>2.85</v>
      </c>
      <c r="BF790" s="48">
        <v>4.1900000000000004</v>
      </c>
      <c r="BG790" s="48">
        <v>8.9600000000000009</v>
      </c>
      <c r="BH790" s="48">
        <v>10.42</v>
      </c>
      <c r="BI790" s="46">
        <v>2624</v>
      </c>
    </row>
    <row r="791" spans="1:61" x14ac:dyDescent="0.3">
      <c r="A791" s="46">
        <v>611</v>
      </c>
      <c r="B791" s="48" t="s">
        <v>0</v>
      </c>
      <c r="C791" s="48" t="s">
        <v>0</v>
      </c>
      <c r="D791" s="48" t="s">
        <v>0</v>
      </c>
      <c r="E791" s="48">
        <v>8.1199999999999992</v>
      </c>
      <c r="F791" s="48">
        <v>8.84</v>
      </c>
      <c r="G791" s="48">
        <v>9.5399999999999991</v>
      </c>
      <c r="H791" s="48" t="s">
        <v>0</v>
      </c>
      <c r="I791" s="48">
        <v>39.590000000000003</v>
      </c>
      <c r="J791" s="48">
        <v>55.64</v>
      </c>
      <c r="K791" s="50">
        <v>8.4618055555555564E-4</v>
      </c>
      <c r="L791" s="50">
        <v>1.1543981481481481E-3</v>
      </c>
      <c r="M791" s="50">
        <v>2.6413194444444444E-3</v>
      </c>
      <c r="N791" s="50">
        <v>1.0579861111111113E-3</v>
      </c>
      <c r="O791" s="50">
        <v>1.4856481481481483E-3</v>
      </c>
      <c r="P791" s="50">
        <v>1.929976851851852E-3</v>
      </c>
      <c r="Q791" s="50">
        <v>3.0715277777777781E-3</v>
      </c>
      <c r="R791" s="50">
        <v>3.3138888888888888E-3</v>
      </c>
      <c r="S791" s="50">
        <v>4.2079861111111111E-3</v>
      </c>
      <c r="T791" s="50">
        <v>6.5859953703703705E-3</v>
      </c>
      <c r="U791" s="50">
        <v>7.1283564814814812E-3</v>
      </c>
      <c r="V791" s="50">
        <v>1.1354050925925927E-2</v>
      </c>
      <c r="W791" s="50">
        <v>1.0695949074074073E-2</v>
      </c>
      <c r="X791" s="50">
        <v>1.8011111111111113E-2</v>
      </c>
      <c r="Y791" s="50">
        <v>3.7405671296296301E-2</v>
      </c>
      <c r="Z791" s="48" t="s">
        <v>0</v>
      </c>
      <c r="AA791" s="48">
        <v>3.56</v>
      </c>
      <c r="AB791" s="48" t="s">
        <v>0</v>
      </c>
      <c r="AC791" s="48">
        <v>11.69</v>
      </c>
      <c r="AD791" s="48">
        <v>11.4</v>
      </c>
      <c r="AE791" s="46">
        <v>3417</v>
      </c>
      <c r="AF791" s="48" t="s">
        <v>0</v>
      </c>
      <c r="AG791" s="48">
        <v>8.4499999999999993</v>
      </c>
      <c r="AH791" s="48" t="s">
        <v>0</v>
      </c>
      <c r="AI791" s="48" t="s">
        <v>0</v>
      </c>
      <c r="AJ791" s="48">
        <v>9.99</v>
      </c>
      <c r="AK791" s="48">
        <v>10.8</v>
      </c>
      <c r="AL791" s="48">
        <v>29.85</v>
      </c>
      <c r="AM791" s="48">
        <v>48.56</v>
      </c>
      <c r="AN791" s="48">
        <v>68.459999999999994</v>
      </c>
      <c r="AO791" s="50">
        <v>1.0508101851851852E-3</v>
      </c>
      <c r="AP791" s="50">
        <v>1.4582175925925928E-3</v>
      </c>
      <c r="AQ791" s="50">
        <v>3.3038194444444443E-3</v>
      </c>
      <c r="AR791" s="50">
        <v>1.3255787037037038E-3</v>
      </c>
      <c r="AS791" s="50">
        <v>1.8592592592592593E-3</v>
      </c>
      <c r="AT791" s="50">
        <v>2.4046296296296294E-3</v>
      </c>
      <c r="AU791" s="50">
        <v>3.8011574074074072E-3</v>
      </c>
      <c r="AV791" s="50">
        <v>4.1133101851851851E-3</v>
      </c>
      <c r="AW791" s="50">
        <v>5.2493055555555557E-3</v>
      </c>
      <c r="AX791" s="50">
        <v>8.2672453703703692E-3</v>
      </c>
      <c r="AY791" s="50">
        <v>8.9067129629629618E-3</v>
      </c>
      <c r="AZ791" s="50">
        <v>1.4345023148148147E-2</v>
      </c>
      <c r="BA791" s="50">
        <v>1.1902546296296295E-2</v>
      </c>
      <c r="BB791" s="50">
        <v>2.0463194444444447E-2</v>
      </c>
      <c r="BC791" s="51">
        <v>4.2014019999999999E-2</v>
      </c>
      <c r="BD791" s="48" t="s">
        <v>0</v>
      </c>
      <c r="BE791" s="48" t="s">
        <v>0</v>
      </c>
      <c r="BF791" s="48" t="s">
        <v>0</v>
      </c>
      <c r="BG791" s="48">
        <v>8.9499999999999993</v>
      </c>
      <c r="BH791" s="48">
        <v>10.4</v>
      </c>
      <c r="BI791" s="46">
        <v>2621</v>
      </c>
    </row>
    <row r="792" spans="1:61" x14ac:dyDescent="0.3">
      <c r="A792" s="46">
        <v>610</v>
      </c>
      <c r="B792" s="48" t="s">
        <v>0</v>
      </c>
      <c r="C792" s="48" t="s">
        <v>0</v>
      </c>
      <c r="D792" s="48" t="s">
        <v>0</v>
      </c>
      <c r="E792" s="48" t="s">
        <v>0</v>
      </c>
      <c r="F792" s="48" t="s">
        <v>0</v>
      </c>
      <c r="G792" s="48" t="s">
        <v>0</v>
      </c>
      <c r="H792" s="48">
        <v>24.99</v>
      </c>
      <c r="I792" s="48">
        <v>39.6</v>
      </c>
      <c r="J792" s="48">
        <v>55.66</v>
      </c>
      <c r="K792" s="50">
        <v>8.4652777777777786E-4</v>
      </c>
      <c r="L792" s="50">
        <v>1.1548611111111111E-3</v>
      </c>
      <c r="M792" s="50">
        <v>2.642476851851852E-3</v>
      </c>
      <c r="N792" s="50">
        <v>1.0584490740740743E-3</v>
      </c>
      <c r="O792" s="50">
        <v>1.4862268518518521E-3</v>
      </c>
      <c r="P792" s="50">
        <v>1.9306712962962964E-3</v>
      </c>
      <c r="Q792" s="50">
        <v>3.0726851851851852E-3</v>
      </c>
      <c r="R792" s="50">
        <v>3.3150462962962964E-3</v>
      </c>
      <c r="S792" s="50">
        <v>4.2096064814814817E-3</v>
      </c>
      <c r="T792" s="50">
        <v>6.5886574074074077E-3</v>
      </c>
      <c r="U792" s="50">
        <v>7.1311342592592589E-3</v>
      </c>
      <c r="V792" s="50">
        <v>1.1358333333333333E-2</v>
      </c>
      <c r="W792" s="50">
        <v>1.0702314814814814E-2</v>
      </c>
      <c r="X792" s="50">
        <v>1.8021990740740741E-2</v>
      </c>
      <c r="Y792" s="50">
        <v>3.7427662037037041E-2</v>
      </c>
      <c r="Z792" s="48" t="s">
        <v>0</v>
      </c>
      <c r="AA792" s="48" t="s">
        <v>0</v>
      </c>
      <c r="AB792" s="48">
        <v>5.52</v>
      </c>
      <c r="AC792" s="48">
        <v>11.68</v>
      </c>
      <c r="AD792" s="48">
        <v>11.39</v>
      </c>
      <c r="AE792" s="46">
        <v>3412</v>
      </c>
      <c r="AF792" s="48">
        <v>7.8</v>
      </c>
      <c r="AG792" s="48" t="s">
        <v>0</v>
      </c>
      <c r="AH792" s="48">
        <v>9.0500000000000007</v>
      </c>
      <c r="AI792" s="48">
        <v>9.16</v>
      </c>
      <c r="AJ792" s="48" t="s">
        <v>0</v>
      </c>
      <c r="AK792" s="48" t="s">
        <v>0</v>
      </c>
      <c r="AL792" s="48">
        <v>29.86</v>
      </c>
      <c r="AM792" s="48">
        <v>48.58</v>
      </c>
      <c r="AN792" s="48">
        <v>68.5</v>
      </c>
      <c r="AO792" s="50">
        <v>1.0513888888888888E-3</v>
      </c>
      <c r="AP792" s="50">
        <v>1.4590277777777778E-3</v>
      </c>
      <c r="AQ792" s="50">
        <v>3.3056712962962961E-3</v>
      </c>
      <c r="AR792" s="50">
        <v>1.3262731481481483E-3</v>
      </c>
      <c r="AS792" s="50">
        <v>1.8603009259259261E-3</v>
      </c>
      <c r="AT792" s="50">
        <v>2.4059027777777776E-3</v>
      </c>
      <c r="AU792" s="50">
        <v>3.8032407407407403E-3</v>
      </c>
      <c r="AV792" s="50">
        <v>4.1155092592592589E-3</v>
      </c>
      <c r="AW792" s="50">
        <v>5.2520833333333334E-3</v>
      </c>
      <c r="AX792" s="50">
        <v>8.2718749999999997E-3</v>
      </c>
      <c r="AY792" s="50">
        <v>8.911689814814815E-3</v>
      </c>
      <c r="AZ792" s="50">
        <v>1.4353125E-2</v>
      </c>
      <c r="BA792" s="50">
        <v>1.1910185185185185E-2</v>
      </c>
      <c r="BB792" s="50">
        <v>2.0476157407407408E-2</v>
      </c>
      <c r="BC792" s="51">
        <v>4.2037499999999998E-2</v>
      </c>
      <c r="BD792" s="48" t="s">
        <v>0</v>
      </c>
      <c r="BE792" s="48" t="s">
        <v>0</v>
      </c>
      <c r="BF792" s="48">
        <v>4.18</v>
      </c>
      <c r="BG792" s="48">
        <v>8.94</v>
      </c>
      <c r="BH792" s="48">
        <v>10.39</v>
      </c>
      <c r="BI792" s="46">
        <v>2617</v>
      </c>
    </row>
    <row r="793" spans="1:61" x14ac:dyDescent="0.3">
      <c r="A793" s="46">
        <v>609</v>
      </c>
      <c r="B793" s="48" t="s">
        <v>0</v>
      </c>
      <c r="C793" s="48">
        <v>7.22</v>
      </c>
      <c r="D793" s="48">
        <v>7.72</v>
      </c>
      <c r="E793" s="48">
        <v>8.1300000000000008</v>
      </c>
      <c r="F793" s="48" t="s">
        <v>0</v>
      </c>
      <c r="G793" s="48">
        <v>9.5500000000000007</v>
      </c>
      <c r="H793" s="48">
        <v>25</v>
      </c>
      <c r="I793" s="48">
        <v>39.619999999999997</v>
      </c>
      <c r="J793" s="48">
        <v>55.68</v>
      </c>
      <c r="K793" s="50">
        <v>8.4675925925925934E-4</v>
      </c>
      <c r="L793" s="50">
        <v>1.1552083333333334E-3</v>
      </c>
      <c r="M793" s="50">
        <v>2.6435185185185186E-3</v>
      </c>
      <c r="N793" s="50">
        <v>1.0587962962962964E-3</v>
      </c>
      <c r="O793" s="50">
        <v>1.486689814814815E-3</v>
      </c>
      <c r="P793" s="50">
        <v>1.9313657407407409E-3</v>
      </c>
      <c r="Q793" s="50">
        <v>3.0738425925925929E-3</v>
      </c>
      <c r="R793" s="50">
        <v>3.3163194444444442E-3</v>
      </c>
      <c r="S793" s="50">
        <v>4.2111111111111117E-3</v>
      </c>
      <c r="T793" s="50">
        <v>6.5912037037037042E-3</v>
      </c>
      <c r="U793" s="50">
        <v>7.1337962962962961E-3</v>
      </c>
      <c r="V793" s="50">
        <v>1.1362731481481482E-2</v>
      </c>
      <c r="W793" s="50">
        <v>1.0708796296296296E-2</v>
      </c>
      <c r="X793" s="50">
        <v>1.8032870370370369E-2</v>
      </c>
      <c r="Y793" s="50">
        <v>3.744965277777778E-2</v>
      </c>
      <c r="Z793" s="48" t="s">
        <v>0</v>
      </c>
      <c r="AA793" s="48" t="s">
        <v>0</v>
      </c>
      <c r="AB793" s="48" t="s">
        <v>0</v>
      </c>
      <c r="AC793" s="48">
        <v>11.67</v>
      </c>
      <c r="AD793" s="48">
        <v>11.37</v>
      </c>
      <c r="AE793" s="46">
        <v>3407</v>
      </c>
      <c r="AF793" s="48" t="s">
        <v>0</v>
      </c>
      <c r="AG793" s="48" t="s">
        <v>0</v>
      </c>
      <c r="AH793" s="48" t="s">
        <v>0</v>
      </c>
      <c r="AI793" s="48" t="s">
        <v>0</v>
      </c>
      <c r="AJ793" s="48">
        <v>10</v>
      </c>
      <c r="AK793" s="48">
        <v>10.81</v>
      </c>
      <c r="AL793" s="48">
        <v>29.88</v>
      </c>
      <c r="AM793" s="48">
        <v>48.61</v>
      </c>
      <c r="AN793" s="48">
        <v>68.53</v>
      </c>
      <c r="AO793" s="50">
        <v>1.0519675925925926E-3</v>
      </c>
      <c r="AP793" s="50">
        <v>1.4598379629629631E-3</v>
      </c>
      <c r="AQ793" s="50">
        <v>3.307638888888889E-3</v>
      </c>
      <c r="AR793" s="50">
        <v>1.3269675925925927E-3</v>
      </c>
      <c r="AS793" s="50">
        <v>1.861226851851852E-3</v>
      </c>
      <c r="AT793" s="50">
        <v>2.4070601851851848E-3</v>
      </c>
      <c r="AU793" s="50">
        <v>3.8052083333333328E-3</v>
      </c>
      <c r="AV793" s="50">
        <v>4.1177083333333335E-3</v>
      </c>
      <c r="AW793" s="50">
        <v>5.2549768518518518E-3</v>
      </c>
      <c r="AX793" s="50">
        <v>8.2765046296296302E-3</v>
      </c>
      <c r="AY793" s="50">
        <v>8.9166666666666682E-3</v>
      </c>
      <c r="AZ793" s="50">
        <v>1.4361342592592592E-2</v>
      </c>
      <c r="BA793" s="50">
        <v>1.1917939814814815E-2</v>
      </c>
      <c r="BB793" s="50">
        <v>2.0489236111111111E-2</v>
      </c>
      <c r="BC793" s="51">
        <v>4.2060969999999996E-2</v>
      </c>
      <c r="BD793" s="48" t="s">
        <v>0</v>
      </c>
      <c r="BE793" s="48">
        <v>2.84</v>
      </c>
      <c r="BF793" s="48" t="s">
        <v>0</v>
      </c>
      <c r="BG793" s="48">
        <v>8.93</v>
      </c>
      <c r="BH793" s="48">
        <v>10.37</v>
      </c>
      <c r="BI793" s="46">
        <v>2613</v>
      </c>
    </row>
    <row r="794" spans="1:61" x14ac:dyDescent="0.3">
      <c r="A794" s="46">
        <v>608</v>
      </c>
      <c r="B794" s="48">
        <v>6.68</v>
      </c>
      <c r="C794" s="48" t="s">
        <v>0</v>
      </c>
      <c r="D794" s="48" t="s">
        <v>0</v>
      </c>
      <c r="E794" s="48" t="s">
        <v>0</v>
      </c>
      <c r="F794" s="48">
        <v>8.85</v>
      </c>
      <c r="G794" s="48" t="s">
        <v>0</v>
      </c>
      <c r="H794" s="48">
        <v>25.01</v>
      </c>
      <c r="I794" s="48">
        <v>39.630000000000003</v>
      </c>
      <c r="J794" s="48">
        <v>55.7</v>
      </c>
      <c r="K794" s="50">
        <v>8.4710648148148156E-4</v>
      </c>
      <c r="L794" s="50">
        <v>1.1556712962962964E-3</v>
      </c>
      <c r="M794" s="50">
        <v>2.6445601851851851E-3</v>
      </c>
      <c r="N794" s="50">
        <v>1.0591435185185187E-3</v>
      </c>
      <c r="O794" s="50">
        <v>1.4872685185185186E-3</v>
      </c>
      <c r="P794" s="50">
        <v>1.9320601851851853E-3</v>
      </c>
      <c r="Q794" s="50">
        <v>3.075E-3</v>
      </c>
      <c r="R794" s="50">
        <v>3.3174768518518518E-3</v>
      </c>
      <c r="S794" s="50">
        <v>4.2126157407407407E-3</v>
      </c>
      <c r="T794" s="50">
        <v>6.5937500000000007E-3</v>
      </c>
      <c r="U794" s="50">
        <v>7.1365740740740738E-3</v>
      </c>
      <c r="V794" s="50">
        <v>1.1367013888888888E-2</v>
      </c>
      <c r="W794" s="50">
        <v>1.0715277777777777E-2</v>
      </c>
      <c r="X794" s="50">
        <v>1.8043634259259259E-2</v>
      </c>
      <c r="Y794" s="50">
        <v>3.7471643518518519E-2</v>
      </c>
      <c r="Z794" s="48" t="s">
        <v>0</v>
      </c>
      <c r="AA794" s="48">
        <v>3.55</v>
      </c>
      <c r="AB794" s="48">
        <v>5.51</v>
      </c>
      <c r="AC794" s="48">
        <v>11.66</v>
      </c>
      <c r="AD794" s="48">
        <v>11.35</v>
      </c>
      <c r="AE794" s="46">
        <v>3402</v>
      </c>
      <c r="AF794" s="48" t="s">
        <v>0</v>
      </c>
      <c r="AG794" s="48">
        <v>8.4600000000000009</v>
      </c>
      <c r="AH794" s="48" t="s">
        <v>0</v>
      </c>
      <c r="AI794" s="48">
        <v>9.17</v>
      </c>
      <c r="AJ794" s="48">
        <v>10.01</v>
      </c>
      <c r="AK794" s="48" t="s">
        <v>0</v>
      </c>
      <c r="AL794" s="48">
        <v>29.89</v>
      </c>
      <c r="AM794" s="48">
        <v>48.63</v>
      </c>
      <c r="AN794" s="48">
        <v>68.569999999999993</v>
      </c>
      <c r="AO794" s="50">
        <v>1.0525462962962962E-3</v>
      </c>
      <c r="AP794" s="50">
        <v>1.4606481481481482E-3</v>
      </c>
      <c r="AQ794" s="50">
        <v>3.3094907407407409E-3</v>
      </c>
      <c r="AR794" s="50">
        <v>1.3277777777777778E-3</v>
      </c>
      <c r="AS794" s="50">
        <v>1.8622685185185185E-3</v>
      </c>
      <c r="AT794" s="50">
        <v>2.4083333333333335E-3</v>
      </c>
      <c r="AU794" s="50">
        <v>3.8071759259259257E-3</v>
      </c>
      <c r="AV794" s="50">
        <v>4.1199074074074072E-3</v>
      </c>
      <c r="AW794" s="50">
        <v>5.2577546296296296E-3</v>
      </c>
      <c r="AX794" s="50">
        <v>8.2811342592592607E-3</v>
      </c>
      <c r="AY794" s="50">
        <v>8.9216435185185197E-3</v>
      </c>
      <c r="AZ794" s="50">
        <v>1.4369560185185185E-2</v>
      </c>
      <c r="BA794" s="50">
        <v>1.1925694444444444E-2</v>
      </c>
      <c r="BB794" s="50">
        <v>2.0502199074074075E-2</v>
      </c>
      <c r="BC794" s="51">
        <v>4.2084459999999997E-2</v>
      </c>
      <c r="BD794" s="48" t="s">
        <v>0</v>
      </c>
      <c r="BE794" s="48" t="s">
        <v>0</v>
      </c>
      <c r="BF794" s="48">
        <v>4.17</v>
      </c>
      <c r="BG794" s="48">
        <v>8.92</v>
      </c>
      <c r="BH794" s="48">
        <v>10.35</v>
      </c>
      <c r="BI794" s="46">
        <v>2609</v>
      </c>
    </row>
    <row r="795" spans="1:61" x14ac:dyDescent="0.3">
      <c r="A795" s="46">
        <v>607</v>
      </c>
      <c r="B795" s="48" t="s">
        <v>0</v>
      </c>
      <c r="C795" s="48" t="s">
        <v>0</v>
      </c>
      <c r="D795" s="48" t="s">
        <v>0</v>
      </c>
      <c r="E795" s="48" t="s">
        <v>0</v>
      </c>
      <c r="F795" s="48" t="s">
        <v>0</v>
      </c>
      <c r="G795" s="48">
        <v>9.56</v>
      </c>
      <c r="H795" s="48">
        <v>25.02</v>
      </c>
      <c r="I795" s="48">
        <v>39.65</v>
      </c>
      <c r="J795" s="48">
        <v>55.72</v>
      </c>
      <c r="K795" s="50">
        <v>8.4745370370370378E-4</v>
      </c>
      <c r="L795" s="50">
        <v>1.1561342592592593E-3</v>
      </c>
      <c r="M795" s="50">
        <v>2.6456018518518521E-3</v>
      </c>
      <c r="N795" s="50">
        <v>1.0594907407407408E-3</v>
      </c>
      <c r="O795" s="50">
        <v>1.4877314814814816E-3</v>
      </c>
      <c r="P795" s="50">
        <v>1.9327546296296298E-3</v>
      </c>
      <c r="Q795" s="50">
        <v>3.0761574074074077E-3</v>
      </c>
      <c r="R795" s="50">
        <v>3.3187500000000001E-3</v>
      </c>
      <c r="S795" s="50">
        <v>4.2142361111111104E-3</v>
      </c>
      <c r="T795" s="50">
        <v>6.5962962962962971E-3</v>
      </c>
      <c r="U795" s="50">
        <v>7.1393518518518516E-3</v>
      </c>
      <c r="V795" s="50">
        <v>1.1371412037037038E-2</v>
      </c>
      <c r="W795" s="50">
        <v>1.0721759259259259E-2</v>
      </c>
      <c r="X795" s="50">
        <v>1.8054513888888891E-2</v>
      </c>
      <c r="Y795" s="50">
        <v>3.7493634259259258E-2</v>
      </c>
      <c r="Z795" s="48" t="s">
        <v>0</v>
      </c>
      <c r="AA795" s="48" t="s">
        <v>0</v>
      </c>
      <c r="AB795" s="48" t="s">
        <v>0</v>
      </c>
      <c r="AC795" s="48">
        <v>11.65</v>
      </c>
      <c r="AD795" s="48">
        <v>11.33</v>
      </c>
      <c r="AE795" s="46">
        <v>3397</v>
      </c>
      <c r="AF795" s="48">
        <v>7.81</v>
      </c>
      <c r="AG795" s="48" t="s">
        <v>0</v>
      </c>
      <c r="AH795" s="48">
        <v>9.06</v>
      </c>
      <c r="AI795" s="48" t="s">
        <v>0</v>
      </c>
      <c r="AJ795" s="48" t="s">
        <v>0</v>
      </c>
      <c r="AK795" s="48">
        <v>10.82</v>
      </c>
      <c r="AL795" s="48">
        <v>29.91</v>
      </c>
      <c r="AM795" s="48">
        <v>48.66</v>
      </c>
      <c r="AN795" s="48">
        <v>68.599999999999994</v>
      </c>
      <c r="AO795" s="50">
        <v>1.053125E-3</v>
      </c>
      <c r="AP795" s="50">
        <v>1.4614583333333335E-3</v>
      </c>
      <c r="AQ795" s="50">
        <v>3.3113425925925927E-3</v>
      </c>
      <c r="AR795" s="50">
        <v>1.3284722222222222E-3</v>
      </c>
      <c r="AS795" s="50">
        <v>1.8631944444444444E-3</v>
      </c>
      <c r="AT795" s="50">
        <v>2.4096064814814818E-3</v>
      </c>
      <c r="AU795" s="50">
        <v>3.8092592592592592E-3</v>
      </c>
      <c r="AV795" s="50">
        <v>4.1221064814814809E-3</v>
      </c>
      <c r="AW795" s="50">
        <v>5.2606481481481488E-3</v>
      </c>
      <c r="AX795" s="50">
        <v>8.2856481481481496E-3</v>
      </c>
      <c r="AY795" s="50">
        <v>8.9266203703703712E-3</v>
      </c>
      <c r="AZ795" s="50">
        <v>1.4377662037037036E-2</v>
      </c>
      <c r="BA795" s="50">
        <v>1.1933449074074074E-2</v>
      </c>
      <c r="BB795" s="50">
        <v>2.0515277777777782E-2</v>
      </c>
      <c r="BC795" s="51">
        <v>4.2118360000000001E-2</v>
      </c>
      <c r="BD795" s="48" t="s">
        <v>0</v>
      </c>
      <c r="BE795" s="48" t="s">
        <v>0</v>
      </c>
      <c r="BF795" s="48" t="s">
        <v>0</v>
      </c>
      <c r="BG795" s="48">
        <v>8.91</v>
      </c>
      <c r="BH795" s="48">
        <v>10.34</v>
      </c>
      <c r="BI795" s="46">
        <v>2605</v>
      </c>
    </row>
    <row r="796" spans="1:61" x14ac:dyDescent="0.3">
      <c r="A796" s="46">
        <v>606</v>
      </c>
      <c r="B796" s="48" t="s">
        <v>0</v>
      </c>
      <c r="C796" s="48" t="s">
        <v>0</v>
      </c>
      <c r="D796" s="48" t="s">
        <v>0</v>
      </c>
      <c r="E796" s="48">
        <v>8.14</v>
      </c>
      <c r="F796" s="48">
        <v>8.86</v>
      </c>
      <c r="G796" s="48" t="s">
        <v>0</v>
      </c>
      <c r="H796" s="48">
        <v>25.03</v>
      </c>
      <c r="I796" s="48">
        <v>39.659999999999997</v>
      </c>
      <c r="J796" s="48">
        <v>55.74</v>
      </c>
      <c r="K796" s="50">
        <v>8.4768518518518526E-4</v>
      </c>
      <c r="L796" s="50">
        <v>1.1564814814814814E-3</v>
      </c>
      <c r="M796" s="50">
        <v>2.6466435185185187E-3</v>
      </c>
      <c r="N796" s="50">
        <v>1.0599537037037038E-3</v>
      </c>
      <c r="O796" s="50">
        <v>1.4883101851851854E-3</v>
      </c>
      <c r="P796" s="50">
        <v>1.9334490740740742E-3</v>
      </c>
      <c r="Q796" s="50">
        <v>3.0773148148148148E-3</v>
      </c>
      <c r="R796" s="50">
        <v>3.3199074074074073E-3</v>
      </c>
      <c r="S796" s="50">
        <v>4.2157407407407404E-3</v>
      </c>
      <c r="T796" s="50">
        <v>6.5988425925925928E-3</v>
      </c>
      <c r="U796" s="50">
        <v>7.1421296296296293E-3</v>
      </c>
      <c r="V796" s="50">
        <v>1.1375810185185185E-2</v>
      </c>
      <c r="W796" s="50">
        <v>1.0728240740740741E-2</v>
      </c>
      <c r="X796" s="50">
        <v>1.8065393518518515E-2</v>
      </c>
      <c r="Y796" s="50">
        <v>3.7515740740740738E-2</v>
      </c>
      <c r="Z796" s="48" t="s">
        <v>0</v>
      </c>
      <c r="AA796" s="48">
        <v>3.54</v>
      </c>
      <c r="AB796" s="48">
        <v>5.5</v>
      </c>
      <c r="AC796" s="48">
        <v>11.64</v>
      </c>
      <c r="AD796" s="48">
        <v>11.32</v>
      </c>
      <c r="AE796" s="46">
        <v>3392</v>
      </c>
      <c r="AF796" s="48" t="s">
        <v>0</v>
      </c>
      <c r="AG796" s="48">
        <v>8.4700000000000006</v>
      </c>
      <c r="AH796" s="48" t="s">
        <v>0</v>
      </c>
      <c r="AI796" s="48">
        <v>9.18</v>
      </c>
      <c r="AJ796" s="48">
        <v>10.02</v>
      </c>
      <c r="AK796" s="48">
        <v>10.83</v>
      </c>
      <c r="AL796" s="48">
        <v>29.92</v>
      </c>
      <c r="AM796" s="48">
        <v>48.68</v>
      </c>
      <c r="AN796" s="48">
        <v>68.64</v>
      </c>
      <c r="AO796" s="50">
        <v>1.0535879629629632E-3</v>
      </c>
      <c r="AP796" s="50">
        <v>1.4622685185185186E-3</v>
      </c>
      <c r="AQ796" s="50">
        <v>3.3133101851851852E-3</v>
      </c>
      <c r="AR796" s="50">
        <v>1.3291666666666666E-3</v>
      </c>
      <c r="AS796" s="50">
        <v>1.8642361111111112E-3</v>
      </c>
      <c r="AT796" s="50">
        <v>2.41087962962963E-3</v>
      </c>
      <c r="AU796" s="50">
        <v>3.8112268518518517E-3</v>
      </c>
      <c r="AV796" s="50">
        <v>4.1243055555555547E-3</v>
      </c>
      <c r="AW796" s="50">
        <v>5.2634259259259266E-3</v>
      </c>
      <c r="AX796" s="50">
        <v>8.2902777777777784E-3</v>
      </c>
      <c r="AY796" s="50">
        <v>8.9317129629629625E-3</v>
      </c>
      <c r="AZ796" s="50">
        <v>1.4385879629629629E-2</v>
      </c>
      <c r="BA796" s="50">
        <v>1.1941087962962962E-2</v>
      </c>
      <c r="BB796" s="50">
        <v>2.0528240740740743E-2</v>
      </c>
      <c r="BC796" s="51">
        <v>4.214184E-2</v>
      </c>
      <c r="BD796" s="48" t="s">
        <v>0</v>
      </c>
      <c r="BE796" s="48">
        <v>2.83</v>
      </c>
      <c r="BF796" s="48">
        <v>4.16</v>
      </c>
      <c r="BG796" s="48">
        <v>8.9</v>
      </c>
      <c r="BH796" s="48">
        <v>10.32</v>
      </c>
      <c r="BI796" s="46">
        <v>2601</v>
      </c>
    </row>
    <row r="797" spans="1:61" x14ac:dyDescent="0.3">
      <c r="A797" s="46">
        <v>605</v>
      </c>
      <c r="B797" s="48" t="s">
        <v>0</v>
      </c>
      <c r="C797" s="48">
        <v>7.23</v>
      </c>
      <c r="D797" s="48">
        <v>7.73</v>
      </c>
      <c r="E797" s="48" t="s">
        <v>0</v>
      </c>
      <c r="F797" s="48" t="s">
        <v>0</v>
      </c>
      <c r="G797" s="48" t="s">
        <v>0</v>
      </c>
      <c r="H797" s="48">
        <v>25.04</v>
      </c>
      <c r="I797" s="48">
        <v>39.68</v>
      </c>
      <c r="J797" s="48">
        <v>55.76</v>
      </c>
      <c r="K797" s="50">
        <v>8.4803240740740748E-4</v>
      </c>
      <c r="L797" s="50">
        <v>1.1569444444444444E-3</v>
      </c>
      <c r="M797" s="50">
        <v>2.6476851851851852E-3</v>
      </c>
      <c r="N797" s="50">
        <v>1.0603009259259261E-3</v>
      </c>
      <c r="O797" s="50">
        <v>1.4887731481481484E-3</v>
      </c>
      <c r="P797" s="50">
        <v>1.9341435185185186E-3</v>
      </c>
      <c r="Q797" s="50">
        <v>3.0784722222222225E-3</v>
      </c>
      <c r="R797" s="50">
        <v>3.3211805555555555E-3</v>
      </c>
      <c r="S797" s="50">
        <v>4.217361111111111E-3</v>
      </c>
      <c r="T797" s="50">
        <v>6.6015046296296299E-3</v>
      </c>
      <c r="U797" s="50">
        <v>7.1449074074074071E-3</v>
      </c>
      <c r="V797" s="50">
        <v>1.1380092592592594E-2</v>
      </c>
      <c r="W797" s="50">
        <v>1.0734722222222222E-2</v>
      </c>
      <c r="X797" s="50">
        <v>1.8076273148148147E-2</v>
      </c>
      <c r="Y797" s="50">
        <v>3.7537731481481477E-2</v>
      </c>
      <c r="Z797" s="48" t="s">
        <v>0</v>
      </c>
      <c r="AA797" s="48" t="s">
        <v>0</v>
      </c>
      <c r="AB797" s="48" t="s">
        <v>0</v>
      </c>
      <c r="AC797" s="48">
        <v>11.63</v>
      </c>
      <c r="AD797" s="48">
        <v>11.3</v>
      </c>
      <c r="AE797" s="46">
        <v>3387</v>
      </c>
      <c r="AF797" s="48">
        <v>7.82</v>
      </c>
      <c r="AG797" s="48" t="s">
        <v>0</v>
      </c>
      <c r="AH797" s="48">
        <v>9.07</v>
      </c>
      <c r="AI797" s="48" t="s">
        <v>0</v>
      </c>
      <c r="AJ797" s="48" t="s">
        <v>0</v>
      </c>
      <c r="AK797" s="48" t="s">
        <v>0</v>
      </c>
      <c r="AL797" s="48">
        <v>29.93</v>
      </c>
      <c r="AM797" s="48">
        <v>48.71</v>
      </c>
      <c r="AN797" s="48">
        <v>68.680000000000007</v>
      </c>
      <c r="AO797" s="50">
        <v>1.0541666666666668E-3</v>
      </c>
      <c r="AP797" s="50">
        <v>1.4630787037037038E-3</v>
      </c>
      <c r="AQ797" s="50">
        <v>3.315162037037037E-3</v>
      </c>
      <c r="AR797" s="50">
        <v>1.3298611111111111E-3</v>
      </c>
      <c r="AS797" s="50">
        <v>1.8651620370370371E-3</v>
      </c>
      <c r="AT797" s="50">
        <v>2.4121527777777778E-3</v>
      </c>
      <c r="AU797" s="50">
        <v>3.8133101851851852E-3</v>
      </c>
      <c r="AV797" s="50">
        <v>4.1265046296296293E-3</v>
      </c>
      <c r="AW797" s="50">
        <v>5.2663194444444441E-3</v>
      </c>
      <c r="AX797" s="50">
        <v>8.2949074074074071E-3</v>
      </c>
      <c r="AY797" s="50">
        <v>8.936689814814814E-3</v>
      </c>
      <c r="AZ797" s="50">
        <v>1.4394097222222221E-2</v>
      </c>
      <c r="BA797" s="50">
        <v>1.1948842592592591E-2</v>
      </c>
      <c r="BB797" s="50">
        <v>2.0541319444444445E-2</v>
      </c>
      <c r="BC797" s="51">
        <v>4.2165339999999996E-2</v>
      </c>
      <c r="BD797" s="48" t="s">
        <v>0</v>
      </c>
      <c r="BE797" s="48" t="s">
        <v>0</v>
      </c>
      <c r="BF797" s="48" t="s">
        <v>0</v>
      </c>
      <c r="BG797" s="48">
        <v>8.89</v>
      </c>
      <c r="BH797" s="48">
        <v>10.3</v>
      </c>
      <c r="BI797" s="46">
        <v>2597</v>
      </c>
    </row>
    <row r="798" spans="1:61" x14ac:dyDescent="0.3">
      <c r="A798" s="46">
        <v>604</v>
      </c>
      <c r="B798" s="48" t="s">
        <v>0</v>
      </c>
      <c r="C798" s="48" t="s">
        <v>0</v>
      </c>
      <c r="D798" s="48" t="s">
        <v>0</v>
      </c>
      <c r="E798" s="48" t="s">
        <v>0</v>
      </c>
      <c r="F798" s="48" t="s">
        <v>0</v>
      </c>
      <c r="G798" s="48">
        <v>9.57</v>
      </c>
      <c r="H798" s="48">
        <v>25.05</v>
      </c>
      <c r="I798" s="48">
        <v>39.69</v>
      </c>
      <c r="J798" s="48">
        <v>55.78</v>
      </c>
      <c r="K798" s="50">
        <v>8.483796296296297E-4</v>
      </c>
      <c r="L798" s="50">
        <v>1.1574074074074073E-3</v>
      </c>
      <c r="M798" s="50">
        <v>2.6488425925925928E-3</v>
      </c>
      <c r="N798" s="50">
        <v>1.0606481481481482E-3</v>
      </c>
      <c r="O798" s="50">
        <v>1.4893518518518519E-3</v>
      </c>
      <c r="P798" s="50">
        <v>1.9348379629629631E-3</v>
      </c>
      <c r="Q798" s="50">
        <v>3.079513888888889E-3</v>
      </c>
      <c r="R798" s="50">
        <v>3.3224537037037042E-3</v>
      </c>
      <c r="S798" s="50">
        <v>4.2189814814814815E-3</v>
      </c>
      <c r="T798" s="50">
        <v>6.6040509259259255E-3</v>
      </c>
      <c r="U798" s="50">
        <v>7.1476851851851849E-3</v>
      </c>
      <c r="V798" s="50">
        <v>1.1384490740740742E-2</v>
      </c>
      <c r="W798" s="50">
        <v>1.0741203703703702E-2</v>
      </c>
      <c r="X798" s="50">
        <v>1.8087152777777775E-2</v>
      </c>
      <c r="Y798" s="50">
        <v>3.7559837962962958E-2</v>
      </c>
      <c r="Z798" s="48">
        <v>1.64</v>
      </c>
      <c r="AA798" s="48" t="s">
        <v>0</v>
      </c>
      <c r="AB798" s="48">
        <v>5.49</v>
      </c>
      <c r="AC798" s="48">
        <v>11.62</v>
      </c>
      <c r="AD798" s="48">
        <v>11.28</v>
      </c>
      <c r="AE798" s="46">
        <v>3382</v>
      </c>
      <c r="AF798" s="48" t="s">
        <v>0</v>
      </c>
      <c r="AG798" s="48" t="s">
        <v>0</v>
      </c>
      <c r="AH798" s="48" t="s">
        <v>0</v>
      </c>
      <c r="AI798" s="48">
        <v>9.19</v>
      </c>
      <c r="AJ798" s="48">
        <v>10.029999999999999</v>
      </c>
      <c r="AK798" s="48">
        <v>10.84</v>
      </c>
      <c r="AL798" s="48">
        <v>29.95</v>
      </c>
      <c r="AM798" s="48">
        <v>48.73</v>
      </c>
      <c r="AN798" s="48">
        <v>68.709999999999994</v>
      </c>
      <c r="AO798" s="50">
        <v>1.0547453703703706E-3</v>
      </c>
      <c r="AP798" s="50">
        <v>1.4638888888888889E-3</v>
      </c>
      <c r="AQ798" s="50">
        <v>3.3170138888888889E-3</v>
      </c>
      <c r="AR798" s="50">
        <v>1.3306712962962964E-3</v>
      </c>
      <c r="AS798" s="50">
        <v>1.8662037037037037E-3</v>
      </c>
      <c r="AT798" s="50">
        <v>2.4134259259259261E-3</v>
      </c>
      <c r="AU798" s="50">
        <v>3.8152777777777777E-3</v>
      </c>
      <c r="AV798" s="50">
        <v>4.128703703703703E-3</v>
      </c>
      <c r="AW798" s="50">
        <v>5.2690972222222219E-3</v>
      </c>
      <c r="AX798" s="50">
        <v>8.2995370370370376E-3</v>
      </c>
      <c r="AY798" s="50">
        <v>8.9416666666666672E-3</v>
      </c>
      <c r="AZ798" s="50">
        <v>1.4402199074074074E-2</v>
      </c>
      <c r="BA798" s="50">
        <v>1.1956597222222223E-2</v>
      </c>
      <c r="BB798" s="50">
        <v>2.0554398148148148E-2</v>
      </c>
      <c r="BC798" s="51">
        <v>4.2199239999999992E-2</v>
      </c>
      <c r="BD798" s="48" t="s">
        <v>0</v>
      </c>
      <c r="BE798" s="48" t="s">
        <v>0</v>
      </c>
      <c r="BF798" s="48">
        <v>4.1500000000000004</v>
      </c>
      <c r="BG798" s="48">
        <v>8.8699999999999992</v>
      </c>
      <c r="BH798" s="48">
        <v>10.29</v>
      </c>
      <c r="BI798" s="46">
        <v>2593</v>
      </c>
    </row>
    <row r="799" spans="1:61" x14ac:dyDescent="0.3">
      <c r="A799" s="46">
        <v>603</v>
      </c>
      <c r="B799" s="48">
        <v>6.69</v>
      </c>
      <c r="C799" s="48" t="s">
        <v>0</v>
      </c>
      <c r="D799" s="48" t="s">
        <v>0</v>
      </c>
      <c r="E799" s="48">
        <v>8.15</v>
      </c>
      <c r="F799" s="48">
        <v>8.8699999999999992</v>
      </c>
      <c r="G799" s="48" t="s">
        <v>0</v>
      </c>
      <c r="H799" s="48">
        <v>25.06</v>
      </c>
      <c r="I799" s="48">
        <v>39.71</v>
      </c>
      <c r="J799" s="48">
        <v>55.8</v>
      </c>
      <c r="K799" s="50">
        <v>8.4872685185185192E-4</v>
      </c>
      <c r="L799" s="50">
        <v>1.1577546296296297E-3</v>
      </c>
      <c r="M799" s="50">
        <v>2.6498842592592594E-3</v>
      </c>
      <c r="N799" s="50">
        <v>1.0609953703703706E-3</v>
      </c>
      <c r="O799" s="50">
        <v>1.4899305555555558E-3</v>
      </c>
      <c r="P799" s="50">
        <v>1.9355324074074075E-3</v>
      </c>
      <c r="Q799" s="50">
        <v>3.0806712962962962E-3</v>
      </c>
      <c r="R799" s="50">
        <v>3.3236111111111114E-3</v>
      </c>
      <c r="S799" s="50">
        <v>4.2204861111111106E-3</v>
      </c>
      <c r="T799" s="50">
        <v>6.606597222222222E-3</v>
      </c>
      <c r="U799" s="50">
        <v>7.1504629629629626E-3</v>
      </c>
      <c r="V799" s="50">
        <v>1.1388888888888889E-2</v>
      </c>
      <c r="W799" s="50">
        <v>1.0747685185185185E-2</v>
      </c>
      <c r="X799" s="50">
        <v>1.8098148148148144E-2</v>
      </c>
      <c r="Y799" s="50">
        <v>3.7581944444444446E-2</v>
      </c>
      <c r="Z799" s="48" t="s">
        <v>0</v>
      </c>
      <c r="AA799" s="48">
        <v>3.53</v>
      </c>
      <c r="AB799" s="48" t="s">
        <v>0</v>
      </c>
      <c r="AC799" s="48">
        <v>11.61</v>
      </c>
      <c r="AD799" s="48">
        <v>11.27</v>
      </c>
      <c r="AE799" s="46">
        <v>3377</v>
      </c>
      <c r="AF799" s="48" t="s">
        <v>0</v>
      </c>
      <c r="AG799" s="48">
        <v>8.48</v>
      </c>
      <c r="AH799" s="48" t="s">
        <v>0</v>
      </c>
      <c r="AI799" s="48" t="s">
        <v>0</v>
      </c>
      <c r="AJ799" s="48" t="s">
        <v>0</v>
      </c>
      <c r="AK799" s="48" t="s">
        <v>0</v>
      </c>
      <c r="AL799" s="48">
        <v>29.96</v>
      </c>
      <c r="AM799" s="48">
        <v>48.76</v>
      </c>
      <c r="AN799" s="48">
        <v>68.75</v>
      </c>
      <c r="AO799" s="50">
        <v>1.0553240740740742E-3</v>
      </c>
      <c r="AP799" s="50">
        <v>1.4646990740740742E-3</v>
      </c>
      <c r="AQ799" s="50">
        <v>3.3189814814814813E-3</v>
      </c>
      <c r="AR799" s="50">
        <v>1.331365740740741E-3</v>
      </c>
      <c r="AS799" s="50">
        <v>1.8671296296296296E-3</v>
      </c>
      <c r="AT799" s="50">
        <v>2.4146990740740743E-3</v>
      </c>
      <c r="AU799" s="50">
        <v>3.8172453703703701E-3</v>
      </c>
      <c r="AV799" s="50">
        <v>4.1309027777777767E-3</v>
      </c>
      <c r="AW799" s="50">
        <v>5.2719907407407403E-3</v>
      </c>
      <c r="AX799" s="50">
        <v>8.3041666666666663E-3</v>
      </c>
      <c r="AY799" s="50">
        <v>8.9467592592592585E-3</v>
      </c>
      <c r="AZ799" s="50">
        <v>1.4410416666666665E-2</v>
      </c>
      <c r="BA799" s="50">
        <v>1.1964351851851853E-2</v>
      </c>
      <c r="BB799" s="50">
        <v>2.0567476851851851E-2</v>
      </c>
      <c r="BC799" s="51">
        <v>4.2222729999999993E-2</v>
      </c>
      <c r="BD799" s="48" t="s">
        <v>0</v>
      </c>
      <c r="BE799" s="48">
        <v>2.82</v>
      </c>
      <c r="BF799" s="48" t="s">
        <v>0</v>
      </c>
      <c r="BG799" s="48">
        <v>8.86</v>
      </c>
      <c r="BH799" s="48">
        <v>10.27</v>
      </c>
      <c r="BI799" s="46">
        <v>2589</v>
      </c>
    </row>
    <row r="800" spans="1:61" x14ac:dyDescent="0.3">
      <c r="A800" s="46">
        <v>602</v>
      </c>
      <c r="B800" s="48" t="s">
        <v>0</v>
      </c>
      <c r="C800" s="48" t="s">
        <v>0</v>
      </c>
      <c r="D800" s="48" t="s">
        <v>0</v>
      </c>
      <c r="E800" s="48" t="s">
        <v>0</v>
      </c>
      <c r="F800" s="48" t="s">
        <v>0</v>
      </c>
      <c r="G800" s="48">
        <v>9.58</v>
      </c>
      <c r="H800" s="48">
        <v>25.07</v>
      </c>
      <c r="I800" s="48">
        <v>39.72</v>
      </c>
      <c r="J800" s="48">
        <v>55.82</v>
      </c>
      <c r="K800" s="50">
        <v>8.489583333333334E-4</v>
      </c>
      <c r="L800" s="50">
        <v>1.1582175925925926E-3</v>
      </c>
      <c r="M800" s="50">
        <v>2.6509259259259259E-3</v>
      </c>
      <c r="N800" s="50">
        <v>1.0614583333333335E-3</v>
      </c>
      <c r="O800" s="50">
        <v>1.4903935185185187E-3</v>
      </c>
      <c r="P800" s="50">
        <v>1.936226851851852E-3</v>
      </c>
      <c r="Q800" s="50">
        <v>3.0818287037037038E-3</v>
      </c>
      <c r="R800" s="50">
        <v>3.3248842592592596E-3</v>
      </c>
      <c r="S800" s="50">
        <v>4.2221064814814812E-3</v>
      </c>
      <c r="T800" s="50">
        <v>6.60925925925926E-3</v>
      </c>
      <c r="U800" s="50">
        <v>7.1532407407407404E-3</v>
      </c>
      <c r="V800" s="50">
        <v>1.1393287037037037E-2</v>
      </c>
      <c r="W800" s="50">
        <v>1.0754166666666665E-2</v>
      </c>
      <c r="X800" s="50">
        <v>1.8109027777777776E-2</v>
      </c>
      <c r="Y800" s="50">
        <v>3.7604050925925926E-2</v>
      </c>
      <c r="Z800" s="48" t="s">
        <v>0</v>
      </c>
      <c r="AA800" s="48" t="s">
        <v>0</v>
      </c>
      <c r="AB800" s="48">
        <v>5.48</v>
      </c>
      <c r="AC800" s="48">
        <v>11.6</v>
      </c>
      <c r="AD800" s="48">
        <v>11.25</v>
      </c>
      <c r="AE800" s="46">
        <v>3372</v>
      </c>
      <c r="AF800" s="48">
        <v>7.83</v>
      </c>
      <c r="AG800" s="48" t="s">
        <v>0</v>
      </c>
      <c r="AH800" s="48">
        <v>9.08</v>
      </c>
      <c r="AI800" s="48">
        <v>9.1999999999999993</v>
      </c>
      <c r="AJ800" s="48">
        <v>10.039999999999999</v>
      </c>
      <c r="AK800" s="48">
        <v>10.85</v>
      </c>
      <c r="AL800" s="48">
        <v>29.98</v>
      </c>
      <c r="AM800" s="48">
        <v>48.78</v>
      </c>
      <c r="AN800" s="48">
        <v>68.78</v>
      </c>
      <c r="AO800" s="50">
        <v>1.055902777777778E-3</v>
      </c>
      <c r="AP800" s="50">
        <v>1.4655092592592593E-3</v>
      </c>
      <c r="AQ800" s="50">
        <v>3.3208333333333332E-3</v>
      </c>
      <c r="AR800" s="50">
        <v>1.3320601851851855E-3</v>
      </c>
      <c r="AS800" s="50">
        <v>1.8681712962962964E-3</v>
      </c>
      <c r="AT800" s="50">
        <v>2.4159722222222226E-3</v>
      </c>
      <c r="AU800" s="50">
        <v>3.8193287037037037E-3</v>
      </c>
      <c r="AV800" s="50">
        <v>4.1331018518518513E-3</v>
      </c>
      <c r="AW800" s="50">
        <v>5.274768518518518E-3</v>
      </c>
      <c r="AX800" s="50">
        <v>8.3087962962962968E-3</v>
      </c>
      <c r="AY800" s="50">
        <v>8.95173611111111E-3</v>
      </c>
      <c r="AZ800" s="50">
        <v>1.4418634259259258E-2</v>
      </c>
      <c r="BA800" s="50">
        <v>1.1972106481481481E-2</v>
      </c>
      <c r="BB800" s="50">
        <v>2.058055555555556E-2</v>
      </c>
      <c r="BC800" s="51">
        <v>4.2246230000000003E-2</v>
      </c>
      <c r="BD800" s="48">
        <v>1.36</v>
      </c>
      <c r="BE800" s="48" t="s">
        <v>0</v>
      </c>
      <c r="BF800" s="48" t="s">
        <v>0</v>
      </c>
      <c r="BG800" s="48">
        <v>8.85</v>
      </c>
      <c r="BH800" s="48">
        <v>10.26</v>
      </c>
      <c r="BI800" s="46">
        <v>2586</v>
      </c>
    </row>
    <row r="801" spans="1:61" x14ac:dyDescent="0.3">
      <c r="A801" s="46">
        <v>601</v>
      </c>
      <c r="B801" s="48" t="s">
        <v>0</v>
      </c>
      <c r="C801" s="48">
        <v>7.24</v>
      </c>
      <c r="D801" s="48">
        <v>7.74</v>
      </c>
      <c r="E801" s="48" t="s">
        <v>0</v>
      </c>
      <c r="F801" s="48" t="s">
        <v>0</v>
      </c>
      <c r="G801" s="48" t="s">
        <v>0</v>
      </c>
      <c r="H801" s="48">
        <v>25.08</v>
      </c>
      <c r="I801" s="48">
        <v>39.74</v>
      </c>
      <c r="J801" s="48">
        <v>55.84</v>
      </c>
      <c r="K801" s="50">
        <v>8.4930555555555562E-4</v>
      </c>
      <c r="L801" s="50">
        <v>1.1586805555555556E-3</v>
      </c>
      <c r="M801" s="50">
        <v>2.6519675925925925E-3</v>
      </c>
      <c r="N801" s="50">
        <v>1.0618055555555556E-3</v>
      </c>
      <c r="O801" s="50">
        <v>1.4909722222222223E-3</v>
      </c>
      <c r="P801" s="50">
        <v>1.937037037037037E-3</v>
      </c>
      <c r="Q801" s="50">
        <v>3.082986111111111E-3</v>
      </c>
      <c r="R801" s="50">
        <v>3.3260416666666668E-3</v>
      </c>
      <c r="S801" s="50">
        <v>4.2236111111111111E-3</v>
      </c>
      <c r="T801" s="50">
        <v>6.6118055555555557E-3</v>
      </c>
      <c r="U801" s="50">
        <v>7.1560185185185182E-3</v>
      </c>
      <c r="V801" s="50">
        <v>1.1397685185185186E-2</v>
      </c>
      <c r="W801" s="50">
        <v>1.0760648148148148E-2</v>
      </c>
      <c r="X801" s="50">
        <v>1.8119907407407407E-2</v>
      </c>
      <c r="Y801" s="50">
        <v>3.7626157407407407E-2</v>
      </c>
      <c r="Z801" s="48" t="s">
        <v>0</v>
      </c>
      <c r="AA801" s="48">
        <v>3.52</v>
      </c>
      <c r="AB801" s="48" t="s">
        <v>0</v>
      </c>
      <c r="AC801" s="48">
        <v>11.59</v>
      </c>
      <c r="AD801" s="48">
        <v>11.23</v>
      </c>
      <c r="AE801" s="46">
        <v>3367</v>
      </c>
      <c r="AF801" s="48" t="s">
        <v>0</v>
      </c>
      <c r="AG801" s="48">
        <v>8.49</v>
      </c>
      <c r="AH801" s="48" t="s">
        <v>0</v>
      </c>
      <c r="AI801" s="48" t="s">
        <v>0</v>
      </c>
      <c r="AJ801" s="48" t="s">
        <v>0</v>
      </c>
      <c r="AK801" s="48">
        <v>10.86</v>
      </c>
      <c r="AL801" s="48">
        <v>29.99</v>
      </c>
      <c r="AM801" s="48">
        <v>48.81</v>
      </c>
      <c r="AN801" s="48">
        <v>68.819999999999993</v>
      </c>
      <c r="AO801" s="50">
        <v>1.0564814814814816E-3</v>
      </c>
      <c r="AP801" s="50">
        <v>1.4664351851851852E-3</v>
      </c>
      <c r="AQ801" s="50">
        <v>3.3226851851851855E-3</v>
      </c>
      <c r="AR801" s="50">
        <v>1.3327546296296299E-3</v>
      </c>
      <c r="AS801" s="50">
        <v>1.8690972222222223E-3</v>
      </c>
      <c r="AT801" s="50">
        <v>2.4172453703703704E-3</v>
      </c>
      <c r="AU801" s="50">
        <v>3.8212962962962962E-3</v>
      </c>
      <c r="AV801" s="50">
        <v>4.1353009259259259E-3</v>
      </c>
      <c r="AW801" s="50">
        <v>5.2776620370370364E-3</v>
      </c>
      <c r="AX801" s="50">
        <v>8.3134259259259255E-3</v>
      </c>
      <c r="AY801" s="50">
        <v>8.9567129629629615E-3</v>
      </c>
      <c r="AZ801" s="50">
        <v>1.442685185185185E-2</v>
      </c>
      <c r="BA801" s="50">
        <v>1.197986111111111E-2</v>
      </c>
      <c r="BB801" s="50">
        <v>2.0593634259259263E-2</v>
      </c>
      <c r="BC801" s="51">
        <v>4.2280140000000001E-2</v>
      </c>
      <c r="BD801" s="48" t="s">
        <v>0</v>
      </c>
      <c r="BE801" s="48" t="s">
        <v>0</v>
      </c>
      <c r="BF801" s="48">
        <v>4.1399999999999997</v>
      </c>
      <c r="BG801" s="48">
        <v>8.84</v>
      </c>
      <c r="BH801" s="48">
        <v>10.24</v>
      </c>
      <c r="BI801" s="46">
        <v>2582</v>
      </c>
    </row>
    <row r="802" spans="1:61" x14ac:dyDescent="0.3">
      <c r="A802" s="46">
        <v>600</v>
      </c>
      <c r="B802" s="48" t="s">
        <v>0</v>
      </c>
      <c r="C802" s="48" t="s">
        <v>0</v>
      </c>
      <c r="D802" s="48" t="s">
        <v>0</v>
      </c>
      <c r="E802" s="48">
        <v>8.16</v>
      </c>
      <c r="F802" s="48">
        <v>8.8800000000000008</v>
      </c>
      <c r="G802" s="48" t="s">
        <v>0</v>
      </c>
      <c r="H802" s="48" t="s">
        <v>0</v>
      </c>
      <c r="I802" s="48">
        <v>39.75</v>
      </c>
      <c r="J802" s="49">
        <v>55.86</v>
      </c>
      <c r="K802" s="50">
        <v>8.4965277777777784E-4</v>
      </c>
      <c r="L802" s="50">
        <v>1.1590277777777777E-3</v>
      </c>
      <c r="M802" s="50">
        <v>2.6531250000000001E-3</v>
      </c>
      <c r="N802" s="50">
        <v>1.062152777777778E-3</v>
      </c>
      <c r="O802" s="50">
        <v>1.4914351851851853E-3</v>
      </c>
      <c r="P802" s="50">
        <v>1.9377314814814815E-3</v>
      </c>
      <c r="Q802" s="50">
        <v>3.0841435185185186E-3</v>
      </c>
      <c r="R802" s="50">
        <v>3.3273148148148151E-3</v>
      </c>
      <c r="S802" s="50">
        <v>4.2252314814814817E-3</v>
      </c>
      <c r="T802" s="50">
        <v>6.6143518518518522E-3</v>
      </c>
      <c r="U802" s="50">
        <v>7.1587962962962959E-3</v>
      </c>
      <c r="V802" s="50">
        <v>1.1402083333333334E-2</v>
      </c>
      <c r="W802" s="50">
        <v>1.076712962962963E-2</v>
      </c>
      <c r="X802" s="50">
        <v>1.8130902777777777E-2</v>
      </c>
      <c r="Y802" s="50">
        <v>3.7648263888888887E-2</v>
      </c>
      <c r="Z802" s="48" t="s">
        <v>0</v>
      </c>
      <c r="AA802" s="48" t="s">
        <v>0</v>
      </c>
      <c r="AB802" s="48" t="s">
        <v>0</v>
      </c>
      <c r="AC802" s="48">
        <v>11.58</v>
      </c>
      <c r="AD802" s="48">
        <v>11.22</v>
      </c>
      <c r="AE802" s="46">
        <v>3362</v>
      </c>
      <c r="AF802" s="48" t="s">
        <v>0</v>
      </c>
      <c r="AG802" s="48" t="s">
        <v>0</v>
      </c>
      <c r="AH802" s="48">
        <v>9.09</v>
      </c>
      <c r="AI802" s="48">
        <v>9.2100000000000009</v>
      </c>
      <c r="AJ802" s="48">
        <v>10.050000000000001</v>
      </c>
      <c r="AK802" s="48" t="s">
        <v>0</v>
      </c>
      <c r="AL802" s="48">
        <v>30.01</v>
      </c>
      <c r="AM802" s="48">
        <v>48.83</v>
      </c>
      <c r="AN802" s="48">
        <v>68.86</v>
      </c>
      <c r="AO802" s="50">
        <v>1.0570601851851854E-3</v>
      </c>
      <c r="AP802" s="50">
        <v>1.4672453703703705E-3</v>
      </c>
      <c r="AQ802" s="50">
        <v>3.3246527777777779E-3</v>
      </c>
      <c r="AR802" s="50">
        <v>1.333564814814815E-3</v>
      </c>
      <c r="AS802" s="50">
        <v>1.8701388888888888E-3</v>
      </c>
      <c r="AT802" s="50">
        <v>2.4185185185185186E-3</v>
      </c>
      <c r="AU802" s="50">
        <v>3.8233796296296297E-3</v>
      </c>
      <c r="AV802" s="50">
        <v>4.1374999999999997E-3</v>
      </c>
      <c r="AW802" s="50">
        <v>5.2805555555555557E-3</v>
      </c>
      <c r="AX802" s="50">
        <v>8.3180555555555542E-3</v>
      </c>
      <c r="AY802" s="50">
        <v>8.9618055555555562E-3</v>
      </c>
      <c r="AZ802" s="50">
        <v>1.4435069444444445E-2</v>
      </c>
      <c r="BA802" s="50">
        <v>1.1987731481481481E-2</v>
      </c>
      <c r="BB802" s="50">
        <v>2.0606828703703707E-2</v>
      </c>
      <c r="BC802" s="51">
        <v>4.2303629999999995E-2</v>
      </c>
      <c r="BD802" s="48" t="s">
        <v>0</v>
      </c>
      <c r="BE802" s="48">
        <v>2.81</v>
      </c>
      <c r="BF802" s="48" t="s">
        <v>0</v>
      </c>
      <c r="BG802" s="48">
        <v>8.83</v>
      </c>
      <c r="BH802" s="48">
        <v>10.220000000000001</v>
      </c>
      <c r="BI802" s="46">
        <v>2578</v>
      </c>
    </row>
    <row r="803" spans="1:61" x14ac:dyDescent="0.3">
      <c r="A803" s="46">
        <v>599</v>
      </c>
      <c r="B803" s="48" t="s">
        <v>0</v>
      </c>
      <c r="C803" s="48" t="s">
        <v>0</v>
      </c>
      <c r="D803" s="48" t="s">
        <v>0</v>
      </c>
      <c r="E803" s="48" t="s">
        <v>0</v>
      </c>
      <c r="F803" s="48" t="s">
        <v>0</v>
      </c>
      <c r="G803" s="48">
        <v>9.59</v>
      </c>
      <c r="H803" s="48">
        <v>25.09</v>
      </c>
      <c r="I803" s="48">
        <v>39.770000000000003</v>
      </c>
      <c r="J803" s="49">
        <v>55.88</v>
      </c>
      <c r="K803" s="50">
        <v>8.4988425925925932E-4</v>
      </c>
      <c r="L803" s="50">
        <v>1.1594907407407407E-3</v>
      </c>
      <c r="M803" s="50">
        <v>2.6541666666666667E-3</v>
      </c>
      <c r="N803" s="50">
        <v>1.0625000000000001E-3</v>
      </c>
      <c r="O803" s="50">
        <v>1.4920138888888891E-3</v>
      </c>
      <c r="P803" s="50">
        <v>1.9384259259259259E-3</v>
      </c>
      <c r="Q803" s="50">
        <v>3.0853009259259258E-3</v>
      </c>
      <c r="R803" s="50">
        <v>3.3285879629629633E-3</v>
      </c>
      <c r="S803" s="50">
        <v>4.2267361111111108E-3</v>
      </c>
      <c r="T803" s="50">
        <v>6.6170138888888893E-3</v>
      </c>
      <c r="U803" s="50">
        <v>7.1615740740740737E-3</v>
      </c>
      <c r="V803" s="50">
        <v>1.1406481481481481E-2</v>
      </c>
      <c r="W803" s="50">
        <v>1.0773726851851852E-2</v>
      </c>
      <c r="X803" s="50">
        <v>1.8141782407407405E-2</v>
      </c>
      <c r="Y803" s="50">
        <v>3.7670486111111109E-2</v>
      </c>
      <c r="Z803" s="48" t="s">
        <v>0</v>
      </c>
      <c r="AA803" s="48" t="s">
        <v>0</v>
      </c>
      <c r="AB803" s="48">
        <v>5.47</v>
      </c>
      <c r="AC803" s="48">
        <v>11.57</v>
      </c>
      <c r="AD803" s="48">
        <v>11.2</v>
      </c>
      <c r="AE803" s="46">
        <v>3357</v>
      </c>
      <c r="AF803" s="48">
        <v>7.84</v>
      </c>
      <c r="AG803" s="48" t="s">
        <v>0</v>
      </c>
      <c r="AH803" s="48" t="s">
        <v>0</v>
      </c>
      <c r="AI803" s="48" t="s">
        <v>0</v>
      </c>
      <c r="AJ803" s="48">
        <v>10.06</v>
      </c>
      <c r="AK803" s="48">
        <v>10.87</v>
      </c>
      <c r="AL803" s="48">
        <v>30.02</v>
      </c>
      <c r="AM803" s="48">
        <v>48.86</v>
      </c>
      <c r="AN803" s="48">
        <v>68.89</v>
      </c>
      <c r="AO803" s="50">
        <v>1.057638888888889E-3</v>
      </c>
      <c r="AP803" s="50">
        <v>1.4680555555555556E-3</v>
      </c>
      <c r="AQ803" s="50">
        <v>3.3265046296296298E-3</v>
      </c>
      <c r="AR803" s="50">
        <v>1.3342592592592594E-3</v>
      </c>
      <c r="AS803" s="50">
        <v>1.8710648148148148E-3</v>
      </c>
      <c r="AT803" s="50">
        <v>2.4197916666666669E-3</v>
      </c>
      <c r="AU803" s="50">
        <v>3.8253472222222222E-3</v>
      </c>
      <c r="AV803" s="50">
        <v>4.1396990740740734E-3</v>
      </c>
      <c r="AW803" s="50">
        <v>5.2833333333333335E-3</v>
      </c>
      <c r="AX803" s="50">
        <v>8.3228009259259262E-3</v>
      </c>
      <c r="AY803" s="50">
        <v>8.9667824074074077E-3</v>
      </c>
      <c r="AZ803" s="50">
        <v>1.4443287037037037E-2</v>
      </c>
      <c r="BA803" s="50">
        <v>1.1995486111111111E-2</v>
      </c>
      <c r="BB803" s="50">
        <v>2.061990740740741E-2</v>
      </c>
      <c r="BC803" s="51">
        <v>4.2327139999999999E-2</v>
      </c>
      <c r="BD803" s="48" t="s">
        <v>0</v>
      </c>
      <c r="BE803" s="48" t="s">
        <v>0</v>
      </c>
      <c r="BF803" s="48">
        <v>4.13</v>
      </c>
      <c r="BG803" s="48">
        <v>8.82</v>
      </c>
      <c r="BH803" s="48">
        <v>10.210000000000001</v>
      </c>
      <c r="BI803" s="46">
        <v>2574</v>
      </c>
    </row>
    <row r="804" spans="1:61" x14ac:dyDescent="0.3">
      <c r="A804" s="46">
        <v>598</v>
      </c>
      <c r="B804" s="48">
        <v>6.7</v>
      </c>
      <c r="C804" s="48" t="s">
        <v>0</v>
      </c>
      <c r="D804" s="48" t="s">
        <v>0</v>
      </c>
      <c r="E804" s="48" t="s">
        <v>0</v>
      </c>
      <c r="F804" s="48">
        <v>8.89</v>
      </c>
      <c r="G804" s="48" t="s">
        <v>0</v>
      </c>
      <c r="H804" s="48">
        <v>25.1</v>
      </c>
      <c r="I804" s="48">
        <v>39.78</v>
      </c>
      <c r="J804" s="49">
        <v>55.91</v>
      </c>
      <c r="K804" s="50">
        <v>8.5023148148148154E-4</v>
      </c>
      <c r="L804" s="50">
        <v>1.1599537037037036E-3</v>
      </c>
      <c r="M804" s="50">
        <v>2.6552083333333332E-3</v>
      </c>
      <c r="N804" s="50">
        <v>1.062962962962963E-3</v>
      </c>
      <c r="O804" s="50">
        <v>1.4925925925925927E-3</v>
      </c>
      <c r="P804" s="50">
        <v>1.9391203703703703E-3</v>
      </c>
      <c r="Q804" s="50">
        <v>3.0864583333333334E-3</v>
      </c>
      <c r="R804" s="50">
        <v>3.3297453703703705E-3</v>
      </c>
      <c r="S804" s="50">
        <v>4.2283564814814814E-3</v>
      </c>
      <c r="T804" s="50">
        <v>6.6195601851851858E-3</v>
      </c>
      <c r="U804" s="50">
        <v>7.1643518518518514E-3</v>
      </c>
      <c r="V804" s="50">
        <v>1.1410763888888889E-2</v>
      </c>
      <c r="W804" s="50">
        <v>1.0780208333333333E-2</v>
      </c>
      <c r="X804" s="50">
        <v>1.8152777777777775E-2</v>
      </c>
      <c r="Y804" s="50">
        <v>3.769259259259259E-2</v>
      </c>
      <c r="Z804" s="48" t="s">
        <v>0</v>
      </c>
      <c r="AA804" s="48">
        <v>3.51</v>
      </c>
      <c r="AB804" s="48" t="s">
        <v>0</v>
      </c>
      <c r="AC804" s="48">
        <v>11.56</v>
      </c>
      <c r="AD804" s="48">
        <v>11.18</v>
      </c>
      <c r="AE804" s="46">
        <v>3352</v>
      </c>
      <c r="AF804" s="48" t="s">
        <v>0</v>
      </c>
      <c r="AG804" s="48">
        <v>8.5</v>
      </c>
      <c r="AH804" s="48" t="s">
        <v>0</v>
      </c>
      <c r="AI804" s="48">
        <v>9.2200000000000006</v>
      </c>
      <c r="AJ804" s="48" t="s">
        <v>0</v>
      </c>
      <c r="AK804" s="48" t="s">
        <v>0</v>
      </c>
      <c r="AL804" s="48">
        <v>30.04</v>
      </c>
      <c r="AM804" s="48">
        <v>48.88</v>
      </c>
      <c r="AN804" s="48">
        <v>68.930000000000007</v>
      </c>
      <c r="AO804" s="50">
        <v>1.0582175925925928E-3</v>
      </c>
      <c r="AP804" s="50">
        <v>1.4688657407407409E-3</v>
      </c>
      <c r="AQ804" s="50">
        <v>3.3284722222222227E-3</v>
      </c>
      <c r="AR804" s="50">
        <v>1.3349537037037039E-3</v>
      </c>
      <c r="AS804" s="50">
        <v>1.8721064814814815E-3</v>
      </c>
      <c r="AT804" s="50">
        <v>2.4210648148148151E-3</v>
      </c>
      <c r="AU804" s="50">
        <v>3.8274305555555553E-3</v>
      </c>
      <c r="AV804" s="50">
        <v>4.141898148148148E-3</v>
      </c>
      <c r="AW804" s="50">
        <v>5.2862268518518519E-3</v>
      </c>
      <c r="AX804" s="50">
        <v>8.3274305555555567E-3</v>
      </c>
      <c r="AY804" s="50">
        <v>8.9718750000000007E-3</v>
      </c>
      <c r="AZ804" s="50">
        <v>1.4451504629629628E-2</v>
      </c>
      <c r="BA804" s="50">
        <v>1.2003240740740741E-2</v>
      </c>
      <c r="BB804" s="50">
        <v>2.0632986111111112E-2</v>
      </c>
      <c r="BC804" s="51">
        <v>4.2350639999999995E-2</v>
      </c>
      <c r="BD804" s="48" t="s">
        <v>0</v>
      </c>
      <c r="BE804" s="48" t="s">
        <v>0</v>
      </c>
      <c r="BF804" s="48" t="s">
        <v>0</v>
      </c>
      <c r="BG804" s="48">
        <v>8.81</v>
      </c>
      <c r="BH804" s="48">
        <v>10.19</v>
      </c>
      <c r="BI804" s="46">
        <v>2570</v>
      </c>
    </row>
    <row r="805" spans="1:61" x14ac:dyDescent="0.3">
      <c r="A805" s="46">
        <v>597</v>
      </c>
      <c r="B805" s="48" t="s">
        <v>0</v>
      </c>
      <c r="C805" s="48" t="s">
        <v>0</v>
      </c>
      <c r="D805" s="48" t="s">
        <v>0</v>
      </c>
      <c r="E805" s="48">
        <v>8.17</v>
      </c>
      <c r="F805" s="48" t="s">
        <v>0</v>
      </c>
      <c r="G805" s="48">
        <v>9.6</v>
      </c>
      <c r="H805" s="48">
        <v>25.11</v>
      </c>
      <c r="I805" s="48">
        <v>39.799999999999997</v>
      </c>
      <c r="J805" s="49">
        <v>55.93</v>
      </c>
      <c r="K805" s="50">
        <v>8.5057870370370376E-4</v>
      </c>
      <c r="L805" s="50">
        <v>1.160300925925926E-3</v>
      </c>
      <c r="M805" s="50">
        <v>2.6562500000000002E-3</v>
      </c>
      <c r="N805" s="50">
        <v>1.0633101851851854E-3</v>
      </c>
      <c r="O805" s="50">
        <v>1.4930555555555556E-3</v>
      </c>
      <c r="P805" s="50">
        <v>1.9398148148148148E-3</v>
      </c>
      <c r="Q805" s="50">
        <v>3.0876157407407406E-3</v>
      </c>
      <c r="R805" s="50">
        <v>3.3310185185185187E-3</v>
      </c>
      <c r="S805" s="50">
        <v>4.229976851851852E-3</v>
      </c>
      <c r="T805" s="50">
        <v>6.6222222222222229E-3</v>
      </c>
      <c r="U805" s="50">
        <v>7.1671296296296292E-3</v>
      </c>
      <c r="V805" s="50">
        <v>1.1415162037037038E-2</v>
      </c>
      <c r="W805" s="50">
        <v>1.0786689814814815E-2</v>
      </c>
      <c r="X805" s="50">
        <v>1.8163657407407406E-2</v>
      </c>
      <c r="Y805" s="50">
        <v>3.7714814814814812E-2</v>
      </c>
      <c r="Z805" s="48" t="s">
        <v>0</v>
      </c>
      <c r="AA805" s="48" t="s">
        <v>0</v>
      </c>
      <c r="AB805" s="48">
        <v>5.46</v>
      </c>
      <c r="AC805" s="48">
        <v>11.55</v>
      </c>
      <c r="AD805" s="48">
        <v>11.16</v>
      </c>
      <c r="AE805" s="46">
        <v>3347</v>
      </c>
      <c r="AF805" s="48" t="s">
        <v>0</v>
      </c>
      <c r="AG805" s="48" t="s">
        <v>0</v>
      </c>
      <c r="AH805" s="48">
        <v>9.1</v>
      </c>
      <c r="AI805" s="48" t="s">
        <v>0</v>
      </c>
      <c r="AJ805" s="48">
        <v>10.07</v>
      </c>
      <c r="AK805" s="48">
        <v>10.88</v>
      </c>
      <c r="AL805" s="48">
        <v>30.05</v>
      </c>
      <c r="AM805" s="48">
        <v>48.91</v>
      </c>
      <c r="AN805" s="48">
        <v>68.959999999999994</v>
      </c>
      <c r="AO805" s="50">
        <v>1.0587962962962964E-3</v>
      </c>
      <c r="AP805" s="50">
        <v>1.4696759259259259E-3</v>
      </c>
      <c r="AQ805" s="50">
        <v>3.3303240740740745E-3</v>
      </c>
      <c r="AR805" s="50">
        <v>1.3356481481481483E-3</v>
      </c>
      <c r="AS805" s="50">
        <v>1.8730324074074075E-3</v>
      </c>
      <c r="AT805" s="50">
        <v>2.4223379629629629E-3</v>
      </c>
      <c r="AU805" s="50">
        <v>3.8293981481481482E-3</v>
      </c>
      <c r="AV805" s="50">
        <v>4.1440972222222226E-3</v>
      </c>
      <c r="AW805" s="50">
        <v>5.2891203703703702E-3</v>
      </c>
      <c r="AX805" s="50">
        <v>8.3320601851851854E-3</v>
      </c>
      <c r="AY805" s="50">
        <v>8.9769675925925919E-3</v>
      </c>
      <c r="AZ805" s="50">
        <v>1.4459837962962963E-2</v>
      </c>
      <c r="BA805" s="50">
        <v>1.201099537037037E-2</v>
      </c>
      <c r="BB805" s="50">
        <v>2.0646180555555557E-2</v>
      </c>
      <c r="BC805" s="51">
        <v>4.2384559999999995E-2</v>
      </c>
      <c r="BD805" s="48" t="s">
        <v>0</v>
      </c>
      <c r="BE805" s="48">
        <v>2.8</v>
      </c>
      <c r="BF805" s="48">
        <v>4.12</v>
      </c>
      <c r="BG805" s="48">
        <v>8.8000000000000007</v>
      </c>
      <c r="BH805" s="48">
        <v>10.17</v>
      </c>
      <c r="BI805" s="46">
        <v>2566</v>
      </c>
    </row>
    <row r="806" spans="1:61" x14ac:dyDescent="0.3">
      <c r="A806" s="46">
        <v>596</v>
      </c>
      <c r="B806" s="48" t="s">
        <v>0</v>
      </c>
      <c r="C806" s="48">
        <v>7.25</v>
      </c>
      <c r="D806" s="48">
        <v>7.75</v>
      </c>
      <c r="E806" s="48" t="s">
        <v>0</v>
      </c>
      <c r="F806" s="48" t="s">
        <v>0</v>
      </c>
      <c r="G806" s="48" t="s">
        <v>0</v>
      </c>
      <c r="H806" s="48">
        <v>25.12</v>
      </c>
      <c r="I806" s="48">
        <v>39.81</v>
      </c>
      <c r="J806" s="49">
        <v>55.95</v>
      </c>
      <c r="K806" s="50">
        <v>8.5092592592592598E-4</v>
      </c>
      <c r="L806" s="50">
        <v>1.1607638888888889E-3</v>
      </c>
      <c r="M806" s="50">
        <v>2.6574074074074074E-3</v>
      </c>
      <c r="N806" s="50">
        <v>1.0636574074074075E-3</v>
      </c>
      <c r="O806" s="50">
        <v>1.4936342592592594E-3</v>
      </c>
      <c r="P806" s="50">
        <v>1.9405092592592592E-3</v>
      </c>
      <c r="Q806" s="50">
        <v>3.0887731481481482E-3</v>
      </c>
      <c r="R806" s="50">
        <v>3.332291666666667E-3</v>
      </c>
      <c r="S806" s="50">
        <v>4.2314814814814819E-3</v>
      </c>
      <c r="T806" s="50">
        <v>6.6247685185185194E-3</v>
      </c>
      <c r="U806" s="50">
        <v>7.169907407407407E-3</v>
      </c>
      <c r="V806" s="50">
        <v>1.1419560185185187E-2</v>
      </c>
      <c r="W806" s="50">
        <v>1.0793287037037035E-2</v>
      </c>
      <c r="X806" s="50">
        <v>1.8174652777777776E-2</v>
      </c>
      <c r="Y806" s="50">
        <v>3.7737037037037034E-2</v>
      </c>
      <c r="Z806" s="48" t="s">
        <v>0</v>
      </c>
      <c r="AA806" s="48" t="s">
        <v>0</v>
      </c>
      <c r="AB806" s="48" t="s">
        <v>0</v>
      </c>
      <c r="AC806" s="48">
        <v>11.54</v>
      </c>
      <c r="AD806" s="48">
        <v>11.15</v>
      </c>
      <c r="AE806" s="46">
        <v>3342</v>
      </c>
      <c r="AF806" s="48">
        <v>7.85</v>
      </c>
      <c r="AG806" s="48" t="s">
        <v>0</v>
      </c>
      <c r="AH806" s="48" t="s">
        <v>0</v>
      </c>
      <c r="AI806" s="48">
        <v>9.23</v>
      </c>
      <c r="AJ806" s="48" t="s">
        <v>0</v>
      </c>
      <c r="AK806" s="48">
        <v>10.89</v>
      </c>
      <c r="AL806" s="48">
        <v>30.07</v>
      </c>
      <c r="AM806" s="48">
        <v>48.93</v>
      </c>
      <c r="AN806" s="48">
        <v>69</v>
      </c>
      <c r="AO806" s="50">
        <v>1.0593750000000002E-3</v>
      </c>
      <c r="AP806" s="50">
        <v>1.4704861111111112E-3</v>
      </c>
      <c r="AQ806" s="50">
        <v>3.3321759259259264E-3</v>
      </c>
      <c r="AR806" s="50">
        <v>1.3364583333333336E-3</v>
      </c>
      <c r="AS806" s="50">
        <v>1.874074074074074E-3</v>
      </c>
      <c r="AT806" s="50">
        <v>2.4236111111111112E-3</v>
      </c>
      <c r="AU806" s="50">
        <v>3.8314814814814813E-3</v>
      </c>
      <c r="AV806" s="50">
        <v>4.1462962962962964E-3</v>
      </c>
      <c r="AW806" s="50">
        <v>5.2920138888888895E-3</v>
      </c>
      <c r="AX806" s="50">
        <v>8.3366898148148141E-3</v>
      </c>
      <c r="AY806" s="50">
        <v>8.9819444444444434E-3</v>
      </c>
      <c r="AZ806" s="50">
        <v>1.4468055555555553E-2</v>
      </c>
      <c r="BA806" s="50">
        <v>1.201886574074074E-2</v>
      </c>
      <c r="BB806" s="50">
        <v>2.0659375000000001E-2</v>
      </c>
      <c r="BC806" s="51">
        <v>4.2408069999999992E-2</v>
      </c>
      <c r="BD806" s="48" t="s">
        <v>0</v>
      </c>
      <c r="BE806" s="48" t="s">
        <v>0</v>
      </c>
      <c r="BF806" s="48" t="s">
        <v>0</v>
      </c>
      <c r="BG806" s="48">
        <v>8.7899999999999991</v>
      </c>
      <c r="BH806" s="48">
        <v>10.16</v>
      </c>
      <c r="BI806" s="46">
        <v>2562</v>
      </c>
    </row>
    <row r="807" spans="1:61" x14ac:dyDescent="0.3">
      <c r="A807" s="46">
        <v>595</v>
      </c>
      <c r="B807" s="48" t="s">
        <v>0</v>
      </c>
      <c r="C807" s="48" t="s">
        <v>0</v>
      </c>
      <c r="D807" s="48" t="s">
        <v>0</v>
      </c>
      <c r="E807" s="48" t="s">
        <v>0</v>
      </c>
      <c r="F807" s="48">
        <v>8.9</v>
      </c>
      <c r="G807" s="48">
        <v>9.61</v>
      </c>
      <c r="H807" s="48">
        <v>25.13</v>
      </c>
      <c r="I807" s="48">
        <v>39.83</v>
      </c>
      <c r="J807" s="49">
        <v>55.97</v>
      </c>
      <c r="K807" s="50">
        <v>8.5115740740740746E-4</v>
      </c>
      <c r="L807" s="50">
        <v>1.1612268518518519E-3</v>
      </c>
      <c r="M807" s="50">
        <v>2.6584490740740739E-3</v>
      </c>
      <c r="N807" s="50">
        <v>1.0641203703703704E-3</v>
      </c>
      <c r="O807" s="50">
        <v>1.4940972222222224E-3</v>
      </c>
      <c r="P807" s="50">
        <v>1.9412037037037037E-3</v>
      </c>
      <c r="Q807" s="50">
        <v>3.0899305555555554E-3</v>
      </c>
      <c r="R807" s="50">
        <v>3.3334490740740742E-3</v>
      </c>
      <c r="S807" s="50">
        <v>4.2331018518518516E-3</v>
      </c>
      <c r="T807" s="50">
        <v>6.6274305555555565E-3</v>
      </c>
      <c r="U807" s="50">
        <v>7.1726851851851847E-3</v>
      </c>
      <c r="V807" s="50">
        <v>1.1424074074074074E-2</v>
      </c>
      <c r="W807" s="50">
        <v>1.0799768518518519E-2</v>
      </c>
      <c r="X807" s="50">
        <v>1.8185648148148149E-2</v>
      </c>
      <c r="Y807" s="50">
        <v>3.7759259259259263E-2</v>
      </c>
      <c r="Z807" s="48">
        <v>1.63</v>
      </c>
      <c r="AA807" s="48">
        <v>3.5</v>
      </c>
      <c r="AB807" s="48">
        <v>5.45</v>
      </c>
      <c r="AC807" s="48">
        <v>11.53</v>
      </c>
      <c r="AD807" s="48">
        <v>11.13</v>
      </c>
      <c r="AE807" s="46">
        <v>3337</v>
      </c>
      <c r="AF807" s="48" t="s">
        <v>0</v>
      </c>
      <c r="AG807" s="48">
        <v>8.51</v>
      </c>
      <c r="AH807" s="48">
        <v>9.11</v>
      </c>
      <c r="AI807" s="48" t="s">
        <v>0</v>
      </c>
      <c r="AJ807" s="48">
        <v>10.08</v>
      </c>
      <c r="AK807" s="48" t="s">
        <v>0</v>
      </c>
      <c r="AL807" s="48">
        <v>30.08</v>
      </c>
      <c r="AM807" s="48">
        <v>48.96</v>
      </c>
      <c r="AN807" s="48">
        <v>69.040000000000006</v>
      </c>
      <c r="AO807" s="50">
        <v>1.0599537037037038E-3</v>
      </c>
      <c r="AP807" s="50">
        <v>1.4712962962962963E-3</v>
      </c>
      <c r="AQ807" s="50">
        <v>3.3341435185185188E-3</v>
      </c>
      <c r="AR807" s="50">
        <v>1.337152777777778E-3</v>
      </c>
      <c r="AS807" s="50">
        <v>1.8749999999999999E-3</v>
      </c>
      <c r="AT807" s="50">
        <v>2.4248842592592594E-3</v>
      </c>
      <c r="AU807" s="50">
        <v>3.8334490740740738E-3</v>
      </c>
      <c r="AV807" s="50">
        <v>4.1484953703703701E-3</v>
      </c>
      <c r="AW807" s="50">
        <v>5.2947916666666673E-3</v>
      </c>
      <c r="AX807" s="50">
        <v>8.3413194444444446E-3</v>
      </c>
      <c r="AY807" s="50">
        <v>8.9870370370370364E-3</v>
      </c>
      <c r="AZ807" s="50">
        <v>1.4476273148148146E-2</v>
      </c>
      <c r="BA807" s="50">
        <v>1.2026620370370372E-2</v>
      </c>
      <c r="BB807" s="50">
        <v>2.0672453703703707E-2</v>
      </c>
      <c r="BC807" s="51">
        <v>4.2431569999999995E-2</v>
      </c>
      <c r="BD807" s="48" t="s">
        <v>0</v>
      </c>
      <c r="BE807" s="48" t="s">
        <v>0</v>
      </c>
      <c r="BF807" s="48">
        <v>4.1100000000000003</v>
      </c>
      <c r="BG807" s="48">
        <v>8.7799999999999994</v>
      </c>
      <c r="BH807" s="48">
        <v>10.14</v>
      </c>
      <c r="BI807" s="46">
        <v>2558</v>
      </c>
    </row>
    <row r="808" spans="1:61" x14ac:dyDescent="0.3">
      <c r="A808" s="46">
        <v>594</v>
      </c>
      <c r="B808" s="48" t="s">
        <v>0</v>
      </c>
      <c r="C808" s="48" t="s">
        <v>0</v>
      </c>
      <c r="D808" s="48" t="s">
        <v>0</v>
      </c>
      <c r="E808" s="48">
        <v>8.18</v>
      </c>
      <c r="F808" s="48" t="s">
        <v>0</v>
      </c>
      <c r="G808" s="48" t="s">
        <v>0</v>
      </c>
      <c r="H808" s="48">
        <v>25.14</v>
      </c>
      <c r="I808" s="48">
        <v>39.840000000000003</v>
      </c>
      <c r="J808" s="49">
        <v>55.99</v>
      </c>
      <c r="K808" s="50">
        <v>8.5150462962962968E-4</v>
      </c>
      <c r="L808" s="50">
        <v>1.161574074074074E-3</v>
      </c>
      <c r="M808" s="50">
        <v>2.6594907407407409E-3</v>
      </c>
      <c r="N808" s="50">
        <v>1.0644675925925928E-3</v>
      </c>
      <c r="O808" s="50">
        <v>1.494675925925926E-3</v>
      </c>
      <c r="P808" s="50">
        <v>1.9418981481481481E-3</v>
      </c>
      <c r="Q808" s="50">
        <v>3.091087962962963E-3</v>
      </c>
      <c r="R808" s="50">
        <v>3.3347222222222224E-3</v>
      </c>
      <c r="S808" s="50">
        <v>4.2346064814814816E-3</v>
      </c>
      <c r="T808" s="50">
        <v>6.6299768518518522E-3</v>
      </c>
      <c r="U808" s="50">
        <v>7.1755787037037031E-3</v>
      </c>
      <c r="V808" s="50">
        <v>1.1428472222222224E-2</v>
      </c>
      <c r="W808" s="50">
        <v>1.0806365740740741E-2</v>
      </c>
      <c r="X808" s="50">
        <v>1.8196643518518518E-2</v>
      </c>
      <c r="Y808" s="50">
        <v>3.778159722222222E-2</v>
      </c>
      <c r="Z808" s="48" t="s">
        <v>0</v>
      </c>
      <c r="AA808" s="48" t="s">
        <v>0</v>
      </c>
      <c r="AB808" s="48" t="s">
        <v>0</v>
      </c>
      <c r="AC808" s="48">
        <v>11.52</v>
      </c>
      <c r="AD808" s="48">
        <v>11.11</v>
      </c>
      <c r="AE808" s="46">
        <v>3331</v>
      </c>
      <c r="AF808" s="48" t="s">
        <v>0</v>
      </c>
      <c r="AG808" s="48" t="s">
        <v>0</v>
      </c>
      <c r="AH808" s="48" t="s">
        <v>0</v>
      </c>
      <c r="AI808" s="48">
        <v>9.24</v>
      </c>
      <c r="AJ808" s="48" t="s">
        <v>0</v>
      </c>
      <c r="AK808" s="48">
        <v>10.9</v>
      </c>
      <c r="AL808" s="48">
        <v>30.1</v>
      </c>
      <c r="AM808" s="48">
        <v>48.98</v>
      </c>
      <c r="AN808" s="48">
        <v>69.069999999999993</v>
      </c>
      <c r="AO808" s="50">
        <v>1.0605324074074076E-3</v>
      </c>
      <c r="AP808" s="50">
        <v>1.4721064814814816E-3</v>
      </c>
      <c r="AQ808" s="50">
        <v>3.3359953703703707E-3</v>
      </c>
      <c r="AR808" s="50">
        <v>1.3378472222222225E-3</v>
      </c>
      <c r="AS808" s="50">
        <v>1.8760416666666667E-3</v>
      </c>
      <c r="AT808" s="50">
        <v>2.4261574074074077E-3</v>
      </c>
      <c r="AU808" s="50">
        <v>3.8355324074074073E-3</v>
      </c>
      <c r="AV808" s="50">
        <v>4.1506944444444447E-3</v>
      </c>
      <c r="AW808" s="50">
        <v>5.2976851851851857E-3</v>
      </c>
      <c r="AX808" s="50">
        <v>8.3460648148148148E-3</v>
      </c>
      <c r="AY808" s="50">
        <v>8.9921296296296294E-3</v>
      </c>
      <c r="AZ808" s="50">
        <v>1.448460648148148E-2</v>
      </c>
      <c r="BA808" s="50">
        <v>1.2034490740740741E-2</v>
      </c>
      <c r="BB808" s="50">
        <v>2.0685648148148151E-2</v>
      </c>
      <c r="BC808" s="51">
        <v>4.2465509999999998E-2</v>
      </c>
      <c r="BD808" s="48" t="s">
        <v>0</v>
      </c>
      <c r="BE808" s="48">
        <v>2.79</v>
      </c>
      <c r="BF808" s="48" t="s">
        <v>0</v>
      </c>
      <c r="BG808" s="48">
        <v>8.77</v>
      </c>
      <c r="BH808" s="48">
        <v>10.130000000000001</v>
      </c>
      <c r="BI808" s="46">
        <v>2554</v>
      </c>
    </row>
    <row r="809" spans="1:61" x14ac:dyDescent="0.3">
      <c r="A809" s="46">
        <v>593</v>
      </c>
      <c r="B809" s="48">
        <v>6.71</v>
      </c>
      <c r="C809" s="48" t="s">
        <v>0</v>
      </c>
      <c r="D809" s="48" t="s">
        <v>0</v>
      </c>
      <c r="E809" s="48" t="s">
        <v>0</v>
      </c>
      <c r="F809" s="48" t="s">
        <v>0</v>
      </c>
      <c r="G809" s="48" t="s">
        <v>0</v>
      </c>
      <c r="H809" s="48">
        <v>25.15</v>
      </c>
      <c r="I809" s="48">
        <v>39.86</v>
      </c>
      <c r="J809" s="49">
        <v>56.01</v>
      </c>
      <c r="K809" s="50">
        <v>8.518518518518519E-4</v>
      </c>
      <c r="L809" s="50">
        <v>1.1620370370370369E-3</v>
      </c>
      <c r="M809" s="50">
        <v>2.6605324074074075E-3</v>
      </c>
      <c r="N809" s="50">
        <v>1.0648148148148149E-3</v>
      </c>
      <c r="O809" s="50">
        <v>1.4952546296296298E-3</v>
      </c>
      <c r="P809" s="50">
        <v>1.9425925925925925E-3</v>
      </c>
      <c r="Q809" s="50">
        <v>3.0922453703703702E-3</v>
      </c>
      <c r="R809" s="50">
        <v>3.3359953703703707E-3</v>
      </c>
      <c r="S809" s="50">
        <v>4.2362268518518513E-3</v>
      </c>
      <c r="T809" s="50">
        <v>6.6326388888888893E-3</v>
      </c>
      <c r="U809" s="50">
        <v>7.1783564814814817E-3</v>
      </c>
      <c r="V809" s="50">
        <v>1.1432870370370371E-2</v>
      </c>
      <c r="W809" s="50">
        <v>1.0812847222222222E-2</v>
      </c>
      <c r="X809" s="50">
        <v>1.8207638888888888E-2</v>
      </c>
      <c r="Y809" s="50">
        <v>3.7803819444444442E-2</v>
      </c>
      <c r="Z809" s="48" t="s">
        <v>0</v>
      </c>
      <c r="AA809" s="48">
        <v>3.49</v>
      </c>
      <c r="AB809" s="48">
        <v>5.44</v>
      </c>
      <c r="AC809" s="48">
        <v>11.51</v>
      </c>
      <c r="AD809" s="48">
        <v>11.1</v>
      </c>
      <c r="AE809" s="46">
        <v>3326</v>
      </c>
      <c r="AF809" s="48">
        <v>7.86</v>
      </c>
      <c r="AG809" s="48">
        <v>8.52</v>
      </c>
      <c r="AH809" s="48" t="s">
        <v>0</v>
      </c>
      <c r="AI809" s="48" t="s">
        <v>0</v>
      </c>
      <c r="AJ809" s="48">
        <v>10.09</v>
      </c>
      <c r="AK809" s="48">
        <v>10.91</v>
      </c>
      <c r="AL809" s="48">
        <v>30.11</v>
      </c>
      <c r="AM809" s="48">
        <v>49.01</v>
      </c>
      <c r="AN809" s="48">
        <v>69.11</v>
      </c>
      <c r="AO809" s="50">
        <v>1.0611111111111112E-3</v>
      </c>
      <c r="AP809" s="50">
        <v>1.4729166666666666E-3</v>
      </c>
      <c r="AQ809" s="50">
        <v>3.3379629629629631E-3</v>
      </c>
      <c r="AR809" s="50">
        <v>1.3386574074074075E-3</v>
      </c>
      <c r="AS809" s="50">
        <v>1.8770833333333333E-3</v>
      </c>
      <c r="AT809" s="50">
        <v>2.4274305555555555E-3</v>
      </c>
      <c r="AU809" s="50">
        <v>3.8374999999999998E-3</v>
      </c>
      <c r="AV809" s="50">
        <v>4.1528935185185184E-3</v>
      </c>
      <c r="AW809" s="50">
        <v>5.300578703703704E-3</v>
      </c>
      <c r="AX809" s="50">
        <v>8.3506944444444436E-3</v>
      </c>
      <c r="AY809" s="50">
        <v>8.9971064814814827E-3</v>
      </c>
      <c r="AZ809" s="50">
        <v>1.4492824074074073E-2</v>
      </c>
      <c r="BA809" s="50">
        <v>1.204224537037037E-2</v>
      </c>
      <c r="BB809" s="50">
        <v>2.0698842592592595E-2</v>
      </c>
      <c r="BC809" s="51">
        <v>4.2489029999999997E-2</v>
      </c>
      <c r="BD809" s="48">
        <v>1.35</v>
      </c>
      <c r="BE809" s="48" t="s">
        <v>0</v>
      </c>
      <c r="BF809" s="48">
        <v>4.0999999999999996</v>
      </c>
      <c r="BG809" s="48">
        <v>8.76</v>
      </c>
      <c r="BH809" s="48">
        <v>10.11</v>
      </c>
      <c r="BI809" s="46">
        <v>2550</v>
      </c>
    </row>
    <row r="810" spans="1:61" x14ac:dyDescent="0.3">
      <c r="A810" s="46">
        <v>592</v>
      </c>
      <c r="B810" s="48" t="s">
        <v>0</v>
      </c>
      <c r="C810" s="48">
        <v>7.26</v>
      </c>
      <c r="D810" s="48">
        <v>7.76</v>
      </c>
      <c r="E810" s="48" t="s">
        <v>0</v>
      </c>
      <c r="F810" s="48">
        <v>8.91</v>
      </c>
      <c r="G810" s="48">
        <v>9.6199999999999992</v>
      </c>
      <c r="H810" s="48">
        <v>25.16</v>
      </c>
      <c r="I810" s="48">
        <v>39.869999999999997</v>
      </c>
      <c r="J810" s="49">
        <v>56.03</v>
      </c>
      <c r="K810" s="50">
        <v>8.5219907407407412E-4</v>
      </c>
      <c r="L810" s="50">
        <v>1.1624999999999999E-3</v>
      </c>
      <c r="M810" s="50">
        <v>2.6616898148148146E-3</v>
      </c>
      <c r="N810" s="50">
        <v>1.0651620370370372E-3</v>
      </c>
      <c r="O810" s="50">
        <v>1.4957175925925928E-3</v>
      </c>
      <c r="P810" s="50">
        <v>1.943287037037037E-3</v>
      </c>
      <c r="Q810" s="50">
        <v>3.0934027777777778E-3</v>
      </c>
      <c r="R810" s="50">
        <v>3.3371527777777779E-3</v>
      </c>
      <c r="S810" s="50">
        <v>4.2378472222222218E-3</v>
      </c>
      <c r="T810" s="50">
        <v>6.6351851851851858E-3</v>
      </c>
      <c r="U810" s="50">
        <v>7.1811342592592595E-3</v>
      </c>
      <c r="V810" s="50">
        <v>1.1437268518518518E-2</v>
      </c>
      <c r="W810" s="50">
        <v>1.0819444444444444E-2</v>
      </c>
      <c r="X810" s="50">
        <v>1.8218634259259257E-2</v>
      </c>
      <c r="Y810" s="50">
        <v>3.7826157407407406E-2</v>
      </c>
      <c r="Z810" s="48" t="s">
        <v>0</v>
      </c>
      <c r="AA810" s="48" t="s">
        <v>0</v>
      </c>
      <c r="AB810" s="48" t="s">
        <v>0</v>
      </c>
      <c r="AC810" s="48">
        <v>11.5</v>
      </c>
      <c r="AD810" s="48">
        <v>11.08</v>
      </c>
      <c r="AE810" s="46">
        <v>3321</v>
      </c>
      <c r="AF810" s="48" t="s">
        <v>0</v>
      </c>
      <c r="AG810" s="48" t="s">
        <v>0</v>
      </c>
      <c r="AH810" s="48">
        <v>9.1199999999999992</v>
      </c>
      <c r="AI810" s="48">
        <v>9.25</v>
      </c>
      <c r="AJ810" s="48">
        <v>10.1</v>
      </c>
      <c r="AK810" s="48" t="s">
        <v>0</v>
      </c>
      <c r="AL810" s="48">
        <v>30.12</v>
      </c>
      <c r="AM810" s="48">
        <v>49.03</v>
      </c>
      <c r="AN810" s="48">
        <v>69.14</v>
      </c>
      <c r="AO810" s="50">
        <v>1.061689814814815E-3</v>
      </c>
      <c r="AP810" s="50">
        <v>1.4738425925925926E-3</v>
      </c>
      <c r="AQ810" s="50">
        <v>3.339814814814815E-3</v>
      </c>
      <c r="AR810" s="50">
        <v>1.339351851851852E-3</v>
      </c>
      <c r="AS810" s="50">
        <v>1.8780092592592592E-3</v>
      </c>
      <c r="AT810" s="50">
        <v>2.4287037037037038E-3</v>
      </c>
      <c r="AU810" s="50">
        <v>3.8395833333333333E-3</v>
      </c>
      <c r="AV810" s="50">
        <v>4.1550925925925922E-3</v>
      </c>
      <c r="AW810" s="50">
        <v>5.3034722222222224E-3</v>
      </c>
      <c r="AX810" s="50">
        <v>8.355324074074074E-3</v>
      </c>
      <c r="AY810" s="50">
        <v>9.0021990740740739E-3</v>
      </c>
      <c r="AZ810" s="50">
        <v>1.4501157407407407E-2</v>
      </c>
      <c r="BA810" s="50">
        <v>1.205011574074074E-2</v>
      </c>
      <c r="BB810" s="50">
        <v>2.0712037037037039E-2</v>
      </c>
      <c r="BC810" s="51">
        <v>4.2512529999999993E-2</v>
      </c>
      <c r="BD810" s="48" t="s">
        <v>0</v>
      </c>
      <c r="BE810" s="48" t="s">
        <v>0</v>
      </c>
      <c r="BF810" s="48" t="s">
        <v>0</v>
      </c>
      <c r="BG810" s="48">
        <v>8.75</v>
      </c>
      <c r="BH810" s="48">
        <v>10.09</v>
      </c>
      <c r="BI810" s="46">
        <v>2547</v>
      </c>
    </row>
    <row r="811" spans="1:61" x14ac:dyDescent="0.3">
      <c r="A811" s="46">
        <v>591</v>
      </c>
      <c r="B811" s="48" t="s">
        <v>0</v>
      </c>
      <c r="C811" s="48" t="s">
        <v>0</v>
      </c>
      <c r="D811" s="48" t="s">
        <v>0</v>
      </c>
      <c r="E811" s="48">
        <v>8.19</v>
      </c>
      <c r="F811" s="48" t="s">
        <v>0</v>
      </c>
      <c r="G811" s="48" t="s">
        <v>0</v>
      </c>
      <c r="H811" s="48">
        <v>25.17</v>
      </c>
      <c r="I811" s="48">
        <v>39.89</v>
      </c>
      <c r="J811" s="49">
        <v>56.05</v>
      </c>
      <c r="K811" s="50">
        <v>8.524305555555556E-4</v>
      </c>
      <c r="L811" s="50">
        <v>1.1628472222222222E-3</v>
      </c>
      <c r="M811" s="50">
        <v>2.6627314814814816E-3</v>
      </c>
      <c r="N811" s="50">
        <v>1.0656250000000002E-3</v>
      </c>
      <c r="O811" s="50">
        <v>1.4962962962962963E-3</v>
      </c>
      <c r="P811" s="50">
        <v>1.9439814814814814E-3</v>
      </c>
      <c r="Q811" s="50">
        <v>3.094560185185185E-3</v>
      </c>
      <c r="R811" s="50">
        <v>3.3384259259259261E-3</v>
      </c>
      <c r="S811" s="50">
        <v>4.2393518518518518E-3</v>
      </c>
      <c r="T811" s="50">
        <v>6.6378472222222221E-3</v>
      </c>
      <c r="U811" s="50">
        <v>7.1839120370370373E-3</v>
      </c>
      <c r="V811" s="50">
        <v>1.1441666666666668E-2</v>
      </c>
      <c r="W811" s="50">
        <v>1.0825925925925925E-2</v>
      </c>
      <c r="X811" s="50">
        <v>1.8229629629629627E-2</v>
      </c>
      <c r="Y811" s="50">
        <v>3.7848495370370369E-2</v>
      </c>
      <c r="Z811" s="48" t="s">
        <v>0</v>
      </c>
      <c r="AA811" s="48" t="s">
        <v>0</v>
      </c>
      <c r="AB811" s="48">
        <v>5.43</v>
      </c>
      <c r="AC811" s="48">
        <v>11.49</v>
      </c>
      <c r="AD811" s="48">
        <v>11.06</v>
      </c>
      <c r="AE811" s="46">
        <v>3316</v>
      </c>
      <c r="AF811" s="48">
        <v>7.87</v>
      </c>
      <c r="AG811" s="48" t="s">
        <v>0</v>
      </c>
      <c r="AH811" s="48" t="s">
        <v>0</v>
      </c>
      <c r="AI811" s="48">
        <v>9.26</v>
      </c>
      <c r="AJ811" s="48" t="s">
        <v>0</v>
      </c>
      <c r="AK811" s="48">
        <v>10.92</v>
      </c>
      <c r="AL811" s="48">
        <v>30.14</v>
      </c>
      <c r="AM811" s="48">
        <v>49.06</v>
      </c>
      <c r="AN811" s="48">
        <v>69.180000000000007</v>
      </c>
      <c r="AO811" s="50">
        <v>1.062152777777778E-3</v>
      </c>
      <c r="AP811" s="50">
        <v>1.4746527777777779E-3</v>
      </c>
      <c r="AQ811" s="50">
        <v>3.3417824074074075E-3</v>
      </c>
      <c r="AR811" s="50">
        <v>1.3400462962962964E-3</v>
      </c>
      <c r="AS811" s="50">
        <v>1.8790509259259259E-3</v>
      </c>
      <c r="AT811" s="50">
        <v>2.429976851851852E-3</v>
      </c>
      <c r="AU811" s="50">
        <v>3.8416666666666664E-3</v>
      </c>
      <c r="AV811" s="50">
        <v>4.1572916666666659E-3</v>
      </c>
      <c r="AW811" s="50">
        <v>5.3062500000000002E-3</v>
      </c>
      <c r="AX811" s="50">
        <v>8.3600694444444443E-3</v>
      </c>
      <c r="AY811" s="50">
        <v>9.0072916666666669E-3</v>
      </c>
      <c r="AZ811" s="50">
        <v>1.4509374999999998E-2</v>
      </c>
      <c r="BA811" s="50">
        <v>1.2057986111111111E-2</v>
      </c>
      <c r="BB811" s="50">
        <v>2.0725231481481483E-2</v>
      </c>
      <c r="BC811" s="51">
        <v>4.2546469999999996E-2</v>
      </c>
      <c r="BD811" s="48" t="s">
        <v>0</v>
      </c>
      <c r="BE811" s="48">
        <v>2.78</v>
      </c>
      <c r="BF811" s="48">
        <v>4.09</v>
      </c>
      <c r="BG811" s="48">
        <v>8.74</v>
      </c>
      <c r="BH811" s="48">
        <v>10.08</v>
      </c>
      <c r="BI811" s="46">
        <v>2543</v>
      </c>
    </row>
    <row r="812" spans="1:61" x14ac:dyDescent="0.3">
      <c r="A812" s="46">
        <v>590</v>
      </c>
      <c r="B812" s="48" t="s">
        <v>0</v>
      </c>
      <c r="C812" s="48" t="s">
        <v>0</v>
      </c>
      <c r="D812" s="48" t="s">
        <v>0</v>
      </c>
      <c r="E812" s="48" t="s">
        <v>0</v>
      </c>
      <c r="F812" s="48">
        <v>8.92</v>
      </c>
      <c r="G812" s="48">
        <v>9.6300000000000008</v>
      </c>
      <c r="H812" s="48">
        <v>25.18</v>
      </c>
      <c r="I812" s="48">
        <v>39.909999999999997</v>
      </c>
      <c r="J812" s="49">
        <v>56.07</v>
      </c>
      <c r="K812" s="50">
        <v>8.5277777777777782E-4</v>
      </c>
      <c r="L812" s="50">
        <v>1.1633101851851852E-3</v>
      </c>
      <c r="M812" s="50">
        <v>2.6637731481481482E-3</v>
      </c>
      <c r="N812" s="50">
        <v>1.0659722222222223E-3</v>
      </c>
      <c r="O812" s="50">
        <v>1.4967592592592593E-3</v>
      </c>
      <c r="P812" s="50">
        <v>1.9446759259259259E-3</v>
      </c>
      <c r="Q812" s="50">
        <v>3.0957175925925926E-3</v>
      </c>
      <c r="R812" s="50">
        <v>3.3396990740740744E-3</v>
      </c>
      <c r="S812" s="50">
        <v>4.2409722222222215E-3</v>
      </c>
      <c r="T812" s="50">
        <v>6.6403935185185186E-3</v>
      </c>
      <c r="U812" s="50">
        <v>7.186689814814815E-3</v>
      </c>
      <c r="V812" s="50">
        <v>1.1446064814814815E-2</v>
      </c>
      <c r="W812" s="50">
        <v>1.0832523148148147E-2</v>
      </c>
      <c r="X812" s="50">
        <v>1.8240624999999996E-2</v>
      </c>
      <c r="Y812" s="50">
        <v>3.7870833333333333E-2</v>
      </c>
      <c r="Z812" s="48" t="s">
        <v>0</v>
      </c>
      <c r="AA812" s="48">
        <v>3.48</v>
      </c>
      <c r="AB812" s="48" t="s">
        <v>0</v>
      </c>
      <c r="AC812" s="48">
        <v>11.48</v>
      </c>
      <c r="AD812" s="48">
        <v>11.05</v>
      </c>
      <c r="AE812" s="46">
        <v>3311</v>
      </c>
      <c r="AF812" s="48" t="s">
        <v>0</v>
      </c>
      <c r="AG812" s="48">
        <v>8.5299999999999994</v>
      </c>
      <c r="AH812" s="48">
        <v>9.1300000000000008</v>
      </c>
      <c r="AI812" s="48" t="s">
        <v>0</v>
      </c>
      <c r="AJ812" s="48">
        <v>10.11</v>
      </c>
      <c r="AK812" s="48" t="s">
        <v>0</v>
      </c>
      <c r="AL812" s="48">
        <v>30.15</v>
      </c>
      <c r="AM812" s="48">
        <v>49.08</v>
      </c>
      <c r="AN812" s="48">
        <v>69.22</v>
      </c>
      <c r="AO812" s="50">
        <v>1.0627314814814816E-3</v>
      </c>
      <c r="AP812" s="50">
        <v>1.4754629629629629E-3</v>
      </c>
      <c r="AQ812" s="50">
        <v>3.3436342592592593E-3</v>
      </c>
      <c r="AR812" s="50">
        <v>1.3407407407407409E-3</v>
      </c>
      <c r="AS812" s="50">
        <v>1.8799768518518519E-3</v>
      </c>
      <c r="AT812" s="50">
        <v>2.4312500000000003E-3</v>
      </c>
      <c r="AU812" s="50">
        <v>3.8436342592592589E-3</v>
      </c>
      <c r="AV812" s="50">
        <v>4.1594907407407405E-3</v>
      </c>
      <c r="AW812" s="50">
        <v>5.3091435185185186E-3</v>
      </c>
      <c r="AX812" s="50">
        <v>8.3646990740740747E-3</v>
      </c>
      <c r="AY812" s="50">
        <v>9.0123842592592599E-3</v>
      </c>
      <c r="AZ812" s="50">
        <v>1.4517708333333334E-2</v>
      </c>
      <c r="BA812" s="50">
        <v>1.206574074074074E-2</v>
      </c>
      <c r="BB812" s="50">
        <v>2.0738425925925928E-2</v>
      </c>
      <c r="BC812" s="51">
        <v>4.256999999999999E-2</v>
      </c>
      <c r="BD812" s="48" t="s">
        <v>0</v>
      </c>
      <c r="BE812" s="48" t="s">
        <v>0</v>
      </c>
      <c r="BF812" s="48" t="s">
        <v>0</v>
      </c>
      <c r="BG812" s="48">
        <v>8.73</v>
      </c>
      <c r="BH812" s="48">
        <v>10.06</v>
      </c>
      <c r="BI812" s="46">
        <v>2539</v>
      </c>
    </row>
    <row r="813" spans="1:61" x14ac:dyDescent="0.3">
      <c r="A813" s="46">
        <v>589</v>
      </c>
      <c r="B813" s="48">
        <v>6.72</v>
      </c>
      <c r="C813" s="48" t="s">
        <v>0</v>
      </c>
      <c r="D813" s="48" t="s">
        <v>0</v>
      </c>
      <c r="E813" s="48">
        <v>8.1999999999999993</v>
      </c>
      <c r="F813" s="48" t="s">
        <v>0</v>
      </c>
      <c r="G813" s="48" t="s">
        <v>0</v>
      </c>
      <c r="H813" s="48" t="s">
        <v>0</v>
      </c>
      <c r="I813" s="48">
        <v>39.92</v>
      </c>
      <c r="J813" s="49">
        <v>56.09</v>
      </c>
      <c r="K813" s="50">
        <v>8.5312500000000004E-4</v>
      </c>
      <c r="L813" s="50">
        <v>1.1637731481481482E-3</v>
      </c>
      <c r="M813" s="50">
        <v>2.6649305555555554E-3</v>
      </c>
      <c r="N813" s="50">
        <v>1.0663194444444446E-3</v>
      </c>
      <c r="O813" s="50">
        <v>1.4973379629629631E-3</v>
      </c>
      <c r="P813" s="50">
        <v>1.9453703703703703E-3</v>
      </c>
      <c r="Q813" s="50">
        <v>3.0968749999999998E-3</v>
      </c>
      <c r="R813" s="50">
        <v>3.3408564814814815E-3</v>
      </c>
      <c r="S813" s="50">
        <v>4.2425925925925921E-3</v>
      </c>
      <c r="T813" s="50">
        <v>6.6430555555555557E-3</v>
      </c>
      <c r="U813" s="50">
        <v>7.1895833333333325E-3</v>
      </c>
      <c r="V813" s="50">
        <v>1.1450578703703704E-2</v>
      </c>
      <c r="W813" s="50">
        <v>1.0839120370370369E-2</v>
      </c>
      <c r="X813" s="50">
        <v>1.8251620370370366E-2</v>
      </c>
      <c r="Y813" s="50">
        <v>3.7893171296296289E-2</v>
      </c>
      <c r="Z813" s="48" t="s">
        <v>0</v>
      </c>
      <c r="AA813" s="48" t="s">
        <v>0</v>
      </c>
      <c r="AB813" s="48">
        <v>5.42</v>
      </c>
      <c r="AC813" s="48">
        <v>11.47</v>
      </c>
      <c r="AD813" s="48">
        <v>11.03</v>
      </c>
      <c r="AE813" s="46">
        <v>3306</v>
      </c>
      <c r="AF813" s="48" t="s">
        <v>0</v>
      </c>
      <c r="AG813" s="48" t="s">
        <v>0</v>
      </c>
      <c r="AH813" s="48" t="s">
        <v>0</v>
      </c>
      <c r="AI813" s="48">
        <v>9.27</v>
      </c>
      <c r="AJ813" s="48" t="s">
        <v>0</v>
      </c>
      <c r="AK813" s="48">
        <v>10.93</v>
      </c>
      <c r="AL813" s="48">
        <v>30.17</v>
      </c>
      <c r="AM813" s="48">
        <v>49.11</v>
      </c>
      <c r="AN813" s="48">
        <v>69.25</v>
      </c>
      <c r="AO813" s="50">
        <v>1.0633101851851854E-3</v>
      </c>
      <c r="AP813" s="50">
        <v>1.4762731481481482E-3</v>
      </c>
      <c r="AQ813" s="50">
        <v>3.3456018518518522E-3</v>
      </c>
      <c r="AR813" s="50">
        <v>1.3415509259259262E-3</v>
      </c>
      <c r="AS813" s="50">
        <v>1.8810185185185184E-3</v>
      </c>
      <c r="AT813" s="50">
        <v>2.4325231481481481E-3</v>
      </c>
      <c r="AU813" s="50">
        <v>3.8457175925925924E-3</v>
      </c>
      <c r="AV813" s="50">
        <v>4.1616898148148142E-3</v>
      </c>
      <c r="AW813" s="50">
        <v>5.312037037037037E-3</v>
      </c>
      <c r="AX813" s="50">
        <v>8.369444444444445E-3</v>
      </c>
      <c r="AY813" s="50">
        <v>9.0174768518518512E-3</v>
      </c>
      <c r="AZ813" s="50">
        <v>1.4526041666666666E-2</v>
      </c>
      <c r="BA813" s="50">
        <v>1.2073611111111111E-2</v>
      </c>
      <c r="BB813" s="50">
        <v>2.0751736111111113E-2</v>
      </c>
      <c r="BC813" s="51">
        <v>4.2593519999999989E-2</v>
      </c>
      <c r="BD813" s="48" t="s">
        <v>0</v>
      </c>
      <c r="BE813" s="48" t="s">
        <v>0</v>
      </c>
      <c r="BF813" s="48">
        <v>4.08</v>
      </c>
      <c r="BG813" s="48">
        <v>8.7200000000000006</v>
      </c>
      <c r="BH813" s="48">
        <v>10.039999999999999</v>
      </c>
      <c r="BI813" s="46">
        <v>2535</v>
      </c>
    </row>
    <row r="814" spans="1:61" x14ac:dyDescent="0.3">
      <c r="A814" s="46">
        <v>588</v>
      </c>
      <c r="B814" s="48" t="s">
        <v>0</v>
      </c>
      <c r="C814" s="48">
        <v>7.27</v>
      </c>
      <c r="D814" s="48">
        <v>7.77</v>
      </c>
      <c r="E814" s="48" t="s">
        <v>0</v>
      </c>
      <c r="F814" s="48" t="s">
        <v>0</v>
      </c>
      <c r="G814" s="48" t="s">
        <v>0</v>
      </c>
      <c r="H814" s="48">
        <v>25.19</v>
      </c>
      <c r="I814" s="48">
        <v>39.94</v>
      </c>
      <c r="J814" s="49">
        <v>56.11</v>
      </c>
      <c r="K814" s="50">
        <v>8.5335648148148152E-4</v>
      </c>
      <c r="L814" s="50">
        <v>1.1641203703703703E-3</v>
      </c>
      <c r="M814" s="50">
        <v>2.6659722222222224E-3</v>
      </c>
      <c r="N814" s="50">
        <v>1.0667824074074076E-3</v>
      </c>
      <c r="O814" s="50">
        <v>1.4979166666666667E-3</v>
      </c>
      <c r="P814" s="50">
        <v>1.9460648148148147E-3</v>
      </c>
      <c r="Q814" s="50">
        <v>3.0980324074074074E-3</v>
      </c>
      <c r="R814" s="50">
        <v>3.3421296296296298E-3</v>
      </c>
      <c r="S814" s="50">
        <v>4.244097222222222E-3</v>
      </c>
      <c r="T814" s="50">
        <v>6.6456018518518522E-3</v>
      </c>
      <c r="U814" s="50">
        <v>7.1923611111111103E-3</v>
      </c>
      <c r="V814" s="50">
        <v>1.1454976851851852E-2</v>
      </c>
      <c r="W814" s="50">
        <v>1.0845601851851851E-2</v>
      </c>
      <c r="X814" s="50">
        <v>1.8262731481481477E-2</v>
      </c>
      <c r="Y814" s="50">
        <v>3.791550925925926E-2</v>
      </c>
      <c r="Z814" s="48" t="s">
        <v>0</v>
      </c>
      <c r="AA814" s="48">
        <v>3.47</v>
      </c>
      <c r="AB814" s="48" t="s">
        <v>0</v>
      </c>
      <c r="AC814" s="48">
        <v>11.46</v>
      </c>
      <c r="AD814" s="48">
        <v>11.01</v>
      </c>
      <c r="AE814" s="46">
        <v>3301</v>
      </c>
      <c r="AF814" s="48">
        <v>7.88</v>
      </c>
      <c r="AG814" s="48">
        <v>8.5399999999999991</v>
      </c>
      <c r="AH814" s="48">
        <v>9.14</v>
      </c>
      <c r="AI814" s="48" t="s">
        <v>0</v>
      </c>
      <c r="AJ814" s="48">
        <v>10.119999999999999</v>
      </c>
      <c r="AK814" s="48">
        <v>10.94</v>
      </c>
      <c r="AL814" s="48">
        <v>30.18</v>
      </c>
      <c r="AM814" s="48">
        <v>49.14</v>
      </c>
      <c r="AN814" s="48">
        <v>69.290000000000006</v>
      </c>
      <c r="AO814" s="50">
        <v>1.063888888888889E-3</v>
      </c>
      <c r="AP814" s="50">
        <v>1.4770833333333333E-3</v>
      </c>
      <c r="AQ814" s="50">
        <v>3.347453703703704E-3</v>
      </c>
      <c r="AR814" s="50">
        <v>1.3422453703703706E-3</v>
      </c>
      <c r="AS814" s="50">
        <v>1.8820601851851852E-3</v>
      </c>
      <c r="AT814" s="50">
        <v>2.4337962962962963E-3</v>
      </c>
      <c r="AU814" s="50">
        <v>3.8478009259259255E-3</v>
      </c>
      <c r="AV814" s="50">
        <v>4.1640046296296295E-3</v>
      </c>
      <c r="AW814" s="50">
        <v>5.3149305555555562E-3</v>
      </c>
      <c r="AX814" s="50">
        <v>8.3740740740740737E-3</v>
      </c>
      <c r="AY814" s="50">
        <v>9.0225694444444442E-3</v>
      </c>
      <c r="AZ814" s="50">
        <v>1.4534259259259259E-2</v>
      </c>
      <c r="BA814" s="50">
        <v>1.2081481481481481E-2</v>
      </c>
      <c r="BB814" s="50">
        <v>2.0764930555555557E-2</v>
      </c>
      <c r="BC814" s="51">
        <v>4.2627470000000001E-2</v>
      </c>
      <c r="BD814" s="48" t="s">
        <v>0</v>
      </c>
      <c r="BE814" s="48">
        <v>2.77</v>
      </c>
      <c r="BF814" s="48" t="s">
        <v>0</v>
      </c>
      <c r="BG814" s="48">
        <v>8.7100000000000009</v>
      </c>
      <c r="BH814" s="48">
        <v>10.029999999999999</v>
      </c>
      <c r="BI814" s="46">
        <v>2531</v>
      </c>
    </row>
    <row r="815" spans="1:61" x14ac:dyDescent="0.3">
      <c r="A815" s="46">
        <v>587</v>
      </c>
      <c r="B815" s="48" t="s">
        <v>0</v>
      </c>
      <c r="C815" s="48" t="s">
        <v>0</v>
      </c>
      <c r="D815" s="48" t="s">
        <v>0</v>
      </c>
      <c r="E815" s="48" t="s">
        <v>0</v>
      </c>
      <c r="F815" s="48">
        <v>8.93</v>
      </c>
      <c r="G815" s="48">
        <v>9.64</v>
      </c>
      <c r="H815" s="48">
        <v>25.2</v>
      </c>
      <c r="I815" s="48">
        <v>39.950000000000003</v>
      </c>
      <c r="J815" s="49">
        <v>56.13</v>
      </c>
      <c r="K815" s="50">
        <v>8.5370370370370374E-4</v>
      </c>
      <c r="L815" s="50">
        <v>1.1645833333333332E-3</v>
      </c>
      <c r="M815" s="50">
        <v>2.6670138888888889E-3</v>
      </c>
      <c r="N815" s="50">
        <v>1.0671296296296297E-3</v>
      </c>
      <c r="O815" s="50">
        <v>1.4983796296296297E-3</v>
      </c>
      <c r="P815" s="50">
        <v>1.946875E-3</v>
      </c>
      <c r="Q815" s="50">
        <v>3.0991898148148146E-3</v>
      </c>
      <c r="R815" s="50">
        <v>3.343402777777778E-3</v>
      </c>
      <c r="S815" s="50">
        <v>4.2457175925925917E-3</v>
      </c>
      <c r="T815" s="50">
        <v>6.6482638888888893E-3</v>
      </c>
      <c r="U815" s="50">
        <v>7.1951388888888881E-3</v>
      </c>
      <c r="V815" s="50">
        <v>1.1459375000000001E-2</v>
      </c>
      <c r="W815" s="50">
        <v>1.0852199074074073E-2</v>
      </c>
      <c r="X815" s="50">
        <v>1.827372685185185E-2</v>
      </c>
      <c r="Y815" s="50">
        <v>3.7937962962962965E-2</v>
      </c>
      <c r="Z815" s="48">
        <v>1.62</v>
      </c>
      <c r="AA815" s="48" t="s">
        <v>0</v>
      </c>
      <c r="AB815" s="48">
        <v>5.41</v>
      </c>
      <c r="AC815" s="48">
        <v>11.45</v>
      </c>
      <c r="AD815" s="48">
        <v>10.99</v>
      </c>
      <c r="AE815" s="46">
        <v>3296</v>
      </c>
      <c r="AF815" s="48" t="s">
        <v>0</v>
      </c>
      <c r="AG815" s="48" t="s">
        <v>0</v>
      </c>
      <c r="AH815" s="48" t="s">
        <v>0</v>
      </c>
      <c r="AI815" s="48">
        <v>9.2799999999999994</v>
      </c>
      <c r="AJ815" s="48" t="s">
        <v>0</v>
      </c>
      <c r="AK815" s="48" t="s">
        <v>0</v>
      </c>
      <c r="AL815" s="48">
        <v>30.2</v>
      </c>
      <c r="AM815" s="48">
        <v>49.16</v>
      </c>
      <c r="AN815" s="48">
        <v>69.33</v>
      </c>
      <c r="AO815" s="50">
        <v>1.0644675925925928E-3</v>
      </c>
      <c r="AP815" s="50">
        <v>1.4778935185185186E-3</v>
      </c>
      <c r="AQ815" s="50">
        <v>3.3494212962962965E-3</v>
      </c>
      <c r="AR815" s="50">
        <v>1.342939814814815E-3</v>
      </c>
      <c r="AS815" s="50">
        <v>1.8829861111111111E-3</v>
      </c>
      <c r="AT815" s="50">
        <v>2.4350694444444446E-3</v>
      </c>
      <c r="AU815" s="50">
        <v>3.8497685185185184E-3</v>
      </c>
      <c r="AV815" s="50">
        <v>4.1662037037037032E-3</v>
      </c>
      <c r="AW815" s="50">
        <v>5.3178240740740746E-3</v>
      </c>
      <c r="AX815" s="50">
        <v>8.3788194444444439E-3</v>
      </c>
      <c r="AY815" s="50">
        <v>9.0276620370370372E-3</v>
      </c>
      <c r="AZ815" s="50">
        <v>1.4542592592592591E-2</v>
      </c>
      <c r="BA815" s="50">
        <v>1.2089351851851851E-2</v>
      </c>
      <c r="BB815" s="50">
        <v>2.0778125000000001E-2</v>
      </c>
      <c r="BC815" s="51">
        <v>4.2650999999999994E-2</v>
      </c>
      <c r="BD815" s="48" t="s">
        <v>0</v>
      </c>
      <c r="BE815" s="48" t="s">
        <v>0</v>
      </c>
      <c r="BF815" s="48">
        <v>4.07</v>
      </c>
      <c r="BG815" s="48">
        <v>8.6999999999999993</v>
      </c>
      <c r="BH815" s="48">
        <v>10.01</v>
      </c>
      <c r="BI815" s="46">
        <v>2527</v>
      </c>
    </row>
    <row r="816" spans="1:61" x14ac:dyDescent="0.3">
      <c r="A816" s="46">
        <v>586</v>
      </c>
      <c r="B816" s="48" t="s">
        <v>0</v>
      </c>
      <c r="C816" s="48" t="s">
        <v>0</v>
      </c>
      <c r="D816" s="48" t="s">
        <v>0</v>
      </c>
      <c r="E816" s="48">
        <v>8.2100000000000009</v>
      </c>
      <c r="F816" s="48" t="s">
        <v>0</v>
      </c>
      <c r="G816" s="48" t="s">
        <v>0</v>
      </c>
      <c r="H816" s="48">
        <v>25.21</v>
      </c>
      <c r="I816" s="48">
        <v>39.97</v>
      </c>
      <c r="J816" s="49">
        <v>56.15</v>
      </c>
      <c r="K816" s="50">
        <v>8.5405092592592607E-4</v>
      </c>
      <c r="L816" s="50">
        <v>1.1650462962962962E-3</v>
      </c>
      <c r="M816" s="50">
        <v>2.6681712962962961E-3</v>
      </c>
      <c r="N816" s="50">
        <v>1.067476851851852E-3</v>
      </c>
      <c r="O816" s="50">
        <v>1.4989583333333335E-3</v>
      </c>
      <c r="P816" s="50">
        <v>1.9475694444444445E-3</v>
      </c>
      <c r="Q816" s="50">
        <v>3.1003472222222222E-3</v>
      </c>
      <c r="R816" s="50">
        <v>3.3446759259259263E-3</v>
      </c>
      <c r="S816" s="50">
        <v>4.2473379629629623E-3</v>
      </c>
      <c r="T816" s="50">
        <v>6.6509259259259264E-3</v>
      </c>
      <c r="U816" s="50">
        <v>7.1980324074074065E-3</v>
      </c>
      <c r="V816" s="50">
        <v>1.1463773148148148E-2</v>
      </c>
      <c r="W816" s="50">
        <v>1.0858796296296295E-2</v>
      </c>
      <c r="X816" s="50">
        <v>1.8284837962962961E-2</v>
      </c>
      <c r="Y816" s="50">
        <v>3.7960300925925929E-2</v>
      </c>
      <c r="Z816" s="48" t="s">
        <v>0</v>
      </c>
      <c r="AA816" s="48" t="s">
        <v>0</v>
      </c>
      <c r="AB816" s="48" t="s">
        <v>0</v>
      </c>
      <c r="AC816" s="48">
        <v>11.44</v>
      </c>
      <c r="AD816" s="48">
        <v>10.98</v>
      </c>
      <c r="AE816" s="46">
        <v>3291</v>
      </c>
      <c r="AF816" s="48" t="s">
        <v>0</v>
      </c>
      <c r="AG816" s="48" t="s">
        <v>0</v>
      </c>
      <c r="AH816" s="48" t="s">
        <v>0</v>
      </c>
      <c r="AI816" s="48" t="s">
        <v>0</v>
      </c>
      <c r="AJ816" s="48">
        <v>10.130000000000001</v>
      </c>
      <c r="AK816" s="48">
        <v>10.95</v>
      </c>
      <c r="AL816" s="48">
        <v>30.21</v>
      </c>
      <c r="AM816" s="48">
        <v>49.19</v>
      </c>
      <c r="AN816" s="48">
        <v>69.36</v>
      </c>
      <c r="AO816" s="50">
        <v>1.0650462962962964E-3</v>
      </c>
      <c r="AP816" s="50">
        <v>1.4788194444444445E-3</v>
      </c>
      <c r="AQ816" s="50">
        <v>3.351388888888889E-3</v>
      </c>
      <c r="AR816" s="50">
        <v>1.3437500000000001E-3</v>
      </c>
      <c r="AS816" s="50">
        <v>1.8840277777777777E-3</v>
      </c>
      <c r="AT816" s="50">
        <v>2.4363425925925928E-3</v>
      </c>
      <c r="AU816" s="50">
        <v>3.8518518518518515E-3</v>
      </c>
      <c r="AV816" s="50">
        <v>4.1684027777777778E-3</v>
      </c>
      <c r="AW816" s="50">
        <v>5.320717592592593E-3</v>
      </c>
      <c r="AX816" s="50">
        <v>8.3834490740740744E-3</v>
      </c>
      <c r="AY816" s="50">
        <v>9.0327546296296284E-3</v>
      </c>
      <c r="AZ816" s="50">
        <v>1.4550925925925925E-2</v>
      </c>
      <c r="BA816" s="50">
        <v>1.2097222222222221E-2</v>
      </c>
      <c r="BB816" s="50">
        <v>2.0791435185185187E-2</v>
      </c>
      <c r="BC816" s="51">
        <v>4.2674529999999995E-2</v>
      </c>
      <c r="BD816" s="48" t="s">
        <v>0</v>
      </c>
      <c r="BE816" s="48" t="s">
        <v>0</v>
      </c>
      <c r="BF816" s="48" t="s">
        <v>0</v>
      </c>
      <c r="BG816" s="48">
        <v>8.69</v>
      </c>
      <c r="BH816" s="48">
        <v>10</v>
      </c>
      <c r="BI816" s="46">
        <v>2523</v>
      </c>
    </row>
    <row r="817" spans="1:61" x14ac:dyDescent="0.3">
      <c r="A817" s="46">
        <v>585</v>
      </c>
      <c r="B817" s="48" t="s">
        <v>0</v>
      </c>
      <c r="C817" s="48" t="s">
        <v>0</v>
      </c>
      <c r="D817" s="48" t="s">
        <v>0</v>
      </c>
      <c r="E817" s="48" t="s">
        <v>0</v>
      </c>
      <c r="F817" s="48" t="s">
        <v>0</v>
      </c>
      <c r="G817" s="48">
        <v>9.65</v>
      </c>
      <c r="H817" s="48">
        <v>25.22</v>
      </c>
      <c r="I817" s="48">
        <v>39.979999999999997</v>
      </c>
      <c r="J817" s="49">
        <v>56.18</v>
      </c>
      <c r="K817" s="50">
        <v>8.5439814814814829E-4</v>
      </c>
      <c r="L817" s="50">
        <v>1.1653935185185185E-3</v>
      </c>
      <c r="M817" s="50">
        <v>2.6692129629629631E-3</v>
      </c>
      <c r="N817" s="50">
        <v>1.067939814814815E-3</v>
      </c>
      <c r="O817" s="50">
        <v>1.4995370370370371E-3</v>
      </c>
      <c r="P817" s="50">
        <v>1.9482638888888889E-3</v>
      </c>
      <c r="Q817" s="50">
        <v>3.1016203703703705E-3</v>
      </c>
      <c r="R817" s="50">
        <v>3.3458333333333335E-3</v>
      </c>
      <c r="S817" s="50">
        <v>4.2489583333333329E-3</v>
      </c>
      <c r="T817" s="50">
        <v>6.6534722222222229E-3</v>
      </c>
      <c r="U817" s="50">
        <v>7.2008101851851851E-3</v>
      </c>
      <c r="V817" s="50">
        <v>1.1468287037037037E-2</v>
      </c>
      <c r="W817" s="50">
        <v>1.0865393518518517E-2</v>
      </c>
      <c r="X817" s="50">
        <v>1.8295833333333331E-2</v>
      </c>
      <c r="Y817" s="50">
        <v>3.7982754629629627E-2</v>
      </c>
      <c r="Z817" s="48" t="s">
        <v>0</v>
      </c>
      <c r="AA817" s="48">
        <v>3.46</v>
      </c>
      <c r="AB817" s="48">
        <v>5.4</v>
      </c>
      <c r="AC817" s="48">
        <v>11.43</v>
      </c>
      <c r="AD817" s="48">
        <v>10.96</v>
      </c>
      <c r="AE817" s="46">
        <v>3286</v>
      </c>
      <c r="AF817" s="48">
        <v>7.89</v>
      </c>
      <c r="AG817" s="48">
        <v>8.5500000000000007</v>
      </c>
      <c r="AH817" s="48">
        <v>9.15</v>
      </c>
      <c r="AI817" s="48">
        <v>9.2899999999999991</v>
      </c>
      <c r="AJ817" s="48">
        <v>10.14</v>
      </c>
      <c r="AK817" s="48" t="s">
        <v>0</v>
      </c>
      <c r="AL817" s="48">
        <v>30.23</v>
      </c>
      <c r="AM817" s="48">
        <v>49.21</v>
      </c>
      <c r="AN817" s="48">
        <v>69.400000000000006</v>
      </c>
      <c r="AO817" s="50">
        <v>1.0656250000000002E-3</v>
      </c>
      <c r="AP817" s="50">
        <v>1.4796296296296296E-3</v>
      </c>
      <c r="AQ817" s="50">
        <v>3.3532407407407408E-3</v>
      </c>
      <c r="AR817" s="50">
        <v>1.3444444444444445E-3</v>
      </c>
      <c r="AS817" s="50">
        <v>1.8850694444444444E-3</v>
      </c>
      <c r="AT817" s="50">
        <v>2.4376157407407406E-3</v>
      </c>
      <c r="AU817" s="50">
        <v>3.8539351851851851E-3</v>
      </c>
      <c r="AV817" s="50">
        <v>4.1706018518518516E-3</v>
      </c>
      <c r="AW817" s="50">
        <v>5.3236111111111114E-3</v>
      </c>
      <c r="AX817" s="50">
        <v>8.3881944444444446E-3</v>
      </c>
      <c r="AY817" s="50">
        <v>9.0378472222222214E-3</v>
      </c>
      <c r="AZ817" s="50">
        <v>1.455925925925926E-2</v>
      </c>
      <c r="BA817" s="50">
        <v>1.2105092592592593E-2</v>
      </c>
      <c r="BB817" s="50">
        <v>2.0804745370370369E-2</v>
      </c>
      <c r="BC817" s="51">
        <v>4.2708469999999991E-2</v>
      </c>
      <c r="BD817" s="48" t="s">
        <v>0</v>
      </c>
      <c r="BE817" s="48">
        <v>2.76</v>
      </c>
      <c r="BF817" s="48">
        <v>4.0599999999999996</v>
      </c>
      <c r="BG817" s="48">
        <v>8.68</v>
      </c>
      <c r="BH817" s="48">
        <v>9.98</v>
      </c>
      <c r="BI817" s="46">
        <v>2519</v>
      </c>
    </row>
    <row r="818" spans="1:61" x14ac:dyDescent="0.3">
      <c r="A818" s="46">
        <v>584</v>
      </c>
      <c r="B818" s="48">
        <v>6.73</v>
      </c>
      <c r="C818" s="48" t="s">
        <v>0</v>
      </c>
      <c r="D818" s="48">
        <v>7.78</v>
      </c>
      <c r="E818" s="48" t="s">
        <v>0</v>
      </c>
      <c r="F818" s="48">
        <v>8.94</v>
      </c>
      <c r="G818" s="48" t="s">
        <v>0</v>
      </c>
      <c r="H818" s="48">
        <v>25.23</v>
      </c>
      <c r="I818" s="48">
        <v>40</v>
      </c>
      <c r="J818" s="49">
        <v>56.2</v>
      </c>
      <c r="K818" s="50">
        <v>8.5462962962962977E-4</v>
      </c>
      <c r="L818" s="50">
        <v>1.1658564814814815E-3</v>
      </c>
      <c r="M818" s="50">
        <v>2.6702546296296296E-3</v>
      </c>
      <c r="N818" s="50">
        <v>1.0682870370370371E-3</v>
      </c>
      <c r="O818" s="50">
        <v>1.5E-3</v>
      </c>
      <c r="P818" s="50">
        <v>1.9489583333333334E-3</v>
      </c>
      <c r="Q818" s="50">
        <v>3.1027777777777781E-3</v>
      </c>
      <c r="R818" s="50">
        <v>3.3471064814814817E-3</v>
      </c>
      <c r="S818" s="50">
        <v>4.2504629629629628E-3</v>
      </c>
      <c r="T818" s="50">
        <v>6.6561342592592592E-3</v>
      </c>
      <c r="U818" s="50">
        <v>7.2035879629629629E-3</v>
      </c>
      <c r="V818" s="50">
        <v>1.1472685185185186E-2</v>
      </c>
      <c r="W818" s="50">
        <v>1.0871990740740739E-2</v>
      </c>
      <c r="X818" s="50">
        <v>1.8306944444444442E-2</v>
      </c>
      <c r="Y818" s="50">
        <v>3.8005208333333332E-2</v>
      </c>
      <c r="Z818" s="48" t="s">
        <v>0</v>
      </c>
      <c r="AA818" s="48" t="s">
        <v>0</v>
      </c>
      <c r="AB818" s="48" t="s">
        <v>0</v>
      </c>
      <c r="AC818" s="48">
        <v>11.42</v>
      </c>
      <c r="AD818" s="48">
        <v>10.94</v>
      </c>
      <c r="AE818" s="46">
        <v>3281</v>
      </c>
      <c r="AF818" s="48" t="s">
        <v>0</v>
      </c>
      <c r="AG818" s="48" t="s">
        <v>0</v>
      </c>
      <c r="AH818" s="48" t="s">
        <v>0</v>
      </c>
      <c r="AI818" s="48" t="s">
        <v>0</v>
      </c>
      <c r="AJ818" s="48" t="s">
        <v>0</v>
      </c>
      <c r="AK818" s="48">
        <v>10.96</v>
      </c>
      <c r="AL818" s="48">
        <v>30.24</v>
      </c>
      <c r="AM818" s="48">
        <v>49.24</v>
      </c>
      <c r="AN818" s="48">
        <v>69.430000000000007</v>
      </c>
      <c r="AO818" s="50">
        <v>1.0662037037037038E-3</v>
      </c>
      <c r="AP818" s="50">
        <v>1.4804398148148149E-3</v>
      </c>
      <c r="AQ818" s="50">
        <v>3.3552083333333333E-3</v>
      </c>
      <c r="AR818" s="50">
        <v>1.345138888888889E-3</v>
      </c>
      <c r="AS818" s="50">
        <v>1.8859953703703703E-3</v>
      </c>
      <c r="AT818" s="50">
        <v>2.4388888888888889E-3</v>
      </c>
      <c r="AU818" s="50">
        <v>3.8559027777777775E-3</v>
      </c>
      <c r="AV818" s="50">
        <v>4.1729166666666668E-3</v>
      </c>
      <c r="AW818" s="50">
        <v>5.3265046296296298E-3</v>
      </c>
      <c r="AX818" s="50">
        <v>8.3928240740740734E-3</v>
      </c>
      <c r="AY818" s="50">
        <v>9.0429398148148127E-3</v>
      </c>
      <c r="AZ818" s="50">
        <v>1.4567592592592592E-2</v>
      </c>
      <c r="BA818" s="50">
        <v>1.2112962962962964E-2</v>
      </c>
      <c r="BB818" s="50">
        <v>2.0818055555555555E-2</v>
      </c>
      <c r="BC818" s="51">
        <v>4.2731999999999992E-2</v>
      </c>
      <c r="BD818" s="48">
        <v>1.34</v>
      </c>
      <c r="BE818" s="48" t="s">
        <v>0</v>
      </c>
      <c r="BF818" s="48" t="s">
        <v>0</v>
      </c>
      <c r="BG818" s="48">
        <v>8.67</v>
      </c>
      <c r="BH818" s="48">
        <v>9.9600000000000009</v>
      </c>
      <c r="BI818" s="46">
        <v>2515</v>
      </c>
    </row>
    <row r="819" spans="1:61" x14ac:dyDescent="0.3">
      <c r="A819" s="46">
        <v>583</v>
      </c>
      <c r="B819" s="48" t="s">
        <v>0</v>
      </c>
      <c r="C819" s="48">
        <v>7.28</v>
      </c>
      <c r="D819" s="48" t="s">
        <v>0</v>
      </c>
      <c r="E819" s="48">
        <v>8.2200000000000006</v>
      </c>
      <c r="F819" s="48" t="s">
        <v>0</v>
      </c>
      <c r="G819" s="48">
        <v>9.66</v>
      </c>
      <c r="H819" s="48">
        <v>25.24</v>
      </c>
      <c r="I819" s="48">
        <v>40.01</v>
      </c>
      <c r="J819" s="49">
        <v>56.22</v>
      </c>
      <c r="K819" s="50">
        <v>8.5497685185185199E-4</v>
      </c>
      <c r="L819" s="50">
        <v>1.1663194444444444E-3</v>
      </c>
      <c r="M819" s="50">
        <v>2.6714120370370368E-3</v>
      </c>
      <c r="N819" s="50">
        <v>1.0686342592592594E-3</v>
      </c>
      <c r="O819" s="50">
        <v>1.5005787037037038E-3</v>
      </c>
      <c r="P819" s="50">
        <v>1.9496527777777778E-3</v>
      </c>
      <c r="Q819" s="50">
        <v>3.1039351851851857E-3</v>
      </c>
      <c r="R819" s="50">
        <v>3.34837962962963E-3</v>
      </c>
      <c r="S819" s="50">
        <v>4.2520833333333334E-3</v>
      </c>
      <c r="T819" s="50">
        <v>6.6587962962962963E-3</v>
      </c>
      <c r="U819" s="50">
        <v>7.2064814814814812E-3</v>
      </c>
      <c r="V819" s="50">
        <v>1.1477199074074074E-2</v>
      </c>
      <c r="W819" s="50">
        <v>1.0878587962962961E-2</v>
      </c>
      <c r="X819" s="50">
        <v>1.8318055555555553E-2</v>
      </c>
      <c r="Y819" s="50">
        <v>3.8027662037037037E-2</v>
      </c>
      <c r="Z819" s="48" t="s">
        <v>0</v>
      </c>
      <c r="AA819" s="48" t="s">
        <v>0</v>
      </c>
      <c r="AB819" s="48">
        <v>5.39</v>
      </c>
      <c r="AC819" s="48">
        <v>11.41</v>
      </c>
      <c r="AD819" s="48">
        <v>10.93</v>
      </c>
      <c r="AE819" s="46">
        <v>3276</v>
      </c>
      <c r="AF819" s="48" t="s">
        <v>0</v>
      </c>
      <c r="AG819" s="48">
        <v>8.56</v>
      </c>
      <c r="AH819" s="48">
        <v>9.16</v>
      </c>
      <c r="AI819" s="48">
        <v>9.3000000000000007</v>
      </c>
      <c r="AJ819" s="48">
        <v>10.15</v>
      </c>
      <c r="AK819" s="48">
        <v>10.97</v>
      </c>
      <c r="AL819" s="48">
        <v>30.26</v>
      </c>
      <c r="AM819" s="48">
        <v>49.26</v>
      </c>
      <c r="AN819" s="48">
        <v>69.47</v>
      </c>
      <c r="AO819" s="50">
        <v>1.0667824074074076E-3</v>
      </c>
      <c r="AP819" s="50">
        <v>1.4812499999999999E-3</v>
      </c>
      <c r="AQ819" s="50">
        <v>3.3570601851851851E-3</v>
      </c>
      <c r="AR819" s="50">
        <v>1.3459490740740743E-3</v>
      </c>
      <c r="AS819" s="50">
        <v>1.8870370370370371E-3</v>
      </c>
      <c r="AT819" s="50">
        <v>2.4401620370370371E-3</v>
      </c>
      <c r="AU819" s="50">
        <v>3.8579861111111106E-3</v>
      </c>
      <c r="AV819" s="50">
        <v>4.1751157407407405E-3</v>
      </c>
      <c r="AW819" s="50">
        <v>5.3293981481481482E-3</v>
      </c>
      <c r="AX819" s="50">
        <v>8.3975694444444436E-3</v>
      </c>
      <c r="AY819" s="50">
        <v>9.0480324074074057E-3</v>
      </c>
      <c r="AZ819" s="50">
        <v>1.4575925925925924E-2</v>
      </c>
      <c r="BA819" s="50">
        <v>1.2120833333333334E-2</v>
      </c>
      <c r="BB819" s="50">
        <v>2.0831250000000003E-2</v>
      </c>
      <c r="BC819" s="51">
        <v>4.2755539999999995E-2</v>
      </c>
      <c r="BD819" s="48" t="s">
        <v>0</v>
      </c>
      <c r="BE819" s="48" t="s">
        <v>0</v>
      </c>
      <c r="BF819" s="48">
        <v>4.05</v>
      </c>
      <c r="BG819" s="48">
        <v>8.66</v>
      </c>
      <c r="BH819" s="48">
        <v>9.9499999999999993</v>
      </c>
      <c r="BI819" s="46">
        <v>2511</v>
      </c>
    </row>
    <row r="820" spans="1:61" x14ac:dyDescent="0.3">
      <c r="A820" s="46">
        <v>582</v>
      </c>
      <c r="B820" s="48" t="s">
        <v>0</v>
      </c>
      <c r="C820" s="48" t="s">
        <v>0</v>
      </c>
      <c r="D820" s="48" t="s">
        <v>0</v>
      </c>
      <c r="E820" s="48" t="s">
        <v>0</v>
      </c>
      <c r="F820" s="48">
        <v>8.9499999999999993</v>
      </c>
      <c r="G820" s="48" t="s">
        <v>0</v>
      </c>
      <c r="H820" s="48">
        <v>25.25</v>
      </c>
      <c r="I820" s="48">
        <v>40.03</v>
      </c>
      <c r="J820" s="49">
        <v>56.24</v>
      </c>
      <c r="K820" s="50">
        <v>8.5532407407407421E-4</v>
      </c>
      <c r="L820" s="50">
        <v>1.1666666666666665E-3</v>
      </c>
      <c r="M820" s="50">
        <v>2.6724537037037038E-3</v>
      </c>
      <c r="N820" s="50">
        <v>1.0689814814814815E-3</v>
      </c>
      <c r="O820" s="50">
        <v>1.5011574074074074E-3</v>
      </c>
      <c r="P820" s="50">
        <v>1.9503472222222222E-3</v>
      </c>
      <c r="Q820" s="50">
        <v>3.1050925925925929E-3</v>
      </c>
      <c r="R820" s="50">
        <v>3.3496527777777778E-3</v>
      </c>
      <c r="S820" s="50">
        <v>4.253703703703704E-3</v>
      </c>
      <c r="T820" s="50">
        <v>6.6613425925925928E-3</v>
      </c>
      <c r="U820" s="50">
        <v>7.209259259259259E-3</v>
      </c>
      <c r="V820" s="50">
        <v>1.1481597222222223E-2</v>
      </c>
      <c r="W820" s="50">
        <v>1.0885185185185185E-2</v>
      </c>
      <c r="X820" s="50">
        <v>1.8329166666666664E-2</v>
      </c>
      <c r="Y820" s="50">
        <v>3.8050115740740735E-2</v>
      </c>
      <c r="Z820" s="48" t="s">
        <v>0</v>
      </c>
      <c r="AA820" s="48">
        <v>3.45</v>
      </c>
      <c r="AB820" s="48" t="s">
        <v>0</v>
      </c>
      <c r="AC820" s="48">
        <v>11.4</v>
      </c>
      <c r="AD820" s="48">
        <v>10.91</v>
      </c>
      <c r="AE820" s="46">
        <v>3271</v>
      </c>
      <c r="AF820" s="48">
        <v>7.9</v>
      </c>
      <c r="AG820" s="48" t="s">
        <v>0</v>
      </c>
      <c r="AH820" s="48" t="s">
        <v>0</v>
      </c>
      <c r="AI820" s="48" t="s">
        <v>0</v>
      </c>
      <c r="AJ820" s="48" t="s">
        <v>0</v>
      </c>
      <c r="AK820" s="48" t="s">
        <v>0</v>
      </c>
      <c r="AL820" s="48">
        <v>30.27</v>
      </c>
      <c r="AM820" s="48">
        <v>49.29</v>
      </c>
      <c r="AN820" s="48">
        <v>69.510000000000005</v>
      </c>
      <c r="AO820" s="50">
        <v>1.0673611111111112E-3</v>
      </c>
      <c r="AP820" s="50">
        <v>1.4820601851851854E-3</v>
      </c>
      <c r="AQ820" s="50">
        <v>3.3590277777777781E-3</v>
      </c>
      <c r="AR820" s="50">
        <v>1.3466435185185187E-3</v>
      </c>
      <c r="AS820" s="50">
        <v>1.887962962962963E-3</v>
      </c>
      <c r="AT820" s="50">
        <v>2.4414351851851854E-3</v>
      </c>
      <c r="AU820" s="50">
        <v>3.8600694444444442E-3</v>
      </c>
      <c r="AV820" s="50">
        <v>4.1773148148148151E-3</v>
      </c>
      <c r="AW820" s="50">
        <v>5.3322916666666666E-3</v>
      </c>
      <c r="AX820" s="50">
        <v>8.4023148148148138E-3</v>
      </c>
      <c r="AY820" s="50">
        <v>9.0531250000000004E-3</v>
      </c>
      <c r="AZ820" s="50">
        <v>1.458425925925926E-2</v>
      </c>
      <c r="BA820" s="50">
        <v>1.2128703703703704E-2</v>
      </c>
      <c r="BB820" s="50">
        <v>2.0844560185185185E-2</v>
      </c>
      <c r="BC820" s="51">
        <v>4.2789499999999994E-2</v>
      </c>
      <c r="BD820" s="48" t="s">
        <v>0</v>
      </c>
      <c r="BE820" s="48">
        <v>2.75</v>
      </c>
      <c r="BF820" s="48" t="s">
        <v>0</v>
      </c>
      <c r="BG820" s="48">
        <v>8.65</v>
      </c>
      <c r="BH820" s="48">
        <v>9.93</v>
      </c>
      <c r="BI820" s="46">
        <v>2508</v>
      </c>
    </row>
    <row r="821" spans="1:61" x14ac:dyDescent="0.3">
      <c r="A821" s="46">
        <v>581</v>
      </c>
      <c r="B821" s="48" t="s">
        <v>0</v>
      </c>
      <c r="C821" s="48" t="s">
        <v>0</v>
      </c>
      <c r="D821" s="48" t="s">
        <v>0</v>
      </c>
      <c r="E821" s="48" t="s">
        <v>0</v>
      </c>
      <c r="F821" s="48" t="s">
        <v>0</v>
      </c>
      <c r="G821" s="48" t="s">
        <v>0</v>
      </c>
      <c r="H821" s="48">
        <v>25.26</v>
      </c>
      <c r="I821" s="48">
        <v>40.04</v>
      </c>
      <c r="J821" s="49">
        <v>56.26</v>
      </c>
      <c r="K821" s="50">
        <v>8.5567129629629643E-4</v>
      </c>
      <c r="L821" s="50">
        <v>1.1671296296296295E-3</v>
      </c>
      <c r="M821" s="50">
        <v>2.6734953703703703E-3</v>
      </c>
      <c r="N821" s="50">
        <v>1.0694444444444445E-3</v>
      </c>
      <c r="O821" s="50">
        <v>1.5016203703703704E-3</v>
      </c>
      <c r="P821" s="50">
        <v>1.9510416666666667E-3</v>
      </c>
      <c r="Q821" s="50">
        <v>3.1062500000000005E-3</v>
      </c>
      <c r="R821" s="50">
        <v>3.3508101851851854E-3</v>
      </c>
      <c r="S821" s="50">
        <v>4.2553240740740737E-3</v>
      </c>
      <c r="T821" s="50">
        <v>6.66400462962963E-3</v>
      </c>
      <c r="U821" s="50">
        <v>7.2120370370370368E-3</v>
      </c>
      <c r="V821" s="50">
        <v>1.1486111111111112E-2</v>
      </c>
      <c r="W821" s="50">
        <v>1.0891782407407407E-2</v>
      </c>
      <c r="X821" s="50">
        <v>1.8340277777777775E-2</v>
      </c>
      <c r="Y821" s="50">
        <v>3.8072685185185189E-2</v>
      </c>
      <c r="Z821" s="48" t="s">
        <v>0</v>
      </c>
      <c r="AA821" s="48" t="s">
        <v>0</v>
      </c>
      <c r="AB821" s="48">
        <v>5.38</v>
      </c>
      <c r="AC821" s="48">
        <v>11.39</v>
      </c>
      <c r="AD821" s="48">
        <v>10.89</v>
      </c>
      <c r="AE821" s="46">
        <v>3266</v>
      </c>
      <c r="AF821" s="48" t="s">
        <v>0</v>
      </c>
      <c r="AG821" s="48" t="s">
        <v>0</v>
      </c>
      <c r="AH821" s="48" t="s">
        <v>0</v>
      </c>
      <c r="AI821" s="48">
        <v>9.31</v>
      </c>
      <c r="AJ821" s="48">
        <v>10.16</v>
      </c>
      <c r="AK821" s="48">
        <v>10.98</v>
      </c>
      <c r="AL821" s="48">
        <v>30.29</v>
      </c>
      <c r="AM821" s="48">
        <v>49.31</v>
      </c>
      <c r="AN821" s="48">
        <v>69.540000000000006</v>
      </c>
      <c r="AO821" s="50">
        <v>1.067939814814815E-3</v>
      </c>
      <c r="AP821" s="50">
        <v>1.4829861111111114E-3</v>
      </c>
      <c r="AQ821" s="50">
        <v>3.3609953703703705E-3</v>
      </c>
      <c r="AR821" s="50">
        <v>1.3473379629629632E-3</v>
      </c>
      <c r="AS821" s="50">
        <v>1.8890046296296298E-3</v>
      </c>
      <c r="AT821" s="50">
        <v>2.4427083333333332E-3</v>
      </c>
      <c r="AU821" s="50">
        <v>3.8620370370370367E-3</v>
      </c>
      <c r="AV821" s="50">
        <v>4.1795138888888889E-3</v>
      </c>
      <c r="AW821" s="50">
        <v>5.335185185185185E-3</v>
      </c>
      <c r="AX821" s="50">
        <v>8.4070601851851858E-3</v>
      </c>
      <c r="AY821" s="50">
        <v>9.0582175925925917E-3</v>
      </c>
      <c r="AZ821" s="50">
        <v>1.4592592592592593E-2</v>
      </c>
      <c r="BA821" s="50">
        <v>1.2136574074074074E-2</v>
      </c>
      <c r="BB821" s="50">
        <v>2.0857986111111108E-2</v>
      </c>
      <c r="BC821" s="51">
        <v>4.2813039999999997E-2</v>
      </c>
      <c r="BD821" s="48" t="s">
        <v>0</v>
      </c>
      <c r="BE821" s="48" t="s">
        <v>0</v>
      </c>
      <c r="BF821" s="48" t="s">
        <v>0</v>
      </c>
      <c r="BG821" s="48">
        <v>8.64</v>
      </c>
      <c r="BH821" s="48">
        <v>9.92</v>
      </c>
      <c r="BI821" s="46">
        <v>2504</v>
      </c>
    </row>
    <row r="822" spans="1:61" x14ac:dyDescent="0.3">
      <c r="A822" s="46">
        <v>580</v>
      </c>
      <c r="B822" s="48" t="s">
        <v>0</v>
      </c>
      <c r="C822" s="48" t="s">
        <v>0</v>
      </c>
      <c r="D822" s="48">
        <v>7.79</v>
      </c>
      <c r="E822" s="48">
        <v>8.23</v>
      </c>
      <c r="F822" s="48" t="s">
        <v>0</v>
      </c>
      <c r="G822" s="48">
        <v>9.67</v>
      </c>
      <c r="H822" s="48">
        <v>25.27</v>
      </c>
      <c r="I822" s="48">
        <v>40.06</v>
      </c>
      <c r="J822" s="49">
        <v>56.28</v>
      </c>
      <c r="K822" s="50">
        <v>8.5601851851851865E-4</v>
      </c>
      <c r="L822" s="50">
        <v>1.1675925925925925E-3</v>
      </c>
      <c r="M822" s="50">
        <v>2.6746527777777775E-3</v>
      </c>
      <c r="N822" s="50">
        <v>1.0697916666666668E-3</v>
      </c>
      <c r="O822" s="50">
        <v>1.5021990740740742E-3</v>
      </c>
      <c r="P822" s="50">
        <v>1.9518518518518518E-3</v>
      </c>
      <c r="Q822" s="50">
        <v>3.1074074074074077E-3</v>
      </c>
      <c r="R822" s="50">
        <v>3.3520833333333337E-3</v>
      </c>
      <c r="S822" s="50">
        <v>4.2569444444444443E-3</v>
      </c>
      <c r="T822" s="50">
        <v>6.6666666666666671E-3</v>
      </c>
      <c r="U822" s="50">
        <v>7.2149305555555552E-3</v>
      </c>
      <c r="V822" s="50">
        <v>1.1490509259259259E-2</v>
      </c>
      <c r="W822" s="50">
        <v>1.0898379629629629E-2</v>
      </c>
      <c r="X822" s="50">
        <v>1.8351388888888889E-2</v>
      </c>
      <c r="Y822" s="50">
        <v>3.8095138888888887E-2</v>
      </c>
      <c r="Z822" s="48" t="s">
        <v>0</v>
      </c>
      <c r="AA822" s="48">
        <v>3.44</v>
      </c>
      <c r="AB822" s="48" t="s">
        <v>0</v>
      </c>
      <c r="AC822" s="48">
        <v>11.38</v>
      </c>
      <c r="AD822" s="48">
        <v>10.88</v>
      </c>
      <c r="AE822" s="46">
        <v>3261</v>
      </c>
      <c r="AF822" s="48" t="s">
        <v>0</v>
      </c>
      <c r="AG822" s="48">
        <v>8.57</v>
      </c>
      <c r="AH822" s="48">
        <v>9.17</v>
      </c>
      <c r="AI822" s="48" t="s">
        <v>0</v>
      </c>
      <c r="AJ822" s="48" t="s">
        <v>0</v>
      </c>
      <c r="AK822" s="48">
        <v>10.99</v>
      </c>
      <c r="AL822" s="48">
        <v>30.3</v>
      </c>
      <c r="AM822" s="48">
        <v>49.34</v>
      </c>
      <c r="AN822" s="48">
        <v>69.58</v>
      </c>
      <c r="AO822" s="50">
        <v>1.0685185185185186E-3</v>
      </c>
      <c r="AP822" s="50">
        <v>1.4837962962962964E-3</v>
      </c>
      <c r="AQ822" s="50">
        <v>3.3628472222222224E-3</v>
      </c>
      <c r="AR822" s="50">
        <v>1.3481481481481482E-3</v>
      </c>
      <c r="AS822" s="50">
        <v>1.8900462962962964E-3</v>
      </c>
      <c r="AT822" s="50">
        <v>2.4440972222222221E-3</v>
      </c>
      <c r="AU822" s="50">
        <v>3.8641203703703702E-3</v>
      </c>
      <c r="AV822" s="50">
        <v>4.1818287037037041E-3</v>
      </c>
      <c r="AW822" s="50">
        <v>5.3380787037037043E-3</v>
      </c>
      <c r="AX822" s="50">
        <v>8.4116898148148146E-3</v>
      </c>
      <c r="AY822" s="50">
        <v>9.0633101851851847E-3</v>
      </c>
      <c r="AZ822" s="50">
        <v>1.4601041666666667E-2</v>
      </c>
      <c r="BA822" s="50">
        <v>1.2144560185185184E-2</v>
      </c>
      <c r="BB822" s="50">
        <v>2.0871296296296294E-2</v>
      </c>
      <c r="BC822" s="51">
        <v>4.2836589999999994E-2</v>
      </c>
      <c r="BD822" s="48" t="s">
        <v>0</v>
      </c>
      <c r="BE822" s="48" t="s">
        <v>0</v>
      </c>
      <c r="BF822" s="48">
        <v>4.04</v>
      </c>
      <c r="BG822" s="48">
        <v>8.6300000000000008</v>
      </c>
      <c r="BH822" s="48">
        <v>9.9</v>
      </c>
      <c r="BI822" s="46">
        <v>2500</v>
      </c>
    </row>
    <row r="823" spans="1:61" x14ac:dyDescent="0.3">
      <c r="A823" s="46">
        <v>579</v>
      </c>
      <c r="B823" s="48">
        <v>6.74</v>
      </c>
      <c r="C823" s="48">
        <v>7.29</v>
      </c>
      <c r="D823" s="48" t="s">
        <v>0</v>
      </c>
      <c r="E823" s="48" t="s">
        <v>0</v>
      </c>
      <c r="F823" s="48">
        <v>8.9600000000000009</v>
      </c>
      <c r="G823" s="48" t="s">
        <v>0</v>
      </c>
      <c r="H823" s="48">
        <v>25.28</v>
      </c>
      <c r="I823" s="48">
        <v>40.07</v>
      </c>
      <c r="J823" s="49">
        <v>56.3</v>
      </c>
      <c r="K823" s="50">
        <v>8.5625000000000013E-4</v>
      </c>
      <c r="L823" s="50">
        <v>1.1680555555555554E-3</v>
      </c>
      <c r="M823" s="50">
        <v>2.6756944444444445E-3</v>
      </c>
      <c r="N823" s="50">
        <v>1.0701388888888889E-3</v>
      </c>
      <c r="O823" s="50">
        <v>1.5027777777777778E-3</v>
      </c>
      <c r="P823" s="50">
        <v>1.9525462962962962E-3</v>
      </c>
      <c r="Q823" s="50">
        <v>3.1085648148148153E-3</v>
      </c>
      <c r="R823" s="50">
        <v>3.3533564814814815E-3</v>
      </c>
      <c r="S823" s="50">
        <v>4.2584490740740742E-3</v>
      </c>
      <c r="T823" s="50">
        <v>6.6692129629629636E-3</v>
      </c>
      <c r="U823" s="50">
        <v>7.2177083333333329E-3</v>
      </c>
      <c r="V823" s="50">
        <v>1.149502314814815E-2</v>
      </c>
      <c r="W823" s="50">
        <v>1.0905092592592591E-2</v>
      </c>
      <c r="X823" s="50">
        <v>1.83625E-2</v>
      </c>
      <c r="Y823" s="50">
        <v>3.8117708333333333E-2</v>
      </c>
      <c r="Z823" s="48" t="s">
        <v>0</v>
      </c>
      <c r="AA823" s="48" t="s">
        <v>0</v>
      </c>
      <c r="AB823" s="48">
        <v>5.37</v>
      </c>
      <c r="AC823" s="48">
        <v>11.37</v>
      </c>
      <c r="AD823" s="48">
        <v>10.86</v>
      </c>
      <c r="AE823" s="46">
        <v>3256</v>
      </c>
      <c r="AF823" s="48">
        <v>7.91</v>
      </c>
      <c r="AG823" s="48" t="s">
        <v>0</v>
      </c>
      <c r="AH823" s="48" t="s">
        <v>0</v>
      </c>
      <c r="AI823" s="48">
        <v>9.32</v>
      </c>
      <c r="AJ823" s="48">
        <v>10.17</v>
      </c>
      <c r="AK823" s="48" t="s">
        <v>0</v>
      </c>
      <c r="AL823" s="48">
        <v>30.32</v>
      </c>
      <c r="AM823" s="48">
        <v>49.36</v>
      </c>
      <c r="AN823" s="48">
        <v>69.62</v>
      </c>
      <c r="AO823" s="50">
        <v>1.0690972222222224E-3</v>
      </c>
      <c r="AP823" s="50">
        <v>1.4846064814814817E-3</v>
      </c>
      <c r="AQ823" s="50">
        <v>3.3648148148148148E-3</v>
      </c>
      <c r="AR823" s="50">
        <v>1.3488425925925927E-3</v>
      </c>
      <c r="AS823" s="50">
        <v>1.8909722222222223E-3</v>
      </c>
      <c r="AT823" s="50">
        <v>2.4453703703703703E-3</v>
      </c>
      <c r="AU823" s="50">
        <v>3.8662037037037037E-3</v>
      </c>
      <c r="AV823" s="50">
        <v>4.1840277777777778E-3</v>
      </c>
      <c r="AW823" s="50">
        <v>5.3409722222222226E-3</v>
      </c>
      <c r="AX823" s="50">
        <v>8.4164351851851848E-3</v>
      </c>
      <c r="AY823" s="50">
        <v>9.0685185185185174E-3</v>
      </c>
      <c r="AZ823" s="50">
        <v>1.4609375000000001E-2</v>
      </c>
      <c r="BA823" s="50">
        <v>1.2152430555555555E-2</v>
      </c>
      <c r="BB823" s="50">
        <v>2.0884606481481483E-2</v>
      </c>
      <c r="BC823" s="51">
        <v>4.2870539999999992E-2</v>
      </c>
      <c r="BD823" s="48" t="s">
        <v>0</v>
      </c>
      <c r="BE823" s="48">
        <v>2.74</v>
      </c>
      <c r="BF823" s="48" t="s">
        <v>0</v>
      </c>
      <c r="BG823" s="48">
        <v>8.6199999999999992</v>
      </c>
      <c r="BH823" s="48">
        <v>9.8800000000000008</v>
      </c>
      <c r="BI823" s="46">
        <v>2496</v>
      </c>
    </row>
    <row r="824" spans="1:61" x14ac:dyDescent="0.3">
      <c r="A824" s="46">
        <v>578</v>
      </c>
      <c r="B824" s="48" t="s">
        <v>0</v>
      </c>
      <c r="C824" s="48" t="s">
        <v>0</v>
      </c>
      <c r="D824" s="48" t="s">
        <v>0</v>
      </c>
      <c r="E824" s="48" t="s">
        <v>0</v>
      </c>
      <c r="F824" s="48" t="s">
        <v>0</v>
      </c>
      <c r="G824" s="48">
        <v>9.68</v>
      </c>
      <c r="H824" s="48">
        <v>25.29</v>
      </c>
      <c r="I824" s="48">
        <v>40.090000000000003</v>
      </c>
      <c r="J824" s="49">
        <v>56.32</v>
      </c>
      <c r="K824" s="50">
        <v>8.5659722222222224E-4</v>
      </c>
      <c r="L824" s="50">
        <v>1.1684027777777778E-3</v>
      </c>
      <c r="M824" s="50">
        <v>2.6767361111111111E-3</v>
      </c>
      <c r="N824" s="50">
        <v>1.0706018518518519E-3</v>
      </c>
      <c r="O824" s="50">
        <v>1.5032407407407408E-3</v>
      </c>
      <c r="P824" s="50">
        <v>1.9532407407407406E-3</v>
      </c>
      <c r="Q824" s="50">
        <v>3.1097222222222225E-3</v>
      </c>
      <c r="R824" s="50">
        <v>3.3546296296296297E-3</v>
      </c>
      <c r="S824" s="50">
        <v>4.2600694444444448E-3</v>
      </c>
      <c r="T824" s="50">
        <v>6.6718750000000007E-3</v>
      </c>
      <c r="U824" s="50">
        <v>7.2206018518518513E-3</v>
      </c>
      <c r="V824" s="50">
        <v>1.1499421296296298E-2</v>
      </c>
      <c r="W824" s="50">
        <v>1.0911689814814813E-2</v>
      </c>
      <c r="X824" s="50">
        <v>1.8373611111111111E-2</v>
      </c>
      <c r="Y824" s="50">
        <v>3.814027777777778E-2</v>
      </c>
      <c r="Z824" s="48">
        <v>1.61</v>
      </c>
      <c r="AA824" s="48" t="s">
        <v>0</v>
      </c>
      <c r="AB824" s="48" t="s">
        <v>0</v>
      </c>
      <c r="AC824" s="48">
        <v>11.36</v>
      </c>
      <c r="AD824" s="48">
        <v>10.84</v>
      </c>
      <c r="AE824" s="46">
        <v>3251</v>
      </c>
      <c r="AF824" s="48" t="s">
        <v>0</v>
      </c>
      <c r="AG824" s="48">
        <v>8.58</v>
      </c>
      <c r="AH824" s="48">
        <v>9.18</v>
      </c>
      <c r="AI824" s="48" t="s">
        <v>0</v>
      </c>
      <c r="AJ824" s="48">
        <v>10.18</v>
      </c>
      <c r="AK824" s="48">
        <v>11</v>
      </c>
      <c r="AL824" s="48">
        <v>30.33</v>
      </c>
      <c r="AM824" s="48">
        <v>49.39</v>
      </c>
      <c r="AN824" s="48">
        <v>69.650000000000006</v>
      </c>
      <c r="AO824" s="50">
        <v>1.069675925925926E-3</v>
      </c>
      <c r="AP824" s="50">
        <v>1.4854166666666668E-3</v>
      </c>
      <c r="AQ824" s="50">
        <v>3.3667824074074073E-3</v>
      </c>
      <c r="AR824" s="50">
        <v>1.349652777777778E-3</v>
      </c>
      <c r="AS824" s="50">
        <v>1.892013888888889E-3</v>
      </c>
      <c r="AT824" s="50">
        <v>2.4466435185185186E-3</v>
      </c>
      <c r="AU824" s="50">
        <v>3.8682870370370373E-3</v>
      </c>
      <c r="AV824" s="50">
        <v>4.1862268518518524E-3</v>
      </c>
      <c r="AW824" s="50">
        <v>5.343865740740741E-3</v>
      </c>
      <c r="AX824" s="50">
        <v>8.421180555555555E-3</v>
      </c>
      <c r="AY824" s="50">
        <v>9.0736111111111104E-3</v>
      </c>
      <c r="AZ824" s="50">
        <v>1.4617708333333335E-2</v>
      </c>
      <c r="BA824" s="50">
        <v>1.2160416666666667E-2</v>
      </c>
      <c r="BB824" s="50">
        <v>2.0897916666666665E-2</v>
      </c>
      <c r="BC824" s="51">
        <v>4.2894099999999991E-2</v>
      </c>
      <c r="BD824" s="48" t="s">
        <v>0</v>
      </c>
      <c r="BE824" s="48" t="s">
        <v>0</v>
      </c>
      <c r="BF824" s="48">
        <v>4.03</v>
      </c>
      <c r="BG824" s="48">
        <v>8.61</v>
      </c>
      <c r="BH824" s="48">
        <v>9.8699999999999992</v>
      </c>
      <c r="BI824" s="46">
        <v>2492</v>
      </c>
    </row>
    <row r="825" spans="1:61" x14ac:dyDescent="0.3">
      <c r="A825" s="46">
        <v>577</v>
      </c>
      <c r="B825" s="48" t="s">
        <v>0</v>
      </c>
      <c r="C825" s="48" t="s">
        <v>0</v>
      </c>
      <c r="D825" s="48" t="s">
        <v>0</v>
      </c>
      <c r="E825" s="48">
        <v>8.24</v>
      </c>
      <c r="F825" s="48" t="s">
        <v>0</v>
      </c>
      <c r="G825" s="48" t="s">
        <v>0</v>
      </c>
      <c r="H825" s="48">
        <v>25.3</v>
      </c>
      <c r="I825" s="48">
        <v>40.11</v>
      </c>
      <c r="J825" s="49">
        <v>56.34</v>
      </c>
      <c r="K825" s="50">
        <v>8.5694444444444446E-4</v>
      </c>
      <c r="L825" s="50">
        <v>1.1688657407407407E-3</v>
      </c>
      <c r="M825" s="50">
        <v>2.6778935185185183E-3</v>
      </c>
      <c r="N825" s="50">
        <v>1.0709490740740742E-3</v>
      </c>
      <c r="O825" s="50">
        <v>1.5038194444444446E-3</v>
      </c>
      <c r="P825" s="50">
        <v>1.9539351851851853E-3</v>
      </c>
      <c r="Q825" s="50">
        <v>3.1109953703703707E-3</v>
      </c>
      <c r="R825" s="50">
        <v>3.355902777777778E-3</v>
      </c>
      <c r="S825" s="50">
        <v>4.2616898148148154E-3</v>
      </c>
      <c r="T825" s="50">
        <v>6.6745370370370379E-3</v>
      </c>
      <c r="U825" s="50">
        <v>7.2233796296296291E-3</v>
      </c>
      <c r="V825" s="50">
        <v>1.1503935185185186E-2</v>
      </c>
      <c r="W825" s="50">
        <v>1.0918287037037037E-2</v>
      </c>
      <c r="X825" s="50">
        <v>1.8384722222222219E-2</v>
      </c>
      <c r="Y825" s="50">
        <v>3.816284722222222E-2</v>
      </c>
      <c r="Z825" s="48" t="s">
        <v>0</v>
      </c>
      <c r="AA825" s="48">
        <v>3.43</v>
      </c>
      <c r="AB825" s="48">
        <v>5.36</v>
      </c>
      <c r="AC825" s="48">
        <v>11.35</v>
      </c>
      <c r="AD825" s="48">
        <v>10.83</v>
      </c>
      <c r="AE825" s="46">
        <v>3246</v>
      </c>
      <c r="AF825" s="48">
        <v>7.92</v>
      </c>
      <c r="AG825" s="48" t="s">
        <v>0</v>
      </c>
      <c r="AH825" s="48" t="s">
        <v>0</v>
      </c>
      <c r="AI825" s="48">
        <v>9.33</v>
      </c>
      <c r="AJ825" s="48" t="s">
        <v>0</v>
      </c>
      <c r="AK825" s="48" t="s">
        <v>0</v>
      </c>
      <c r="AL825" s="48">
        <v>30.35</v>
      </c>
      <c r="AM825" s="48">
        <v>49.42</v>
      </c>
      <c r="AN825" s="48">
        <v>69.69</v>
      </c>
      <c r="AO825" s="50">
        <v>1.0702546296296298E-3</v>
      </c>
      <c r="AP825" s="50">
        <v>1.4863425925925927E-3</v>
      </c>
      <c r="AQ825" s="50">
        <v>3.3687500000000002E-3</v>
      </c>
      <c r="AR825" s="50">
        <v>1.3503472222222224E-3</v>
      </c>
      <c r="AS825" s="50">
        <v>1.8930555555555556E-3</v>
      </c>
      <c r="AT825" s="50">
        <v>2.4479166666666668E-3</v>
      </c>
      <c r="AU825" s="50">
        <v>3.8703703703703704E-3</v>
      </c>
      <c r="AV825" s="50">
        <v>4.1885416666666668E-3</v>
      </c>
      <c r="AW825" s="50">
        <v>5.3467592592592594E-3</v>
      </c>
      <c r="AX825" s="50">
        <v>8.4259259259259253E-3</v>
      </c>
      <c r="AY825" s="50">
        <v>9.0787037037037034E-3</v>
      </c>
      <c r="AZ825" s="50">
        <v>1.4626157407407407E-2</v>
      </c>
      <c r="BA825" s="50">
        <v>1.2168287037037036E-2</v>
      </c>
      <c r="BB825" s="50">
        <v>2.0911342592592592E-2</v>
      </c>
      <c r="BC825" s="51">
        <v>4.2917649999999995E-2</v>
      </c>
      <c r="BD825" s="48" t="s">
        <v>0</v>
      </c>
      <c r="BE825" s="48" t="s">
        <v>0</v>
      </c>
      <c r="BF825" s="48" t="s">
        <v>0</v>
      </c>
      <c r="BG825" s="48">
        <v>8.6</v>
      </c>
      <c r="BH825" s="48">
        <v>9.85</v>
      </c>
      <c r="BI825" s="46">
        <v>2488</v>
      </c>
    </row>
    <row r="826" spans="1:61" x14ac:dyDescent="0.3">
      <c r="A826" s="46">
        <v>576</v>
      </c>
      <c r="B826" s="48" t="s">
        <v>0</v>
      </c>
      <c r="C826" s="48" t="s">
        <v>0</v>
      </c>
      <c r="D826" s="48">
        <v>7.8</v>
      </c>
      <c r="E826" s="48" t="s">
        <v>0</v>
      </c>
      <c r="F826" s="48">
        <v>8.9700000000000006</v>
      </c>
      <c r="G826" s="48">
        <v>9.69</v>
      </c>
      <c r="H826" s="48" t="s">
        <v>0</v>
      </c>
      <c r="I826" s="48">
        <v>40.119999999999997</v>
      </c>
      <c r="J826" s="49">
        <v>56.36</v>
      </c>
      <c r="K826" s="50">
        <v>8.5729166666666668E-4</v>
      </c>
      <c r="L826" s="50">
        <v>1.1693287037037039E-3</v>
      </c>
      <c r="M826" s="50">
        <v>2.6789351851851852E-3</v>
      </c>
      <c r="N826" s="50">
        <v>1.0712962962962963E-3</v>
      </c>
      <c r="O826" s="50">
        <v>1.5043981481481482E-3</v>
      </c>
      <c r="P826" s="50">
        <v>1.9546296296296295E-3</v>
      </c>
      <c r="Q826" s="50">
        <v>3.1121527777777779E-3</v>
      </c>
      <c r="R826" s="50">
        <v>3.3571759259259262E-3</v>
      </c>
      <c r="S826" s="50">
        <v>4.2633101851851851E-3</v>
      </c>
      <c r="T826" s="50">
        <v>6.6771990740740741E-3</v>
      </c>
      <c r="U826" s="50">
        <v>7.2262731481481475E-3</v>
      </c>
      <c r="V826" s="50">
        <v>1.1508449074074075E-2</v>
      </c>
      <c r="W826" s="50">
        <v>1.0925000000000001E-2</v>
      </c>
      <c r="X826" s="50">
        <v>1.8395949074074072E-2</v>
      </c>
      <c r="Y826" s="50">
        <v>3.8185532407407401E-2</v>
      </c>
      <c r="Z826" s="48" t="s">
        <v>0</v>
      </c>
      <c r="AA826" s="48" t="s">
        <v>0</v>
      </c>
      <c r="AB826" s="48" t="s">
        <v>0</v>
      </c>
      <c r="AC826" s="48">
        <v>11.34</v>
      </c>
      <c r="AD826" s="48">
        <v>10.81</v>
      </c>
      <c r="AE826" s="46">
        <v>3240</v>
      </c>
      <c r="AF826" s="48" t="s">
        <v>0</v>
      </c>
      <c r="AG826" s="48" t="s">
        <v>0</v>
      </c>
      <c r="AH826" s="48">
        <v>9.19</v>
      </c>
      <c r="AI826" s="48" t="s">
        <v>0</v>
      </c>
      <c r="AJ826" s="48">
        <v>10.19</v>
      </c>
      <c r="AK826" s="48">
        <v>11.01</v>
      </c>
      <c r="AL826" s="48">
        <v>30.36</v>
      </c>
      <c r="AM826" s="48">
        <v>49.44</v>
      </c>
      <c r="AN826" s="48">
        <v>69.73</v>
      </c>
      <c r="AO826" s="50">
        <v>1.0708333333333334E-3</v>
      </c>
      <c r="AP826" s="50">
        <v>1.487152777777778E-3</v>
      </c>
      <c r="AQ826" s="50">
        <v>3.3706018518518521E-3</v>
      </c>
      <c r="AR826" s="50">
        <v>1.3510416666666668E-3</v>
      </c>
      <c r="AS826" s="50">
        <v>1.8940972222222224E-3</v>
      </c>
      <c r="AT826" s="50">
        <v>2.4491898148148146E-3</v>
      </c>
      <c r="AU826" s="50">
        <v>3.8723379629629628E-3</v>
      </c>
      <c r="AV826" s="50">
        <v>4.1907407407407405E-3</v>
      </c>
      <c r="AW826" s="50">
        <v>5.3497685185185185E-3</v>
      </c>
      <c r="AX826" s="50">
        <v>8.4306712962962955E-3</v>
      </c>
      <c r="AY826" s="50">
        <v>9.0839120370370362E-3</v>
      </c>
      <c r="AZ826" s="50">
        <v>1.4634490740740741E-2</v>
      </c>
      <c r="BA826" s="50">
        <v>1.2176273148148148E-2</v>
      </c>
      <c r="BB826" s="50">
        <v>2.0924652777777778E-2</v>
      </c>
      <c r="BC826" s="51">
        <v>4.2951619999999996E-2</v>
      </c>
      <c r="BD826" s="48" t="s">
        <v>0</v>
      </c>
      <c r="BE826" s="48">
        <v>2.73</v>
      </c>
      <c r="BF826" s="48">
        <v>4.0199999999999996</v>
      </c>
      <c r="BG826" s="48">
        <v>8.59</v>
      </c>
      <c r="BH826" s="48">
        <v>9.83</v>
      </c>
      <c r="BI826" s="46">
        <v>2484</v>
      </c>
    </row>
    <row r="827" spans="1:61" x14ac:dyDescent="0.3">
      <c r="A827" s="46">
        <v>575</v>
      </c>
      <c r="B827" s="48">
        <v>6.75</v>
      </c>
      <c r="C827" s="48">
        <v>7.3</v>
      </c>
      <c r="D827" s="48" t="s">
        <v>0</v>
      </c>
      <c r="E827" s="48" t="s">
        <v>0</v>
      </c>
      <c r="F827" s="48" t="s">
        <v>0</v>
      </c>
      <c r="G827" s="48" t="s">
        <v>0</v>
      </c>
      <c r="H827" s="48">
        <v>25.31</v>
      </c>
      <c r="I827" s="48">
        <v>40.14</v>
      </c>
      <c r="J827" s="49">
        <v>56.38</v>
      </c>
      <c r="K827" s="50">
        <v>8.5752314814814816E-4</v>
      </c>
      <c r="L827" s="50">
        <v>1.1697916666666669E-3</v>
      </c>
      <c r="M827" s="50">
        <v>2.6800925925925924E-3</v>
      </c>
      <c r="N827" s="50">
        <v>1.0717592592592593E-3</v>
      </c>
      <c r="O827" s="50">
        <v>1.5048611111111111E-3</v>
      </c>
      <c r="P827" s="50">
        <v>1.9553240740740742E-3</v>
      </c>
      <c r="Q827" s="50">
        <v>3.1133101851851855E-3</v>
      </c>
      <c r="R827" s="50">
        <v>3.3583333333333334E-3</v>
      </c>
      <c r="S827" s="50">
        <v>4.2649305555555557E-3</v>
      </c>
      <c r="T827" s="50">
        <v>6.6798611111111121E-3</v>
      </c>
      <c r="U827" s="50">
        <v>7.2290509259259252E-3</v>
      </c>
      <c r="V827" s="50">
        <v>1.1512847222222223E-2</v>
      </c>
      <c r="W827" s="50">
        <v>1.0931597222222223E-2</v>
      </c>
      <c r="X827" s="50">
        <v>1.8407060185185183E-2</v>
      </c>
      <c r="Y827" s="50">
        <v>3.8208101851851854E-2</v>
      </c>
      <c r="Z827" s="48" t="s">
        <v>0</v>
      </c>
      <c r="AA827" s="48">
        <v>3.42</v>
      </c>
      <c r="AB827" s="48">
        <v>5.35</v>
      </c>
      <c r="AC827" s="48">
        <v>11.33</v>
      </c>
      <c r="AD827" s="48">
        <v>10.79</v>
      </c>
      <c r="AE827" s="46">
        <v>3235</v>
      </c>
      <c r="AF827" s="48" t="s">
        <v>0</v>
      </c>
      <c r="AG827" s="48">
        <v>8.59</v>
      </c>
      <c r="AH827" s="48" t="s">
        <v>0</v>
      </c>
      <c r="AI827" s="48">
        <v>9.34</v>
      </c>
      <c r="AJ827" s="48" t="s">
        <v>0</v>
      </c>
      <c r="AK827" s="48">
        <v>11.02</v>
      </c>
      <c r="AL827" s="48">
        <v>30.38</v>
      </c>
      <c r="AM827" s="48">
        <v>49.47</v>
      </c>
      <c r="AN827" s="48">
        <v>69.760000000000005</v>
      </c>
      <c r="AO827" s="50">
        <v>1.0715277777777778E-3</v>
      </c>
      <c r="AP827" s="50">
        <v>1.4879629629629631E-3</v>
      </c>
      <c r="AQ827" s="50">
        <v>3.3725694444444445E-3</v>
      </c>
      <c r="AR827" s="50">
        <v>1.3518518518518519E-3</v>
      </c>
      <c r="AS827" s="50">
        <v>1.8950231481481483E-3</v>
      </c>
      <c r="AT827" s="50">
        <v>2.4504629629629629E-3</v>
      </c>
      <c r="AU827" s="50">
        <v>3.8744212962962964E-3</v>
      </c>
      <c r="AV827" s="50">
        <v>4.1930555555555558E-3</v>
      </c>
      <c r="AW827" s="50">
        <v>5.3526620370370369E-3</v>
      </c>
      <c r="AX827" s="50">
        <v>8.4354166666666657E-3</v>
      </c>
      <c r="AY827" s="50">
        <v>9.0890046296296274E-3</v>
      </c>
      <c r="AZ827" s="50">
        <v>1.4642939814814813E-2</v>
      </c>
      <c r="BA827" s="50">
        <v>1.2184143518518518E-2</v>
      </c>
      <c r="BB827" s="50">
        <v>2.0938078703703702E-2</v>
      </c>
      <c r="BC827" s="51">
        <v>4.2975169999999993E-2</v>
      </c>
      <c r="BD827" s="48" t="s">
        <v>0</v>
      </c>
      <c r="BE827" s="48" t="s">
        <v>0</v>
      </c>
      <c r="BF827" s="48" t="s">
        <v>0</v>
      </c>
      <c r="BG827" s="48">
        <v>8.58</v>
      </c>
      <c r="BH827" s="48">
        <v>9.82</v>
      </c>
      <c r="BI827" s="46">
        <v>2480</v>
      </c>
    </row>
    <row r="828" spans="1:61" x14ac:dyDescent="0.3">
      <c r="A828" s="46">
        <v>574</v>
      </c>
      <c r="B828" s="48" t="s">
        <v>0</v>
      </c>
      <c r="C828" s="48" t="s">
        <v>0</v>
      </c>
      <c r="D828" s="48" t="s">
        <v>0</v>
      </c>
      <c r="E828" s="48">
        <v>8.25</v>
      </c>
      <c r="F828" s="48">
        <v>8.98</v>
      </c>
      <c r="G828" s="48" t="s">
        <v>0</v>
      </c>
      <c r="H828" s="48">
        <v>25.32</v>
      </c>
      <c r="I828" s="48">
        <v>40.15</v>
      </c>
      <c r="J828" s="49">
        <v>56.41</v>
      </c>
      <c r="K828" s="50">
        <v>8.5787037037037038E-4</v>
      </c>
      <c r="L828" s="50">
        <v>1.170138888888889E-3</v>
      </c>
      <c r="M828" s="50">
        <v>2.681134259259259E-3</v>
      </c>
      <c r="N828" s="50">
        <v>1.0721064814814816E-3</v>
      </c>
      <c r="O828" s="50">
        <v>1.5054398148148149E-3</v>
      </c>
      <c r="P828" s="50">
        <v>1.956134259259259E-3</v>
      </c>
      <c r="Q828" s="50">
        <v>3.1144675925925927E-3</v>
      </c>
      <c r="R828" s="50">
        <v>3.3596064814814816E-3</v>
      </c>
      <c r="S828" s="50">
        <v>4.2665509259259262E-3</v>
      </c>
      <c r="T828" s="50">
        <v>6.6825231481481492E-3</v>
      </c>
      <c r="U828" s="50">
        <v>7.2319444444444445E-3</v>
      </c>
      <c r="V828" s="50">
        <v>1.1517361111111112E-2</v>
      </c>
      <c r="W828" s="50">
        <v>1.0938194444444443E-2</v>
      </c>
      <c r="X828" s="50">
        <v>1.8418287037037035E-2</v>
      </c>
      <c r="Y828" s="50">
        <v>3.8230787037037035E-2</v>
      </c>
      <c r="Z828" s="48" t="s">
        <v>0</v>
      </c>
      <c r="AA828" s="48" t="s">
        <v>0</v>
      </c>
      <c r="AB828" s="48" t="s">
        <v>0</v>
      </c>
      <c r="AC828" s="48">
        <v>11.32</v>
      </c>
      <c r="AD828" s="48">
        <v>10.77</v>
      </c>
      <c r="AE828" s="46">
        <v>3230</v>
      </c>
      <c r="AF828" s="48">
        <v>7.93</v>
      </c>
      <c r="AG828" s="48" t="s">
        <v>0</v>
      </c>
      <c r="AH828" s="48" t="s">
        <v>0</v>
      </c>
      <c r="AI828" s="48" t="s">
        <v>0</v>
      </c>
      <c r="AJ828" s="48">
        <v>10.199999999999999</v>
      </c>
      <c r="AK828" s="48" t="s">
        <v>0</v>
      </c>
      <c r="AL828" s="48">
        <v>30.39</v>
      </c>
      <c r="AM828" s="48">
        <v>49.49</v>
      </c>
      <c r="AN828" s="48">
        <v>69.8</v>
      </c>
      <c r="AO828" s="50">
        <v>1.0721064814814816E-3</v>
      </c>
      <c r="AP828" s="50">
        <v>1.4887731481481484E-3</v>
      </c>
      <c r="AQ828" s="50">
        <v>3.374537037037037E-3</v>
      </c>
      <c r="AR828" s="50">
        <v>1.3525462962962964E-3</v>
      </c>
      <c r="AS828" s="50">
        <v>1.8960648148148148E-3</v>
      </c>
      <c r="AT828" s="50">
        <v>2.4518518518518518E-3</v>
      </c>
      <c r="AU828" s="50">
        <v>3.8765046296296295E-3</v>
      </c>
      <c r="AV828" s="50">
        <v>4.1952546296296295E-3</v>
      </c>
      <c r="AW828" s="50">
        <v>5.3555555555555552E-3</v>
      </c>
      <c r="AX828" s="50">
        <v>8.4401620370370377E-3</v>
      </c>
      <c r="AY828" s="50">
        <v>9.0940972222222204E-3</v>
      </c>
      <c r="AZ828" s="50">
        <v>1.4651273148148148E-2</v>
      </c>
      <c r="BA828" s="50">
        <v>1.2192129629629631E-2</v>
      </c>
      <c r="BB828" s="50">
        <v>2.0951504629629625E-2</v>
      </c>
      <c r="BC828" s="51">
        <v>4.2998739999999994E-2</v>
      </c>
      <c r="BD828" s="48">
        <v>1.33</v>
      </c>
      <c r="BE828" s="48" t="s">
        <v>0</v>
      </c>
      <c r="BF828" s="48">
        <v>4.01</v>
      </c>
      <c r="BG828" s="48">
        <v>8.57</v>
      </c>
      <c r="BH828" s="48">
        <v>9.8000000000000007</v>
      </c>
      <c r="BI828" s="46">
        <v>2476</v>
      </c>
    </row>
    <row r="829" spans="1:61" x14ac:dyDescent="0.3">
      <c r="A829" s="46">
        <v>573</v>
      </c>
      <c r="B829" s="48" t="s">
        <v>0</v>
      </c>
      <c r="C829" s="48" t="s">
        <v>0</v>
      </c>
      <c r="D829" s="48" t="s">
        <v>0</v>
      </c>
      <c r="E829" s="48" t="s">
        <v>0</v>
      </c>
      <c r="F829" s="48" t="s">
        <v>0</v>
      </c>
      <c r="G829" s="48">
        <v>9.6999999999999993</v>
      </c>
      <c r="H829" s="48">
        <v>25.33</v>
      </c>
      <c r="I829" s="48">
        <v>40.17</v>
      </c>
      <c r="J829" s="49">
        <v>56.43</v>
      </c>
      <c r="K829" s="50">
        <v>8.582175925925926E-4</v>
      </c>
      <c r="L829" s="50">
        <v>1.1706018518518519E-3</v>
      </c>
      <c r="M829" s="50">
        <v>2.6822916666666666E-3</v>
      </c>
      <c r="N829" s="50">
        <v>1.0724537037037037E-3</v>
      </c>
      <c r="O829" s="50">
        <v>1.5060185185185185E-3</v>
      </c>
      <c r="P829" s="50">
        <v>1.9568287037037037E-3</v>
      </c>
      <c r="Q829" s="50">
        <v>3.1156250000000003E-3</v>
      </c>
      <c r="R829" s="50">
        <v>3.3608796296296299E-3</v>
      </c>
      <c r="S829" s="50">
        <v>4.2681712962962968E-3</v>
      </c>
      <c r="T829" s="50">
        <v>6.6851851851851864E-3</v>
      </c>
      <c r="U829" s="50">
        <v>7.234837962962962E-3</v>
      </c>
      <c r="V829" s="50">
        <v>1.1521875000000001E-2</v>
      </c>
      <c r="W829" s="50">
        <v>1.0944907407407407E-2</v>
      </c>
      <c r="X829" s="50">
        <v>1.8429398148148146E-2</v>
      </c>
      <c r="Y829" s="50">
        <v>3.8253356481481482E-2</v>
      </c>
      <c r="Z829" s="48" t="s">
        <v>0</v>
      </c>
      <c r="AA829" s="48" t="s">
        <v>0</v>
      </c>
      <c r="AB829" s="48">
        <v>5.34</v>
      </c>
      <c r="AC829" s="48">
        <v>11.31</v>
      </c>
      <c r="AD829" s="48">
        <v>10.76</v>
      </c>
      <c r="AE829" s="46">
        <v>3225</v>
      </c>
      <c r="AF829" s="48" t="s">
        <v>0</v>
      </c>
      <c r="AG829" s="48">
        <v>8.6</v>
      </c>
      <c r="AH829" s="48">
        <v>9.1999999999999993</v>
      </c>
      <c r="AI829" s="48">
        <v>9.35</v>
      </c>
      <c r="AJ829" s="48" t="s">
        <v>0</v>
      </c>
      <c r="AK829" s="48">
        <v>11.03</v>
      </c>
      <c r="AL829" s="48">
        <v>30.41</v>
      </c>
      <c r="AM829" s="48">
        <v>49.52</v>
      </c>
      <c r="AN829" s="48">
        <v>69.84</v>
      </c>
      <c r="AO829" s="50">
        <v>1.0726851851851852E-3</v>
      </c>
      <c r="AP829" s="50">
        <v>1.4896990740740743E-3</v>
      </c>
      <c r="AQ829" s="50">
        <v>3.3765046296296295E-3</v>
      </c>
      <c r="AR829" s="50">
        <v>1.3533564814814816E-3</v>
      </c>
      <c r="AS829" s="50">
        <v>1.8971064814814816E-3</v>
      </c>
      <c r="AT829" s="50">
        <v>2.453125E-3</v>
      </c>
      <c r="AU829" s="50">
        <v>3.878587962962963E-3</v>
      </c>
      <c r="AV829" s="50">
        <v>4.1974537037037032E-3</v>
      </c>
      <c r="AW829" s="50">
        <v>5.3584490740740736E-3</v>
      </c>
      <c r="AX829" s="50">
        <v>8.4449074074074079E-3</v>
      </c>
      <c r="AY829" s="50">
        <v>9.0993055555555549E-3</v>
      </c>
      <c r="AZ829" s="50">
        <v>1.4659722222222223E-2</v>
      </c>
      <c r="BA829" s="50">
        <v>1.2200115740740741E-2</v>
      </c>
      <c r="BB829" s="50">
        <v>2.0964930555555556E-2</v>
      </c>
      <c r="BC829" s="51">
        <v>4.3032709999999995E-2</v>
      </c>
      <c r="BD829" s="48" t="s">
        <v>0</v>
      </c>
      <c r="BE829" s="48">
        <v>2.72</v>
      </c>
      <c r="BF829" s="48" t="s">
        <v>0</v>
      </c>
      <c r="BG829" s="48">
        <v>8.56</v>
      </c>
      <c r="BH829" s="48">
        <v>9.7899999999999991</v>
      </c>
      <c r="BI829" s="46">
        <v>2472</v>
      </c>
    </row>
    <row r="830" spans="1:61" x14ac:dyDescent="0.3">
      <c r="A830" s="46">
        <v>572</v>
      </c>
      <c r="B830" s="48" t="s">
        <v>0</v>
      </c>
      <c r="C830" s="48" t="s">
        <v>0</v>
      </c>
      <c r="D830" s="48">
        <v>7.81</v>
      </c>
      <c r="E830" s="48">
        <v>8.26</v>
      </c>
      <c r="F830" s="48" t="s">
        <v>0</v>
      </c>
      <c r="G830" s="48" t="s">
        <v>0</v>
      </c>
      <c r="H830" s="48">
        <v>25.34</v>
      </c>
      <c r="I830" s="48">
        <v>40.18</v>
      </c>
      <c r="J830" s="49">
        <v>56.45</v>
      </c>
      <c r="K830" s="50">
        <v>8.5856481481481482E-4</v>
      </c>
      <c r="L830" s="50">
        <v>1.1710648148148149E-3</v>
      </c>
      <c r="M830" s="50">
        <v>2.6833333333333331E-3</v>
      </c>
      <c r="N830" s="50">
        <v>1.0729166666666667E-3</v>
      </c>
      <c r="O830" s="50">
        <v>1.5064814814814815E-3</v>
      </c>
      <c r="P830" s="50">
        <v>1.9575231481481479E-3</v>
      </c>
      <c r="Q830" s="50">
        <v>3.1167824074074075E-3</v>
      </c>
      <c r="R830" s="50">
        <v>3.3621527777777777E-3</v>
      </c>
      <c r="S830" s="50">
        <v>4.2696759259259259E-3</v>
      </c>
      <c r="T830" s="50">
        <v>6.687731481481482E-3</v>
      </c>
      <c r="U830" s="50">
        <v>7.2376157407407398E-3</v>
      </c>
      <c r="V830" s="50">
        <v>1.152638888888889E-2</v>
      </c>
      <c r="W830" s="50">
        <v>1.0951620370370369E-2</v>
      </c>
      <c r="X830" s="50">
        <v>1.8440624999999999E-2</v>
      </c>
      <c r="Y830" s="50">
        <v>3.827604166666667E-2</v>
      </c>
      <c r="Z830" s="48" t="s">
        <v>0</v>
      </c>
      <c r="AA830" s="48">
        <v>3.41</v>
      </c>
      <c r="AB830" s="48" t="s">
        <v>0</v>
      </c>
      <c r="AC830" s="48">
        <v>11.3</v>
      </c>
      <c r="AD830" s="48">
        <v>10.74</v>
      </c>
      <c r="AE830" s="46">
        <v>3220</v>
      </c>
      <c r="AF830" s="48" t="s">
        <v>0</v>
      </c>
      <c r="AG830" s="48" t="s">
        <v>0</v>
      </c>
      <c r="AH830" s="48" t="s">
        <v>0</v>
      </c>
      <c r="AI830" s="48" t="s">
        <v>0</v>
      </c>
      <c r="AJ830" s="48">
        <v>10.210000000000001</v>
      </c>
      <c r="AK830" s="48">
        <v>11.04</v>
      </c>
      <c r="AL830" s="48">
        <v>30.42</v>
      </c>
      <c r="AM830" s="48">
        <v>49.54</v>
      </c>
      <c r="AN830" s="48">
        <v>69.87</v>
      </c>
      <c r="AO830" s="50">
        <v>1.073263888888889E-3</v>
      </c>
      <c r="AP830" s="50">
        <v>1.4905092592592593E-3</v>
      </c>
      <c r="AQ830" s="50">
        <v>3.3783564814814813E-3</v>
      </c>
      <c r="AR830" s="50">
        <v>1.3540509259259261E-3</v>
      </c>
      <c r="AS830" s="50">
        <v>1.8981481481481482E-3</v>
      </c>
      <c r="AT830" s="50">
        <v>2.4543981481481483E-3</v>
      </c>
      <c r="AU830" s="50">
        <v>3.8806712962962961E-3</v>
      </c>
      <c r="AV830" s="50">
        <v>4.1997685185185185E-3</v>
      </c>
      <c r="AW830" s="50">
        <v>5.3614583333333335E-3</v>
      </c>
      <c r="AX830" s="50">
        <v>8.4496527777777782E-3</v>
      </c>
      <c r="AY830" s="50">
        <v>9.1043981481481479E-3</v>
      </c>
      <c r="AZ830" s="50">
        <v>1.4668171296296297E-2</v>
      </c>
      <c r="BA830" s="50">
        <v>1.220798611111111E-2</v>
      </c>
      <c r="BB830" s="50">
        <v>2.097835648148148E-2</v>
      </c>
      <c r="BC830" s="51">
        <v>4.3056270000000001E-2</v>
      </c>
      <c r="BD830" s="48" t="s">
        <v>0</v>
      </c>
      <c r="BE830" s="48" t="s">
        <v>0</v>
      </c>
      <c r="BF830" s="48">
        <v>4</v>
      </c>
      <c r="BG830" s="48">
        <v>8.5500000000000007</v>
      </c>
      <c r="BH830" s="48">
        <v>9.77</v>
      </c>
      <c r="BI830" s="46">
        <v>2469</v>
      </c>
    </row>
    <row r="831" spans="1:61" x14ac:dyDescent="0.3">
      <c r="A831" s="46">
        <v>571</v>
      </c>
      <c r="B831" s="48" t="s">
        <v>0</v>
      </c>
      <c r="C831" s="48" t="s">
        <v>0</v>
      </c>
      <c r="D831" s="48" t="s">
        <v>0</v>
      </c>
      <c r="E831" s="48" t="s">
        <v>0</v>
      </c>
      <c r="F831" s="48">
        <v>8.99</v>
      </c>
      <c r="G831" s="48">
        <v>9.7100000000000009</v>
      </c>
      <c r="H831" s="48">
        <v>25.35</v>
      </c>
      <c r="I831" s="48">
        <v>40.200000000000003</v>
      </c>
      <c r="J831" s="49">
        <v>56.47</v>
      </c>
      <c r="K831" s="50">
        <v>8.587962962962963E-4</v>
      </c>
      <c r="L831" s="50">
        <v>1.1715277777777778E-3</v>
      </c>
      <c r="M831" s="50">
        <v>2.6844907407407408E-3</v>
      </c>
      <c r="N831" s="50">
        <v>1.073263888888889E-3</v>
      </c>
      <c r="O831" s="50">
        <v>1.5070601851851853E-3</v>
      </c>
      <c r="P831" s="50">
        <v>1.9582175925925926E-3</v>
      </c>
      <c r="Q831" s="50">
        <v>3.1180555555555558E-3</v>
      </c>
      <c r="R831" s="50">
        <v>3.363425925925926E-3</v>
      </c>
      <c r="S831" s="50">
        <v>4.2712962962962965E-3</v>
      </c>
      <c r="T831" s="50">
        <v>6.6903935185185191E-3</v>
      </c>
      <c r="U831" s="50">
        <v>7.2405092592592582E-3</v>
      </c>
      <c r="V831" s="50">
        <v>1.1530787037037037E-2</v>
      </c>
      <c r="W831" s="50">
        <v>1.0958217592592591E-2</v>
      </c>
      <c r="X831" s="50">
        <v>1.8451851851851851E-2</v>
      </c>
      <c r="Y831" s="50">
        <v>3.82988425925926E-2</v>
      </c>
      <c r="Z831" s="48" t="s">
        <v>0</v>
      </c>
      <c r="AA831" s="48" t="s">
        <v>0</v>
      </c>
      <c r="AB831" s="48" t="s">
        <v>0</v>
      </c>
      <c r="AC831" s="48">
        <v>11.29</v>
      </c>
      <c r="AD831" s="48">
        <v>10.72</v>
      </c>
      <c r="AE831" s="46">
        <v>3215</v>
      </c>
      <c r="AF831" s="48">
        <v>7.94</v>
      </c>
      <c r="AG831" s="48" t="s">
        <v>0</v>
      </c>
      <c r="AH831" s="48">
        <v>9.2100000000000009</v>
      </c>
      <c r="AI831" s="48">
        <v>9.36</v>
      </c>
      <c r="AJ831" s="48">
        <v>10.220000000000001</v>
      </c>
      <c r="AK831" s="48" t="s">
        <v>0</v>
      </c>
      <c r="AL831" s="48">
        <v>30.44</v>
      </c>
      <c r="AM831" s="48">
        <v>49.57</v>
      </c>
      <c r="AN831" s="48">
        <v>69.91</v>
      </c>
      <c r="AO831" s="50">
        <v>1.0738425925925926E-3</v>
      </c>
      <c r="AP831" s="50">
        <v>1.4913194444444446E-3</v>
      </c>
      <c r="AQ831" s="50">
        <v>3.3803240740740747E-3</v>
      </c>
      <c r="AR831" s="50">
        <v>1.3547453703703705E-3</v>
      </c>
      <c r="AS831" s="50">
        <v>1.8990740740740741E-3</v>
      </c>
      <c r="AT831" s="50">
        <v>2.4556712962962961E-3</v>
      </c>
      <c r="AU831" s="50">
        <v>3.8827546296296297E-3</v>
      </c>
      <c r="AV831" s="50">
        <v>4.2019675925925931E-3</v>
      </c>
      <c r="AW831" s="50">
        <v>5.3643518518518519E-3</v>
      </c>
      <c r="AX831" s="50">
        <v>8.4543981481481484E-3</v>
      </c>
      <c r="AY831" s="50">
        <v>9.1096064814814807E-3</v>
      </c>
      <c r="AZ831" s="50">
        <v>1.4676620370370369E-2</v>
      </c>
      <c r="BA831" s="50">
        <v>1.2215972222222222E-2</v>
      </c>
      <c r="BB831" s="50">
        <v>2.0991782407407407E-2</v>
      </c>
      <c r="BC831" s="51">
        <v>4.3079840000000001E-2</v>
      </c>
      <c r="BD831" s="48" t="s">
        <v>0</v>
      </c>
      <c r="BE831" s="48" t="s">
        <v>0</v>
      </c>
      <c r="BF831" s="48" t="s">
        <v>0</v>
      </c>
      <c r="BG831" s="48">
        <v>8.5399999999999991</v>
      </c>
      <c r="BH831" s="48">
        <v>9.75</v>
      </c>
      <c r="BI831" s="46">
        <v>2465</v>
      </c>
    </row>
    <row r="832" spans="1:61" x14ac:dyDescent="0.3">
      <c r="A832" s="46">
        <v>570</v>
      </c>
      <c r="B832" s="48">
        <v>6.76</v>
      </c>
      <c r="C832" s="48">
        <v>7.31</v>
      </c>
      <c r="D832" s="48" t="s">
        <v>0</v>
      </c>
      <c r="E832" s="48" t="s">
        <v>0</v>
      </c>
      <c r="F832" s="48" t="s">
        <v>0</v>
      </c>
      <c r="G832" s="48" t="s">
        <v>0</v>
      </c>
      <c r="H832" s="48">
        <v>25.36</v>
      </c>
      <c r="I832" s="48">
        <v>40.21</v>
      </c>
      <c r="J832" s="49">
        <v>56.49</v>
      </c>
      <c r="K832" s="50">
        <v>8.5914351851851852E-4</v>
      </c>
      <c r="L832" s="50">
        <v>1.1718750000000002E-3</v>
      </c>
      <c r="M832" s="50">
        <v>2.6855324074074077E-3</v>
      </c>
      <c r="N832" s="50">
        <v>1.0736111111111111E-3</v>
      </c>
      <c r="O832" s="50">
        <v>1.5076388888888889E-3</v>
      </c>
      <c r="P832" s="50">
        <v>1.9589120370370368E-3</v>
      </c>
      <c r="Q832" s="50">
        <v>3.1192129629629634E-3</v>
      </c>
      <c r="R832" s="50">
        <v>3.3646990740740742E-3</v>
      </c>
      <c r="S832" s="50">
        <v>4.2729166666666662E-3</v>
      </c>
      <c r="T832" s="50">
        <v>6.6930555555555563E-3</v>
      </c>
      <c r="U832" s="50">
        <v>7.2432870370370359E-3</v>
      </c>
      <c r="V832" s="50">
        <v>1.1535300925925926E-2</v>
      </c>
      <c r="W832" s="50">
        <v>1.0964930555555556E-2</v>
      </c>
      <c r="X832" s="50">
        <v>1.84630787037037E-2</v>
      </c>
      <c r="Y832" s="50">
        <v>3.8321527777777781E-2</v>
      </c>
      <c r="Z832" s="48">
        <v>1.6</v>
      </c>
      <c r="AA832" s="48" t="s">
        <v>0</v>
      </c>
      <c r="AB832" s="48">
        <v>5.33</v>
      </c>
      <c r="AC832" s="48">
        <v>11.28</v>
      </c>
      <c r="AD832" s="48">
        <v>10.71</v>
      </c>
      <c r="AE832" s="46">
        <v>3210</v>
      </c>
      <c r="AF832" s="48" t="s">
        <v>0</v>
      </c>
      <c r="AG832" s="48">
        <v>8.61</v>
      </c>
      <c r="AH832" s="48" t="s">
        <v>0</v>
      </c>
      <c r="AI832" s="48" t="s">
        <v>0</v>
      </c>
      <c r="AJ832" s="48" t="s">
        <v>0</v>
      </c>
      <c r="AK832" s="48">
        <v>11.05</v>
      </c>
      <c r="AL832" s="48">
        <v>30.45</v>
      </c>
      <c r="AM832" s="48">
        <v>49.6</v>
      </c>
      <c r="AN832" s="48">
        <v>69.95</v>
      </c>
      <c r="AO832" s="50">
        <v>1.0744212962962964E-3</v>
      </c>
      <c r="AP832" s="50">
        <v>1.4921296296296297E-3</v>
      </c>
      <c r="AQ832" s="50">
        <v>3.3822916666666671E-3</v>
      </c>
      <c r="AR832" s="50">
        <v>1.3555555555555556E-3</v>
      </c>
      <c r="AS832" s="50">
        <v>1.9001157407407408E-3</v>
      </c>
      <c r="AT832" s="50">
        <v>2.4569444444444443E-3</v>
      </c>
      <c r="AU832" s="50">
        <v>3.8848379629629628E-3</v>
      </c>
      <c r="AV832" s="50">
        <v>4.2042824074074074E-3</v>
      </c>
      <c r="AW832" s="50">
        <v>5.3672453703703703E-3</v>
      </c>
      <c r="AX832" s="50">
        <v>8.4591435185185186E-3</v>
      </c>
      <c r="AY832" s="50">
        <v>9.1148148148148134E-3</v>
      </c>
      <c r="AZ832" s="50">
        <v>1.4685069444444443E-2</v>
      </c>
      <c r="BA832" s="50">
        <v>1.2223958333333331E-2</v>
      </c>
      <c r="BB832" s="50">
        <v>2.1005208333333331E-2</v>
      </c>
      <c r="BC832" s="51">
        <v>4.3113819999999997E-2</v>
      </c>
      <c r="BD832" s="48" t="s">
        <v>0</v>
      </c>
      <c r="BE832" s="48">
        <v>2.71</v>
      </c>
      <c r="BF832" s="48">
        <v>3.99</v>
      </c>
      <c r="BG832" s="48">
        <v>8.5299999999999994</v>
      </c>
      <c r="BH832" s="48">
        <v>9.74</v>
      </c>
      <c r="BI832" s="46">
        <v>2461</v>
      </c>
    </row>
    <row r="833" spans="1:61" x14ac:dyDescent="0.3">
      <c r="A833" s="46">
        <v>569</v>
      </c>
      <c r="B833" s="48" t="s">
        <v>0</v>
      </c>
      <c r="C833" s="48" t="s">
        <v>0</v>
      </c>
      <c r="D833" s="48" t="s">
        <v>0</v>
      </c>
      <c r="E833" s="48">
        <v>8.27</v>
      </c>
      <c r="F833" s="48" t="s">
        <v>0</v>
      </c>
      <c r="G833" s="48">
        <v>9.7200000000000006</v>
      </c>
      <c r="H833" s="48">
        <v>25.37</v>
      </c>
      <c r="I833" s="48">
        <v>40.229999999999997</v>
      </c>
      <c r="J833" s="49">
        <v>56.51</v>
      </c>
      <c r="K833" s="50">
        <v>8.5949074074074074E-4</v>
      </c>
      <c r="L833" s="50">
        <v>1.1723379629629631E-3</v>
      </c>
      <c r="M833" s="50">
        <v>2.6865740740740743E-3</v>
      </c>
      <c r="N833" s="50">
        <v>1.0740740740740741E-3</v>
      </c>
      <c r="O833" s="50">
        <v>1.5082175925925927E-3</v>
      </c>
      <c r="P833" s="50">
        <v>1.9597222222222221E-3</v>
      </c>
      <c r="Q833" s="50">
        <v>3.1203703703703706E-3</v>
      </c>
      <c r="R833" s="50">
        <v>3.3659722222222225E-3</v>
      </c>
      <c r="S833" s="50">
        <v>4.2745370370370368E-3</v>
      </c>
      <c r="T833" s="50">
        <v>6.6957175925925925E-3</v>
      </c>
      <c r="U833" s="50">
        <v>7.2461805555555552E-3</v>
      </c>
      <c r="V833" s="50">
        <v>1.1539814814814815E-2</v>
      </c>
      <c r="W833" s="50">
        <v>1.0971527777777778E-2</v>
      </c>
      <c r="X833" s="50">
        <v>1.8474305555555553E-2</v>
      </c>
      <c r="Y833" s="50">
        <v>3.8344212962962969E-2</v>
      </c>
      <c r="Z833" s="48" t="s">
        <v>0</v>
      </c>
      <c r="AA833" s="48">
        <v>3.4</v>
      </c>
      <c r="AB833" s="48" t="s">
        <v>0</v>
      </c>
      <c r="AC833" s="48">
        <v>11.27</v>
      </c>
      <c r="AD833" s="48">
        <v>10.69</v>
      </c>
      <c r="AE833" s="46">
        <v>3205</v>
      </c>
      <c r="AF833" s="48" t="s">
        <v>0</v>
      </c>
      <c r="AG833" s="48" t="s">
        <v>0</v>
      </c>
      <c r="AH833" s="48" t="s">
        <v>0</v>
      </c>
      <c r="AI833" s="48">
        <v>9.3699999999999992</v>
      </c>
      <c r="AJ833" s="48">
        <v>10.23</v>
      </c>
      <c r="AK833" s="48" t="s">
        <v>0</v>
      </c>
      <c r="AL833" s="48">
        <v>30.47</v>
      </c>
      <c r="AM833" s="48">
        <v>49.62</v>
      </c>
      <c r="AN833" s="48">
        <v>69.98</v>
      </c>
      <c r="AO833" s="50">
        <v>1.075E-3</v>
      </c>
      <c r="AP833" s="50">
        <v>1.4930555555555556E-3</v>
      </c>
      <c r="AQ833" s="50">
        <v>3.3842592592592596E-3</v>
      </c>
      <c r="AR833" s="50">
        <v>1.35625E-3</v>
      </c>
      <c r="AS833" s="50">
        <v>1.9011574074074074E-3</v>
      </c>
      <c r="AT833" s="50">
        <v>2.4583333333333332E-3</v>
      </c>
      <c r="AU833" s="50">
        <v>3.8869212962962963E-3</v>
      </c>
      <c r="AV833" s="50">
        <v>4.2064814814814821E-3</v>
      </c>
      <c r="AW833" s="50">
        <v>5.3701388888888887E-3</v>
      </c>
      <c r="AX833" s="50">
        <v>8.4638888888888889E-3</v>
      </c>
      <c r="AY833" s="50">
        <v>9.1199074074074064E-3</v>
      </c>
      <c r="AZ833" s="50">
        <v>1.4693518518518519E-2</v>
      </c>
      <c r="BA833" s="50">
        <v>1.2231944444444443E-2</v>
      </c>
      <c r="BB833" s="50">
        <v>2.1018634259259258E-2</v>
      </c>
      <c r="BC833" s="51">
        <v>4.3137400000000006E-2</v>
      </c>
      <c r="BD833" s="48" t="s">
        <v>0</v>
      </c>
      <c r="BE833" s="48" t="s">
        <v>0</v>
      </c>
      <c r="BF833" s="48" t="s">
        <v>0</v>
      </c>
      <c r="BG833" s="48">
        <v>8.52</v>
      </c>
      <c r="BH833" s="48">
        <v>9.7200000000000006</v>
      </c>
      <c r="BI833" s="46">
        <v>2457</v>
      </c>
    </row>
    <row r="834" spans="1:61" x14ac:dyDescent="0.3">
      <c r="A834" s="46">
        <v>568</v>
      </c>
      <c r="B834" s="48" t="s">
        <v>0</v>
      </c>
      <c r="C834" s="48" t="s">
        <v>0</v>
      </c>
      <c r="D834" s="48">
        <v>7.82</v>
      </c>
      <c r="E834" s="48" t="s">
        <v>0</v>
      </c>
      <c r="F834" s="48">
        <v>9</v>
      </c>
      <c r="G834" s="48" t="s">
        <v>0</v>
      </c>
      <c r="H834" s="48">
        <v>25.38</v>
      </c>
      <c r="I834" s="48">
        <v>40.25</v>
      </c>
      <c r="J834" s="49">
        <v>56.53</v>
      </c>
      <c r="K834" s="50">
        <v>8.5983796296296296E-4</v>
      </c>
      <c r="L834" s="50">
        <v>1.1728009259259261E-3</v>
      </c>
      <c r="M834" s="50">
        <v>2.6877314814814819E-3</v>
      </c>
      <c r="N834" s="50">
        <v>1.0744212962962964E-3</v>
      </c>
      <c r="O834" s="50">
        <v>1.5086805555555556E-3</v>
      </c>
      <c r="P834" s="50">
        <v>1.9604166666666667E-3</v>
      </c>
      <c r="Q834" s="50">
        <v>3.1215277777777782E-3</v>
      </c>
      <c r="R834" s="50">
        <v>3.3672453703703703E-3</v>
      </c>
      <c r="S834" s="50">
        <v>4.2761574074074073E-3</v>
      </c>
      <c r="T834" s="50">
        <v>6.6983796296296296E-3</v>
      </c>
      <c r="U834" s="50">
        <v>7.2490740740740736E-3</v>
      </c>
      <c r="V834" s="50">
        <v>1.1544328703703704E-2</v>
      </c>
      <c r="W834" s="50">
        <v>1.097824074074074E-2</v>
      </c>
      <c r="X834" s="50">
        <v>1.8485532407407405E-2</v>
      </c>
      <c r="Y834" s="50">
        <v>3.8367013888888891E-2</v>
      </c>
      <c r="Z834" s="48" t="s">
        <v>0</v>
      </c>
      <c r="AA834" s="48" t="s">
        <v>0</v>
      </c>
      <c r="AB834" s="48">
        <v>5.32</v>
      </c>
      <c r="AC834" s="48">
        <v>11.26</v>
      </c>
      <c r="AD834" s="48">
        <v>10.67</v>
      </c>
      <c r="AE834" s="46">
        <v>3200</v>
      </c>
      <c r="AF834" s="48">
        <v>7.95</v>
      </c>
      <c r="AG834" s="48">
        <v>8.6199999999999992</v>
      </c>
      <c r="AH834" s="48">
        <v>9.2200000000000006</v>
      </c>
      <c r="AI834" s="48" t="s">
        <v>0</v>
      </c>
      <c r="AJ834" s="48" t="s">
        <v>0</v>
      </c>
      <c r="AK834" s="48">
        <v>11.06</v>
      </c>
      <c r="AL834" s="48">
        <v>30.48</v>
      </c>
      <c r="AM834" s="48">
        <v>49.65</v>
      </c>
      <c r="AN834" s="48">
        <v>70.02</v>
      </c>
      <c r="AO834" s="50">
        <v>1.0755787037037038E-3</v>
      </c>
      <c r="AP834" s="50">
        <v>1.4938657407407409E-3</v>
      </c>
      <c r="AQ834" s="50">
        <v>3.3862268518518521E-3</v>
      </c>
      <c r="AR834" s="50">
        <v>1.3570601851851853E-3</v>
      </c>
      <c r="AS834" s="50">
        <v>1.9021990740740742E-3</v>
      </c>
      <c r="AT834" s="50">
        <v>2.4596064814814815E-3</v>
      </c>
      <c r="AU834" s="50">
        <v>3.8890046296296294E-3</v>
      </c>
      <c r="AV834" s="50">
        <v>4.2087962962962964E-3</v>
      </c>
      <c r="AW834" s="50">
        <v>5.3731481481481486E-3</v>
      </c>
      <c r="AX834" s="50">
        <v>8.4686342592592591E-3</v>
      </c>
      <c r="AY834" s="50">
        <v>9.1251157407407392E-3</v>
      </c>
      <c r="AZ834" s="50">
        <v>1.4701967592592593E-2</v>
      </c>
      <c r="BA834" s="50">
        <v>1.2239930555555556E-2</v>
      </c>
      <c r="BB834" s="50">
        <v>2.1032175925925923E-2</v>
      </c>
      <c r="BC834" s="51">
        <v>4.3171390000000004E-2</v>
      </c>
      <c r="BD834" s="48" t="s">
        <v>0</v>
      </c>
      <c r="BE834" s="48" t="s">
        <v>0</v>
      </c>
      <c r="BF834" s="48">
        <v>3.98</v>
      </c>
      <c r="BG834" s="48">
        <v>8.51</v>
      </c>
      <c r="BH834" s="48">
        <v>9.6999999999999993</v>
      </c>
      <c r="BI834" s="46">
        <v>2453</v>
      </c>
    </row>
    <row r="835" spans="1:61" x14ac:dyDescent="0.3">
      <c r="A835" s="46">
        <v>567</v>
      </c>
      <c r="B835" s="48" t="s">
        <v>0</v>
      </c>
      <c r="C835" s="48" t="s">
        <v>0</v>
      </c>
      <c r="D835" s="48" t="s">
        <v>0</v>
      </c>
      <c r="E835" s="48" t="s">
        <v>0</v>
      </c>
      <c r="F835" s="48" t="s">
        <v>0</v>
      </c>
      <c r="G835" s="48" t="s">
        <v>0</v>
      </c>
      <c r="H835" s="48">
        <v>25.39</v>
      </c>
      <c r="I835" s="48">
        <v>40.26</v>
      </c>
      <c r="J835" s="49">
        <v>56.55</v>
      </c>
      <c r="K835" s="50">
        <v>8.6018518518518518E-4</v>
      </c>
      <c r="L835" s="50">
        <v>1.1732638888888891E-3</v>
      </c>
      <c r="M835" s="50">
        <v>2.6887731481481485E-3</v>
      </c>
      <c r="N835" s="50">
        <v>1.0748842592592594E-3</v>
      </c>
      <c r="O835" s="50">
        <v>1.5092592592592592E-3</v>
      </c>
      <c r="P835" s="50">
        <v>1.961111111111111E-3</v>
      </c>
      <c r="Q835" s="50">
        <v>3.122800925925926E-3</v>
      </c>
      <c r="R835" s="50">
        <v>3.3685185185185185E-3</v>
      </c>
      <c r="S835" s="50">
        <v>4.2777777777777779E-3</v>
      </c>
      <c r="T835" s="50">
        <v>6.7010416666666668E-3</v>
      </c>
      <c r="U835" s="50">
        <v>7.251967592592592E-3</v>
      </c>
      <c r="V835" s="50">
        <v>1.1548842592592593E-2</v>
      </c>
      <c r="W835" s="50">
        <v>1.0984953703703703E-2</v>
      </c>
      <c r="X835" s="50">
        <v>1.8496759259259258E-2</v>
      </c>
      <c r="Y835" s="50">
        <v>3.8389814814814814E-2</v>
      </c>
      <c r="Z835" s="48" t="s">
        <v>0</v>
      </c>
      <c r="AA835" s="48">
        <v>3.39</v>
      </c>
      <c r="AB835" s="48" t="s">
        <v>0</v>
      </c>
      <c r="AC835" s="48">
        <v>11.25</v>
      </c>
      <c r="AD835" s="48">
        <v>10.66</v>
      </c>
      <c r="AE835" s="46">
        <v>3195</v>
      </c>
      <c r="AF835" s="48" t="s">
        <v>0</v>
      </c>
      <c r="AG835" s="48" t="s">
        <v>0</v>
      </c>
      <c r="AH835" s="48" t="s">
        <v>0</v>
      </c>
      <c r="AI835" s="48">
        <v>9.3800000000000008</v>
      </c>
      <c r="AJ835" s="48">
        <v>10.24</v>
      </c>
      <c r="AK835" s="48">
        <v>11.07</v>
      </c>
      <c r="AL835" s="48">
        <v>30.5</v>
      </c>
      <c r="AM835" s="48">
        <v>49.67</v>
      </c>
      <c r="AN835" s="48">
        <v>70.06</v>
      </c>
      <c r="AO835" s="50">
        <v>1.0761574074074074E-3</v>
      </c>
      <c r="AP835" s="50">
        <v>1.494675925925926E-3</v>
      </c>
      <c r="AQ835" s="50">
        <v>3.3880787037037039E-3</v>
      </c>
      <c r="AR835" s="50">
        <v>1.3577546296296298E-3</v>
      </c>
      <c r="AS835" s="50">
        <v>1.9031250000000001E-3</v>
      </c>
      <c r="AT835" s="50">
        <v>2.4608796296296297E-3</v>
      </c>
      <c r="AU835" s="50">
        <v>3.8910879629629629E-3</v>
      </c>
      <c r="AV835" s="50">
        <v>4.2109953703703702E-3</v>
      </c>
      <c r="AW835" s="50">
        <v>5.376041666666667E-3</v>
      </c>
      <c r="AX835" s="50">
        <v>8.4734953703703691E-3</v>
      </c>
      <c r="AY835" s="50">
        <v>9.130324074074072E-3</v>
      </c>
      <c r="AZ835" s="50">
        <v>1.4710416666666667E-2</v>
      </c>
      <c r="BA835" s="50">
        <v>1.2247916666666666E-2</v>
      </c>
      <c r="BB835" s="50">
        <v>2.1045601851851854E-2</v>
      </c>
      <c r="BC835" s="51">
        <v>4.3194950000000003E-2</v>
      </c>
      <c r="BD835" s="48" t="s">
        <v>0</v>
      </c>
      <c r="BE835" s="48">
        <v>2.7</v>
      </c>
      <c r="BF835" s="48" t="s">
        <v>0</v>
      </c>
      <c r="BG835" s="48">
        <v>8.5</v>
      </c>
      <c r="BH835" s="48">
        <v>9.69</v>
      </c>
      <c r="BI835" s="46">
        <v>2449</v>
      </c>
    </row>
    <row r="836" spans="1:61" x14ac:dyDescent="0.3">
      <c r="A836" s="46">
        <v>566</v>
      </c>
      <c r="B836" s="48" t="s">
        <v>0</v>
      </c>
      <c r="C836" s="48">
        <v>7.32</v>
      </c>
      <c r="D836" s="48" t="s">
        <v>0</v>
      </c>
      <c r="E836" s="48">
        <v>8.2799999999999994</v>
      </c>
      <c r="F836" s="48">
        <v>9.01</v>
      </c>
      <c r="G836" s="48">
        <v>9.73</v>
      </c>
      <c r="H836" s="48">
        <v>25.4</v>
      </c>
      <c r="I836" s="48">
        <v>40.28</v>
      </c>
      <c r="J836" s="49">
        <v>56.57</v>
      </c>
      <c r="K836" s="50">
        <v>8.6041666666666666E-4</v>
      </c>
      <c r="L836" s="50">
        <v>1.1736111111111112E-3</v>
      </c>
      <c r="M836" s="50">
        <v>2.6899305555555557E-3</v>
      </c>
      <c r="N836" s="50">
        <v>1.0752314814814815E-3</v>
      </c>
      <c r="O836" s="50">
        <v>1.509837962962963E-3</v>
      </c>
      <c r="P836" s="50">
        <v>1.9618055555555556E-3</v>
      </c>
      <c r="Q836" s="50">
        <v>3.1239583333333336E-3</v>
      </c>
      <c r="R836" s="50">
        <v>3.3697916666666668E-3</v>
      </c>
      <c r="S836" s="50">
        <v>4.2793981481481476E-3</v>
      </c>
      <c r="T836" s="50">
        <v>6.7037037037037048E-3</v>
      </c>
      <c r="U836" s="50">
        <v>7.2547453703703697E-3</v>
      </c>
      <c r="V836" s="50">
        <v>1.1553356481481482E-2</v>
      </c>
      <c r="W836" s="50">
        <v>1.0991666666666665E-2</v>
      </c>
      <c r="X836" s="50">
        <v>1.850798611111111E-2</v>
      </c>
      <c r="Y836" s="50">
        <v>3.8412615740740744E-2</v>
      </c>
      <c r="Z836" s="48" t="s">
        <v>0</v>
      </c>
      <c r="AA836" s="48" t="s">
        <v>0</v>
      </c>
      <c r="AB836" s="48">
        <v>5.31</v>
      </c>
      <c r="AC836" s="48">
        <v>11.24</v>
      </c>
      <c r="AD836" s="48">
        <v>10.64</v>
      </c>
      <c r="AE836" s="46">
        <v>3190</v>
      </c>
      <c r="AF836" s="48">
        <v>7.96</v>
      </c>
      <c r="AG836" s="48" t="s">
        <v>0</v>
      </c>
      <c r="AH836" s="48">
        <v>9.23</v>
      </c>
      <c r="AI836" s="48" t="s">
        <v>0</v>
      </c>
      <c r="AJ836" s="48" t="s">
        <v>0</v>
      </c>
      <c r="AK836" s="48" t="s">
        <v>0</v>
      </c>
      <c r="AL836" s="48">
        <v>30.51</v>
      </c>
      <c r="AM836" s="48">
        <v>49.7</v>
      </c>
      <c r="AN836" s="48">
        <v>70.099999999999994</v>
      </c>
      <c r="AO836" s="50">
        <v>1.0767361111111112E-3</v>
      </c>
      <c r="AP836" s="50">
        <v>1.4956018518518519E-3</v>
      </c>
      <c r="AQ836" s="50">
        <v>3.3900462962962968E-3</v>
      </c>
      <c r="AR836" s="50">
        <v>1.3585648148148148E-3</v>
      </c>
      <c r="AS836" s="50">
        <v>1.9041666666666666E-3</v>
      </c>
      <c r="AT836" s="50">
        <v>2.4621527777777775E-3</v>
      </c>
      <c r="AU836" s="50">
        <v>3.8930555555555554E-3</v>
      </c>
      <c r="AV836" s="50">
        <v>4.2133101851851845E-3</v>
      </c>
      <c r="AW836" s="50">
        <v>5.3789351851851854E-3</v>
      </c>
      <c r="AX836" s="50">
        <v>8.4782407407407393E-3</v>
      </c>
      <c r="AY836" s="50">
        <v>9.1354166666666667E-3</v>
      </c>
      <c r="AZ836" s="50">
        <v>1.4718865740740741E-2</v>
      </c>
      <c r="BA836" s="50">
        <v>1.2255902777777777E-2</v>
      </c>
      <c r="BB836" s="50">
        <v>2.1059143518518519E-2</v>
      </c>
      <c r="BC836" s="51">
        <v>4.321854E-2</v>
      </c>
      <c r="BD836" s="48" t="s">
        <v>0</v>
      </c>
      <c r="BE836" s="48" t="s">
        <v>0</v>
      </c>
      <c r="BF836" s="48">
        <v>3.97</v>
      </c>
      <c r="BG836" s="48">
        <v>8.49</v>
      </c>
      <c r="BH836" s="48">
        <v>9.67</v>
      </c>
      <c r="BI836" s="46">
        <v>2445</v>
      </c>
    </row>
    <row r="837" spans="1:61" x14ac:dyDescent="0.3">
      <c r="A837" s="46">
        <v>565</v>
      </c>
      <c r="B837" s="48">
        <v>6.77</v>
      </c>
      <c r="C837" s="48" t="s">
        <v>0</v>
      </c>
      <c r="D837" s="48">
        <v>7.83</v>
      </c>
      <c r="E837" s="48" t="s">
        <v>0</v>
      </c>
      <c r="F837" s="48" t="s">
        <v>0</v>
      </c>
      <c r="G837" s="48" t="s">
        <v>0</v>
      </c>
      <c r="H837" s="48">
        <v>25.41</v>
      </c>
      <c r="I837" s="48">
        <v>40.29</v>
      </c>
      <c r="J837" s="49">
        <v>56.6</v>
      </c>
      <c r="K837" s="50">
        <v>8.6076388888888888E-4</v>
      </c>
      <c r="L837" s="50">
        <v>1.1740740740740741E-3</v>
      </c>
      <c r="M837" s="50">
        <v>2.6909722222222226E-3</v>
      </c>
      <c r="N837" s="50">
        <v>1.0755787037037038E-3</v>
      </c>
      <c r="O837" s="50">
        <v>1.5104166666666666E-3</v>
      </c>
      <c r="P837" s="50">
        <v>1.9624999999999998E-3</v>
      </c>
      <c r="Q837" s="50">
        <v>3.1251157407407408E-3</v>
      </c>
      <c r="R837" s="50">
        <v>3.370949074074074E-3</v>
      </c>
      <c r="S837" s="50">
        <v>4.2810185185185182E-3</v>
      </c>
      <c r="T837" s="50">
        <v>6.706365740740741E-3</v>
      </c>
      <c r="U837" s="50">
        <v>7.257638888888889E-3</v>
      </c>
      <c r="V837" s="50">
        <v>1.1557870370370371E-2</v>
      </c>
      <c r="W837" s="50">
        <v>1.0998379629629631E-2</v>
      </c>
      <c r="X837" s="50">
        <v>1.8519212962962963E-2</v>
      </c>
      <c r="Y837" s="50">
        <v>3.8435416666666666E-2</v>
      </c>
      <c r="Z837" s="48" t="s">
        <v>0</v>
      </c>
      <c r="AA837" s="48" t="s">
        <v>0</v>
      </c>
      <c r="AB837" s="48" t="s">
        <v>0</v>
      </c>
      <c r="AC837" s="48">
        <v>11.23</v>
      </c>
      <c r="AD837" s="48">
        <v>10.62</v>
      </c>
      <c r="AE837" s="46">
        <v>3185</v>
      </c>
      <c r="AF837" s="48" t="s">
        <v>0</v>
      </c>
      <c r="AG837" s="48">
        <v>8.6300000000000008</v>
      </c>
      <c r="AH837" s="48" t="s">
        <v>0</v>
      </c>
      <c r="AI837" s="48">
        <v>9.39</v>
      </c>
      <c r="AJ837" s="48">
        <v>10.25</v>
      </c>
      <c r="AK837" s="48">
        <v>11.08</v>
      </c>
      <c r="AL837" s="48">
        <v>30.53</v>
      </c>
      <c r="AM837" s="48">
        <v>49.73</v>
      </c>
      <c r="AN837" s="48">
        <v>70.13</v>
      </c>
      <c r="AO837" s="50">
        <v>1.0773148148148148E-3</v>
      </c>
      <c r="AP837" s="50">
        <v>1.4964120370370372E-3</v>
      </c>
      <c r="AQ837" s="50">
        <v>3.3920138888888889E-3</v>
      </c>
      <c r="AR837" s="50">
        <v>1.3592592592592593E-3</v>
      </c>
      <c r="AS837" s="50">
        <v>1.9052083333333334E-3</v>
      </c>
      <c r="AT837" s="50">
        <v>2.4635416666666664E-3</v>
      </c>
      <c r="AU837" s="50">
        <v>3.895138888888889E-3</v>
      </c>
      <c r="AV837" s="50">
        <v>4.2156249999999998E-3</v>
      </c>
      <c r="AW837" s="50">
        <v>5.3819444444444444E-3</v>
      </c>
      <c r="AX837" s="50">
        <v>8.4829861111111095E-3</v>
      </c>
      <c r="AY837" s="50">
        <v>9.1406249999999994E-3</v>
      </c>
      <c r="AZ837" s="50">
        <v>1.4727314814814815E-2</v>
      </c>
      <c r="BA837" s="50">
        <v>1.2263888888888888E-2</v>
      </c>
      <c r="BB837" s="50">
        <v>2.1072685185185184E-2</v>
      </c>
      <c r="BC837" s="51">
        <v>4.3252529999999997E-2</v>
      </c>
      <c r="BD837" s="48">
        <v>1.32</v>
      </c>
      <c r="BE837" s="48" t="s">
        <v>0</v>
      </c>
      <c r="BF837" s="48" t="s">
        <v>0</v>
      </c>
      <c r="BG837" s="48">
        <v>8.48</v>
      </c>
      <c r="BH837" s="48">
        <v>9.66</v>
      </c>
      <c r="BI837" s="46">
        <v>2441</v>
      </c>
    </row>
    <row r="838" spans="1:61" x14ac:dyDescent="0.3">
      <c r="A838" s="46">
        <v>564</v>
      </c>
      <c r="B838" s="48" t="s">
        <v>0</v>
      </c>
      <c r="C838" s="48" t="s">
        <v>0</v>
      </c>
      <c r="D838" s="48" t="s">
        <v>0</v>
      </c>
      <c r="E838" s="48" t="s">
        <v>0</v>
      </c>
      <c r="F838" s="48" t="s">
        <v>0</v>
      </c>
      <c r="G838" s="48">
        <v>9.74</v>
      </c>
      <c r="H838" s="48">
        <v>25.42</v>
      </c>
      <c r="I838" s="48">
        <v>40.31</v>
      </c>
      <c r="J838" s="49">
        <v>56.62</v>
      </c>
      <c r="K838" s="50">
        <v>8.611111111111111E-4</v>
      </c>
      <c r="L838" s="50">
        <v>1.1745370370370371E-3</v>
      </c>
      <c r="M838" s="50">
        <v>2.6921296296296298E-3</v>
      </c>
      <c r="N838" s="50">
        <v>1.0760416666666668E-3</v>
      </c>
      <c r="O838" s="50">
        <v>1.5108796296296296E-3</v>
      </c>
      <c r="P838" s="50">
        <v>1.9633101851851851E-3</v>
      </c>
      <c r="Q838" s="50">
        <v>3.1262731481481484E-3</v>
      </c>
      <c r="R838" s="50">
        <v>3.3722222222222222E-3</v>
      </c>
      <c r="S838" s="50">
        <v>4.2826388888888888E-3</v>
      </c>
      <c r="T838" s="50">
        <v>6.7090277777777782E-3</v>
      </c>
      <c r="U838" s="50">
        <v>7.2605324074074074E-3</v>
      </c>
      <c r="V838" s="50">
        <v>1.156238425925926E-2</v>
      </c>
      <c r="W838" s="50">
        <v>1.1005092592592592E-2</v>
      </c>
      <c r="X838" s="50">
        <v>1.8530555555555554E-2</v>
      </c>
      <c r="Y838" s="50">
        <v>3.8458217592592596E-2</v>
      </c>
      <c r="Z838" s="48" t="s">
        <v>0</v>
      </c>
      <c r="AA838" s="48">
        <v>3.38</v>
      </c>
      <c r="AB838" s="48">
        <v>5.3</v>
      </c>
      <c r="AC838" s="48">
        <v>11.22</v>
      </c>
      <c r="AD838" s="48">
        <v>10.6</v>
      </c>
      <c r="AE838" s="46">
        <v>3180</v>
      </c>
      <c r="AF838" s="48" t="s">
        <v>0</v>
      </c>
      <c r="AG838" s="48" t="s">
        <v>0</v>
      </c>
      <c r="AH838" s="48">
        <v>9.24</v>
      </c>
      <c r="AI838" s="48" t="s">
        <v>0</v>
      </c>
      <c r="AJ838" s="48">
        <v>10.26</v>
      </c>
      <c r="AK838" s="48">
        <v>11.09</v>
      </c>
      <c r="AL838" s="48">
        <v>30.54</v>
      </c>
      <c r="AM838" s="48">
        <v>49.75</v>
      </c>
      <c r="AN838" s="48">
        <v>70.17</v>
      </c>
      <c r="AO838" s="50">
        <v>1.0778935185185186E-3</v>
      </c>
      <c r="AP838" s="50">
        <v>1.4972222222222223E-3</v>
      </c>
      <c r="AQ838" s="50">
        <v>3.3939814814814813E-3</v>
      </c>
      <c r="AR838" s="50">
        <v>1.3599537037037037E-3</v>
      </c>
      <c r="AS838" s="50">
        <v>1.90625E-3</v>
      </c>
      <c r="AT838" s="50">
        <v>2.4648148148148146E-3</v>
      </c>
      <c r="AU838" s="50">
        <v>3.8973379629629627E-3</v>
      </c>
      <c r="AV838" s="50">
        <v>4.2178240740740735E-3</v>
      </c>
      <c r="AW838" s="50">
        <v>5.3848379629629628E-3</v>
      </c>
      <c r="AX838" s="50">
        <v>8.487847222222223E-3</v>
      </c>
      <c r="AY838" s="50">
        <v>9.1458333333333322E-3</v>
      </c>
      <c r="AZ838" s="50">
        <v>1.473576388888889E-2</v>
      </c>
      <c r="BA838" s="50">
        <v>1.2271990740740741E-2</v>
      </c>
      <c r="BB838" s="50">
        <v>2.1086111111111111E-2</v>
      </c>
      <c r="BC838" s="51">
        <v>4.327611E-2</v>
      </c>
      <c r="BD838" s="48" t="s">
        <v>0</v>
      </c>
      <c r="BE838" s="48">
        <v>2.69</v>
      </c>
      <c r="BF838" s="48">
        <v>3.96</v>
      </c>
      <c r="BG838" s="48">
        <v>8.4700000000000006</v>
      </c>
      <c r="BH838" s="48">
        <v>9.64</v>
      </c>
      <c r="BI838" s="46">
        <v>2437</v>
      </c>
    </row>
    <row r="839" spans="1:61" x14ac:dyDescent="0.3">
      <c r="A839" s="46">
        <v>563</v>
      </c>
      <c r="B839" s="48" t="s">
        <v>0</v>
      </c>
      <c r="C839" s="48" t="s">
        <v>0</v>
      </c>
      <c r="D839" s="48" t="s">
        <v>0</v>
      </c>
      <c r="E839" s="48">
        <v>8.2899999999999991</v>
      </c>
      <c r="F839" s="48">
        <v>9.02</v>
      </c>
      <c r="G839" s="48" t="s">
        <v>0</v>
      </c>
      <c r="H839" s="48">
        <v>25.43</v>
      </c>
      <c r="I839" s="48">
        <v>40.32</v>
      </c>
      <c r="J839" s="49">
        <v>56.64</v>
      </c>
      <c r="K839" s="50">
        <v>8.6145833333333333E-4</v>
      </c>
      <c r="L839" s="50">
        <v>1.175E-3</v>
      </c>
      <c r="M839" s="50">
        <v>2.6931712962962964E-3</v>
      </c>
      <c r="N839" s="50">
        <v>1.0763888888888889E-3</v>
      </c>
      <c r="O839" s="50">
        <v>1.5114583333333334E-3</v>
      </c>
      <c r="P839" s="50">
        <v>1.9640046296296293E-3</v>
      </c>
      <c r="Q839" s="50">
        <v>3.1275462962962967E-3</v>
      </c>
      <c r="R839" s="50">
        <v>3.3734953703703704E-3</v>
      </c>
      <c r="S839" s="50">
        <v>4.2842592592592594E-3</v>
      </c>
      <c r="T839" s="50">
        <v>6.7118055555555559E-3</v>
      </c>
      <c r="U839" s="50">
        <v>7.2634259259259258E-3</v>
      </c>
      <c r="V839" s="50">
        <v>1.1566898148148147E-2</v>
      </c>
      <c r="W839" s="50">
        <v>1.1011805555555556E-2</v>
      </c>
      <c r="X839" s="50">
        <v>1.8541782407407406E-2</v>
      </c>
      <c r="Y839" s="50">
        <v>3.8481134259259267E-2</v>
      </c>
      <c r="Z839" s="48" t="s">
        <v>0</v>
      </c>
      <c r="AA839" s="48" t="s">
        <v>0</v>
      </c>
      <c r="AB839" s="48" t="s">
        <v>0</v>
      </c>
      <c r="AC839" s="48">
        <v>11.21</v>
      </c>
      <c r="AD839" s="48">
        <v>10.59</v>
      </c>
      <c r="AE839" s="46">
        <v>3175</v>
      </c>
      <c r="AF839" s="48">
        <v>7.97</v>
      </c>
      <c r="AG839" s="48">
        <v>8.64</v>
      </c>
      <c r="AH839" s="48" t="s">
        <v>0</v>
      </c>
      <c r="AI839" s="48">
        <v>9.4</v>
      </c>
      <c r="AJ839" s="48" t="s">
        <v>0</v>
      </c>
      <c r="AK839" s="48" t="s">
        <v>0</v>
      </c>
      <c r="AL839" s="48">
        <v>30.56</v>
      </c>
      <c r="AM839" s="48">
        <v>49.78</v>
      </c>
      <c r="AN839" s="48">
        <v>70.209999999999994</v>
      </c>
      <c r="AO839" s="50">
        <v>1.0784722222222222E-3</v>
      </c>
      <c r="AP839" s="50">
        <v>1.4981481481481482E-3</v>
      </c>
      <c r="AQ839" s="50">
        <v>3.3959490740740738E-3</v>
      </c>
      <c r="AR839" s="50">
        <v>1.360763888888889E-3</v>
      </c>
      <c r="AS839" s="50">
        <v>1.9071759259259259E-3</v>
      </c>
      <c r="AT839" s="50">
        <v>2.4660879629629629E-3</v>
      </c>
      <c r="AU839" s="50">
        <v>3.8994212962962962E-3</v>
      </c>
      <c r="AV839" s="50">
        <v>4.2201388888888887E-3</v>
      </c>
      <c r="AW839" s="50">
        <v>5.3878472222222218E-3</v>
      </c>
      <c r="AX839" s="50">
        <v>8.4925925925925932E-3</v>
      </c>
      <c r="AY839" s="50">
        <v>9.1510416666666667E-3</v>
      </c>
      <c r="AZ839" s="50">
        <v>1.4744328703703704E-2</v>
      </c>
      <c r="BA839" s="50">
        <v>1.2279976851851853E-2</v>
      </c>
      <c r="BB839" s="50">
        <v>2.1099652777777776E-2</v>
      </c>
      <c r="BC839" s="51">
        <v>4.3299700000000003E-2</v>
      </c>
      <c r="BD839" s="48" t="s">
        <v>0</v>
      </c>
      <c r="BE839" s="48" t="s">
        <v>0</v>
      </c>
      <c r="BF839" s="48" t="s">
        <v>0</v>
      </c>
      <c r="BG839" s="48">
        <v>8.4600000000000009</v>
      </c>
      <c r="BH839" s="48">
        <v>9.6199999999999992</v>
      </c>
      <c r="BI839" s="46">
        <v>2433</v>
      </c>
    </row>
    <row r="840" spans="1:61" x14ac:dyDescent="0.3">
      <c r="A840" s="46">
        <v>562</v>
      </c>
      <c r="B840" s="48" t="s">
        <v>0</v>
      </c>
      <c r="C840" s="48">
        <v>7.33</v>
      </c>
      <c r="D840" s="48" t="s">
        <v>0</v>
      </c>
      <c r="E840" s="48" t="s">
        <v>0</v>
      </c>
      <c r="F840" s="48" t="s">
        <v>0</v>
      </c>
      <c r="G840" s="48">
        <v>9.75</v>
      </c>
      <c r="H840" s="48">
        <v>25.44</v>
      </c>
      <c r="I840" s="48">
        <v>40.340000000000003</v>
      </c>
      <c r="J840" s="49">
        <v>56.66</v>
      </c>
      <c r="K840" s="50">
        <v>8.6180555555555555E-4</v>
      </c>
      <c r="L840" s="50">
        <v>1.1753472222222224E-3</v>
      </c>
      <c r="M840" s="50">
        <v>2.694328703703704E-3</v>
      </c>
      <c r="N840" s="50">
        <v>1.0767361111111112E-3</v>
      </c>
      <c r="O840" s="50">
        <v>1.512037037037037E-3</v>
      </c>
      <c r="P840" s="50">
        <v>1.964699074074074E-3</v>
      </c>
      <c r="Q840" s="50">
        <v>3.1287037037037039E-3</v>
      </c>
      <c r="R840" s="50">
        <v>3.3747685185185187E-3</v>
      </c>
      <c r="S840" s="50">
        <v>4.2858796296296299E-3</v>
      </c>
      <c r="T840" s="50">
        <v>6.7144675925925931E-3</v>
      </c>
      <c r="U840" s="50">
        <v>7.2662037037037035E-3</v>
      </c>
      <c r="V840" s="50">
        <v>1.1571527777777778E-2</v>
      </c>
      <c r="W840" s="50">
        <v>1.1018518518518518E-2</v>
      </c>
      <c r="X840" s="50">
        <v>1.8553124999999997E-2</v>
      </c>
      <c r="Y840" s="50">
        <v>3.8504050925925931E-2</v>
      </c>
      <c r="Z840" s="48" t="s">
        <v>0</v>
      </c>
      <c r="AA840" s="48">
        <v>3.37</v>
      </c>
      <c r="AB840" s="48">
        <v>5.29</v>
      </c>
      <c r="AC840" s="48">
        <v>11.2</v>
      </c>
      <c r="AD840" s="48">
        <v>10.57</v>
      </c>
      <c r="AE840" s="46">
        <v>3170</v>
      </c>
      <c r="AF840" s="48" t="s">
        <v>0</v>
      </c>
      <c r="AG840" s="48" t="s">
        <v>0</v>
      </c>
      <c r="AH840" s="48" t="s">
        <v>0</v>
      </c>
      <c r="AI840" s="48">
        <v>9.41</v>
      </c>
      <c r="AJ840" s="48">
        <v>10.27</v>
      </c>
      <c r="AK840" s="48">
        <v>11.1</v>
      </c>
      <c r="AL840" s="48">
        <v>30.57</v>
      </c>
      <c r="AM840" s="48">
        <v>49.8</v>
      </c>
      <c r="AN840" s="48">
        <v>70.239999999999995</v>
      </c>
      <c r="AO840" s="50">
        <v>1.079050925925926E-3</v>
      </c>
      <c r="AP840" s="50">
        <v>1.4989583333333335E-3</v>
      </c>
      <c r="AQ840" s="50">
        <v>3.3979166666666667E-3</v>
      </c>
      <c r="AR840" s="50">
        <v>1.3614583333333334E-3</v>
      </c>
      <c r="AS840" s="50">
        <v>1.9082175925925926E-3</v>
      </c>
      <c r="AT840" s="50">
        <v>2.4674768518518518E-3</v>
      </c>
      <c r="AU840" s="50">
        <v>3.9015046296296293E-3</v>
      </c>
      <c r="AV840" s="50">
        <v>4.2223379629629625E-3</v>
      </c>
      <c r="AW840" s="50">
        <v>5.3907407407407411E-3</v>
      </c>
      <c r="AX840" s="50">
        <v>8.4973379629629635E-3</v>
      </c>
      <c r="AY840" s="50">
        <v>9.1562499999999995E-3</v>
      </c>
      <c r="AZ840" s="50">
        <v>1.4752777777777778E-2</v>
      </c>
      <c r="BA840" s="50">
        <v>1.2287962962962962E-2</v>
      </c>
      <c r="BB840" s="50">
        <v>2.1113194444444441E-2</v>
      </c>
      <c r="BC840" s="51">
        <v>4.3333700000000003E-2</v>
      </c>
      <c r="BD840" s="48" t="s">
        <v>0</v>
      </c>
      <c r="BE840" s="48" t="s">
        <v>0</v>
      </c>
      <c r="BF840" s="48">
        <v>3.95</v>
      </c>
      <c r="BG840" s="48">
        <v>8.4499999999999993</v>
      </c>
      <c r="BH840" s="48">
        <v>9.61</v>
      </c>
      <c r="BI840" s="46">
        <v>2430</v>
      </c>
    </row>
    <row r="841" spans="1:61" x14ac:dyDescent="0.3">
      <c r="A841" s="46">
        <v>561</v>
      </c>
      <c r="B841" s="48">
        <v>6.78</v>
      </c>
      <c r="C841" s="48" t="s">
        <v>0</v>
      </c>
      <c r="D841" s="48">
        <v>7.84</v>
      </c>
      <c r="E841" s="48" t="s">
        <v>0</v>
      </c>
      <c r="F841" s="48">
        <v>9.0299999999999994</v>
      </c>
      <c r="G841" s="48" t="s">
        <v>0</v>
      </c>
      <c r="H841" s="48" t="s">
        <v>0</v>
      </c>
      <c r="I841" s="48">
        <v>40.36</v>
      </c>
      <c r="J841" s="49">
        <v>56.68</v>
      </c>
      <c r="K841" s="50">
        <v>8.6203703703703703E-4</v>
      </c>
      <c r="L841" s="50">
        <v>1.1758101851851853E-3</v>
      </c>
      <c r="M841" s="50">
        <v>2.6954861111111112E-3</v>
      </c>
      <c r="N841" s="50">
        <v>1.0771990740740742E-3</v>
      </c>
      <c r="O841" s="50">
        <v>1.5126157407407408E-3</v>
      </c>
      <c r="P841" s="50">
        <v>1.9653935185185182E-3</v>
      </c>
      <c r="Q841" s="50">
        <v>3.1298611111111115E-3</v>
      </c>
      <c r="R841" s="50">
        <v>3.3760416666666665E-3</v>
      </c>
      <c r="S841" s="50">
        <v>4.2875000000000005E-3</v>
      </c>
      <c r="T841" s="50">
        <v>6.7171296296296302E-3</v>
      </c>
      <c r="U841" s="50">
        <v>7.2690972222222219E-3</v>
      </c>
      <c r="V841" s="50">
        <v>1.1576041666666669E-2</v>
      </c>
      <c r="W841" s="50">
        <v>1.1025231481481481E-2</v>
      </c>
      <c r="X841" s="50">
        <v>1.8564351851851849E-2</v>
      </c>
      <c r="Y841" s="50">
        <v>3.8526967592592595E-2</v>
      </c>
      <c r="Z841" s="48">
        <v>1.59</v>
      </c>
      <c r="AA841" s="48" t="s">
        <v>0</v>
      </c>
      <c r="AB841" s="48" t="s">
        <v>0</v>
      </c>
      <c r="AC841" s="48">
        <v>11.19</v>
      </c>
      <c r="AD841" s="48">
        <v>10.55</v>
      </c>
      <c r="AE841" s="46">
        <v>3165</v>
      </c>
      <c r="AF841" s="48" t="s">
        <v>0</v>
      </c>
      <c r="AG841" s="48" t="s">
        <v>0</v>
      </c>
      <c r="AH841" s="48">
        <v>9.25</v>
      </c>
      <c r="AI841" s="48" t="s">
        <v>0</v>
      </c>
      <c r="AJ841" s="48" t="s">
        <v>0</v>
      </c>
      <c r="AK841" s="48" t="s">
        <v>0</v>
      </c>
      <c r="AL841" s="48">
        <v>30.59</v>
      </c>
      <c r="AM841" s="48">
        <v>49.83</v>
      </c>
      <c r="AN841" s="48">
        <v>70.28</v>
      </c>
      <c r="AO841" s="50">
        <v>1.0796296296296296E-3</v>
      </c>
      <c r="AP841" s="50">
        <v>1.4997685185185186E-3</v>
      </c>
      <c r="AQ841" s="50">
        <v>3.3998842592592592E-3</v>
      </c>
      <c r="AR841" s="50">
        <v>1.3622685185185185E-3</v>
      </c>
      <c r="AS841" s="50">
        <v>1.9092592592592592E-3</v>
      </c>
      <c r="AT841" s="50">
        <v>2.46875E-3</v>
      </c>
      <c r="AU841" s="50">
        <v>3.9035879629629629E-3</v>
      </c>
      <c r="AV841" s="50">
        <v>4.2246527777777777E-3</v>
      </c>
      <c r="AW841" s="50">
        <v>5.3937500000000001E-3</v>
      </c>
      <c r="AX841" s="50">
        <v>8.5021990740740735E-3</v>
      </c>
      <c r="AY841" s="50">
        <v>9.1614583333333322E-3</v>
      </c>
      <c r="AZ841" s="50">
        <v>1.4761226851851852E-2</v>
      </c>
      <c r="BA841" s="50">
        <v>1.2296064814814813E-2</v>
      </c>
      <c r="BB841" s="50">
        <v>2.112673611111111E-2</v>
      </c>
      <c r="BC841" s="51">
        <v>4.335729E-2</v>
      </c>
      <c r="BD841" s="48" t="s">
        <v>0</v>
      </c>
      <c r="BE841" s="48">
        <v>2.68</v>
      </c>
      <c r="BF841" s="48" t="s">
        <v>0</v>
      </c>
      <c r="BG841" s="48">
        <v>8.44</v>
      </c>
      <c r="BH841" s="48">
        <v>9.59</v>
      </c>
      <c r="BI841" s="46">
        <v>2426</v>
      </c>
    </row>
    <row r="842" spans="1:61" x14ac:dyDescent="0.3">
      <c r="A842" s="46">
        <v>560</v>
      </c>
      <c r="B842" s="48" t="s">
        <v>0</v>
      </c>
      <c r="C842" s="48" t="s">
        <v>0</v>
      </c>
      <c r="D842" s="48" t="s">
        <v>0</v>
      </c>
      <c r="E842" s="48">
        <v>8.3000000000000007</v>
      </c>
      <c r="F842" s="48" t="s">
        <v>0</v>
      </c>
      <c r="G842" s="48" t="s">
        <v>0</v>
      </c>
      <c r="H842" s="48">
        <v>25.45</v>
      </c>
      <c r="I842" s="48">
        <v>40.369999999999997</v>
      </c>
      <c r="J842" s="49">
        <v>56.7</v>
      </c>
      <c r="K842" s="50">
        <v>8.6238425925925925E-4</v>
      </c>
      <c r="L842" s="50">
        <v>1.1762731481481483E-3</v>
      </c>
      <c r="M842" s="50">
        <v>2.6965277777777782E-3</v>
      </c>
      <c r="N842" s="50">
        <v>1.0775462962962963E-3</v>
      </c>
      <c r="O842" s="50">
        <v>1.5130787037037038E-3</v>
      </c>
      <c r="P842" s="50">
        <v>1.9662037037037035E-3</v>
      </c>
      <c r="Q842" s="50">
        <v>3.1310185185185187E-3</v>
      </c>
      <c r="R842" s="50">
        <v>3.3773148148148148E-3</v>
      </c>
      <c r="S842" s="50">
        <v>4.2891203703703702E-3</v>
      </c>
      <c r="T842" s="50">
        <v>6.7197916666666664E-3</v>
      </c>
      <c r="U842" s="50">
        <v>7.2719907407407403E-3</v>
      </c>
      <c r="V842" s="50">
        <v>1.1580555555555557E-2</v>
      </c>
      <c r="W842" s="50">
        <v>1.1031944444444443E-2</v>
      </c>
      <c r="X842" s="50">
        <v>1.857569444444444E-2</v>
      </c>
      <c r="Y842" s="50">
        <v>3.8549884259259259E-2</v>
      </c>
      <c r="Z842" s="48" t="s">
        <v>0</v>
      </c>
      <c r="AA842" s="48" t="s">
        <v>0</v>
      </c>
      <c r="AB842" s="48">
        <v>5.28</v>
      </c>
      <c r="AC842" s="48">
        <v>11.18</v>
      </c>
      <c r="AD842" s="48">
        <v>10.54</v>
      </c>
      <c r="AE842" s="46">
        <v>3159</v>
      </c>
      <c r="AF842" s="48">
        <v>7.98</v>
      </c>
      <c r="AG842" s="48">
        <v>8.65</v>
      </c>
      <c r="AH842" s="48" t="s">
        <v>0</v>
      </c>
      <c r="AI842" s="48">
        <v>9.42</v>
      </c>
      <c r="AJ842" s="48">
        <v>10.28</v>
      </c>
      <c r="AK842" s="48">
        <v>11.11</v>
      </c>
      <c r="AL842" s="48">
        <v>30.6</v>
      </c>
      <c r="AM842" s="48">
        <v>49.86</v>
      </c>
      <c r="AN842" s="48">
        <v>70.319999999999993</v>
      </c>
      <c r="AO842" s="50">
        <v>1.080324074074074E-3</v>
      </c>
      <c r="AP842" s="50">
        <v>1.5006944444444445E-3</v>
      </c>
      <c r="AQ842" s="50">
        <v>3.4018518518518517E-3</v>
      </c>
      <c r="AR842" s="50">
        <v>1.362962962962963E-3</v>
      </c>
      <c r="AS842" s="50">
        <v>1.9103009259259262E-3</v>
      </c>
      <c r="AT842" s="50">
        <v>2.4700231481481478E-3</v>
      </c>
      <c r="AU842" s="50">
        <v>3.905671296296296E-3</v>
      </c>
      <c r="AV842" s="50">
        <v>4.2269675925925929E-3</v>
      </c>
      <c r="AW842" s="50">
        <v>5.3966435185185185E-3</v>
      </c>
      <c r="AX842" s="50">
        <v>8.5069444444444437E-3</v>
      </c>
      <c r="AY842" s="50">
        <v>9.166666666666665E-3</v>
      </c>
      <c r="AZ842" s="50">
        <v>1.4769791666666667E-2</v>
      </c>
      <c r="BA842" s="50">
        <v>1.2304050925925925E-2</v>
      </c>
      <c r="BB842" s="50">
        <v>2.1140393518518517E-2</v>
      </c>
      <c r="BC842" s="51">
        <v>4.3391310000000002E-2</v>
      </c>
      <c r="BD842" s="48" t="s">
        <v>0</v>
      </c>
      <c r="BE842" s="48" t="s">
        <v>0</v>
      </c>
      <c r="BF842" s="48">
        <v>3.94</v>
      </c>
      <c r="BG842" s="48">
        <v>8.42</v>
      </c>
      <c r="BH842" s="48">
        <v>9.57</v>
      </c>
      <c r="BI842" s="46">
        <v>2422</v>
      </c>
    </row>
    <row r="843" spans="1:61" x14ac:dyDescent="0.3">
      <c r="A843" s="46">
        <v>559</v>
      </c>
      <c r="B843" s="48" t="s">
        <v>0</v>
      </c>
      <c r="C843" s="48" t="s">
        <v>0</v>
      </c>
      <c r="D843" s="48" t="s">
        <v>0</v>
      </c>
      <c r="E843" s="48" t="s">
        <v>0</v>
      </c>
      <c r="F843" s="48" t="s">
        <v>0</v>
      </c>
      <c r="G843" s="48">
        <v>9.76</v>
      </c>
      <c r="H843" s="48">
        <v>25.46</v>
      </c>
      <c r="I843" s="48">
        <v>40.39</v>
      </c>
      <c r="J843" s="49">
        <v>56.72</v>
      </c>
      <c r="K843" s="50">
        <v>8.6273148148148147E-4</v>
      </c>
      <c r="L843" s="50">
        <v>1.1767361111111113E-3</v>
      </c>
      <c r="M843" s="50">
        <v>2.6976851851851849E-3</v>
      </c>
      <c r="N843" s="50">
        <v>1.0780092592592592E-3</v>
      </c>
      <c r="O843" s="50">
        <v>1.5136574074074074E-3</v>
      </c>
      <c r="P843" s="50">
        <v>1.9668981481481482E-3</v>
      </c>
      <c r="Q843" s="50">
        <v>3.1322916666666669E-3</v>
      </c>
      <c r="R843" s="50">
        <v>3.378587962962963E-3</v>
      </c>
      <c r="S843" s="50">
        <v>4.2907407407407408E-3</v>
      </c>
      <c r="T843" s="50">
        <v>6.7224537037037036E-3</v>
      </c>
      <c r="U843" s="50">
        <v>7.2748842592592587E-3</v>
      </c>
      <c r="V843" s="50">
        <v>1.1585069444444445E-2</v>
      </c>
      <c r="W843" s="50">
        <v>1.1038657407407407E-2</v>
      </c>
      <c r="X843" s="50">
        <v>1.8587037037037037E-2</v>
      </c>
      <c r="Y843" s="50">
        <v>3.8572800925925924E-2</v>
      </c>
      <c r="Z843" s="48" t="s">
        <v>0</v>
      </c>
      <c r="AA843" s="48">
        <v>3.36</v>
      </c>
      <c r="AB843" s="48" t="s">
        <v>0</v>
      </c>
      <c r="AC843" s="48">
        <v>11.17</v>
      </c>
      <c r="AD843" s="48">
        <v>10.52</v>
      </c>
      <c r="AE843" s="46">
        <v>3154</v>
      </c>
      <c r="AF843" s="48" t="s">
        <v>0</v>
      </c>
      <c r="AG843" s="48" t="s">
        <v>0</v>
      </c>
      <c r="AH843" s="48">
        <v>9.26</v>
      </c>
      <c r="AI843" s="48" t="s">
        <v>0</v>
      </c>
      <c r="AJ843" s="48" t="s">
        <v>0</v>
      </c>
      <c r="AK843" s="48">
        <v>11.12</v>
      </c>
      <c r="AL843" s="48">
        <v>30.62</v>
      </c>
      <c r="AM843" s="48">
        <v>49.88</v>
      </c>
      <c r="AN843" s="48">
        <v>70.36</v>
      </c>
      <c r="AO843" s="50">
        <v>1.0809027777777779E-3</v>
      </c>
      <c r="AP843" s="50">
        <v>1.5015046296296298E-3</v>
      </c>
      <c r="AQ843" s="50">
        <v>3.4038194444444446E-3</v>
      </c>
      <c r="AR843" s="50">
        <v>1.3637731481481482E-3</v>
      </c>
      <c r="AS843" s="50">
        <v>1.9113425925925927E-3</v>
      </c>
      <c r="AT843" s="50">
        <v>2.4714120370370367E-3</v>
      </c>
      <c r="AU843" s="50">
        <v>3.9077546296296291E-3</v>
      </c>
      <c r="AV843" s="50">
        <v>4.2291666666666667E-3</v>
      </c>
      <c r="AW843" s="50">
        <v>5.3996527777777784E-3</v>
      </c>
      <c r="AX843" s="50">
        <v>8.5118055555555554E-3</v>
      </c>
      <c r="AY843" s="50">
        <v>9.1718749999999977E-3</v>
      </c>
      <c r="AZ843" s="50">
        <v>1.4778356481481483E-2</v>
      </c>
      <c r="BA843" s="50">
        <v>1.2312152777777776E-2</v>
      </c>
      <c r="BB843" s="50">
        <v>2.1153935185185185E-2</v>
      </c>
      <c r="BC843" s="51">
        <v>4.3414899999999999E-2</v>
      </c>
      <c r="BD843" s="48" t="s">
        <v>0</v>
      </c>
      <c r="BE843" s="48" t="s">
        <v>0</v>
      </c>
      <c r="BF843" s="48" t="s">
        <v>0</v>
      </c>
      <c r="BG843" s="48">
        <v>8.41</v>
      </c>
      <c r="BH843" s="48">
        <v>9.56</v>
      </c>
      <c r="BI843" s="46">
        <v>2418</v>
      </c>
    </row>
    <row r="844" spans="1:61" x14ac:dyDescent="0.3">
      <c r="A844" s="46">
        <v>558</v>
      </c>
      <c r="B844" s="48" t="s">
        <v>0</v>
      </c>
      <c r="C844" s="48">
        <v>7.34</v>
      </c>
      <c r="D844" s="48" t="s">
        <v>0</v>
      </c>
      <c r="E844" s="48">
        <v>8.31</v>
      </c>
      <c r="F844" s="48">
        <v>9.0399999999999991</v>
      </c>
      <c r="G844" s="48" t="s">
        <v>0</v>
      </c>
      <c r="H844" s="48">
        <v>25.47</v>
      </c>
      <c r="I844" s="48">
        <v>40.4</v>
      </c>
      <c r="J844" s="49">
        <v>56.75</v>
      </c>
      <c r="K844" s="50">
        <v>8.6307870370370369E-4</v>
      </c>
      <c r="L844" s="50">
        <v>1.1770833333333334E-3</v>
      </c>
      <c r="M844" s="50">
        <v>2.6987268518518515E-3</v>
      </c>
      <c r="N844" s="50">
        <v>1.0783564814814816E-3</v>
      </c>
      <c r="O844" s="50">
        <v>1.5142361111111112E-3</v>
      </c>
      <c r="P844" s="50">
        <v>1.9675925925925928E-3</v>
      </c>
      <c r="Q844" s="50">
        <v>3.1334490740740741E-3</v>
      </c>
      <c r="R844" s="50">
        <v>3.3798611111111117E-3</v>
      </c>
      <c r="S844" s="50">
        <v>4.2923611111111114E-3</v>
      </c>
      <c r="T844" s="50">
        <v>6.7251157407407416E-3</v>
      </c>
      <c r="U844" s="50">
        <v>7.2777777777777771E-3</v>
      </c>
      <c r="V844" s="50">
        <v>1.1589699074074075E-2</v>
      </c>
      <c r="W844" s="50">
        <v>1.1045486111111112E-2</v>
      </c>
      <c r="X844" s="50">
        <v>1.8598379629629628E-2</v>
      </c>
      <c r="Y844" s="50">
        <v>3.8595717592592595E-2</v>
      </c>
      <c r="Z844" s="48" t="s">
        <v>0</v>
      </c>
      <c r="AA844" s="48" t="s">
        <v>0</v>
      </c>
      <c r="AB844" s="48">
        <v>5.27</v>
      </c>
      <c r="AC844" s="48">
        <v>11.16</v>
      </c>
      <c r="AD844" s="48">
        <v>10.5</v>
      </c>
      <c r="AE844" s="46">
        <v>3149</v>
      </c>
      <c r="AF844" s="48" t="s">
        <v>0</v>
      </c>
      <c r="AG844" s="48">
        <v>8.66</v>
      </c>
      <c r="AH844" s="48" t="s">
        <v>0</v>
      </c>
      <c r="AI844" s="48">
        <v>9.43</v>
      </c>
      <c r="AJ844" s="48">
        <v>10.29</v>
      </c>
      <c r="AK844" s="48" t="s">
        <v>0</v>
      </c>
      <c r="AL844" s="48">
        <v>30.63</v>
      </c>
      <c r="AM844" s="48">
        <v>49.91</v>
      </c>
      <c r="AN844" s="48">
        <v>70.39</v>
      </c>
      <c r="AO844" s="50">
        <v>1.0814814814814814E-3</v>
      </c>
      <c r="AP844" s="50">
        <v>1.5023148148148148E-3</v>
      </c>
      <c r="AQ844" s="50">
        <v>3.4057870370370375E-3</v>
      </c>
      <c r="AR844" s="50">
        <v>1.3644675925925927E-3</v>
      </c>
      <c r="AS844" s="50">
        <v>1.9123842592592595E-3</v>
      </c>
      <c r="AT844" s="50">
        <v>2.472685185185185E-3</v>
      </c>
      <c r="AU844" s="50">
        <v>3.909837962962963E-3</v>
      </c>
      <c r="AV844" s="50">
        <v>4.2314814814814819E-3</v>
      </c>
      <c r="AW844" s="50">
        <v>5.4025462962962968E-3</v>
      </c>
      <c r="AX844" s="50">
        <v>8.5166666666666654E-3</v>
      </c>
      <c r="AY844" s="50">
        <v>9.1770833333333322E-3</v>
      </c>
      <c r="AZ844" s="50">
        <v>1.4786805555555557E-2</v>
      </c>
      <c r="BA844" s="50">
        <v>1.2320254629629629E-2</v>
      </c>
      <c r="BB844" s="50">
        <v>2.1167476851851851E-2</v>
      </c>
      <c r="BC844" s="51">
        <v>4.3438499999999998E-2</v>
      </c>
      <c r="BD844" s="48" t="s">
        <v>0</v>
      </c>
      <c r="BE844" s="48">
        <v>2.67</v>
      </c>
      <c r="BF844" s="48" t="s">
        <v>0</v>
      </c>
      <c r="BG844" s="48">
        <v>8.4</v>
      </c>
      <c r="BH844" s="48">
        <v>9.5399999999999991</v>
      </c>
      <c r="BI844" s="46">
        <v>2414</v>
      </c>
    </row>
    <row r="845" spans="1:61" x14ac:dyDescent="0.3">
      <c r="A845" s="46">
        <v>557</v>
      </c>
      <c r="B845" s="48" t="s">
        <v>0</v>
      </c>
      <c r="C845" s="48" t="s">
        <v>0</v>
      </c>
      <c r="D845" s="48">
        <v>7.85</v>
      </c>
      <c r="E845" s="48" t="s">
        <v>0</v>
      </c>
      <c r="F845" s="48" t="s">
        <v>0</v>
      </c>
      <c r="G845" s="48">
        <v>9.77</v>
      </c>
      <c r="H845" s="48">
        <v>25.48</v>
      </c>
      <c r="I845" s="48">
        <v>40.42</v>
      </c>
      <c r="J845" s="49">
        <v>56.77</v>
      </c>
      <c r="K845" s="50">
        <v>8.6342592592592591E-4</v>
      </c>
      <c r="L845" s="50">
        <v>1.1775462962962963E-3</v>
      </c>
      <c r="M845" s="50">
        <v>2.6998842592592591E-3</v>
      </c>
      <c r="N845" s="50">
        <v>1.0787037037037037E-3</v>
      </c>
      <c r="O845" s="50">
        <v>1.5148148148148148E-3</v>
      </c>
      <c r="P845" s="50">
        <v>1.9682870370370375E-3</v>
      </c>
      <c r="Q845" s="50">
        <v>3.1346064814814817E-3</v>
      </c>
      <c r="R845" s="50">
        <v>3.3811342592592595E-3</v>
      </c>
      <c r="S845" s="50">
        <v>4.2939814814814811E-3</v>
      </c>
      <c r="T845" s="50">
        <v>6.7277777777777787E-3</v>
      </c>
      <c r="U845" s="50">
        <v>7.2806712962962964E-3</v>
      </c>
      <c r="V845" s="50">
        <v>1.1594212962962964E-2</v>
      </c>
      <c r="W845" s="50">
        <v>1.1052199074074074E-2</v>
      </c>
      <c r="X845" s="50">
        <v>1.8609722222222222E-2</v>
      </c>
      <c r="Y845" s="50">
        <v>3.8618750000000007E-2</v>
      </c>
      <c r="Z845" s="48" t="s">
        <v>0</v>
      </c>
      <c r="AA845" s="48" t="s">
        <v>0</v>
      </c>
      <c r="AB845" s="48" t="s">
        <v>0</v>
      </c>
      <c r="AC845" s="48">
        <v>11.15</v>
      </c>
      <c r="AD845" s="48">
        <v>10.49</v>
      </c>
      <c r="AE845" s="46">
        <v>3144</v>
      </c>
      <c r="AF845" s="48">
        <v>7.99</v>
      </c>
      <c r="AG845" s="48" t="s">
        <v>0</v>
      </c>
      <c r="AH845" s="48">
        <v>9.27</v>
      </c>
      <c r="AI845" s="48" t="s">
        <v>0</v>
      </c>
      <c r="AJ845" s="48">
        <v>10.3</v>
      </c>
      <c r="AK845" s="48">
        <v>11.13</v>
      </c>
      <c r="AL845" s="48">
        <v>30.65</v>
      </c>
      <c r="AM845" s="48">
        <v>49.93</v>
      </c>
      <c r="AN845" s="48">
        <v>70.430000000000007</v>
      </c>
      <c r="AO845" s="50">
        <v>1.0820601851851853E-3</v>
      </c>
      <c r="AP845" s="50">
        <v>1.5032407407407408E-3</v>
      </c>
      <c r="AQ845" s="50">
        <v>3.4077546296296299E-3</v>
      </c>
      <c r="AR845" s="50">
        <v>1.3652777777777778E-3</v>
      </c>
      <c r="AS845" s="50">
        <v>1.9133101851851854E-3</v>
      </c>
      <c r="AT845" s="50">
        <v>2.4739583333333332E-3</v>
      </c>
      <c r="AU845" s="50">
        <v>3.9119212962962962E-3</v>
      </c>
      <c r="AV845" s="50">
        <v>4.2337962962962963E-3</v>
      </c>
      <c r="AW845" s="50">
        <v>5.4055555555555558E-3</v>
      </c>
      <c r="AX845" s="50">
        <v>8.5214120370370374E-3</v>
      </c>
      <c r="AY845" s="50">
        <v>9.1822916666666667E-3</v>
      </c>
      <c r="AZ845" s="50">
        <v>1.479537037037037E-2</v>
      </c>
      <c r="BA845" s="50">
        <v>1.232824074074074E-2</v>
      </c>
      <c r="BB845" s="50">
        <v>2.1181134259259257E-2</v>
      </c>
      <c r="BC845" s="51">
        <v>4.3472509999999999E-2</v>
      </c>
      <c r="BD845" s="48" t="s">
        <v>0</v>
      </c>
      <c r="BE845" s="48" t="s">
        <v>0</v>
      </c>
      <c r="BF845" s="48">
        <v>3.93</v>
      </c>
      <c r="BG845" s="48">
        <v>8.39</v>
      </c>
      <c r="BH845" s="48">
        <v>9.5299999999999994</v>
      </c>
      <c r="BI845" s="46">
        <v>2410</v>
      </c>
    </row>
    <row r="846" spans="1:61" x14ac:dyDescent="0.3">
      <c r="A846" s="46">
        <v>556</v>
      </c>
      <c r="B846" s="48">
        <v>6.79</v>
      </c>
      <c r="C846" s="48" t="s">
        <v>0</v>
      </c>
      <c r="D846" s="48" t="s">
        <v>0</v>
      </c>
      <c r="E846" s="48" t="s">
        <v>0</v>
      </c>
      <c r="F846" s="48" t="s">
        <v>0</v>
      </c>
      <c r="G846" s="48" t="s">
        <v>0</v>
      </c>
      <c r="H846" s="48">
        <v>25.49</v>
      </c>
      <c r="I846" s="48">
        <v>40.43</v>
      </c>
      <c r="J846" s="49">
        <v>56.79</v>
      </c>
      <c r="K846" s="50">
        <v>8.6377314814814813E-4</v>
      </c>
      <c r="L846" s="50">
        <v>1.1780092592592593E-3</v>
      </c>
      <c r="M846" s="50">
        <v>2.7009259259259256E-3</v>
      </c>
      <c r="N846" s="50">
        <v>1.0791666666666666E-3</v>
      </c>
      <c r="O846" s="50">
        <v>1.5152777777777777E-3</v>
      </c>
      <c r="P846" s="50">
        <v>1.9690972222222223E-3</v>
      </c>
      <c r="Q846" s="50">
        <v>3.13587962962963E-3</v>
      </c>
      <c r="R846" s="50">
        <v>3.3824074074074078E-3</v>
      </c>
      <c r="S846" s="50">
        <v>4.2957175925925923E-3</v>
      </c>
      <c r="T846" s="50">
        <v>6.7305555555555565E-3</v>
      </c>
      <c r="U846" s="50">
        <v>7.2835648148148148E-3</v>
      </c>
      <c r="V846" s="50">
        <v>1.1598726851851851E-2</v>
      </c>
      <c r="W846" s="50">
        <v>1.1058912037037037E-2</v>
      </c>
      <c r="X846" s="50">
        <v>1.8621064814814813E-2</v>
      </c>
      <c r="Y846" s="50">
        <v>3.8641782407407413E-2</v>
      </c>
      <c r="Z846" s="48" t="s">
        <v>0</v>
      </c>
      <c r="AA846" s="48">
        <v>3.35</v>
      </c>
      <c r="AB846" s="48">
        <v>5.26</v>
      </c>
      <c r="AC846" s="48">
        <v>11.14</v>
      </c>
      <c r="AD846" s="48">
        <v>10.47</v>
      </c>
      <c r="AE846" s="46">
        <v>3139</v>
      </c>
      <c r="AF846" s="48" t="s">
        <v>0</v>
      </c>
      <c r="AG846" s="48" t="s">
        <v>0</v>
      </c>
      <c r="AH846" s="48" t="s">
        <v>0</v>
      </c>
      <c r="AI846" s="48">
        <v>9.44</v>
      </c>
      <c r="AJ846" s="48" t="s">
        <v>0</v>
      </c>
      <c r="AK846" s="48">
        <v>11.14</v>
      </c>
      <c r="AL846" s="48">
        <v>30.66</v>
      </c>
      <c r="AM846" s="48">
        <v>49.96</v>
      </c>
      <c r="AN846" s="48">
        <v>70.47</v>
      </c>
      <c r="AO846" s="50">
        <v>1.0826388888888888E-3</v>
      </c>
      <c r="AP846" s="50">
        <v>1.504050925925926E-3</v>
      </c>
      <c r="AQ846" s="50">
        <v>3.4097222222222224E-3</v>
      </c>
      <c r="AR846" s="50">
        <v>1.3659722222222222E-3</v>
      </c>
      <c r="AS846" s="50">
        <v>1.914351851851852E-3</v>
      </c>
      <c r="AT846" s="50">
        <v>2.4753472222222221E-3</v>
      </c>
      <c r="AU846" s="50">
        <v>3.9140046296296293E-3</v>
      </c>
      <c r="AV846" s="50">
        <v>4.2361111111111106E-3</v>
      </c>
      <c r="AW846" s="50">
        <v>5.4085648148148148E-3</v>
      </c>
      <c r="AX846" s="50">
        <v>8.5262731481481491E-3</v>
      </c>
      <c r="AY846" s="50">
        <v>9.1874999999999995E-3</v>
      </c>
      <c r="AZ846" s="50">
        <v>1.4803935185185186E-2</v>
      </c>
      <c r="BA846" s="50">
        <v>1.2336342592592591E-2</v>
      </c>
      <c r="BB846" s="50">
        <v>2.1194791666666667E-2</v>
      </c>
      <c r="BC846" s="51">
        <v>4.3496110000000004E-2</v>
      </c>
      <c r="BD846" s="48" t="s">
        <v>0</v>
      </c>
      <c r="BE846" s="48" t="s">
        <v>0</v>
      </c>
      <c r="BF846" s="48" t="s">
        <v>0</v>
      </c>
      <c r="BG846" s="48">
        <v>8.3800000000000008</v>
      </c>
      <c r="BH846" s="48">
        <v>9.51</v>
      </c>
      <c r="BI846" s="46">
        <v>2406</v>
      </c>
    </row>
    <row r="847" spans="1:61" x14ac:dyDescent="0.3">
      <c r="A847" s="46">
        <v>555</v>
      </c>
      <c r="B847" s="48" t="s">
        <v>0</v>
      </c>
      <c r="C847" s="48" t="s">
        <v>0</v>
      </c>
      <c r="D847" s="48" t="s">
        <v>0</v>
      </c>
      <c r="E847" s="48">
        <v>8.32</v>
      </c>
      <c r="F847" s="48">
        <v>9.0500000000000007</v>
      </c>
      <c r="G847" s="48">
        <v>9.7799999999999994</v>
      </c>
      <c r="H847" s="48">
        <v>25.5</v>
      </c>
      <c r="I847" s="48">
        <v>40.450000000000003</v>
      </c>
      <c r="J847" s="49">
        <v>56.81</v>
      </c>
      <c r="K847" s="50">
        <v>8.6400462962962961E-4</v>
      </c>
      <c r="L847" s="50">
        <v>1.1784722222222222E-3</v>
      </c>
      <c r="M847" s="50">
        <v>2.7020833333333332E-3</v>
      </c>
      <c r="N847" s="50">
        <v>1.079513888888889E-3</v>
      </c>
      <c r="O847" s="50">
        <v>1.5158564814814815E-3</v>
      </c>
      <c r="P847" s="50">
        <v>1.969791666666667E-3</v>
      </c>
      <c r="Q847" s="50">
        <v>3.1370370370370371E-3</v>
      </c>
      <c r="R847" s="50">
        <v>3.383680555555556E-3</v>
      </c>
      <c r="S847" s="50">
        <v>4.2973379629629629E-3</v>
      </c>
      <c r="T847" s="50">
        <v>6.7332175925925927E-3</v>
      </c>
      <c r="U847" s="50">
        <v>7.2864583333333332E-3</v>
      </c>
      <c r="V847" s="50">
        <v>1.1603356481481482E-2</v>
      </c>
      <c r="W847" s="50">
        <v>1.1065740740740741E-2</v>
      </c>
      <c r="X847" s="50">
        <v>1.8632407407407407E-2</v>
      </c>
      <c r="Y847" s="50">
        <v>3.8664814814814819E-2</v>
      </c>
      <c r="Z847" s="48" t="s">
        <v>0</v>
      </c>
      <c r="AA847" s="48" t="s">
        <v>0</v>
      </c>
      <c r="AB847" s="48" t="s">
        <v>0</v>
      </c>
      <c r="AC847" s="48" t="s">
        <v>0</v>
      </c>
      <c r="AD847" s="48">
        <v>10.45</v>
      </c>
      <c r="AE847" s="46">
        <v>3134</v>
      </c>
      <c r="AF847" s="48">
        <v>8</v>
      </c>
      <c r="AG847" s="48">
        <v>8.67</v>
      </c>
      <c r="AH847" s="48" t="s">
        <v>0</v>
      </c>
      <c r="AI847" s="48" t="s">
        <v>0</v>
      </c>
      <c r="AJ847" s="48">
        <v>10.31</v>
      </c>
      <c r="AK847" s="48" t="s">
        <v>0</v>
      </c>
      <c r="AL847" s="48">
        <v>30.68</v>
      </c>
      <c r="AM847" s="48">
        <v>49.99</v>
      </c>
      <c r="AN847" s="48">
        <v>70.5</v>
      </c>
      <c r="AO847" s="50">
        <v>1.0832175925925927E-3</v>
      </c>
      <c r="AP847" s="50">
        <v>1.5048611111111111E-3</v>
      </c>
      <c r="AQ847" s="50">
        <v>3.4116898148148149E-3</v>
      </c>
      <c r="AR847" s="50">
        <v>1.3667824074074075E-3</v>
      </c>
      <c r="AS847" s="50">
        <v>1.9153935185185187E-3</v>
      </c>
      <c r="AT847" s="50">
        <v>2.4766203703703703E-3</v>
      </c>
      <c r="AU847" s="50">
        <v>3.9160879629629624E-3</v>
      </c>
      <c r="AV847" s="50">
        <v>4.2383101851851844E-3</v>
      </c>
      <c r="AW847" s="50">
        <v>5.4114583333333332E-3</v>
      </c>
      <c r="AX847" s="50">
        <v>8.5310185185185194E-3</v>
      </c>
      <c r="AY847" s="50">
        <v>9.1928240740740737E-3</v>
      </c>
      <c r="AZ847" s="50">
        <v>1.4812500000000001E-2</v>
      </c>
      <c r="BA847" s="50">
        <v>1.2344444444444444E-2</v>
      </c>
      <c r="BB847" s="50">
        <v>2.1208333333333333E-2</v>
      </c>
      <c r="BC847" s="51">
        <v>4.3530140000000002E-2</v>
      </c>
      <c r="BD847" s="48">
        <v>1.31</v>
      </c>
      <c r="BE847" s="48">
        <v>2.66</v>
      </c>
      <c r="BF847" s="48">
        <v>3.92</v>
      </c>
      <c r="BG847" s="48">
        <v>8.3699999999999992</v>
      </c>
      <c r="BH847" s="48">
        <v>9.49</v>
      </c>
      <c r="BI847" s="46">
        <v>2402</v>
      </c>
    </row>
    <row r="848" spans="1:61" x14ac:dyDescent="0.3">
      <c r="A848" s="46">
        <v>554</v>
      </c>
      <c r="B848" s="48" t="s">
        <v>0</v>
      </c>
      <c r="C848" s="48">
        <v>7.35</v>
      </c>
      <c r="D848" s="48" t="s">
        <v>0</v>
      </c>
      <c r="E848" s="48" t="s">
        <v>0</v>
      </c>
      <c r="F848" s="48" t="s">
        <v>0</v>
      </c>
      <c r="G848" s="48" t="s">
        <v>0</v>
      </c>
      <c r="H848" s="48">
        <v>25.51</v>
      </c>
      <c r="I848" s="48">
        <v>40.47</v>
      </c>
      <c r="J848" s="49">
        <v>56.83</v>
      </c>
      <c r="K848" s="50">
        <v>8.6435185185185183E-4</v>
      </c>
      <c r="L848" s="50">
        <v>1.1789351851851852E-3</v>
      </c>
      <c r="M848" s="50">
        <v>2.7032407407407404E-3</v>
      </c>
      <c r="N848" s="50">
        <v>1.0799768518518519E-3</v>
      </c>
      <c r="O848" s="50">
        <v>1.5164351851851851E-3</v>
      </c>
      <c r="P848" s="50">
        <v>1.9704861111111112E-3</v>
      </c>
      <c r="Q848" s="50">
        <v>3.1383101851851854E-3</v>
      </c>
      <c r="R848" s="50">
        <v>3.3850694444444449E-3</v>
      </c>
      <c r="S848" s="50">
        <v>4.2989583333333326E-3</v>
      </c>
      <c r="T848" s="50">
        <v>6.7358796296296299E-3</v>
      </c>
      <c r="U848" s="50">
        <v>7.2893518518518515E-3</v>
      </c>
      <c r="V848" s="50">
        <v>1.1607870370370371E-2</v>
      </c>
      <c r="W848" s="50">
        <v>1.1072453703703702E-2</v>
      </c>
      <c r="X848" s="50">
        <v>1.8643749999999997E-2</v>
      </c>
      <c r="Y848" s="50">
        <v>3.8687847222222224E-2</v>
      </c>
      <c r="Z848" s="48" t="s">
        <v>0</v>
      </c>
      <c r="AA848" s="48">
        <v>3.34</v>
      </c>
      <c r="AB848" s="48">
        <v>5.25</v>
      </c>
      <c r="AC848" s="48">
        <v>11.13</v>
      </c>
      <c r="AD848" s="48">
        <v>10.43</v>
      </c>
      <c r="AE848" s="46">
        <v>3129</v>
      </c>
      <c r="AF848" s="48" t="s">
        <v>0</v>
      </c>
      <c r="AG848" s="48" t="s">
        <v>0</v>
      </c>
      <c r="AH848" s="48">
        <v>9.2799999999999994</v>
      </c>
      <c r="AI848" s="48">
        <v>9.4499999999999993</v>
      </c>
      <c r="AJ848" s="48" t="s">
        <v>0</v>
      </c>
      <c r="AK848" s="48">
        <v>11.15</v>
      </c>
      <c r="AL848" s="48">
        <v>30.69</v>
      </c>
      <c r="AM848" s="48">
        <v>50.01</v>
      </c>
      <c r="AN848" s="48">
        <v>70.540000000000006</v>
      </c>
      <c r="AO848" s="50">
        <v>1.0837962962962962E-3</v>
      </c>
      <c r="AP848" s="50">
        <v>1.505787037037037E-3</v>
      </c>
      <c r="AQ848" s="50">
        <v>3.4136574074074078E-3</v>
      </c>
      <c r="AR848" s="50">
        <v>1.3674768518518519E-3</v>
      </c>
      <c r="AS848" s="50">
        <v>1.9164351851851853E-3</v>
      </c>
      <c r="AT848" s="50">
        <v>2.4780092592592592E-3</v>
      </c>
      <c r="AU848" s="50">
        <v>3.918287037037037E-3</v>
      </c>
      <c r="AV848" s="50">
        <v>4.2406249999999996E-3</v>
      </c>
      <c r="AW848" s="50">
        <v>5.4144675925925922E-3</v>
      </c>
      <c r="AX848" s="50">
        <v>8.5358796296296294E-3</v>
      </c>
      <c r="AY848" s="50">
        <v>9.1980324074074065E-3</v>
      </c>
      <c r="AZ848" s="50">
        <v>1.4820949074074075E-2</v>
      </c>
      <c r="BA848" s="50">
        <v>1.2352546296296297E-2</v>
      </c>
      <c r="BB848" s="50">
        <v>2.1221990740740739E-2</v>
      </c>
      <c r="BC848" s="51">
        <v>4.3553740000000001E-2</v>
      </c>
      <c r="BD848" s="48" t="s">
        <v>0</v>
      </c>
      <c r="BE848" s="48" t="s">
        <v>0</v>
      </c>
      <c r="BF848" s="48" t="s">
        <v>0</v>
      </c>
      <c r="BG848" s="48">
        <v>8.36</v>
      </c>
      <c r="BH848" s="48">
        <v>9.48</v>
      </c>
      <c r="BI848" s="46">
        <v>2398</v>
      </c>
    </row>
    <row r="849" spans="1:61" x14ac:dyDescent="0.3">
      <c r="A849" s="46">
        <v>553</v>
      </c>
      <c r="B849" s="48" t="s">
        <v>0</v>
      </c>
      <c r="C849" s="48" t="s">
        <v>0</v>
      </c>
      <c r="D849" s="48">
        <v>7.86</v>
      </c>
      <c r="E849" s="48" t="s">
        <v>0</v>
      </c>
      <c r="F849" s="48">
        <v>9.06</v>
      </c>
      <c r="G849" s="48" t="s">
        <v>0</v>
      </c>
      <c r="H849" s="48">
        <v>25.52</v>
      </c>
      <c r="I849" s="48">
        <v>40.479999999999997</v>
      </c>
      <c r="J849" s="49">
        <v>56.85</v>
      </c>
      <c r="K849" s="50">
        <v>8.6469907407407405E-4</v>
      </c>
      <c r="L849" s="50">
        <v>1.1792824074074075E-3</v>
      </c>
      <c r="M849" s="50">
        <v>2.704282407407407E-3</v>
      </c>
      <c r="N849" s="50">
        <v>1.080324074074074E-3</v>
      </c>
      <c r="O849" s="50">
        <v>1.5170138888888889E-3</v>
      </c>
      <c r="P849" s="50">
        <v>1.9712962962962965E-3</v>
      </c>
      <c r="Q849" s="50">
        <v>3.1394675925925926E-3</v>
      </c>
      <c r="R849" s="50">
        <v>3.3863425925925931E-3</v>
      </c>
      <c r="S849" s="50">
        <v>4.3005787037037032E-3</v>
      </c>
      <c r="T849" s="50">
        <v>6.7386574074074076E-3</v>
      </c>
      <c r="U849" s="50">
        <v>7.2922453703703699E-3</v>
      </c>
      <c r="V849" s="50">
        <v>1.161238425925926E-2</v>
      </c>
      <c r="W849" s="50">
        <v>1.1079282407407407E-2</v>
      </c>
      <c r="X849" s="50">
        <v>1.8655208333333329E-2</v>
      </c>
      <c r="Y849" s="50">
        <v>3.871087962962963E-2</v>
      </c>
      <c r="Z849" s="48">
        <v>1.58</v>
      </c>
      <c r="AA849" s="48" t="s">
        <v>0</v>
      </c>
      <c r="AB849" s="48" t="s">
        <v>0</v>
      </c>
      <c r="AC849" s="48">
        <v>11.12</v>
      </c>
      <c r="AD849" s="48">
        <v>10.42</v>
      </c>
      <c r="AE849" s="46">
        <v>3124</v>
      </c>
      <c r="AF849" s="48" t="s">
        <v>0</v>
      </c>
      <c r="AG849" s="48">
        <v>8.68</v>
      </c>
      <c r="AH849" s="48" t="s">
        <v>0</v>
      </c>
      <c r="AI849" s="48" t="s">
        <v>0</v>
      </c>
      <c r="AJ849" s="48">
        <v>10.32</v>
      </c>
      <c r="AK849" s="48">
        <v>11.16</v>
      </c>
      <c r="AL849" s="48">
        <v>30.71</v>
      </c>
      <c r="AM849" s="48">
        <v>50.04</v>
      </c>
      <c r="AN849" s="48">
        <v>70.58</v>
      </c>
      <c r="AO849" s="50">
        <v>1.0843750000000001E-3</v>
      </c>
      <c r="AP849" s="50">
        <v>1.5065972222222223E-3</v>
      </c>
      <c r="AQ849" s="50">
        <v>3.4156250000000003E-3</v>
      </c>
      <c r="AR849" s="50">
        <v>1.368287037037037E-3</v>
      </c>
      <c r="AS849" s="50">
        <v>1.9174768518518521E-3</v>
      </c>
      <c r="AT849" s="50">
        <v>2.479282407407407E-3</v>
      </c>
      <c r="AU849" s="50">
        <v>3.9203703703703701E-3</v>
      </c>
      <c r="AV849" s="50">
        <v>4.242939814814814E-3</v>
      </c>
      <c r="AW849" s="50">
        <v>5.4173611111111115E-3</v>
      </c>
      <c r="AX849" s="50">
        <v>8.5407407407407411E-3</v>
      </c>
      <c r="AY849" s="50">
        <v>9.2032407407407393E-3</v>
      </c>
      <c r="AZ849" s="50">
        <v>1.4829513888888889E-2</v>
      </c>
      <c r="BA849" s="50">
        <v>1.2360648148148148E-2</v>
      </c>
      <c r="BB849" s="50">
        <v>2.1235648148148146E-2</v>
      </c>
      <c r="BC849" s="51">
        <v>4.3577350000000001E-2</v>
      </c>
      <c r="BD849" s="48" t="s">
        <v>0</v>
      </c>
      <c r="BE849" s="48" t="s">
        <v>0</v>
      </c>
      <c r="BF849" s="48">
        <v>3.91</v>
      </c>
      <c r="BG849" s="48">
        <v>8.35</v>
      </c>
      <c r="BH849" s="48">
        <v>9.4600000000000009</v>
      </c>
      <c r="BI849" s="46">
        <v>2394</v>
      </c>
    </row>
    <row r="850" spans="1:61" x14ac:dyDescent="0.3">
      <c r="A850" s="46">
        <v>552</v>
      </c>
      <c r="B850" s="48" t="s">
        <v>0</v>
      </c>
      <c r="C850" s="48" t="s">
        <v>0</v>
      </c>
      <c r="D850" s="48" t="s">
        <v>0</v>
      </c>
      <c r="E850" s="48">
        <v>8.33</v>
      </c>
      <c r="F850" s="48" t="s">
        <v>0</v>
      </c>
      <c r="G850" s="48">
        <v>9.7899999999999991</v>
      </c>
      <c r="H850" s="48">
        <v>25.53</v>
      </c>
      <c r="I850" s="48">
        <v>40.5</v>
      </c>
      <c r="J850" s="49">
        <v>56.87</v>
      </c>
      <c r="K850" s="50">
        <v>8.6504629629629627E-4</v>
      </c>
      <c r="L850" s="50">
        <v>1.1797453703703705E-3</v>
      </c>
      <c r="M850" s="50">
        <v>2.7054398148148146E-3</v>
      </c>
      <c r="N850" s="50">
        <v>1.0806712962962964E-3</v>
      </c>
      <c r="O850" s="50">
        <v>1.5174768518518519E-3</v>
      </c>
      <c r="P850" s="50">
        <v>1.9719907407407412E-3</v>
      </c>
      <c r="Q850" s="50">
        <v>3.1406250000000002E-3</v>
      </c>
      <c r="R850" s="50">
        <v>3.387615740740741E-3</v>
      </c>
      <c r="S850" s="50">
        <v>4.3021990740740737E-3</v>
      </c>
      <c r="T850" s="50">
        <v>6.7413194444444447E-3</v>
      </c>
      <c r="U850" s="50">
        <v>7.2951388888888883E-3</v>
      </c>
      <c r="V850" s="50">
        <v>1.161701388888889E-2</v>
      </c>
      <c r="W850" s="50">
        <v>1.1085995370370371E-2</v>
      </c>
      <c r="X850" s="50">
        <v>1.8666550925925927E-2</v>
      </c>
      <c r="Y850" s="50">
        <v>3.8734027777777777E-2</v>
      </c>
      <c r="Z850" s="48" t="s">
        <v>0</v>
      </c>
      <c r="AA850" s="48" t="s">
        <v>0</v>
      </c>
      <c r="AB850" s="48">
        <v>5.24</v>
      </c>
      <c r="AC850" s="48">
        <v>11.11</v>
      </c>
      <c r="AD850" s="48">
        <v>10.4</v>
      </c>
      <c r="AE850" s="46">
        <v>3119</v>
      </c>
      <c r="AF850" s="48">
        <v>8.01</v>
      </c>
      <c r="AG850" s="48" t="s">
        <v>0</v>
      </c>
      <c r="AH850" s="48">
        <v>9.2899999999999991</v>
      </c>
      <c r="AI850" s="48">
        <v>9.4600000000000009</v>
      </c>
      <c r="AJ850" s="48">
        <v>10.33</v>
      </c>
      <c r="AK850" s="48" t="s">
        <v>0</v>
      </c>
      <c r="AL850" s="48">
        <v>30.72</v>
      </c>
      <c r="AM850" s="48">
        <v>50.06</v>
      </c>
      <c r="AN850" s="48">
        <v>70.62</v>
      </c>
      <c r="AO850" s="50">
        <v>1.0850694444444445E-3</v>
      </c>
      <c r="AP850" s="50">
        <v>1.5075231481481482E-3</v>
      </c>
      <c r="AQ850" s="50">
        <v>3.4175925925925927E-3</v>
      </c>
      <c r="AR850" s="50">
        <v>1.3689814814814814E-3</v>
      </c>
      <c r="AS850" s="50">
        <v>1.9185185185185186E-3</v>
      </c>
      <c r="AT850" s="50">
        <v>2.4805555555555553E-3</v>
      </c>
      <c r="AU850" s="50">
        <v>3.9224537037037032E-3</v>
      </c>
      <c r="AV850" s="50">
        <v>4.2452546296296292E-3</v>
      </c>
      <c r="AW850" s="50">
        <v>5.4203703703703705E-3</v>
      </c>
      <c r="AX850" s="50">
        <v>8.5456018518518511E-3</v>
      </c>
      <c r="AY850" s="50">
        <v>9.208449074074072E-3</v>
      </c>
      <c r="AZ850" s="50">
        <v>1.4838194444444444E-2</v>
      </c>
      <c r="BA850" s="50">
        <v>1.236875E-2</v>
      </c>
      <c r="BB850" s="50">
        <v>2.1249305555555553E-2</v>
      </c>
      <c r="BC850" s="51">
        <v>4.3611379999999998E-2</v>
      </c>
      <c r="BD850" s="48" t="s">
        <v>0</v>
      </c>
      <c r="BE850" s="48">
        <v>2.65</v>
      </c>
      <c r="BF850" s="48" t="s">
        <v>0</v>
      </c>
      <c r="BG850" s="48">
        <v>8.34</v>
      </c>
      <c r="BH850" s="48">
        <v>9.44</v>
      </c>
      <c r="BI850" s="46">
        <v>2390</v>
      </c>
    </row>
    <row r="851" spans="1:61" x14ac:dyDescent="0.3">
      <c r="A851" s="46">
        <v>551</v>
      </c>
      <c r="B851" s="48">
        <v>6.8</v>
      </c>
      <c r="C851" s="48" t="s">
        <v>0</v>
      </c>
      <c r="D851" s="48" t="s">
        <v>0</v>
      </c>
      <c r="E851" s="48" t="s">
        <v>0</v>
      </c>
      <c r="F851" s="48" t="s">
        <v>0</v>
      </c>
      <c r="G851" s="48" t="s">
        <v>0</v>
      </c>
      <c r="H851" s="48">
        <v>25.54</v>
      </c>
      <c r="I851" s="48">
        <v>40.51</v>
      </c>
      <c r="J851" s="49">
        <v>56.9</v>
      </c>
      <c r="K851" s="50">
        <v>8.6539351851851859E-4</v>
      </c>
      <c r="L851" s="50">
        <v>1.1802083333333335E-3</v>
      </c>
      <c r="M851" s="50">
        <v>2.7064814814814812E-3</v>
      </c>
      <c r="N851" s="50">
        <v>1.0811342592592593E-3</v>
      </c>
      <c r="O851" s="50">
        <v>1.5180555555555555E-3</v>
      </c>
      <c r="P851" s="50">
        <v>1.9726851851851854E-3</v>
      </c>
      <c r="Q851" s="50">
        <v>3.1418981481481484E-3</v>
      </c>
      <c r="R851" s="50">
        <v>3.3888888888888892E-3</v>
      </c>
      <c r="S851" s="50">
        <v>4.3038194444444443E-3</v>
      </c>
      <c r="T851" s="50">
        <v>6.7439814814814819E-3</v>
      </c>
      <c r="U851" s="50">
        <v>7.2980324074074067E-3</v>
      </c>
      <c r="V851" s="50">
        <v>1.1621643518518519E-2</v>
      </c>
      <c r="W851" s="50">
        <v>1.1092824074074074E-2</v>
      </c>
      <c r="X851" s="50">
        <v>1.8678009259259259E-2</v>
      </c>
      <c r="Y851" s="50">
        <v>3.8757060185185183E-2</v>
      </c>
      <c r="Z851" s="48" t="s">
        <v>0</v>
      </c>
      <c r="AA851" s="48">
        <v>3.33</v>
      </c>
      <c r="AB851" s="48" t="s">
        <v>0</v>
      </c>
      <c r="AC851" s="48">
        <v>11.1</v>
      </c>
      <c r="AD851" s="48">
        <v>10.38</v>
      </c>
      <c r="AE851" s="46">
        <v>3114</v>
      </c>
      <c r="AF851" s="48" t="s">
        <v>0</v>
      </c>
      <c r="AG851" s="48" t="s">
        <v>0</v>
      </c>
      <c r="AH851" s="48" t="s">
        <v>0</v>
      </c>
      <c r="AI851" s="48" t="s">
        <v>0</v>
      </c>
      <c r="AJ851" s="48" t="s">
        <v>0</v>
      </c>
      <c r="AK851" s="48">
        <v>11.17</v>
      </c>
      <c r="AL851" s="48">
        <v>30.74</v>
      </c>
      <c r="AM851" s="48">
        <v>50.09</v>
      </c>
      <c r="AN851" s="48">
        <v>70.650000000000006</v>
      </c>
      <c r="AO851" s="50">
        <v>1.0856481481481481E-3</v>
      </c>
      <c r="AP851" s="50">
        <v>1.5083333333333333E-3</v>
      </c>
      <c r="AQ851" s="50">
        <v>3.4195601851851852E-3</v>
      </c>
      <c r="AR851" s="50">
        <v>1.3697916666666667E-3</v>
      </c>
      <c r="AS851" s="50">
        <v>1.9195601851851854E-3</v>
      </c>
      <c r="AT851" s="50">
        <v>2.4819444444444442E-3</v>
      </c>
      <c r="AU851" s="50">
        <v>3.9245370370370371E-3</v>
      </c>
      <c r="AV851" s="50">
        <v>4.2474537037037029E-3</v>
      </c>
      <c r="AW851" s="50">
        <v>5.4233796296296296E-3</v>
      </c>
      <c r="AX851" s="50">
        <v>8.5504629629629628E-3</v>
      </c>
      <c r="AY851" s="50">
        <v>9.213773148148148E-3</v>
      </c>
      <c r="AZ851" s="50">
        <v>1.4846759259259259E-2</v>
      </c>
      <c r="BA851" s="50">
        <v>1.2376851851851851E-2</v>
      </c>
      <c r="BB851" s="50">
        <v>2.1262962962962959E-2</v>
      </c>
      <c r="BC851" s="51">
        <v>4.3635E-2</v>
      </c>
      <c r="BD851" s="48" t="s">
        <v>0</v>
      </c>
      <c r="BE851" s="48" t="s">
        <v>0</v>
      </c>
      <c r="BF851" s="48">
        <v>3.9</v>
      </c>
      <c r="BG851" s="48">
        <v>8.33</v>
      </c>
      <c r="BH851" s="48">
        <v>9.43</v>
      </c>
      <c r="BI851" s="46">
        <v>2387</v>
      </c>
    </row>
    <row r="852" spans="1:61" x14ac:dyDescent="0.3">
      <c r="A852" s="46">
        <v>550</v>
      </c>
      <c r="B852" s="48" t="s">
        <v>0</v>
      </c>
      <c r="C852" s="48" t="s">
        <v>0</v>
      </c>
      <c r="D852" s="48" t="s">
        <v>0</v>
      </c>
      <c r="E852" s="48" t="s">
        <v>0</v>
      </c>
      <c r="F852" s="48">
        <v>9.07</v>
      </c>
      <c r="G852" s="48">
        <v>9.8000000000000007</v>
      </c>
      <c r="H852" s="48">
        <v>25.55</v>
      </c>
      <c r="I852" s="48">
        <v>40.53</v>
      </c>
      <c r="J852" s="48">
        <v>56.92</v>
      </c>
      <c r="K852" s="50">
        <v>8.6562500000000007E-4</v>
      </c>
      <c r="L852" s="50">
        <v>1.1806712962962964E-3</v>
      </c>
      <c r="M852" s="50">
        <v>2.7076388888888888E-3</v>
      </c>
      <c r="N852" s="50">
        <v>1.0814814814814814E-3</v>
      </c>
      <c r="O852" s="50">
        <v>1.5186342592592593E-3</v>
      </c>
      <c r="P852" s="50">
        <v>1.9734953703703707E-3</v>
      </c>
      <c r="Q852" s="50">
        <v>3.1430555555555556E-3</v>
      </c>
      <c r="R852" s="50">
        <v>3.3901620370370374E-3</v>
      </c>
      <c r="S852" s="50">
        <v>4.305439814814814E-3</v>
      </c>
      <c r="T852" s="50">
        <v>6.7467592592592596E-3</v>
      </c>
      <c r="U852" s="50">
        <v>7.3009259259259251E-3</v>
      </c>
      <c r="V852" s="50">
        <v>1.1626157407407408E-2</v>
      </c>
      <c r="W852" s="50">
        <v>1.1099652777777778E-2</v>
      </c>
      <c r="X852" s="50">
        <v>1.8689351851851849E-2</v>
      </c>
      <c r="Y852" s="50">
        <v>3.8780208333333337E-2</v>
      </c>
      <c r="Z852" s="48" t="s">
        <v>0</v>
      </c>
      <c r="AA852" s="48" t="s">
        <v>0</v>
      </c>
      <c r="AB852" s="48">
        <v>5.23</v>
      </c>
      <c r="AC852" s="48">
        <v>11.09</v>
      </c>
      <c r="AD852" s="48">
        <v>10.37</v>
      </c>
      <c r="AE852" s="46">
        <v>3109</v>
      </c>
      <c r="AF852" s="48" t="s">
        <v>0</v>
      </c>
      <c r="AG852" s="48">
        <v>8.69</v>
      </c>
      <c r="AH852" s="48">
        <v>9.3000000000000007</v>
      </c>
      <c r="AI852" s="48">
        <v>9.4700000000000006</v>
      </c>
      <c r="AJ852" s="48">
        <v>10.34</v>
      </c>
      <c r="AK852" s="48" t="s">
        <v>0</v>
      </c>
      <c r="AL852" s="48">
        <v>30.75</v>
      </c>
      <c r="AM852" s="48">
        <v>50.12</v>
      </c>
      <c r="AN852" s="48">
        <v>70.69</v>
      </c>
      <c r="AO852" s="50">
        <v>1.0862268518518519E-3</v>
      </c>
      <c r="AP852" s="50">
        <v>1.5091435185185186E-3</v>
      </c>
      <c r="AQ852" s="50">
        <v>3.4215277777777781E-3</v>
      </c>
      <c r="AR852" s="50">
        <v>1.3704861111111112E-3</v>
      </c>
      <c r="AS852" s="50">
        <v>1.9206018518518519E-3</v>
      </c>
      <c r="AT852" s="50">
        <v>2.4832175925925924E-3</v>
      </c>
      <c r="AU852" s="50">
        <v>3.9266203703703702E-3</v>
      </c>
      <c r="AV852" s="50">
        <v>4.2497685185185182E-3</v>
      </c>
      <c r="AW852" s="50">
        <v>5.4263888888888894E-3</v>
      </c>
      <c r="AX852" s="50">
        <v>8.5552083333333348E-3</v>
      </c>
      <c r="AY852" s="50">
        <v>9.2189814814814808E-3</v>
      </c>
      <c r="AZ852" s="50">
        <v>1.4855324074074075E-2</v>
      </c>
      <c r="BA852" s="50">
        <v>1.2384953703703702E-2</v>
      </c>
      <c r="BB852" s="50">
        <v>2.1276736111111111E-2</v>
      </c>
      <c r="BC852" s="51">
        <v>4.3669029999999998E-2</v>
      </c>
      <c r="BD852" s="48" t="s">
        <v>0</v>
      </c>
      <c r="BE852" s="48">
        <v>2.64</v>
      </c>
      <c r="BF852" s="48" t="s">
        <v>0</v>
      </c>
      <c r="BG852" s="48">
        <v>8.32</v>
      </c>
      <c r="BH852" s="48">
        <v>9.41</v>
      </c>
      <c r="BI852" s="46">
        <v>2383</v>
      </c>
    </row>
    <row r="853" spans="1:61" x14ac:dyDescent="0.3">
      <c r="A853" s="46">
        <v>549</v>
      </c>
      <c r="B853" s="48" t="s">
        <v>0</v>
      </c>
      <c r="C853" s="48">
        <v>7.36</v>
      </c>
      <c r="D853" s="48">
        <v>7.87</v>
      </c>
      <c r="E853" s="48">
        <v>8.34</v>
      </c>
      <c r="F853" s="48" t="s">
        <v>0</v>
      </c>
      <c r="G853" s="48" t="s">
        <v>0</v>
      </c>
      <c r="H853" s="48">
        <v>25.56</v>
      </c>
      <c r="I853" s="48">
        <v>40.549999999999997</v>
      </c>
      <c r="J853" s="48">
        <v>56.94</v>
      </c>
      <c r="K853" s="50">
        <v>8.659722222222223E-4</v>
      </c>
      <c r="L853" s="50">
        <v>1.1811342592592594E-3</v>
      </c>
      <c r="M853" s="50">
        <v>2.7087962962962964E-3</v>
      </c>
      <c r="N853" s="50">
        <v>1.0819444444444444E-3</v>
      </c>
      <c r="O853" s="50">
        <v>1.5192129629629629E-3</v>
      </c>
      <c r="P853" s="50">
        <v>1.9741898148148149E-3</v>
      </c>
      <c r="Q853" s="50">
        <v>3.1442129629629632E-3</v>
      </c>
      <c r="R853" s="50">
        <v>3.3914351851851853E-3</v>
      </c>
      <c r="S853" s="50">
        <v>4.3071759259259261E-3</v>
      </c>
      <c r="T853" s="50">
        <v>6.7494212962962968E-3</v>
      </c>
      <c r="U853" s="50">
        <v>7.3038194444444444E-3</v>
      </c>
      <c r="V853" s="50">
        <v>1.1630787037037038E-2</v>
      </c>
      <c r="W853" s="50">
        <v>1.1106481481481481E-2</v>
      </c>
      <c r="X853" s="50">
        <v>1.8700810185185185E-2</v>
      </c>
      <c r="Y853" s="50">
        <v>3.8803356481481484E-2</v>
      </c>
      <c r="Z853" s="48" t="s">
        <v>0</v>
      </c>
      <c r="AA853" s="48">
        <v>3.32</v>
      </c>
      <c r="AB853" s="48" t="s">
        <v>0</v>
      </c>
      <c r="AC853" s="48">
        <v>11.08</v>
      </c>
      <c r="AD853" s="48">
        <v>10.35</v>
      </c>
      <c r="AE853" s="46">
        <v>3104</v>
      </c>
      <c r="AF853" s="48">
        <v>8.02</v>
      </c>
      <c r="AG853" s="48" t="s">
        <v>0</v>
      </c>
      <c r="AH853" s="48" t="s">
        <v>0</v>
      </c>
      <c r="AI853" s="48" t="s">
        <v>0</v>
      </c>
      <c r="AJ853" s="48" t="s">
        <v>0</v>
      </c>
      <c r="AK853" s="48">
        <v>11.18</v>
      </c>
      <c r="AL853" s="48">
        <v>30.77</v>
      </c>
      <c r="AM853" s="48">
        <v>50.14</v>
      </c>
      <c r="AN853" s="48">
        <v>70.73</v>
      </c>
      <c r="AO853" s="50">
        <v>1.0868055555555555E-3</v>
      </c>
      <c r="AP853" s="50">
        <v>1.5100694444444445E-3</v>
      </c>
      <c r="AQ853" s="50">
        <v>3.4234953703703706E-3</v>
      </c>
      <c r="AR853" s="50">
        <v>1.3712962962962962E-3</v>
      </c>
      <c r="AS853" s="50">
        <v>1.9216435185185187E-3</v>
      </c>
      <c r="AT853" s="50">
        <v>2.4846064814814813E-3</v>
      </c>
      <c r="AU853" s="50">
        <v>3.9288194444444448E-3</v>
      </c>
      <c r="AV853" s="50">
        <v>4.2520833333333334E-3</v>
      </c>
      <c r="AW853" s="50">
        <v>5.429282407407407E-3</v>
      </c>
      <c r="AX853" s="50">
        <v>8.5600694444444448E-3</v>
      </c>
      <c r="AY853" s="50">
        <v>9.224305555555555E-3</v>
      </c>
      <c r="AZ853" s="50">
        <v>1.486388888888889E-2</v>
      </c>
      <c r="BA853" s="50">
        <v>1.2393055555555555E-2</v>
      </c>
      <c r="BB853" s="50">
        <v>2.1290393518518518E-2</v>
      </c>
      <c r="BC853" s="51">
        <v>4.369265E-2</v>
      </c>
      <c r="BD853" s="48" t="s">
        <v>0</v>
      </c>
      <c r="BE853" s="48" t="s">
        <v>0</v>
      </c>
      <c r="BF853" s="48">
        <v>3.89</v>
      </c>
      <c r="BG853" s="48">
        <v>8.31</v>
      </c>
      <c r="BH853" s="48">
        <v>9.4</v>
      </c>
      <c r="BI853" s="46">
        <v>2379</v>
      </c>
    </row>
    <row r="854" spans="1:61" x14ac:dyDescent="0.3">
      <c r="A854" s="46">
        <v>548</v>
      </c>
      <c r="B854" s="48" t="s">
        <v>0</v>
      </c>
      <c r="C854" s="48" t="s">
        <v>0</v>
      </c>
      <c r="D854" s="48" t="s">
        <v>0</v>
      </c>
      <c r="E854" s="48" t="s">
        <v>0</v>
      </c>
      <c r="F854" s="48">
        <v>9.08</v>
      </c>
      <c r="G854" s="48">
        <v>9.81</v>
      </c>
      <c r="H854" s="48">
        <v>25.57</v>
      </c>
      <c r="I854" s="48">
        <v>40.56</v>
      </c>
      <c r="J854" s="48">
        <v>56.96</v>
      </c>
      <c r="K854" s="50">
        <v>8.6631944444444452E-4</v>
      </c>
      <c r="L854" s="50">
        <v>1.1815972222222223E-3</v>
      </c>
      <c r="M854" s="50">
        <v>2.7098379629629629E-3</v>
      </c>
      <c r="N854" s="50">
        <v>1.0822916666666667E-3</v>
      </c>
      <c r="O854" s="50">
        <v>1.5197916666666667E-3</v>
      </c>
      <c r="P854" s="50">
        <v>1.9748842592592596E-3</v>
      </c>
      <c r="Q854" s="50">
        <v>3.1454861111111111E-3</v>
      </c>
      <c r="R854" s="50">
        <v>3.3927083333333331E-3</v>
      </c>
      <c r="S854" s="50">
        <v>4.3087962962962967E-3</v>
      </c>
      <c r="T854" s="50">
        <v>6.7520833333333339E-3</v>
      </c>
      <c r="U854" s="50">
        <v>7.3067129629629628E-3</v>
      </c>
      <c r="V854" s="50">
        <v>1.1635300925925926E-2</v>
      </c>
      <c r="W854" s="50">
        <v>1.1113194444444445E-2</v>
      </c>
      <c r="X854" s="50">
        <v>1.8712268518518517E-2</v>
      </c>
      <c r="Y854" s="50">
        <v>3.8826504629629631E-2</v>
      </c>
      <c r="Z854" s="48" t="s">
        <v>0</v>
      </c>
      <c r="AA854" s="48" t="s">
        <v>0</v>
      </c>
      <c r="AB854" s="48">
        <v>5.22</v>
      </c>
      <c r="AC854" s="48">
        <v>11.07</v>
      </c>
      <c r="AD854" s="48">
        <v>10.33</v>
      </c>
      <c r="AE854" s="46">
        <v>3099</v>
      </c>
      <c r="AF854" s="48" t="s">
        <v>0</v>
      </c>
      <c r="AG854" s="48">
        <v>8.6999999999999993</v>
      </c>
      <c r="AH854" s="48" t="s">
        <v>0</v>
      </c>
      <c r="AI854" s="48">
        <v>9.48</v>
      </c>
      <c r="AJ854" s="48">
        <v>10.35</v>
      </c>
      <c r="AK854" s="48">
        <v>11.19</v>
      </c>
      <c r="AL854" s="48">
        <v>30.78</v>
      </c>
      <c r="AM854" s="48">
        <v>50.17</v>
      </c>
      <c r="AN854" s="48">
        <v>70.77</v>
      </c>
      <c r="AO854" s="50">
        <v>1.0873842592592593E-3</v>
      </c>
      <c r="AP854" s="50">
        <v>1.5108796296296296E-3</v>
      </c>
      <c r="AQ854" s="50">
        <v>3.4255787037037037E-3</v>
      </c>
      <c r="AR854" s="50">
        <v>1.3721064814814815E-3</v>
      </c>
      <c r="AS854" s="50">
        <v>1.9226851851851853E-3</v>
      </c>
      <c r="AT854" s="50">
        <v>2.4858796296296296E-3</v>
      </c>
      <c r="AU854" s="50">
        <v>3.930902777777778E-3</v>
      </c>
      <c r="AV854" s="50">
        <v>4.2543981481481478E-3</v>
      </c>
      <c r="AW854" s="50">
        <v>5.432291666666666E-3</v>
      </c>
      <c r="AX854" s="50">
        <v>8.5649305555555565E-3</v>
      </c>
      <c r="AY854" s="50">
        <v>9.2295138888888878E-3</v>
      </c>
      <c r="AZ854" s="50">
        <v>1.4872453703703704E-2</v>
      </c>
      <c r="BA854" s="50">
        <v>1.2401273148148147E-2</v>
      </c>
      <c r="BB854" s="50">
        <v>2.1304166666666666E-2</v>
      </c>
      <c r="BC854" s="51">
        <v>4.3716270000000002E-2</v>
      </c>
      <c r="BD854" s="48" t="s">
        <v>0</v>
      </c>
      <c r="BE854" s="48" t="s">
        <v>0</v>
      </c>
      <c r="BF854" s="48" t="s">
        <v>0</v>
      </c>
      <c r="BG854" s="48">
        <v>8.3000000000000007</v>
      </c>
      <c r="BH854" s="48">
        <v>9.3800000000000008</v>
      </c>
      <c r="BI854" s="46">
        <v>2375</v>
      </c>
    </row>
    <row r="855" spans="1:61" x14ac:dyDescent="0.3">
      <c r="A855" s="46">
        <v>547</v>
      </c>
      <c r="B855" s="48">
        <v>6.81</v>
      </c>
      <c r="C855" s="48" t="s">
        <v>0</v>
      </c>
      <c r="D855" s="48" t="s">
        <v>0</v>
      </c>
      <c r="E855" s="48">
        <v>8.35</v>
      </c>
      <c r="F855" s="48" t="s">
        <v>0</v>
      </c>
      <c r="G855" s="48" t="s">
        <v>0</v>
      </c>
      <c r="H855" s="48">
        <v>25.58</v>
      </c>
      <c r="I855" s="48">
        <v>40.58</v>
      </c>
      <c r="J855" s="48">
        <v>56.98</v>
      </c>
      <c r="K855" s="50">
        <v>8.6666666666666674E-4</v>
      </c>
      <c r="L855" s="50">
        <v>1.1819444444444444E-3</v>
      </c>
      <c r="M855" s="50">
        <v>2.7109953703703706E-3</v>
      </c>
      <c r="N855" s="50">
        <v>1.0826388888888888E-3</v>
      </c>
      <c r="O855" s="50">
        <v>1.5202546296296296E-3</v>
      </c>
      <c r="P855" s="50">
        <v>1.9756944444444448E-3</v>
      </c>
      <c r="Q855" s="50">
        <v>3.1466435185185187E-3</v>
      </c>
      <c r="R855" s="50">
        <v>3.3939814814814813E-3</v>
      </c>
      <c r="S855" s="50">
        <v>4.3104166666666664E-3</v>
      </c>
      <c r="T855" s="50">
        <v>6.7548611111111117E-3</v>
      </c>
      <c r="U855" s="50">
        <v>7.3097222222222218E-3</v>
      </c>
      <c r="V855" s="50">
        <v>1.1639930555555556E-2</v>
      </c>
      <c r="W855" s="50">
        <v>1.1120023148148148E-2</v>
      </c>
      <c r="X855" s="50">
        <v>1.8723726851851849E-2</v>
      </c>
      <c r="Y855" s="50">
        <v>3.884976851851852E-2</v>
      </c>
      <c r="Z855" s="48" t="s">
        <v>0</v>
      </c>
      <c r="AA855" s="48" t="s">
        <v>0</v>
      </c>
      <c r="AB855" s="48" t="s">
        <v>0</v>
      </c>
      <c r="AC855" s="48">
        <v>11.06</v>
      </c>
      <c r="AD855" s="48">
        <v>10.32</v>
      </c>
      <c r="AE855" s="46">
        <v>3094</v>
      </c>
      <c r="AF855" s="48">
        <v>8.0299999999999994</v>
      </c>
      <c r="AG855" s="48" t="s">
        <v>0</v>
      </c>
      <c r="AH855" s="48">
        <v>9.31</v>
      </c>
      <c r="AI855" s="48" t="s">
        <v>0</v>
      </c>
      <c r="AJ855" s="48">
        <v>10.36</v>
      </c>
      <c r="AK855" s="48" t="s">
        <v>0</v>
      </c>
      <c r="AL855" s="48">
        <v>30.8</v>
      </c>
      <c r="AM855" s="48">
        <v>50.2</v>
      </c>
      <c r="AN855" s="48">
        <v>70.8</v>
      </c>
      <c r="AO855" s="50">
        <v>1.0879629629629629E-3</v>
      </c>
      <c r="AP855" s="50">
        <v>1.5118055555555555E-3</v>
      </c>
      <c r="AQ855" s="50">
        <v>3.4275462962962966E-3</v>
      </c>
      <c r="AR855" s="50">
        <v>1.372800925925926E-3</v>
      </c>
      <c r="AS855" s="50">
        <v>1.9236111111111112E-3</v>
      </c>
      <c r="AT855" s="50">
        <v>2.4872685185185184E-3</v>
      </c>
      <c r="AU855" s="50">
        <v>3.9329861111111111E-3</v>
      </c>
      <c r="AV855" s="50">
        <v>4.256712962962963E-3</v>
      </c>
      <c r="AW855" s="50">
        <v>5.4353009259259259E-3</v>
      </c>
      <c r="AX855" s="50">
        <v>8.5697916666666665E-3</v>
      </c>
      <c r="AY855" s="50">
        <v>9.2348379629629621E-3</v>
      </c>
      <c r="AZ855" s="50">
        <v>1.4881134259259259E-2</v>
      </c>
      <c r="BA855" s="50">
        <v>1.2409375E-2</v>
      </c>
      <c r="BB855" s="50">
        <v>2.1317824074074072E-2</v>
      </c>
      <c r="BC855" s="51">
        <v>4.3750310000000001E-2</v>
      </c>
      <c r="BD855" s="48" t="s">
        <v>0</v>
      </c>
      <c r="BE855" s="48">
        <v>2.63</v>
      </c>
      <c r="BF855" s="48">
        <v>3.88</v>
      </c>
      <c r="BG855" s="48">
        <v>8.2899999999999991</v>
      </c>
      <c r="BH855" s="48">
        <v>9.36</v>
      </c>
      <c r="BI855" s="46">
        <v>2371</v>
      </c>
    </row>
    <row r="856" spans="1:61" x14ac:dyDescent="0.3">
      <c r="A856" s="46">
        <v>546</v>
      </c>
      <c r="B856" s="48" t="s">
        <v>0</v>
      </c>
      <c r="C856" s="48" t="s">
        <v>0</v>
      </c>
      <c r="D856" s="48" t="s">
        <v>0</v>
      </c>
      <c r="E856" s="48" t="s">
        <v>0</v>
      </c>
      <c r="F856" s="48" t="s">
        <v>0</v>
      </c>
      <c r="G856" s="48">
        <v>9.82</v>
      </c>
      <c r="H856" s="48">
        <v>25.59</v>
      </c>
      <c r="I856" s="48">
        <v>40.590000000000003</v>
      </c>
      <c r="J856" s="48">
        <v>57</v>
      </c>
      <c r="K856" s="50">
        <v>8.6701388888888896E-4</v>
      </c>
      <c r="L856" s="50">
        <v>1.1824074074074074E-3</v>
      </c>
      <c r="M856" s="50">
        <v>2.7121527777777777E-3</v>
      </c>
      <c r="N856" s="50">
        <v>1.0831018518518518E-3</v>
      </c>
      <c r="O856" s="50">
        <v>1.5208333333333332E-3</v>
      </c>
      <c r="P856" s="50">
        <v>1.9763888888888891E-3</v>
      </c>
      <c r="Q856" s="50">
        <v>3.1479166666666669E-3</v>
      </c>
      <c r="R856" s="50">
        <v>3.3952546296296296E-3</v>
      </c>
      <c r="S856" s="50">
        <v>4.312037037037037E-3</v>
      </c>
      <c r="T856" s="50">
        <v>6.7575231481481488E-3</v>
      </c>
      <c r="U856" s="50">
        <v>7.3126157407407402E-3</v>
      </c>
      <c r="V856" s="50">
        <v>1.1644560185185185E-2</v>
      </c>
      <c r="W856" s="50">
        <v>1.1126851851851851E-2</v>
      </c>
      <c r="X856" s="50">
        <v>1.8735185185185181E-2</v>
      </c>
      <c r="Y856" s="50">
        <v>3.8872916666666667E-2</v>
      </c>
      <c r="Z856" s="48" t="s">
        <v>0</v>
      </c>
      <c r="AA856" s="48">
        <v>3.31</v>
      </c>
      <c r="AB856" s="48">
        <v>5.21</v>
      </c>
      <c r="AC856" s="48">
        <v>11.05</v>
      </c>
      <c r="AD856" s="48">
        <v>10.3</v>
      </c>
      <c r="AE856" s="46">
        <v>3088</v>
      </c>
      <c r="AF856" s="48" t="s">
        <v>0</v>
      </c>
      <c r="AG856" s="48" t="s">
        <v>0</v>
      </c>
      <c r="AH856" s="48" t="s">
        <v>0</v>
      </c>
      <c r="AI856" s="48">
        <v>9.49</v>
      </c>
      <c r="AJ856" s="48" t="s">
        <v>0</v>
      </c>
      <c r="AK856" s="48">
        <v>11.2</v>
      </c>
      <c r="AL856" s="48">
        <v>30.81</v>
      </c>
      <c r="AM856" s="48">
        <v>50.22</v>
      </c>
      <c r="AN856" s="48">
        <v>70.84</v>
      </c>
      <c r="AO856" s="50">
        <v>1.0885416666666667E-3</v>
      </c>
      <c r="AP856" s="50">
        <v>1.5126157407407408E-3</v>
      </c>
      <c r="AQ856" s="50">
        <v>3.4295138888888891E-3</v>
      </c>
      <c r="AR856" s="50">
        <v>1.373611111111111E-3</v>
      </c>
      <c r="AS856" s="50">
        <v>1.924652777777778E-3</v>
      </c>
      <c r="AT856" s="50">
        <v>2.4885416666666667E-3</v>
      </c>
      <c r="AU856" s="50">
        <v>3.9351851851851848E-3</v>
      </c>
      <c r="AV856" s="50">
        <v>4.2590277777777774E-3</v>
      </c>
      <c r="AW856" s="50">
        <v>5.4383101851851849E-3</v>
      </c>
      <c r="AX856" s="50">
        <v>8.5746527777777783E-3</v>
      </c>
      <c r="AY856" s="50">
        <v>9.2400462962962948E-3</v>
      </c>
      <c r="AZ856" s="50">
        <v>1.4889699074074074E-2</v>
      </c>
      <c r="BA856" s="50">
        <v>1.2417476851851851E-2</v>
      </c>
      <c r="BB856" s="50">
        <v>2.1331597222222221E-2</v>
      </c>
      <c r="BC856" s="51">
        <v>4.3773939999999997E-2</v>
      </c>
      <c r="BD856" s="48">
        <v>1.3</v>
      </c>
      <c r="BE856" s="48" t="s">
        <v>0</v>
      </c>
      <c r="BF856" s="48" t="s">
        <v>0</v>
      </c>
      <c r="BG856" s="48">
        <v>8.2799999999999994</v>
      </c>
      <c r="BH856" s="48">
        <v>9.35</v>
      </c>
      <c r="BI856" s="46">
        <v>2367</v>
      </c>
    </row>
    <row r="857" spans="1:61" x14ac:dyDescent="0.3">
      <c r="A857" s="46">
        <v>545</v>
      </c>
      <c r="B857" s="48" t="s">
        <v>0</v>
      </c>
      <c r="C857" s="48">
        <v>7.37</v>
      </c>
      <c r="D857" s="48">
        <v>7.88</v>
      </c>
      <c r="E857" s="48" t="s">
        <v>0</v>
      </c>
      <c r="F857" s="48">
        <v>9.09</v>
      </c>
      <c r="G857" s="48" t="s">
        <v>0</v>
      </c>
      <c r="H857" s="48">
        <v>25.6</v>
      </c>
      <c r="I857" s="48">
        <v>40.61</v>
      </c>
      <c r="J857" s="48">
        <v>57.02</v>
      </c>
      <c r="K857" s="50">
        <v>8.6736111111111118E-4</v>
      </c>
      <c r="L857" s="50">
        <v>1.1828703703703704E-3</v>
      </c>
      <c r="M857" s="50">
        <v>2.7131944444444447E-3</v>
      </c>
      <c r="N857" s="50">
        <v>1.0834490740740741E-3</v>
      </c>
      <c r="O857" s="50">
        <v>1.521412037037037E-3</v>
      </c>
      <c r="P857" s="50">
        <v>1.9770833333333337E-3</v>
      </c>
      <c r="Q857" s="50">
        <v>3.1490740740740741E-3</v>
      </c>
      <c r="R857" s="50">
        <v>3.3965277777777778E-3</v>
      </c>
      <c r="S857" s="50">
        <v>4.3136574074074075E-3</v>
      </c>
      <c r="T857" s="50">
        <v>6.7603009259259265E-3</v>
      </c>
      <c r="U857" s="50">
        <v>7.3155092592592594E-3</v>
      </c>
      <c r="V857" s="50">
        <v>1.1649074074074074E-2</v>
      </c>
      <c r="W857" s="50">
        <v>1.1133680555555555E-2</v>
      </c>
      <c r="X857" s="50">
        <v>1.8746643518518517E-2</v>
      </c>
      <c r="Y857" s="50">
        <v>3.8896180555555555E-2</v>
      </c>
      <c r="Z857" s="48" t="s">
        <v>0</v>
      </c>
      <c r="AA857" s="48" t="s">
        <v>0</v>
      </c>
      <c r="AB857" s="48" t="s">
        <v>0</v>
      </c>
      <c r="AC857" s="48">
        <v>11.04</v>
      </c>
      <c r="AD857" s="48">
        <v>10.28</v>
      </c>
      <c r="AE857" s="46">
        <v>3083</v>
      </c>
      <c r="AF857" s="48" t="s">
        <v>0</v>
      </c>
      <c r="AG857" s="48">
        <v>8.7100000000000009</v>
      </c>
      <c r="AH857" s="48">
        <v>9.32</v>
      </c>
      <c r="AI857" s="48" t="s">
        <v>0</v>
      </c>
      <c r="AJ857" s="48">
        <v>10.37</v>
      </c>
      <c r="AK857" s="48">
        <v>11.21</v>
      </c>
      <c r="AL857" s="48">
        <v>30.83</v>
      </c>
      <c r="AM857" s="48">
        <v>50.25</v>
      </c>
      <c r="AN857" s="48">
        <v>70.88</v>
      </c>
      <c r="AO857" s="50">
        <v>1.0892361111111111E-3</v>
      </c>
      <c r="AP857" s="50">
        <v>1.5135416666666667E-3</v>
      </c>
      <c r="AQ857" s="50">
        <v>3.4314814814814815E-3</v>
      </c>
      <c r="AR857" s="50">
        <v>1.3743055555555555E-3</v>
      </c>
      <c r="AS857" s="50">
        <v>1.9256944444444445E-3</v>
      </c>
      <c r="AT857" s="50">
        <v>2.4899305555555556E-3</v>
      </c>
      <c r="AU857" s="50">
        <v>3.9372685185185179E-3</v>
      </c>
      <c r="AV857" s="50">
        <v>4.2613425925925926E-3</v>
      </c>
      <c r="AW857" s="50">
        <v>5.4413194444444448E-3</v>
      </c>
      <c r="AX857" s="50">
        <v>8.5795138888888883E-3</v>
      </c>
      <c r="AY857" s="50">
        <v>9.2453703703703691E-3</v>
      </c>
      <c r="AZ857" s="50">
        <v>1.4898379629629629E-2</v>
      </c>
      <c r="BA857" s="50">
        <v>1.2425694444444444E-2</v>
      </c>
      <c r="BB857" s="50">
        <v>2.1345370370370369E-2</v>
      </c>
      <c r="BC857" s="51">
        <v>4.3807989999999998E-2</v>
      </c>
      <c r="BD857" s="48" t="s">
        <v>0</v>
      </c>
      <c r="BE857" s="48" t="s">
        <v>0</v>
      </c>
      <c r="BF857" s="48">
        <v>3.87</v>
      </c>
      <c r="BG857" s="48">
        <v>8.27</v>
      </c>
      <c r="BH857" s="48">
        <v>9.33</v>
      </c>
      <c r="BI857" s="46">
        <v>2363</v>
      </c>
    </row>
    <row r="858" spans="1:61" x14ac:dyDescent="0.3">
      <c r="A858" s="46">
        <v>544</v>
      </c>
      <c r="B858" s="48" t="s">
        <v>0</v>
      </c>
      <c r="C858" s="48" t="s">
        <v>0</v>
      </c>
      <c r="D858" s="48" t="s">
        <v>0</v>
      </c>
      <c r="E858" s="48">
        <v>8.36</v>
      </c>
      <c r="F858" s="48" t="s">
        <v>0</v>
      </c>
      <c r="G858" s="48" t="s">
        <v>0</v>
      </c>
      <c r="H858" s="48">
        <v>25.61</v>
      </c>
      <c r="I858" s="48">
        <v>40.619999999999997</v>
      </c>
      <c r="J858" s="48">
        <v>57.05</v>
      </c>
      <c r="K858" s="50">
        <v>8.677083333333334E-4</v>
      </c>
      <c r="L858" s="50">
        <v>1.1833333333333333E-3</v>
      </c>
      <c r="M858" s="50">
        <v>2.7143518518518519E-3</v>
      </c>
      <c r="N858" s="50">
        <v>1.0839120370370371E-3</v>
      </c>
      <c r="O858" s="50">
        <v>1.5219907407407406E-3</v>
      </c>
      <c r="P858" s="50">
        <v>1.9778935185185186E-3</v>
      </c>
      <c r="Q858" s="50">
        <v>3.1503472222222224E-3</v>
      </c>
      <c r="R858" s="50">
        <v>3.3979166666666667E-3</v>
      </c>
      <c r="S858" s="50">
        <v>4.3153935185185188E-3</v>
      </c>
      <c r="T858" s="50">
        <v>6.7629629629629637E-3</v>
      </c>
      <c r="U858" s="50">
        <v>7.3184027777777778E-3</v>
      </c>
      <c r="V858" s="50">
        <v>1.1653703703703704E-2</v>
      </c>
      <c r="W858" s="50">
        <v>1.114050925925926E-2</v>
      </c>
      <c r="X858" s="50">
        <v>1.8758101851851852E-2</v>
      </c>
      <c r="Y858" s="50">
        <v>3.8919444444444444E-2</v>
      </c>
      <c r="Z858" s="48">
        <v>1.57</v>
      </c>
      <c r="AA858" s="48" t="s">
        <v>0</v>
      </c>
      <c r="AB858" s="48">
        <v>5.2</v>
      </c>
      <c r="AC858" s="48">
        <v>11.03</v>
      </c>
      <c r="AD858" s="48">
        <v>10.26</v>
      </c>
      <c r="AE858" s="46">
        <v>3078</v>
      </c>
      <c r="AF858" s="48">
        <v>8.0399999999999991</v>
      </c>
      <c r="AG858" s="48" t="s">
        <v>0</v>
      </c>
      <c r="AH858" s="48" t="s">
        <v>0</v>
      </c>
      <c r="AI858" s="48">
        <v>9.5</v>
      </c>
      <c r="AJ858" s="48" t="s">
        <v>0</v>
      </c>
      <c r="AK858" s="48" t="s">
        <v>0</v>
      </c>
      <c r="AL858" s="48">
        <v>30.84</v>
      </c>
      <c r="AM858" s="48">
        <v>50.27</v>
      </c>
      <c r="AN858" s="48">
        <v>70.92</v>
      </c>
      <c r="AO858" s="50">
        <v>1.0898148148148147E-3</v>
      </c>
      <c r="AP858" s="50">
        <v>1.5143518518518518E-3</v>
      </c>
      <c r="AQ858" s="50">
        <v>3.433449074074074E-3</v>
      </c>
      <c r="AR858" s="50">
        <v>1.3751157407407408E-3</v>
      </c>
      <c r="AS858" s="50">
        <v>1.9267361111111113E-3</v>
      </c>
      <c r="AT858" s="50">
        <v>2.4912037037037038E-3</v>
      </c>
      <c r="AU858" s="50">
        <v>3.9393518518518519E-3</v>
      </c>
      <c r="AV858" s="50">
        <v>4.2636574074074078E-3</v>
      </c>
      <c r="AW858" s="50">
        <v>5.4443287037037038E-3</v>
      </c>
      <c r="AX858" s="50">
        <v>8.5844907407407398E-3</v>
      </c>
      <c r="AY858" s="50">
        <v>9.2506944444444451E-3</v>
      </c>
      <c r="AZ858" s="50">
        <v>1.4906944444444445E-2</v>
      </c>
      <c r="BA858" s="50">
        <v>1.2433796296296297E-2</v>
      </c>
      <c r="BB858" s="50">
        <v>2.135914351851852E-2</v>
      </c>
      <c r="BC858" s="51">
        <v>4.3831620000000002E-2</v>
      </c>
      <c r="BD858" s="48" t="s">
        <v>0</v>
      </c>
      <c r="BE858" s="48">
        <v>2.62</v>
      </c>
      <c r="BF858" s="48" t="s">
        <v>0</v>
      </c>
      <c r="BG858" s="48">
        <v>8.26</v>
      </c>
      <c r="BH858" s="48">
        <v>9.31</v>
      </c>
      <c r="BI858" s="46">
        <v>2359</v>
      </c>
    </row>
    <row r="859" spans="1:61" x14ac:dyDescent="0.3">
      <c r="A859" s="46">
        <v>543</v>
      </c>
      <c r="B859" s="48" t="s">
        <v>0</v>
      </c>
      <c r="C859" s="48" t="s">
        <v>0</v>
      </c>
      <c r="D859" s="48" t="s">
        <v>0</v>
      </c>
      <c r="E859" s="48" t="s">
        <v>0</v>
      </c>
      <c r="F859" s="48">
        <v>9.1</v>
      </c>
      <c r="G859" s="48">
        <v>9.83</v>
      </c>
      <c r="H859" s="48">
        <v>25.62</v>
      </c>
      <c r="I859" s="48">
        <v>40.64</v>
      </c>
      <c r="J859" s="48">
        <v>57.07</v>
      </c>
      <c r="K859" s="50">
        <v>8.6793981481481488E-4</v>
      </c>
      <c r="L859" s="50">
        <v>1.1837962962962963E-3</v>
      </c>
      <c r="M859" s="50">
        <v>2.7155092592592595E-3</v>
      </c>
      <c r="N859" s="50">
        <v>1.0842592592592592E-3</v>
      </c>
      <c r="O859" s="50">
        <v>1.5225694444444444E-3</v>
      </c>
      <c r="P859" s="50">
        <v>1.9785879629629632E-3</v>
      </c>
      <c r="Q859" s="50">
        <v>3.1515046296296295E-3</v>
      </c>
      <c r="R859" s="50">
        <v>3.3991898148148145E-3</v>
      </c>
      <c r="S859" s="50">
        <v>4.3170138888888885E-3</v>
      </c>
      <c r="T859" s="50">
        <v>6.7657407407407414E-3</v>
      </c>
      <c r="U859" s="50">
        <v>7.3212962962962962E-3</v>
      </c>
      <c r="V859" s="50">
        <v>1.1658333333333335E-2</v>
      </c>
      <c r="W859" s="50">
        <v>1.1147337962962963E-2</v>
      </c>
      <c r="X859" s="50">
        <v>1.8769560185185184E-2</v>
      </c>
      <c r="Y859" s="50">
        <v>3.8942708333333333E-2</v>
      </c>
      <c r="Z859" s="48" t="s">
        <v>0</v>
      </c>
      <c r="AA859" s="48">
        <v>3.3</v>
      </c>
      <c r="AB859" s="48" t="s">
        <v>0</v>
      </c>
      <c r="AC859" s="48">
        <v>11.02</v>
      </c>
      <c r="AD859" s="48">
        <v>10.25</v>
      </c>
      <c r="AE859" s="46">
        <v>3073</v>
      </c>
      <c r="AF859" s="48" t="s">
        <v>0</v>
      </c>
      <c r="AG859" s="48">
        <v>8.7200000000000006</v>
      </c>
      <c r="AH859" s="48">
        <v>9.33</v>
      </c>
      <c r="AI859" s="48">
        <v>9.51</v>
      </c>
      <c r="AJ859" s="48">
        <v>10.38</v>
      </c>
      <c r="AK859" s="48">
        <v>11.22</v>
      </c>
      <c r="AL859" s="48">
        <v>30.86</v>
      </c>
      <c r="AM859" s="48">
        <v>50.3</v>
      </c>
      <c r="AN859" s="48">
        <v>70.959999999999994</v>
      </c>
      <c r="AO859" s="50">
        <v>1.0903935185185185E-3</v>
      </c>
      <c r="AP859" s="50">
        <v>1.5152777777777777E-3</v>
      </c>
      <c r="AQ859" s="50">
        <v>3.4355324074074075E-3</v>
      </c>
      <c r="AR859" s="50">
        <v>1.3758101851851852E-3</v>
      </c>
      <c r="AS859" s="50">
        <v>1.9277777777777778E-3</v>
      </c>
      <c r="AT859" s="50">
        <v>2.4925925925925927E-3</v>
      </c>
      <c r="AU859" s="50">
        <v>3.9415509259259256E-3</v>
      </c>
      <c r="AV859" s="50">
        <v>4.2659722222222222E-3</v>
      </c>
      <c r="AW859" s="50">
        <v>5.4473379629629629E-3</v>
      </c>
      <c r="AX859" s="50">
        <v>8.5893518518518515E-3</v>
      </c>
      <c r="AY859" s="50">
        <v>9.2559027777777778E-3</v>
      </c>
      <c r="AZ859" s="50">
        <v>1.4915625E-2</v>
      </c>
      <c r="BA859" s="50">
        <v>1.244201388888889E-2</v>
      </c>
      <c r="BB859" s="50">
        <v>2.1372916666666665E-2</v>
      </c>
      <c r="BC859" s="51">
        <v>4.3855249999999998E-2</v>
      </c>
      <c r="BD859" s="48" t="s">
        <v>0</v>
      </c>
      <c r="BE859" s="48" t="s">
        <v>0</v>
      </c>
      <c r="BF859" s="48">
        <v>3.86</v>
      </c>
      <c r="BG859" s="48">
        <v>8.25</v>
      </c>
      <c r="BH859" s="48">
        <v>9.3000000000000007</v>
      </c>
      <c r="BI859" s="46">
        <v>2355</v>
      </c>
    </row>
    <row r="860" spans="1:61" x14ac:dyDescent="0.3">
      <c r="A860" s="46">
        <v>542</v>
      </c>
      <c r="B860" s="48">
        <v>6.82</v>
      </c>
      <c r="C860" s="48" t="s">
        <v>0</v>
      </c>
      <c r="D860" s="48" t="s">
        <v>0</v>
      </c>
      <c r="E860" s="48" t="s">
        <v>0</v>
      </c>
      <c r="F860" s="48" t="s">
        <v>0</v>
      </c>
      <c r="G860" s="48" t="s">
        <v>0</v>
      </c>
      <c r="H860" s="48" t="s">
        <v>0</v>
      </c>
      <c r="I860" s="48">
        <v>40.659999999999997</v>
      </c>
      <c r="J860" s="48">
        <v>57.09</v>
      </c>
      <c r="K860" s="50">
        <v>8.682870370370371E-4</v>
      </c>
      <c r="L860" s="50">
        <v>1.1842592592592592E-3</v>
      </c>
      <c r="M860" s="50">
        <v>2.7166666666666667E-3</v>
      </c>
      <c r="N860" s="50">
        <v>1.0847222222222222E-3</v>
      </c>
      <c r="O860" s="50">
        <v>1.523148148148148E-3</v>
      </c>
      <c r="P860" s="50">
        <v>1.9792824074074075E-3</v>
      </c>
      <c r="Q860" s="50">
        <v>3.1527777777777778E-3</v>
      </c>
      <c r="R860" s="50">
        <v>3.4004629629629628E-3</v>
      </c>
      <c r="S860" s="50">
        <v>4.3186342592592599E-3</v>
      </c>
      <c r="T860" s="50">
        <v>6.7684027777777786E-3</v>
      </c>
      <c r="U860" s="50">
        <v>7.3243055555555553E-3</v>
      </c>
      <c r="V860" s="50">
        <v>1.1662962962962964E-2</v>
      </c>
      <c r="W860" s="50">
        <v>1.1154166666666668E-2</v>
      </c>
      <c r="X860" s="50">
        <v>1.8781018518518516E-2</v>
      </c>
      <c r="Y860" s="50">
        <v>3.8965972222222221E-2</v>
      </c>
      <c r="Z860" s="48" t="s">
        <v>0</v>
      </c>
      <c r="AA860" s="48" t="s">
        <v>0</v>
      </c>
      <c r="AB860" s="48" t="s">
        <v>0</v>
      </c>
      <c r="AC860" s="48">
        <v>11.01</v>
      </c>
      <c r="AD860" s="48">
        <v>10.23</v>
      </c>
      <c r="AE860" s="46">
        <v>3068</v>
      </c>
      <c r="AF860" s="48" t="s">
        <v>0</v>
      </c>
      <c r="AG860" s="48" t="s">
        <v>0</v>
      </c>
      <c r="AH860" s="48" t="s">
        <v>0</v>
      </c>
      <c r="AI860" s="48" t="s">
        <v>0</v>
      </c>
      <c r="AJ860" s="48" t="s">
        <v>0</v>
      </c>
      <c r="AK860" s="48">
        <v>11.23</v>
      </c>
      <c r="AL860" s="48">
        <v>30.87</v>
      </c>
      <c r="AM860" s="48">
        <v>50.33</v>
      </c>
      <c r="AN860" s="48">
        <v>70.989999999999995</v>
      </c>
      <c r="AO860" s="50">
        <v>1.0909722222222221E-3</v>
      </c>
      <c r="AP860" s="50">
        <v>1.516087962962963E-3</v>
      </c>
      <c r="AQ860" s="50">
        <v>3.4375E-3</v>
      </c>
      <c r="AR860" s="50">
        <v>1.3766203703703703E-3</v>
      </c>
      <c r="AS860" s="50">
        <v>1.9288194444444446E-3</v>
      </c>
      <c r="AT860" s="50">
        <v>2.4938657407407409E-3</v>
      </c>
      <c r="AU860" s="50">
        <v>3.9436342592592587E-3</v>
      </c>
      <c r="AV860" s="50">
        <v>4.2682870370370374E-3</v>
      </c>
      <c r="AW860" s="50">
        <v>5.4502314814814812E-3</v>
      </c>
      <c r="AX860" s="50">
        <v>8.5942129629629615E-3</v>
      </c>
      <c r="AY860" s="50">
        <v>9.2612268518518521E-3</v>
      </c>
      <c r="AZ860" s="50">
        <v>1.4924305555555555E-2</v>
      </c>
      <c r="BA860" s="50">
        <v>1.2450231481481481E-2</v>
      </c>
      <c r="BB860" s="50">
        <v>2.1386689814814813E-2</v>
      </c>
      <c r="BC860" s="51">
        <v>4.3889310000000001E-2</v>
      </c>
      <c r="BD860" s="48" t="s">
        <v>0</v>
      </c>
      <c r="BE860" s="48" t="s">
        <v>0</v>
      </c>
      <c r="BF860" s="48" t="s">
        <v>0</v>
      </c>
      <c r="BG860" s="48">
        <v>8.24</v>
      </c>
      <c r="BH860" s="48">
        <v>9.2799999999999994</v>
      </c>
      <c r="BI860" s="46">
        <v>2351</v>
      </c>
    </row>
    <row r="861" spans="1:61" x14ac:dyDescent="0.3">
      <c r="A861" s="46">
        <v>541</v>
      </c>
      <c r="B861" s="48" t="s">
        <v>0</v>
      </c>
      <c r="C861" s="48">
        <v>7.38</v>
      </c>
      <c r="D861" s="48">
        <v>7.89</v>
      </c>
      <c r="E861" s="48">
        <v>8.3699999999999992</v>
      </c>
      <c r="F861" s="48" t="s">
        <v>0</v>
      </c>
      <c r="G861" s="48">
        <v>9.84</v>
      </c>
      <c r="H861" s="48">
        <v>25.63</v>
      </c>
      <c r="I861" s="48">
        <v>40.67</v>
      </c>
      <c r="J861" s="48">
        <v>57.11</v>
      </c>
      <c r="K861" s="50">
        <v>8.6863425925925932E-4</v>
      </c>
      <c r="L861" s="50">
        <v>1.1846064814814816E-3</v>
      </c>
      <c r="M861" s="50">
        <v>2.7177083333333333E-3</v>
      </c>
      <c r="N861" s="50">
        <v>1.0850694444444445E-3</v>
      </c>
      <c r="O861" s="50">
        <v>1.523611111111111E-3</v>
      </c>
      <c r="P861" s="50">
        <v>1.9800925925925928E-3</v>
      </c>
      <c r="Q861" s="50">
        <v>3.1539351851851854E-3</v>
      </c>
      <c r="R861" s="50">
        <v>3.401736111111111E-3</v>
      </c>
      <c r="S861" s="50">
        <v>4.3203703703703711E-3</v>
      </c>
      <c r="T861" s="50">
        <v>6.7711805555555555E-3</v>
      </c>
      <c r="U861" s="50">
        <v>7.3271990740740736E-3</v>
      </c>
      <c r="V861" s="50">
        <v>1.1667592592592594E-2</v>
      </c>
      <c r="W861" s="50">
        <v>1.1161111111111111E-2</v>
      </c>
      <c r="X861" s="50">
        <v>1.879259259259259E-2</v>
      </c>
      <c r="Y861" s="50">
        <v>3.8989351851851858E-2</v>
      </c>
      <c r="Z861" s="48" t="s">
        <v>0</v>
      </c>
      <c r="AA861" s="48">
        <v>3.29</v>
      </c>
      <c r="AB861" s="48">
        <v>5.19</v>
      </c>
      <c r="AC861" s="48">
        <v>11</v>
      </c>
      <c r="AD861" s="48">
        <v>10.210000000000001</v>
      </c>
      <c r="AE861" s="46">
        <v>3063</v>
      </c>
      <c r="AF861" s="48">
        <v>8.0500000000000007</v>
      </c>
      <c r="AG861" s="48" t="s">
        <v>0</v>
      </c>
      <c r="AH861" s="48" t="s">
        <v>0</v>
      </c>
      <c r="AI861" s="48">
        <v>9.52</v>
      </c>
      <c r="AJ861" s="48">
        <v>10.39</v>
      </c>
      <c r="AK861" s="48" t="s">
        <v>0</v>
      </c>
      <c r="AL861" s="48">
        <v>30.89</v>
      </c>
      <c r="AM861" s="48">
        <v>50.35</v>
      </c>
      <c r="AN861" s="48">
        <v>71.03</v>
      </c>
      <c r="AO861" s="50">
        <v>1.0915509259259259E-3</v>
      </c>
      <c r="AP861" s="50">
        <v>1.5170138888888889E-3</v>
      </c>
      <c r="AQ861" s="50">
        <v>3.4394675925925925E-3</v>
      </c>
      <c r="AR861" s="50">
        <v>1.3774305555555556E-3</v>
      </c>
      <c r="AS861" s="50">
        <v>1.9298611111111111E-3</v>
      </c>
      <c r="AT861" s="50">
        <v>2.4952546296296298E-3</v>
      </c>
      <c r="AU861" s="50">
        <v>3.9457175925925918E-3</v>
      </c>
      <c r="AV861" s="50">
        <v>4.2706018518518518E-3</v>
      </c>
      <c r="AW861" s="50">
        <v>5.4532407407407411E-3</v>
      </c>
      <c r="AX861" s="50">
        <v>8.5990740740740732E-3</v>
      </c>
      <c r="AY861" s="50">
        <v>9.2665509259259246E-3</v>
      </c>
      <c r="AZ861" s="50">
        <v>1.4932986111111112E-2</v>
      </c>
      <c r="BA861" s="50">
        <v>1.2458333333333333E-2</v>
      </c>
      <c r="BB861" s="50">
        <v>2.1400462962962961E-2</v>
      </c>
      <c r="BC861" s="51">
        <v>4.3912949999999999E-2</v>
      </c>
      <c r="BD861" s="48" t="s">
        <v>0</v>
      </c>
      <c r="BE861" s="48">
        <v>2.61</v>
      </c>
      <c r="BF861" s="48">
        <v>3.85</v>
      </c>
      <c r="BG861" s="48">
        <v>8.23</v>
      </c>
      <c r="BH861" s="48">
        <v>9.27</v>
      </c>
      <c r="BI861" s="46">
        <v>2347</v>
      </c>
    </row>
    <row r="862" spans="1:61" x14ac:dyDescent="0.3">
      <c r="A862" s="46">
        <v>540</v>
      </c>
      <c r="B862" s="48" t="s">
        <v>0</v>
      </c>
      <c r="C862" s="48" t="s">
        <v>0</v>
      </c>
      <c r="D862" s="48" t="s">
        <v>0</v>
      </c>
      <c r="E862" s="48" t="s">
        <v>0</v>
      </c>
      <c r="F862" s="48">
        <v>9.11</v>
      </c>
      <c r="G862" s="48" t="s">
        <v>0</v>
      </c>
      <c r="H862" s="48">
        <v>25.64</v>
      </c>
      <c r="I862" s="48">
        <v>40.69</v>
      </c>
      <c r="J862" s="48">
        <v>57.13</v>
      </c>
      <c r="K862" s="50">
        <v>8.6898148148148154E-4</v>
      </c>
      <c r="L862" s="50">
        <v>1.1850694444444445E-3</v>
      </c>
      <c r="M862" s="50">
        <v>2.7188657407407409E-3</v>
      </c>
      <c r="N862" s="50">
        <v>1.0854166666666666E-3</v>
      </c>
      <c r="O862" s="50">
        <v>1.5241898148148148E-3</v>
      </c>
      <c r="P862" s="50">
        <v>1.9807870370370374E-3</v>
      </c>
      <c r="Q862" s="50">
        <v>3.1552083333333332E-3</v>
      </c>
      <c r="R862" s="50">
        <v>3.4030092592592597E-3</v>
      </c>
      <c r="S862" s="50">
        <v>4.3219907407407408E-3</v>
      </c>
      <c r="T862" s="50">
        <v>6.7738425925925926E-3</v>
      </c>
      <c r="U862" s="50">
        <v>7.330092592592592E-3</v>
      </c>
      <c r="V862" s="50">
        <v>1.1672222222222223E-2</v>
      </c>
      <c r="W862" s="50">
        <v>1.1167939814814815E-2</v>
      </c>
      <c r="X862" s="50">
        <v>1.8804050925925925E-2</v>
      </c>
      <c r="Y862" s="50">
        <v>3.9012731481481482E-2</v>
      </c>
      <c r="Z862" s="48" t="s">
        <v>0</v>
      </c>
      <c r="AA862" s="48" t="s">
        <v>0</v>
      </c>
      <c r="AB862" s="48" t="s">
        <v>0</v>
      </c>
      <c r="AC862" s="48">
        <v>10.99</v>
      </c>
      <c r="AD862" s="48">
        <v>10.199999999999999</v>
      </c>
      <c r="AE862" s="46">
        <v>3058</v>
      </c>
      <c r="AF862" s="48" t="s">
        <v>0</v>
      </c>
      <c r="AG862" s="48">
        <v>8.73</v>
      </c>
      <c r="AH862" s="48">
        <v>9.34</v>
      </c>
      <c r="AI862" s="48" t="s">
        <v>0</v>
      </c>
      <c r="AJ862" s="48">
        <v>10.4</v>
      </c>
      <c r="AK862" s="48">
        <v>11.24</v>
      </c>
      <c r="AL862" s="48">
        <v>30.9</v>
      </c>
      <c r="AM862" s="48">
        <v>50.38</v>
      </c>
      <c r="AN862" s="48">
        <v>71.069999999999993</v>
      </c>
      <c r="AO862" s="50">
        <v>1.0922453703703704E-3</v>
      </c>
      <c r="AP862" s="50">
        <v>1.517824074074074E-3</v>
      </c>
      <c r="AQ862" s="50">
        <v>3.4414351851851854E-3</v>
      </c>
      <c r="AR862" s="50">
        <v>1.378125E-3</v>
      </c>
      <c r="AS862" s="50">
        <v>1.9309027777777779E-3</v>
      </c>
      <c r="AT862" s="50">
        <v>2.4965277777777781E-3</v>
      </c>
      <c r="AU862" s="50">
        <v>3.9479166666666664E-3</v>
      </c>
      <c r="AV862" s="50">
        <v>4.2729166666666662E-3</v>
      </c>
      <c r="AW862" s="50">
        <v>5.4562500000000002E-3</v>
      </c>
      <c r="AX862" s="50">
        <v>8.603935185185185E-3</v>
      </c>
      <c r="AY862" s="50">
        <v>9.2718749999999989E-3</v>
      </c>
      <c r="AZ862" s="50">
        <v>1.4941666666666667E-2</v>
      </c>
      <c r="BA862" s="50">
        <v>1.2466550925925926E-2</v>
      </c>
      <c r="BB862" s="50">
        <v>2.141423611111111E-2</v>
      </c>
      <c r="BC862" s="51">
        <v>4.3946999999999993E-2</v>
      </c>
      <c r="BD862" s="48" t="s">
        <v>0</v>
      </c>
      <c r="BE862" s="48" t="s">
        <v>0</v>
      </c>
      <c r="BF862" s="48" t="s">
        <v>0</v>
      </c>
      <c r="BG862" s="48">
        <v>8.2200000000000006</v>
      </c>
      <c r="BH862" s="48">
        <v>9.25</v>
      </c>
      <c r="BI862" s="46">
        <v>2343</v>
      </c>
    </row>
    <row r="863" spans="1:61" x14ac:dyDescent="0.3">
      <c r="A863" s="46">
        <v>539</v>
      </c>
      <c r="B863" s="48" t="s">
        <v>0</v>
      </c>
      <c r="C863" s="48" t="s">
        <v>0</v>
      </c>
      <c r="D863" s="48" t="s">
        <v>0</v>
      </c>
      <c r="E863" s="48">
        <v>8.3800000000000008</v>
      </c>
      <c r="F863" s="48" t="s">
        <v>0</v>
      </c>
      <c r="G863" s="48">
        <v>9.85</v>
      </c>
      <c r="H863" s="48">
        <v>25.65</v>
      </c>
      <c r="I863" s="48">
        <v>40.700000000000003</v>
      </c>
      <c r="J863" s="48">
        <v>57.15</v>
      </c>
      <c r="K863" s="50">
        <v>8.6932870370370376E-4</v>
      </c>
      <c r="L863" s="50">
        <v>1.1855324074074075E-3</v>
      </c>
      <c r="M863" s="50">
        <v>2.7200231481481481E-3</v>
      </c>
      <c r="N863" s="50">
        <v>1.0858796296296296E-3</v>
      </c>
      <c r="O863" s="50">
        <v>1.5247685185185184E-3</v>
      </c>
      <c r="P863" s="50">
        <v>1.9814814814814816E-3</v>
      </c>
      <c r="Q863" s="50">
        <v>3.1563657407407408E-3</v>
      </c>
      <c r="R863" s="50">
        <v>3.4043981481481486E-3</v>
      </c>
      <c r="S863" s="50">
        <v>4.3236111111111114E-3</v>
      </c>
      <c r="T863" s="50">
        <v>6.7766203703703703E-3</v>
      </c>
      <c r="U863" s="50">
        <v>7.3331018518518511E-3</v>
      </c>
      <c r="V863" s="50">
        <v>1.1676851851851853E-2</v>
      </c>
      <c r="W863" s="50">
        <v>1.1174768518518518E-2</v>
      </c>
      <c r="X863" s="50">
        <v>1.8815624999999999E-2</v>
      </c>
      <c r="Y863" s="50">
        <v>3.9036111111111112E-2</v>
      </c>
      <c r="Z863" s="48" t="s">
        <v>0</v>
      </c>
      <c r="AA863" s="48" t="s">
        <v>0</v>
      </c>
      <c r="AB863" s="48">
        <v>5.18</v>
      </c>
      <c r="AC863" s="48">
        <v>10.98</v>
      </c>
      <c r="AD863" s="48">
        <v>10.18</v>
      </c>
      <c r="AE863" s="46">
        <v>3053</v>
      </c>
      <c r="AF863" s="48">
        <v>8.06</v>
      </c>
      <c r="AG863" s="48" t="s">
        <v>0</v>
      </c>
      <c r="AH863" s="48" t="s">
        <v>0</v>
      </c>
      <c r="AI863" s="48">
        <v>9.5299999999999994</v>
      </c>
      <c r="AJ863" s="48" t="s">
        <v>0</v>
      </c>
      <c r="AK863" s="48">
        <v>11.25</v>
      </c>
      <c r="AL863" s="48">
        <v>30.92</v>
      </c>
      <c r="AM863" s="48">
        <v>50.41</v>
      </c>
      <c r="AN863" s="48">
        <v>71.11</v>
      </c>
      <c r="AO863" s="50">
        <v>1.092824074074074E-3</v>
      </c>
      <c r="AP863" s="50">
        <v>1.5186342592592593E-3</v>
      </c>
      <c r="AQ863" s="50">
        <v>3.4435185185185185E-3</v>
      </c>
      <c r="AR863" s="50">
        <v>1.3789351851851851E-3</v>
      </c>
      <c r="AS863" s="50">
        <v>1.9319444444444445E-3</v>
      </c>
      <c r="AT863" s="50">
        <v>2.4979166666666669E-3</v>
      </c>
      <c r="AU863" s="50">
        <v>3.9500000000000004E-3</v>
      </c>
      <c r="AV863" s="50">
        <v>4.2752314814814814E-3</v>
      </c>
      <c r="AW863" s="50">
        <v>5.4592592592592601E-3</v>
      </c>
      <c r="AX863" s="50">
        <v>8.6089120370370382E-3</v>
      </c>
      <c r="AY863" s="50">
        <v>9.2771990740740731E-3</v>
      </c>
      <c r="AZ863" s="50">
        <v>1.4950231481481481E-2</v>
      </c>
      <c r="BA863" s="50">
        <v>1.2474768518518519E-2</v>
      </c>
      <c r="BB863" s="50">
        <v>2.1428124999999996E-2</v>
      </c>
      <c r="BC863" s="51">
        <v>4.3970649999999993E-2</v>
      </c>
      <c r="BD863" s="48" t="s">
        <v>0</v>
      </c>
      <c r="BE863" s="48" t="s">
        <v>0</v>
      </c>
      <c r="BF863" s="48">
        <v>3.84</v>
      </c>
      <c r="BG863" s="48">
        <v>8.2100000000000009</v>
      </c>
      <c r="BH863" s="48">
        <v>9.23</v>
      </c>
      <c r="BI863" s="46">
        <v>2340</v>
      </c>
    </row>
    <row r="864" spans="1:61" x14ac:dyDescent="0.3">
      <c r="A864" s="46">
        <v>538</v>
      </c>
      <c r="B864" s="48">
        <v>6.83</v>
      </c>
      <c r="C864" s="48" t="s">
        <v>0</v>
      </c>
      <c r="D864" s="48" t="s">
        <v>0</v>
      </c>
      <c r="E864" s="48" t="s">
        <v>0</v>
      </c>
      <c r="F864" s="48">
        <v>9.1199999999999992</v>
      </c>
      <c r="G864" s="48" t="s">
        <v>0</v>
      </c>
      <c r="H864" s="48">
        <v>25.66</v>
      </c>
      <c r="I864" s="48">
        <v>40.72</v>
      </c>
      <c r="J864" s="48">
        <v>57.18</v>
      </c>
      <c r="K864" s="50">
        <v>8.6967592592592598E-4</v>
      </c>
      <c r="L864" s="50">
        <v>1.1859953703703705E-3</v>
      </c>
      <c r="M864" s="50">
        <v>2.721064814814815E-3</v>
      </c>
      <c r="N864" s="50">
        <v>1.0862268518518519E-3</v>
      </c>
      <c r="O864" s="50">
        <v>1.5253472222222222E-3</v>
      </c>
      <c r="P864" s="50">
        <v>1.9822916666666669E-3</v>
      </c>
      <c r="Q864" s="50">
        <v>3.1576388888888891E-3</v>
      </c>
      <c r="R864" s="50">
        <v>3.4056712962962964E-3</v>
      </c>
      <c r="S864" s="50">
        <v>4.3253472222222226E-3</v>
      </c>
      <c r="T864" s="50">
        <v>6.7793981481481481E-3</v>
      </c>
      <c r="U864" s="50">
        <v>7.3359953703703695E-3</v>
      </c>
      <c r="V864" s="50">
        <v>1.1681481481481482E-2</v>
      </c>
      <c r="W864" s="50">
        <v>1.1181597222222223E-2</v>
      </c>
      <c r="X864" s="50">
        <v>1.8827199074074073E-2</v>
      </c>
      <c r="Y864" s="50">
        <v>3.9059490740740742E-2</v>
      </c>
      <c r="Z864" s="48" t="s">
        <v>0</v>
      </c>
      <c r="AA864" s="48">
        <v>3.28</v>
      </c>
      <c r="AB864" s="48" t="s">
        <v>0</v>
      </c>
      <c r="AC864" s="48">
        <v>10.97</v>
      </c>
      <c r="AD864" s="48">
        <v>10.16</v>
      </c>
      <c r="AE864" s="46">
        <v>3048</v>
      </c>
      <c r="AF864" s="48" t="s">
        <v>0</v>
      </c>
      <c r="AG864" s="48">
        <v>8.74</v>
      </c>
      <c r="AH864" s="48">
        <v>9.35</v>
      </c>
      <c r="AI864" s="48" t="s">
        <v>0</v>
      </c>
      <c r="AJ864" s="48">
        <v>10.41</v>
      </c>
      <c r="AK864" s="48" t="s">
        <v>0</v>
      </c>
      <c r="AL864" s="48">
        <v>30.94</v>
      </c>
      <c r="AM864" s="48">
        <v>50.43</v>
      </c>
      <c r="AN864" s="48">
        <v>71.14</v>
      </c>
      <c r="AO864" s="50">
        <v>1.0934027777777778E-3</v>
      </c>
      <c r="AP864" s="50">
        <v>1.5195601851851852E-3</v>
      </c>
      <c r="AQ864" s="50">
        <v>3.445486111111111E-3</v>
      </c>
      <c r="AR864" s="50">
        <v>1.3796296296296295E-3</v>
      </c>
      <c r="AS864" s="50">
        <v>1.9329861111111112E-3</v>
      </c>
      <c r="AT864" s="50">
        <v>2.4991898148148148E-3</v>
      </c>
      <c r="AU864" s="50">
        <v>3.9521990740740741E-3</v>
      </c>
      <c r="AV864" s="50">
        <v>4.2775462962962958E-3</v>
      </c>
      <c r="AW864" s="50">
        <v>5.4622685185185191E-3</v>
      </c>
      <c r="AX864" s="50">
        <v>8.6137731481481482E-3</v>
      </c>
      <c r="AY864" s="50">
        <v>9.2824074074074059E-3</v>
      </c>
      <c r="AZ864" s="50">
        <v>1.4958912037037036E-2</v>
      </c>
      <c r="BA864" s="50">
        <v>1.2482986111111111E-2</v>
      </c>
      <c r="BB864" s="50">
        <v>2.1441898148148147E-2</v>
      </c>
      <c r="BC864" s="51">
        <v>4.4004719999999997E-2</v>
      </c>
      <c r="BD864" s="48" t="s">
        <v>0</v>
      </c>
      <c r="BE864" s="48">
        <v>2.6</v>
      </c>
      <c r="BF864" s="48" t="s">
        <v>0</v>
      </c>
      <c r="BG864" s="48">
        <v>8.1999999999999993</v>
      </c>
      <c r="BH864" s="48">
        <v>9.2200000000000006</v>
      </c>
      <c r="BI864" s="46">
        <v>2336</v>
      </c>
    </row>
    <row r="865" spans="1:61" x14ac:dyDescent="0.3">
      <c r="A865" s="46">
        <v>537</v>
      </c>
      <c r="B865" s="48" t="s">
        <v>0</v>
      </c>
      <c r="C865" s="48">
        <v>7.39</v>
      </c>
      <c r="D865" s="48">
        <v>7.9</v>
      </c>
      <c r="E865" s="48" t="s">
        <v>0</v>
      </c>
      <c r="F865" s="48" t="s">
        <v>0</v>
      </c>
      <c r="G865" s="48" t="s">
        <v>0</v>
      </c>
      <c r="H865" s="48">
        <v>25.67</v>
      </c>
      <c r="I865" s="48">
        <v>40.74</v>
      </c>
      <c r="J865" s="48">
        <v>57.2</v>
      </c>
      <c r="K865" s="50">
        <v>8.700231481481482E-4</v>
      </c>
      <c r="L865" s="50">
        <v>1.1864583333333334E-3</v>
      </c>
      <c r="M865" s="50">
        <v>2.7222222222222222E-3</v>
      </c>
      <c r="N865" s="50">
        <v>1.0866898148148149E-3</v>
      </c>
      <c r="O865" s="50">
        <v>1.5259259259259258E-3</v>
      </c>
      <c r="P865" s="50">
        <v>1.9829861111111111E-3</v>
      </c>
      <c r="Q865" s="50">
        <v>3.1587962962962963E-3</v>
      </c>
      <c r="R865" s="50">
        <v>3.4069444444444446E-3</v>
      </c>
      <c r="S865" s="50">
        <v>4.3269675925925932E-3</v>
      </c>
      <c r="T865" s="50">
        <v>6.7820601851851852E-3</v>
      </c>
      <c r="U865" s="50">
        <v>7.3388888888888887E-3</v>
      </c>
      <c r="V865" s="50">
        <v>1.1686111111111111E-2</v>
      </c>
      <c r="W865" s="50">
        <v>1.1188541666666668E-2</v>
      </c>
      <c r="X865" s="50">
        <v>1.8838657407407408E-2</v>
      </c>
      <c r="Y865" s="50">
        <v>3.9082870370370372E-2</v>
      </c>
      <c r="Z865" s="48" t="s">
        <v>0</v>
      </c>
      <c r="AA865" s="48" t="s">
        <v>0</v>
      </c>
      <c r="AB865" s="48">
        <v>5.17</v>
      </c>
      <c r="AC865" s="48">
        <v>10.96</v>
      </c>
      <c r="AD865" s="48">
        <v>10.15</v>
      </c>
      <c r="AE865" s="46">
        <v>3043</v>
      </c>
      <c r="AF865" s="48" t="s">
        <v>0</v>
      </c>
      <c r="AG865" s="48" t="s">
        <v>0</v>
      </c>
      <c r="AH865" s="48" t="s">
        <v>0</v>
      </c>
      <c r="AI865" s="48">
        <v>9.5399999999999991</v>
      </c>
      <c r="AJ865" s="48" t="s">
        <v>0</v>
      </c>
      <c r="AK865" s="48">
        <v>11.26</v>
      </c>
      <c r="AL865" s="48">
        <v>30.95</v>
      </c>
      <c r="AM865" s="48">
        <v>50.46</v>
      </c>
      <c r="AN865" s="48">
        <v>71.180000000000007</v>
      </c>
      <c r="AO865" s="50">
        <v>1.0939814814814814E-3</v>
      </c>
      <c r="AP865" s="50">
        <v>1.5203703703703703E-3</v>
      </c>
      <c r="AQ865" s="50">
        <v>3.4474537037037039E-3</v>
      </c>
      <c r="AR865" s="50">
        <v>1.3804398148148148E-3</v>
      </c>
      <c r="AS865" s="50">
        <v>1.9340277777777778E-3</v>
      </c>
      <c r="AT865" s="50">
        <v>2.5005787037037036E-3</v>
      </c>
      <c r="AU865" s="50">
        <v>3.9542824074074072E-3</v>
      </c>
      <c r="AV865" s="50">
        <v>4.279861111111111E-3</v>
      </c>
      <c r="AW865" s="50">
        <v>5.4653935185185187E-3</v>
      </c>
      <c r="AX865" s="50">
        <v>8.6186342592592599E-3</v>
      </c>
      <c r="AY865" s="50">
        <v>9.2877314814814801E-3</v>
      </c>
      <c r="AZ865" s="50">
        <v>1.4967708333333335E-2</v>
      </c>
      <c r="BA865" s="50">
        <v>1.2491203703703704E-2</v>
      </c>
      <c r="BB865" s="50">
        <v>2.1455787037037037E-2</v>
      </c>
      <c r="BC865" s="51">
        <v>4.4028369999999997E-2</v>
      </c>
      <c r="BD865" s="48">
        <v>1.29</v>
      </c>
      <c r="BE865" s="48" t="s">
        <v>0</v>
      </c>
      <c r="BF865" s="48">
        <v>3.83</v>
      </c>
      <c r="BG865" s="48">
        <v>8.19</v>
      </c>
      <c r="BH865" s="48">
        <v>9.1999999999999993</v>
      </c>
      <c r="BI865" s="46">
        <v>2332</v>
      </c>
    </row>
    <row r="866" spans="1:61" x14ac:dyDescent="0.3">
      <c r="A866" s="46">
        <v>536</v>
      </c>
      <c r="B866" s="48" t="s">
        <v>0</v>
      </c>
      <c r="C866" s="48" t="s">
        <v>0</v>
      </c>
      <c r="D866" s="48" t="s">
        <v>0</v>
      </c>
      <c r="E866" s="48">
        <v>8.39</v>
      </c>
      <c r="F866" s="48" t="s">
        <v>0</v>
      </c>
      <c r="G866" s="48">
        <v>9.86</v>
      </c>
      <c r="H866" s="48">
        <v>25.68</v>
      </c>
      <c r="I866" s="48">
        <v>40.75</v>
      </c>
      <c r="J866" s="48">
        <v>57.22</v>
      </c>
      <c r="K866" s="50">
        <v>8.7025462962962968E-4</v>
      </c>
      <c r="L866" s="50">
        <v>1.1869212962962964E-3</v>
      </c>
      <c r="M866" s="50">
        <v>2.7233796296296298E-3</v>
      </c>
      <c r="N866" s="50">
        <v>1.087037037037037E-3</v>
      </c>
      <c r="O866" s="50">
        <v>1.5265046296296296E-3</v>
      </c>
      <c r="P866" s="50">
        <v>1.9837962962962964E-3</v>
      </c>
      <c r="Q866" s="50">
        <v>3.1600694444444445E-3</v>
      </c>
      <c r="R866" s="50">
        <v>3.4082175925925929E-3</v>
      </c>
      <c r="S866" s="50">
        <v>4.3285879629629629E-3</v>
      </c>
      <c r="T866" s="50">
        <v>6.7848379629629639E-3</v>
      </c>
      <c r="U866" s="50">
        <v>7.3418981481481477E-3</v>
      </c>
      <c r="V866" s="50">
        <v>1.1690740740740743E-2</v>
      </c>
      <c r="W866" s="50">
        <v>1.1195370370370371E-2</v>
      </c>
      <c r="X866" s="50">
        <v>1.8850231481481482E-2</v>
      </c>
      <c r="Y866" s="50">
        <v>3.9106249999999995E-2</v>
      </c>
      <c r="Z866" s="48">
        <v>1.56</v>
      </c>
      <c r="AA866" s="48">
        <v>3.27</v>
      </c>
      <c r="AB866" s="48" t="s">
        <v>0</v>
      </c>
      <c r="AC866" s="48">
        <v>10.95</v>
      </c>
      <c r="AD866" s="48">
        <v>10.130000000000001</v>
      </c>
      <c r="AE866" s="46">
        <v>3038</v>
      </c>
      <c r="AF866" s="48">
        <v>8.07</v>
      </c>
      <c r="AG866" s="48" t="s">
        <v>0</v>
      </c>
      <c r="AH866" s="48">
        <v>9.36</v>
      </c>
      <c r="AI866" s="48" t="s">
        <v>0</v>
      </c>
      <c r="AJ866" s="48">
        <v>10.42</v>
      </c>
      <c r="AK866" s="48" t="s">
        <v>0</v>
      </c>
      <c r="AL866" s="48">
        <v>30.97</v>
      </c>
      <c r="AM866" s="48">
        <v>50.49</v>
      </c>
      <c r="AN866" s="48">
        <v>71.22</v>
      </c>
      <c r="AO866" s="50">
        <v>1.0945601851851852E-3</v>
      </c>
      <c r="AP866" s="50">
        <v>1.5212962962962962E-3</v>
      </c>
      <c r="AQ866" s="50">
        <v>3.449537037037037E-3</v>
      </c>
      <c r="AR866" s="50">
        <v>1.3812499999999999E-3</v>
      </c>
      <c r="AS866" s="50">
        <v>1.9350694444444446E-3</v>
      </c>
      <c r="AT866" s="50">
        <v>2.5018518518518519E-3</v>
      </c>
      <c r="AU866" s="50">
        <v>3.9563657407407403E-3</v>
      </c>
      <c r="AV866" s="50">
        <v>4.2821759259259254E-3</v>
      </c>
      <c r="AW866" s="50">
        <v>5.4684027777777778E-3</v>
      </c>
      <c r="AX866" s="50">
        <v>8.6236111111111114E-3</v>
      </c>
      <c r="AY866" s="50">
        <v>9.2930555555555544E-3</v>
      </c>
      <c r="AZ866" s="50">
        <v>1.497638888888889E-2</v>
      </c>
      <c r="BA866" s="50">
        <v>1.2499421296296295E-2</v>
      </c>
      <c r="BB866" s="50">
        <v>2.1469675925925927E-2</v>
      </c>
      <c r="BC866" s="51">
        <v>4.4052029999999999E-2</v>
      </c>
      <c r="BD866" s="48" t="s">
        <v>0</v>
      </c>
      <c r="BE866" s="48" t="s">
        <v>0</v>
      </c>
      <c r="BF866" s="48" t="s">
        <v>0</v>
      </c>
      <c r="BG866" s="48">
        <v>8.18</v>
      </c>
      <c r="BH866" s="48">
        <v>9.18</v>
      </c>
      <c r="BI866" s="46">
        <v>2328</v>
      </c>
    </row>
    <row r="867" spans="1:61" x14ac:dyDescent="0.3">
      <c r="A867" s="46">
        <v>535</v>
      </c>
      <c r="B867" s="48" t="s">
        <v>0</v>
      </c>
      <c r="C867" s="48" t="s">
        <v>0</v>
      </c>
      <c r="D867" s="48" t="s">
        <v>0</v>
      </c>
      <c r="E867" s="48" t="s">
        <v>0</v>
      </c>
      <c r="F867" s="48">
        <v>9.1300000000000008</v>
      </c>
      <c r="G867" s="48" t="s">
        <v>0</v>
      </c>
      <c r="H867" s="48">
        <v>25.69</v>
      </c>
      <c r="I867" s="48">
        <v>40.770000000000003</v>
      </c>
      <c r="J867" s="48">
        <v>57.24</v>
      </c>
      <c r="K867" s="50">
        <v>8.706018518518519E-4</v>
      </c>
      <c r="L867" s="50">
        <v>1.1873842592592593E-3</v>
      </c>
      <c r="M867" s="50">
        <v>2.724537037037037E-3</v>
      </c>
      <c r="N867" s="50">
        <v>1.0874999999999999E-3</v>
      </c>
      <c r="O867" s="50">
        <v>1.5270833333333332E-3</v>
      </c>
      <c r="P867" s="50">
        <v>1.9844907407407411E-3</v>
      </c>
      <c r="Q867" s="50">
        <v>3.1612268518518517E-3</v>
      </c>
      <c r="R867" s="50">
        <v>3.4094907407407411E-3</v>
      </c>
      <c r="S867" s="50">
        <v>4.3303240740740741E-3</v>
      </c>
      <c r="T867" s="50">
        <v>6.7876157407407416E-3</v>
      </c>
      <c r="U867" s="50">
        <v>7.3447916666666661E-3</v>
      </c>
      <c r="V867" s="50">
        <v>1.1695370370370372E-2</v>
      </c>
      <c r="W867" s="50">
        <v>1.1202314814814816E-2</v>
      </c>
      <c r="X867" s="50">
        <v>1.8861805555555555E-2</v>
      </c>
      <c r="Y867" s="50">
        <v>3.9129745370370367E-2</v>
      </c>
      <c r="Z867" s="48" t="s">
        <v>0</v>
      </c>
      <c r="AA867" s="48" t="s">
        <v>0</v>
      </c>
      <c r="AB867" s="48">
        <v>5.16</v>
      </c>
      <c r="AC867" s="48">
        <v>10.94</v>
      </c>
      <c r="AD867" s="48">
        <v>10.11</v>
      </c>
      <c r="AE867" s="46">
        <v>3033</v>
      </c>
      <c r="AF867" s="48" t="s">
        <v>0</v>
      </c>
      <c r="AG867" s="48">
        <v>8.75</v>
      </c>
      <c r="AH867" s="48" t="s">
        <v>0</v>
      </c>
      <c r="AI867" s="48">
        <v>9.5500000000000007</v>
      </c>
      <c r="AJ867" s="48">
        <v>10.43</v>
      </c>
      <c r="AK867" s="48">
        <v>11.27</v>
      </c>
      <c r="AL867" s="48">
        <v>30.98</v>
      </c>
      <c r="AM867" s="48">
        <v>50.51</v>
      </c>
      <c r="AN867" s="48">
        <v>71.260000000000005</v>
      </c>
      <c r="AO867" s="50">
        <v>1.0952546296296296E-3</v>
      </c>
      <c r="AP867" s="50">
        <v>1.5222222222222221E-3</v>
      </c>
      <c r="AQ867" s="50">
        <v>3.4515046296296295E-3</v>
      </c>
      <c r="AR867" s="50">
        <v>1.3819444444444443E-3</v>
      </c>
      <c r="AS867" s="50">
        <v>1.9361111111111111E-3</v>
      </c>
      <c r="AT867" s="50">
        <v>2.5032407407407408E-3</v>
      </c>
      <c r="AU867" s="50">
        <v>3.9585648148148141E-3</v>
      </c>
      <c r="AV867" s="50">
        <v>4.2844907407407406E-3</v>
      </c>
      <c r="AW867" s="50">
        <v>5.4714120370370368E-3</v>
      </c>
      <c r="AX867" s="50">
        <v>8.6284722222222214E-3</v>
      </c>
      <c r="AY867" s="50">
        <v>9.2983796296296287E-3</v>
      </c>
      <c r="AZ867" s="50">
        <v>1.4985069444444445E-2</v>
      </c>
      <c r="BA867" s="50">
        <v>1.2507638888888889E-2</v>
      </c>
      <c r="BB867" s="50">
        <v>2.1483564814814813E-2</v>
      </c>
      <c r="BC867" s="51">
        <v>4.4086089999999994E-2</v>
      </c>
      <c r="BD867" s="48" t="s">
        <v>0</v>
      </c>
      <c r="BE867" s="48">
        <v>2.59</v>
      </c>
      <c r="BF867" s="48">
        <v>3.82</v>
      </c>
      <c r="BG867" s="48">
        <v>8.17</v>
      </c>
      <c r="BH867" s="48">
        <v>9.17</v>
      </c>
      <c r="BI867" s="46">
        <v>2324</v>
      </c>
    </row>
    <row r="868" spans="1:61" x14ac:dyDescent="0.3">
      <c r="A868" s="46">
        <v>534</v>
      </c>
      <c r="B868" s="48" t="s">
        <v>0</v>
      </c>
      <c r="C868" s="48" t="s">
        <v>0</v>
      </c>
      <c r="D868" s="48" t="s">
        <v>0</v>
      </c>
      <c r="E868" s="48" t="s">
        <v>0</v>
      </c>
      <c r="F868" s="48" t="s">
        <v>0</v>
      </c>
      <c r="G868" s="48">
        <v>9.8699999999999992</v>
      </c>
      <c r="H868" s="48">
        <v>25.7</v>
      </c>
      <c r="I868" s="48">
        <v>40.79</v>
      </c>
      <c r="J868" s="48">
        <v>57.26</v>
      </c>
      <c r="K868" s="50">
        <v>8.7094907407407412E-4</v>
      </c>
      <c r="L868" s="50">
        <v>1.1877314814814815E-3</v>
      </c>
      <c r="M868" s="50">
        <v>2.7256944444444446E-3</v>
      </c>
      <c r="N868" s="50">
        <v>1.0878472222222223E-3</v>
      </c>
      <c r="O868" s="50">
        <v>1.5275462962962962E-3</v>
      </c>
      <c r="P868" s="50">
        <v>1.9851851851851853E-3</v>
      </c>
      <c r="Q868" s="50">
        <v>3.1624999999999999E-3</v>
      </c>
      <c r="R868" s="50">
        <v>3.41087962962963E-3</v>
      </c>
      <c r="S868" s="50">
        <v>4.3319444444444447E-3</v>
      </c>
      <c r="T868" s="50">
        <v>6.7902777777777788E-3</v>
      </c>
      <c r="U868" s="50">
        <v>7.347800925925926E-3</v>
      </c>
      <c r="V868" s="50">
        <v>1.1700000000000002E-2</v>
      </c>
      <c r="W868" s="50">
        <v>1.1209143518518518E-2</v>
      </c>
      <c r="X868" s="50">
        <v>1.8873379629629629E-2</v>
      </c>
      <c r="Y868" s="50">
        <v>3.9153240740740745E-2</v>
      </c>
      <c r="Z868" s="48" t="s">
        <v>0</v>
      </c>
      <c r="AA868" s="48" t="s">
        <v>0</v>
      </c>
      <c r="AB868" s="48" t="s">
        <v>0</v>
      </c>
      <c r="AC868" s="48">
        <v>10.93</v>
      </c>
      <c r="AD868" s="48">
        <v>10.09</v>
      </c>
      <c r="AE868" s="46">
        <v>3028</v>
      </c>
      <c r="AF868" s="48" t="s">
        <v>0</v>
      </c>
      <c r="AG868" s="48" t="s">
        <v>0</v>
      </c>
      <c r="AH868" s="48" t="s">
        <v>0</v>
      </c>
      <c r="AI868" s="48" t="s">
        <v>0</v>
      </c>
      <c r="AJ868" s="48" t="s">
        <v>0</v>
      </c>
      <c r="AK868" s="48">
        <v>11.28</v>
      </c>
      <c r="AL868" s="48">
        <v>31</v>
      </c>
      <c r="AM868" s="48">
        <v>50.54</v>
      </c>
      <c r="AN868" s="48">
        <v>71.3</v>
      </c>
      <c r="AO868" s="50">
        <v>1.0958333333333332E-3</v>
      </c>
      <c r="AP868" s="50">
        <v>1.5230324074074074E-3</v>
      </c>
      <c r="AQ868" s="50">
        <v>3.4534722222222224E-3</v>
      </c>
      <c r="AR868" s="50">
        <v>1.3827546296296296E-3</v>
      </c>
      <c r="AS868" s="50">
        <v>1.9371527777777779E-3</v>
      </c>
      <c r="AT868" s="50">
        <v>2.5046296296296297E-3</v>
      </c>
      <c r="AU868" s="50">
        <v>3.9607638888888887E-3</v>
      </c>
      <c r="AV868" s="50">
        <v>4.2868055555555559E-3</v>
      </c>
      <c r="AW868" s="50">
        <v>5.4744212962962958E-3</v>
      </c>
      <c r="AX868" s="50">
        <v>8.6334490740740729E-3</v>
      </c>
      <c r="AY868" s="50">
        <v>9.3038194444444444E-3</v>
      </c>
      <c r="AZ868" s="50">
        <v>1.499375E-2</v>
      </c>
      <c r="BA868" s="50">
        <v>1.2515856481481482E-2</v>
      </c>
      <c r="BB868" s="50">
        <v>2.1497453703703703E-2</v>
      </c>
      <c r="BC868" s="51">
        <v>4.4109759999999998E-2</v>
      </c>
      <c r="BD868" s="48" t="s">
        <v>0</v>
      </c>
      <c r="BE868" s="48" t="s">
        <v>0</v>
      </c>
      <c r="BF868" s="48" t="s">
        <v>0</v>
      </c>
      <c r="BG868" s="48">
        <v>8.16</v>
      </c>
      <c r="BH868" s="48">
        <v>9.15</v>
      </c>
      <c r="BI868" s="46">
        <v>2320</v>
      </c>
    </row>
    <row r="869" spans="1:61" x14ac:dyDescent="0.3">
      <c r="A869" s="46">
        <v>533</v>
      </c>
      <c r="B869" s="48">
        <v>6.84</v>
      </c>
      <c r="C869" s="48">
        <v>7.4</v>
      </c>
      <c r="D869" s="48">
        <v>7.91</v>
      </c>
      <c r="E869" s="48">
        <v>8.4</v>
      </c>
      <c r="F869" s="48" t="s">
        <v>0</v>
      </c>
      <c r="G869" s="48" t="s">
        <v>0</v>
      </c>
      <c r="H869" s="48">
        <v>25.71</v>
      </c>
      <c r="I869" s="48">
        <v>40.799999999999997</v>
      </c>
      <c r="J869" s="48">
        <v>57.29</v>
      </c>
      <c r="K869" s="50">
        <v>8.7129629629629634E-4</v>
      </c>
      <c r="L869" s="50">
        <v>1.1881944444444444E-3</v>
      </c>
      <c r="M869" s="50">
        <v>2.7267361111111112E-3</v>
      </c>
      <c r="N869" s="50">
        <v>1.0883101851851852E-3</v>
      </c>
      <c r="O869" s="50">
        <v>1.5281250000000002E-3</v>
      </c>
      <c r="P869" s="50">
        <v>1.9859953703703706E-3</v>
      </c>
      <c r="Q869" s="50">
        <v>3.1636574074074076E-3</v>
      </c>
      <c r="R869" s="50">
        <v>3.4121527777777778E-3</v>
      </c>
      <c r="S869" s="50">
        <v>4.3335648148148144E-3</v>
      </c>
      <c r="T869" s="50">
        <v>6.7930555555555565E-3</v>
      </c>
      <c r="U869" s="50">
        <v>7.3506944444444436E-3</v>
      </c>
      <c r="V869" s="50">
        <v>1.1704629629629631E-2</v>
      </c>
      <c r="W869" s="50">
        <v>1.1216087962962964E-2</v>
      </c>
      <c r="X869" s="50">
        <v>1.8885069444444444E-2</v>
      </c>
      <c r="Y869" s="50">
        <v>3.917673611111111E-2</v>
      </c>
      <c r="Z869" s="48" t="s">
        <v>0</v>
      </c>
      <c r="AA869" s="48">
        <v>3.26</v>
      </c>
      <c r="AB869" s="48">
        <v>5.15</v>
      </c>
      <c r="AC869" s="48">
        <v>10.92</v>
      </c>
      <c r="AD869" s="48">
        <v>10.08</v>
      </c>
      <c r="AE869" s="46">
        <v>3023</v>
      </c>
      <c r="AF869" s="48">
        <v>8.08</v>
      </c>
      <c r="AG869" s="48">
        <v>8.76</v>
      </c>
      <c r="AH869" s="48">
        <v>9.3699999999999992</v>
      </c>
      <c r="AI869" s="48">
        <v>9.56</v>
      </c>
      <c r="AJ869" s="48">
        <v>10.44</v>
      </c>
      <c r="AK869" s="48" t="s">
        <v>0</v>
      </c>
      <c r="AL869" s="48">
        <v>31.01</v>
      </c>
      <c r="AM869" s="48">
        <v>50.57</v>
      </c>
      <c r="AN869" s="48">
        <v>71.34</v>
      </c>
      <c r="AO869" s="50">
        <v>1.096412037037037E-3</v>
      </c>
      <c r="AP869" s="50">
        <v>1.5239583333333333E-3</v>
      </c>
      <c r="AQ869" s="50">
        <v>3.4555555555555555E-3</v>
      </c>
      <c r="AR869" s="50">
        <v>1.3834490740740741E-3</v>
      </c>
      <c r="AS869" s="50">
        <v>1.9381944444444444E-3</v>
      </c>
      <c r="AT869" s="50">
        <v>2.5059027777777779E-3</v>
      </c>
      <c r="AU869" s="50">
        <v>3.9628472222222218E-3</v>
      </c>
      <c r="AV869" s="50">
        <v>4.2891203703703702E-3</v>
      </c>
      <c r="AW869" s="50">
        <v>5.4774305555555557E-3</v>
      </c>
      <c r="AX869" s="50">
        <v>8.6383101851851864E-3</v>
      </c>
      <c r="AY869" s="50">
        <v>9.3091435185185169E-3</v>
      </c>
      <c r="AZ869" s="50">
        <v>1.5002546296296295E-2</v>
      </c>
      <c r="BA869" s="50">
        <v>1.2524074074074076E-2</v>
      </c>
      <c r="BB869" s="50">
        <v>2.1511342592592589E-2</v>
      </c>
      <c r="BC869" s="51">
        <v>4.4143829999999995E-2</v>
      </c>
      <c r="BD869" s="48" t="s">
        <v>0</v>
      </c>
      <c r="BE869" s="48" t="s">
        <v>0</v>
      </c>
      <c r="BF869" s="48" t="s">
        <v>0</v>
      </c>
      <c r="BG869" s="48">
        <v>8.15</v>
      </c>
      <c r="BH869" s="48">
        <v>9.14</v>
      </c>
      <c r="BI869" s="46">
        <v>2316</v>
      </c>
    </row>
    <row r="870" spans="1:61" x14ac:dyDescent="0.3">
      <c r="A870" s="46">
        <v>532</v>
      </c>
      <c r="B870" s="48" t="s">
        <v>0</v>
      </c>
      <c r="C870" s="48" t="s">
        <v>0</v>
      </c>
      <c r="D870" s="48" t="s">
        <v>0</v>
      </c>
      <c r="E870" s="48" t="s">
        <v>0</v>
      </c>
      <c r="F870" s="48">
        <v>9.14</v>
      </c>
      <c r="G870" s="48">
        <v>9.8800000000000008</v>
      </c>
      <c r="H870" s="48">
        <v>25.72</v>
      </c>
      <c r="I870" s="48">
        <v>40.82</v>
      </c>
      <c r="J870" s="48">
        <v>57.31</v>
      </c>
      <c r="K870" s="50">
        <v>8.7164351851851856E-4</v>
      </c>
      <c r="L870" s="50">
        <v>1.1886574074074074E-3</v>
      </c>
      <c r="M870" s="50">
        <v>2.7278935185185184E-3</v>
      </c>
      <c r="N870" s="50">
        <v>1.0886574074074073E-3</v>
      </c>
      <c r="O870" s="50">
        <v>1.5287037037037038E-3</v>
      </c>
      <c r="P870" s="50">
        <v>1.9866898148148148E-3</v>
      </c>
      <c r="Q870" s="50">
        <v>3.1649305555555554E-3</v>
      </c>
      <c r="R870" s="50">
        <v>3.4134259259259261E-3</v>
      </c>
      <c r="S870" s="50">
        <v>4.3353009259259256E-3</v>
      </c>
      <c r="T870" s="50">
        <v>6.7958333333333334E-3</v>
      </c>
      <c r="U870" s="50">
        <v>7.3537037037037034E-3</v>
      </c>
      <c r="V870" s="50">
        <v>1.1709375000000001E-2</v>
      </c>
      <c r="W870" s="50">
        <v>1.1223032407407409E-2</v>
      </c>
      <c r="X870" s="50">
        <v>1.8896643518518517E-2</v>
      </c>
      <c r="Y870" s="50">
        <v>3.9200231481481482E-2</v>
      </c>
      <c r="Z870" s="48" t="s">
        <v>0</v>
      </c>
      <c r="AA870" s="48" t="s">
        <v>0</v>
      </c>
      <c r="AB870" s="48" t="s">
        <v>0</v>
      </c>
      <c r="AC870" s="48">
        <v>10.91</v>
      </c>
      <c r="AD870" s="48">
        <v>10.06</v>
      </c>
      <c r="AE870" s="46">
        <v>3017</v>
      </c>
      <c r="AF870" s="48" t="s">
        <v>0</v>
      </c>
      <c r="AG870" s="48" t="s">
        <v>0</v>
      </c>
      <c r="AH870" s="48" t="s">
        <v>0</v>
      </c>
      <c r="AI870" s="48" t="s">
        <v>0</v>
      </c>
      <c r="AJ870" s="48" t="s">
        <v>0</v>
      </c>
      <c r="AK870" s="48">
        <v>11.29</v>
      </c>
      <c r="AL870" s="48">
        <v>31.03</v>
      </c>
      <c r="AM870" s="48">
        <v>50.59</v>
      </c>
      <c r="AN870" s="48">
        <v>71.37</v>
      </c>
      <c r="AO870" s="50">
        <v>1.0969907407407406E-3</v>
      </c>
      <c r="AP870" s="50">
        <v>1.5247685185185184E-3</v>
      </c>
      <c r="AQ870" s="50">
        <v>3.4575231481481479E-3</v>
      </c>
      <c r="AR870" s="50">
        <v>1.3842592592592591E-3</v>
      </c>
      <c r="AS870" s="50">
        <v>1.9392361111111112E-3</v>
      </c>
      <c r="AT870" s="50">
        <v>2.5072916666666668E-3</v>
      </c>
      <c r="AU870" s="50">
        <v>3.9650462962962955E-3</v>
      </c>
      <c r="AV870" s="50">
        <v>4.2914351851851855E-3</v>
      </c>
      <c r="AW870" s="50">
        <v>5.4804398148148147E-3</v>
      </c>
      <c r="AX870" s="50">
        <v>8.6432870370370379E-3</v>
      </c>
      <c r="AY870" s="50">
        <v>9.3144675925925912E-3</v>
      </c>
      <c r="AZ870" s="50">
        <v>1.5011226851851852E-2</v>
      </c>
      <c r="BA870" s="50">
        <v>1.2532407407407409E-2</v>
      </c>
      <c r="BB870" s="50">
        <v>2.1525231481481482E-2</v>
      </c>
      <c r="BC870" s="51">
        <v>4.4167489999999997E-2</v>
      </c>
      <c r="BD870" s="48" t="s">
        <v>0</v>
      </c>
      <c r="BE870" s="48">
        <v>2.58</v>
      </c>
      <c r="BF870" s="48">
        <v>3.81</v>
      </c>
      <c r="BG870" s="48">
        <v>8.14</v>
      </c>
      <c r="BH870" s="48">
        <v>9.1199999999999992</v>
      </c>
      <c r="BI870" s="46">
        <v>2312</v>
      </c>
    </row>
    <row r="871" spans="1:61" x14ac:dyDescent="0.3">
      <c r="A871" s="46">
        <v>531</v>
      </c>
      <c r="B871" s="48" t="s">
        <v>0</v>
      </c>
      <c r="C871" s="48" t="s">
        <v>0</v>
      </c>
      <c r="D871" s="48" t="s">
        <v>0</v>
      </c>
      <c r="E871" s="48" t="s">
        <v>0</v>
      </c>
      <c r="F871" s="48" t="s">
        <v>0</v>
      </c>
      <c r="G871" s="48" t="s">
        <v>0</v>
      </c>
      <c r="H871" s="48">
        <v>25.73</v>
      </c>
      <c r="I871" s="48">
        <v>40.83</v>
      </c>
      <c r="J871" s="48">
        <v>57.33</v>
      </c>
      <c r="K871" s="50">
        <v>8.7199074074074078E-4</v>
      </c>
      <c r="L871" s="50">
        <v>1.1891203703703703E-3</v>
      </c>
      <c r="M871" s="50">
        <v>2.729050925925926E-3</v>
      </c>
      <c r="N871" s="50">
        <v>1.0891203703703703E-3</v>
      </c>
      <c r="O871" s="50">
        <v>1.5292824074074076E-3</v>
      </c>
      <c r="P871" s="50">
        <v>1.9875000000000001E-3</v>
      </c>
      <c r="Q871" s="50">
        <v>3.166087962962963E-3</v>
      </c>
      <c r="R871" s="50">
        <v>3.414814814814815E-3</v>
      </c>
      <c r="S871" s="50">
        <v>4.3369212962962962E-3</v>
      </c>
      <c r="T871" s="50">
        <v>6.7984953703703705E-3</v>
      </c>
      <c r="U871" s="50">
        <v>7.3565972222222218E-3</v>
      </c>
      <c r="V871" s="50">
        <v>1.171400462962963E-2</v>
      </c>
      <c r="W871" s="50">
        <v>1.1229861111111112E-2</v>
      </c>
      <c r="X871" s="50">
        <v>1.8908217592592591E-2</v>
      </c>
      <c r="Y871" s="50">
        <v>3.9223726851851853E-2</v>
      </c>
      <c r="Z871" s="48" t="s">
        <v>0</v>
      </c>
      <c r="AA871" s="48" t="s">
        <v>0</v>
      </c>
      <c r="AB871" s="48">
        <v>5.14</v>
      </c>
      <c r="AC871" s="48">
        <v>10.9</v>
      </c>
      <c r="AD871" s="48">
        <v>10.039999999999999</v>
      </c>
      <c r="AE871" s="46">
        <v>3012</v>
      </c>
      <c r="AF871" s="48">
        <v>8.09</v>
      </c>
      <c r="AG871" s="48">
        <v>8.77</v>
      </c>
      <c r="AH871" s="48">
        <v>9.3800000000000008</v>
      </c>
      <c r="AI871" s="48">
        <v>9.57</v>
      </c>
      <c r="AJ871" s="48">
        <v>10.45</v>
      </c>
      <c r="AK871" s="48">
        <v>11.3</v>
      </c>
      <c r="AL871" s="48">
        <v>31.04</v>
      </c>
      <c r="AM871" s="48">
        <v>50.62</v>
      </c>
      <c r="AN871" s="48">
        <v>71.41</v>
      </c>
      <c r="AO871" s="50">
        <v>1.097685185185185E-3</v>
      </c>
      <c r="AP871" s="50">
        <v>1.5256944444444443E-3</v>
      </c>
      <c r="AQ871" s="50">
        <v>3.4596064814814815E-3</v>
      </c>
      <c r="AR871" s="50">
        <v>1.3850694444444444E-3</v>
      </c>
      <c r="AS871" s="50">
        <v>1.9403935185185186E-3</v>
      </c>
      <c r="AT871" s="50">
        <v>2.508564814814815E-3</v>
      </c>
      <c r="AU871" s="50">
        <v>3.9671296296296295E-3</v>
      </c>
      <c r="AV871" s="50">
        <v>4.2938657407407405E-3</v>
      </c>
      <c r="AW871" s="50">
        <v>5.4834490740740746E-3</v>
      </c>
      <c r="AX871" s="50">
        <v>8.6481481481481479E-3</v>
      </c>
      <c r="AY871" s="50">
        <v>9.3197916666666655E-3</v>
      </c>
      <c r="AZ871" s="50">
        <v>1.5020023148148149E-2</v>
      </c>
      <c r="BA871" s="50">
        <v>1.2540625000000001E-2</v>
      </c>
      <c r="BB871" s="50">
        <v>2.153923611111111E-2</v>
      </c>
      <c r="BC871" s="51">
        <v>4.4201569999999996E-2</v>
      </c>
      <c r="BD871" s="48" t="s">
        <v>0</v>
      </c>
      <c r="BE871" s="48" t="s">
        <v>0</v>
      </c>
      <c r="BF871" s="48" t="s">
        <v>0</v>
      </c>
      <c r="BG871" s="48">
        <v>8.1300000000000008</v>
      </c>
      <c r="BH871" s="48">
        <v>9.1</v>
      </c>
      <c r="BI871" s="46">
        <v>2308</v>
      </c>
    </row>
    <row r="872" spans="1:61" x14ac:dyDescent="0.3">
      <c r="A872" s="46">
        <v>530</v>
      </c>
      <c r="B872" s="48" t="s">
        <v>0</v>
      </c>
      <c r="C872" s="48" t="s">
        <v>0</v>
      </c>
      <c r="D872" s="48">
        <v>7.92</v>
      </c>
      <c r="E872" s="48">
        <v>8.41</v>
      </c>
      <c r="F872" s="48">
        <v>9.15</v>
      </c>
      <c r="G872" s="48">
        <v>9.89</v>
      </c>
      <c r="H872" s="48">
        <v>25.74</v>
      </c>
      <c r="I872" s="48">
        <v>40.85</v>
      </c>
      <c r="J872" s="48">
        <v>57.35</v>
      </c>
      <c r="K872" s="50">
        <v>8.72337962962963E-4</v>
      </c>
      <c r="L872" s="50">
        <v>1.1895833333333333E-3</v>
      </c>
      <c r="M872" s="50">
        <v>2.7302083333333332E-3</v>
      </c>
      <c r="N872" s="50">
        <v>1.0894675925925926E-3</v>
      </c>
      <c r="O872" s="50">
        <v>1.5298611111111112E-3</v>
      </c>
      <c r="P872" s="50">
        <v>1.9881944444444448E-3</v>
      </c>
      <c r="Q872" s="50">
        <v>3.1673611111111112E-3</v>
      </c>
      <c r="R872" s="50">
        <v>3.4160879629629632E-3</v>
      </c>
      <c r="S872" s="50">
        <v>4.3386574074074074E-3</v>
      </c>
      <c r="T872" s="50">
        <v>6.8012731481481483E-3</v>
      </c>
      <c r="U872" s="50">
        <v>7.3596064814814809E-3</v>
      </c>
      <c r="V872" s="50">
        <v>1.171863425925926E-2</v>
      </c>
      <c r="W872" s="50">
        <v>1.1236805555555555E-2</v>
      </c>
      <c r="X872" s="50">
        <v>1.8919907407407406E-2</v>
      </c>
      <c r="Y872" s="50">
        <v>3.924733796296296E-2</v>
      </c>
      <c r="Z872" s="48" t="s">
        <v>0</v>
      </c>
      <c r="AA872" s="48">
        <v>3.25</v>
      </c>
      <c r="AB872" s="48" t="s">
        <v>0</v>
      </c>
      <c r="AC872" s="48">
        <v>10.89</v>
      </c>
      <c r="AD872" s="48">
        <v>10.029999999999999</v>
      </c>
      <c r="AE872" s="46">
        <v>3007</v>
      </c>
      <c r="AF872" s="48" t="s">
        <v>0</v>
      </c>
      <c r="AG872" s="48" t="s">
        <v>0</v>
      </c>
      <c r="AH872" s="48" t="s">
        <v>0</v>
      </c>
      <c r="AI872" s="48">
        <v>9.58</v>
      </c>
      <c r="AJ872" s="48">
        <v>10.46</v>
      </c>
      <c r="AK872" s="48" t="s">
        <v>0</v>
      </c>
      <c r="AL872" s="48">
        <v>31.06</v>
      </c>
      <c r="AM872" s="48">
        <v>50.65</v>
      </c>
      <c r="AN872" s="48">
        <v>71.45</v>
      </c>
      <c r="AO872" s="50">
        <v>1.0982638888888889E-3</v>
      </c>
      <c r="AP872" s="50">
        <v>1.5265046296296296E-3</v>
      </c>
      <c r="AQ872" s="50">
        <v>3.4615740740740744E-3</v>
      </c>
      <c r="AR872" s="50">
        <v>1.3857638888888889E-3</v>
      </c>
      <c r="AS872" s="50">
        <v>1.9414351851851851E-3</v>
      </c>
      <c r="AT872" s="50">
        <v>2.5099537037037039E-3</v>
      </c>
      <c r="AU872" s="50">
        <v>3.9693287037037032E-3</v>
      </c>
      <c r="AV872" s="50">
        <v>4.2961805555555548E-3</v>
      </c>
      <c r="AW872" s="50">
        <v>5.4865740740740743E-3</v>
      </c>
      <c r="AX872" s="50">
        <v>8.6531249999999994E-3</v>
      </c>
      <c r="AY872" s="50">
        <v>9.3251157407407397E-3</v>
      </c>
      <c r="AZ872" s="50">
        <v>1.5028703703703704E-2</v>
      </c>
      <c r="BA872" s="50">
        <v>1.2548958333333334E-2</v>
      </c>
      <c r="BB872" s="50">
        <v>2.1553124999999999E-2</v>
      </c>
      <c r="BC872" s="51">
        <v>4.4225239999999999E-2</v>
      </c>
      <c r="BD872" s="48" t="s">
        <v>0</v>
      </c>
      <c r="BE872" s="48" t="s">
        <v>0</v>
      </c>
      <c r="BF872" s="48">
        <v>3.8</v>
      </c>
      <c r="BG872" s="48">
        <v>8.1199999999999992</v>
      </c>
      <c r="BH872" s="48">
        <v>9.09</v>
      </c>
      <c r="BI872" s="46">
        <v>2304</v>
      </c>
    </row>
    <row r="873" spans="1:61" x14ac:dyDescent="0.3">
      <c r="A873" s="46">
        <v>529</v>
      </c>
      <c r="B873" s="48">
        <v>6.85</v>
      </c>
      <c r="C873" s="48">
        <v>7.41</v>
      </c>
      <c r="D873" s="48" t="s">
        <v>0</v>
      </c>
      <c r="E873" s="48" t="s">
        <v>0</v>
      </c>
      <c r="F873" s="48" t="s">
        <v>0</v>
      </c>
      <c r="G873" s="48" t="s">
        <v>0</v>
      </c>
      <c r="H873" s="48">
        <v>25.75</v>
      </c>
      <c r="I873" s="48">
        <v>40.869999999999997</v>
      </c>
      <c r="J873" s="48">
        <v>57.37</v>
      </c>
      <c r="K873" s="50">
        <v>8.7268518518518522E-4</v>
      </c>
      <c r="L873" s="50">
        <v>1.1900462962962963E-3</v>
      </c>
      <c r="M873" s="50">
        <v>2.7313657407407408E-3</v>
      </c>
      <c r="N873" s="50">
        <v>1.0899305555555556E-3</v>
      </c>
      <c r="O873" s="50">
        <v>1.530439814814815E-3</v>
      </c>
      <c r="P873" s="50">
        <v>1.988888888888889E-3</v>
      </c>
      <c r="Q873" s="50">
        <v>3.1686342592592591E-3</v>
      </c>
      <c r="R873" s="50">
        <v>3.4173611111111115E-3</v>
      </c>
      <c r="S873" s="50">
        <v>4.340277777777778E-3</v>
      </c>
      <c r="T873" s="50">
        <v>6.8040509259259261E-3</v>
      </c>
      <c r="U873" s="50">
        <v>7.3626157407407408E-3</v>
      </c>
      <c r="V873" s="50">
        <v>1.172337962962963E-2</v>
      </c>
      <c r="W873" s="50">
        <v>1.124375E-2</v>
      </c>
      <c r="X873" s="50">
        <v>1.893148148148148E-2</v>
      </c>
      <c r="Y873" s="50">
        <v>3.9270949074074073E-2</v>
      </c>
      <c r="Z873" s="48" t="s">
        <v>0</v>
      </c>
      <c r="AA873" s="48" t="s">
        <v>0</v>
      </c>
      <c r="AB873" s="48">
        <v>5.13</v>
      </c>
      <c r="AC873" s="48">
        <v>10.88</v>
      </c>
      <c r="AD873" s="48">
        <v>10.01</v>
      </c>
      <c r="AE873" s="46">
        <v>3002</v>
      </c>
      <c r="AF873" s="48" t="s">
        <v>0</v>
      </c>
      <c r="AG873" s="48" t="s">
        <v>0</v>
      </c>
      <c r="AH873" s="48">
        <v>9.39</v>
      </c>
      <c r="AI873" s="48" t="s">
        <v>0</v>
      </c>
      <c r="AJ873" s="48" t="s">
        <v>0</v>
      </c>
      <c r="AK873" s="48">
        <v>11.31</v>
      </c>
      <c r="AL873" s="48">
        <v>31.07</v>
      </c>
      <c r="AM873" s="48">
        <v>50.67</v>
      </c>
      <c r="AN873" s="48">
        <v>71.489999999999995</v>
      </c>
      <c r="AO873" s="50">
        <v>1.0988425925925924E-3</v>
      </c>
      <c r="AP873" s="50">
        <v>1.5274305555555555E-3</v>
      </c>
      <c r="AQ873" s="50">
        <v>3.4635416666666669E-3</v>
      </c>
      <c r="AR873" s="50">
        <v>1.3865740740740739E-3</v>
      </c>
      <c r="AS873" s="50">
        <v>1.9424768518518519E-3</v>
      </c>
      <c r="AT873" s="50">
        <v>2.5113425925925928E-3</v>
      </c>
      <c r="AU873" s="50">
        <v>3.9714120370370372E-3</v>
      </c>
      <c r="AV873" s="50">
        <v>4.2984953703703701E-3</v>
      </c>
      <c r="AW873" s="50">
        <v>5.4895833333333333E-3</v>
      </c>
      <c r="AX873" s="50">
        <v>8.6581018518518509E-3</v>
      </c>
      <c r="AY873" s="50">
        <v>9.3305555555555555E-3</v>
      </c>
      <c r="AZ873" s="50">
        <v>1.5037500000000001E-2</v>
      </c>
      <c r="BA873" s="50">
        <v>1.2557175925925926E-2</v>
      </c>
      <c r="BB873" s="50">
        <v>2.1567129629629627E-2</v>
      </c>
      <c r="BC873" s="51">
        <v>4.4259329999999993E-2</v>
      </c>
      <c r="BD873" s="48" t="s">
        <v>0</v>
      </c>
      <c r="BE873" s="48">
        <v>2.57</v>
      </c>
      <c r="BF873" s="48" t="s">
        <v>0</v>
      </c>
      <c r="BG873" s="48">
        <v>8.11</v>
      </c>
      <c r="BH873" s="48">
        <v>9.07</v>
      </c>
      <c r="BI873" s="46">
        <v>2300</v>
      </c>
    </row>
    <row r="874" spans="1:61" x14ac:dyDescent="0.3">
      <c r="A874" s="46">
        <v>528</v>
      </c>
      <c r="B874" s="48" t="s">
        <v>0</v>
      </c>
      <c r="C874" s="48" t="s">
        <v>0</v>
      </c>
      <c r="D874" s="48" t="s">
        <v>0</v>
      </c>
      <c r="E874" s="48">
        <v>8.42</v>
      </c>
      <c r="F874" s="48" t="s">
        <v>0</v>
      </c>
      <c r="G874" s="48" t="s">
        <v>0</v>
      </c>
      <c r="H874" s="48">
        <v>25.76</v>
      </c>
      <c r="I874" s="48">
        <v>40.880000000000003</v>
      </c>
      <c r="J874" s="48">
        <v>57.4</v>
      </c>
      <c r="K874" s="50">
        <v>8.7303240740740744E-4</v>
      </c>
      <c r="L874" s="50">
        <v>1.1905092592592592E-3</v>
      </c>
      <c r="M874" s="50">
        <v>2.7324074074074074E-3</v>
      </c>
      <c r="N874" s="50">
        <v>1.0902777777777777E-3</v>
      </c>
      <c r="O874" s="50">
        <v>1.5310185185185186E-3</v>
      </c>
      <c r="P874" s="50">
        <v>1.9896990740740743E-3</v>
      </c>
      <c r="Q874" s="50">
        <v>3.1697916666666667E-3</v>
      </c>
      <c r="R874" s="50">
        <v>3.4187500000000003E-3</v>
      </c>
      <c r="S874" s="50">
        <v>4.3420138888888892E-3</v>
      </c>
      <c r="T874" s="50">
        <v>6.8068287037037038E-3</v>
      </c>
      <c r="U874" s="50">
        <v>7.3655092592592591E-3</v>
      </c>
      <c r="V874" s="50">
        <v>1.1728009259259259E-2</v>
      </c>
      <c r="W874" s="50">
        <v>1.1250694444444443E-2</v>
      </c>
      <c r="X874" s="50">
        <v>1.8943171296296295E-2</v>
      </c>
      <c r="Y874" s="50">
        <v>3.9294560185185186E-2</v>
      </c>
      <c r="Z874" s="48" t="s">
        <v>0</v>
      </c>
      <c r="AA874" s="48">
        <v>3.24</v>
      </c>
      <c r="AB874" s="48" t="s">
        <v>0</v>
      </c>
      <c r="AC874" s="48">
        <v>10.87</v>
      </c>
      <c r="AD874" s="48">
        <v>9.99</v>
      </c>
      <c r="AE874" s="46">
        <v>2997</v>
      </c>
      <c r="AF874" s="48">
        <v>8.1</v>
      </c>
      <c r="AG874" s="48">
        <v>8.7799999999999994</v>
      </c>
      <c r="AH874" s="48" t="s">
        <v>0</v>
      </c>
      <c r="AI874" s="48">
        <v>9.59</v>
      </c>
      <c r="AJ874" s="48">
        <v>10.47</v>
      </c>
      <c r="AK874" s="48">
        <v>11.32</v>
      </c>
      <c r="AL874" s="48">
        <v>31.09</v>
      </c>
      <c r="AM874" s="48">
        <v>50.7</v>
      </c>
      <c r="AN874" s="48">
        <v>71.53</v>
      </c>
      <c r="AO874" s="50">
        <v>1.0994212962962963E-3</v>
      </c>
      <c r="AP874" s="50">
        <v>1.5282407407407408E-3</v>
      </c>
      <c r="AQ874" s="50">
        <v>3.4656250000000004E-3</v>
      </c>
      <c r="AR874" s="50">
        <v>1.3873842592592592E-3</v>
      </c>
      <c r="AS874" s="50">
        <v>1.9435185185185185E-3</v>
      </c>
      <c r="AT874" s="50">
        <v>2.5126157407407406E-3</v>
      </c>
      <c r="AU874" s="50">
        <v>3.9736111111111109E-3</v>
      </c>
      <c r="AV874" s="50">
        <v>4.3008101851851844E-3</v>
      </c>
      <c r="AW874" s="50">
        <v>5.4925925925925923E-3</v>
      </c>
      <c r="AX874" s="50">
        <v>8.6630787037037041E-3</v>
      </c>
      <c r="AY874" s="50">
        <v>9.3358796296296297E-3</v>
      </c>
      <c r="AZ874" s="50">
        <v>1.5046180555555556E-2</v>
      </c>
      <c r="BA874" s="50">
        <v>1.2565509259259259E-2</v>
      </c>
      <c r="BB874" s="50">
        <v>2.1581134259259262E-2</v>
      </c>
      <c r="BC874" s="51">
        <v>4.4283009999999998E-2</v>
      </c>
      <c r="BD874" s="48" t="s">
        <v>0</v>
      </c>
      <c r="BE874" s="48" t="s">
        <v>0</v>
      </c>
      <c r="BF874" s="48">
        <v>3.79</v>
      </c>
      <c r="BG874" s="48">
        <v>8.1</v>
      </c>
      <c r="BH874" s="48">
        <v>9.06</v>
      </c>
      <c r="BI874" s="46">
        <v>2296</v>
      </c>
    </row>
    <row r="875" spans="1:61" x14ac:dyDescent="0.3">
      <c r="A875" s="46">
        <v>527</v>
      </c>
      <c r="B875" s="48" t="s">
        <v>0</v>
      </c>
      <c r="C875" s="48" t="s">
        <v>0</v>
      </c>
      <c r="D875" s="48" t="s">
        <v>0</v>
      </c>
      <c r="E875" s="48" t="s">
        <v>0</v>
      </c>
      <c r="F875" s="48">
        <v>9.16</v>
      </c>
      <c r="G875" s="48">
        <v>9.9</v>
      </c>
      <c r="H875" s="48">
        <v>25.77</v>
      </c>
      <c r="I875" s="48">
        <v>40.9</v>
      </c>
      <c r="J875" s="48">
        <v>57.42</v>
      </c>
      <c r="K875" s="50">
        <v>8.7326388888888892E-4</v>
      </c>
      <c r="L875" s="50">
        <v>1.1909722222222222E-3</v>
      </c>
      <c r="M875" s="50">
        <v>2.733564814814815E-3</v>
      </c>
      <c r="N875" s="50">
        <v>1.0907407407407406E-3</v>
      </c>
      <c r="O875" s="50">
        <v>1.5315972222222224E-3</v>
      </c>
      <c r="P875" s="50">
        <v>1.9903935185185185E-3</v>
      </c>
      <c r="Q875" s="50">
        <v>3.1710648148148149E-3</v>
      </c>
      <c r="R875" s="50">
        <v>3.4200231481481482E-3</v>
      </c>
      <c r="S875" s="50">
        <v>4.3436342592592598E-3</v>
      </c>
      <c r="T875" s="50">
        <v>6.8096064814814816E-3</v>
      </c>
      <c r="U875" s="50">
        <v>7.3685185185185182E-3</v>
      </c>
      <c r="V875" s="50">
        <v>1.1732638888888888E-2</v>
      </c>
      <c r="W875" s="50">
        <v>1.1257638888888888E-2</v>
      </c>
      <c r="X875" s="50">
        <v>1.895486111111111E-2</v>
      </c>
      <c r="Y875" s="50">
        <v>3.9318171296296299E-2</v>
      </c>
      <c r="Z875" s="48">
        <v>1.55</v>
      </c>
      <c r="AA875" s="48" t="s">
        <v>0</v>
      </c>
      <c r="AB875" s="48">
        <v>5.12</v>
      </c>
      <c r="AC875" s="48">
        <v>10.86</v>
      </c>
      <c r="AD875" s="48">
        <v>9.98</v>
      </c>
      <c r="AE875" s="46">
        <v>2992</v>
      </c>
      <c r="AF875" s="48" t="s">
        <v>0</v>
      </c>
      <c r="AG875" s="48" t="s">
        <v>0</v>
      </c>
      <c r="AH875" s="48" t="s">
        <v>0</v>
      </c>
      <c r="AI875" s="48" t="s">
        <v>0</v>
      </c>
      <c r="AJ875" s="48" t="s">
        <v>0</v>
      </c>
      <c r="AK875" s="48" t="s">
        <v>0</v>
      </c>
      <c r="AL875" s="48">
        <v>31.11</v>
      </c>
      <c r="AM875" s="48">
        <v>50.73</v>
      </c>
      <c r="AN875" s="48">
        <v>71.56</v>
      </c>
      <c r="AO875" s="50">
        <v>1.1001157407407409E-3</v>
      </c>
      <c r="AP875" s="50">
        <v>1.5291666666666667E-3</v>
      </c>
      <c r="AQ875" s="50">
        <v>3.4675925925925929E-3</v>
      </c>
      <c r="AR875" s="50">
        <v>1.3880787037037037E-3</v>
      </c>
      <c r="AS875" s="50">
        <v>1.9445601851851852E-3</v>
      </c>
      <c r="AT875" s="50">
        <v>2.5140046296296295E-3</v>
      </c>
      <c r="AU875" s="50">
        <v>3.9758101851851847E-3</v>
      </c>
      <c r="AV875" s="50">
        <v>4.3032407407407403E-3</v>
      </c>
      <c r="AW875" s="50">
        <v>5.4956018518518513E-3</v>
      </c>
      <c r="AX875" s="50">
        <v>8.6679398148148141E-3</v>
      </c>
      <c r="AY875" s="50">
        <v>9.341203703703704E-3</v>
      </c>
      <c r="AZ875" s="50">
        <v>1.5054976851851852E-2</v>
      </c>
      <c r="BA875" s="50">
        <v>1.2573726851851853E-2</v>
      </c>
      <c r="BB875" s="50">
        <v>2.1595023148148148E-2</v>
      </c>
      <c r="BC875" s="51">
        <v>4.4306689999999996E-2</v>
      </c>
      <c r="BD875" s="48">
        <v>1.28</v>
      </c>
      <c r="BE875" s="48" t="s">
        <v>0</v>
      </c>
      <c r="BF875" s="48" t="s">
        <v>0</v>
      </c>
      <c r="BG875" s="48">
        <v>8.09</v>
      </c>
      <c r="BH875" s="48">
        <v>9.0399999999999991</v>
      </c>
      <c r="BI875" s="46">
        <v>2293</v>
      </c>
    </row>
    <row r="876" spans="1:61" x14ac:dyDescent="0.3">
      <c r="A876" s="46">
        <v>526</v>
      </c>
      <c r="B876" s="48" t="s">
        <v>0</v>
      </c>
      <c r="C876" s="48" t="s">
        <v>0</v>
      </c>
      <c r="D876" s="48">
        <v>7.93</v>
      </c>
      <c r="E876" s="48" t="s">
        <v>0</v>
      </c>
      <c r="F876" s="48" t="s">
        <v>0</v>
      </c>
      <c r="G876" s="48" t="s">
        <v>0</v>
      </c>
      <c r="H876" s="48">
        <v>25.78</v>
      </c>
      <c r="I876" s="48">
        <v>40.909999999999997</v>
      </c>
      <c r="J876" s="48">
        <v>57.44</v>
      </c>
      <c r="K876" s="50">
        <v>8.7361111111111114E-4</v>
      </c>
      <c r="L876" s="50">
        <v>1.1914351851851851E-3</v>
      </c>
      <c r="M876" s="50">
        <v>2.7347222222222222E-3</v>
      </c>
      <c r="N876" s="50">
        <v>1.091087962962963E-3</v>
      </c>
      <c r="O876" s="50">
        <v>1.5320601851851853E-3</v>
      </c>
      <c r="P876" s="50">
        <v>1.9912037037037038E-3</v>
      </c>
      <c r="Q876" s="50">
        <v>3.1723379629629627E-3</v>
      </c>
      <c r="R876" s="50">
        <v>3.4212962962962964E-3</v>
      </c>
      <c r="S876" s="50">
        <v>4.345370370370371E-3</v>
      </c>
      <c r="T876" s="50">
        <v>6.8123842592592593E-3</v>
      </c>
      <c r="U876" s="50">
        <v>7.3714120370370366E-3</v>
      </c>
      <c r="V876" s="50">
        <v>1.173738425925926E-2</v>
      </c>
      <c r="W876" s="50">
        <v>1.1264583333333335E-2</v>
      </c>
      <c r="X876" s="50">
        <v>1.8966435185185187E-2</v>
      </c>
      <c r="Y876" s="50">
        <v>3.9341782407407412E-2</v>
      </c>
      <c r="Z876" s="48" t="s">
        <v>0</v>
      </c>
      <c r="AA876" s="48" t="s">
        <v>0</v>
      </c>
      <c r="AB876" s="48" t="s">
        <v>0</v>
      </c>
      <c r="AC876" s="48">
        <v>10.85</v>
      </c>
      <c r="AD876" s="48">
        <v>9.9600000000000009</v>
      </c>
      <c r="AE876" s="46">
        <v>2987</v>
      </c>
      <c r="AF876" s="48" t="s">
        <v>0</v>
      </c>
      <c r="AG876" s="48">
        <v>8.7899999999999991</v>
      </c>
      <c r="AH876" s="48">
        <v>9.4</v>
      </c>
      <c r="AI876" s="48">
        <v>9.6</v>
      </c>
      <c r="AJ876" s="48">
        <v>10.48</v>
      </c>
      <c r="AK876" s="48">
        <v>11.33</v>
      </c>
      <c r="AL876" s="48">
        <v>31.12</v>
      </c>
      <c r="AM876" s="48">
        <v>50.75</v>
      </c>
      <c r="AN876" s="48">
        <v>71.599999999999994</v>
      </c>
      <c r="AO876" s="50">
        <v>1.1006944444444445E-3</v>
      </c>
      <c r="AP876" s="50">
        <v>1.5300925925925927E-3</v>
      </c>
      <c r="AQ876" s="50">
        <v>3.4696759259259264E-3</v>
      </c>
      <c r="AR876" s="50">
        <v>1.3888888888888889E-3</v>
      </c>
      <c r="AS876" s="50">
        <v>1.9456018518518518E-3</v>
      </c>
      <c r="AT876" s="50">
        <v>2.5153935185185184E-3</v>
      </c>
      <c r="AU876" s="50">
        <v>3.9778935185185186E-3</v>
      </c>
      <c r="AV876" s="50">
        <v>4.3055555555555555E-3</v>
      </c>
      <c r="AW876" s="50">
        <v>5.4987268518518519E-3</v>
      </c>
      <c r="AX876" s="50">
        <v>8.6729166666666656E-3</v>
      </c>
      <c r="AY876" s="50">
        <v>9.346643518518518E-3</v>
      </c>
      <c r="AZ876" s="50">
        <v>1.5063773148148149E-2</v>
      </c>
      <c r="BA876" s="50">
        <v>1.2582060185185186E-2</v>
      </c>
      <c r="BB876" s="50">
        <v>2.1609027777777779E-2</v>
      </c>
      <c r="BC876" s="51">
        <v>4.4340789999999998E-2</v>
      </c>
      <c r="BD876" s="48" t="s">
        <v>0</v>
      </c>
      <c r="BE876" s="48">
        <v>2.56</v>
      </c>
      <c r="BF876" s="48">
        <v>3.78</v>
      </c>
      <c r="BG876" s="48">
        <v>8.08</v>
      </c>
      <c r="BH876" s="48">
        <v>9.02</v>
      </c>
      <c r="BI876" s="46">
        <v>2289</v>
      </c>
    </row>
    <row r="877" spans="1:61" x14ac:dyDescent="0.3">
      <c r="A877" s="46">
        <v>525</v>
      </c>
      <c r="B877" s="48" t="s">
        <v>0</v>
      </c>
      <c r="C877" s="48">
        <v>7.42</v>
      </c>
      <c r="D877" s="48" t="s">
        <v>0</v>
      </c>
      <c r="E877" s="48">
        <v>8.43</v>
      </c>
      <c r="F877" s="48">
        <v>9.17</v>
      </c>
      <c r="G877" s="48">
        <v>9.91</v>
      </c>
      <c r="H877" s="48">
        <v>25.79</v>
      </c>
      <c r="I877" s="48">
        <v>40.93</v>
      </c>
      <c r="J877" s="48">
        <v>57.46</v>
      </c>
      <c r="K877" s="50">
        <v>8.7395833333333336E-4</v>
      </c>
      <c r="L877" s="50">
        <v>1.1917824074074075E-3</v>
      </c>
      <c r="M877" s="50">
        <v>2.7358796296296298E-3</v>
      </c>
      <c r="N877" s="50">
        <v>1.0915509259259259E-3</v>
      </c>
      <c r="O877" s="50">
        <v>1.5326388888888889E-3</v>
      </c>
      <c r="P877" s="50">
        <v>1.9918981481481485E-3</v>
      </c>
      <c r="Q877" s="50">
        <v>3.1734953703703704E-3</v>
      </c>
      <c r="R877" s="50">
        <v>3.4226851851851853E-3</v>
      </c>
      <c r="S877" s="50">
        <v>4.3469907407407407E-3</v>
      </c>
      <c r="T877" s="50">
        <v>6.8151620370370371E-3</v>
      </c>
      <c r="U877" s="50">
        <v>7.3744212962962965E-3</v>
      </c>
      <c r="V877" s="50">
        <v>1.174201388888889E-2</v>
      </c>
      <c r="W877" s="50">
        <v>1.1271527777777778E-2</v>
      </c>
      <c r="X877" s="50">
        <v>1.8978124999999998E-2</v>
      </c>
      <c r="Y877" s="50">
        <v>3.936550925925926E-2</v>
      </c>
      <c r="Z877" s="48" t="s">
        <v>0</v>
      </c>
      <c r="AA877" s="48">
        <v>3.23</v>
      </c>
      <c r="AB877" s="48">
        <v>5.1100000000000003</v>
      </c>
      <c r="AC877" s="48">
        <v>10.84</v>
      </c>
      <c r="AD877" s="48">
        <v>9.94</v>
      </c>
      <c r="AE877" s="46">
        <v>2982</v>
      </c>
      <c r="AF877" s="48">
        <v>8.11</v>
      </c>
      <c r="AG877" s="48" t="s">
        <v>0</v>
      </c>
      <c r="AH877" s="48" t="s">
        <v>0</v>
      </c>
      <c r="AI877" s="48" t="s">
        <v>0</v>
      </c>
      <c r="AJ877" s="48">
        <v>10.49</v>
      </c>
      <c r="AK877" s="48">
        <v>11.34</v>
      </c>
      <c r="AL877" s="48">
        <v>31.14</v>
      </c>
      <c r="AM877" s="48">
        <v>50.78</v>
      </c>
      <c r="AN877" s="48">
        <v>71.64</v>
      </c>
      <c r="AO877" s="50">
        <v>1.1012731481481483E-3</v>
      </c>
      <c r="AP877" s="50">
        <v>1.5309027777777779E-3</v>
      </c>
      <c r="AQ877" s="50">
        <v>3.4716435185185189E-3</v>
      </c>
      <c r="AR877" s="50">
        <v>1.3896990740740742E-3</v>
      </c>
      <c r="AS877" s="50">
        <v>1.9466435185185186E-3</v>
      </c>
      <c r="AT877" s="50">
        <v>2.5167824074074072E-3</v>
      </c>
      <c r="AU877" s="50">
        <v>3.9800925925925924E-3</v>
      </c>
      <c r="AV877" s="50">
        <v>4.3078703703703708E-3</v>
      </c>
      <c r="AW877" s="50">
        <v>5.5017361111111109E-3</v>
      </c>
      <c r="AX877" s="50">
        <v>8.6778935185185171E-3</v>
      </c>
      <c r="AY877" s="50">
        <v>9.3519675925925923E-3</v>
      </c>
      <c r="AZ877" s="50">
        <v>1.5072569444444444E-2</v>
      </c>
      <c r="BA877" s="50">
        <v>1.259039351851852E-2</v>
      </c>
      <c r="BB877" s="50">
        <v>2.1623032407407407E-2</v>
      </c>
      <c r="BC877" s="51">
        <v>4.4364469999999996E-2</v>
      </c>
      <c r="BD877" s="48" t="s">
        <v>0</v>
      </c>
      <c r="BE877" s="48" t="s">
        <v>0</v>
      </c>
      <c r="BF877" s="48" t="s">
        <v>0</v>
      </c>
      <c r="BG877" s="48">
        <v>8.07</v>
      </c>
      <c r="BH877" s="48">
        <v>9.01</v>
      </c>
      <c r="BI877" s="46">
        <v>2285</v>
      </c>
    </row>
    <row r="878" spans="1:61" x14ac:dyDescent="0.3">
      <c r="A878" s="46">
        <v>524</v>
      </c>
      <c r="B878" s="48">
        <v>6.86</v>
      </c>
      <c r="C878" s="48" t="s">
        <v>0</v>
      </c>
      <c r="D878" s="48" t="s">
        <v>0</v>
      </c>
      <c r="E878" s="48" t="s">
        <v>0</v>
      </c>
      <c r="F878" s="48" t="s">
        <v>0</v>
      </c>
      <c r="G878" s="48" t="s">
        <v>0</v>
      </c>
      <c r="H878" s="48">
        <v>25.8</v>
      </c>
      <c r="I878" s="48">
        <v>40.950000000000003</v>
      </c>
      <c r="J878" s="48">
        <v>57.48</v>
      </c>
      <c r="K878" s="50">
        <v>8.7430555555555558E-4</v>
      </c>
      <c r="L878" s="50">
        <v>1.1922453703703706E-3</v>
      </c>
      <c r="M878" s="50">
        <v>2.737037037037037E-3</v>
      </c>
      <c r="N878" s="50">
        <v>1.091898148148148E-3</v>
      </c>
      <c r="O878" s="50">
        <v>1.5332175925925927E-3</v>
      </c>
      <c r="P878" s="50">
        <v>1.9927083333333333E-3</v>
      </c>
      <c r="Q878" s="50">
        <v>3.1747685185185186E-3</v>
      </c>
      <c r="R878" s="50">
        <v>3.4239583333333335E-3</v>
      </c>
      <c r="S878" s="50">
        <v>4.3487268518518519E-3</v>
      </c>
      <c r="T878" s="50">
        <v>6.8179398148148149E-3</v>
      </c>
      <c r="U878" s="50">
        <v>7.3774305555555555E-3</v>
      </c>
      <c r="V878" s="50">
        <v>1.1746759259259261E-2</v>
      </c>
      <c r="W878" s="50">
        <v>1.1278472222222223E-2</v>
      </c>
      <c r="X878" s="50">
        <v>1.8989814814814814E-2</v>
      </c>
      <c r="Y878" s="50">
        <v>3.9389236111111108E-2</v>
      </c>
      <c r="Z878" s="48" t="s">
        <v>0</v>
      </c>
      <c r="AA878" s="48" t="s">
        <v>0</v>
      </c>
      <c r="AB878" s="48" t="s">
        <v>0</v>
      </c>
      <c r="AC878" s="48">
        <v>10.83</v>
      </c>
      <c r="AD878" s="48">
        <v>9.92</v>
      </c>
      <c r="AE878" s="46">
        <v>2977</v>
      </c>
      <c r="AF878" s="48" t="s">
        <v>0</v>
      </c>
      <c r="AG878" s="48" t="s">
        <v>0</v>
      </c>
      <c r="AH878" s="48">
        <v>9.41</v>
      </c>
      <c r="AI878" s="48">
        <v>9.61</v>
      </c>
      <c r="AJ878" s="48" t="s">
        <v>0</v>
      </c>
      <c r="AK878" s="48" t="s">
        <v>0</v>
      </c>
      <c r="AL878" s="48">
        <v>31.15</v>
      </c>
      <c r="AM878" s="48">
        <v>50.81</v>
      </c>
      <c r="AN878" s="48">
        <v>71.680000000000007</v>
      </c>
      <c r="AO878" s="50">
        <v>1.1018518518518519E-3</v>
      </c>
      <c r="AP878" s="50">
        <v>1.5318287037037039E-3</v>
      </c>
      <c r="AQ878" s="50">
        <v>3.4737268518518515E-3</v>
      </c>
      <c r="AR878" s="50">
        <v>1.3903935185185187E-3</v>
      </c>
      <c r="AS878" s="50">
        <v>1.9476851851851851E-3</v>
      </c>
      <c r="AT878" s="50">
        <v>2.5180555555555555E-3</v>
      </c>
      <c r="AU878" s="50">
        <v>3.982291666666667E-3</v>
      </c>
      <c r="AV878" s="50">
        <v>4.3103009259259258E-3</v>
      </c>
      <c r="AW878" s="50">
        <v>5.5048611111111114E-3</v>
      </c>
      <c r="AX878" s="50">
        <v>8.6828703703703703E-3</v>
      </c>
      <c r="AY878" s="50">
        <v>9.3574074074074063E-3</v>
      </c>
      <c r="AZ878" s="50">
        <v>1.5081365740740741E-2</v>
      </c>
      <c r="BA878" s="50">
        <v>1.2598726851851852E-2</v>
      </c>
      <c r="BB878" s="50">
        <v>2.1637152777777776E-2</v>
      </c>
      <c r="BC878" s="51">
        <v>4.4398559999999997E-2</v>
      </c>
      <c r="BD878" s="48" t="s">
        <v>0</v>
      </c>
      <c r="BE878" s="48" t="s">
        <v>0</v>
      </c>
      <c r="BF878" s="48">
        <v>3.77</v>
      </c>
      <c r="BG878" s="48">
        <v>8.06</v>
      </c>
      <c r="BH878" s="48">
        <v>8.99</v>
      </c>
      <c r="BI878" s="46">
        <v>2281</v>
      </c>
    </row>
    <row r="879" spans="1:61" x14ac:dyDescent="0.3">
      <c r="A879" s="46">
        <v>523</v>
      </c>
      <c r="B879" s="48" t="s">
        <v>0</v>
      </c>
      <c r="C879" s="48" t="s">
        <v>0</v>
      </c>
      <c r="D879" s="48" t="s">
        <v>0</v>
      </c>
      <c r="E879" s="48" t="s">
        <v>0</v>
      </c>
      <c r="F879" s="48" t="s">
        <v>0</v>
      </c>
      <c r="G879" s="48">
        <v>9.92</v>
      </c>
      <c r="H879" s="48">
        <v>25.81</v>
      </c>
      <c r="I879" s="48">
        <v>40.96</v>
      </c>
      <c r="J879" s="48">
        <v>57.51</v>
      </c>
      <c r="K879" s="50">
        <v>8.746527777777778E-4</v>
      </c>
      <c r="L879" s="50">
        <v>1.1927083333333336E-3</v>
      </c>
      <c r="M879" s="50">
        <v>2.7381944444444446E-3</v>
      </c>
      <c r="N879" s="50">
        <v>1.0922453703703704E-3</v>
      </c>
      <c r="O879" s="50">
        <v>1.5337962962962963E-3</v>
      </c>
      <c r="P879" s="50">
        <v>1.993402777777778E-3</v>
      </c>
      <c r="Q879" s="50">
        <v>3.1759259259259258E-3</v>
      </c>
      <c r="R879" s="50">
        <v>3.4252314814814818E-3</v>
      </c>
      <c r="S879" s="50">
        <v>4.3503472222222225E-3</v>
      </c>
      <c r="T879" s="50">
        <v>6.8207175925925926E-3</v>
      </c>
      <c r="U879" s="50">
        <v>7.3804398148148145E-3</v>
      </c>
      <c r="V879" s="50">
        <v>1.1751388888888889E-2</v>
      </c>
      <c r="W879" s="50">
        <v>1.1285416666666666E-2</v>
      </c>
      <c r="X879" s="50">
        <v>1.9001504629629629E-2</v>
      </c>
      <c r="Y879" s="50">
        <v>3.9412847222222221E-2</v>
      </c>
      <c r="Z879" s="48" t="s">
        <v>0</v>
      </c>
      <c r="AA879" s="48">
        <v>3.22</v>
      </c>
      <c r="AB879" s="48">
        <v>5.0999999999999996</v>
      </c>
      <c r="AC879" s="48">
        <v>10.82</v>
      </c>
      <c r="AD879" s="48">
        <v>9.91</v>
      </c>
      <c r="AE879" s="46">
        <v>2972</v>
      </c>
      <c r="AF879" s="48">
        <v>8.1199999999999992</v>
      </c>
      <c r="AG879" s="48">
        <v>8.8000000000000007</v>
      </c>
      <c r="AH879" s="48" t="s">
        <v>0</v>
      </c>
      <c r="AI879" s="48" t="s">
        <v>0</v>
      </c>
      <c r="AJ879" s="48">
        <v>10.5</v>
      </c>
      <c r="AK879" s="48">
        <v>11.35</v>
      </c>
      <c r="AL879" s="48">
        <v>31.17</v>
      </c>
      <c r="AM879" s="48">
        <v>50.83</v>
      </c>
      <c r="AN879" s="48">
        <v>71.72</v>
      </c>
      <c r="AO879" s="50">
        <v>1.1025462962962963E-3</v>
      </c>
      <c r="AP879" s="50">
        <v>1.5326388888888889E-3</v>
      </c>
      <c r="AQ879" s="50">
        <v>3.4758101851851851E-3</v>
      </c>
      <c r="AR879" s="50">
        <v>1.3912037037037037E-3</v>
      </c>
      <c r="AS879" s="50">
        <v>1.9487268518518519E-3</v>
      </c>
      <c r="AT879" s="50">
        <v>2.5194444444444444E-3</v>
      </c>
      <c r="AU879" s="50">
        <v>3.9843750000000001E-3</v>
      </c>
      <c r="AV879" s="50">
        <v>4.312615740740741E-3</v>
      </c>
      <c r="AW879" s="50">
        <v>5.5078703703703704E-3</v>
      </c>
      <c r="AX879" s="50">
        <v>8.6878472222222218E-3</v>
      </c>
      <c r="AY879" s="50">
        <v>9.3627314814814806E-3</v>
      </c>
      <c r="AZ879" s="50">
        <v>1.5090162037037036E-2</v>
      </c>
      <c r="BA879" s="50">
        <v>1.2607060185185186E-2</v>
      </c>
      <c r="BB879" s="50">
        <v>2.1651157407407407E-2</v>
      </c>
      <c r="BC879" s="51">
        <v>4.4422259999999998E-2</v>
      </c>
      <c r="BD879" s="48" t="s">
        <v>0</v>
      </c>
      <c r="BE879" s="48">
        <v>2.5499999999999998</v>
      </c>
      <c r="BF879" s="48" t="s">
        <v>0</v>
      </c>
      <c r="BG879" s="48">
        <v>8.0500000000000007</v>
      </c>
      <c r="BH879" s="48">
        <v>8.9700000000000006</v>
      </c>
      <c r="BI879" s="46">
        <v>2277</v>
      </c>
    </row>
    <row r="880" spans="1:61" x14ac:dyDescent="0.3">
      <c r="A880" s="46">
        <v>522</v>
      </c>
      <c r="B880" s="48" t="s">
        <v>0</v>
      </c>
      <c r="C880" s="48" t="s">
        <v>0</v>
      </c>
      <c r="D880" s="48">
        <v>7.94</v>
      </c>
      <c r="E880" s="48">
        <v>8.44</v>
      </c>
      <c r="F880" s="48">
        <v>9.18</v>
      </c>
      <c r="G880" s="48" t="s">
        <v>0</v>
      </c>
      <c r="H880" s="48">
        <v>25.82</v>
      </c>
      <c r="I880" s="48">
        <v>40.98</v>
      </c>
      <c r="J880" s="48">
        <v>57.53</v>
      </c>
      <c r="K880" s="50">
        <v>8.7500000000000002E-4</v>
      </c>
      <c r="L880" s="50">
        <v>1.1931712962962966E-3</v>
      </c>
      <c r="M880" s="50">
        <v>2.7393518518518518E-3</v>
      </c>
      <c r="N880" s="50">
        <v>1.0927083333333333E-3</v>
      </c>
      <c r="O880" s="50">
        <v>1.5343750000000001E-3</v>
      </c>
      <c r="P880" s="50">
        <v>1.9942129629629633E-3</v>
      </c>
      <c r="Q880" s="50">
        <v>3.177199074074074E-3</v>
      </c>
      <c r="R880" s="50">
        <v>3.4266203703703707E-3</v>
      </c>
      <c r="S880" s="50">
        <v>4.3520833333333328E-3</v>
      </c>
      <c r="T880" s="50">
        <v>6.8233796296296298E-3</v>
      </c>
      <c r="U880" s="50">
        <v>7.3833333333333338E-3</v>
      </c>
      <c r="V880" s="50">
        <v>1.175613425925926E-2</v>
      </c>
      <c r="W880" s="50">
        <v>1.1292476851851852E-2</v>
      </c>
      <c r="X880" s="50">
        <v>1.9013310185185185E-2</v>
      </c>
      <c r="Y880" s="50">
        <v>3.943668981481481E-2</v>
      </c>
      <c r="Z880" s="48" t="s">
        <v>0</v>
      </c>
      <c r="AA880" s="48" t="s">
        <v>0</v>
      </c>
      <c r="AB880" s="48" t="s">
        <v>0</v>
      </c>
      <c r="AC880" s="48">
        <v>10.81</v>
      </c>
      <c r="AD880" s="48">
        <v>9.89</v>
      </c>
      <c r="AE880" s="46">
        <v>2967</v>
      </c>
      <c r="AF880" s="48" t="s">
        <v>0</v>
      </c>
      <c r="AG880" s="48" t="s">
        <v>0</v>
      </c>
      <c r="AH880" s="48">
        <v>9.42</v>
      </c>
      <c r="AI880" s="48">
        <v>9.6199999999999992</v>
      </c>
      <c r="AJ880" s="48" t="s">
        <v>0</v>
      </c>
      <c r="AK880" s="48">
        <v>11.36</v>
      </c>
      <c r="AL880" s="48">
        <v>31.18</v>
      </c>
      <c r="AM880" s="48">
        <v>50.86</v>
      </c>
      <c r="AN880" s="48">
        <v>71.760000000000005</v>
      </c>
      <c r="AO880" s="50">
        <v>1.1031250000000002E-3</v>
      </c>
      <c r="AP880" s="50">
        <v>1.5335648148148149E-3</v>
      </c>
      <c r="AQ880" s="50">
        <v>3.4777777777777776E-3</v>
      </c>
      <c r="AR880" s="50">
        <v>1.392013888888889E-3</v>
      </c>
      <c r="AS880" s="50">
        <v>1.9498842592592593E-3</v>
      </c>
      <c r="AT880" s="50">
        <v>2.5208333333333333E-3</v>
      </c>
      <c r="AU880" s="50">
        <v>3.9865740740740747E-3</v>
      </c>
      <c r="AV880" s="50">
        <v>4.3149305555555554E-3</v>
      </c>
      <c r="AW880" s="50">
        <v>5.5108796296296295E-3</v>
      </c>
      <c r="AX880" s="50">
        <v>8.6928240740740733E-3</v>
      </c>
      <c r="AY880" s="50">
        <v>9.3681712962962946E-3</v>
      </c>
      <c r="AZ880" s="50">
        <v>1.5098958333333334E-2</v>
      </c>
      <c r="BA880" s="50">
        <v>1.2615393518518521E-2</v>
      </c>
      <c r="BB880" s="50">
        <v>2.1665162037037038E-2</v>
      </c>
      <c r="BC880" s="51">
        <v>4.4456369999999995E-2</v>
      </c>
      <c r="BD880" s="48" t="s">
        <v>0</v>
      </c>
      <c r="BE880" s="48" t="s">
        <v>0</v>
      </c>
      <c r="BF880" s="48">
        <v>3.76</v>
      </c>
      <c r="BG880" s="48">
        <v>8.0299999999999994</v>
      </c>
      <c r="BH880" s="48">
        <v>8.9600000000000009</v>
      </c>
      <c r="BI880" s="46">
        <v>2273</v>
      </c>
    </row>
    <row r="881" spans="1:61" x14ac:dyDescent="0.3">
      <c r="A881" s="46">
        <v>521</v>
      </c>
      <c r="B881" s="48" t="s">
        <v>0</v>
      </c>
      <c r="C881" s="48">
        <v>7.43</v>
      </c>
      <c r="D881" s="48" t="s">
        <v>0</v>
      </c>
      <c r="E881" s="48" t="s">
        <v>0</v>
      </c>
      <c r="F881" s="48" t="s">
        <v>0</v>
      </c>
      <c r="G881" s="48">
        <v>9.93</v>
      </c>
      <c r="H881" s="48">
        <v>25.83</v>
      </c>
      <c r="I881" s="48">
        <v>41</v>
      </c>
      <c r="J881" s="48">
        <v>57.55</v>
      </c>
      <c r="K881" s="50">
        <v>8.7534722222222224E-4</v>
      </c>
      <c r="L881" s="50">
        <v>1.1936342592592595E-3</v>
      </c>
      <c r="M881" s="50">
        <v>2.7403935185185183E-3</v>
      </c>
      <c r="N881" s="50">
        <v>1.0931712962962963E-3</v>
      </c>
      <c r="O881" s="50">
        <v>1.5349537037037037E-3</v>
      </c>
      <c r="P881" s="50">
        <v>1.9949074074074075E-3</v>
      </c>
      <c r="Q881" s="50">
        <v>3.1784722222222223E-3</v>
      </c>
      <c r="R881" s="50">
        <v>3.4278935185185185E-3</v>
      </c>
      <c r="S881" s="50">
        <v>4.3537037037037034E-3</v>
      </c>
      <c r="T881" s="50">
        <v>6.8261574074074075E-3</v>
      </c>
      <c r="U881" s="50">
        <v>7.3863425925925919E-3</v>
      </c>
      <c r="V881" s="50">
        <v>1.176087962962963E-2</v>
      </c>
      <c r="W881" s="50">
        <v>1.1299421296296297E-2</v>
      </c>
      <c r="X881" s="50">
        <v>1.9024999999999997E-2</v>
      </c>
      <c r="Y881" s="50">
        <v>3.9460416666666671E-2</v>
      </c>
      <c r="Z881" s="48" t="s">
        <v>0</v>
      </c>
      <c r="AA881" s="48" t="s">
        <v>0</v>
      </c>
      <c r="AB881" s="48">
        <v>5.09</v>
      </c>
      <c r="AC881" s="48">
        <v>10.8</v>
      </c>
      <c r="AD881" s="48">
        <v>9.8699999999999992</v>
      </c>
      <c r="AE881" s="46">
        <v>2962</v>
      </c>
      <c r="AF881" s="48" t="s">
        <v>0</v>
      </c>
      <c r="AG881" s="48">
        <v>8.81</v>
      </c>
      <c r="AH881" s="48" t="s">
        <v>0</v>
      </c>
      <c r="AI881" s="48" t="s">
        <v>0</v>
      </c>
      <c r="AJ881" s="48">
        <v>10.51</v>
      </c>
      <c r="AK881" s="48" t="s">
        <v>0</v>
      </c>
      <c r="AL881" s="48">
        <v>31.2</v>
      </c>
      <c r="AM881" s="48">
        <v>50.89</v>
      </c>
      <c r="AN881" s="48">
        <v>71.8</v>
      </c>
      <c r="AO881" s="50">
        <v>1.1037037037037037E-3</v>
      </c>
      <c r="AP881" s="50">
        <v>1.5344907407407408E-3</v>
      </c>
      <c r="AQ881" s="50">
        <v>3.4798611111111111E-3</v>
      </c>
      <c r="AR881" s="50">
        <v>1.3928240740740741E-3</v>
      </c>
      <c r="AS881" s="50">
        <v>1.9509259259259258E-3</v>
      </c>
      <c r="AT881" s="50">
        <v>2.5221064814814815E-3</v>
      </c>
      <c r="AU881" s="50">
        <v>3.9887731481481484E-3</v>
      </c>
      <c r="AV881" s="50">
        <v>4.3173611111111112E-3</v>
      </c>
      <c r="AW881" s="50">
        <v>5.5140046296296291E-3</v>
      </c>
      <c r="AX881" s="50">
        <v>8.6978009259259265E-3</v>
      </c>
      <c r="AY881" s="50">
        <v>9.3736111111111103E-3</v>
      </c>
      <c r="AZ881" s="50">
        <v>1.510787037037037E-2</v>
      </c>
      <c r="BA881" s="50">
        <v>1.2623726851851853E-2</v>
      </c>
      <c r="BB881" s="50">
        <v>2.1679282407407408E-2</v>
      </c>
      <c r="BC881" s="51">
        <v>4.4480059999999995E-2</v>
      </c>
      <c r="BD881" s="48" t="s">
        <v>0</v>
      </c>
      <c r="BE881" s="48" t="s">
        <v>0</v>
      </c>
      <c r="BF881" s="48" t="s">
        <v>0</v>
      </c>
      <c r="BG881" s="48">
        <v>8.02</v>
      </c>
      <c r="BH881" s="48">
        <v>8.94</v>
      </c>
      <c r="BI881" s="46">
        <v>2269</v>
      </c>
    </row>
    <row r="882" spans="1:61" x14ac:dyDescent="0.3">
      <c r="A882" s="46">
        <v>520</v>
      </c>
      <c r="B882" s="48">
        <v>6.87</v>
      </c>
      <c r="C882" s="48" t="s">
        <v>0</v>
      </c>
      <c r="D882" s="48" t="s">
        <v>0</v>
      </c>
      <c r="E882" s="48">
        <v>8.4499999999999993</v>
      </c>
      <c r="F882" s="48">
        <v>9.19</v>
      </c>
      <c r="G882" s="48" t="s">
        <v>0</v>
      </c>
      <c r="H882" s="48">
        <v>25.84</v>
      </c>
      <c r="I882" s="48">
        <v>41.01</v>
      </c>
      <c r="J882" s="48">
        <v>57.57</v>
      </c>
      <c r="K882" s="50">
        <v>8.7569444444444446E-4</v>
      </c>
      <c r="L882" s="50">
        <v>1.1940972222222225E-3</v>
      </c>
      <c r="M882" s="50">
        <v>2.7415509259259259E-3</v>
      </c>
      <c r="N882" s="50">
        <v>1.0935185185185184E-3</v>
      </c>
      <c r="O882" s="50">
        <v>1.5355324074074075E-3</v>
      </c>
      <c r="P882" s="50">
        <v>1.9957175925925928E-3</v>
      </c>
      <c r="Q882" s="50">
        <v>3.1797453703703701E-3</v>
      </c>
      <c r="R882" s="50">
        <v>3.4291666666666667E-3</v>
      </c>
      <c r="S882" s="50">
        <v>4.3554398148148146E-3</v>
      </c>
      <c r="T882" s="50">
        <v>6.8290509259259259E-3</v>
      </c>
      <c r="U882" s="50">
        <v>7.3893518518518518E-3</v>
      </c>
      <c r="V882" s="50">
        <v>1.1765509259259259E-2</v>
      </c>
      <c r="W882" s="50">
        <v>1.1306365740740742E-2</v>
      </c>
      <c r="X882" s="50">
        <v>1.9036689814814812E-2</v>
      </c>
      <c r="Y882" s="50">
        <v>3.9484143518518519E-2</v>
      </c>
      <c r="Z882" s="48" t="s">
        <v>0</v>
      </c>
      <c r="AA882" s="48">
        <v>3.21</v>
      </c>
      <c r="AB882" s="48" t="s">
        <v>0</v>
      </c>
      <c r="AC882" s="48">
        <v>10.79</v>
      </c>
      <c r="AD882" s="48">
        <v>9.86</v>
      </c>
      <c r="AE882" s="46">
        <v>2956</v>
      </c>
      <c r="AF882" s="48">
        <v>8.1300000000000008</v>
      </c>
      <c r="AG882" s="48" t="s">
        <v>0</v>
      </c>
      <c r="AH882" s="48">
        <v>9.43</v>
      </c>
      <c r="AI882" s="48">
        <v>9.6300000000000008</v>
      </c>
      <c r="AJ882" s="48">
        <v>10.52</v>
      </c>
      <c r="AK882" s="48">
        <v>11.37</v>
      </c>
      <c r="AL882" s="48">
        <v>31.22</v>
      </c>
      <c r="AM882" s="48">
        <v>50.92</v>
      </c>
      <c r="AN882" s="48">
        <v>71.83</v>
      </c>
      <c r="AO882" s="50">
        <v>1.1042824074074076E-3</v>
      </c>
      <c r="AP882" s="50">
        <v>1.5353009259259261E-3</v>
      </c>
      <c r="AQ882" s="50">
        <v>3.4818287037037036E-3</v>
      </c>
      <c r="AR882" s="50">
        <v>1.3935185185185185E-3</v>
      </c>
      <c r="AS882" s="50">
        <v>1.9519675925925926E-3</v>
      </c>
      <c r="AT882" s="50">
        <v>2.5234953703703704E-3</v>
      </c>
      <c r="AU882" s="50">
        <v>3.9908564814814815E-3</v>
      </c>
      <c r="AV882" s="50">
        <v>4.3196759259259265E-3</v>
      </c>
      <c r="AW882" s="50">
        <v>5.5170138888888881E-3</v>
      </c>
      <c r="AX882" s="50">
        <v>8.702777777777778E-3</v>
      </c>
      <c r="AY882" s="50">
        <v>9.3789351851851846E-3</v>
      </c>
      <c r="AZ882" s="50">
        <v>1.5116666666666667E-2</v>
      </c>
      <c r="BA882" s="50">
        <v>1.2632060185185185E-2</v>
      </c>
      <c r="BB882" s="50">
        <v>2.1693287037037035E-2</v>
      </c>
      <c r="BC882" s="51">
        <v>4.4514169999999992E-2</v>
      </c>
      <c r="BD882" s="48" t="s">
        <v>0</v>
      </c>
      <c r="BE882" s="48">
        <v>2.54</v>
      </c>
      <c r="BF882" s="48">
        <v>3.75</v>
      </c>
      <c r="BG882" s="48">
        <v>8.01</v>
      </c>
      <c r="BH882" s="48">
        <v>8.93</v>
      </c>
      <c r="BI882" s="46">
        <v>2265</v>
      </c>
    </row>
    <row r="883" spans="1:61" x14ac:dyDescent="0.3">
      <c r="A883" s="46">
        <v>519</v>
      </c>
      <c r="B883" s="48" t="s">
        <v>0</v>
      </c>
      <c r="C883" s="48" t="s">
        <v>0</v>
      </c>
      <c r="D883" s="48" t="s">
        <v>0</v>
      </c>
      <c r="E883" s="48" t="s">
        <v>0</v>
      </c>
      <c r="F883" s="48" t="s">
        <v>0</v>
      </c>
      <c r="G883" s="48">
        <v>9.94</v>
      </c>
      <c r="H883" s="48">
        <v>25.85</v>
      </c>
      <c r="I883" s="48">
        <v>41.03</v>
      </c>
      <c r="J883" s="48">
        <v>57.59</v>
      </c>
      <c r="K883" s="50">
        <v>8.7604166666666668E-4</v>
      </c>
      <c r="L883" s="50">
        <v>1.1945601851851854E-3</v>
      </c>
      <c r="M883" s="50">
        <v>2.7427083333333331E-3</v>
      </c>
      <c r="N883" s="50">
        <v>1.0939814814814814E-3</v>
      </c>
      <c r="O883" s="50">
        <v>1.5361111111111111E-3</v>
      </c>
      <c r="P883" s="50">
        <v>1.996412037037037E-3</v>
      </c>
      <c r="Q883" s="50">
        <v>3.1809027777777777E-3</v>
      </c>
      <c r="R883" s="50">
        <v>3.4305555555555556E-3</v>
      </c>
      <c r="S883" s="50">
        <v>4.3570601851851852E-3</v>
      </c>
      <c r="T883" s="50">
        <v>6.8318287037037037E-3</v>
      </c>
      <c r="U883" s="50">
        <v>7.3923611111111108E-3</v>
      </c>
      <c r="V883" s="50">
        <v>1.1770254629629629E-2</v>
      </c>
      <c r="W883" s="50">
        <v>1.1313425925925926E-2</v>
      </c>
      <c r="X883" s="50">
        <v>1.9048495370370372E-2</v>
      </c>
      <c r="Y883" s="50">
        <v>3.9507986111111115E-2</v>
      </c>
      <c r="Z883" s="48">
        <v>1.54</v>
      </c>
      <c r="AA883" s="48" t="s">
        <v>0</v>
      </c>
      <c r="AB883" s="48">
        <v>5.08</v>
      </c>
      <c r="AC883" s="48">
        <v>10.78</v>
      </c>
      <c r="AD883" s="48">
        <v>9.84</v>
      </c>
      <c r="AE883" s="46">
        <v>2951</v>
      </c>
      <c r="AF883" s="48" t="s">
        <v>0</v>
      </c>
      <c r="AG883" s="48" t="s">
        <v>0</v>
      </c>
      <c r="AH883" s="48" t="s">
        <v>0</v>
      </c>
      <c r="AI883" s="48" t="s">
        <v>0</v>
      </c>
      <c r="AJ883" s="48" t="s">
        <v>0</v>
      </c>
      <c r="AK883" s="48">
        <v>11.38</v>
      </c>
      <c r="AL883" s="48">
        <v>31.23</v>
      </c>
      <c r="AM883" s="48">
        <v>50.94</v>
      </c>
      <c r="AN883" s="48">
        <v>71.87</v>
      </c>
      <c r="AO883" s="50">
        <v>1.104976851851852E-3</v>
      </c>
      <c r="AP883" s="50">
        <v>1.536226851851852E-3</v>
      </c>
      <c r="AQ883" s="50">
        <v>3.4839120370370367E-3</v>
      </c>
      <c r="AR883" s="50">
        <v>1.3943287037037038E-3</v>
      </c>
      <c r="AS883" s="50">
        <v>1.9530092592592592E-3</v>
      </c>
      <c r="AT883" s="50">
        <v>2.5248842592592593E-3</v>
      </c>
      <c r="AU883" s="50">
        <v>3.9930555555555552E-3</v>
      </c>
      <c r="AV883" s="50">
        <v>4.3219907407407408E-3</v>
      </c>
      <c r="AW883" s="50">
        <v>5.5201388888888887E-3</v>
      </c>
      <c r="AX883" s="50">
        <v>8.7077546296296295E-3</v>
      </c>
      <c r="AY883" s="50">
        <v>9.3843750000000004E-3</v>
      </c>
      <c r="AZ883" s="50">
        <v>1.5125462962962962E-2</v>
      </c>
      <c r="BA883" s="50">
        <v>1.2640393518518518E-2</v>
      </c>
      <c r="BB883" s="50">
        <v>2.1707407407407408E-2</v>
      </c>
      <c r="BC883" s="51">
        <v>4.453787E-2</v>
      </c>
      <c r="BD883" s="48" t="s">
        <v>0</v>
      </c>
      <c r="BE883" s="48" t="s">
        <v>0</v>
      </c>
      <c r="BF883" s="48" t="s">
        <v>0</v>
      </c>
      <c r="BG883" s="48">
        <v>8</v>
      </c>
      <c r="BH883" s="48">
        <v>8.91</v>
      </c>
      <c r="BI883" s="46">
        <v>2261</v>
      </c>
    </row>
    <row r="884" spans="1:61" x14ac:dyDescent="0.3">
      <c r="A884" s="46">
        <v>518</v>
      </c>
      <c r="B884" s="48" t="s">
        <v>0</v>
      </c>
      <c r="C884" s="48" t="s">
        <v>0</v>
      </c>
      <c r="D884" s="48">
        <v>7.95</v>
      </c>
      <c r="E884" s="48" t="s">
        <v>0</v>
      </c>
      <c r="F884" s="48" t="s">
        <v>0</v>
      </c>
      <c r="G884" s="48" t="s">
        <v>0</v>
      </c>
      <c r="H884" s="48">
        <v>25.86</v>
      </c>
      <c r="I884" s="48">
        <v>41.05</v>
      </c>
      <c r="J884" s="48">
        <v>57.62</v>
      </c>
      <c r="K884" s="50">
        <v>8.763888888888889E-4</v>
      </c>
      <c r="L884" s="50">
        <v>1.1950231481481484E-3</v>
      </c>
      <c r="M884" s="50">
        <v>2.7438657407407407E-3</v>
      </c>
      <c r="N884" s="50">
        <v>1.0943287037037037E-3</v>
      </c>
      <c r="O884" s="50">
        <v>1.5366898148148149E-3</v>
      </c>
      <c r="P884" s="50">
        <v>1.9972222222222223E-3</v>
      </c>
      <c r="Q884" s="50">
        <v>3.182175925925926E-3</v>
      </c>
      <c r="R884" s="50">
        <v>3.4318287037037039E-3</v>
      </c>
      <c r="S884" s="50">
        <v>4.3587962962962964E-3</v>
      </c>
      <c r="T884" s="50">
        <v>6.8346064814814814E-3</v>
      </c>
      <c r="U884" s="50">
        <v>7.3953703703703699E-3</v>
      </c>
      <c r="V884" s="50">
        <v>1.1775000000000001E-2</v>
      </c>
      <c r="W884" s="50">
        <v>1.1320370370370371E-2</v>
      </c>
      <c r="X884" s="50">
        <v>1.9060300925925925E-2</v>
      </c>
      <c r="Y884" s="50">
        <v>3.9531828703703704E-2</v>
      </c>
      <c r="Z884" s="48" t="s">
        <v>0</v>
      </c>
      <c r="AA884" s="48" t="s">
        <v>0</v>
      </c>
      <c r="AB884" s="48" t="s">
        <v>0</v>
      </c>
      <c r="AC884" s="48">
        <v>10.77</v>
      </c>
      <c r="AD884" s="48">
        <v>9.82</v>
      </c>
      <c r="AE884" s="46">
        <v>2946</v>
      </c>
      <c r="AF884" s="48" t="s">
        <v>0</v>
      </c>
      <c r="AG884" s="48">
        <v>8.82</v>
      </c>
      <c r="AH884" s="48" t="s">
        <v>0</v>
      </c>
      <c r="AI884" s="48">
        <v>9.64</v>
      </c>
      <c r="AJ884" s="48">
        <v>10.53</v>
      </c>
      <c r="AK884" s="48" t="s">
        <v>0</v>
      </c>
      <c r="AL884" s="48">
        <v>31.25</v>
      </c>
      <c r="AM884" s="48">
        <v>50.97</v>
      </c>
      <c r="AN884" s="48">
        <v>71.91</v>
      </c>
      <c r="AO884" s="50">
        <v>1.1055555555555556E-3</v>
      </c>
      <c r="AP884" s="50">
        <v>1.5370370370370371E-3</v>
      </c>
      <c r="AQ884" s="50">
        <v>3.4859953703703702E-3</v>
      </c>
      <c r="AR884" s="50">
        <v>1.3951388888888889E-3</v>
      </c>
      <c r="AS884" s="50">
        <v>1.9540509259259259E-3</v>
      </c>
      <c r="AT884" s="50">
        <v>2.5262731481481481E-3</v>
      </c>
      <c r="AU884" s="50">
        <v>3.995254629629629E-3</v>
      </c>
      <c r="AV884" s="50">
        <v>4.3244212962962967E-3</v>
      </c>
      <c r="AW884" s="50">
        <v>5.5231481481481486E-3</v>
      </c>
      <c r="AX884" s="50">
        <v>8.712731481481481E-3</v>
      </c>
      <c r="AY884" s="50">
        <v>9.3898148148148144E-3</v>
      </c>
      <c r="AZ884" s="50">
        <v>1.5134375E-2</v>
      </c>
      <c r="BA884" s="50">
        <v>1.2648726851851852E-2</v>
      </c>
      <c r="BB884" s="50">
        <v>2.1721527777777777E-2</v>
      </c>
      <c r="BC884" s="51">
        <v>4.4571989999999999E-2</v>
      </c>
      <c r="BD884" s="48">
        <v>1.27</v>
      </c>
      <c r="BE884" s="48" t="s">
        <v>0</v>
      </c>
      <c r="BF884" s="48">
        <v>3.74</v>
      </c>
      <c r="BG884" s="48">
        <v>7.99</v>
      </c>
      <c r="BH884" s="48">
        <v>8.89</v>
      </c>
      <c r="BI884" s="46">
        <v>2257</v>
      </c>
    </row>
    <row r="885" spans="1:61" x14ac:dyDescent="0.3">
      <c r="A885" s="46">
        <v>517</v>
      </c>
      <c r="B885" s="48" t="s">
        <v>0</v>
      </c>
      <c r="C885" s="48">
        <v>7.44</v>
      </c>
      <c r="D885" s="48" t="s">
        <v>0</v>
      </c>
      <c r="E885" s="48">
        <v>8.4600000000000009</v>
      </c>
      <c r="F885" s="48">
        <v>9.1999999999999993</v>
      </c>
      <c r="G885" s="48" t="s">
        <v>0</v>
      </c>
      <c r="H885" s="48">
        <v>25.87</v>
      </c>
      <c r="I885" s="48">
        <v>41.06</v>
      </c>
      <c r="J885" s="48">
        <v>57.64</v>
      </c>
      <c r="K885" s="50">
        <v>8.7673611111111112E-4</v>
      </c>
      <c r="L885" s="50">
        <v>1.1954861111111114E-3</v>
      </c>
      <c r="M885" s="50">
        <v>2.7450231481481479E-3</v>
      </c>
      <c r="N885" s="50">
        <v>1.0947916666666667E-3</v>
      </c>
      <c r="O885" s="50">
        <v>1.5372685185185185E-3</v>
      </c>
      <c r="P885" s="50">
        <v>1.9979166666666669E-3</v>
      </c>
      <c r="Q885" s="50">
        <v>3.1834490740740742E-3</v>
      </c>
      <c r="R885" s="50">
        <v>3.4332175925925927E-3</v>
      </c>
      <c r="S885" s="50">
        <v>4.3605324074074067E-3</v>
      </c>
      <c r="T885" s="50">
        <v>6.8373842592592592E-3</v>
      </c>
      <c r="U885" s="50">
        <v>7.3983796296296298E-3</v>
      </c>
      <c r="V885" s="50">
        <v>1.1779745370370371E-2</v>
      </c>
      <c r="W885" s="50">
        <v>1.1327430555555556E-2</v>
      </c>
      <c r="X885" s="50">
        <v>1.907199074074074E-2</v>
      </c>
      <c r="Y885" s="50">
        <v>3.9555671296296294E-2</v>
      </c>
      <c r="Z885" s="48" t="s">
        <v>0</v>
      </c>
      <c r="AA885" s="48">
        <v>3.2</v>
      </c>
      <c r="AB885" s="48">
        <v>5.07</v>
      </c>
      <c r="AC885" s="48">
        <v>10.76</v>
      </c>
      <c r="AD885" s="48">
        <v>9.81</v>
      </c>
      <c r="AE885" s="46">
        <v>2941</v>
      </c>
      <c r="AF885" s="48">
        <v>8.14</v>
      </c>
      <c r="AG885" s="48" t="s">
        <v>0</v>
      </c>
      <c r="AH885" s="48">
        <v>9.44</v>
      </c>
      <c r="AI885" s="48">
        <v>9.65</v>
      </c>
      <c r="AJ885" s="48" t="s">
        <v>0</v>
      </c>
      <c r="AK885" s="48">
        <v>11.39</v>
      </c>
      <c r="AL885" s="48">
        <v>31.26</v>
      </c>
      <c r="AM885" s="48">
        <v>51</v>
      </c>
      <c r="AN885" s="48">
        <v>71.95</v>
      </c>
      <c r="AO885" s="50">
        <v>1.1061342592592594E-3</v>
      </c>
      <c r="AP885" s="50">
        <v>1.537962962962963E-3</v>
      </c>
      <c r="AQ885" s="50">
        <v>3.4879629629629627E-3</v>
      </c>
      <c r="AR885" s="50">
        <v>1.3959490740740742E-3</v>
      </c>
      <c r="AS885" s="50">
        <v>1.9550925925925925E-3</v>
      </c>
      <c r="AT885" s="50">
        <v>2.527662037037037E-3</v>
      </c>
      <c r="AU885" s="50">
        <v>3.9974537037037036E-3</v>
      </c>
      <c r="AV885" s="50">
        <v>4.3267361111111111E-3</v>
      </c>
      <c r="AW885" s="50">
        <v>5.5262731481481482E-3</v>
      </c>
      <c r="AX885" s="50">
        <v>8.7177083333333343E-3</v>
      </c>
      <c r="AY885" s="50">
        <v>9.3952546296296284E-3</v>
      </c>
      <c r="AZ885" s="50">
        <v>1.5143171296296297E-2</v>
      </c>
      <c r="BA885" s="50">
        <v>1.2657175925925928E-2</v>
      </c>
      <c r="BB885" s="50">
        <v>2.1735648148148146E-2</v>
      </c>
      <c r="BC885" s="51">
        <v>4.4595689999999993E-2</v>
      </c>
      <c r="BD885" s="48" t="s">
        <v>0</v>
      </c>
      <c r="BE885" s="48">
        <v>2.5300000000000002</v>
      </c>
      <c r="BF885" s="48" t="s">
        <v>0</v>
      </c>
      <c r="BG885" s="48">
        <v>7.98</v>
      </c>
      <c r="BH885" s="48">
        <v>8.8800000000000008</v>
      </c>
      <c r="BI885" s="46">
        <v>2253</v>
      </c>
    </row>
    <row r="886" spans="1:61" x14ac:dyDescent="0.3">
      <c r="A886" s="46">
        <v>516</v>
      </c>
      <c r="B886" s="48" t="s">
        <v>0</v>
      </c>
      <c r="C886" s="48" t="s">
        <v>0</v>
      </c>
      <c r="D886" s="48" t="s">
        <v>0</v>
      </c>
      <c r="E886" s="48" t="s">
        <v>0</v>
      </c>
      <c r="F886" s="48" t="s">
        <v>0</v>
      </c>
      <c r="G886" s="48">
        <v>9.9499999999999993</v>
      </c>
      <c r="H886" s="48">
        <v>25.88</v>
      </c>
      <c r="I886" s="48">
        <v>41.08</v>
      </c>
      <c r="J886" s="48">
        <v>57.66</v>
      </c>
      <c r="K886" s="50">
        <v>8.769675925925926E-4</v>
      </c>
      <c r="L886" s="50">
        <v>1.1959490740740743E-3</v>
      </c>
      <c r="M886" s="50">
        <v>2.7461805555555555E-3</v>
      </c>
      <c r="N886" s="50">
        <v>1.0951388888888888E-3</v>
      </c>
      <c r="O886" s="50">
        <v>1.5378472222222223E-3</v>
      </c>
      <c r="P886" s="50">
        <v>1.9987268518518518E-3</v>
      </c>
      <c r="Q886" s="50">
        <v>3.1846064814814818E-3</v>
      </c>
      <c r="R886" s="50">
        <v>3.434490740740741E-3</v>
      </c>
      <c r="S886" s="50">
        <v>4.3621527777777773E-3</v>
      </c>
      <c r="T886" s="50">
        <v>6.840162037037037E-3</v>
      </c>
      <c r="U886" s="50">
        <v>7.4012731481481481E-3</v>
      </c>
      <c r="V886" s="50">
        <v>1.1784490740740741E-2</v>
      </c>
      <c r="W886" s="50">
        <v>1.1334375000000001E-2</v>
      </c>
      <c r="X886" s="50">
        <v>1.9083796296296297E-2</v>
      </c>
      <c r="Y886" s="50">
        <v>3.9579629629629631E-2</v>
      </c>
      <c r="Z886" s="48" t="s">
        <v>0</v>
      </c>
      <c r="AA886" s="48" t="s">
        <v>0</v>
      </c>
      <c r="AB886" s="48" t="s">
        <v>0</v>
      </c>
      <c r="AC886" s="48">
        <v>10.75</v>
      </c>
      <c r="AD886" s="48">
        <v>9.7899999999999991</v>
      </c>
      <c r="AE886" s="46">
        <v>2936</v>
      </c>
      <c r="AF886" s="48" t="s">
        <v>0</v>
      </c>
      <c r="AG886" s="48">
        <v>8.83</v>
      </c>
      <c r="AH886" s="48" t="s">
        <v>0</v>
      </c>
      <c r="AI886" s="48" t="s">
        <v>0</v>
      </c>
      <c r="AJ886" s="48">
        <v>10.54</v>
      </c>
      <c r="AK886" s="48">
        <v>11.4</v>
      </c>
      <c r="AL886" s="48">
        <v>31.28</v>
      </c>
      <c r="AM886" s="48">
        <v>51.02</v>
      </c>
      <c r="AN886" s="48">
        <v>71.989999999999995</v>
      </c>
      <c r="AO886" s="50">
        <v>1.1068287037037038E-3</v>
      </c>
      <c r="AP886" s="50">
        <v>1.5388888888888889E-3</v>
      </c>
      <c r="AQ886" s="50">
        <v>3.4900462962962962E-3</v>
      </c>
      <c r="AR886" s="50">
        <v>1.3966435185185186E-3</v>
      </c>
      <c r="AS886" s="50">
        <v>1.9562500000000001E-3</v>
      </c>
      <c r="AT886" s="50">
        <v>2.5289351851851853E-3</v>
      </c>
      <c r="AU886" s="50">
        <v>3.9996527777777773E-3</v>
      </c>
      <c r="AV886" s="50">
        <v>4.3291666666666669E-3</v>
      </c>
      <c r="AW886" s="50">
        <v>5.5292824074074072E-3</v>
      </c>
      <c r="AX886" s="50">
        <v>8.7228009259259272E-3</v>
      </c>
      <c r="AY886" s="50">
        <v>9.4006944444444424E-3</v>
      </c>
      <c r="AZ886" s="50">
        <v>1.5152083333333333E-2</v>
      </c>
      <c r="BA886" s="50">
        <v>1.266550925925926E-2</v>
      </c>
      <c r="BB886" s="50">
        <v>2.1749768518518519E-2</v>
      </c>
      <c r="BC886" s="51">
        <v>4.4629809999999992E-2</v>
      </c>
      <c r="BD886" s="48" t="s">
        <v>0</v>
      </c>
      <c r="BE886" s="48" t="s">
        <v>0</v>
      </c>
      <c r="BF886" s="48">
        <v>3.73</v>
      </c>
      <c r="BG886" s="48">
        <v>7.97</v>
      </c>
      <c r="BH886" s="48">
        <v>8.86</v>
      </c>
      <c r="BI886" s="46">
        <v>2249</v>
      </c>
    </row>
    <row r="887" spans="1:61" x14ac:dyDescent="0.3">
      <c r="A887" s="46">
        <v>515</v>
      </c>
      <c r="B887" s="48">
        <v>6.88</v>
      </c>
      <c r="C887" s="48" t="s">
        <v>0</v>
      </c>
      <c r="D887" s="48">
        <v>7.96</v>
      </c>
      <c r="E887" s="48" t="s">
        <v>0</v>
      </c>
      <c r="F887" s="48">
        <v>9.2100000000000009</v>
      </c>
      <c r="G887" s="48" t="s">
        <v>0</v>
      </c>
      <c r="H887" s="48">
        <v>25.89</v>
      </c>
      <c r="I887" s="48">
        <v>41.09</v>
      </c>
      <c r="J887" s="48">
        <v>57.68</v>
      </c>
      <c r="K887" s="50">
        <v>8.7731481481481493E-4</v>
      </c>
      <c r="L887" s="50">
        <v>1.1964120370370373E-3</v>
      </c>
      <c r="M887" s="50">
        <v>2.7473379629629627E-3</v>
      </c>
      <c r="N887" s="50">
        <v>1.0956018518518517E-3</v>
      </c>
      <c r="O887" s="50">
        <v>1.5384259259259259E-3</v>
      </c>
      <c r="P887" s="50">
        <v>1.9994212962962964E-3</v>
      </c>
      <c r="Q887" s="50">
        <v>3.1858796296296301E-3</v>
      </c>
      <c r="R887" s="50">
        <v>3.4358796296296299E-3</v>
      </c>
      <c r="S887" s="50">
        <v>4.3638888888888894E-3</v>
      </c>
      <c r="T887" s="50">
        <v>6.8429398148148156E-3</v>
      </c>
      <c r="U887" s="50">
        <v>7.4042824074074072E-3</v>
      </c>
      <c r="V887" s="50">
        <v>1.1789236111111111E-2</v>
      </c>
      <c r="W887" s="50">
        <v>1.1341435185185187E-2</v>
      </c>
      <c r="X887" s="50">
        <v>1.909560185185185E-2</v>
      </c>
      <c r="Y887" s="50">
        <v>3.960347222222222E-2</v>
      </c>
      <c r="Z887" s="48" t="s">
        <v>0</v>
      </c>
      <c r="AA887" s="48">
        <v>3.19</v>
      </c>
      <c r="AB887" s="48">
        <v>5.0599999999999996</v>
      </c>
      <c r="AC887" s="48">
        <v>10.74</v>
      </c>
      <c r="AD887" s="48">
        <v>9.77</v>
      </c>
      <c r="AE887" s="46">
        <v>2931</v>
      </c>
      <c r="AF887" s="48">
        <v>8.15</v>
      </c>
      <c r="AG887" s="48" t="s">
        <v>0</v>
      </c>
      <c r="AH887" s="48">
        <v>9.4499999999999993</v>
      </c>
      <c r="AI887" s="48">
        <v>9.66</v>
      </c>
      <c r="AJ887" s="48">
        <v>10.55</v>
      </c>
      <c r="AK887" s="48" t="s">
        <v>0</v>
      </c>
      <c r="AL887" s="48">
        <v>31.29</v>
      </c>
      <c r="AM887" s="48">
        <v>51.05</v>
      </c>
      <c r="AN887" s="48">
        <v>72.03</v>
      </c>
      <c r="AO887" s="50">
        <v>1.1074074074074074E-3</v>
      </c>
      <c r="AP887" s="50">
        <v>1.5396990740740742E-3</v>
      </c>
      <c r="AQ887" s="50">
        <v>3.4921296296296293E-3</v>
      </c>
      <c r="AR887" s="50">
        <v>1.3974537037037037E-3</v>
      </c>
      <c r="AS887" s="50">
        <v>1.9572916666666666E-3</v>
      </c>
      <c r="AT887" s="50">
        <v>2.5303240740740742E-3</v>
      </c>
      <c r="AU887" s="50">
        <v>4.0018518518518519E-3</v>
      </c>
      <c r="AV887" s="50">
        <v>4.3314814814814813E-3</v>
      </c>
      <c r="AW887" s="50">
        <v>5.5324074074074078E-3</v>
      </c>
      <c r="AX887" s="50">
        <v>8.7277777777777787E-3</v>
      </c>
      <c r="AY887" s="50">
        <v>9.4061342592592582E-3</v>
      </c>
      <c r="AZ887" s="50">
        <v>1.516087962962963E-2</v>
      </c>
      <c r="BA887" s="50">
        <v>1.2673958333333334E-2</v>
      </c>
      <c r="BB887" s="50">
        <v>2.1763888888888888E-2</v>
      </c>
      <c r="BC887" s="51">
        <v>4.465352999999999E-2</v>
      </c>
      <c r="BD887" s="48" t="s">
        <v>0</v>
      </c>
      <c r="BE887" s="48" t="s">
        <v>0</v>
      </c>
      <c r="BF887" s="48" t="s">
        <v>0</v>
      </c>
      <c r="BG887" s="48">
        <v>7.96</v>
      </c>
      <c r="BH887" s="48">
        <v>8.84</v>
      </c>
      <c r="BI887" s="46">
        <v>2245</v>
      </c>
    </row>
    <row r="888" spans="1:61" x14ac:dyDescent="0.3">
      <c r="A888" s="46">
        <v>514</v>
      </c>
      <c r="B888" s="48" t="s">
        <v>0</v>
      </c>
      <c r="C888" s="48" t="s">
        <v>0</v>
      </c>
      <c r="D888" s="48" t="s">
        <v>0</v>
      </c>
      <c r="E888" s="48">
        <v>8.4700000000000006</v>
      </c>
      <c r="F888" s="48" t="s">
        <v>0</v>
      </c>
      <c r="G888" s="48">
        <v>9.9600000000000009</v>
      </c>
      <c r="H888" s="48">
        <v>25.9</v>
      </c>
      <c r="I888" s="48">
        <v>41.11</v>
      </c>
      <c r="J888" s="48">
        <v>57.7</v>
      </c>
      <c r="K888" s="50">
        <v>8.7766203703703715E-4</v>
      </c>
      <c r="L888" s="50">
        <v>1.1968750000000002E-3</v>
      </c>
      <c r="M888" s="50">
        <v>2.7484953703703703E-3</v>
      </c>
      <c r="N888" s="50">
        <v>1.0959490740740741E-3</v>
      </c>
      <c r="O888" s="50">
        <v>1.5390046296296298E-3</v>
      </c>
      <c r="P888" s="50">
        <v>2.0002314814814817E-3</v>
      </c>
      <c r="Q888" s="50">
        <v>3.1871527777777779E-3</v>
      </c>
      <c r="R888" s="50">
        <v>3.4371527777777777E-3</v>
      </c>
      <c r="S888" s="50">
        <v>4.3656249999999997E-3</v>
      </c>
      <c r="T888" s="50">
        <v>6.8457175925925933E-3</v>
      </c>
      <c r="U888" s="50">
        <v>7.4072916666666662E-3</v>
      </c>
      <c r="V888" s="50">
        <v>1.1793865740740742E-2</v>
      </c>
      <c r="W888" s="50">
        <v>1.1348495370370372E-2</v>
      </c>
      <c r="X888" s="50">
        <v>1.9107407407407406E-2</v>
      </c>
      <c r="Y888" s="50">
        <v>3.9627430555555551E-2</v>
      </c>
      <c r="Z888" s="48" t="s">
        <v>0</v>
      </c>
      <c r="AA888" s="48" t="s">
        <v>0</v>
      </c>
      <c r="AB888" s="48" t="s">
        <v>0</v>
      </c>
      <c r="AC888" s="48">
        <v>10.73</v>
      </c>
      <c r="AD888" s="48">
        <v>9.75</v>
      </c>
      <c r="AE888" s="46">
        <v>2926</v>
      </c>
      <c r="AF888" s="48" t="s">
        <v>0</v>
      </c>
      <c r="AG888" s="48">
        <v>8.84</v>
      </c>
      <c r="AH888" s="48" t="s">
        <v>0</v>
      </c>
      <c r="AI888" s="48" t="s">
        <v>0</v>
      </c>
      <c r="AJ888" s="48" t="s">
        <v>0</v>
      </c>
      <c r="AK888" s="48">
        <v>11.41</v>
      </c>
      <c r="AL888" s="48">
        <v>31.31</v>
      </c>
      <c r="AM888" s="48">
        <v>51.08</v>
      </c>
      <c r="AN888" s="48">
        <v>72.069999999999993</v>
      </c>
      <c r="AO888" s="50">
        <v>1.1079861111111112E-3</v>
      </c>
      <c r="AP888" s="50">
        <v>1.5406250000000001E-3</v>
      </c>
      <c r="AQ888" s="50">
        <v>3.4940972222222218E-3</v>
      </c>
      <c r="AR888" s="50">
        <v>1.398263888888889E-3</v>
      </c>
      <c r="AS888" s="50">
        <v>1.9583333333333332E-3</v>
      </c>
      <c r="AT888" s="50">
        <v>2.531712962962963E-3</v>
      </c>
      <c r="AU888" s="50">
        <v>4.003935185185185E-3</v>
      </c>
      <c r="AV888" s="50">
        <v>4.3339120370370372E-3</v>
      </c>
      <c r="AW888" s="50">
        <v>5.5355324074074074E-3</v>
      </c>
      <c r="AX888" s="50">
        <v>8.7327546296296302E-3</v>
      </c>
      <c r="AY888" s="50">
        <v>9.4115740740740739E-3</v>
      </c>
      <c r="AZ888" s="50">
        <v>1.5169791666666666E-2</v>
      </c>
      <c r="BA888" s="50">
        <v>1.2682291666666666E-2</v>
      </c>
      <c r="BB888" s="50">
        <v>2.1778124999999999E-2</v>
      </c>
      <c r="BC888" s="51">
        <v>4.4687649999999995E-2</v>
      </c>
      <c r="BD888" s="48" t="s">
        <v>0</v>
      </c>
      <c r="BE888" s="48">
        <v>2.52</v>
      </c>
      <c r="BF888" s="48">
        <v>3.72</v>
      </c>
      <c r="BG888" s="48">
        <v>7.95</v>
      </c>
      <c r="BH888" s="48">
        <v>8.83</v>
      </c>
      <c r="BI888" s="46">
        <v>2242</v>
      </c>
    </row>
    <row r="889" spans="1:61" x14ac:dyDescent="0.3">
      <c r="A889" s="46">
        <v>513</v>
      </c>
      <c r="B889" s="48" t="s">
        <v>0</v>
      </c>
      <c r="C889" s="48">
        <v>7.45</v>
      </c>
      <c r="D889" s="48" t="s">
        <v>0</v>
      </c>
      <c r="E889" s="48" t="s">
        <v>0</v>
      </c>
      <c r="F889" s="48" t="s">
        <v>0</v>
      </c>
      <c r="G889" s="48" t="s">
        <v>0</v>
      </c>
      <c r="H889" s="48">
        <v>25.91</v>
      </c>
      <c r="I889" s="48">
        <v>41.13</v>
      </c>
      <c r="J889" s="48">
        <v>57.73</v>
      </c>
      <c r="K889" s="50">
        <v>8.7800925925925937E-4</v>
      </c>
      <c r="L889" s="50">
        <v>1.1973379629629632E-3</v>
      </c>
      <c r="M889" s="50">
        <v>2.7496527777777775E-3</v>
      </c>
      <c r="N889" s="50">
        <v>1.096412037037037E-3</v>
      </c>
      <c r="O889" s="50">
        <v>1.5395833333333333E-3</v>
      </c>
      <c r="P889" s="50">
        <v>2.000925925925926E-3</v>
      </c>
      <c r="Q889" s="50">
        <v>3.1884259259259261E-3</v>
      </c>
      <c r="R889" s="50">
        <v>3.4385416666666666E-3</v>
      </c>
      <c r="S889" s="50">
        <v>4.3672453703703703E-3</v>
      </c>
      <c r="T889" s="50">
        <v>6.8484953703703711E-3</v>
      </c>
      <c r="U889" s="50">
        <v>7.4103009259259252E-3</v>
      </c>
      <c r="V889" s="50">
        <v>1.1798611111111112E-2</v>
      </c>
      <c r="W889" s="50">
        <v>1.1355555555555556E-2</v>
      </c>
      <c r="X889" s="50">
        <v>1.9119212962962963E-2</v>
      </c>
      <c r="Y889" s="50">
        <v>3.9651388888888882E-2</v>
      </c>
      <c r="Z889" s="48" t="s">
        <v>0</v>
      </c>
      <c r="AA889" s="48" t="s">
        <v>0</v>
      </c>
      <c r="AB889" s="48">
        <v>5.05</v>
      </c>
      <c r="AC889" s="48">
        <v>10.72</v>
      </c>
      <c r="AD889" s="48">
        <v>9.74</v>
      </c>
      <c r="AE889" s="46">
        <v>2921</v>
      </c>
      <c r="AF889" s="48" t="s">
        <v>0</v>
      </c>
      <c r="AG889" s="48" t="s">
        <v>0</v>
      </c>
      <c r="AH889" s="48">
        <v>9.4600000000000009</v>
      </c>
      <c r="AI889" s="48">
        <v>9.67</v>
      </c>
      <c r="AJ889" s="48">
        <v>10.56</v>
      </c>
      <c r="AK889" s="48">
        <v>11.42</v>
      </c>
      <c r="AL889" s="48">
        <v>31.33</v>
      </c>
      <c r="AM889" s="48">
        <v>51.1</v>
      </c>
      <c r="AN889" s="48">
        <v>72.11</v>
      </c>
      <c r="AO889" s="50">
        <v>1.1086805555555557E-3</v>
      </c>
      <c r="AP889" s="50">
        <v>1.541550925925926E-3</v>
      </c>
      <c r="AQ889" s="50">
        <v>3.4961805555555553E-3</v>
      </c>
      <c r="AR889" s="50">
        <v>1.3990740740740741E-3</v>
      </c>
      <c r="AS889" s="50">
        <v>1.9593749999999997E-3</v>
      </c>
      <c r="AT889" s="50">
        <v>2.5331018518518519E-3</v>
      </c>
      <c r="AU889" s="50">
        <v>4.0061342592592596E-3</v>
      </c>
      <c r="AV889" s="50">
        <v>4.3362268518518515E-3</v>
      </c>
      <c r="AW889" s="50">
        <v>5.5385416666666673E-3</v>
      </c>
      <c r="AX889" s="50">
        <v>8.7378472222222215E-3</v>
      </c>
      <c r="AY889" s="50">
        <v>9.417013888888888E-3</v>
      </c>
      <c r="AZ889" s="50">
        <v>1.5178703703703705E-2</v>
      </c>
      <c r="BA889" s="50">
        <v>1.2690740740740742E-2</v>
      </c>
      <c r="BB889" s="50">
        <v>2.1792245370370368E-2</v>
      </c>
      <c r="BC889" s="51">
        <v>4.471137E-2</v>
      </c>
      <c r="BD889" s="48" t="s">
        <v>0</v>
      </c>
      <c r="BE889" s="48" t="s">
        <v>0</v>
      </c>
      <c r="BF889" s="48" t="s">
        <v>0</v>
      </c>
      <c r="BG889" s="48">
        <v>7.94</v>
      </c>
      <c r="BH889" s="48">
        <v>8.81</v>
      </c>
      <c r="BI889" s="46">
        <v>2238</v>
      </c>
    </row>
    <row r="890" spans="1:61" x14ac:dyDescent="0.3">
      <c r="A890" s="46">
        <v>512</v>
      </c>
      <c r="B890" s="48" t="s">
        <v>0</v>
      </c>
      <c r="C890" s="48" t="s">
        <v>0</v>
      </c>
      <c r="D890" s="48" t="s">
        <v>0</v>
      </c>
      <c r="E890" s="48">
        <v>8.48</v>
      </c>
      <c r="F890" s="48">
        <v>9.2200000000000006</v>
      </c>
      <c r="G890" s="48">
        <v>9.9700000000000006</v>
      </c>
      <c r="H890" s="48">
        <v>25.92</v>
      </c>
      <c r="I890" s="48">
        <v>41.14</v>
      </c>
      <c r="J890" s="48">
        <v>57.75</v>
      </c>
      <c r="K890" s="50">
        <v>8.7835648148148159E-4</v>
      </c>
      <c r="L890" s="50">
        <v>1.1978009259259262E-3</v>
      </c>
      <c r="M890" s="50">
        <v>2.7508101851851851E-3</v>
      </c>
      <c r="N890" s="50">
        <v>1.0967592592592591E-3</v>
      </c>
      <c r="O890" s="50">
        <v>1.5401620370370372E-3</v>
      </c>
      <c r="P890" s="50">
        <v>2.0017361111111113E-3</v>
      </c>
      <c r="Q890" s="50">
        <v>3.1895833333333338E-3</v>
      </c>
      <c r="R890" s="50">
        <v>3.4398148148148148E-3</v>
      </c>
      <c r="S890" s="50">
        <v>4.3689814814814815E-3</v>
      </c>
      <c r="T890" s="50">
        <v>6.8513888888888895E-3</v>
      </c>
      <c r="U890" s="50">
        <v>7.4133101851851842E-3</v>
      </c>
      <c r="V890" s="50">
        <v>1.1803356481481482E-2</v>
      </c>
      <c r="W890" s="50">
        <v>1.1362500000000001E-2</v>
      </c>
      <c r="X890" s="50">
        <v>1.9131018518518519E-2</v>
      </c>
      <c r="Y890" s="50">
        <v>3.9675347222222226E-2</v>
      </c>
      <c r="Z890" s="48" t="s">
        <v>0</v>
      </c>
      <c r="AA890" s="48">
        <v>3.18</v>
      </c>
      <c r="AB890" s="48" t="s">
        <v>0</v>
      </c>
      <c r="AC890" s="48">
        <v>10.71</v>
      </c>
      <c r="AD890" s="48">
        <v>9.7200000000000006</v>
      </c>
      <c r="AE890" s="46">
        <v>2916</v>
      </c>
      <c r="AF890" s="48">
        <v>8.16</v>
      </c>
      <c r="AG890" s="48" t="s">
        <v>0</v>
      </c>
      <c r="AH890" s="48" t="s">
        <v>0</v>
      </c>
      <c r="AI890" s="48" t="s">
        <v>0</v>
      </c>
      <c r="AJ890" s="48" t="s">
        <v>0</v>
      </c>
      <c r="AK890" s="48" t="s">
        <v>0</v>
      </c>
      <c r="AL890" s="48">
        <v>31.34</v>
      </c>
      <c r="AM890" s="48">
        <v>51.13</v>
      </c>
      <c r="AN890" s="48">
        <v>72.14</v>
      </c>
      <c r="AO890" s="50">
        <v>1.1092592592592593E-3</v>
      </c>
      <c r="AP890" s="50">
        <v>1.5423611111111111E-3</v>
      </c>
      <c r="AQ890" s="50">
        <v>3.4982638888888884E-3</v>
      </c>
      <c r="AR890" s="50">
        <v>1.3997685185185185E-3</v>
      </c>
      <c r="AS890" s="50">
        <v>1.9605324074074074E-3</v>
      </c>
      <c r="AT890" s="50">
        <v>2.5344907407407408E-3</v>
      </c>
      <c r="AU890" s="50">
        <v>4.0083333333333334E-3</v>
      </c>
      <c r="AV890" s="50">
        <v>4.3386574074074074E-3</v>
      </c>
      <c r="AW890" s="50">
        <v>5.541666666666667E-3</v>
      </c>
      <c r="AX890" s="50">
        <v>8.742824074074073E-3</v>
      </c>
      <c r="AY890" s="50">
        <v>9.4224537037037037E-3</v>
      </c>
      <c r="AZ890" s="50">
        <v>1.5187615740740741E-2</v>
      </c>
      <c r="BA890" s="50">
        <v>1.2699074074074074E-2</v>
      </c>
      <c r="BB890" s="50">
        <v>2.1806481481481479E-2</v>
      </c>
      <c r="BC890" s="51">
        <v>4.4745509999999995E-2</v>
      </c>
      <c r="BD890" s="48" t="s">
        <v>0</v>
      </c>
      <c r="BE890" s="48" t="s">
        <v>0</v>
      </c>
      <c r="BF890" s="48">
        <v>3.71</v>
      </c>
      <c r="BG890" s="48">
        <v>7.93</v>
      </c>
      <c r="BH890" s="48">
        <v>8.8000000000000007</v>
      </c>
      <c r="BI890" s="46">
        <v>2234</v>
      </c>
    </row>
    <row r="891" spans="1:61" x14ac:dyDescent="0.3">
      <c r="A891" s="46">
        <v>511</v>
      </c>
      <c r="B891" s="48">
        <v>6.89</v>
      </c>
      <c r="C891" s="48" t="s">
        <v>0</v>
      </c>
      <c r="D891" s="48">
        <v>7.97</v>
      </c>
      <c r="E891" s="48" t="s">
        <v>0</v>
      </c>
      <c r="F891" s="48" t="s">
        <v>0</v>
      </c>
      <c r="G891" s="48" t="s">
        <v>0</v>
      </c>
      <c r="H891" s="48">
        <v>25.93</v>
      </c>
      <c r="I891" s="48">
        <v>41.16</v>
      </c>
      <c r="J891" s="48">
        <v>57.77</v>
      </c>
      <c r="K891" s="50">
        <v>8.7870370370370381E-4</v>
      </c>
      <c r="L891" s="50">
        <v>1.1982638888888891E-3</v>
      </c>
      <c r="M891" s="50">
        <v>2.7519675925925923E-3</v>
      </c>
      <c r="N891" s="50">
        <v>1.0972222222222221E-3</v>
      </c>
      <c r="O891" s="50">
        <v>1.5407407407407407E-3</v>
      </c>
      <c r="P891" s="50">
        <v>2.0024305555555555E-3</v>
      </c>
      <c r="Q891" s="50">
        <v>3.1908564814814816E-3</v>
      </c>
      <c r="R891" s="50">
        <v>3.4412037037037037E-3</v>
      </c>
      <c r="S891" s="50">
        <v>4.3707175925925927E-3</v>
      </c>
      <c r="T891" s="50">
        <v>6.8541666666666673E-3</v>
      </c>
      <c r="U891" s="50">
        <v>7.4163194444444441E-3</v>
      </c>
      <c r="V891" s="50">
        <v>1.1808101851851851E-2</v>
      </c>
      <c r="W891" s="50">
        <v>1.1369560185185186E-2</v>
      </c>
      <c r="X891" s="50">
        <v>1.9142939814814814E-2</v>
      </c>
      <c r="Y891" s="50">
        <v>3.9699305555555557E-2</v>
      </c>
      <c r="Z891" s="48" t="s">
        <v>0</v>
      </c>
      <c r="AA891" s="48" t="s">
        <v>0</v>
      </c>
      <c r="AB891" s="48" t="s">
        <v>0</v>
      </c>
      <c r="AC891" s="48">
        <v>10.7</v>
      </c>
      <c r="AD891" s="48">
        <v>9.6999999999999993</v>
      </c>
      <c r="AE891" s="46">
        <v>2911</v>
      </c>
      <c r="AF891" s="48" t="s">
        <v>0</v>
      </c>
      <c r="AG891" s="48">
        <v>8.85</v>
      </c>
      <c r="AH891" s="48" t="s">
        <v>0</v>
      </c>
      <c r="AI891" s="48">
        <v>9.68</v>
      </c>
      <c r="AJ891" s="48">
        <v>10.57</v>
      </c>
      <c r="AK891" s="48">
        <v>11.43</v>
      </c>
      <c r="AL891" s="48">
        <v>31.36</v>
      </c>
      <c r="AM891" s="48">
        <v>51.16</v>
      </c>
      <c r="AN891" s="48">
        <v>72.180000000000007</v>
      </c>
      <c r="AO891" s="50">
        <v>1.1098379629629631E-3</v>
      </c>
      <c r="AP891" s="50">
        <v>1.543287037037037E-3</v>
      </c>
      <c r="AQ891" s="50">
        <v>3.5002314814814813E-3</v>
      </c>
      <c r="AR891" s="50">
        <v>1.4005787037037038E-3</v>
      </c>
      <c r="AS891" s="50">
        <v>1.9615740740740739E-3</v>
      </c>
      <c r="AT891" s="50">
        <v>2.5358796296296297E-3</v>
      </c>
      <c r="AU891" s="50">
        <v>4.0105324074074071E-3</v>
      </c>
      <c r="AV891" s="50">
        <v>4.3410879629629633E-3</v>
      </c>
      <c r="AW891" s="50">
        <v>5.5447916666666666E-3</v>
      </c>
      <c r="AX891" s="50">
        <v>8.7478009259259262E-3</v>
      </c>
      <c r="AY891" s="50">
        <v>9.4278935185185177E-3</v>
      </c>
      <c r="AZ891" s="50">
        <v>1.5196527777777778E-2</v>
      </c>
      <c r="BA891" s="50">
        <v>1.2707523148148148E-2</v>
      </c>
      <c r="BB891" s="50">
        <v>2.1820717592592593E-2</v>
      </c>
      <c r="BC891" s="51">
        <v>4.4769219999999992E-2</v>
      </c>
      <c r="BD891" s="48" t="s">
        <v>0</v>
      </c>
      <c r="BE891" s="48">
        <v>2.5099999999999998</v>
      </c>
      <c r="BF891" s="48" t="s">
        <v>0</v>
      </c>
      <c r="BG891" s="48">
        <v>7.92</v>
      </c>
      <c r="BH891" s="48">
        <v>8.7799999999999994</v>
      </c>
      <c r="BI891" s="46">
        <v>2230</v>
      </c>
    </row>
    <row r="892" spans="1:61" x14ac:dyDescent="0.3">
      <c r="A892" s="46">
        <v>510</v>
      </c>
      <c r="B892" s="48" t="s">
        <v>0</v>
      </c>
      <c r="C892" s="48" t="s">
        <v>0</v>
      </c>
      <c r="D892" s="48" t="s">
        <v>0</v>
      </c>
      <c r="E892" s="48" t="s">
        <v>0</v>
      </c>
      <c r="F892" s="48">
        <v>9.23</v>
      </c>
      <c r="G892" s="48">
        <v>9.98</v>
      </c>
      <c r="H892" s="48">
        <v>25.94</v>
      </c>
      <c r="I892" s="48">
        <v>41.18</v>
      </c>
      <c r="J892" s="48">
        <v>57.79</v>
      </c>
      <c r="K892" s="50">
        <v>8.7905092592592603E-4</v>
      </c>
      <c r="L892" s="50">
        <v>1.1986111111111112E-3</v>
      </c>
      <c r="M892" s="50">
        <v>2.7531249999999999E-3</v>
      </c>
      <c r="N892" s="50">
        <v>1.0975694444444444E-3</v>
      </c>
      <c r="O892" s="50">
        <v>1.5413194444444446E-3</v>
      </c>
      <c r="P892" s="50">
        <v>2.0032407407407408E-3</v>
      </c>
      <c r="Q892" s="50">
        <v>3.1921296296296298E-3</v>
      </c>
      <c r="R892" s="50">
        <v>3.4424768518518519E-3</v>
      </c>
      <c r="S892" s="50">
        <v>4.3723379629629633E-3</v>
      </c>
      <c r="T892" s="50">
        <v>6.856944444444445E-3</v>
      </c>
      <c r="U892" s="50">
        <v>7.4193287037037032E-3</v>
      </c>
      <c r="V892" s="50">
        <v>1.1812962962962963E-2</v>
      </c>
      <c r="W892" s="50">
        <v>1.137662037037037E-2</v>
      </c>
      <c r="X892" s="50">
        <v>1.9154745370370371E-2</v>
      </c>
      <c r="Y892" s="50">
        <v>3.9723379629629629E-2</v>
      </c>
      <c r="Z892" s="48">
        <v>1.53</v>
      </c>
      <c r="AA892" s="48">
        <v>3.17</v>
      </c>
      <c r="AB892" s="48">
        <v>5.04</v>
      </c>
      <c r="AC892" s="48">
        <v>10.69</v>
      </c>
      <c r="AD892" s="48">
        <v>9.69</v>
      </c>
      <c r="AE892" s="46">
        <v>2906</v>
      </c>
      <c r="AF892" s="48">
        <v>8.17</v>
      </c>
      <c r="AG892" s="48" t="s">
        <v>0</v>
      </c>
      <c r="AH892" s="48">
        <v>9.4700000000000006</v>
      </c>
      <c r="AI892" s="48" t="s">
        <v>0</v>
      </c>
      <c r="AJ892" s="48">
        <v>10.58</v>
      </c>
      <c r="AK892" s="48" t="s">
        <v>0</v>
      </c>
      <c r="AL892" s="48">
        <v>31.37</v>
      </c>
      <c r="AM892" s="48">
        <v>51.19</v>
      </c>
      <c r="AN892" s="48">
        <v>72.22</v>
      </c>
      <c r="AO892" s="50">
        <v>1.1105324074074075E-3</v>
      </c>
      <c r="AP892" s="50">
        <v>1.5442129629629629E-3</v>
      </c>
      <c r="AQ892" s="50">
        <v>3.5023148148148144E-3</v>
      </c>
      <c r="AR892" s="50">
        <v>1.4013888888888889E-3</v>
      </c>
      <c r="AS892" s="50">
        <v>1.9626157407407405E-3</v>
      </c>
      <c r="AT892" s="50">
        <v>2.5371527777777775E-3</v>
      </c>
      <c r="AU892" s="50">
        <v>4.0127314814814817E-3</v>
      </c>
      <c r="AV892" s="50">
        <v>4.3434027777777776E-3</v>
      </c>
      <c r="AW892" s="50">
        <v>5.5479166666666663E-3</v>
      </c>
      <c r="AX892" s="50">
        <v>8.7528935185185175E-3</v>
      </c>
      <c r="AY892" s="50">
        <v>9.4333333333333318E-3</v>
      </c>
      <c r="AZ892" s="50">
        <v>1.5205439814814814E-2</v>
      </c>
      <c r="BA892" s="50">
        <v>1.2715972222222222E-2</v>
      </c>
      <c r="BB892" s="50">
        <v>2.1834837962962962E-2</v>
      </c>
      <c r="BC892" s="51">
        <v>4.4803369999999995E-2</v>
      </c>
      <c r="BD892" s="48" t="s">
        <v>0</v>
      </c>
      <c r="BE892" s="48" t="s">
        <v>0</v>
      </c>
      <c r="BF892" s="48" t="s">
        <v>0</v>
      </c>
      <c r="BG892" s="48">
        <v>7.91</v>
      </c>
      <c r="BH892" s="48">
        <v>8.76</v>
      </c>
      <c r="BI892" s="46">
        <v>2226</v>
      </c>
    </row>
    <row r="893" spans="1:61" x14ac:dyDescent="0.3">
      <c r="A893" s="46">
        <v>509</v>
      </c>
      <c r="B893" s="48" t="s">
        <v>0</v>
      </c>
      <c r="C893" s="48">
        <v>7.46</v>
      </c>
      <c r="D893" s="48" t="s">
        <v>0</v>
      </c>
      <c r="E893" s="48">
        <v>8.49</v>
      </c>
      <c r="F893" s="48" t="s">
        <v>0</v>
      </c>
      <c r="G893" s="48" t="s">
        <v>0</v>
      </c>
      <c r="H893" s="48">
        <v>25.95</v>
      </c>
      <c r="I893" s="48">
        <v>41.19</v>
      </c>
      <c r="J893" s="48">
        <v>57.82</v>
      </c>
      <c r="K893" s="50">
        <v>8.7939814814814825E-4</v>
      </c>
      <c r="L893" s="50">
        <v>1.1990740740740742E-3</v>
      </c>
      <c r="M893" s="50">
        <v>2.7542824074074071E-3</v>
      </c>
      <c r="N893" s="50">
        <v>1.0980324074074074E-3</v>
      </c>
      <c r="O893" s="50">
        <v>1.5418981481481481E-3</v>
      </c>
      <c r="P893" s="50">
        <v>2.0040509259259261E-3</v>
      </c>
      <c r="Q893" s="50">
        <v>3.1934027777777781E-3</v>
      </c>
      <c r="R893" s="50">
        <v>3.4438657407407408E-3</v>
      </c>
      <c r="S893" s="50">
        <v>4.3740740740740745E-3</v>
      </c>
      <c r="T893" s="50">
        <v>6.8597222222222228E-3</v>
      </c>
      <c r="U893" s="50">
        <v>7.4224537037037037E-3</v>
      </c>
      <c r="V893" s="50">
        <v>1.1817708333333333E-2</v>
      </c>
      <c r="W893" s="50">
        <v>1.1383680555555557E-2</v>
      </c>
      <c r="X893" s="50">
        <v>1.9166666666666665E-2</v>
      </c>
      <c r="Y893" s="50">
        <v>3.9747453703703702E-2</v>
      </c>
      <c r="Z893" s="48" t="s">
        <v>0</v>
      </c>
      <c r="AA893" s="48" t="s">
        <v>0</v>
      </c>
      <c r="AB893" s="48" t="s">
        <v>0</v>
      </c>
      <c r="AC893" s="48">
        <v>10.68</v>
      </c>
      <c r="AD893" s="48">
        <v>9.67</v>
      </c>
      <c r="AE893" s="46">
        <v>2901</v>
      </c>
      <c r="AF893" s="48" t="s">
        <v>0</v>
      </c>
      <c r="AG893" s="48">
        <v>8.86</v>
      </c>
      <c r="AH893" s="48" t="s">
        <v>0</v>
      </c>
      <c r="AI893" s="48">
        <v>9.69</v>
      </c>
      <c r="AJ893" s="48" t="s">
        <v>0</v>
      </c>
      <c r="AK893" s="48">
        <v>11.44</v>
      </c>
      <c r="AL893" s="48">
        <v>31.39</v>
      </c>
      <c r="AM893" s="48">
        <v>51.21</v>
      </c>
      <c r="AN893" s="48">
        <v>72.260000000000005</v>
      </c>
      <c r="AO893" s="50">
        <v>1.1111111111111111E-3</v>
      </c>
      <c r="AP893" s="50">
        <v>1.5451388888888889E-3</v>
      </c>
      <c r="AQ893" s="50">
        <v>3.504398148148148E-3</v>
      </c>
      <c r="AR893" s="50">
        <v>1.4021990740740742E-3</v>
      </c>
      <c r="AS893" s="50">
        <v>1.9636574074074075E-3</v>
      </c>
      <c r="AT893" s="50">
        <v>2.5385416666666664E-3</v>
      </c>
      <c r="AU893" s="50">
        <v>4.0149305555555554E-3</v>
      </c>
      <c r="AV893" s="50">
        <v>4.3458333333333335E-3</v>
      </c>
      <c r="AW893" s="50">
        <v>5.5509259259259262E-3</v>
      </c>
      <c r="AX893" s="50">
        <v>8.757870370370369E-3</v>
      </c>
      <c r="AY893" s="50">
        <v>9.4387731481481475E-3</v>
      </c>
      <c r="AZ893" s="50">
        <v>1.5214351851851852E-2</v>
      </c>
      <c r="BA893" s="50">
        <v>1.2724421296296298E-2</v>
      </c>
      <c r="BB893" s="50">
        <v>2.1849074074074073E-2</v>
      </c>
      <c r="BC893" s="51">
        <v>4.4827089999999993E-2</v>
      </c>
      <c r="BD893" s="48">
        <v>1.26</v>
      </c>
      <c r="BE893" s="48" t="s">
        <v>0</v>
      </c>
      <c r="BF893" s="48">
        <v>3.7</v>
      </c>
      <c r="BG893" s="48">
        <v>7.9</v>
      </c>
      <c r="BH893" s="48">
        <v>8.75</v>
      </c>
      <c r="BI893" s="46">
        <v>2222</v>
      </c>
    </row>
    <row r="894" spans="1:61" x14ac:dyDescent="0.3">
      <c r="A894" s="46">
        <v>508</v>
      </c>
      <c r="B894" s="48" t="s">
        <v>0</v>
      </c>
      <c r="C894" s="48" t="s">
        <v>0</v>
      </c>
      <c r="D894" s="48" t="s">
        <v>0</v>
      </c>
      <c r="E894" s="48" t="s">
        <v>0</v>
      </c>
      <c r="F894" s="48" t="s">
        <v>0</v>
      </c>
      <c r="G894" s="48" t="s">
        <v>0</v>
      </c>
      <c r="H894" s="48">
        <v>25.96</v>
      </c>
      <c r="I894" s="48">
        <v>41.21</v>
      </c>
      <c r="J894" s="48">
        <v>57.84</v>
      </c>
      <c r="K894" s="50">
        <v>8.7974537037037036E-4</v>
      </c>
      <c r="L894" s="50">
        <v>1.1995370370370372E-3</v>
      </c>
      <c r="M894" s="50">
        <v>2.7554398148148147E-3</v>
      </c>
      <c r="N894" s="50">
        <v>1.0983796296296295E-3</v>
      </c>
      <c r="O894" s="50">
        <v>1.542476851851852E-3</v>
      </c>
      <c r="P894" s="50">
        <v>2.0047453703703703E-3</v>
      </c>
      <c r="Q894" s="50">
        <v>3.1946759259259263E-3</v>
      </c>
      <c r="R894" s="50">
        <v>3.4451388888888891E-3</v>
      </c>
      <c r="S894" s="50">
        <v>4.3758101851851848E-3</v>
      </c>
      <c r="T894" s="50">
        <v>6.8626157407407412E-3</v>
      </c>
      <c r="U894" s="50">
        <v>7.4254629629629627E-3</v>
      </c>
      <c r="V894" s="50">
        <v>1.1822453703703703E-2</v>
      </c>
      <c r="W894" s="50">
        <v>1.1390740740740741E-2</v>
      </c>
      <c r="X894" s="50">
        <v>1.9178472222222222E-2</v>
      </c>
      <c r="Y894" s="50">
        <v>3.9771412037037032E-2</v>
      </c>
      <c r="Z894" s="48" t="s">
        <v>0</v>
      </c>
      <c r="AA894" s="48" t="s">
        <v>0</v>
      </c>
      <c r="AB894" s="48">
        <v>5.03</v>
      </c>
      <c r="AC894" s="48">
        <v>10.67</v>
      </c>
      <c r="AD894" s="48">
        <v>9.65</v>
      </c>
      <c r="AE894" s="46">
        <v>2895</v>
      </c>
      <c r="AF894" s="48" t="s">
        <v>0</v>
      </c>
      <c r="AG894" s="48" t="s">
        <v>0</v>
      </c>
      <c r="AH894" s="48">
        <v>9.48</v>
      </c>
      <c r="AI894" s="48">
        <v>9.6999999999999993</v>
      </c>
      <c r="AJ894" s="48">
        <v>10.59</v>
      </c>
      <c r="AK894" s="48">
        <v>11.45</v>
      </c>
      <c r="AL894" s="48">
        <v>31.4</v>
      </c>
      <c r="AM894" s="48">
        <v>51.24</v>
      </c>
      <c r="AN894" s="48">
        <v>72.3</v>
      </c>
      <c r="AO894" s="50">
        <v>1.1116898148148149E-3</v>
      </c>
      <c r="AP894" s="50">
        <v>1.5459490740740742E-3</v>
      </c>
      <c r="AQ894" s="50">
        <v>3.5064814814814811E-3</v>
      </c>
      <c r="AR894" s="50">
        <v>1.4030092592592592E-3</v>
      </c>
      <c r="AS894" s="50">
        <v>1.9648148148148146E-3</v>
      </c>
      <c r="AT894" s="50">
        <v>2.5399305555555553E-3</v>
      </c>
      <c r="AU894" s="50">
        <v>4.0171296296296292E-3</v>
      </c>
      <c r="AV894" s="50">
        <v>4.3481481481481487E-3</v>
      </c>
      <c r="AW894" s="50">
        <v>5.5540509259259258E-3</v>
      </c>
      <c r="AX894" s="50">
        <v>8.7629629629629637E-3</v>
      </c>
      <c r="AY894" s="50">
        <v>9.4442129629629615E-3</v>
      </c>
      <c r="AZ894" s="50">
        <v>1.5223263888888889E-2</v>
      </c>
      <c r="BA894" s="50">
        <v>1.2732870370370372E-2</v>
      </c>
      <c r="BB894" s="50">
        <v>2.1863310185185184E-2</v>
      </c>
      <c r="BC894" s="51">
        <v>4.4861239999999997E-2</v>
      </c>
      <c r="BD894" s="48" t="s">
        <v>0</v>
      </c>
      <c r="BE894" s="48">
        <v>2.5</v>
      </c>
      <c r="BF894" s="48" t="s">
        <v>0</v>
      </c>
      <c r="BG894" s="48">
        <v>7.89</v>
      </c>
      <c r="BH894" s="48">
        <v>8.73</v>
      </c>
      <c r="BI894" s="46">
        <v>2218</v>
      </c>
    </row>
    <row r="895" spans="1:61" x14ac:dyDescent="0.3">
      <c r="A895" s="46">
        <v>507</v>
      </c>
      <c r="B895" s="48" t="s">
        <v>0</v>
      </c>
      <c r="C895" s="48" t="s">
        <v>0</v>
      </c>
      <c r="D895" s="48">
        <v>7.98</v>
      </c>
      <c r="E895" s="48" t="s">
        <v>0</v>
      </c>
      <c r="F895" s="48">
        <v>9.24</v>
      </c>
      <c r="G895" s="48">
        <v>9.99</v>
      </c>
      <c r="H895" s="48">
        <v>25.97</v>
      </c>
      <c r="I895" s="48">
        <v>41.23</v>
      </c>
      <c r="J895" s="48">
        <v>57.86</v>
      </c>
      <c r="K895" s="50">
        <v>8.8009259259259258E-4</v>
      </c>
      <c r="L895" s="50">
        <v>1.2000000000000001E-3</v>
      </c>
      <c r="M895" s="50">
        <v>2.7565972222222219E-3</v>
      </c>
      <c r="N895" s="50">
        <v>1.0988425925925924E-3</v>
      </c>
      <c r="O895" s="50">
        <v>1.5430555555555555E-3</v>
      </c>
      <c r="P895" s="50">
        <v>2.0055555555555556E-3</v>
      </c>
      <c r="Q895" s="50">
        <v>3.1958333333333335E-3</v>
      </c>
      <c r="R895" s="50">
        <v>3.446527777777778E-3</v>
      </c>
      <c r="S895" s="50">
        <v>4.377546296296296E-3</v>
      </c>
      <c r="T895" s="50">
        <v>6.8653935185185189E-3</v>
      </c>
      <c r="U895" s="50">
        <v>7.4284722222222217E-3</v>
      </c>
      <c r="V895" s="50">
        <v>1.1827199074074073E-2</v>
      </c>
      <c r="W895" s="50">
        <v>1.1397800925925926E-2</v>
      </c>
      <c r="X895" s="50">
        <v>1.919039351851852E-2</v>
      </c>
      <c r="Y895" s="50">
        <v>3.9795601851851846E-2</v>
      </c>
      <c r="Z895" s="48" t="s">
        <v>0</v>
      </c>
      <c r="AA895" s="48">
        <v>3.16</v>
      </c>
      <c r="AB895" s="48" t="s">
        <v>0</v>
      </c>
      <c r="AC895" s="48">
        <v>10.66</v>
      </c>
      <c r="AD895" s="48">
        <v>9.64</v>
      </c>
      <c r="AE895" s="46">
        <v>2890</v>
      </c>
      <c r="AF895" s="48">
        <v>8.18</v>
      </c>
      <c r="AG895" s="48">
        <v>8.8699999999999992</v>
      </c>
      <c r="AH895" s="48" t="s">
        <v>0</v>
      </c>
      <c r="AI895" s="48" t="s">
        <v>0</v>
      </c>
      <c r="AJ895" s="48">
        <v>10.6</v>
      </c>
      <c r="AK895" s="48" t="s">
        <v>0</v>
      </c>
      <c r="AL895" s="48">
        <v>31.42</v>
      </c>
      <c r="AM895" s="48">
        <v>51.27</v>
      </c>
      <c r="AN895" s="48">
        <v>72.34</v>
      </c>
      <c r="AO895" s="50">
        <v>1.1123842592592594E-3</v>
      </c>
      <c r="AP895" s="50">
        <v>1.5468750000000001E-3</v>
      </c>
      <c r="AQ895" s="50">
        <v>3.5085648148148146E-3</v>
      </c>
      <c r="AR895" s="50">
        <v>1.4037037037037037E-3</v>
      </c>
      <c r="AS895" s="50">
        <v>1.9658564814814812E-3</v>
      </c>
      <c r="AT895" s="50">
        <v>2.5413194444444441E-3</v>
      </c>
      <c r="AU895" s="50">
        <v>4.0193287037037029E-3</v>
      </c>
      <c r="AV895" s="50">
        <v>4.3505787037037037E-3</v>
      </c>
      <c r="AW895" s="50">
        <v>5.5571759259259263E-3</v>
      </c>
      <c r="AX895" s="50">
        <v>8.7680555555555567E-3</v>
      </c>
      <c r="AY895" s="50">
        <v>9.4497685185185171E-3</v>
      </c>
      <c r="AZ895" s="50">
        <v>1.5232291666666667E-2</v>
      </c>
      <c r="BA895" s="50">
        <v>1.2741319444444446E-2</v>
      </c>
      <c r="BB895" s="50">
        <v>2.1877662037037036E-2</v>
      </c>
      <c r="BC895" s="51">
        <v>4.4884979999999998E-2</v>
      </c>
      <c r="BD895" s="48" t="s">
        <v>0</v>
      </c>
      <c r="BE895" s="48" t="s">
        <v>0</v>
      </c>
      <c r="BF895" s="48">
        <v>3.69</v>
      </c>
      <c r="BG895" s="48">
        <v>7.88</v>
      </c>
      <c r="BH895" s="48">
        <v>8.7100000000000009</v>
      </c>
      <c r="BI895" s="46">
        <v>2214</v>
      </c>
    </row>
    <row r="896" spans="1:61" x14ac:dyDescent="0.3">
      <c r="A896" s="46">
        <v>506</v>
      </c>
      <c r="B896" s="48">
        <v>6.9</v>
      </c>
      <c r="C896" s="48" t="s">
        <v>0</v>
      </c>
      <c r="D896" s="48" t="s">
        <v>0</v>
      </c>
      <c r="E896" s="48">
        <v>8.5</v>
      </c>
      <c r="F896" s="48" t="s">
        <v>0</v>
      </c>
      <c r="G896" s="48" t="s">
        <v>0</v>
      </c>
      <c r="H896" s="48">
        <v>25.98</v>
      </c>
      <c r="I896" s="48">
        <v>41.24</v>
      </c>
      <c r="J896" s="48">
        <v>57.88</v>
      </c>
      <c r="K896" s="50">
        <v>8.804398148148148E-4</v>
      </c>
      <c r="L896" s="50">
        <v>1.2004629629629631E-3</v>
      </c>
      <c r="M896" s="50">
        <v>2.7577546296296295E-3</v>
      </c>
      <c r="N896" s="50">
        <v>1.0993055555555554E-3</v>
      </c>
      <c r="O896" s="50">
        <v>1.5436342592592594E-3</v>
      </c>
      <c r="P896" s="50">
        <v>2.0062500000000002E-3</v>
      </c>
      <c r="Q896" s="50">
        <v>3.1971064814814818E-3</v>
      </c>
      <c r="R896" s="50">
        <v>3.4478009259259258E-3</v>
      </c>
      <c r="S896" s="50">
        <v>4.3791666666666666E-3</v>
      </c>
      <c r="T896" s="50">
        <v>6.8681712962962967E-3</v>
      </c>
      <c r="U896" s="50">
        <v>7.4314814814814808E-3</v>
      </c>
      <c r="V896" s="50">
        <v>1.1831944444444445E-2</v>
      </c>
      <c r="W896" s="50">
        <v>1.1404976851851852E-2</v>
      </c>
      <c r="X896" s="50">
        <v>1.9202314814814814E-2</v>
      </c>
      <c r="Y896" s="50">
        <v>3.9819675925925918E-2</v>
      </c>
      <c r="Z896" s="48" t="s">
        <v>0</v>
      </c>
      <c r="AA896" s="48" t="s">
        <v>0</v>
      </c>
      <c r="AB896" s="48">
        <v>5.0199999999999996</v>
      </c>
      <c r="AC896" s="48">
        <v>10.65</v>
      </c>
      <c r="AD896" s="48">
        <v>9.6199999999999992</v>
      </c>
      <c r="AE896" s="46">
        <v>2885</v>
      </c>
      <c r="AF896" s="48" t="s">
        <v>0</v>
      </c>
      <c r="AG896" s="48" t="s">
        <v>0</v>
      </c>
      <c r="AH896" s="48">
        <v>9.49</v>
      </c>
      <c r="AI896" s="48">
        <v>9.7100000000000009</v>
      </c>
      <c r="AJ896" s="48" t="s">
        <v>0</v>
      </c>
      <c r="AK896" s="48">
        <v>11.46</v>
      </c>
      <c r="AL896" s="48">
        <v>31.44</v>
      </c>
      <c r="AM896" s="48">
        <v>51.3</v>
      </c>
      <c r="AN896" s="48">
        <v>72.38</v>
      </c>
      <c r="AO896" s="50">
        <v>1.112962962962963E-3</v>
      </c>
      <c r="AP896" s="50">
        <v>1.547800925925926E-3</v>
      </c>
      <c r="AQ896" s="50">
        <v>3.5106481481481477E-3</v>
      </c>
      <c r="AR896" s="50">
        <v>1.404513888888889E-3</v>
      </c>
      <c r="AS896" s="50">
        <v>1.9668981481481482E-3</v>
      </c>
      <c r="AT896" s="50">
        <v>2.542708333333333E-3</v>
      </c>
      <c r="AU896" s="50">
        <v>4.0215277777777775E-3</v>
      </c>
      <c r="AV896" s="50">
        <v>4.3530092592592587E-3</v>
      </c>
      <c r="AW896" s="50">
        <v>5.560300925925926E-3</v>
      </c>
      <c r="AX896" s="50">
        <v>8.7730324074074082E-3</v>
      </c>
      <c r="AY896" s="50">
        <v>9.4552083333333311E-3</v>
      </c>
      <c r="AZ896" s="50">
        <v>1.5241203703703703E-2</v>
      </c>
      <c r="BA896" s="50">
        <v>1.274976851851852E-2</v>
      </c>
      <c r="BB896" s="50">
        <v>2.1891898148148146E-2</v>
      </c>
      <c r="BC896" s="51">
        <v>4.4919129999999995E-2</v>
      </c>
      <c r="BD896" s="48" t="s">
        <v>0</v>
      </c>
      <c r="BE896" s="48" t="s">
        <v>0</v>
      </c>
      <c r="BF896" s="48" t="s">
        <v>0</v>
      </c>
      <c r="BG896" s="48">
        <v>7.87</v>
      </c>
      <c r="BH896" s="48">
        <v>8.6999999999999993</v>
      </c>
      <c r="BI896" s="46">
        <v>2210</v>
      </c>
    </row>
    <row r="897" spans="1:61" x14ac:dyDescent="0.3">
      <c r="A897" s="46">
        <v>505</v>
      </c>
      <c r="B897" s="48" t="s">
        <v>0</v>
      </c>
      <c r="C897" s="48">
        <v>7.47</v>
      </c>
      <c r="D897" s="48" t="s">
        <v>0</v>
      </c>
      <c r="E897" s="48" t="s">
        <v>0</v>
      </c>
      <c r="F897" s="48">
        <v>9.25</v>
      </c>
      <c r="G897" s="48">
        <v>10</v>
      </c>
      <c r="H897" s="48">
        <v>25.99</v>
      </c>
      <c r="I897" s="48">
        <v>41.26</v>
      </c>
      <c r="J897" s="48">
        <v>57.91</v>
      </c>
      <c r="K897" s="50">
        <v>8.8078703703703702E-4</v>
      </c>
      <c r="L897" s="50">
        <v>1.200925925925926E-3</v>
      </c>
      <c r="M897" s="50">
        <v>2.7589120370370367E-3</v>
      </c>
      <c r="N897" s="50">
        <v>1.099652777777778E-3</v>
      </c>
      <c r="O897" s="50">
        <v>1.5442129629629629E-3</v>
      </c>
      <c r="P897" s="50">
        <v>2.0070601851851851E-3</v>
      </c>
      <c r="Q897" s="50">
        <v>3.19837962962963E-3</v>
      </c>
      <c r="R897" s="50">
        <v>3.4491898148148147E-3</v>
      </c>
      <c r="S897" s="50">
        <v>4.380902777777777E-3</v>
      </c>
      <c r="T897" s="50">
        <v>6.8710648148148151E-3</v>
      </c>
      <c r="U897" s="50">
        <v>7.4344907407407398E-3</v>
      </c>
      <c r="V897" s="50">
        <v>1.1836805555555555E-2</v>
      </c>
      <c r="W897" s="50">
        <v>1.1412037037037038E-2</v>
      </c>
      <c r="X897" s="50">
        <v>1.9214236111111112E-2</v>
      </c>
      <c r="Y897" s="50">
        <v>3.9843865740740739E-2</v>
      </c>
      <c r="Z897" s="48" t="s">
        <v>0</v>
      </c>
      <c r="AA897" s="48" t="s">
        <v>0</v>
      </c>
      <c r="AB897" s="48" t="s">
        <v>0</v>
      </c>
      <c r="AC897" s="48">
        <v>10.64</v>
      </c>
      <c r="AD897" s="48">
        <v>9.6</v>
      </c>
      <c r="AE897" s="46">
        <v>2880</v>
      </c>
      <c r="AF897" s="48" t="s">
        <v>0</v>
      </c>
      <c r="AG897" s="48" t="s">
        <v>0</v>
      </c>
      <c r="AH897" s="48" t="s">
        <v>0</v>
      </c>
      <c r="AI897" s="48" t="s">
        <v>0</v>
      </c>
      <c r="AJ897" s="48">
        <v>10.61</v>
      </c>
      <c r="AK897" s="48">
        <v>11.47</v>
      </c>
      <c r="AL897" s="48">
        <v>31.45</v>
      </c>
      <c r="AM897" s="48">
        <v>51.32</v>
      </c>
      <c r="AN897" s="48">
        <v>72.42</v>
      </c>
      <c r="AO897" s="50">
        <v>1.1135416666666668E-3</v>
      </c>
      <c r="AP897" s="50">
        <v>1.5486111111111111E-3</v>
      </c>
      <c r="AQ897" s="50">
        <v>3.5126157407407402E-3</v>
      </c>
      <c r="AR897" s="50">
        <v>1.405324074074074E-3</v>
      </c>
      <c r="AS897" s="50">
        <v>1.9679398148148152E-3</v>
      </c>
      <c r="AT897" s="50">
        <v>2.5440972222222219E-3</v>
      </c>
      <c r="AU897" s="50">
        <v>4.0237268518518512E-3</v>
      </c>
      <c r="AV897" s="50">
        <v>4.355324074074074E-3</v>
      </c>
      <c r="AW897" s="50">
        <v>5.5634259259259265E-3</v>
      </c>
      <c r="AX897" s="50">
        <v>8.7781249999999995E-3</v>
      </c>
      <c r="AY897" s="50">
        <v>9.4606481481481486E-3</v>
      </c>
      <c r="AZ897" s="50">
        <v>1.5250115740740741E-2</v>
      </c>
      <c r="BA897" s="50">
        <v>1.2758217592592592E-2</v>
      </c>
      <c r="BB897" s="50">
        <v>2.1906134259259261E-2</v>
      </c>
      <c r="BC897" s="51">
        <v>4.4942869999999996E-2</v>
      </c>
      <c r="BD897" s="48" t="s">
        <v>0</v>
      </c>
      <c r="BE897" s="48">
        <v>2.4900000000000002</v>
      </c>
      <c r="BF897" s="48">
        <v>3.68</v>
      </c>
      <c r="BG897" s="48">
        <v>7.86</v>
      </c>
      <c r="BH897" s="48">
        <v>8.68</v>
      </c>
      <c r="BI897" s="46">
        <v>2206</v>
      </c>
    </row>
    <row r="898" spans="1:61" x14ac:dyDescent="0.3">
      <c r="A898" s="46">
        <v>504</v>
      </c>
      <c r="B898" s="48" t="s">
        <v>0</v>
      </c>
      <c r="C898" s="48" t="s">
        <v>0</v>
      </c>
      <c r="D898" s="48" t="s">
        <v>0</v>
      </c>
      <c r="E898" s="48">
        <v>8.51</v>
      </c>
      <c r="F898" s="48" t="s">
        <v>0</v>
      </c>
      <c r="G898" s="48" t="s">
        <v>0</v>
      </c>
      <c r="H898" s="48">
        <v>26</v>
      </c>
      <c r="I898" s="48">
        <v>41.28</v>
      </c>
      <c r="J898" s="48">
        <v>57.93</v>
      </c>
      <c r="K898" s="50">
        <v>8.8113425925925924E-4</v>
      </c>
      <c r="L898" s="50">
        <v>1.201388888888889E-3</v>
      </c>
      <c r="M898" s="50">
        <v>2.7600694444444443E-3</v>
      </c>
      <c r="N898" s="50">
        <v>1.1001157407407409E-3</v>
      </c>
      <c r="O898" s="50">
        <v>1.5447916666666668E-3</v>
      </c>
      <c r="P898" s="50">
        <v>2.0077546296296297E-3</v>
      </c>
      <c r="Q898" s="50">
        <v>3.1996527777777778E-3</v>
      </c>
      <c r="R898" s="50">
        <v>3.4505787037037035E-3</v>
      </c>
      <c r="S898" s="50">
        <v>4.3826388888888882E-3</v>
      </c>
      <c r="T898" s="50">
        <v>6.8738425925925929E-3</v>
      </c>
      <c r="U898" s="50">
        <v>7.4374999999999997E-3</v>
      </c>
      <c r="V898" s="50">
        <v>1.1841550925925926E-2</v>
      </c>
      <c r="W898" s="50">
        <v>1.1419097222222223E-2</v>
      </c>
      <c r="X898" s="50">
        <v>1.9226157407407407E-2</v>
      </c>
      <c r="Y898" s="50">
        <v>3.9867939814814818E-2</v>
      </c>
      <c r="Z898" s="48" t="s">
        <v>0</v>
      </c>
      <c r="AA898" s="48">
        <v>3.15</v>
      </c>
      <c r="AB898" s="48">
        <v>5.01</v>
      </c>
      <c r="AC898" s="48">
        <v>10.63</v>
      </c>
      <c r="AD898" s="48">
        <v>9.58</v>
      </c>
      <c r="AE898" s="46">
        <v>2875</v>
      </c>
      <c r="AF898" s="48">
        <v>8.19</v>
      </c>
      <c r="AG898" s="48">
        <v>8.8800000000000008</v>
      </c>
      <c r="AH898" s="48">
        <v>9.5</v>
      </c>
      <c r="AI898" s="48">
        <v>9.7200000000000006</v>
      </c>
      <c r="AJ898" s="48" t="s">
        <v>0</v>
      </c>
      <c r="AK898" s="48" t="s">
        <v>0</v>
      </c>
      <c r="AL898" s="48">
        <v>31.47</v>
      </c>
      <c r="AM898" s="48">
        <v>51.35</v>
      </c>
      <c r="AN898" s="48">
        <v>72.459999999999994</v>
      </c>
      <c r="AO898" s="50">
        <v>1.1142361111111112E-3</v>
      </c>
      <c r="AP898" s="50">
        <v>1.549537037037037E-3</v>
      </c>
      <c r="AQ898" s="50">
        <v>3.5146990740740737E-3</v>
      </c>
      <c r="AR898" s="50">
        <v>1.4061342592592593E-3</v>
      </c>
      <c r="AS898" s="50">
        <v>1.9690972222222223E-3</v>
      </c>
      <c r="AT898" s="50">
        <v>2.5454861111111108E-3</v>
      </c>
      <c r="AU898" s="50">
        <v>4.0259259259259259E-3</v>
      </c>
      <c r="AV898" s="50">
        <v>4.357754629629629E-3</v>
      </c>
      <c r="AW898" s="50">
        <v>5.5664351851851855E-3</v>
      </c>
      <c r="AX898" s="50">
        <v>8.7832175925925925E-3</v>
      </c>
      <c r="AY898" s="50">
        <v>9.4662037037037041E-3</v>
      </c>
      <c r="AZ898" s="50">
        <v>1.5259143518518519E-2</v>
      </c>
      <c r="BA898" s="50">
        <v>1.2766782407407409E-2</v>
      </c>
      <c r="BB898" s="50">
        <v>2.1920486111111113E-2</v>
      </c>
      <c r="BC898" s="51">
        <v>4.4977029999999994E-2</v>
      </c>
      <c r="BD898" s="48" t="s">
        <v>0</v>
      </c>
      <c r="BE898" s="48" t="s">
        <v>0</v>
      </c>
      <c r="BF898" s="48" t="s">
        <v>0</v>
      </c>
      <c r="BG898" s="48">
        <v>7.85</v>
      </c>
      <c r="BH898" s="48">
        <v>8.67</v>
      </c>
      <c r="BI898" s="46">
        <v>2202</v>
      </c>
    </row>
    <row r="899" spans="1:61" x14ac:dyDescent="0.3">
      <c r="A899" s="46">
        <v>503</v>
      </c>
      <c r="B899" s="48" t="s">
        <v>0</v>
      </c>
      <c r="C899" s="48" t="s">
        <v>0</v>
      </c>
      <c r="D899" s="48">
        <v>7.99</v>
      </c>
      <c r="E899" s="48" t="s">
        <v>0</v>
      </c>
      <c r="F899" s="48">
        <v>9.26</v>
      </c>
      <c r="G899" s="48">
        <v>10.01</v>
      </c>
      <c r="H899" s="48" t="s">
        <v>0</v>
      </c>
      <c r="I899" s="48">
        <v>41.29</v>
      </c>
      <c r="J899" s="48">
        <v>57.95</v>
      </c>
      <c r="K899" s="50">
        <v>8.8148148148148146E-4</v>
      </c>
      <c r="L899" s="50">
        <v>1.201851851851852E-3</v>
      </c>
      <c r="M899" s="50">
        <v>2.7612268518518515E-3</v>
      </c>
      <c r="N899" s="50">
        <v>1.100462962962963E-3</v>
      </c>
      <c r="O899" s="50">
        <v>1.5453703703703703E-3</v>
      </c>
      <c r="P899" s="50">
        <v>2.008564814814815E-3</v>
      </c>
      <c r="Q899" s="50">
        <v>3.2009259259259261E-3</v>
      </c>
      <c r="R899" s="50">
        <v>3.4518518518518518E-3</v>
      </c>
      <c r="S899" s="50">
        <v>4.3843749999999994E-3</v>
      </c>
      <c r="T899" s="50">
        <v>6.8767361111111112E-3</v>
      </c>
      <c r="U899" s="50">
        <v>7.4406249999999993E-3</v>
      </c>
      <c r="V899" s="50">
        <v>1.1846296296296296E-2</v>
      </c>
      <c r="W899" s="50">
        <v>1.1426273148148149E-2</v>
      </c>
      <c r="X899" s="50">
        <v>1.9238078703703702E-2</v>
      </c>
      <c r="Y899" s="50">
        <v>3.9892129629629632E-2</v>
      </c>
      <c r="Z899" s="48" t="s">
        <v>0</v>
      </c>
      <c r="AA899" s="48" t="s">
        <v>0</v>
      </c>
      <c r="AB899" s="48" t="s">
        <v>0</v>
      </c>
      <c r="AC899" s="48">
        <v>10.62</v>
      </c>
      <c r="AD899" s="48">
        <v>9.57</v>
      </c>
      <c r="AE899" s="46">
        <v>2870</v>
      </c>
      <c r="AF899" s="48" t="s">
        <v>0</v>
      </c>
      <c r="AG899" s="48" t="s">
        <v>0</v>
      </c>
      <c r="AH899" s="48" t="s">
        <v>0</v>
      </c>
      <c r="AI899" s="48" t="s">
        <v>0</v>
      </c>
      <c r="AJ899" s="48">
        <v>10.62</v>
      </c>
      <c r="AK899" s="48">
        <v>11.48</v>
      </c>
      <c r="AL899" s="48">
        <v>31.48</v>
      </c>
      <c r="AM899" s="48">
        <v>51.38</v>
      </c>
      <c r="AN899" s="48">
        <v>72.5</v>
      </c>
      <c r="AO899" s="50">
        <v>1.1148148148148148E-3</v>
      </c>
      <c r="AP899" s="50">
        <v>1.5504629629629629E-3</v>
      </c>
      <c r="AQ899" s="50">
        <v>3.5167824074074068E-3</v>
      </c>
      <c r="AR899" s="50">
        <v>1.4069444444444444E-3</v>
      </c>
      <c r="AS899" s="50">
        <v>1.9701388888888893E-3</v>
      </c>
      <c r="AT899" s="50">
        <v>2.5468750000000001E-3</v>
      </c>
      <c r="AU899" s="50">
        <v>4.0281249999999996E-3</v>
      </c>
      <c r="AV899" s="50">
        <v>4.3601851851851848E-3</v>
      </c>
      <c r="AW899" s="50">
        <v>5.5695601851851861E-3</v>
      </c>
      <c r="AX899" s="50">
        <v>8.788194444444444E-3</v>
      </c>
      <c r="AY899" s="50">
        <v>9.4716435185185181E-3</v>
      </c>
      <c r="AZ899" s="50">
        <v>1.5268055555555556E-2</v>
      </c>
      <c r="BA899" s="50">
        <v>1.2775231481481483E-2</v>
      </c>
      <c r="BB899" s="50">
        <v>2.1934837962962962E-2</v>
      </c>
      <c r="BC899" s="51">
        <v>4.5000759999999994E-2</v>
      </c>
      <c r="BD899" s="48" t="s">
        <v>0</v>
      </c>
      <c r="BE899" s="48" t="s">
        <v>0</v>
      </c>
      <c r="BF899" s="48">
        <v>3.67</v>
      </c>
      <c r="BG899" s="48">
        <v>7.84</v>
      </c>
      <c r="BH899" s="48">
        <v>8.65</v>
      </c>
      <c r="BI899" s="46">
        <v>2198</v>
      </c>
    </row>
    <row r="900" spans="1:61" x14ac:dyDescent="0.3">
      <c r="A900" s="46">
        <v>502</v>
      </c>
      <c r="B900" s="48">
        <v>6.91</v>
      </c>
      <c r="C900" s="48" t="s">
        <v>0</v>
      </c>
      <c r="D900" s="48" t="s">
        <v>0</v>
      </c>
      <c r="E900" s="48" t="s">
        <v>0</v>
      </c>
      <c r="F900" s="48" t="s">
        <v>0</v>
      </c>
      <c r="G900" s="48" t="s">
        <v>0</v>
      </c>
      <c r="H900" s="48">
        <v>26.01</v>
      </c>
      <c r="I900" s="48">
        <v>41.31</v>
      </c>
      <c r="J900" s="48">
        <v>57.97</v>
      </c>
      <c r="K900" s="50">
        <v>8.8182870370370368E-4</v>
      </c>
      <c r="L900" s="50">
        <v>1.2023148148148149E-3</v>
      </c>
      <c r="M900" s="50">
        <v>2.7623842592592591E-3</v>
      </c>
      <c r="N900" s="50">
        <v>1.100925925925926E-3</v>
      </c>
      <c r="O900" s="50">
        <v>1.5459490740740742E-3</v>
      </c>
      <c r="P900" s="50">
        <v>2.0093749999999999E-3</v>
      </c>
      <c r="Q900" s="50">
        <v>3.2021990740740743E-3</v>
      </c>
      <c r="R900" s="50">
        <v>3.4532407407407407E-3</v>
      </c>
      <c r="S900" s="50">
        <v>4.3861111111111106E-3</v>
      </c>
      <c r="T900" s="50">
        <v>6.879513888888889E-3</v>
      </c>
      <c r="U900" s="50">
        <v>7.4436342592592592E-3</v>
      </c>
      <c r="V900" s="50">
        <v>1.1851157407407407E-2</v>
      </c>
      <c r="W900" s="50">
        <v>1.1433333333333334E-2</v>
      </c>
      <c r="X900" s="50">
        <v>1.925E-2</v>
      </c>
      <c r="Y900" s="50">
        <v>3.9916319444444445E-2</v>
      </c>
      <c r="Z900" s="48">
        <v>1.52</v>
      </c>
      <c r="AA900" s="48">
        <v>3.14</v>
      </c>
      <c r="AB900" s="48">
        <v>5</v>
      </c>
      <c r="AC900" s="48">
        <v>10.61</v>
      </c>
      <c r="AD900" s="48">
        <v>9.5500000000000007</v>
      </c>
      <c r="AE900" s="46">
        <v>2865</v>
      </c>
      <c r="AF900" s="48">
        <v>8.1999999999999993</v>
      </c>
      <c r="AG900" s="48">
        <v>8.89</v>
      </c>
      <c r="AH900" s="48" t="s">
        <v>0</v>
      </c>
      <c r="AI900" s="48">
        <v>9.73</v>
      </c>
      <c r="AJ900" s="48">
        <v>10.63</v>
      </c>
      <c r="AK900" s="48">
        <v>11.49</v>
      </c>
      <c r="AL900" s="48">
        <v>31.5</v>
      </c>
      <c r="AM900" s="48">
        <v>51.41</v>
      </c>
      <c r="AN900" s="48">
        <v>72.540000000000006</v>
      </c>
      <c r="AO900" s="50">
        <v>1.1155092592592592E-3</v>
      </c>
      <c r="AP900" s="50">
        <v>1.551388888888889E-3</v>
      </c>
      <c r="AQ900" s="50">
        <v>3.5188657407407408E-3</v>
      </c>
      <c r="AR900" s="50">
        <v>1.4076388888888888E-3</v>
      </c>
      <c r="AS900" s="50">
        <v>1.9711805555555559E-3</v>
      </c>
      <c r="AT900" s="50">
        <v>2.548263888888889E-3</v>
      </c>
      <c r="AU900" s="50">
        <v>4.0303240740740742E-3</v>
      </c>
      <c r="AV900" s="50">
        <v>4.3626157407407407E-3</v>
      </c>
      <c r="AW900" s="50">
        <v>5.5726851851851857E-3</v>
      </c>
      <c r="AX900" s="50">
        <v>8.793287037037037E-3</v>
      </c>
      <c r="AY900" s="50">
        <v>9.4771990740740737E-3</v>
      </c>
      <c r="AZ900" s="50">
        <v>1.5277083333333333E-2</v>
      </c>
      <c r="BA900" s="50">
        <v>1.2783680555555557E-2</v>
      </c>
      <c r="BB900" s="50">
        <v>2.1949074074074072E-2</v>
      </c>
      <c r="BC900" s="51">
        <v>4.5034929999999994E-2</v>
      </c>
      <c r="BD900" s="48" t="s">
        <v>0</v>
      </c>
      <c r="BE900" s="48">
        <v>2.48</v>
      </c>
      <c r="BF900" s="48" t="s">
        <v>0</v>
      </c>
      <c r="BG900" s="48">
        <v>7.83</v>
      </c>
      <c r="BH900" s="48">
        <v>8.6300000000000008</v>
      </c>
      <c r="BI900" s="46">
        <v>2194</v>
      </c>
    </row>
    <row r="901" spans="1:61" x14ac:dyDescent="0.3">
      <c r="A901" s="46">
        <v>501</v>
      </c>
      <c r="B901" s="48" t="s">
        <v>0</v>
      </c>
      <c r="C901" s="48">
        <v>7.48</v>
      </c>
      <c r="D901" s="48" t="s">
        <v>0</v>
      </c>
      <c r="E901" s="48">
        <v>8.52</v>
      </c>
      <c r="F901" s="48" t="s">
        <v>0</v>
      </c>
      <c r="G901" s="48">
        <v>10.02</v>
      </c>
      <c r="H901" s="48">
        <v>26.02</v>
      </c>
      <c r="I901" s="48">
        <v>41.33</v>
      </c>
      <c r="J901" s="48">
        <v>58</v>
      </c>
      <c r="K901" s="50">
        <v>8.821759259259259E-4</v>
      </c>
      <c r="L901" s="50">
        <v>1.2027777777777779E-3</v>
      </c>
      <c r="M901" s="50">
        <v>2.7636574074074074E-3</v>
      </c>
      <c r="N901" s="50">
        <v>1.1012731481481483E-3</v>
      </c>
      <c r="O901" s="50">
        <v>1.5465277777777777E-3</v>
      </c>
      <c r="P901" s="50">
        <v>2.0100694444444445E-3</v>
      </c>
      <c r="Q901" s="50">
        <v>3.2034722222222226E-3</v>
      </c>
      <c r="R901" s="50">
        <v>3.4545138888888889E-3</v>
      </c>
      <c r="S901" s="50">
        <v>4.3878472222222218E-3</v>
      </c>
      <c r="T901" s="50">
        <v>6.8822916666666668E-3</v>
      </c>
      <c r="U901" s="50">
        <v>7.4466435185185182E-3</v>
      </c>
      <c r="V901" s="50">
        <v>1.1855902777777778E-2</v>
      </c>
      <c r="W901" s="50">
        <v>1.144050925925926E-2</v>
      </c>
      <c r="X901" s="50">
        <v>1.9261921296296294E-2</v>
      </c>
      <c r="Y901" s="50">
        <v>3.9940624999999993E-2</v>
      </c>
      <c r="Z901" s="48" t="s">
        <v>0</v>
      </c>
      <c r="AA901" s="48" t="s">
        <v>0</v>
      </c>
      <c r="AB901" s="48" t="s">
        <v>0</v>
      </c>
      <c r="AC901" s="48">
        <v>10.6</v>
      </c>
      <c r="AD901" s="48">
        <v>9.5299999999999994</v>
      </c>
      <c r="AE901" s="46">
        <v>2860</v>
      </c>
      <c r="AF901" s="48" t="s">
        <v>0</v>
      </c>
      <c r="AG901" s="48" t="s">
        <v>0</v>
      </c>
      <c r="AH901" s="48">
        <v>9.51</v>
      </c>
      <c r="AI901" s="48" t="s">
        <v>0</v>
      </c>
      <c r="AJ901" s="48" t="s">
        <v>0</v>
      </c>
      <c r="AK901" s="48" t="s">
        <v>0</v>
      </c>
      <c r="AL901" s="48">
        <v>31.52</v>
      </c>
      <c r="AM901" s="48">
        <v>51.43</v>
      </c>
      <c r="AN901" s="48">
        <v>72.569999999999993</v>
      </c>
      <c r="AO901" s="50">
        <v>1.116087962962963E-3</v>
      </c>
      <c r="AP901" s="50">
        <v>1.5521990740740743E-3</v>
      </c>
      <c r="AQ901" s="50">
        <v>3.5209490740740739E-3</v>
      </c>
      <c r="AR901" s="50">
        <v>1.4084490740740741E-3</v>
      </c>
      <c r="AS901" s="50">
        <v>1.9723379629629631E-3</v>
      </c>
      <c r="AT901" s="50">
        <v>2.5496527777777779E-3</v>
      </c>
      <c r="AU901" s="50">
        <v>4.0325231481481479E-3</v>
      </c>
      <c r="AV901" s="50">
        <v>4.3649305555555559E-3</v>
      </c>
      <c r="AW901" s="50">
        <v>5.5758101851851854E-3</v>
      </c>
      <c r="AX901" s="50">
        <v>8.79837962962963E-3</v>
      </c>
      <c r="AY901" s="50">
        <v>9.4826388888888877E-3</v>
      </c>
      <c r="AZ901" s="50">
        <v>1.5286111111111111E-2</v>
      </c>
      <c r="BA901" s="50">
        <v>1.279224537037037E-2</v>
      </c>
      <c r="BB901" s="50">
        <v>2.1963425925925924E-2</v>
      </c>
      <c r="BC901" s="51">
        <v>4.5058679999999997E-2</v>
      </c>
      <c r="BD901" s="48" t="s">
        <v>0</v>
      </c>
      <c r="BE901" s="48" t="s">
        <v>0</v>
      </c>
      <c r="BF901" s="48">
        <v>3.66</v>
      </c>
      <c r="BG901" s="48">
        <v>7.82</v>
      </c>
      <c r="BH901" s="48">
        <v>8.6199999999999992</v>
      </c>
      <c r="BI901" s="46">
        <v>2191</v>
      </c>
    </row>
    <row r="902" spans="1:61" x14ac:dyDescent="0.3">
      <c r="A902" s="46">
        <v>500</v>
      </c>
      <c r="B902" s="48" t="s">
        <v>0</v>
      </c>
      <c r="C902" s="48" t="s">
        <v>0</v>
      </c>
      <c r="D902" s="48">
        <v>8</v>
      </c>
      <c r="E902" s="48" t="s">
        <v>0</v>
      </c>
      <c r="F902" s="48">
        <v>9.27</v>
      </c>
      <c r="G902" s="48" t="s">
        <v>0</v>
      </c>
      <c r="H902" s="48">
        <v>26.03</v>
      </c>
      <c r="I902" s="48">
        <v>41.34</v>
      </c>
      <c r="J902" s="49">
        <v>58.02</v>
      </c>
      <c r="K902" s="50">
        <v>8.8252314814814812E-4</v>
      </c>
      <c r="L902" s="50">
        <v>1.2032407407407408E-3</v>
      </c>
      <c r="M902" s="50">
        <v>2.7648148148148146E-3</v>
      </c>
      <c r="N902" s="50">
        <v>1.1017361111111113E-3</v>
      </c>
      <c r="O902" s="50">
        <v>1.5471064814814816E-3</v>
      </c>
      <c r="P902" s="50">
        <v>2.0108796296296298E-3</v>
      </c>
      <c r="Q902" s="50">
        <v>3.2047453703703704E-3</v>
      </c>
      <c r="R902" s="50">
        <v>3.4559027777777778E-3</v>
      </c>
      <c r="S902" s="50">
        <v>4.3894675925925924E-3</v>
      </c>
      <c r="T902" s="50">
        <v>6.8851851851851852E-3</v>
      </c>
      <c r="U902" s="50">
        <v>7.4496527777777773E-3</v>
      </c>
      <c r="V902" s="50">
        <v>1.1860763888888888E-2</v>
      </c>
      <c r="W902" s="50">
        <v>1.1447569444444444E-2</v>
      </c>
      <c r="X902" s="50">
        <v>1.9273958333333334E-2</v>
      </c>
      <c r="Y902" s="50">
        <v>3.9964814814814814E-2</v>
      </c>
      <c r="Z902" s="48" t="s">
        <v>0</v>
      </c>
      <c r="AA902" s="48" t="s">
        <v>0</v>
      </c>
      <c r="AB902" s="48">
        <v>4.99</v>
      </c>
      <c r="AC902" s="48">
        <v>10.59</v>
      </c>
      <c r="AD902" s="48">
        <v>9.52</v>
      </c>
      <c r="AE902" s="46">
        <v>2855</v>
      </c>
      <c r="AF902" s="48" t="s">
        <v>0</v>
      </c>
      <c r="AG902" s="48" t="s">
        <v>0</v>
      </c>
      <c r="AH902" s="48" t="s">
        <v>0</v>
      </c>
      <c r="AI902" s="48">
        <v>9.74</v>
      </c>
      <c r="AJ902" s="48">
        <v>10.64</v>
      </c>
      <c r="AK902" s="48">
        <v>11.5</v>
      </c>
      <c r="AL902" s="48">
        <v>31.53</v>
      </c>
      <c r="AM902" s="48">
        <v>51.46</v>
      </c>
      <c r="AN902" s="48">
        <v>72.61</v>
      </c>
      <c r="AO902" s="50">
        <v>1.1166666666666666E-3</v>
      </c>
      <c r="AP902" s="50">
        <v>1.5531250000000003E-3</v>
      </c>
      <c r="AQ902" s="50">
        <v>3.5230324074074074E-3</v>
      </c>
      <c r="AR902" s="50">
        <v>1.4092592592592592E-3</v>
      </c>
      <c r="AS902" s="50">
        <v>1.97337962962963E-3</v>
      </c>
      <c r="AT902" s="50">
        <v>2.5510416666666667E-3</v>
      </c>
      <c r="AU902" s="50">
        <v>4.0348379629629632E-3</v>
      </c>
      <c r="AV902" s="50">
        <v>4.3673611111111109E-3</v>
      </c>
      <c r="AW902" s="50">
        <v>5.578935185185185E-3</v>
      </c>
      <c r="AX902" s="50">
        <v>8.8034722222222229E-3</v>
      </c>
      <c r="AY902" s="50">
        <v>9.4881944444444432E-3</v>
      </c>
      <c r="AZ902" s="50">
        <v>1.5295138888888888E-2</v>
      </c>
      <c r="BA902" s="50">
        <v>1.2800694444444444E-2</v>
      </c>
      <c r="BB902" s="50">
        <v>2.197777777777778E-2</v>
      </c>
      <c r="BC902" s="51">
        <v>4.5092849999999997E-2</v>
      </c>
      <c r="BD902" s="48">
        <v>1.25</v>
      </c>
      <c r="BE902" s="48" t="s">
        <v>0</v>
      </c>
      <c r="BF902" s="48" t="s">
        <v>0</v>
      </c>
      <c r="BG902" s="48">
        <v>7.81</v>
      </c>
      <c r="BH902" s="48">
        <v>8.6</v>
      </c>
      <c r="BI902" s="46">
        <v>2187</v>
      </c>
    </row>
    <row r="903" spans="1:61" x14ac:dyDescent="0.3">
      <c r="A903" s="46">
        <v>499</v>
      </c>
      <c r="B903" s="48" t="s">
        <v>0</v>
      </c>
      <c r="C903" s="48" t="s">
        <v>0</v>
      </c>
      <c r="D903" s="48" t="s">
        <v>0</v>
      </c>
      <c r="E903" s="48">
        <v>8.5299999999999994</v>
      </c>
      <c r="F903" s="48" t="s">
        <v>0</v>
      </c>
      <c r="G903" s="48">
        <v>10.029999999999999</v>
      </c>
      <c r="H903" s="48">
        <v>26.04</v>
      </c>
      <c r="I903" s="48">
        <v>41.36</v>
      </c>
      <c r="J903" s="49">
        <v>58.04</v>
      </c>
      <c r="K903" s="50">
        <v>8.8287037037037034E-4</v>
      </c>
      <c r="L903" s="50">
        <v>1.2037037037037038E-3</v>
      </c>
      <c r="M903" s="50">
        <v>2.7659722222222222E-3</v>
      </c>
      <c r="N903" s="50">
        <v>1.1021990740740742E-3</v>
      </c>
      <c r="O903" s="50">
        <v>1.5476851851851851E-3</v>
      </c>
      <c r="P903" s="50">
        <v>2.0116898148148147E-3</v>
      </c>
      <c r="Q903" s="50">
        <v>3.2060185185185186E-3</v>
      </c>
      <c r="R903" s="50">
        <v>3.4572916666666667E-3</v>
      </c>
      <c r="S903" s="50">
        <v>4.3912037037037036E-3</v>
      </c>
      <c r="T903" s="50">
        <v>6.8879629629629638E-3</v>
      </c>
      <c r="U903" s="50">
        <v>7.4527777777777778E-3</v>
      </c>
      <c r="V903" s="50">
        <v>1.1865509259259258E-2</v>
      </c>
      <c r="W903" s="50">
        <v>1.145474537037037E-2</v>
      </c>
      <c r="X903" s="50">
        <v>1.9285879629629629E-2</v>
      </c>
      <c r="Y903" s="50">
        <v>3.9989120370370369E-2</v>
      </c>
      <c r="Z903" s="48" t="s">
        <v>0</v>
      </c>
      <c r="AA903" s="48">
        <v>3.13</v>
      </c>
      <c r="AB903" s="48" t="s">
        <v>0</v>
      </c>
      <c r="AC903" s="48">
        <v>10.58</v>
      </c>
      <c r="AD903" s="48">
        <v>9.5</v>
      </c>
      <c r="AE903" s="46">
        <v>2850</v>
      </c>
      <c r="AF903" s="48">
        <v>8.2100000000000009</v>
      </c>
      <c r="AG903" s="48">
        <v>8.9</v>
      </c>
      <c r="AH903" s="48">
        <v>9.52</v>
      </c>
      <c r="AI903" s="48">
        <v>9.75</v>
      </c>
      <c r="AJ903" s="48" t="s">
        <v>0</v>
      </c>
      <c r="AK903" s="48">
        <v>11.51</v>
      </c>
      <c r="AL903" s="48">
        <v>31.55</v>
      </c>
      <c r="AM903" s="48">
        <v>51.49</v>
      </c>
      <c r="AN903" s="48">
        <v>72.650000000000006</v>
      </c>
      <c r="AO903" s="50">
        <v>1.1173611111111111E-3</v>
      </c>
      <c r="AP903" s="50">
        <v>1.5540509259259262E-3</v>
      </c>
      <c r="AQ903" s="50">
        <v>3.5251157407407406E-3</v>
      </c>
      <c r="AR903" s="50">
        <v>1.4100694444444445E-3</v>
      </c>
      <c r="AS903" s="50">
        <v>1.9744212962962966E-3</v>
      </c>
      <c r="AT903" s="50">
        <v>2.5524305555555556E-3</v>
      </c>
      <c r="AU903" s="50">
        <v>4.0370370370370369E-3</v>
      </c>
      <c r="AV903" s="50">
        <v>4.3697916666666668E-3</v>
      </c>
      <c r="AW903" s="50">
        <v>5.5820601851851856E-3</v>
      </c>
      <c r="AX903" s="50">
        <v>8.8085648148148142E-3</v>
      </c>
      <c r="AY903" s="50">
        <v>9.4937500000000005E-3</v>
      </c>
      <c r="AZ903" s="50">
        <v>1.5304050925925926E-2</v>
      </c>
      <c r="BA903" s="50">
        <v>1.2809259259259262E-2</v>
      </c>
      <c r="BB903" s="50">
        <v>2.199224537037037E-2</v>
      </c>
      <c r="BC903" s="51">
        <v>4.5116609999999994E-2</v>
      </c>
      <c r="BD903" s="48" t="s">
        <v>0</v>
      </c>
      <c r="BE903" s="48">
        <v>2.4700000000000002</v>
      </c>
      <c r="BF903" s="48">
        <v>3.65</v>
      </c>
      <c r="BG903" s="48">
        <v>7.8</v>
      </c>
      <c r="BH903" s="48">
        <v>8.58</v>
      </c>
      <c r="BI903" s="46">
        <v>2183</v>
      </c>
    </row>
    <row r="904" spans="1:61" x14ac:dyDescent="0.3">
      <c r="A904" s="46">
        <v>498</v>
      </c>
      <c r="B904" s="48">
        <v>6.92</v>
      </c>
      <c r="C904" s="48" t="s">
        <v>0</v>
      </c>
      <c r="D904" s="48" t="s">
        <v>0</v>
      </c>
      <c r="E904" s="48" t="s">
        <v>0</v>
      </c>
      <c r="F904" s="48">
        <v>9.2799999999999994</v>
      </c>
      <c r="G904" s="48" t="s">
        <v>0</v>
      </c>
      <c r="H904" s="48">
        <v>26.05</v>
      </c>
      <c r="I904" s="48">
        <v>41.38</v>
      </c>
      <c r="J904" s="49">
        <v>58.06</v>
      </c>
      <c r="K904" s="50">
        <v>8.8321759259259256E-4</v>
      </c>
      <c r="L904" s="50">
        <v>1.2041666666666668E-3</v>
      </c>
      <c r="M904" s="50">
        <v>2.7671296296296298E-3</v>
      </c>
      <c r="N904" s="50">
        <v>1.1025462962962963E-3</v>
      </c>
      <c r="O904" s="50">
        <v>1.548263888888889E-3</v>
      </c>
      <c r="P904" s="50">
        <v>2.0123842592592593E-3</v>
      </c>
      <c r="Q904" s="50">
        <v>3.2071759259259263E-3</v>
      </c>
      <c r="R904" s="50">
        <v>3.4585648148148149E-3</v>
      </c>
      <c r="S904" s="50">
        <v>4.3929398148148148E-3</v>
      </c>
      <c r="T904" s="50">
        <v>6.8908564814814822E-3</v>
      </c>
      <c r="U904" s="50">
        <v>7.4557870370370368E-3</v>
      </c>
      <c r="V904" s="50">
        <v>1.187037037037037E-2</v>
      </c>
      <c r="W904" s="50">
        <v>1.1461805555555557E-2</v>
      </c>
      <c r="X904" s="50">
        <v>1.9297916666666668E-2</v>
      </c>
      <c r="Y904" s="50">
        <v>4.0013425925925925E-2</v>
      </c>
      <c r="Z904" s="48" t="s">
        <v>0</v>
      </c>
      <c r="AA904" s="48" t="s">
        <v>0</v>
      </c>
      <c r="AB904" s="48">
        <v>4.9800000000000004</v>
      </c>
      <c r="AC904" s="48">
        <v>10.57</v>
      </c>
      <c r="AD904" s="48">
        <v>9.48</v>
      </c>
      <c r="AE904" s="46">
        <v>2844</v>
      </c>
      <c r="AF904" s="48" t="s">
        <v>0</v>
      </c>
      <c r="AG904" s="48" t="s">
        <v>0</v>
      </c>
      <c r="AH904" s="48" t="s">
        <v>0</v>
      </c>
      <c r="AI904" s="48" t="s">
        <v>0</v>
      </c>
      <c r="AJ904" s="48">
        <v>10.65</v>
      </c>
      <c r="AK904" s="48" t="s">
        <v>0</v>
      </c>
      <c r="AL904" s="48">
        <v>31.56</v>
      </c>
      <c r="AM904" s="48">
        <v>51.52</v>
      </c>
      <c r="AN904" s="48">
        <v>72.69</v>
      </c>
      <c r="AO904" s="50">
        <v>1.1179398148148149E-3</v>
      </c>
      <c r="AP904" s="50">
        <v>1.5549768518518521E-3</v>
      </c>
      <c r="AQ904" s="50">
        <v>3.5271990740740741E-3</v>
      </c>
      <c r="AR904" s="50">
        <v>1.4108796296296295E-3</v>
      </c>
      <c r="AS904" s="50">
        <v>1.9755787037037038E-3</v>
      </c>
      <c r="AT904" s="50">
        <v>2.5538194444444445E-3</v>
      </c>
      <c r="AU904" s="50">
        <v>4.0392361111111106E-3</v>
      </c>
      <c r="AV904" s="50">
        <v>4.3722222222222227E-3</v>
      </c>
      <c r="AW904" s="50">
        <v>5.5851851851851852E-3</v>
      </c>
      <c r="AX904" s="50">
        <v>8.8136574074074072E-3</v>
      </c>
      <c r="AY904" s="50">
        <v>9.4991898148148145E-3</v>
      </c>
      <c r="AZ904" s="50">
        <v>1.5313078703703704E-2</v>
      </c>
      <c r="BA904" s="50">
        <v>1.2817824074074075E-2</v>
      </c>
      <c r="BB904" s="50">
        <v>2.2006597222222223E-2</v>
      </c>
      <c r="BC904" s="51">
        <v>4.5150789999999996E-2</v>
      </c>
      <c r="BD904" s="48" t="s">
        <v>0</v>
      </c>
      <c r="BE904" s="48" t="s">
        <v>0</v>
      </c>
      <c r="BF904" s="48" t="s">
        <v>0</v>
      </c>
      <c r="BG904" s="48">
        <v>7.79</v>
      </c>
      <c r="BH904" s="48">
        <v>8.57</v>
      </c>
      <c r="BI904" s="46">
        <v>2179</v>
      </c>
    </row>
    <row r="905" spans="1:61" x14ac:dyDescent="0.3">
      <c r="A905" s="46">
        <v>497</v>
      </c>
      <c r="B905" s="48" t="s">
        <v>0</v>
      </c>
      <c r="C905" s="48">
        <v>7.49</v>
      </c>
      <c r="D905" s="48" t="s">
        <v>0</v>
      </c>
      <c r="E905" s="48" t="s">
        <v>0</v>
      </c>
      <c r="F905" s="48" t="s">
        <v>0</v>
      </c>
      <c r="G905" s="48" t="s">
        <v>0</v>
      </c>
      <c r="H905" s="48">
        <v>26.06</v>
      </c>
      <c r="I905" s="48">
        <v>41.39</v>
      </c>
      <c r="J905" s="49">
        <v>58.09</v>
      </c>
      <c r="K905" s="50">
        <v>8.8356481481481478E-4</v>
      </c>
      <c r="L905" s="50">
        <v>1.2046296296296297E-3</v>
      </c>
      <c r="M905" s="50">
        <v>2.7682870370370374E-3</v>
      </c>
      <c r="N905" s="50">
        <v>1.1030092592592593E-3</v>
      </c>
      <c r="O905" s="50">
        <v>1.5488425925925925E-3</v>
      </c>
      <c r="P905" s="50">
        <v>2.0131944444444446E-3</v>
      </c>
      <c r="Q905" s="50">
        <v>3.2084490740740741E-3</v>
      </c>
      <c r="R905" s="50">
        <v>3.4599537037037038E-3</v>
      </c>
      <c r="S905" s="50">
        <v>4.394675925925926E-3</v>
      </c>
      <c r="T905" s="50">
        <v>6.8937500000000006E-3</v>
      </c>
      <c r="U905" s="50">
        <v>7.4589120370370373E-3</v>
      </c>
      <c r="V905" s="50">
        <v>1.1875231481481481E-2</v>
      </c>
      <c r="W905" s="50">
        <v>1.1468981481481483E-2</v>
      </c>
      <c r="X905" s="50">
        <v>1.9309837962962963E-2</v>
      </c>
      <c r="Y905" s="50">
        <v>4.003773148148148E-2</v>
      </c>
      <c r="Z905" s="48" t="s">
        <v>0</v>
      </c>
      <c r="AA905" s="48">
        <v>3.12</v>
      </c>
      <c r="AB905" s="48" t="s">
        <v>0</v>
      </c>
      <c r="AC905" s="48">
        <v>10.56</v>
      </c>
      <c r="AD905" s="48">
        <v>9.4700000000000006</v>
      </c>
      <c r="AE905" s="46">
        <v>2839</v>
      </c>
      <c r="AF905" s="48">
        <v>8.2200000000000006</v>
      </c>
      <c r="AG905" s="48">
        <v>8.91</v>
      </c>
      <c r="AH905" s="48">
        <v>9.5299999999999994</v>
      </c>
      <c r="AI905" s="48">
        <v>9.76</v>
      </c>
      <c r="AJ905" s="48">
        <v>10.66</v>
      </c>
      <c r="AK905" s="48">
        <v>11.52</v>
      </c>
      <c r="AL905" s="48">
        <v>31.58</v>
      </c>
      <c r="AM905" s="48">
        <v>51.54</v>
      </c>
      <c r="AN905" s="48">
        <v>72.73</v>
      </c>
      <c r="AO905" s="50">
        <v>1.1186342592592593E-3</v>
      </c>
      <c r="AP905" s="50">
        <v>1.555902777777778E-3</v>
      </c>
      <c r="AQ905" s="50">
        <v>3.5292824074074072E-3</v>
      </c>
      <c r="AR905" s="50">
        <v>1.4116898148148148E-3</v>
      </c>
      <c r="AS905" s="50">
        <v>1.9766203703703708E-3</v>
      </c>
      <c r="AT905" s="50">
        <v>2.5552083333333334E-3</v>
      </c>
      <c r="AU905" s="50">
        <v>4.0414351851851844E-3</v>
      </c>
      <c r="AV905" s="50">
        <v>4.3746527777777777E-3</v>
      </c>
      <c r="AW905" s="50">
        <v>5.5884259259259264E-3</v>
      </c>
      <c r="AX905" s="50">
        <v>8.8187500000000002E-3</v>
      </c>
      <c r="AY905" s="50">
        <v>9.50474537037037E-3</v>
      </c>
      <c r="AZ905" s="50">
        <v>1.5322222222222221E-2</v>
      </c>
      <c r="BA905" s="50">
        <v>1.2826388888888889E-2</v>
      </c>
      <c r="BB905" s="50">
        <v>2.2020949074074075E-2</v>
      </c>
      <c r="BC905" s="51">
        <v>4.5174550000000001E-2</v>
      </c>
      <c r="BD905" s="48" t="s">
        <v>0</v>
      </c>
      <c r="BE905" s="48" t="s">
        <v>0</v>
      </c>
      <c r="BF905" s="48">
        <v>3.64</v>
      </c>
      <c r="BG905" s="48">
        <v>7.78</v>
      </c>
      <c r="BH905" s="48">
        <v>8.5500000000000007</v>
      </c>
      <c r="BI905" s="46">
        <v>2175</v>
      </c>
    </row>
    <row r="906" spans="1:61" x14ac:dyDescent="0.3">
      <c r="A906" s="46">
        <v>496</v>
      </c>
      <c r="B906" s="48" t="s">
        <v>0</v>
      </c>
      <c r="C906" s="48" t="s">
        <v>0</v>
      </c>
      <c r="D906" s="48">
        <v>8.01</v>
      </c>
      <c r="E906" s="48">
        <v>8.5399999999999991</v>
      </c>
      <c r="F906" s="48" t="s">
        <v>0</v>
      </c>
      <c r="G906" s="48">
        <v>10.039999999999999</v>
      </c>
      <c r="H906" s="48">
        <v>26.07</v>
      </c>
      <c r="I906" s="48">
        <v>41.41</v>
      </c>
      <c r="J906" s="49">
        <v>58.11</v>
      </c>
      <c r="K906" s="50">
        <v>8.83912037037037E-4</v>
      </c>
      <c r="L906" s="50">
        <v>1.2050925925925927E-3</v>
      </c>
      <c r="M906" s="50">
        <v>2.7694444444444446E-3</v>
      </c>
      <c r="N906" s="50">
        <v>1.1033564814814816E-3</v>
      </c>
      <c r="O906" s="50">
        <v>1.5494212962962964E-3</v>
      </c>
      <c r="P906" s="50">
        <v>2.0138888888888888E-3</v>
      </c>
      <c r="Q906" s="50">
        <v>3.2097222222222223E-3</v>
      </c>
      <c r="R906" s="50">
        <v>3.4613425925925931E-3</v>
      </c>
      <c r="S906" s="50">
        <v>4.3964120370370372E-3</v>
      </c>
      <c r="T906" s="50">
        <v>6.8965277777777783E-3</v>
      </c>
      <c r="U906" s="50">
        <v>7.4619212962962964E-3</v>
      </c>
      <c r="V906" s="50">
        <v>1.1879976851851852E-2</v>
      </c>
      <c r="W906" s="50">
        <v>1.1476157407407407E-2</v>
      </c>
      <c r="X906" s="50">
        <v>1.9321874999999999E-2</v>
      </c>
      <c r="Y906" s="50">
        <v>4.0062152777777776E-2</v>
      </c>
      <c r="Z906" s="48" t="s">
        <v>0</v>
      </c>
      <c r="AA906" s="48" t="s">
        <v>0</v>
      </c>
      <c r="AB906" s="48">
        <v>4.97</v>
      </c>
      <c r="AC906" s="48">
        <v>10.55</v>
      </c>
      <c r="AD906" s="48">
        <v>9.4499999999999993</v>
      </c>
      <c r="AE906" s="46">
        <v>2834</v>
      </c>
      <c r="AF906" s="48" t="s">
        <v>0</v>
      </c>
      <c r="AG906" s="48" t="s">
        <v>0</v>
      </c>
      <c r="AH906" s="48" t="s">
        <v>0</v>
      </c>
      <c r="AI906" s="48" t="s">
        <v>0</v>
      </c>
      <c r="AJ906" s="48" t="s">
        <v>0</v>
      </c>
      <c r="AK906" s="48">
        <v>11.53</v>
      </c>
      <c r="AL906" s="48">
        <v>31.6</v>
      </c>
      <c r="AM906" s="48">
        <v>51.57</v>
      </c>
      <c r="AN906" s="48">
        <v>72.77</v>
      </c>
      <c r="AO906" s="50">
        <v>1.1192129629629629E-3</v>
      </c>
      <c r="AP906" s="50">
        <v>1.5567129629629631E-3</v>
      </c>
      <c r="AQ906" s="50">
        <v>3.5313657407407407E-3</v>
      </c>
      <c r="AR906" s="50">
        <v>1.4125000000000001E-3</v>
      </c>
      <c r="AS906" s="50">
        <v>1.977777777777778E-3</v>
      </c>
      <c r="AT906" s="50">
        <v>2.5565972222222223E-3</v>
      </c>
      <c r="AU906" s="50">
        <v>4.043634259259259E-3</v>
      </c>
      <c r="AV906" s="50">
        <v>4.3770833333333327E-3</v>
      </c>
      <c r="AW906" s="50">
        <v>5.591550925925926E-3</v>
      </c>
      <c r="AX906" s="50">
        <v>8.8238425925925915E-3</v>
      </c>
      <c r="AY906" s="50">
        <v>9.5103009259259255E-3</v>
      </c>
      <c r="AZ906" s="50">
        <v>1.5331249999999999E-2</v>
      </c>
      <c r="BA906" s="50">
        <v>1.2834837962962963E-2</v>
      </c>
      <c r="BB906" s="50">
        <v>2.2035416666666665E-2</v>
      </c>
      <c r="BC906" s="51">
        <v>4.5208729999999996E-2</v>
      </c>
      <c r="BD906" s="48" t="s">
        <v>0</v>
      </c>
      <c r="BE906" s="48">
        <v>2.46</v>
      </c>
      <c r="BF906" s="48" t="s">
        <v>0</v>
      </c>
      <c r="BG906" s="48">
        <v>7.77</v>
      </c>
      <c r="BH906" s="48">
        <v>8.5399999999999991</v>
      </c>
      <c r="BI906" s="46">
        <v>2171</v>
      </c>
    </row>
    <row r="907" spans="1:61" x14ac:dyDescent="0.3">
      <c r="A907" s="46">
        <v>495</v>
      </c>
      <c r="B907" s="48" t="s">
        <v>0</v>
      </c>
      <c r="C907" s="48" t="s">
        <v>0</v>
      </c>
      <c r="D907" s="48" t="s">
        <v>0</v>
      </c>
      <c r="E907" s="48" t="s">
        <v>0</v>
      </c>
      <c r="F907" s="48">
        <v>9.2899999999999991</v>
      </c>
      <c r="G907" s="48" t="s">
        <v>0</v>
      </c>
      <c r="H907" s="48">
        <v>26.08</v>
      </c>
      <c r="I907" s="48">
        <v>41.43</v>
      </c>
      <c r="J907" s="49">
        <v>58.13</v>
      </c>
      <c r="K907" s="50">
        <v>8.8425925925925922E-4</v>
      </c>
      <c r="L907" s="50">
        <v>1.2055555555555556E-3</v>
      </c>
      <c r="M907" s="50">
        <v>2.7706018518518522E-3</v>
      </c>
      <c r="N907" s="50">
        <v>1.1038194444444446E-3</v>
      </c>
      <c r="O907" s="50">
        <v>1.5499999999999999E-3</v>
      </c>
      <c r="P907" s="50">
        <v>2.0146990740740741E-3</v>
      </c>
      <c r="Q907" s="50">
        <v>3.2109953703703706E-3</v>
      </c>
      <c r="R907" s="50">
        <v>3.4626157407407409E-3</v>
      </c>
      <c r="S907" s="50">
        <v>4.3981481481481484E-3</v>
      </c>
      <c r="T907" s="50">
        <v>6.8994212962962959E-3</v>
      </c>
      <c r="U907" s="50">
        <v>7.4649305555555554E-3</v>
      </c>
      <c r="V907" s="50">
        <v>1.1884837962962963E-2</v>
      </c>
      <c r="W907" s="50">
        <v>1.1483333333333333E-2</v>
      </c>
      <c r="X907" s="50">
        <v>1.9333912037037035E-2</v>
      </c>
      <c r="Y907" s="50">
        <v>4.0086574074074073E-2</v>
      </c>
      <c r="Z907" s="48" t="s">
        <v>0</v>
      </c>
      <c r="AA907" s="48" t="s">
        <v>0</v>
      </c>
      <c r="AB907" s="48" t="s">
        <v>0</v>
      </c>
      <c r="AC907" s="48">
        <v>10.54</v>
      </c>
      <c r="AD907" s="48">
        <v>9.43</v>
      </c>
      <c r="AE907" s="46">
        <v>2829</v>
      </c>
      <c r="AF907" s="48" t="s">
        <v>0</v>
      </c>
      <c r="AG907" s="48">
        <v>8.92</v>
      </c>
      <c r="AH907" s="48">
        <v>9.5399999999999991</v>
      </c>
      <c r="AI907" s="48">
        <v>9.77</v>
      </c>
      <c r="AJ907" s="48">
        <v>10.67</v>
      </c>
      <c r="AK907" s="48">
        <v>11.54</v>
      </c>
      <c r="AL907" s="48">
        <v>31.61</v>
      </c>
      <c r="AM907" s="48">
        <v>51.6</v>
      </c>
      <c r="AN907" s="48">
        <v>72.81</v>
      </c>
      <c r="AO907" s="50">
        <v>1.1199074074074074E-3</v>
      </c>
      <c r="AP907" s="50">
        <v>1.557638888888889E-3</v>
      </c>
      <c r="AQ907" s="50">
        <v>3.5334490740740738E-3</v>
      </c>
      <c r="AR907" s="50">
        <v>1.4133101851851854E-3</v>
      </c>
      <c r="AS907" s="50">
        <v>1.9788194444444445E-3</v>
      </c>
      <c r="AT907" s="50">
        <v>2.5579861111111111E-3</v>
      </c>
      <c r="AU907" s="50">
        <v>4.0458333333333327E-3</v>
      </c>
      <c r="AV907" s="50">
        <v>4.3795138888888885E-3</v>
      </c>
      <c r="AW907" s="50">
        <v>5.5946759259259266E-3</v>
      </c>
      <c r="AX907" s="50">
        <v>8.8289351851851845E-3</v>
      </c>
      <c r="AY907" s="50">
        <v>9.515856481481481E-3</v>
      </c>
      <c r="AZ907" s="50">
        <v>1.5340277777777777E-2</v>
      </c>
      <c r="BA907" s="50">
        <v>1.2843402777777778E-2</v>
      </c>
      <c r="BB907" s="50">
        <v>2.2049768518518521E-2</v>
      </c>
      <c r="BC907" s="51">
        <v>4.523249E-2</v>
      </c>
      <c r="BD907" s="48" t="s">
        <v>0</v>
      </c>
      <c r="BE907" s="48" t="s">
        <v>0</v>
      </c>
      <c r="BF907" s="48">
        <v>3.63</v>
      </c>
      <c r="BG907" s="48">
        <v>7.76</v>
      </c>
      <c r="BH907" s="48">
        <v>8.52</v>
      </c>
      <c r="BI907" s="46">
        <v>2167</v>
      </c>
    </row>
    <row r="908" spans="1:61" x14ac:dyDescent="0.3">
      <c r="A908" s="46">
        <v>494</v>
      </c>
      <c r="B908" s="48" t="s">
        <v>0</v>
      </c>
      <c r="C908" s="48" t="s">
        <v>0</v>
      </c>
      <c r="D908" s="48" t="s">
        <v>0</v>
      </c>
      <c r="E908" s="48" t="s">
        <v>0</v>
      </c>
      <c r="F908" s="48" t="s">
        <v>0</v>
      </c>
      <c r="G908" s="48">
        <v>10.050000000000001</v>
      </c>
      <c r="H908" s="48">
        <v>26.09</v>
      </c>
      <c r="I908" s="48">
        <v>41.44</v>
      </c>
      <c r="J908" s="49">
        <v>58.15</v>
      </c>
      <c r="K908" s="50">
        <v>8.8460648148148144E-4</v>
      </c>
      <c r="L908" s="50">
        <v>1.2060185185185186E-3</v>
      </c>
      <c r="M908" s="50">
        <v>2.771875E-3</v>
      </c>
      <c r="N908" s="50">
        <v>1.1041666666666667E-3</v>
      </c>
      <c r="O908" s="50">
        <v>1.5505787037037038E-3</v>
      </c>
      <c r="P908" s="50">
        <v>2.0155092592592594E-3</v>
      </c>
      <c r="Q908" s="50">
        <v>3.2122685185185188E-3</v>
      </c>
      <c r="R908" s="50">
        <v>3.4640046296296298E-3</v>
      </c>
      <c r="S908" s="50">
        <v>4.3998842592592596E-3</v>
      </c>
      <c r="T908" s="50">
        <v>6.9021990740740736E-3</v>
      </c>
      <c r="U908" s="50">
        <v>7.468055555555555E-3</v>
      </c>
      <c r="V908" s="50">
        <v>1.1889699074074073E-2</v>
      </c>
      <c r="W908" s="50">
        <v>1.1490509259259259E-2</v>
      </c>
      <c r="X908" s="50">
        <v>1.9345949074074071E-2</v>
      </c>
      <c r="Y908" s="50">
        <v>4.0110879629629628E-2</v>
      </c>
      <c r="Z908" s="48">
        <v>1.51</v>
      </c>
      <c r="AA908" s="48">
        <v>3.11</v>
      </c>
      <c r="AB908" s="48">
        <v>4.96</v>
      </c>
      <c r="AC908" s="48">
        <v>10.53</v>
      </c>
      <c r="AD908" s="48">
        <v>9.41</v>
      </c>
      <c r="AE908" s="46">
        <v>2824</v>
      </c>
      <c r="AF908" s="48">
        <v>8.23</v>
      </c>
      <c r="AG908" s="48" t="s">
        <v>0</v>
      </c>
      <c r="AH908" s="48" t="s">
        <v>0</v>
      </c>
      <c r="AI908" s="48" t="s">
        <v>0</v>
      </c>
      <c r="AJ908" s="48">
        <v>10.68</v>
      </c>
      <c r="AK908" s="48" t="s">
        <v>0</v>
      </c>
      <c r="AL908" s="48">
        <v>31.63</v>
      </c>
      <c r="AM908" s="48">
        <v>51.63</v>
      </c>
      <c r="AN908" s="48">
        <v>72.849999999999994</v>
      </c>
      <c r="AO908" s="50">
        <v>1.1204861111111112E-3</v>
      </c>
      <c r="AP908" s="50">
        <v>1.5585648148148149E-3</v>
      </c>
      <c r="AQ908" s="50">
        <v>3.5355324074074074E-3</v>
      </c>
      <c r="AR908" s="50">
        <v>1.4140046296296299E-3</v>
      </c>
      <c r="AS908" s="50">
        <v>1.9798611111111115E-3</v>
      </c>
      <c r="AT908" s="50">
        <v>2.559375E-3</v>
      </c>
      <c r="AU908" s="50">
        <v>4.0481481481481479E-3</v>
      </c>
      <c r="AV908" s="50">
        <v>4.3818287037037029E-3</v>
      </c>
      <c r="AW908" s="50">
        <v>5.5978009259259262E-3</v>
      </c>
      <c r="AX908" s="50">
        <v>8.8340277777777792E-3</v>
      </c>
      <c r="AY908" s="50">
        <v>9.5214120370370366E-3</v>
      </c>
      <c r="AZ908" s="50">
        <v>1.5349305555555555E-2</v>
      </c>
      <c r="BA908" s="50">
        <v>1.2851967592592594E-2</v>
      </c>
      <c r="BB908" s="50">
        <v>2.2064236111111111E-2</v>
      </c>
      <c r="BC908" s="51">
        <v>4.5266680000000004E-2</v>
      </c>
      <c r="BD908" s="48" t="s">
        <v>0</v>
      </c>
      <c r="BE908" s="48" t="s">
        <v>0</v>
      </c>
      <c r="BF908" s="48" t="s">
        <v>0</v>
      </c>
      <c r="BG908" s="48">
        <v>7.75</v>
      </c>
      <c r="BH908" s="48">
        <v>8.5</v>
      </c>
      <c r="BI908" s="46">
        <v>2163</v>
      </c>
    </row>
    <row r="909" spans="1:61" x14ac:dyDescent="0.3">
      <c r="A909" s="46">
        <v>493</v>
      </c>
      <c r="B909" s="48">
        <v>6.93</v>
      </c>
      <c r="C909" s="48">
        <v>7.5</v>
      </c>
      <c r="D909" s="48" t="s">
        <v>0</v>
      </c>
      <c r="E909" s="48">
        <v>8.5500000000000007</v>
      </c>
      <c r="F909" s="48">
        <v>9.3000000000000007</v>
      </c>
      <c r="G909" s="48" t="s">
        <v>0</v>
      </c>
      <c r="H909" s="48">
        <v>26.1</v>
      </c>
      <c r="I909" s="48">
        <v>41.46</v>
      </c>
      <c r="J909" s="49">
        <v>58.18</v>
      </c>
      <c r="K909" s="50">
        <v>8.8495370370370366E-4</v>
      </c>
      <c r="L909" s="50">
        <v>1.2064814814814816E-3</v>
      </c>
      <c r="M909" s="50">
        <v>2.7730324074074077E-3</v>
      </c>
      <c r="N909" s="50">
        <v>1.1046296296296297E-3</v>
      </c>
      <c r="O909" s="50">
        <v>1.5511574074074076E-3</v>
      </c>
      <c r="P909" s="50">
        <v>2.0162037037037036E-3</v>
      </c>
      <c r="Q909" s="50">
        <v>3.2135416666666666E-3</v>
      </c>
      <c r="R909" s="50">
        <v>3.4653935185185187E-3</v>
      </c>
      <c r="S909" s="50">
        <v>4.4016203703703708E-3</v>
      </c>
      <c r="T909" s="50">
        <v>6.9050925925925929E-3</v>
      </c>
      <c r="U909" s="50">
        <v>7.4710648148148141E-3</v>
      </c>
      <c r="V909" s="50">
        <v>1.1894444444444444E-2</v>
      </c>
      <c r="W909" s="50">
        <v>1.1497685185185187E-2</v>
      </c>
      <c r="X909" s="50">
        <v>1.9357986111111111E-2</v>
      </c>
      <c r="Y909" s="50">
        <v>4.013541666666666E-2</v>
      </c>
      <c r="Z909" s="48" t="s">
        <v>0</v>
      </c>
      <c r="AA909" s="48" t="s">
        <v>0</v>
      </c>
      <c r="AB909" s="48" t="s">
        <v>0</v>
      </c>
      <c r="AC909" s="48">
        <v>10.52</v>
      </c>
      <c r="AD909" s="48">
        <v>9.4</v>
      </c>
      <c r="AE909" s="46">
        <v>2819</v>
      </c>
      <c r="AF909" s="48" t="s">
        <v>0</v>
      </c>
      <c r="AG909" s="48" t="s">
        <v>0</v>
      </c>
      <c r="AH909" s="48">
        <v>9.5500000000000007</v>
      </c>
      <c r="AI909" s="48">
        <v>9.7799999999999994</v>
      </c>
      <c r="AJ909" s="48" t="s">
        <v>0</v>
      </c>
      <c r="AK909" s="48">
        <v>11.55</v>
      </c>
      <c r="AL909" s="48">
        <v>31.64</v>
      </c>
      <c r="AM909" s="48">
        <v>51.65</v>
      </c>
      <c r="AN909" s="48">
        <v>72.89</v>
      </c>
      <c r="AO909" s="50">
        <v>1.1210648148148148E-3</v>
      </c>
      <c r="AP909" s="50">
        <v>1.5594907407407408E-3</v>
      </c>
      <c r="AQ909" s="50">
        <v>3.5376157407407405E-3</v>
      </c>
      <c r="AR909" s="50">
        <v>1.4148148148148149E-3</v>
      </c>
      <c r="AS909" s="50">
        <v>1.9810185185185187E-3</v>
      </c>
      <c r="AT909" s="50">
        <v>2.5607638888888889E-3</v>
      </c>
      <c r="AU909" s="50">
        <v>4.0503472222222217E-3</v>
      </c>
      <c r="AV909" s="50">
        <v>4.3842592592592588E-3</v>
      </c>
      <c r="AW909" s="50">
        <v>5.6009259259259267E-3</v>
      </c>
      <c r="AX909" s="50">
        <v>8.8392361111111119E-3</v>
      </c>
      <c r="AY909" s="50">
        <v>9.5269675925925904E-3</v>
      </c>
      <c r="AZ909" s="50">
        <v>1.5358333333333333E-2</v>
      </c>
      <c r="BA909" s="50">
        <v>1.2860532407407407E-2</v>
      </c>
      <c r="BB909" s="50">
        <v>2.2078703703703705E-2</v>
      </c>
      <c r="BC909" s="51">
        <v>4.5290450000000003E-2</v>
      </c>
      <c r="BD909" s="48" t="s">
        <v>0</v>
      </c>
      <c r="BE909" s="48">
        <v>2.4500000000000002</v>
      </c>
      <c r="BF909" s="48">
        <v>3.62</v>
      </c>
      <c r="BG909" s="48">
        <v>7.74</v>
      </c>
      <c r="BH909" s="48">
        <v>8.49</v>
      </c>
      <c r="BI909" s="46">
        <v>2159</v>
      </c>
    </row>
    <row r="910" spans="1:61" x14ac:dyDescent="0.3">
      <c r="A910" s="46">
        <v>492</v>
      </c>
      <c r="B910" s="48" t="s">
        <v>0</v>
      </c>
      <c r="C910" s="48" t="s">
        <v>0</v>
      </c>
      <c r="D910" s="48">
        <v>8.02</v>
      </c>
      <c r="E910" s="48" t="s">
        <v>0</v>
      </c>
      <c r="F910" s="48" t="s">
        <v>0</v>
      </c>
      <c r="G910" s="48">
        <v>10.06</v>
      </c>
      <c r="H910" s="48">
        <v>26.11</v>
      </c>
      <c r="I910" s="48">
        <v>41.48</v>
      </c>
      <c r="J910" s="49">
        <v>58.2</v>
      </c>
      <c r="K910" s="50">
        <v>8.8530092592592588E-4</v>
      </c>
      <c r="L910" s="50">
        <v>1.2069444444444445E-3</v>
      </c>
      <c r="M910" s="50">
        <v>2.7741898148148148E-3</v>
      </c>
      <c r="N910" s="50">
        <v>1.1050925925925926E-3</v>
      </c>
      <c r="O910" s="50">
        <v>1.5517361111111114E-3</v>
      </c>
      <c r="P910" s="50">
        <v>2.0170138888888889E-3</v>
      </c>
      <c r="Q910" s="50">
        <v>3.2148148148148149E-3</v>
      </c>
      <c r="R910" s="50">
        <v>3.4666666666666669E-3</v>
      </c>
      <c r="S910" s="50">
        <v>4.4033564814814821E-3</v>
      </c>
      <c r="T910" s="50">
        <v>6.9079861111111113E-3</v>
      </c>
      <c r="U910" s="50">
        <v>7.4741898148148146E-3</v>
      </c>
      <c r="V910" s="50">
        <v>1.1899305555555555E-2</v>
      </c>
      <c r="W910" s="50">
        <v>1.1504861111111112E-2</v>
      </c>
      <c r="X910" s="50">
        <v>1.9370138888888888E-2</v>
      </c>
      <c r="Y910" s="50">
        <v>4.0159837962962963E-2</v>
      </c>
      <c r="Z910" s="48" t="s">
        <v>0</v>
      </c>
      <c r="AA910" s="48">
        <v>3.1</v>
      </c>
      <c r="AB910" s="48">
        <v>4.95</v>
      </c>
      <c r="AC910" s="48">
        <v>10.51</v>
      </c>
      <c r="AD910" s="48">
        <v>9.3800000000000008</v>
      </c>
      <c r="AE910" s="46">
        <v>2814</v>
      </c>
      <c r="AF910" s="48">
        <v>8.24</v>
      </c>
      <c r="AG910" s="48">
        <v>8.93</v>
      </c>
      <c r="AH910" s="48" t="s">
        <v>0</v>
      </c>
      <c r="AI910" s="48" t="s">
        <v>0</v>
      </c>
      <c r="AJ910" s="48">
        <v>10.69</v>
      </c>
      <c r="AK910" s="48">
        <v>11.56</v>
      </c>
      <c r="AL910" s="48">
        <v>31.66</v>
      </c>
      <c r="AM910" s="48">
        <v>51.68</v>
      </c>
      <c r="AN910" s="48">
        <v>72.930000000000007</v>
      </c>
      <c r="AO910" s="50">
        <v>1.1217592592592592E-3</v>
      </c>
      <c r="AP910" s="50">
        <v>1.5604166666666668E-3</v>
      </c>
      <c r="AQ910" s="50">
        <v>3.539699074074074E-3</v>
      </c>
      <c r="AR910" s="50">
        <v>1.4156250000000002E-3</v>
      </c>
      <c r="AS910" s="50">
        <v>1.9820601851851852E-3</v>
      </c>
      <c r="AT910" s="50">
        <v>2.5621527777777778E-3</v>
      </c>
      <c r="AU910" s="50">
        <v>4.0525462962962963E-3</v>
      </c>
      <c r="AV910" s="50">
        <v>4.3866898148148146E-3</v>
      </c>
      <c r="AW910" s="50">
        <v>5.6040509259259255E-3</v>
      </c>
      <c r="AX910" s="50">
        <v>8.8443287037037032E-3</v>
      </c>
      <c r="AY910" s="50">
        <v>9.5325231481481459E-3</v>
      </c>
      <c r="AZ910" s="50">
        <v>1.5367476851851851E-2</v>
      </c>
      <c r="BA910" s="50">
        <v>1.2869212962962964E-2</v>
      </c>
      <c r="BB910" s="50">
        <v>2.2093171296296295E-2</v>
      </c>
      <c r="BC910" s="51">
        <v>4.5324639999999999E-2</v>
      </c>
      <c r="BD910" s="48" t="s">
        <v>0</v>
      </c>
      <c r="BE910" s="48" t="s">
        <v>0</v>
      </c>
      <c r="BF910" s="48" t="s">
        <v>0</v>
      </c>
      <c r="BG910" s="48">
        <v>7.73</v>
      </c>
      <c r="BH910" s="48">
        <v>8.4700000000000006</v>
      </c>
      <c r="BI910" s="46">
        <v>2155</v>
      </c>
    </row>
    <row r="911" spans="1:61" x14ac:dyDescent="0.3">
      <c r="A911" s="46">
        <v>491</v>
      </c>
      <c r="B911" s="48" t="s">
        <v>0</v>
      </c>
      <c r="C911" s="48" t="s">
        <v>0</v>
      </c>
      <c r="D911" s="48" t="s">
        <v>0</v>
      </c>
      <c r="E911" s="48">
        <v>8.56</v>
      </c>
      <c r="F911" s="48" t="s">
        <v>0</v>
      </c>
      <c r="G911" s="48" t="s">
        <v>0</v>
      </c>
      <c r="H911" s="48">
        <v>26.12</v>
      </c>
      <c r="I911" s="48">
        <v>41.49</v>
      </c>
      <c r="J911" s="49">
        <v>58.22</v>
      </c>
      <c r="K911" s="50">
        <v>8.856481481481481E-4</v>
      </c>
      <c r="L911" s="50">
        <v>1.2074074074074075E-3</v>
      </c>
      <c r="M911" s="50">
        <v>2.7753472222222225E-3</v>
      </c>
      <c r="N911" s="50">
        <v>1.105439814814815E-3</v>
      </c>
      <c r="O911" s="50">
        <v>1.552314814814815E-3</v>
      </c>
      <c r="P911" s="50">
        <v>2.0178240740740742E-3</v>
      </c>
      <c r="Q911" s="50">
        <v>3.2160879629629631E-3</v>
      </c>
      <c r="R911" s="50">
        <v>3.4680555555555558E-3</v>
      </c>
      <c r="S911" s="50">
        <v>4.4050925925925933E-3</v>
      </c>
      <c r="T911" s="50">
        <v>6.9108796296296297E-3</v>
      </c>
      <c r="U911" s="50">
        <v>7.4773148148148151E-3</v>
      </c>
      <c r="V911" s="50">
        <v>1.1904166666666665E-2</v>
      </c>
      <c r="W911" s="50">
        <v>1.1512037037037038E-2</v>
      </c>
      <c r="X911" s="50">
        <v>1.9382175925925924E-2</v>
      </c>
      <c r="Y911" s="50">
        <v>4.018425925925926E-2</v>
      </c>
      <c r="Z911" s="48" t="s">
        <v>0</v>
      </c>
      <c r="AA911" s="48" t="s">
        <v>0</v>
      </c>
      <c r="AB911" s="48" t="s">
        <v>0</v>
      </c>
      <c r="AC911" s="48">
        <v>10.5</v>
      </c>
      <c r="AD911" s="48">
        <v>9.36</v>
      </c>
      <c r="AE911" s="46">
        <v>2809</v>
      </c>
      <c r="AF911" s="48" t="s">
        <v>0</v>
      </c>
      <c r="AG911" s="48" t="s">
        <v>0</v>
      </c>
      <c r="AH911" s="48" t="s">
        <v>0</v>
      </c>
      <c r="AI911" s="48">
        <v>9.7899999999999991</v>
      </c>
      <c r="AJ911" s="48" t="s">
        <v>0</v>
      </c>
      <c r="AK911" s="48" t="s">
        <v>0</v>
      </c>
      <c r="AL911" s="48">
        <v>31.68</v>
      </c>
      <c r="AM911" s="48">
        <v>51.71</v>
      </c>
      <c r="AN911" s="48">
        <v>72.97</v>
      </c>
      <c r="AO911" s="50">
        <v>1.122337962962963E-3</v>
      </c>
      <c r="AP911" s="50">
        <v>1.5613425925925927E-3</v>
      </c>
      <c r="AQ911" s="50">
        <v>3.5417824074074071E-3</v>
      </c>
      <c r="AR911" s="50">
        <v>1.4164351851851853E-3</v>
      </c>
      <c r="AS911" s="50">
        <v>1.9832175925925928E-3</v>
      </c>
      <c r="AT911" s="50">
        <v>2.5635416666666667E-3</v>
      </c>
      <c r="AU911" s="50">
        <v>4.0548611111111106E-3</v>
      </c>
      <c r="AV911" s="50">
        <v>4.3891203703703705E-3</v>
      </c>
      <c r="AW911" s="50">
        <v>5.6072916666666667E-3</v>
      </c>
      <c r="AX911" s="50">
        <v>8.8494212962962962E-3</v>
      </c>
      <c r="AY911" s="50">
        <v>9.5380787037037031E-3</v>
      </c>
      <c r="AZ911" s="50">
        <v>1.5376504629629629E-2</v>
      </c>
      <c r="BA911" s="50">
        <v>1.2877777777777778E-2</v>
      </c>
      <c r="BB911" s="50">
        <v>2.2107638888888888E-2</v>
      </c>
      <c r="BC911" s="51">
        <v>4.5358839999999997E-2</v>
      </c>
      <c r="BD911" s="48" t="s">
        <v>0</v>
      </c>
      <c r="BE911" s="48" t="s">
        <v>0</v>
      </c>
      <c r="BF911" s="48">
        <v>3.61</v>
      </c>
      <c r="BG911" s="48">
        <v>7.72</v>
      </c>
      <c r="BH911" s="48">
        <v>8.4499999999999993</v>
      </c>
      <c r="BI911" s="46">
        <v>2151</v>
      </c>
    </row>
    <row r="912" spans="1:61" x14ac:dyDescent="0.3">
      <c r="A912" s="46">
        <v>490</v>
      </c>
      <c r="B912" s="48" t="s">
        <v>0</v>
      </c>
      <c r="C912" s="48" t="s">
        <v>0</v>
      </c>
      <c r="D912" s="48" t="s">
        <v>0</v>
      </c>
      <c r="E912" s="48" t="s">
        <v>0</v>
      </c>
      <c r="F912" s="48">
        <v>9.31</v>
      </c>
      <c r="G912" s="48">
        <v>10.07</v>
      </c>
      <c r="H912" s="48">
        <v>26.13</v>
      </c>
      <c r="I912" s="48">
        <v>41.51</v>
      </c>
      <c r="J912" s="49">
        <v>58.25</v>
      </c>
      <c r="K912" s="50">
        <v>8.8599537037037032E-4</v>
      </c>
      <c r="L912" s="50">
        <v>1.2079861111111113E-3</v>
      </c>
      <c r="M912" s="50">
        <v>2.7765046296296296E-3</v>
      </c>
      <c r="N912" s="50">
        <v>1.1059027777777779E-3</v>
      </c>
      <c r="O912" s="50">
        <v>1.5528935185185188E-3</v>
      </c>
      <c r="P912" s="50">
        <v>2.0186342592592591E-3</v>
      </c>
      <c r="Q912" s="50">
        <v>3.2173611111111114E-3</v>
      </c>
      <c r="R912" s="50">
        <v>3.4694444444444447E-3</v>
      </c>
      <c r="S912" s="50">
        <v>4.4068287037037036E-3</v>
      </c>
      <c r="T912" s="50">
        <v>6.9136574074074074E-3</v>
      </c>
      <c r="U912" s="50">
        <v>7.4803240740740741E-3</v>
      </c>
      <c r="V912" s="50">
        <v>1.1909027777777777E-2</v>
      </c>
      <c r="W912" s="50">
        <v>1.1519212962962964E-2</v>
      </c>
      <c r="X912" s="50">
        <v>1.9394328703703702E-2</v>
      </c>
      <c r="Y912" s="50">
        <v>4.0208796296296298E-2</v>
      </c>
      <c r="Z912" s="48" t="s">
        <v>0</v>
      </c>
      <c r="AA912" s="48" t="s">
        <v>0</v>
      </c>
      <c r="AB912" s="48">
        <v>4.9400000000000004</v>
      </c>
      <c r="AC912" s="48">
        <v>10.49</v>
      </c>
      <c r="AD912" s="48">
        <v>9.35</v>
      </c>
      <c r="AE912" s="46">
        <v>2804</v>
      </c>
      <c r="AF912" s="48" t="s">
        <v>0</v>
      </c>
      <c r="AG912" s="48">
        <v>8.94</v>
      </c>
      <c r="AH912" s="48">
        <v>9.56</v>
      </c>
      <c r="AI912" s="48">
        <v>9.8000000000000007</v>
      </c>
      <c r="AJ912" s="48">
        <v>10.7</v>
      </c>
      <c r="AK912" s="48">
        <v>11.57</v>
      </c>
      <c r="AL912" s="48">
        <v>31.69</v>
      </c>
      <c r="AM912" s="48">
        <v>51.74</v>
      </c>
      <c r="AN912" s="48">
        <v>73.010000000000005</v>
      </c>
      <c r="AO912" s="50">
        <v>1.1230324074074077E-3</v>
      </c>
      <c r="AP912" s="50">
        <v>1.562152777777778E-3</v>
      </c>
      <c r="AQ912" s="50">
        <v>3.5438657407407407E-3</v>
      </c>
      <c r="AR912" s="50">
        <v>1.4172453703703706E-3</v>
      </c>
      <c r="AS912" s="50">
        <v>1.9842592592592594E-3</v>
      </c>
      <c r="AT912" s="50">
        <v>2.5649305555555555E-3</v>
      </c>
      <c r="AU912" s="50">
        <v>4.0570601851851852E-3</v>
      </c>
      <c r="AV912" s="50">
        <v>4.3915509259259255E-3</v>
      </c>
      <c r="AW912" s="50">
        <v>5.6104166666666663E-3</v>
      </c>
      <c r="AX912" s="50">
        <v>8.854629629629629E-3</v>
      </c>
      <c r="AY912" s="50">
        <v>9.5436342592592587E-3</v>
      </c>
      <c r="AZ912" s="50">
        <v>1.5385648148148148E-2</v>
      </c>
      <c r="BA912" s="50">
        <v>1.2886342592592593E-2</v>
      </c>
      <c r="BB912" s="50">
        <v>2.212222222222222E-2</v>
      </c>
      <c r="BC912" s="51">
        <v>4.538263E-2</v>
      </c>
      <c r="BD912" s="48">
        <v>1.24</v>
      </c>
      <c r="BE912" s="48">
        <v>2.44</v>
      </c>
      <c r="BF912" s="48" t="s">
        <v>0</v>
      </c>
      <c r="BG912" s="48">
        <v>7.71</v>
      </c>
      <c r="BH912" s="48">
        <v>8.44</v>
      </c>
      <c r="BI912" s="46">
        <v>2147</v>
      </c>
    </row>
    <row r="913" spans="1:61" x14ac:dyDescent="0.3">
      <c r="A913" s="46">
        <v>489</v>
      </c>
      <c r="B913" s="48">
        <v>6.94</v>
      </c>
      <c r="C913" s="48">
        <v>7.51</v>
      </c>
      <c r="D913" s="48">
        <v>8.0299999999999994</v>
      </c>
      <c r="E913" s="48" t="s">
        <v>0</v>
      </c>
      <c r="F913" s="48" t="s">
        <v>0</v>
      </c>
      <c r="G913" s="48" t="s">
        <v>0</v>
      </c>
      <c r="H913" s="48">
        <v>26.14</v>
      </c>
      <c r="I913" s="48">
        <v>41.53</v>
      </c>
      <c r="J913" s="49">
        <v>58.27</v>
      </c>
      <c r="K913" s="50">
        <v>8.8634259259259254E-4</v>
      </c>
      <c r="L913" s="50">
        <v>1.2084490740740742E-3</v>
      </c>
      <c r="M913" s="50">
        <v>2.7777777777777779E-3</v>
      </c>
      <c r="N913" s="50">
        <v>1.1063657407407409E-3</v>
      </c>
      <c r="O913" s="50">
        <v>1.5534722222222224E-3</v>
      </c>
      <c r="P913" s="50">
        <v>2.0193287037037037E-3</v>
      </c>
      <c r="Q913" s="50">
        <v>3.2186342592592592E-3</v>
      </c>
      <c r="R913" s="50">
        <v>3.4708333333333336E-3</v>
      </c>
      <c r="S913" s="50">
        <v>4.4085648148148148E-3</v>
      </c>
      <c r="T913" s="50">
        <v>6.9165509259259258E-3</v>
      </c>
      <c r="U913" s="50">
        <v>7.4834490740740738E-3</v>
      </c>
      <c r="V913" s="50">
        <v>1.1913888888888889E-2</v>
      </c>
      <c r="W913" s="50">
        <v>1.152638888888889E-2</v>
      </c>
      <c r="X913" s="50">
        <v>1.9406365740740738E-2</v>
      </c>
      <c r="Y913" s="50">
        <v>4.0233333333333329E-2</v>
      </c>
      <c r="Z913" s="48" t="s">
        <v>0</v>
      </c>
      <c r="AA913" s="48">
        <v>3.09</v>
      </c>
      <c r="AB913" s="48" t="s">
        <v>0</v>
      </c>
      <c r="AC913" s="48">
        <v>10.48</v>
      </c>
      <c r="AD913" s="48">
        <v>9.33</v>
      </c>
      <c r="AE913" s="46">
        <v>2799</v>
      </c>
      <c r="AF913" s="48">
        <v>8.25</v>
      </c>
      <c r="AG913" s="48" t="s">
        <v>0</v>
      </c>
      <c r="AH913" s="48" t="s">
        <v>0</v>
      </c>
      <c r="AI913" s="48" t="s">
        <v>0</v>
      </c>
      <c r="AJ913" s="48">
        <v>10.71</v>
      </c>
      <c r="AK913" s="48">
        <v>11.58</v>
      </c>
      <c r="AL913" s="48">
        <v>31.71</v>
      </c>
      <c r="AM913" s="48">
        <v>51.77</v>
      </c>
      <c r="AN913" s="48">
        <v>73.05</v>
      </c>
      <c r="AO913" s="50">
        <v>1.1236111111111113E-3</v>
      </c>
      <c r="AP913" s="50">
        <v>1.5630787037037039E-3</v>
      </c>
      <c r="AQ913" s="50">
        <v>3.5460648148148148E-3</v>
      </c>
      <c r="AR913" s="50">
        <v>1.4180555555555556E-3</v>
      </c>
      <c r="AS913" s="50">
        <v>1.9853009259259259E-3</v>
      </c>
      <c r="AT913" s="50">
        <v>2.5664351851851855E-3</v>
      </c>
      <c r="AU913" s="50">
        <v>4.059259259259259E-3</v>
      </c>
      <c r="AV913" s="50">
        <v>4.3939814814814813E-3</v>
      </c>
      <c r="AW913" s="50">
        <v>5.6135416666666669E-3</v>
      </c>
      <c r="AX913" s="50">
        <v>8.859722222222222E-3</v>
      </c>
      <c r="AY913" s="50">
        <v>9.5491898148148142E-3</v>
      </c>
      <c r="AZ913" s="50">
        <v>1.5394791666666666E-2</v>
      </c>
      <c r="BA913" s="50">
        <v>1.2895023148148149E-2</v>
      </c>
      <c r="BB913" s="50">
        <v>2.2136689814814817E-2</v>
      </c>
      <c r="BC913" s="51">
        <v>4.5416829999999998E-2</v>
      </c>
      <c r="BD913" s="48" t="s">
        <v>0</v>
      </c>
      <c r="BE913" s="48" t="s">
        <v>0</v>
      </c>
      <c r="BF913" s="48">
        <v>3.6</v>
      </c>
      <c r="BG913" s="48">
        <v>7.7</v>
      </c>
      <c r="BH913" s="48">
        <v>8.42</v>
      </c>
      <c r="BI913" s="46">
        <v>2143</v>
      </c>
    </row>
    <row r="914" spans="1:61" x14ac:dyDescent="0.3">
      <c r="A914" s="46">
        <v>488</v>
      </c>
      <c r="B914" s="48" t="s">
        <v>0</v>
      </c>
      <c r="C914" s="48" t="s">
        <v>0</v>
      </c>
      <c r="D914" s="48" t="s">
        <v>0</v>
      </c>
      <c r="E914" s="48">
        <v>8.57</v>
      </c>
      <c r="F914" s="48">
        <v>9.32</v>
      </c>
      <c r="G914" s="48">
        <v>10.08</v>
      </c>
      <c r="H914" s="48">
        <v>26.16</v>
      </c>
      <c r="I914" s="48">
        <v>41.54</v>
      </c>
      <c r="J914" s="49">
        <v>58.29</v>
      </c>
      <c r="K914" s="50">
        <v>8.8668981481481476E-4</v>
      </c>
      <c r="L914" s="50">
        <v>1.2089120370370372E-3</v>
      </c>
      <c r="M914" s="50">
        <v>2.7789351851851855E-3</v>
      </c>
      <c r="N914" s="50">
        <v>1.106712962962963E-3</v>
      </c>
      <c r="O914" s="50">
        <v>1.5540509259259262E-3</v>
      </c>
      <c r="P914" s="50">
        <v>2.020138888888889E-3</v>
      </c>
      <c r="Q914" s="50">
        <v>3.2199074074074074E-3</v>
      </c>
      <c r="R914" s="50">
        <v>3.472222222222222E-3</v>
      </c>
      <c r="S914" s="50">
        <v>4.410300925925926E-3</v>
      </c>
      <c r="T914" s="50">
        <v>6.9194444444444451E-3</v>
      </c>
      <c r="U914" s="50">
        <v>7.4864583333333328E-3</v>
      </c>
      <c r="V914" s="50">
        <v>1.1918750000000001E-2</v>
      </c>
      <c r="W914" s="50">
        <v>1.1533680555555556E-2</v>
      </c>
      <c r="X914" s="50">
        <v>1.9418518518518516E-2</v>
      </c>
      <c r="Y914" s="50">
        <v>4.0257870370370367E-2</v>
      </c>
      <c r="Z914" s="48" t="s">
        <v>0</v>
      </c>
      <c r="AA914" s="48" t="s">
        <v>0</v>
      </c>
      <c r="AB914" s="48">
        <v>4.93</v>
      </c>
      <c r="AC914" s="48">
        <v>10.47</v>
      </c>
      <c r="AD914" s="48">
        <v>9.31</v>
      </c>
      <c r="AE914" s="46">
        <v>2794</v>
      </c>
      <c r="AF914" s="48" t="s">
        <v>0</v>
      </c>
      <c r="AG914" s="48">
        <v>8.9499999999999993</v>
      </c>
      <c r="AH914" s="48">
        <v>9.57</v>
      </c>
      <c r="AI914" s="48">
        <v>9.81</v>
      </c>
      <c r="AJ914" s="48" t="s">
        <v>0</v>
      </c>
      <c r="AK914" s="48" t="s">
        <v>0</v>
      </c>
      <c r="AL914" s="48">
        <v>31.72</v>
      </c>
      <c r="AM914" s="48">
        <v>51.79</v>
      </c>
      <c r="AN914" s="48">
        <v>73.09</v>
      </c>
      <c r="AO914" s="50">
        <v>1.1243055555555557E-3</v>
      </c>
      <c r="AP914" s="50">
        <v>1.5640046296296298E-3</v>
      </c>
      <c r="AQ914" s="50">
        <v>3.5481481481481479E-3</v>
      </c>
      <c r="AR914" s="50">
        <v>1.4188657407407409E-3</v>
      </c>
      <c r="AS914" s="50">
        <v>1.9864583333333336E-3</v>
      </c>
      <c r="AT914" s="50">
        <v>2.5678240740740744E-3</v>
      </c>
      <c r="AU914" s="50">
        <v>4.0615740740740742E-3</v>
      </c>
      <c r="AV914" s="50">
        <v>4.3965277777777778E-3</v>
      </c>
      <c r="AW914" s="50">
        <v>5.616782407407408E-3</v>
      </c>
      <c r="AX914" s="50">
        <v>8.864814814814815E-3</v>
      </c>
      <c r="AY914" s="50">
        <v>9.5547453703703697E-3</v>
      </c>
      <c r="AZ914" s="50">
        <v>1.5403819444444444E-2</v>
      </c>
      <c r="BA914" s="50">
        <v>1.2903587962962964E-2</v>
      </c>
      <c r="BB914" s="50">
        <v>2.2151273148148149E-2</v>
      </c>
      <c r="BC914" s="51">
        <v>4.5440609999999999E-2</v>
      </c>
      <c r="BD914" s="48" t="s">
        <v>0</v>
      </c>
      <c r="BE914" s="48" t="s">
        <v>0</v>
      </c>
      <c r="BF914" s="48" t="s">
        <v>0</v>
      </c>
      <c r="BG914" s="48">
        <v>7.68</v>
      </c>
      <c r="BH914" s="48">
        <v>8.41</v>
      </c>
      <c r="BI914" s="46">
        <v>2139</v>
      </c>
    </row>
    <row r="915" spans="1:61" x14ac:dyDescent="0.3">
      <c r="A915" s="46">
        <v>487</v>
      </c>
      <c r="B915" s="48" t="s">
        <v>0</v>
      </c>
      <c r="C915" s="48" t="s">
        <v>0</v>
      </c>
      <c r="D915" s="48" t="s">
        <v>0</v>
      </c>
      <c r="E915" s="48" t="s">
        <v>0</v>
      </c>
      <c r="F915" s="48" t="s">
        <v>0</v>
      </c>
      <c r="G915" s="48" t="s">
        <v>0</v>
      </c>
      <c r="H915" s="48">
        <v>26.17</v>
      </c>
      <c r="I915" s="48">
        <v>41.56</v>
      </c>
      <c r="J915" s="49">
        <v>58.31</v>
      </c>
      <c r="K915" s="50">
        <v>8.8703703703703698E-4</v>
      </c>
      <c r="L915" s="50">
        <v>1.2093750000000002E-3</v>
      </c>
      <c r="M915" s="50">
        <v>2.7800925925925927E-3</v>
      </c>
      <c r="N915" s="50">
        <v>1.1071759259259259E-3</v>
      </c>
      <c r="O915" s="50">
        <v>1.5547453703703706E-3</v>
      </c>
      <c r="P915" s="50">
        <v>2.0209490740740739E-3</v>
      </c>
      <c r="Q915" s="50">
        <v>3.2211805555555557E-3</v>
      </c>
      <c r="R915" s="50">
        <v>3.4734953703703703E-3</v>
      </c>
      <c r="S915" s="50">
        <v>4.4120370370370372E-3</v>
      </c>
      <c r="T915" s="50">
        <v>6.9223379629629635E-3</v>
      </c>
      <c r="U915" s="50">
        <v>7.4895833333333325E-3</v>
      </c>
      <c r="V915" s="50">
        <v>1.1923611111111111E-2</v>
      </c>
      <c r="W915" s="50">
        <v>1.1540856481481482E-2</v>
      </c>
      <c r="X915" s="50">
        <v>1.9430671296296293E-2</v>
      </c>
      <c r="Y915" s="50">
        <v>4.0282523148148154E-2</v>
      </c>
      <c r="Z915" s="48" t="s">
        <v>0</v>
      </c>
      <c r="AA915" s="48" t="s">
        <v>0</v>
      </c>
      <c r="AB915" s="48" t="s">
        <v>0</v>
      </c>
      <c r="AC915" s="48">
        <v>10.46</v>
      </c>
      <c r="AD915" s="48">
        <v>9.3000000000000007</v>
      </c>
      <c r="AE915" s="46">
        <v>2788</v>
      </c>
      <c r="AF915" s="48">
        <v>8.26</v>
      </c>
      <c r="AG915" s="48" t="s">
        <v>0</v>
      </c>
      <c r="AH915" s="48" t="s">
        <v>0</v>
      </c>
      <c r="AI915" s="48" t="s">
        <v>0</v>
      </c>
      <c r="AJ915" s="48">
        <v>10.72</v>
      </c>
      <c r="AK915" s="48">
        <v>11.59</v>
      </c>
      <c r="AL915" s="48">
        <v>31.74</v>
      </c>
      <c r="AM915" s="48">
        <v>51.82</v>
      </c>
      <c r="AN915" s="48">
        <v>73.13</v>
      </c>
      <c r="AO915" s="50">
        <v>1.1248842592592595E-3</v>
      </c>
      <c r="AP915" s="50">
        <v>1.5649305555555557E-3</v>
      </c>
      <c r="AQ915" s="50">
        <v>3.5502314814814815E-3</v>
      </c>
      <c r="AR915" s="50">
        <v>1.419675925925926E-3</v>
      </c>
      <c r="AS915" s="50">
        <v>1.9875000000000001E-3</v>
      </c>
      <c r="AT915" s="50">
        <v>2.5692129629629632E-3</v>
      </c>
      <c r="AU915" s="50">
        <v>4.063773148148148E-3</v>
      </c>
      <c r="AV915" s="50">
        <v>4.3989583333333337E-3</v>
      </c>
      <c r="AW915" s="50">
        <v>5.6199074074074077E-3</v>
      </c>
      <c r="AX915" s="50">
        <v>8.8700231481481477E-3</v>
      </c>
      <c r="AY915" s="50">
        <v>9.560416666666665E-3</v>
      </c>
      <c r="AZ915" s="50">
        <v>1.5412962962962962E-2</v>
      </c>
      <c r="BA915" s="50">
        <v>1.2912268518518519E-2</v>
      </c>
      <c r="BB915" s="50">
        <v>2.2165740740740739E-2</v>
      </c>
      <c r="BC915" s="51">
        <v>4.5474830000000001E-2</v>
      </c>
      <c r="BD915" s="48" t="s">
        <v>0</v>
      </c>
      <c r="BE915" s="48">
        <v>2.4300000000000002</v>
      </c>
      <c r="BF915" s="48">
        <v>3.59</v>
      </c>
      <c r="BG915" s="48">
        <v>7.67</v>
      </c>
      <c r="BH915" s="48">
        <v>8.39</v>
      </c>
      <c r="BI915" s="46">
        <v>2135</v>
      </c>
    </row>
    <row r="916" spans="1:61" x14ac:dyDescent="0.3">
      <c r="A916" s="46">
        <v>486</v>
      </c>
      <c r="B916" s="48" t="s">
        <v>0</v>
      </c>
      <c r="C916" s="48" t="s">
        <v>0</v>
      </c>
      <c r="D916" s="48" t="s">
        <v>0</v>
      </c>
      <c r="E916" s="48">
        <v>8.58</v>
      </c>
      <c r="F916" s="48" t="s">
        <v>0</v>
      </c>
      <c r="G916" s="48">
        <v>10.09</v>
      </c>
      <c r="H916" s="48">
        <v>26.18</v>
      </c>
      <c r="I916" s="48">
        <v>41.58</v>
      </c>
      <c r="J916" s="49">
        <v>58.34</v>
      </c>
      <c r="K916" s="50">
        <v>8.873842592592592E-4</v>
      </c>
      <c r="L916" s="50">
        <v>1.2098379629629631E-3</v>
      </c>
      <c r="M916" s="50">
        <v>2.7812500000000003E-3</v>
      </c>
      <c r="N916" s="50">
        <v>1.1075231481481483E-3</v>
      </c>
      <c r="O916" s="50">
        <v>1.5553240740740742E-3</v>
      </c>
      <c r="P916" s="50">
        <v>2.0216435185185185E-3</v>
      </c>
      <c r="Q916" s="50">
        <v>3.2224537037037039E-3</v>
      </c>
      <c r="R916" s="50">
        <v>3.4748842592592592E-3</v>
      </c>
      <c r="S916" s="50">
        <v>4.4137731481481476E-3</v>
      </c>
      <c r="T916" s="50">
        <v>6.9252314814814819E-3</v>
      </c>
      <c r="U916" s="50">
        <v>7.492708333333333E-3</v>
      </c>
      <c r="V916" s="50">
        <v>1.1928472222222222E-2</v>
      </c>
      <c r="W916" s="50">
        <v>1.1548032407407408E-2</v>
      </c>
      <c r="X916" s="50">
        <v>1.9442824074074074E-2</v>
      </c>
      <c r="Y916" s="50">
        <v>4.0307060185185185E-2</v>
      </c>
      <c r="Z916" s="48" t="s">
        <v>0</v>
      </c>
      <c r="AA916" s="48">
        <v>3.08</v>
      </c>
      <c r="AB916" s="48">
        <v>4.92</v>
      </c>
      <c r="AC916" s="48">
        <v>10.45</v>
      </c>
      <c r="AD916" s="48">
        <v>9.2799999999999994</v>
      </c>
      <c r="AE916" s="46">
        <v>2783</v>
      </c>
      <c r="AF916" s="48" t="s">
        <v>0</v>
      </c>
      <c r="AG916" s="48" t="s">
        <v>0</v>
      </c>
      <c r="AH916" s="48">
        <v>9.58</v>
      </c>
      <c r="AI916" s="48">
        <v>9.82</v>
      </c>
      <c r="AJ916" s="48" t="s">
        <v>0</v>
      </c>
      <c r="AK916" s="48">
        <v>11.6</v>
      </c>
      <c r="AL916" s="48">
        <v>31.76</v>
      </c>
      <c r="AM916" s="48">
        <v>51.85</v>
      </c>
      <c r="AN916" s="48">
        <v>73.17</v>
      </c>
      <c r="AO916" s="50">
        <v>1.1255787037037039E-3</v>
      </c>
      <c r="AP916" s="50">
        <v>1.5658564814814817E-3</v>
      </c>
      <c r="AQ916" s="50">
        <v>3.5523148148148146E-3</v>
      </c>
      <c r="AR916" s="50">
        <v>1.4204861111111113E-3</v>
      </c>
      <c r="AS916" s="50">
        <v>1.9886574074074077E-3</v>
      </c>
      <c r="AT916" s="50">
        <v>2.5706018518518521E-3</v>
      </c>
      <c r="AU916" s="50">
        <v>4.0659722222222226E-3</v>
      </c>
      <c r="AV916" s="50">
        <v>4.4013888888888896E-3</v>
      </c>
      <c r="AW916" s="50">
        <v>5.6230324074074073E-3</v>
      </c>
      <c r="AX916" s="50">
        <v>8.8752314814814805E-3</v>
      </c>
      <c r="AY916" s="50">
        <v>9.5659722222222205E-3</v>
      </c>
      <c r="AZ916" s="50">
        <v>1.5422106481481479E-2</v>
      </c>
      <c r="BA916" s="50">
        <v>1.2920833333333333E-2</v>
      </c>
      <c r="BB916" s="50">
        <v>2.2180324074074075E-2</v>
      </c>
      <c r="BC916" s="51">
        <v>4.5498619999999997E-2</v>
      </c>
      <c r="BD916" s="48" t="s">
        <v>0</v>
      </c>
      <c r="BE916" s="48" t="s">
        <v>0</v>
      </c>
      <c r="BF916" s="48" t="s">
        <v>0</v>
      </c>
      <c r="BG916" s="48">
        <v>7.66</v>
      </c>
      <c r="BH916" s="48">
        <v>8.3699999999999992</v>
      </c>
      <c r="BI916" s="46">
        <v>2132</v>
      </c>
    </row>
    <row r="917" spans="1:61" x14ac:dyDescent="0.3">
      <c r="A917" s="46">
        <v>485</v>
      </c>
      <c r="B917" s="48" t="s">
        <v>0</v>
      </c>
      <c r="C917" s="48">
        <v>7.52</v>
      </c>
      <c r="D917" s="48">
        <v>8.0399999999999991</v>
      </c>
      <c r="E917" s="48" t="s">
        <v>0</v>
      </c>
      <c r="F917" s="48">
        <v>9.33</v>
      </c>
      <c r="G917" s="48" t="s">
        <v>0</v>
      </c>
      <c r="H917" s="48">
        <v>26.19</v>
      </c>
      <c r="I917" s="48">
        <v>41.59</v>
      </c>
      <c r="J917" s="49">
        <v>58.36</v>
      </c>
      <c r="K917" s="50">
        <v>8.8773148148148142E-4</v>
      </c>
      <c r="L917" s="50">
        <v>1.2103009259259261E-3</v>
      </c>
      <c r="M917" s="50">
        <v>2.7824074074074075E-3</v>
      </c>
      <c r="N917" s="50">
        <v>1.1079861111111112E-3</v>
      </c>
      <c r="O917" s="50">
        <v>1.555902777777778E-3</v>
      </c>
      <c r="P917" s="50">
        <v>2.0224537037037038E-3</v>
      </c>
      <c r="Q917" s="50">
        <v>3.2238425925925928E-3</v>
      </c>
      <c r="R917" s="50">
        <v>3.476273148148148E-3</v>
      </c>
      <c r="S917" s="50">
        <v>4.4155092592592588E-3</v>
      </c>
      <c r="T917" s="50">
        <v>6.9280092592592596E-3</v>
      </c>
      <c r="U917" s="50">
        <v>7.495717592592592E-3</v>
      </c>
      <c r="V917" s="50">
        <v>1.1933333333333332E-2</v>
      </c>
      <c r="W917" s="50">
        <v>1.1555324074074074E-2</v>
      </c>
      <c r="X917" s="50">
        <v>1.9454976851851852E-2</v>
      </c>
      <c r="Y917" s="50">
        <v>4.0331712962962965E-2</v>
      </c>
      <c r="Z917" s="48">
        <v>1.5</v>
      </c>
      <c r="AA917" s="48" t="s">
        <v>0</v>
      </c>
      <c r="AB917" s="48" t="s">
        <v>0</v>
      </c>
      <c r="AC917" s="48">
        <v>10.44</v>
      </c>
      <c r="AD917" s="48">
        <v>9.26</v>
      </c>
      <c r="AE917" s="46">
        <v>2778</v>
      </c>
      <c r="AF917" s="48" t="s">
        <v>0</v>
      </c>
      <c r="AG917" s="48">
        <v>8.9600000000000009</v>
      </c>
      <c r="AH917" s="48" t="s">
        <v>0</v>
      </c>
      <c r="AI917" s="48" t="s">
        <v>0</v>
      </c>
      <c r="AJ917" s="48">
        <v>10.73</v>
      </c>
      <c r="AK917" s="48" t="s">
        <v>0</v>
      </c>
      <c r="AL917" s="48">
        <v>31.77</v>
      </c>
      <c r="AM917" s="48">
        <v>51.88</v>
      </c>
      <c r="AN917" s="48">
        <v>73.209999999999994</v>
      </c>
      <c r="AO917" s="50">
        <v>1.1261574074074075E-3</v>
      </c>
      <c r="AP917" s="50">
        <v>1.5667824074074076E-3</v>
      </c>
      <c r="AQ917" s="50">
        <v>3.5543981481481481E-3</v>
      </c>
      <c r="AR917" s="50">
        <v>1.4212962962962964E-3</v>
      </c>
      <c r="AS917" s="50">
        <v>1.9896990740740743E-3</v>
      </c>
      <c r="AT917" s="50">
        <v>2.571990740740741E-3</v>
      </c>
      <c r="AU917" s="50">
        <v>4.0682870370370369E-3</v>
      </c>
      <c r="AV917" s="50">
        <v>4.4038194444444446E-3</v>
      </c>
      <c r="AW917" s="50">
        <v>5.6262731481481476E-3</v>
      </c>
      <c r="AX917" s="50">
        <v>8.8803240740740752E-3</v>
      </c>
      <c r="AY917" s="50">
        <v>9.571527777777776E-3</v>
      </c>
      <c r="AZ917" s="50">
        <v>1.5431250000000001E-2</v>
      </c>
      <c r="BA917" s="50">
        <v>1.292951388888889E-2</v>
      </c>
      <c r="BB917" s="50">
        <v>2.2194907407407406E-2</v>
      </c>
      <c r="BC917" s="51">
        <v>4.5532839999999998E-2</v>
      </c>
      <c r="BD917" s="48" t="s">
        <v>0</v>
      </c>
      <c r="BE917" s="48">
        <v>2.42</v>
      </c>
      <c r="BF917" s="48">
        <v>3.58</v>
      </c>
      <c r="BG917" s="48">
        <v>7.65</v>
      </c>
      <c r="BH917" s="48">
        <v>8.36</v>
      </c>
      <c r="BI917" s="46">
        <v>2128</v>
      </c>
    </row>
    <row r="918" spans="1:61" x14ac:dyDescent="0.3">
      <c r="A918" s="46">
        <v>484</v>
      </c>
      <c r="B918" s="48">
        <v>6.95</v>
      </c>
      <c r="C918" s="48" t="s">
        <v>0</v>
      </c>
      <c r="D918" s="48" t="s">
        <v>0</v>
      </c>
      <c r="E918" s="48" t="s">
        <v>0</v>
      </c>
      <c r="F918" s="48" t="s">
        <v>0</v>
      </c>
      <c r="G918" s="48" t="s">
        <v>0</v>
      </c>
      <c r="H918" s="48">
        <v>26.2</v>
      </c>
      <c r="I918" s="48">
        <v>41.61</v>
      </c>
      <c r="J918" s="49">
        <v>58.38</v>
      </c>
      <c r="K918" s="50">
        <v>8.8807870370370364E-4</v>
      </c>
      <c r="L918" s="50">
        <v>1.210763888888889E-3</v>
      </c>
      <c r="M918" s="50">
        <v>2.7836805555555557E-3</v>
      </c>
      <c r="N918" s="50">
        <v>1.1084490740740742E-3</v>
      </c>
      <c r="O918" s="50">
        <v>1.5564814814814816E-3</v>
      </c>
      <c r="P918" s="50">
        <v>2.0232638888888887E-3</v>
      </c>
      <c r="Q918" s="50">
        <v>3.2251157407407406E-3</v>
      </c>
      <c r="R918" s="50">
        <v>3.4776620370370369E-3</v>
      </c>
      <c r="S918" s="50">
        <v>4.41724537037037E-3</v>
      </c>
      <c r="T918" s="50">
        <v>6.930902777777778E-3</v>
      </c>
      <c r="U918" s="50">
        <v>7.4988425925925917E-3</v>
      </c>
      <c r="V918" s="50">
        <v>1.1938310185185184E-2</v>
      </c>
      <c r="W918" s="50">
        <v>1.1562615740740741E-2</v>
      </c>
      <c r="X918" s="50">
        <v>1.9467129629629629E-2</v>
      </c>
      <c r="Y918" s="50">
        <v>4.0356365740740738E-2</v>
      </c>
      <c r="Z918" s="48" t="s">
        <v>0</v>
      </c>
      <c r="AA918" s="48">
        <v>3.07</v>
      </c>
      <c r="AB918" s="48">
        <v>4.91</v>
      </c>
      <c r="AC918" s="48">
        <v>10.43</v>
      </c>
      <c r="AD918" s="48">
        <v>9.24</v>
      </c>
      <c r="AE918" s="46">
        <v>2773</v>
      </c>
      <c r="AF918" s="48">
        <v>8.27</v>
      </c>
      <c r="AG918" s="48" t="s">
        <v>0</v>
      </c>
      <c r="AH918" s="48">
        <v>9.59</v>
      </c>
      <c r="AI918" s="48">
        <v>9.83</v>
      </c>
      <c r="AJ918" s="48">
        <v>10.74</v>
      </c>
      <c r="AK918" s="48">
        <v>11.61</v>
      </c>
      <c r="AL918" s="48">
        <v>31.79</v>
      </c>
      <c r="AM918" s="48">
        <v>51.9</v>
      </c>
      <c r="AN918" s="48">
        <v>73.25</v>
      </c>
      <c r="AO918" s="50">
        <v>1.126851851851852E-3</v>
      </c>
      <c r="AP918" s="50">
        <v>1.5677083333333335E-3</v>
      </c>
      <c r="AQ918" s="50">
        <v>3.5565972222222218E-3</v>
      </c>
      <c r="AR918" s="50">
        <v>1.4221064814814817E-3</v>
      </c>
      <c r="AS918" s="50">
        <v>1.9908564814814815E-3</v>
      </c>
      <c r="AT918" s="50">
        <v>2.5733796296296299E-3</v>
      </c>
      <c r="AU918" s="50">
        <v>4.0704861111111115E-3</v>
      </c>
      <c r="AV918" s="50">
        <v>4.4062500000000004E-3</v>
      </c>
      <c r="AW918" s="50">
        <v>5.6293981481481481E-3</v>
      </c>
      <c r="AX918" s="50">
        <v>8.885532407407408E-3</v>
      </c>
      <c r="AY918" s="50">
        <v>9.577199074074073E-3</v>
      </c>
      <c r="AZ918" s="50">
        <v>1.5440393518518518E-2</v>
      </c>
      <c r="BA918" s="50">
        <v>1.2938194444444445E-2</v>
      </c>
      <c r="BB918" s="50">
        <v>2.2209490740740738E-2</v>
      </c>
      <c r="BC918" s="51">
        <v>4.5556630000000001E-2</v>
      </c>
      <c r="BD918" s="48" t="s">
        <v>0</v>
      </c>
      <c r="BE918" s="48" t="s">
        <v>0</v>
      </c>
      <c r="BF918" s="48" t="s">
        <v>0</v>
      </c>
      <c r="BG918" s="48">
        <v>7.64</v>
      </c>
      <c r="BH918" s="48">
        <v>8.34</v>
      </c>
      <c r="BI918" s="46">
        <v>2124</v>
      </c>
    </row>
    <row r="919" spans="1:61" x14ac:dyDescent="0.3">
      <c r="A919" s="46">
        <v>483</v>
      </c>
      <c r="B919" s="48" t="s">
        <v>0</v>
      </c>
      <c r="C919" s="48" t="s">
        <v>0</v>
      </c>
      <c r="D919" s="48" t="s">
        <v>0</v>
      </c>
      <c r="E919" s="48">
        <v>8.59</v>
      </c>
      <c r="F919" s="48">
        <v>9.34</v>
      </c>
      <c r="G919" s="48">
        <v>10.1</v>
      </c>
      <c r="H919" s="48">
        <v>26.21</v>
      </c>
      <c r="I919" s="48">
        <v>41.63</v>
      </c>
      <c r="J919" s="49">
        <v>58.41</v>
      </c>
      <c r="K919" s="50">
        <v>8.8842592592592586E-4</v>
      </c>
      <c r="L919" s="50">
        <v>1.211226851851852E-3</v>
      </c>
      <c r="M919" s="50">
        <v>2.7848379629629629E-3</v>
      </c>
      <c r="N919" s="50">
        <v>1.1087962962962963E-3</v>
      </c>
      <c r="O919" s="50">
        <v>1.5570601851851854E-3</v>
      </c>
      <c r="P919" s="50">
        <v>2.024074074074074E-3</v>
      </c>
      <c r="Q919" s="50">
        <v>3.2263888888888889E-3</v>
      </c>
      <c r="R919" s="50">
        <v>3.4790509259259258E-3</v>
      </c>
      <c r="S919" s="50">
        <v>4.4189814814814812E-3</v>
      </c>
      <c r="T919" s="50">
        <v>6.9337962962962964E-3</v>
      </c>
      <c r="U919" s="50">
        <v>7.5019675925925922E-3</v>
      </c>
      <c r="V919" s="50">
        <v>1.1943171296296295E-2</v>
      </c>
      <c r="W919" s="50">
        <v>1.1569791666666666E-2</v>
      </c>
      <c r="X919" s="50">
        <v>1.9479282407407407E-2</v>
      </c>
      <c r="Y919" s="50">
        <v>4.0381018518518524E-2</v>
      </c>
      <c r="Z919" s="48" t="s">
        <v>0</v>
      </c>
      <c r="AA919" s="48" t="s">
        <v>0</v>
      </c>
      <c r="AB919" s="48" t="s">
        <v>0</v>
      </c>
      <c r="AC919" s="48">
        <v>10.42</v>
      </c>
      <c r="AD919" s="48">
        <v>9.23</v>
      </c>
      <c r="AE919" s="46">
        <v>2768</v>
      </c>
      <c r="AF919" s="48" t="s">
        <v>0</v>
      </c>
      <c r="AG919" s="48">
        <v>8.9700000000000006</v>
      </c>
      <c r="AH919" s="48" t="s">
        <v>0</v>
      </c>
      <c r="AI919" s="48" t="s">
        <v>0</v>
      </c>
      <c r="AJ919" s="48" t="s">
        <v>0</v>
      </c>
      <c r="AK919" s="48">
        <v>11.62</v>
      </c>
      <c r="AL919" s="48">
        <v>31.8</v>
      </c>
      <c r="AM919" s="48">
        <v>51.93</v>
      </c>
      <c r="AN919" s="48">
        <v>73.290000000000006</v>
      </c>
      <c r="AO919" s="50">
        <v>1.1274305555555558E-3</v>
      </c>
      <c r="AP919" s="50">
        <v>1.5686342592592594E-3</v>
      </c>
      <c r="AQ919" s="50">
        <v>3.5586805555555554E-3</v>
      </c>
      <c r="AR919" s="50">
        <v>1.4229166666666667E-3</v>
      </c>
      <c r="AS919" s="50">
        <v>1.9918981481481485E-3</v>
      </c>
      <c r="AT919" s="50">
        <v>2.5748842592592594E-3</v>
      </c>
      <c r="AU919" s="50">
        <v>4.0728009259259259E-3</v>
      </c>
      <c r="AV919" s="50">
        <v>4.4086805555555554E-3</v>
      </c>
      <c r="AW919" s="50">
        <v>5.6326388888888884E-3</v>
      </c>
      <c r="AX919" s="50">
        <v>8.8906249999999992E-3</v>
      </c>
      <c r="AY919" s="50">
        <v>9.5827546296296286E-3</v>
      </c>
      <c r="AZ919" s="50">
        <v>1.5449537037037036E-2</v>
      </c>
      <c r="BA919" s="50">
        <v>1.294675925925926E-2</v>
      </c>
      <c r="BB919" s="50">
        <v>2.2224189814814815E-2</v>
      </c>
      <c r="BC919" s="51">
        <v>4.5590859999999997E-2</v>
      </c>
      <c r="BD919" s="48" t="s">
        <v>0</v>
      </c>
      <c r="BE919" s="48" t="s">
        <v>0</v>
      </c>
      <c r="BF919" s="48" t="s">
        <v>0</v>
      </c>
      <c r="BG919" s="48">
        <v>7.63</v>
      </c>
      <c r="BH919" s="48">
        <v>8.32</v>
      </c>
      <c r="BI919" s="46">
        <v>2120</v>
      </c>
    </row>
    <row r="920" spans="1:61" x14ac:dyDescent="0.3">
      <c r="A920" s="46">
        <v>482</v>
      </c>
      <c r="B920" s="48" t="s">
        <v>0</v>
      </c>
      <c r="C920" s="48" t="s">
        <v>0</v>
      </c>
      <c r="D920" s="48" t="s">
        <v>0</v>
      </c>
      <c r="E920" s="48" t="s">
        <v>0</v>
      </c>
      <c r="F920" s="48" t="s">
        <v>0</v>
      </c>
      <c r="G920" s="48" t="s">
        <v>0</v>
      </c>
      <c r="H920" s="48">
        <v>26.22</v>
      </c>
      <c r="I920" s="48">
        <v>41.64</v>
      </c>
      <c r="J920" s="49">
        <v>58.43</v>
      </c>
      <c r="K920" s="50">
        <v>8.8877314814814819E-4</v>
      </c>
      <c r="L920" s="50">
        <v>1.211689814814815E-3</v>
      </c>
      <c r="M920" s="50">
        <v>2.7859953703703705E-3</v>
      </c>
      <c r="N920" s="50">
        <v>1.1092592592592593E-3</v>
      </c>
      <c r="O920" s="50">
        <v>1.557638888888889E-3</v>
      </c>
      <c r="P920" s="50">
        <v>2.0247685185185186E-3</v>
      </c>
      <c r="Q920" s="50">
        <v>3.2276620370370371E-3</v>
      </c>
      <c r="R920" s="50">
        <v>3.480324074074074E-3</v>
      </c>
      <c r="S920" s="50">
        <v>4.420833333333333E-3</v>
      </c>
      <c r="T920" s="50">
        <v>6.9366898148148148E-3</v>
      </c>
      <c r="U920" s="50">
        <v>7.5050925925925927E-3</v>
      </c>
      <c r="V920" s="50">
        <v>1.1948032407407405E-2</v>
      </c>
      <c r="W920" s="50">
        <v>1.1577083333333335E-2</v>
      </c>
      <c r="X920" s="50">
        <v>1.9491435185185188E-2</v>
      </c>
      <c r="Y920" s="50">
        <v>4.0405787037037039E-2</v>
      </c>
      <c r="Z920" s="48" t="s">
        <v>0</v>
      </c>
      <c r="AA920" s="48" t="s">
        <v>0</v>
      </c>
      <c r="AB920" s="48">
        <v>4.9000000000000004</v>
      </c>
      <c r="AC920" s="48">
        <v>10.41</v>
      </c>
      <c r="AD920" s="48">
        <v>9.2100000000000009</v>
      </c>
      <c r="AE920" s="46">
        <v>2763</v>
      </c>
      <c r="AF920" s="48" t="s">
        <v>0</v>
      </c>
      <c r="AG920" s="48" t="s">
        <v>0</v>
      </c>
      <c r="AH920" s="48">
        <v>9.6</v>
      </c>
      <c r="AI920" s="48">
        <v>9.84</v>
      </c>
      <c r="AJ920" s="48">
        <v>10.75</v>
      </c>
      <c r="AK920" s="48" t="s">
        <v>0</v>
      </c>
      <c r="AL920" s="48">
        <v>31.82</v>
      </c>
      <c r="AM920" s="48">
        <v>51.96</v>
      </c>
      <c r="AN920" s="48">
        <v>73.33</v>
      </c>
      <c r="AO920" s="50">
        <v>1.1281250000000002E-3</v>
      </c>
      <c r="AP920" s="50">
        <v>1.5695601851851853E-3</v>
      </c>
      <c r="AQ920" s="50">
        <v>3.5607638888888885E-3</v>
      </c>
      <c r="AR920" s="50">
        <v>1.423726851851852E-3</v>
      </c>
      <c r="AS920" s="50">
        <v>1.9930555555555556E-3</v>
      </c>
      <c r="AT920" s="50">
        <v>2.5762731481481483E-3</v>
      </c>
      <c r="AU920" s="50">
        <v>4.0749999999999996E-3</v>
      </c>
      <c r="AV920" s="50">
        <v>4.4111111111111113E-3</v>
      </c>
      <c r="AW920" s="50">
        <v>5.6357638888888889E-3</v>
      </c>
      <c r="AX920" s="50">
        <v>8.8958333333333337E-3</v>
      </c>
      <c r="AY920" s="50">
        <v>9.5884259259259256E-3</v>
      </c>
      <c r="AZ920" s="50">
        <v>1.5458796296296295E-2</v>
      </c>
      <c r="BA920" s="50">
        <v>1.2955439814814815E-2</v>
      </c>
      <c r="BB920" s="50">
        <v>2.223877314814815E-2</v>
      </c>
      <c r="BC920" s="51">
        <v>4.5625079999999998E-2</v>
      </c>
      <c r="BD920" s="48" t="s">
        <v>0</v>
      </c>
      <c r="BE920" s="48">
        <v>2.41</v>
      </c>
      <c r="BF920" s="48">
        <v>3.57</v>
      </c>
      <c r="BG920" s="48">
        <v>7.62</v>
      </c>
      <c r="BH920" s="48">
        <v>8.31</v>
      </c>
      <c r="BI920" s="46">
        <v>2116</v>
      </c>
    </row>
    <row r="921" spans="1:61" x14ac:dyDescent="0.3">
      <c r="A921" s="46">
        <v>481</v>
      </c>
      <c r="B921" s="48" t="s">
        <v>0</v>
      </c>
      <c r="C921" s="48">
        <v>7.53</v>
      </c>
      <c r="D921" s="48">
        <v>8.0500000000000007</v>
      </c>
      <c r="E921" s="48" t="s">
        <v>0</v>
      </c>
      <c r="F921" s="48">
        <v>9.35</v>
      </c>
      <c r="G921" s="48">
        <v>10.11</v>
      </c>
      <c r="H921" s="48">
        <v>26.23</v>
      </c>
      <c r="I921" s="48">
        <v>41.66</v>
      </c>
      <c r="J921" s="49">
        <v>58.45</v>
      </c>
      <c r="K921" s="50">
        <v>8.8912037037037041E-4</v>
      </c>
      <c r="L921" s="50">
        <v>1.2121527777777779E-3</v>
      </c>
      <c r="M921" s="50">
        <v>2.7872685185185188E-3</v>
      </c>
      <c r="N921" s="50">
        <v>1.1097222222222222E-3</v>
      </c>
      <c r="O921" s="50">
        <v>1.5582175925925928E-3</v>
      </c>
      <c r="P921" s="50">
        <v>2.0255787037037039E-3</v>
      </c>
      <c r="Q921" s="50">
        <v>3.2289351851851854E-3</v>
      </c>
      <c r="R921" s="50">
        <v>3.4817129629629629E-3</v>
      </c>
      <c r="S921" s="50">
        <v>4.4225694444444442E-3</v>
      </c>
      <c r="T921" s="50">
        <v>6.9395833333333332E-3</v>
      </c>
      <c r="U921" s="50">
        <v>7.5082175925925924E-3</v>
      </c>
      <c r="V921" s="50">
        <v>1.1952893518518517E-2</v>
      </c>
      <c r="W921" s="50">
        <v>1.1584375000000001E-2</v>
      </c>
      <c r="X921" s="50">
        <v>1.9503703703703704E-2</v>
      </c>
      <c r="Y921" s="50">
        <v>4.0430439814814818E-2</v>
      </c>
      <c r="Z921" s="48" t="s">
        <v>0</v>
      </c>
      <c r="AA921" s="48">
        <v>3.06</v>
      </c>
      <c r="AB921" s="48" t="s">
        <v>0</v>
      </c>
      <c r="AC921" s="48">
        <v>10.4</v>
      </c>
      <c r="AD921" s="48">
        <v>9.19</v>
      </c>
      <c r="AE921" s="46">
        <v>2758</v>
      </c>
      <c r="AF921" s="48">
        <v>8.2799999999999994</v>
      </c>
      <c r="AG921" s="48">
        <v>8.98</v>
      </c>
      <c r="AH921" s="48" t="s">
        <v>0</v>
      </c>
      <c r="AI921" s="48">
        <v>9.85</v>
      </c>
      <c r="AJ921" s="48">
        <v>10.76</v>
      </c>
      <c r="AK921" s="48">
        <v>11.63</v>
      </c>
      <c r="AL921" s="48">
        <v>31.84</v>
      </c>
      <c r="AM921" s="48">
        <v>51.99</v>
      </c>
      <c r="AN921" s="48">
        <v>73.37</v>
      </c>
      <c r="AO921" s="50">
        <v>1.1287037037037038E-3</v>
      </c>
      <c r="AP921" s="50">
        <v>1.5703703703703704E-3</v>
      </c>
      <c r="AQ921" s="50">
        <v>3.5629629629629627E-3</v>
      </c>
      <c r="AR921" s="50">
        <v>1.4245370370370371E-3</v>
      </c>
      <c r="AS921" s="50">
        <v>1.9940972222222222E-3</v>
      </c>
      <c r="AT921" s="50">
        <v>2.5776620370370372E-3</v>
      </c>
      <c r="AU921" s="50">
        <v>4.0773148148148149E-3</v>
      </c>
      <c r="AV921" s="50">
        <v>4.4136574074074069E-3</v>
      </c>
      <c r="AW921" s="50">
        <v>5.6390046296296301E-3</v>
      </c>
      <c r="AX921" s="50">
        <v>8.9010416666666665E-3</v>
      </c>
      <c r="AY921" s="50">
        <v>9.5939814814814811E-3</v>
      </c>
      <c r="AZ921" s="50">
        <v>1.5467939814814815E-2</v>
      </c>
      <c r="BA921" s="50">
        <v>1.2964120370370372E-2</v>
      </c>
      <c r="BB921" s="50">
        <v>2.2253356481481482E-2</v>
      </c>
      <c r="BC921" s="51">
        <v>4.5648889999999998E-2</v>
      </c>
      <c r="BD921" s="48">
        <v>1.23</v>
      </c>
      <c r="BE921" s="48" t="s">
        <v>0</v>
      </c>
      <c r="BF921" s="48" t="s">
        <v>0</v>
      </c>
      <c r="BG921" s="48">
        <v>7.61</v>
      </c>
      <c r="BH921" s="48">
        <v>8.2899999999999991</v>
      </c>
      <c r="BI921" s="46">
        <v>2112</v>
      </c>
    </row>
    <row r="922" spans="1:61" x14ac:dyDescent="0.3">
      <c r="A922" s="46">
        <v>480</v>
      </c>
      <c r="B922" s="48">
        <v>6.96</v>
      </c>
      <c r="C922" s="48" t="s">
        <v>0</v>
      </c>
      <c r="D922" s="48" t="s">
        <v>0</v>
      </c>
      <c r="E922" s="48">
        <v>8.6</v>
      </c>
      <c r="F922" s="48" t="s">
        <v>0</v>
      </c>
      <c r="G922" s="48" t="s">
        <v>0</v>
      </c>
      <c r="H922" s="48">
        <v>26.24</v>
      </c>
      <c r="I922" s="48">
        <v>41.68</v>
      </c>
      <c r="J922" s="49">
        <v>58.47</v>
      </c>
      <c r="K922" s="50">
        <v>8.8946759259259263E-4</v>
      </c>
      <c r="L922" s="50">
        <v>1.2126157407407409E-3</v>
      </c>
      <c r="M922" s="50">
        <v>2.788425925925926E-3</v>
      </c>
      <c r="N922" s="50">
        <v>1.1100694444444446E-3</v>
      </c>
      <c r="O922" s="50">
        <v>1.5587962962962964E-3</v>
      </c>
      <c r="P922" s="50">
        <v>2.0263888888888892E-3</v>
      </c>
      <c r="Q922" s="50">
        <v>3.2302083333333332E-3</v>
      </c>
      <c r="R922" s="50">
        <v>3.4831018518518518E-3</v>
      </c>
      <c r="S922" s="50">
        <v>4.4243055555555555E-3</v>
      </c>
      <c r="T922" s="50">
        <v>6.9424768518518516E-3</v>
      </c>
      <c r="U922" s="50">
        <v>7.511342592592592E-3</v>
      </c>
      <c r="V922" s="50">
        <v>1.195787037037037E-2</v>
      </c>
      <c r="W922" s="50">
        <v>1.1591550925925927E-2</v>
      </c>
      <c r="X922" s="50">
        <v>1.9515856481481481E-2</v>
      </c>
      <c r="Y922" s="50">
        <v>4.0455208333333333E-2</v>
      </c>
      <c r="Z922" s="48" t="s">
        <v>0</v>
      </c>
      <c r="AA922" s="48" t="s">
        <v>0</v>
      </c>
      <c r="AB922" s="48">
        <v>4.8899999999999997</v>
      </c>
      <c r="AC922" s="48">
        <v>10.39</v>
      </c>
      <c r="AD922" s="48">
        <v>9.18</v>
      </c>
      <c r="AE922" s="46">
        <v>2753</v>
      </c>
      <c r="AF922" s="48" t="s">
        <v>0</v>
      </c>
      <c r="AG922" s="48" t="s">
        <v>0</v>
      </c>
      <c r="AH922" s="48" t="s">
        <v>0</v>
      </c>
      <c r="AI922" s="48" t="s">
        <v>0</v>
      </c>
      <c r="AJ922" s="48" t="s">
        <v>0</v>
      </c>
      <c r="AK922" s="48">
        <v>11.64</v>
      </c>
      <c r="AL922" s="48">
        <v>31.85</v>
      </c>
      <c r="AM922" s="48">
        <v>52.02</v>
      </c>
      <c r="AN922" s="48">
        <v>73.41</v>
      </c>
      <c r="AO922" s="50">
        <v>1.1293981481481483E-3</v>
      </c>
      <c r="AP922" s="50">
        <v>1.5712962962962963E-3</v>
      </c>
      <c r="AQ922" s="50">
        <v>3.5650462962962962E-3</v>
      </c>
      <c r="AR922" s="50">
        <v>1.4253472222222224E-3</v>
      </c>
      <c r="AS922" s="50">
        <v>1.9952546296296298E-3</v>
      </c>
      <c r="AT922" s="50">
        <v>2.579050925925926E-3</v>
      </c>
      <c r="AU922" s="50">
        <v>4.0795138888888886E-3</v>
      </c>
      <c r="AV922" s="50">
        <v>4.4160879629629628E-3</v>
      </c>
      <c r="AW922" s="50">
        <v>5.6421296296296298E-3</v>
      </c>
      <c r="AX922" s="50">
        <v>8.9062499999999992E-3</v>
      </c>
      <c r="AY922" s="50">
        <v>9.5996527777777764E-3</v>
      </c>
      <c r="AZ922" s="50">
        <v>1.5477083333333332E-2</v>
      </c>
      <c r="BA922" s="50">
        <v>1.2972800925925928E-2</v>
      </c>
      <c r="BB922" s="50">
        <v>2.2268055555555555E-2</v>
      </c>
      <c r="BC922" s="51">
        <v>4.5683109999999999E-2</v>
      </c>
      <c r="BD922" s="48" t="s">
        <v>0</v>
      </c>
      <c r="BE922" s="48" t="s">
        <v>0</v>
      </c>
      <c r="BF922" s="48">
        <v>3.56</v>
      </c>
      <c r="BG922" s="48">
        <v>7.6</v>
      </c>
      <c r="BH922" s="48">
        <v>8.2799999999999994</v>
      </c>
      <c r="BI922" s="46">
        <v>2108</v>
      </c>
    </row>
    <row r="923" spans="1:61" x14ac:dyDescent="0.3">
      <c r="A923" s="46">
        <v>479</v>
      </c>
      <c r="B923" s="48" t="s">
        <v>0</v>
      </c>
      <c r="C923" s="48" t="s">
        <v>0</v>
      </c>
      <c r="D923" s="48" t="s">
        <v>0</v>
      </c>
      <c r="E923" s="48" t="s">
        <v>0</v>
      </c>
      <c r="F923" s="48" t="s">
        <v>0</v>
      </c>
      <c r="G923" s="48">
        <v>10.119999999999999</v>
      </c>
      <c r="H923" s="48">
        <v>26.25</v>
      </c>
      <c r="I923" s="48">
        <v>41.7</v>
      </c>
      <c r="J923" s="49">
        <v>58.5</v>
      </c>
      <c r="K923" s="50">
        <v>8.8981481481481485E-4</v>
      </c>
      <c r="L923" s="50">
        <v>1.2130787037037038E-3</v>
      </c>
      <c r="M923" s="50">
        <v>2.7895833333333336E-3</v>
      </c>
      <c r="N923" s="50">
        <v>1.1105324074074075E-3</v>
      </c>
      <c r="O923" s="50">
        <v>1.5594907407407408E-3</v>
      </c>
      <c r="P923" s="50">
        <v>2.0271990740740745E-3</v>
      </c>
      <c r="Q923" s="50">
        <v>3.2314814814814814E-3</v>
      </c>
      <c r="R923" s="50">
        <v>3.4844907407407407E-3</v>
      </c>
      <c r="S923" s="50">
        <v>4.4260416666666667E-3</v>
      </c>
      <c r="T923" s="50">
        <v>6.94537037037037E-3</v>
      </c>
      <c r="U923" s="50">
        <v>7.5143518518518511E-3</v>
      </c>
      <c r="V923" s="50">
        <v>1.1962731481481482E-2</v>
      </c>
      <c r="W923" s="50">
        <v>1.1598842592592593E-2</v>
      </c>
      <c r="X923" s="50">
        <v>1.9528125E-2</v>
      </c>
      <c r="Y923" s="50">
        <v>4.0479976851851854E-2</v>
      </c>
      <c r="Z923" s="48" t="s">
        <v>0</v>
      </c>
      <c r="AA923" s="48">
        <v>3.05</v>
      </c>
      <c r="AB923" s="48" t="s">
        <v>0</v>
      </c>
      <c r="AC923" s="48">
        <v>10.38</v>
      </c>
      <c r="AD923" s="48">
        <v>9.16</v>
      </c>
      <c r="AE923" s="46">
        <v>2748</v>
      </c>
      <c r="AF923" s="48">
        <v>8.2899999999999991</v>
      </c>
      <c r="AG923" s="48">
        <v>8.99</v>
      </c>
      <c r="AH923" s="48">
        <v>9.61</v>
      </c>
      <c r="AI923" s="48">
        <v>9.86</v>
      </c>
      <c r="AJ923" s="48">
        <v>10.77</v>
      </c>
      <c r="AK923" s="48" t="s">
        <v>0</v>
      </c>
      <c r="AL923" s="48">
        <v>31.87</v>
      </c>
      <c r="AM923" s="48">
        <v>52.04</v>
      </c>
      <c r="AN923" s="48">
        <v>73.45</v>
      </c>
      <c r="AO923" s="50">
        <v>1.1299768518518521E-3</v>
      </c>
      <c r="AP923" s="50">
        <v>1.5722222222222223E-3</v>
      </c>
      <c r="AQ923" s="50">
        <v>3.5671296296296293E-3</v>
      </c>
      <c r="AR923" s="50">
        <v>1.4261574074074075E-3</v>
      </c>
      <c r="AS923" s="50">
        <v>1.9962962962962964E-3</v>
      </c>
      <c r="AT923" s="50">
        <v>2.5805555555555556E-3</v>
      </c>
      <c r="AU923" s="50">
        <v>4.081828703703703E-3</v>
      </c>
      <c r="AV923" s="50">
        <v>4.4185185185185187E-3</v>
      </c>
      <c r="AW923" s="50">
        <v>5.6453703703703709E-3</v>
      </c>
      <c r="AX923" s="50">
        <v>8.911458333333332E-3</v>
      </c>
      <c r="AY923" s="50">
        <v>9.6052083333333319E-3</v>
      </c>
      <c r="AZ923" s="50">
        <v>1.5486342592592591E-2</v>
      </c>
      <c r="BA923" s="50">
        <v>1.2981597222222222E-2</v>
      </c>
      <c r="BB923" s="50">
        <v>2.2282754629629632E-2</v>
      </c>
      <c r="BC923" s="51">
        <v>4.570693E-2</v>
      </c>
      <c r="BD923" s="48" t="s">
        <v>0</v>
      </c>
      <c r="BE923" s="48">
        <v>2.4</v>
      </c>
      <c r="BF923" s="48" t="s">
        <v>0</v>
      </c>
      <c r="BG923" s="48">
        <v>7.59</v>
      </c>
      <c r="BH923" s="48">
        <v>8.26</v>
      </c>
      <c r="BI923" s="46">
        <v>2104</v>
      </c>
    </row>
    <row r="924" spans="1:61" x14ac:dyDescent="0.3">
      <c r="A924" s="46">
        <v>478</v>
      </c>
      <c r="B924" s="48" t="s">
        <v>0</v>
      </c>
      <c r="C924" s="48" t="s">
        <v>0</v>
      </c>
      <c r="D924" s="48">
        <v>8.06</v>
      </c>
      <c r="E924" s="48">
        <v>8.61</v>
      </c>
      <c r="F924" s="48">
        <v>9.36</v>
      </c>
      <c r="G924" s="48" t="s">
        <v>0</v>
      </c>
      <c r="H924" s="48">
        <v>26.26</v>
      </c>
      <c r="I924" s="48">
        <v>41.71</v>
      </c>
      <c r="J924" s="49">
        <v>58.52</v>
      </c>
      <c r="K924" s="50">
        <v>8.9016203703703707E-4</v>
      </c>
      <c r="L924" s="50">
        <v>1.2135416666666668E-3</v>
      </c>
      <c r="M924" s="50">
        <v>2.7908564814814814E-3</v>
      </c>
      <c r="N924" s="50">
        <v>1.1109953703703705E-3</v>
      </c>
      <c r="O924" s="50">
        <v>1.5600694444444447E-3</v>
      </c>
      <c r="P924" s="50">
        <v>2.0278935185185187E-3</v>
      </c>
      <c r="Q924" s="50">
        <v>3.2327546296296297E-3</v>
      </c>
      <c r="R924" s="50">
        <v>3.4858796296296296E-3</v>
      </c>
      <c r="S924" s="50">
        <v>4.4277777777777779E-3</v>
      </c>
      <c r="T924" s="50">
        <v>6.9482638888888884E-3</v>
      </c>
      <c r="U924" s="50">
        <v>7.5174768518518507E-3</v>
      </c>
      <c r="V924" s="50">
        <v>1.1967708333333334E-2</v>
      </c>
      <c r="W924" s="50">
        <v>1.1606134259259259E-2</v>
      </c>
      <c r="X924" s="50">
        <v>1.9540393518518519E-2</v>
      </c>
      <c r="Y924" s="50">
        <v>4.050486111111111E-2</v>
      </c>
      <c r="Z924" s="48" t="s">
        <v>0</v>
      </c>
      <c r="AA924" s="48" t="s">
        <v>0</v>
      </c>
      <c r="AB924" s="48">
        <v>4.88</v>
      </c>
      <c r="AC924" s="48">
        <v>10.37</v>
      </c>
      <c r="AD924" s="48">
        <v>9.14</v>
      </c>
      <c r="AE924" s="46">
        <v>2743</v>
      </c>
      <c r="AF924" s="48" t="s">
        <v>0</v>
      </c>
      <c r="AG924" s="48" t="s">
        <v>0</v>
      </c>
      <c r="AH924" s="48" t="s">
        <v>0</v>
      </c>
      <c r="AI924" s="48" t="s">
        <v>0</v>
      </c>
      <c r="AJ924" s="48">
        <v>10.78</v>
      </c>
      <c r="AK924" s="48">
        <v>11.65</v>
      </c>
      <c r="AL924" s="48">
        <v>31.89</v>
      </c>
      <c r="AM924" s="48">
        <v>52.07</v>
      </c>
      <c r="AN924" s="48">
        <v>73.489999999999995</v>
      </c>
      <c r="AO924" s="50">
        <v>1.1306712962962965E-3</v>
      </c>
      <c r="AP924" s="50">
        <v>1.5731481481481482E-3</v>
      </c>
      <c r="AQ924" s="50">
        <v>3.5693287037037035E-3</v>
      </c>
      <c r="AR924" s="50">
        <v>1.4269675925925927E-3</v>
      </c>
      <c r="AS924" s="50">
        <v>1.997453703703704E-3</v>
      </c>
      <c r="AT924" s="50">
        <v>2.5819444444444444E-3</v>
      </c>
      <c r="AU924" s="50">
        <v>4.0840277777777776E-3</v>
      </c>
      <c r="AV924" s="50">
        <v>4.4209490740740737E-3</v>
      </c>
      <c r="AW924" s="50">
        <v>5.6484953703703706E-3</v>
      </c>
      <c r="AX924" s="50">
        <v>8.9166666666666682E-3</v>
      </c>
      <c r="AY924" s="50">
        <v>9.6108796296296272E-3</v>
      </c>
      <c r="AZ924" s="50">
        <v>1.5495601851851851E-2</v>
      </c>
      <c r="BA924" s="50">
        <v>1.2990277777777778E-2</v>
      </c>
      <c r="BB924" s="50">
        <v>2.2297453703703705E-2</v>
      </c>
      <c r="BC924" s="51">
        <v>4.5741169999999998E-2</v>
      </c>
      <c r="BD924" s="48" t="s">
        <v>0</v>
      </c>
      <c r="BE924" s="48" t="s">
        <v>0</v>
      </c>
      <c r="BF924" s="48">
        <v>3.55</v>
      </c>
      <c r="BG924" s="48">
        <v>7.58</v>
      </c>
      <c r="BH924" s="48">
        <v>8.24</v>
      </c>
      <c r="BI924" s="46">
        <v>2100</v>
      </c>
    </row>
    <row r="925" spans="1:61" x14ac:dyDescent="0.3">
      <c r="A925" s="46">
        <v>477</v>
      </c>
      <c r="B925" s="48" t="s">
        <v>0</v>
      </c>
      <c r="C925" s="48">
        <v>7.54</v>
      </c>
      <c r="D925" s="48" t="s">
        <v>0</v>
      </c>
      <c r="E925" s="48" t="s">
        <v>0</v>
      </c>
      <c r="F925" s="48" t="s">
        <v>0</v>
      </c>
      <c r="G925" s="48">
        <v>10.130000000000001</v>
      </c>
      <c r="H925" s="48">
        <v>26.27</v>
      </c>
      <c r="I925" s="48">
        <v>41.73</v>
      </c>
      <c r="J925" s="49">
        <v>58.54</v>
      </c>
      <c r="K925" s="50">
        <v>8.9050925925925929E-4</v>
      </c>
      <c r="L925" s="50">
        <v>1.2140046296296298E-3</v>
      </c>
      <c r="M925" s="50">
        <v>2.792013888888889E-3</v>
      </c>
      <c r="N925" s="50">
        <v>1.1113425925925926E-3</v>
      </c>
      <c r="O925" s="50">
        <v>1.5606481481481482E-3</v>
      </c>
      <c r="P925" s="50">
        <v>2.028703703703704E-3</v>
      </c>
      <c r="Q925" s="50">
        <v>3.2341435185185186E-3</v>
      </c>
      <c r="R925" s="50">
        <v>3.4872685185185185E-3</v>
      </c>
      <c r="S925" s="50">
        <v>4.4296296296296297E-3</v>
      </c>
      <c r="T925" s="50">
        <v>6.9511574074074068E-3</v>
      </c>
      <c r="U925" s="50">
        <v>7.5206018518518512E-3</v>
      </c>
      <c r="V925" s="50">
        <v>1.1972569444444444E-2</v>
      </c>
      <c r="W925" s="50">
        <v>1.1613425925925928E-2</v>
      </c>
      <c r="X925" s="50">
        <v>1.9552662037037035E-2</v>
      </c>
      <c r="Y925" s="50">
        <v>4.0529629629629638E-2</v>
      </c>
      <c r="Z925" s="48">
        <v>1.49</v>
      </c>
      <c r="AA925" s="48" t="s">
        <v>0</v>
      </c>
      <c r="AB925" s="48" t="s">
        <v>0</v>
      </c>
      <c r="AC925" s="48">
        <v>10.36</v>
      </c>
      <c r="AD925" s="48">
        <v>9.1300000000000008</v>
      </c>
      <c r="AE925" s="46">
        <v>2737</v>
      </c>
      <c r="AF925" s="48" t="s">
        <v>0</v>
      </c>
      <c r="AG925" s="48" t="s">
        <v>0</v>
      </c>
      <c r="AH925" s="48">
        <v>9.6199999999999992</v>
      </c>
      <c r="AI925" s="48">
        <v>9.8699999999999992</v>
      </c>
      <c r="AJ925" s="48" t="s">
        <v>0</v>
      </c>
      <c r="AK925" s="48">
        <v>11.66</v>
      </c>
      <c r="AL925" s="48">
        <v>31.9</v>
      </c>
      <c r="AM925" s="48">
        <v>52.1</v>
      </c>
      <c r="AN925" s="48">
        <v>73.53</v>
      </c>
      <c r="AO925" s="50">
        <v>1.1312500000000001E-3</v>
      </c>
      <c r="AP925" s="50">
        <v>1.5740740740740741E-3</v>
      </c>
      <c r="AQ925" s="50">
        <v>3.5714120370370366E-3</v>
      </c>
      <c r="AR925" s="50">
        <v>1.4277777777777778E-3</v>
      </c>
      <c r="AS925" s="50">
        <v>1.9986111111111112E-3</v>
      </c>
      <c r="AT925" s="50">
        <v>2.5833333333333333E-3</v>
      </c>
      <c r="AU925" s="50">
        <v>4.0863425925925928E-3</v>
      </c>
      <c r="AV925" s="50">
        <v>4.4234953703703702E-3</v>
      </c>
      <c r="AW925" s="50">
        <v>5.6517361111111117E-3</v>
      </c>
      <c r="AX925" s="50">
        <v>8.9217592592592595E-3</v>
      </c>
      <c r="AY925" s="50">
        <v>9.6165509259259242E-3</v>
      </c>
      <c r="AZ925" s="50">
        <v>1.550474537037037E-2</v>
      </c>
      <c r="BA925" s="50">
        <v>1.2998958333333333E-2</v>
      </c>
      <c r="BB925" s="50">
        <v>2.2312152777777778E-2</v>
      </c>
      <c r="BC925" s="51">
        <v>4.5764989999999998E-2</v>
      </c>
      <c r="BD925" s="48" t="s">
        <v>0</v>
      </c>
      <c r="BE925" s="48" t="s">
        <v>0</v>
      </c>
      <c r="BF925" s="48" t="s">
        <v>0</v>
      </c>
      <c r="BG925" s="48">
        <v>7.57</v>
      </c>
      <c r="BH925" s="48">
        <v>8.23</v>
      </c>
      <c r="BI925" s="46">
        <v>2096</v>
      </c>
    </row>
    <row r="926" spans="1:61" x14ac:dyDescent="0.3">
      <c r="A926" s="46">
        <v>476</v>
      </c>
      <c r="B926" s="48">
        <v>6.97</v>
      </c>
      <c r="C926" s="48" t="s">
        <v>0</v>
      </c>
      <c r="D926" s="48" t="s">
        <v>0</v>
      </c>
      <c r="E926" s="48" t="s">
        <v>0</v>
      </c>
      <c r="F926" s="48">
        <v>9.3699999999999992</v>
      </c>
      <c r="G926" s="48" t="s">
        <v>0</v>
      </c>
      <c r="H926" s="48">
        <v>26.28</v>
      </c>
      <c r="I926" s="48">
        <v>41.75</v>
      </c>
      <c r="J926" s="49">
        <v>58.57</v>
      </c>
      <c r="K926" s="50">
        <v>8.9085648148148151E-4</v>
      </c>
      <c r="L926" s="50">
        <v>1.2145833333333334E-3</v>
      </c>
      <c r="M926" s="50">
        <v>2.7931712962962962E-3</v>
      </c>
      <c r="N926" s="50">
        <v>1.1118055555555556E-3</v>
      </c>
      <c r="O926" s="50">
        <v>1.5612268518518521E-3</v>
      </c>
      <c r="P926" s="50">
        <v>2.0295138888888893E-3</v>
      </c>
      <c r="Q926" s="50">
        <v>3.2354166666666668E-3</v>
      </c>
      <c r="R926" s="50">
        <v>3.4886574074074073E-3</v>
      </c>
      <c r="S926" s="50">
        <v>4.4313657407407409E-3</v>
      </c>
      <c r="T926" s="50">
        <v>6.9540509259259252E-3</v>
      </c>
      <c r="U926" s="50">
        <v>7.5237268518518518E-3</v>
      </c>
      <c r="V926" s="50">
        <v>1.1977546296296295E-2</v>
      </c>
      <c r="W926" s="50">
        <v>1.1620717592592594E-2</v>
      </c>
      <c r="X926" s="50">
        <v>1.9564930555555554E-2</v>
      </c>
      <c r="Y926" s="50">
        <v>4.0554513888888893E-2</v>
      </c>
      <c r="Z926" s="48" t="s">
        <v>0</v>
      </c>
      <c r="AA926" s="48">
        <v>3.04</v>
      </c>
      <c r="AB926" s="48" t="s">
        <v>0</v>
      </c>
      <c r="AC926" s="48">
        <v>10.35</v>
      </c>
      <c r="AD926" s="48">
        <v>9.11</v>
      </c>
      <c r="AE926" s="46">
        <v>2732</v>
      </c>
      <c r="AF926" s="48">
        <v>8.3000000000000007</v>
      </c>
      <c r="AG926" s="48">
        <v>9</v>
      </c>
      <c r="AH926" s="48" t="s">
        <v>0</v>
      </c>
      <c r="AI926" s="48" t="s">
        <v>0</v>
      </c>
      <c r="AJ926" s="48">
        <v>10.79</v>
      </c>
      <c r="AK926" s="48" t="s">
        <v>0</v>
      </c>
      <c r="AL926" s="48">
        <v>31.92</v>
      </c>
      <c r="AM926" s="48">
        <v>52.13</v>
      </c>
      <c r="AN926" s="48">
        <v>73.569999999999993</v>
      </c>
      <c r="AO926" s="50">
        <v>1.1319444444444445E-3</v>
      </c>
      <c r="AP926" s="50">
        <v>1.575E-3</v>
      </c>
      <c r="AQ926" s="50">
        <v>3.5734953703703701E-3</v>
      </c>
      <c r="AR926" s="50">
        <v>1.4285879629629631E-3</v>
      </c>
      <c r="AS926" s="50">
        <v>1.9996527777777777E-3</v>
      </c>
      <c r="AT926" s="50">
        <v>2.5847222222222222E-3</v>
      </c>
      <c r="AU926" s="50">
        <v>4.0886574074074072E-3</v>
      </c>
      <c r="AV926" s="50">
        <v>4.425925925925926E-3</v>
      </c>
      <c r="AW926" s="50">
        <v>5.654976851851852E-3</v>
      </c>
      <c r="AX926" s="50">
        <v>8.9269675925925922E-3</v>
      </c>
      <c r="AY926" s="50">
        <v>9.6222222222222212E-3</v>
      </c>
      <c r="AZ926" s="50">
        <v>1.5514004629629629E-2</v>
      </c>
      <c r="BA926" s="50">
        <v>1.300775462962963E-2</v>
      </c>
      <c r="BB926" s="50">
        <v>2.2326851851851851E-2</v>
      </c>
      <c r="BC926" s="51">
        <v>4.5799239999999998E-2</v>
      </c>
      <c r="BD926" s="48" t="s">
        <v>0</v>
      </c>
      <c r="BE926" s="48">
        <v>2.39</v>
      </c>
      <c r="BF926" s="48">
        <v>3.54</v>
      </c>
      <c r="BG926" s="48">
        <v>7.56</v>
      </c>
      <c r="BH926" s="48">
        <v>8.2100000000000009</v>
      </c>
      <c r="BI926" s="46">
        <v>2092</v>
      </c>
    </row>
    <row r="927" spans="1:61" x14ac:dyDescent="0.3">
      <c r="A927" s="46">
        <v>475</v>
      </c>
      <c r="B927" s="48" t="s">
        <v>0</v>
      </c>
      <c r="C927" s="48" t="s">
        <v>0</v>
      </c>
      <c r="D927" s="48" t="s">
        <v>0</v>
      </c>
      <c r="E927" s="48">
        <v>8.6199999999999992</v>
      </c>
      <c r="F927" s="48" t="s">
        <v>0</v>
      </c>
      <c r="G927" s="48">
        <v>10.14</v>
      </c>
      <c r="H927" s="48">
        <v>26.29</v>
      </c>
      <c r="I927" s="48">
        <v>41.76</v>
      </c>
      <c r="J927" s="49">
        <v>58.59</v>
      </c>
      <c r="K927" s="50">
        <v>8.9120370370370373E-4</v>
      </c>
      <c r="L927" s="50">
        <v>1.2150462962962963E-3</v>
      </c>
      <c r="M927" s="50">
        <v>2.7944444444444444E-3</v>
      </c>
      <c r="N927" s="50">
        <v>1.1122685185185185E-3</v>
      </c>
      <c r="O927" s="50">
        <v>1.5618055555555556E-3</v>
      </c>
      <c r="P927" s="50">
        <v>2.0303240740740746E-3</v>
      </c>
      <c r="Q927" s="50">
        <v>3.2366898148148146E-3</v>
      </c>
      <c r="R927" s="50">
        <v>3.4900462962962962E-3</v>
      </c>
      <c r="S927" s="50">
        <v>4.4331018518518513E-3</v>
      </c>
      <c r="T927" s="50">
        <v>6.957060185185185E-3</v>
      </c>
      <c r="U927" s="50">
        <v>7.5268518518518514E-3</v>
      </c>
      <c r="V927" s="50">
        <v>1.1982407407407407E-2</v>
      </c>
      <c r="W927" s="50">
        <v>1.1628125000000001E-2</v>
      </c>
      <c r="X927" s="50">
        <v>1.9577199074074077E-2</v>
      </c>
      <c r="Y927" s="50">
        <v>4.0579398148148149E-2</v>
      </c>
      <c r="Z927" s="48" t="s">
        <v>0</v>
      </c>
      <c r="AA927" s="48" t="s">
        <v>0</v>
      </c>
      <c r="AB927" s="48">
        <v>4.87</v>
      </c>
      <c r="AC927" s="48">
        <v>10.34</v>
      </c>
      <c r="AD927" s="48">
        <v>9.09</v>
      </c>
      <c r="AE927" s="46">
        <v>2727</v>
      </c>
      <c r="AF927" s="48" t="s">
        <v>0</v>
      </c>
      <c r="AG927" s="48" t="s">
        <v>0</v>
      </c>
      <c r="AH927" s="48">
        <v>9.6300000000000008</v>
      </c>
      <c r="AI927" s="48">
        <v>9.8800000000000008</v>
      </c>
      <c r="AJ927" s="48" t="s">
        <v>0</v>
      </c>
      <c r="AK927" s="48">
        <v>11.67</v>
      </c>
      <c r="AL927" s="48">
        <v>31.94</v>
      </c>
      <c r="AM927" s="48">
        <v>52.16</v>
      </c>
      <c r="AN927" s="48">
        <v>73.61</v>
      </c>
      <c r="AO927" s="50">
        <v>1.1325231481481483E-3</v>
      </c>
      <c r="AP927" s="50">
        <v>1.5759259259259259E-3</v>
      </c>
      <c r="AQ927" s="50">
        <v>3.5756944444444443E-3</v>
      </c>
      <c r="AR927" s="50">
        <v>1.4293981481481482E-3</v>
      </c>
      <c r="AS927" s="50">
        <v>2.0008101851851853E-3</v>
      </c>
      <c r="AT927" s="50">
        <v>2.5862268518518517E-3</v>
      </c>
      <c r="AU927" s="50">
        <v>4.0908564814814818E-3</v>
      </c>
      <c r="AV927" s="50">
        <v>4.4283564814814819E-3</v>
      </c>
      <c r="AW927" s="50">
        <v>5.6581018518518525E-3</v>
      </c>
      <c r="AX927" s="50">
        <v>8.9322916666666665E-3</v>
      </c>
      <c r="AY927" s="50">
        <v>9.6278935185185183E-3</v>
      </c>
      <c r="AZ927" s="50">
        <v>1.5523263888888889E-2</v>
      </c>
      <c r="BA927" s="50">
        <v>1.3016435185185186E-2</v>
      </c>
      <c r="BB927" s="50">
        <v>2.2341550925925924E-2</v>
      </c>
      <c r="BC927" s="51">
        <v>4.5833479999999996E-2</v>
      </c>
      <c r="BD927" s="48" t="s">
        <v>0</v>
      </c>
      <c r="BE927" s="48" t="s">
        <v>0</v>
      </c>
      <c r="BF927" s="48" t="s">
        <v>0</v>
      </c>
      <c r="BG927" s="48">
        <v>7.55</v>
      </c>
      <c r="BH927" s="48">
        <v>8.19</v>
      </c>
      <c r="BI927" s="46">
        <v>2088</v>
      </c>
    </row>
    <row r="928" spans="1:61" x14ac:dyDescent="0.3">
      <c r="A928" s="46">
        <v>474</v>
      </c>
      <c r="B928" s="48" t="s">
        <v>0</v>
      </c>
      <c r="C928" s="48" t="s">
        <v>0</v>
      </c>
      <c r="D928" s="48">
        <v>8.07</v>
      </c>
      <c r="E928" s="48" t="s">
        <v>0</v>
      </c>
      <c r="F928" s="48" t="s">
        <v>0</v>
      </c>
      <c r="G928" s="48" t="s">
        <v>0</v>
      </c>
      <c r="H928" s="48">
        <v>26.3</v>
      </c>
      <c r="I928" s="48">
        <v>41.78</v>
      </c>
      <c r="J928" s="49">
        <v>58.61</v>
      </c>
      <c r="K928" s="50">
        <v>8.9155092592592595E-4</v>
      </c>
      <c r="L928" s="50">
        <v>1.2155092592592593E-3</v>
      </c>
      <c r="M928" s="50">
        <v>2.7956018518518521E-3</v>
      </c>
      <c r="N928" s="50">
        <v>1.1126157407407408E-3</v>
      </c>
      <c r="O928" s="50">
        <v>1.5623842592592595E-3</v>
      </c>
      <c r="P928" s="50">
        <v>2.0310185185185188E-3</v>
      </c>
      <c r="Q928" s="50">
        <v>3.2379629629629629E-3</v>
      </c>
      <c r="R928" s="50">
        <v>3.4914351851851851E-3</v>
      </c>
      <c r="S928" s="50">
        <v>4.4348379629629625E-3</v>
      </c>
      <c r="T928" s="50">
        <v>6.9599537037037034E-3</v>
      </c>
      <c r="U928" s="50">
        <v>7.5299768518518511E-3</v>
      </c>
      <c r="V928" s="50">
        <v>1.1987384259259258E-2</v>
      </c>
      <c r="W928" s="50">
        <v>1.1635416666666667E-2</v>
      </c>
      <c r="X928" s="50">
        <v>1.9589467592592592E-2</v>
      </c>
      <c r="Y928" s="50">
        <v>4.0604398148148153E-2</v>
      </c>
      <c r="Z928" s="48" t="s">
        <v>0</v>
      </c>
      <c r="AA928" s="48" t="s">
        <v>0</v>
      </c>
      <c r="AB928" s="48" t="s">
        <v>0</v>
      </c>
      <c r="AC928" s="48">
        <v>10.33</v>
      </c>
      <c r="AD928" s="48">
        <v>9.07</v>
      </c>
      <c r="AE928" s="46">
        <v>2722</v>
      </c>
      <c r="AF928" s="48">
        <v>8.31</v>
      </c>
      <c r="AG928" s="48">
        <v>9.01</v>
      </c>
      <c r="AH928" s="48" t="s">
        <v>0</v>
      </c>
      <c r="AI928" s="48">
        <v>9.89</v>
      </c>
      <c r="AJ928" s="48">
        <v>10.8</v>
      </c>
      <c r="AK928" s="48">
        <v>11.68</v>
      </c>
      <c r="AL928" s="48">
        <v>31.95</v>
      </c>
      <c r="AM928" s="48">
        <v>52.19</v>
      </c>
      <c r="AN928" s="48">
        <v>73.650000000000006</v>
      </c>
      <c r="AO928" s="50">
        <v>1.1332175925925928E-3</v>
      </c>
      <c r="AP928" s="50">
        <v>1.5768518518518519E-3</v>
      </c>
      <c r="AQ928" s="50">
        <v>3.5777777777777774E-3</v>
      </c>
      <c r="AR928" s="50">
        <v>1.4302083333333335E-3</v>
      </c>
      <c r="AS928" s="50">
        <v>2.0018518518518519E-3</v>
      </c>
      <c r="AT928" s="50">
        <v>2.5876157407407406E-3</v>
      </c>
      <c r="AU928" s="50">
        <v>4.0931712962962961E-3</v>
      </c>
      <c r="AV928" s="50">
        <v>4.4309027777777775E-3</v>
      </c>
      <c r="AW928" s="50">
        <v>5.6613425925925928E-3</v>
      </c>
      <c r="AX928" s="50">
        <v>8.9374999999999993E-3</v>
      </c>
      <c r="AY928" s="50">
        <v>9.6335648148148136E-3</v>
      </c>
      <c r="AZ928" s="50">
        <v>1.5532523148148148E-2</v>
      </c>
      <c r="BA928" s="50">
        <v>1.3025231481481481E-2</v>
      </c>
      <c r="BB928" s="50">
        <v>2.2356250000000001E-2</v>
      </c>
      <c r="BC928" s="51">
        <v>4.5857309999999998E-2</v>
      </c>
      <c r="BD928" s="48" t="s">
        <v>0</v>
      </c>
      <c r="BE928" s="48" t="s">
        <v>0</v>
      </c>
      <c r="BF928" s="48">
        <v>3.53</v>
      </c>
      <c r="BG928" s="48">
        <v>7.54</v>
      </c>
      <c r="BH928" s="48">
        <v>8.18</v>
      </c>
      <c r="BI928" s="46">
        <v>2084</v>
      </c>
    </row>
    <row r="929" spans="1:61" x14ac:dyDescent="0.3">
      <c r="A929" s="46">
        <v>473</v>
      </c>
      <c r="B929" s="48" t="s">
        <v>0</v>
      </c>
      <c r="C929" s="48">
        <v>7.55</v>
      </c>
      <c r="D929" s="48" t="s">
        <v>0</v>
      </c>
      <c r="E929" s="48">
        <v>8.6300000000000008</v>
      </c>
      <c r="F929" s="48">
        <v>9.3800000000000008</v>
      </c>
      <c r="G929" s="48">
        <v>10.15</v>
      </c>
      <c r="H929" s="48">
        <v>26.31</v>
      </c>
      <c r="I929" s="48">
        <v>41.8</v>
      </c>
      <c r="J929" s="49">
        <v>58.64</v>
      </c>
      <c r="K929" s="50">
        <v>8.9189814814814817E-4</v>
      </c>
      <c r="L929" s="50">
        <v>1.2159722222222222E-3</v>
      </c>
      <c r="M929" s="50">
        <v>2.7967592592592593E-3</v>
      </c>
      <c r="N929" s="50">
        <v>1.1130787037037038E-3</v>
      </c>
      <c r="O929" s="50">
        <v>1.562962962962963E-3</v>
      </c>
      <c r="P929" s="50">
        <v>2.0318287037037041E-3</v>
      </c>
      <c r="Q929" s="50">
        <v>3.2392361111111111E-3</v>
      </c>
      <c r="R929" s="50">
        <v>3.492824074074074E-3</v>
      </c>
      <c r="S929" s="50">
        <v>4.4366898148148143E-3</v>
      </c>
      <c r="T929" s="50">
        <v>6.9628472222222218E-3</v>
      </c>
      <c r="U929" s="50">
        <v>7.5331018518518516E-3</v>
      </c>
      <c r="V929" s="50">
        <v>1.199224537037037E-2</v>
      </c>
      <c r="W929" s="50">
        <v>1.1642708333333333E-2</v>
      </c>
      <c r="X929" s="50">
        <v>1.9601736111111111E-2</v>
      </c>
      <c r="Y929" s="50">
        <v>4.0629282407407409E-2</v>
      </c>
      <c r="Z929" s="48" t="s">
        <v>0</v>
      </c>
      <c r="AA929" s="48">
        <v>3.03</v>
      </c>
      <c r="AB929" s="48">
        <v>4.8600000000000003</v>
      </c>
      <c r="AC929" s="48">
        <v>10.32</v>
      </c>
      <c r="AD929" s="48">
        <v>9.06</v>
      </c>
      <c r="AE929" s="46">
        <v>2717</v>
      </c>
      <c r="AF929" s="48" t="s">
        <v>0</v>
      </c>
      <c r="AG929" s="48" t="s">
        <v>0</v>
      </c>
      <c r="AH929" s="48">
        <v>9.64</v>
      </c>
      <c r="AI929" s="48" t="s">
        <v>0</v>
      </c>
      <c r="AJ929" s="48">
        <v>10.81</v>
      </c>
      <c r="AK929" s="48" t="s">
        <v>0</v>
      </c>
      <c r="AL929" s="48">
        <v>31.97</v>
      </c>
      <c r="AM929" s="48">
        <v>52.21</v>
      </c>
      <c r="AN929" s="48">
        <v>73.69</v>
      </c>
      <c r="AO929" s="50">
        <v>1.1337962962962964E-3</v>
      </c>
      <c r="AP929" s="50">
        <v>1.5777777777777778E-3</v>
      </c>
      <c r="AQ929" s="50">
        <v>3.5799768518518515E-3</v>
      </c>
      <c r="AR929" s="50">
        <v>1.4310185185185185E-3</v>
      </c>
      <c r="AS929" s="50">
        <v>2.0030092592592595E-3</v>
      </c>
      <c r="AT929" s="50">
        <v>2.5890046296296295E-3</v>
      </c>
      <c r="AU929" s="50">
        <v>4.0953703703703707E-3</v>
      </c>
      <c r="AV929" s="50">
        <v>4.4333333333333334E-3</v>
      </c>
      <c r="AW929" s="50">
        <v>5.6645833333333331E-3</v>
      </c>
      <c r="AX929" s="50">
        <v>8.9427083333333338E-3</v>
      </c>
      <c r="AY929" s="50">
        <v>9.6391203703703691E-3</v>
      </c>
      <c r="AZ929" s="50">
        <v>1.5541782407407407E-2</v>
      </c>
      <c r="BA929" s="50">
        <v>1.3033912037037037E-2</v>
      </c>
      <c r="BB929" s="50">
        <v>2.2371064814814816E-2</v>
      </c>
      <c r="BC929" s="51">
        <v>4.5891559999999991E-2</v>
      </c>
      <c r="BD929" s="48" t="s">
        <v>0</v>
      </c>
      <c r="BE929" s="48">
        <v>2.38</v>
      </c>
      <c r="BF929" s="48" t="s">
        <v>0</v>
      </c>
      <c r="BG929" s="48">
        <v>7.53</v>
      </c>
      <c r="BH929" s="48">
        <v>8.16</v>
      </c>
      <c r="BI929" s="46">
        <v>2080</v>
      </c>
    </row>
    <row r="930" spans="1:61" x14ac:dyDescent="0.3">
      <c r="A930" s="46">
        <v>472</v>
      </c>
      <c r="B930" s="48">
        <v>6.98</v>
      </c>
      <c r="C930" s="48" t="s">
        <v>0</v>
      </c>
      <c r="D930" s="48" t="s">
        <v>0</v>
      </c>
      <c r="E930" s="48" t="s">
        <v>0</v>
      </c>
      <c r="F930" s="48" t="s">
        <v>0</v>
      </c>
      <c r="G930" s="48" t="s">
        <v>0</v>
      </c>
      <c r="H930" s="48">
        <v>26.32</v>
      </c>
      <c r="I930" s="48">
        <v>41.82</v>
      </c>
      <c r="J930" s="49">
        <v>58.66</v>
      </c>
      <c r="K930" s="50">
        <v>8.9224537037037039E-4</v>
      </c>
      <c r="L930" s="50">
        <v>1.2164351851851852E-3</v>
      </c>
      <c r="M930" s="50">
        <v>2.7980324074074075E-3</v>
      </c>
      <c r="N930" s="50">
        <v>1.1135416666666668E-3</v>
      </c>
      <c r="O930" s="50">
        <v>1.5636574074074075E-3</v>
      </c>
      <c r="P930" s="50">
        <v>2.0326388888888894E-3</v>
      </c>
      <c r="Q930" s="50">
        <v>3.240625E-3</v>
      </c>
      <c r="R930" s="50">
        <v>3.4942129629629629E-3</v>
      </c>
      <c r="S930" s="50">
        <v>4.4384259259259255E-3</v>
      </c>
      <c r="T930" s="50">
        <v>6.9657407407407411E-3</v>
      </c>
      <c r="U930" s="50">
        <v>7.5362268518518521E-3</v>
      </c>
      <c r="V930" s="50">
        <v>1.1997222222222223E-2</v>
      </c>
      <c r="W930" s="50">
        <v>1.165011574074074E-2</v>
      </c>
      <c r="X930" s="50">
        <v>1.9614120370370372E-2</v>
      </c>
      <c r="Y930" s="50">
        <v>4.0654282407407406E-2</v>
      </c>
      <c r="Z930" s="48" t="s">
        <v>0</v>
      </c>
      <c r="AA930" s="48" t="s">
        <v>0</v>
      </c>
      <c r="AB930" s="48" t="s">
        <v>0</v>
      </c>
      <c r="AC930" s="48">
        <v>10.31</v>
      </c>
      <c r="AD930" s="48">
        <v>9.0399999999999991</v>
      </c>
      <c r="AE930" s="46">
        <v>2712</v>
      </c>
      <c r="AF930" s="48" t="s">
        <v>0</v>
      </c>
      <c r="AG930" s="48">
        <v>9.02</v>
      </c>
      <c r="AH930" s="48" t="s">
        <v>0</v>
      </c>
      <c r="AI930" s="48">
        <v>9.9</v>
      </c>
      <c r="AJ930" s="48" t="s">
        <v>0</v>
      </c>
      <c r="AK930" s="48">
        <v>11.69</v>
      </c>
      <c r="AL930" s="48">
        <v>31.98</v>
      </c>
      <c r="AM930" s="48">
        <v>52.24</v>
      </c>
      <c r="AN930" s="48">
        <v>73.73</v>
      </c>
      <c r="AO930" s="50">
        <v>1.1344907407407408E-3</v>
      </c>
      <c r="AP930" s="50">
        <v>1.5787037037037037E-3</v>
      </c>
      <c r="AQ930" s="50">
        <v>3.5820601851851847E-3</v>
      </c>
      <c r="AR930" s="50">
        <v>1.4318287037037038E-3</v>
      </c>
      <c r="AS930" s="50">
        <v>2.0041666666666667E-3</v>
      </c>
      <c r="AT930" s="50">
        <v>2.5905092592592594E-3</v>
      </c>
      <c r="AU930" s="50">
        <v>4.0976851851851851E-3</v>
      </c>
      <c r="AV930" s="50">
        <v>4.4357638888888884E-3</v>
      </c>
      <c r="AW930" s="50">
        <v>5.6678240740740743E-3</v>
      </c>
      <c r="AX930" s="50">
        <v>8.9479166666666665E-3</v>
      </c>
      <c r="AY930" s="50">
        <v>9.6447916666666644E-3</v>
      </c>
      <c r="AZ930" s="50">
        <v>1.5551041666666666E-2</v>
      </c>
      <c r="BA930" s="50">
        <v>1.3042708333333333E-2</v>
      </c>
      <c r="BB930" s="50">
        <v>2.2385879629629631E-2</v>
      </c>
      <c r="BC930" s="51">
        <v>4.5915409999999997E-2</v>
      </c>
      <c r="BD930" s="48">
        <v>1.22</v>
      </c>
      <c r="BE930" s="48" t="s">
        <v>0</v>
      </c>
      <c r="BF930" s="48">
        <v>3.52</v>
      </c>
      <c r="BG930" s="48">
        <v>7.52</v>
      </c>
      <c r="BH930" s="48">
        <v>8.15</v>
      </c>
      <c r="BI930" s="46">
        <v>2076</v>
      </c>
    </row>
    <row r="931" spans="1:61" x14ac:dyDescent="0.3">
      <c r="A931" s="46">
        <v>471</v>
      </c>
      <c r="B931" s="48" t="s">
        <v>0</v>
      </c>
      <c r="C931" s="48" t="s">
        <v>0</v>
      </c>
      <c r="D931" s="48" t="s">
        <v>0</v>
      </c>
      <c r="E931" s="48" t="s">
        <v>0</v>
      </c>
      <c r="F931" s="48">
        <v>9.39</v>
      </c>
      <c r="G931" s="48">
        <v>10.16</v>
      </c>
      <c r="H931" s="48">
        <v>26.33</v>
      </c>
      <c r="I931" s="48">
        <v>41.83</v>
      </c>
      <c r="J931" s="49">
        <v>58.68</v>
      </c>
      <c r="K931" s="50">
        <v>8.9259259259259261E-4</v>
      </c>
      <c r="L931" s="50">
        <v>1.2168981481481482E-3</v>
      </c>
      <c r="M931" s="50">
        <v>2.7991898148148147E-3</v>
      </c>
      <c r="N931" s="50">
        <v>1.1138888888888889E-3</v>
      </c>
      <c r="O931" s="50">
        <v>1.5642361111111113E-3</v>
      </c>
      <c r="P931" s="50">
        <v>2.0334490740740742E-3</v>
      </c>
      <c r="Q931" s="50">
        <v>3.2418981481481487E-3</v>
      </c>
      <c r="R931" s="50">
        <v>3.4956018518518517E-3</v>
      </c>
      <c r="S931" s="50">
        <v>4.4401620370370367E-3</v>
      </c>
      <c r="T931" s="50">
        <v>6.9686342592592586E-3</v>
      </c>
      <c r="U931" s="50">
        <v>7.5394675925925924E-3</v>
      </c>
      <c r="V931" s="50">
        <v>1.2002199074074075E-2</v>
      </c>
      <c r="W931" s="50">
        <v>1.1657407407407408E-2</v>
      </c>
      <c r="X931" s="50">
        <v>1.9626388888888888E-2</v>
      </c>
      <c r="Y931" s="50">
        <v>4.0679282407407404E-2</v>
      </c>
      <c r="Z931" s="48" t="s">
        <v>0</v>
      </c>
      <c r="AA931" s="48">
        <v>3.02</v>
      </c>
      <c r="AB931" s="48">
        <v>4.8499999999999996</v>
      </c>
      <c r="AC931" s="48">
        <v>10.3</v>
      </c>
      <c r="AD931" s="48">
        <v>9.02</v>
      </c>
      <c r="AE931" s="46">
        <v>2707</v>
      </c>
      <c r="AF931" s="48">
        <v>8.32</v>
      </c>
      <c r="AG931" s="48" t="s">
        <v>0</v>
      </c>
      <c r="AH931" s="48">
        <v>9.65</v>
      </c>
      <c r="AI931" s="48" t="s">
        <v>0</v>
      </c>
      <c r="AJ931" s="48">
        <v>10.82</v>
      </c>
      <c r="AK931" s="48">
        <v>11.7</v>
      </c>
      <c r="AL931" s="48">
        <v>32</v>
      </c>
      <c r="AM931" s="48">
        <v>52.27</v>
      </c>
      <c r="AN931" s="48">
        <v>73.77</v>
      </c>
      <c r="AO931" s="50">
        <v>1.1350694444444446E-3</v>
      </c>
      <c r="AP931" s="50">
        <v>1.5796296296296296E-3</v>
      </c>
      <c r="AQ931" s="50">
        <v>3.5842592592592588E-3</v>
      </c>
      <c r="AR931" s="50">
        <v>1.4326388888888889E-3</v>
      </c>
      <c r="AS931" s="50">
        <v>2.0052083333333332E-3</v>
      </c>
      <c r="AT931" s="50">
        <v>2.5918981481481483E-3</v>
      </c>
      <c r="AU931" s="50">
        <v>4.0999999999999995E-3</v>
      </c>
      <c r="AV931" s="50">
        <v>4.4383101851851849E-3</v>
      </c>
      <c r="AW931" s="50">
        <v>5.6710648148148145E-3</v>
      </c>
      <c r="AX931" s="50">
        <v>8.9531249999999993E-3</v>
      </c>
      <c r="AY931" s="50">
        <v>9.6505787037037029E-3</v>
      </c>
      <c r="AZ931" s="50">
        <v>1.5560300925925925E-2</v>
      </c>
      <c r="BA931" s="50">
        <v>1.3051504629629632E-2</v>
      </c>
      <c r="BB931" s="50">
        <v>2.2400578703703704E-2</v>
      </c>
      <c r="BC931" s="51">
        <v>4.5949659999999996E-2</v>
      </c>
      <c r="BD931" s="48" t="s">
        <v>0</v>
      </c>
      <c r="BE931" s="48" t="s">
        <v>0</v>
      </c>
      <c r="BF931" s="48" t="s">
        <v>0</v>
      </c>
      <c r="BG931" s="48">
        <v>7.51</v>
      </c>
      <c r="BH931" s="48">
        <v>8.1300000000000008</v>
      </c>
      <c r="BI931" s="46">
        <v>2072</v>
      </c>
    </row>
    <row r="932" spans="1:61" x14ac:dyDescent="0.3">
      <c r="A932" s="46">
        <v>470</v>
      </c>
      <c r="B932" s="48" t="s">
        <v>0</v>
      </c>
      <c r="C932" s="48" t="s">
        <v>0</v>
      </c>
      <c r="D932" s="48">
        <v>8.08</v>
      </c>
      <c r="E932" s="48">
        <v>8.64</v>
      </c>
      <c r="F932" s="48" t="s">
        <v>0</v>
      </c>
      <c r="G932" s="48" t="s">
        <v>0</v>
      </c>
      <c r="H932" s="48">
        <v>26.34</v>
      </c>
      <c r="I932" s="48">
        <v>41.85</v>
      </c>
      <c r="J932" s="49">
        <v>58.71</v>
      </c>
      <c r="K932" s="50">
        <v>8.9293981481481483E-4</v>
      </c>
      <c r="L932" s="50">
        <v>1.2173611111111111E-3</v>
      </c>
      <c r="M932" s="50">
        <v>2.8004629629629629E-3</v>
      </c>
      <c r="N932" s="50">
        <v>1.1143518518518518E-3</v>
      </c>
      <c r="O932" s="50">
        <v>1.5648148148148149E-3</v>
      </c>
      <c r="P932" s="50">
        <v>2.0342592592592595E-3</v>
      </c>
      <c r="Q932" s="50">
        <v>3.2431712962962965E-3</v>
      </c>
      <c r="R932" s="50">
        <v>3.4969907407407406E-3</v>
      </c>
      <c r="S932" s="50">
        <v>4.4420138888888886E-3</v>
      </c>
      <c r="T932" s="50">
        <v>6.9716435185185176E-3</v>
      </c>
      <c r="U932" s="50">
        <v>7.5425925925925929E-3</v>
      </c>
      <c r="V932" s="50">
        <v>1.2007175925925926E-2</v>
      </c>
      <c r="W932" s="50">
        <v>1.1664699074074076E-2</v>
      </c>
      <c r="X932" s="50">
        <v>1.9638773148148148E-2</v>
      </c>
      <c r="Y932" s="50">
        <v>4.0704282407407415E-2</v>
      </c>
      <c r="Z932" s="48" t="s">
        <v>0</v>
      </c>
      <c r="AA932" s="48" t="s">
        <v>0</v>
      </c>
      <c r="AB932" s="48" t="s">
        <v>0</v>
      </c>
      <c r="AC932" s="48">
        <v>10.29</v>
      </c>
      <c r="AD932" s="48">
        <v>9.01</v>
      </c>
      <c r="AE932" s="46">
        <v>2702</v>
      </c>
      <c r="AF932" s="48" t="s">
        <v>0</v>
      </c>
      <c r="AG932" s="48" t="s">
        <v>0</v>
      </c>
      <c r="AH932" s="48" t="s">
        <v>0</v>
      </c>
      <c r="AI932" s="48">
        <v>9.91</v>
      </c>
      <c r="AJ932" s="48">
        <v>10.83</v>
      </c>
      <c r="AK932" s="48">
        <v>11.71</v>
      </c>
      <c r="AL932" s="48">
        <v>32.020000000000003</v>
      </c>
      <c r="AM932" s="48">
        <v>52.3</v>
      </c>
      <c r="AN932" s="48">
        <v>73.81</v>
      </c>
      <c r="AO932" s="50">
        <v>1.1357638888888891E-3</v>
      </c>
      <c r="AP932" s="50">
        <v>1.5805555555555555E-3</v>
      </c>
      <c r="AQ932" s="50">
        <v>3.5863425925925924E-3</v>
      </c>
      <c r="AR932" s="50">
        <v>1.4334490740740742E-3</v>
      </c>
      <c r="AS932" s="50">
        <v>2.0063657407407409E-3</v>
      </c>
      <c r="AT932" s="50">
        <v>2.5932870370370372E-3</v>
      </c>
      <c r="AU932" s="50">
        <v>4.1023148148148147E-3</v>
      </c>
      <c r="AV932" s="50">
        <v>4.4407407407407408E-3</v>
      </c>
      <c r="AW932" s="50">
        <v>5.6741898148148151E-3</v>
      </c>
      <c r="AX932" s="50">
        <v>8.9584490740740753E-3</v>
      </c>
      <c r="AY932" s="50">
        <v>9.6562499999999999E-3</v>
      </c>
      <c r="AZ932" s="50">
        <v>1.5569560185185185E-2</v>
      </c>
      <c r="BA932" s="50">
        <v>1.3060300925925927E-2</v>
      </c>
      <c r="BB932" s="50">
        <v>2.2415393518518519E-2</v>
      </c>
      <c r="BC932" s="51">
        <v>4.5983919999999998E-2</v>
      </c>
      <c r="BD932" s="48" t="s">
        <v>0</v>
      </c>
      <c r="BE932" s="48">
        <v>2.37</v>
      </c>
      <c r="BF932" s="48">
        <v>3.51</v>
      </c>
      <c r="BG932" s="48">
        <v>7.5</v>
      </c>
      <c r="BH932" s="48">
        <v>8.11</v>
      </c>
      <c r="BI932" s="46">
        <v>2069</v>
      </c>
    </row>
    <row r="933" spans="1:61" x14ac:dyDescent="0.3">
      <c r="A933" s="46">
        <v>469</v>
      </c>
      <c r="B933" s="48" t="s">
        <v>0</v>
      </c>
      <c r="C933" s="48">
        <v>7.56</v>
      </c>
      <c r="D933" s="48" t="s">
        <v>0</v>
      </c>
      <c r="E933" s="48" t="s">
        <v>0</v>
      </c>
      <c r="F933" s="48">
        <v>9.4</v>
      </c>
      <c r="G933" s="48">
        <v>10.17</v>
      </c>
      <c r="H933" s="48">
        <v>26.35</v>
      </c>
      <c r="I933" s="48">
        <v>41.87</v>
      </c>
      <c r="J933" s="49">
        <v>58.73</v>
      </c>
      <c r="K933" s="50">
        <v>8.9328703703703705E-4</v>
      </c>
      <c r="L933" s="50">
        <v>1.2178240740740741E-3</v>
      </c>
      <c r="M933" s="50">
        <v>2.8016203703703705E-3</v>
      </c>
      <c r="N933" s="50">
        <v>1.1148148148148148E-3</v>
      </c>
      <c r="O933" s="50">
        <v>1.5653935185185187E-3</v>
      </c>
      <c r="P933" s="50">
        <v>2.0350694444444448E-3</v>
      </c>
      <c r="Q933" s="50">
        <v>3.2444444444444448E-3</v>
      </c>
      <c r="R933" s="50">
        <v>3.4983796296296295E-3</v>
      </c>
      <c r="S933" s="50">
        <v>4.4437499999999998E-3</v>
      </c>
      <c r="T933" s="50">
        <v>6.9745370370370369E-3</v>
      </c>
      <c r="U933" s="50">
        <v>7.5457175925925926E-3</v>
      </c>
      <c r="V933" s="50">
        <v>1.2012152777777778E-2</v>
      </c>
      <c r="W933" s="50">
        <v>1.1672106481481481E-2</v>
      </c>
      <c r="X933" s="50">
        <v>1.9651157407407405E-2</v>
      </c>
      <c r="Y933" s="50">
        <v>4.0729282407407412E-2</v>
      </c>
      <c r="Z933" s="48" t="s">
        <v>0</v>
      </c>
      <c r="AA933" s="48" t="s">
        <v>0</v>
      </c>
      <c r="AB933" s="48">
        <v>4.84</v>
      </c>
      <c r="AC933" s="48">
        <v>10.28</v>
      </c>
      <c r="AD933" s="48">
        <v>8.99</v>
      </c>
      <c r="AE933" s="46">
        <v>2697</v>
      </c>
      <c r="AF933" s="48">
        <v>8.33</v>
      </c>
      <c r="AG933" s="48">
        <v>9.0299999999999994</v>
      </c>
      <c r="AH933" s="48">
        <v>9.66</v>
      </c>
      <c r="AI933" s="48" t="s">
        <v>0</v>
      </c>
      <c r="AJ933" s="48" t="s">
        <v>0</v>
      </c>
      <c r="AK933" s="48" t="s">
        <v>0</v>
      </c>
      <c r="AL933" s="48">
        <v>32.03</v>
      </c>
      <c r="AM933" s="48">
        <v>52.33</v>
      </c>
      <c r="AN933" s="48">
        <v>73.849999999999994</v>
      </c>
      <c r="AO933" s="50">
        <v>1.1364583333333335E-3</v>
      </c>
      <c r="AP933" s="50">
        <v>1.5814814814814815E-3</v>
      </c>
      <c r="AQ933" s="50">
        <v>3.5885416666666665E-3</v>
      </c>
      <c r="AR933" s="50">
        <v>1.4342592592592593E-3</v>
      </c>
      <c r="AS933" s="50">
        <v>2.007523148148148E-3</v>
      </c>
      <c r="AT933" s="50">
        <v>2.5947916666666667E-3</v>
      </c>
      <c r="AU933" s="50">
        <v>4.1045138888888884E-3</v>
      </c>
      <c r="AV933" s="50">
        <v>4.4432870370370364E-3</v>
      </c>
      <c r="AW933" s="50">
        <v>5.6774305555555562E-3</v>
      </c>
      <c r="AX933" s="50">
        <v>8.963657407407408E-3</v>
      </c>
      <c r="AY933" s="50">
        <v>9.6619212962962952E-3</v>
      </c>
      <c r="AZ933" s="50">
        <v>1.5578935185185185E-2</v>
      </c>
      <c r="BA933" s="50">
        <v>1.3069097222222223E-2</v>
      </c>
      <c r="BB933" s="50">
        <v>2.2430208333333333E-2</v>
      </c>
      <c r="BC933" s="51">
        <v>4.6007769999999996E-2</v>
      </c>
      <c r="BD933" s="48" t="s">
        <v>0</v>
      </c>
      <c r="BE933" s="48" t="s">
        <v>0</v>
      </c>
      <c r="BF933" s="48" t="s">
        <v>0</v>
      </c>
      <c r="BG933" s="48">
        <v>7.49</v>
      </c>
      <c r="BH933" s="48">
        <v>8.1</v>
      </c>
      <c r="BI933" s="46">
        <v>2065</v>
      </c>
    </row>
    <row r="934" spans="1:61" x14ac:dyDescent="0.3">
      <c r="A934" s="46">
        <v>468</v>
      </c>
      <c r="B934" s="48" t="s">
        <v>0</v>
      </c>
      <c r="C934" s="48" t="s">
        <v>0</v>
      </c>
      <c r="D934" s="48" t="s">
        <v>0</v>
      </c>
      <c r="E934" s="48">
        <v>8.65</v>
      </c>
      <c r="F934" s="48" t="s">
        <v>0</v>
      </c>
      <c r="G934" s="48" t="s">
        <v>0</v>
      </c>
      <c r="H934" s="48">
        <v>26.36</v>
      </c>
      <c r="I934" s="48">
        <v>41.88</v>
      </c>
      <c r="J934" s="49">
        <v>58.75</v>
      </c>
      <c r="K934" s="50">
        <v>8.9363425925925927E-4</v>
      </c>
      <c r="L934" s="50">
        <v>1.2184027777777779E-3</v>
      </c>
      <c r="M934" s="50">
        <v>2.8028935185185184E-3</v>
      </c>
      <c r="N934" s="50">
        <v>1.1151620370370371E-3</v>
      </c>
      <c r="O934" s="50">
        <v>1.5659722222222223E-3</v>
      </c>
      <c r="P934" s="50">
        <v>2.035763888888889E-3</v>
      </c>
      <c r="Q934" s="50">
        <v>3.2458333333333336E-3</v>
      </c>
      <c r="R934" s="50">
        <v>3.4997685185185184E-3</v>
      </c>
      <c r="S934" s="50">
        <v>4.445486111111111E-3</v>
      </c>
      <c r="T934" s="50">
        <v>6.9774305555555553E-3</v>
      </c>
      <c r="U934" s="50">
        <v>7.5488425925925922E-3</v>
      </c>
      <c r="V934" s="50">
        <v>1.2017013888888888E-2</v>
      </c>
      <c r="W934" s="50">
        <v>1.1679513888888889E-2</v>
      </c>
      <c r="X934" s="50">
        <v>1.9663425925925928E-2</v>
      </c>
      <c r="Y934" s="50">
        <v>4.0754398148148151E-2</v>
      </c>
      <c r="Z934" s="48">
        <v>1.48</v>
      </c>
      <c r="AA934" s="48">
        <v>3.01</v>
      </c>
      <c r="AB934" s="48" t="s">
        <v>0</v>
      </c>
      <c r="AC934" s="48">
        <v>10.27</v>
      </c>
      <c r="AD934" s="48">
        <v>8.9700000000000006</v>
      </c>
      <c r="AE934" s="46">
        <v>2691</v>
      </c>
      <c r="AF934" s="48" t="s">
        <v>0</v>
      </c>
      <c r="AG934" s="48" t="s">
        <v>0</v>
      </c>
      <c r="AH934" s="48" t="s">
        <v>0</v>
      </c>
      <c r="AI934" s="48">
        <v>9.92</v>
      </c>
      <c r="AJ934" s="48">
        <v>10.84</v>
      </c>
      <c r="AK934" s="48">
        <v>11.72</v>
      </c>
      <c r="AL934" s="48">
        <v>32.049999999999997</v>
      </c>
      <c r="AM934" s="48">
        <v>52.36</v>
      </c>
      <c r="AN934" s="48">
        <v>73.89</v>
      </c>
      <c r="AO934" s="50">
        <v>1.1370370370370371E-3</v>
      </c>
      <c r="AP934" s="50">
        <v>1.5824074074074074E-3</v>
      </c>
      <c r="AQ934" s="50">
        <v>3.5906250000000001E-3</v>
      </c>
      <c r="AR934" s="50">
        <v>1.4350694444444445E-3</v>
      </c>
      <c r="AS934" s="50">
        <v>2.008564814814815E-3</v>
      </c>
      <c r="AT934" s="50">
        <v>2.5961805555555556E-3</v>
      </c>
      <c r="AU934" s="50">
        <v>4.1068287037037028E-3</v>
      </c>
      <c r="AV934" s="50">
        <v>4.4457175925925923E-3</v>
      </c>
      <c r="AW934" s="50">
        <v>5.6806712962962965E-3</v>
      </c>
      <c r="AX934" s="50">
        <v>8.9688657407407408E-3</v>
      </c>
      <c r="AY934" s="50">
        <v>9.6675925925925922E-3</v>
      </c>
      <c r="AZ934" s="50">
        <v>1.5588194444444444E-2</v>
      </c>
      <c r="BA934" s="50">
        <v>1.3077893518518518E-2</v>
      </c>
      <c r="BB934" s="50">
        <v>2.2445138888888889E-2</v>
      </c>
      <c r="BC934" s="51">
        <v>4.6042039999999992E-2</v>
      </c>
      <c r="BD934" s="48" t="s">
        <v>0</v>
      </c>
      <c r="BE934" s="48" t="s">
        <v>0</v>
      </c>
      <c r="BF934" s="48">
        <v>3.5</v>
      </c>
      <c r="BG934" s="48">
        <v>7.48</v>
      </c>
      <c r="BH934" s="48">
        <v>8.08</v>
      </c>
      <c r="BI934" s="46">
        <v>2061</v>
      </c>
    </row>
    <row r="935" spans="1:61" x14ac:dyDescent="0.3">
      <c r="A935" s="46">
        <v>467</v>
      </c>
      <c r="B935" s="48">
        <v>6.99</v>
      </c>
      <c r="C935" s="48" t="s">
        <v>0</v>
      </c>
      <c r="D935" s="48">
        <v>8.09</v>
      </c>
      <c r="E935" s="48" t="s">
        <v>0</v>
      </c>
      <c r="F935" s="48" t="s">
        <v>0</v>
      </c>
      <c r="G935" s="48" t="s">
        <v>0</v>
      </c>
      <c r="H935" s="48">
        <v>26.37</v>
      </c>
      <c r="I935" s="48">
        <v>41.9</v>
      </c>
      <c r="J935" s="49">
        <v>58.78</v>
      </c>
      <c r="K935" s="50">
        <v>8.9409722222222223E-4</v>
      </c>
      <c r="L935" s="50">
        <v>1.2188657407407408E-3</v>
      </c>
      <c r="M935" s="50">
        <v>2.804050925925926E-3</v>
      </c>
      <c r="N935" s="50">
        <v>1.1156250000000001E-3</v>
      </c>
      <c r="O935" s="50">
        <v>1.5666666666666667E-3</v>
      </c>
      <c r="P935" s="50">
        <v>2.0365740740740743E-3</v>
      </c>
      <c r="Q935" s="50">
        <v>3.2471064814814819E-3</v>
      </c>
      <c r="R935" s="50">
        <v>3.5011574074074073E-3</v>
      </c>
      <c r="S935" s="50">
        <v>4.4473379629629628E-3</v>
      </c>
      <c r="T935" s="50">
        <v>6.9804398148148143E-3</v>
      </c>
      <c r="U935" s="50">
        <v>7.5519675925925919E-3</v>
      </c>
      <c r="V935" s="50">
        <v>1.2021990740740739E-2</v>
      </c>
      <c r="W935" s="50">
        <v>1.1686805555555556E-2</v>
      </c>
      <c r="X935" s="50">
        <v>1.9675810185185185E-2</v>
      </c>
      <c r="Y935" s="50">
        <v>4.0779513888888889E-2</v>
      </c>
      <c r="Z935" s="48" t="s">
        <v>0</v>
      </c>
      <c r="AA935" s="48" t="s">
        <v>0</v>
      </c>
      <c r="AB935" s="48">
        <v>4.83</v>
      </c>
      <c r="AC935" s="48">
        <v>10.26</v>
      </c>
      <c r="AD935" s="48">
        <v>8.9600000000000009</v>
      </c>
      <c r="AE935" s="46">
        <v>2686</v>
      </c>
      <c r="AF935" s="48" t="s">
        <v>0</v>
      </c>
      <c r="AG935" s="48">
        <v>9.0399999999999991</v>
      </c>
      <c r="AH935" s="48" t="s">
        <v>0</v>
      </c>
      <c r="AI935" s="48">
        <v>9.93</v>
      </c>
      <c r="AJ935" s="48" t="s">
        <v>0</v>
      </c>
      <c r="AK935" s="48">
        <v>11.73</v>
      </c>
      <c r="AL935" s="48">
        <v>32.07</v>
      </c>
      <c r="AM935" s="48">
        <v>52.38</v>
      </c>
      <c r="AN935" s="48">
        <v>73.94</v>
      </c>
      <c r="AO935" s="50">
        <v>1.1377314814814815E-3</v>
      </c>
      <c r="AP935" s="50">
        <v>1.5833333333333333E-3</v>
      </c>
      <c r="AQ935" s="50">
        <v>3.5928240740740742E-3</v>
      </c>
      <c r="AR935" s="50">
        <v>1.4358796296296296E-3</v>
      </c>
      <c r="AS935" s="50">
        <v>2.0097222222222222E-3</v>
      </c>
      <c r="AT935" s="50">
        <v>2.5976851851851851E-3</v>
      </c>
      <c r="AU935" s="50">
        <v>4.109143518518518E-3</v>
      </c>
      <c r="AV935" s="50">
        <v>4.4482638888888888E-3</v>
      </c>
      <c r="AW935" s="50">
        <v>5.6839120370370368E-3</v>
      </c>
      <c r="AX935" s="50">
        <v>8.974189814814815E-3</v>
      </c>
      <c r="AY935" s="50">
        <v>9.6732638888888875E-3</v>
      </c>
      <c r="AZ935" s="50">
        <v>1.5597569444444443E-2</v>
      </c>
      <c r="BA935" s="50">
        <v>1.3086689814814815E-2</v>
      </c>
      <c r="BB935" s="50">
        <v>2.2459953703703704E-2</v>
      </c>
      <c r="BC935" s="51">
        <v>4.6065889999999991E-2</v>
      </c>
      <c r="BD935" s="48" t="s">
        <v>0</v>
      </c>
      <c r="BE935" s="48">
        <v>2.36</v>
      </c>
      <c r="BF935" s="48" t="s">
        <v>0</v>
      </c>
      <c r="BG935" s="48">
        <v>7.47</v>
      </c>
      <c r="BH935" s="48">
        <v>8.06</v>
      </c>
      <c r="BI935" s="46">
        <v>2057</v>
      </c>
    </row>
    <row r="936" spans="1:61" x14ac:dyDescent="0.3">
      <c r="A936" s="46">
        <v>466</v>
      </c>
      <c r="B936" s="48" t="s">
        <v>0</v>
      </c>
      <c r="C936" s="48" t="s">
        <v>0</v>
      </c>
      <c r="D936" s="48" t="s">
        <v>0</v>
      </c>
      <c r="E936" s="48" t="s">
        <v>0</v>
      </c>
      <c r="F936" s="48">
        <v>9.41</v>
      </c>
      <c r="G936" s="48">
        <v>10.18</v>
      </c>
      <c r="H936" s="48">
        <v>26.38</v>
      </c>
      <c r="I936" s="48">
        <v>41.92</v>
      </c>
      <c r="J936" s="49">
        <v>58.8</v>
      </c>
      <c r="K936" s="50">
        <v>8.9444444444444445E-4</v>
      </c>
      <c r="L936" s="50">
        <v>1.2193287037037038E-3</v>
      </c>
      <c r="M936" s="50">
        <v>2.8053240740740742E-3</v>
      </c>
      <c r="N936" s="50">
        <v>1.116087962962963E-3</v>
      </c>
      <c r="O936" s="50">
        <v>1.5672453703703705E-3</v>
      </c>
      <c r="P936" s="50">
        <v>2.0373842592592592E-3</v>
      </c>
      <c r="Q936" s="50">
        <v>3.2483796296296301E-3</v>
      </c>
      <c r="R936" s="50">
        <v>3.5025462962962961E-3</v>
      </c>
      <c r="S936" s="50">
        <v>4.449074074074074E-3</v>
      </c>
      <c r="T936" s="50">
        <v>6.9833333333333336E-3</v>
      </c>
      <c r="U936" s="50">
        <v>7.555208333333333E-3</v>
      </c>
      <c r="V936" s="50">
        <v>1.2026967592592593E-2</v>
      </c>
      <c r="W936" s="50">
        <v>1.1694212962962964E-2</v>
      </c>
      <c r="X936" s="50">
        <v>1.9688310185185184E-2</v>
      </c>
      <c r="Y936" s="50">
        <v>4.0804629629629628E-2</v>
      </c>
      <c r="Z936" s="48" t="s">
        <v>0</v>
      </c>
      <c r="AA936" s="48">
        <v>3</v>
      </c>
      <c r="AB936" s="48" t="s">
        <v>0</v>
      </c>
      <c r="AC936" s="48">
        <v>10.25</v>
      </c>
      <c r="AD936" s="48">
        <v>8.94</v>
      </c>
      <c r="AE936" s="46">
        <v>2681</v>
      </c>
      <c r="AF936" s="48">
        <v>8.34</v>
      </c>
      <c r="AG936" s="48" t="s">
        <v>0</v>
      </c>
      <c r="AH936" s="48">
        <v>9.67</v>
      </c>
      <c r="AI936" s="48" t="s">
        <v>0</v>
      </c>
      <c r="AJ936" s="48">
        <v>10.85</v>
      </c>
      <c r="AK936" s="48" t="s">
        <v>0</v>
      </c>
      <c r="AL936" s="48">
        <v>32.08</v>
      </c>
      <c r="AM936" s="48">
        <v>52.41</v>
      </c>
      <c r="AN936" s="48">
        <v>73.98</v>
      </c>
      <c r="AO936" s="50">
        <v>1.1383101851851853E-3</v>
      </c>
      <c r="AP936" s="50">
        <v>1.5842592592592592E-3</v>
      </c>
      <c r="AQ936" s="50">
        <v>3.5949074074074073E-3</v>
      </c>
      <c r="AR936" s="50">
        <v>1.4366898148148149E-3</v>
      </c>
      <c r="AS936" s="50">
        <v>2.0108796296296298E-3</v>
      </c>
      <c r="AT936" s="50">
        <v>2.599074074074074E-3</v>
      </c>
      <c r="AU936" s="50">
        <v>4.1114583333333333E-3</v>
      </c>
      <c r="AV936" s="50">
        <v>4.4506944444444446E-3</v>
      </c>
      <c r="AW936" s="50">
        <v>5.687152777777778E-3</v>
      </c>
      <c r="AX936" s="50">
        <v>8.9793981481481478E-3</v>
      </c>
      <c r="AY936" s="50">
        <v>9.6790509259259243E-3</v>
      </c>
      <c r="AZ936" s="50">
        <v>1.5606828703703703E-2</v>
      </c>
      <c r="BA936" s="50">
        <v>1.3095486111111112E-2</v>
      </c>
      <c r="BB936" s="50">
        <v>2.2474768518518519E-2</v>
      </c>
      <c r="BC936" s="51">
        <v>4.6100160000000001E-2</v>
      </c>
      <c r="BD936" s="48" t="s">
        <v>0</v>
      </c>
      <c r="BE936" s="48" t="s">
        <v>0</v>
      </c>
      <c r="BF936" s="48">
        <v>3.49</v>
      </c>
      <c r="BG936" s="48">
        <v>7.46</v>
      </c>
      <c r="BH936" s="48">
        <v>8.0500000000000007</v>
      </c>
      <c r="BI936" s="46">
        <v>2053</v>
      </c>
    </row>
    <row r="937" spans="1:61" x14ac:dyDescent="0.3">
      <c r="A937" s="46">
        <v>465</v>
      </c>
      <c r="B937" s="48" t="s">
        <v>0</v>
      </c>
      <c r="C937" s="48">
        <v>7.57</v>
      </c>
      <c r="D937" s="48" t="s">
        <v>0</v>
      </c>
      <c r="E937" s="48">
        <v>8.66</v>
      </c>
      <c r="F937" s="48" t="s">
        <v>0</v>
      </c>
      <c r="G937" s="48" t="s">
        <v>0</v>
      </c>
      <c r="H937" s="48">
        <v>26.39</v>
      </c>
      <c r="I937" s="48">
        <v>41.94</v>
      </c>
      <c r="J937" s="49">
        <v>58.82</v>
      </c>
      <c r="K937" s="50">
        <v>8.9479166666666667E-4</v>
      </c>
      <c r="L937" s="50">
        <v>1.2197916666666668E-3</v>
      </c>
      <c r="M937" s="50">
        <v>2.8064814814814814E-3</v>
      </c>
      <c r="N937" s="50">
        <v>1.116550925925926E-3</v>
      </c>
      <c r="O937" s="50">
        <v>1.5678240740740741E-3</v>
      </c>
      <c r="P937" s="50">
        <v>2.0381944444444445E-3</v>
      </c>
      <c r="Q937" s="50">
        <v>3.249652777777778E-3</v>
      </c>
      <c r="R937" s="50">
        <v>3.503935185185185E-3</v>
      </c>
      <c r="S937" s="50">
        <v>4.4508101851851853E-3</v>
      </c>
      <c r="T937" s="50">
        <v>6.986226851851852E-3</v>
      </c>
      <c r="U937" s="50">
        <v>7.5583333333333336E-3</v>
      </c>
      <c r="V937" s="50">
        <v>1.2031944444444446E-2</v>
      </c>
      <c r="W937" s="50">
        <v>1.1701620370370371E-2</v>
      </c>
      <c r="X937" s="50">
        <v>1.9700694444444444E-2</v>
      </c>
      <c r="Y937" s="50">
        <v>4.0829745370370367E-2</v>
      </c>
      <c r="Z937" s="48" t="s">
        <v>0</v>
      </c>
      <c r="AA937" s="48" t="s">
        <v>0</v>
      </c>
      <c r="AB937" s="48">
        <v>4.82</v>
      </c>
      <c r="AC937" s="48">
        <v>10.24</v>
      </c>
      <c r="AD937" s="48">
        <v>8.92</v>
      </c>
      <c r="AE937" s="46">
        <v>2676</v>
      </c>
      <c r="AF937" s="48" t="s">
        <v>0</v>
      </c>
      <c r="AG937" s="48">
        <v>9.0500000000000007</v>
      </c>
      <c r="AH937" s="48" t="s">
        <v>0</v>
      </c>
      <c r="AI937" s="48">
        <v>9.94</v>
      </c>
      <c r="AJ937" s="48">
        <v>10.86</v>
      </c>
      <c r="AK937" s="48">
        <v>11.74</v>
      </c>
      <c r="AL937" s="48">
        <v>32.1</v>
      </c>
      <c r="AM937" s="48">
        <v>52.44</v>
      </c>
      <c r="AN937" s="48">
        <v>74.02</v>
      </c>
      <c r="AO937" s="50">
        <v>1.1390046296296298E-3</v>
      </c>
      <c r="AP937" s="50">
        <v>1.5851851851851851E-3</v>
      </c>
      <c r="AQ937" s="50">
        <v>3.5971064814814815E-3</v>
      </c>
      <c r="AR937" s="50">
        <v>1.4376157407407408E-3</v>
      </c>
      <c r="AS937" s="50">
        <v>2.0119212962962964E-3</v>
      </c>
      <c r="AT937" s="50">
        <v>2.6004629629629628E-3</v>
      </c>
      <c r="AU937" s="50">
        <v>4.1137731481481477E-3</v>
      </c>
      <c r="AV937" s="50">
        <v>4.4532407407407411E-3</v>
      </c>
      <c r="AW937" s="50">
        <v>5.6903935185185182E-3</v>
      </c>
      <c r="AX937" s="50">
        <v>8.9847222222222221E-3</v>
      </c>
      <c r="AY937" s="50">
        <v>9.6847222222222213E-3</v>
      </c>
      <c r="AZ937" s="50">
        <v>1.5616203703703703E-2</v>
      </c>
      <c r="BA937" s="50">
        <v>1.3104282407407408E-2</v>
      </c>
      <c r="BB937" s="50">
        <v>2.2489699074074075E-2</v>
      </c>
      <c r="BC937" s="51">
        <v>4.6134439999999999E-2</v>
      </c>
      <c r="BD937" s="48" t="s">
        <v>0</v>
      </c>
      <c r="BE937" s="48" t="s">
        <v>0</v>
      </c>
      <c r="BF937" s="48" t="s">
        <v>0</v>
      </c>
      <c r="BG937" s="48">
        <v>7.45</v>
      </c>
      <c r="BH937" s="48">
        <v>8.0299999999999994</v>
      </c>
      <c r="BI937" s="46">
        <v>2049</v>
      </c>
    </row>
    <row r="938" spans="1:61" x14ac:dyDescent="0.3">
      <c r="A938" s="46">
        <v>464</v>
      </c>
      <c r="B938" s="48" t="s">
        <v>0</v>
      </c>
      <c r="C938" s="48" t="s">
        <v>0</v>
      </c>
      <c r="D938" s="48" t="s">
        <v>0</v>
      </c>
      <c r="E938" s="48" t="s">
        <v>0</v>
      </c>
      <c r="F938" s="48">
        <v>9.42</v>
      </c>
      <c r="G938" s="48">
        <v>10.19</v>
      </c>
      <c r="H938" s="48">
        <v>26.4</v>
      </c>
      <c r="I938" s="48">
        <v>41.95</v>
      </c>
      <c r="J938" s="49">
        <v>58.85</v>
      </c>
      <c r="K938" s="50">
        <v>8.9513888888888889E-4</v>
      </c>
      <c r="L938" s="50">
        <v>1.2202546296296297E-3</v>
      </c>
      <c r="M938" s="50">
        <v>2.807638888888889E-3</v>
      </c>
      <c r="N938" s="50">
        <v>1.1168981481481481E-3</v>
      </c>
      <c r="O938" s="50">
        <v>1.5684027777777779E-3</v>
      </c>
      <c r="P938" s="50">
        <v>2.0390046296296293E-3</v>
      </c>
      <c r="Q938" s="50">
        <v>3.2510416666666668E-3</v>
      </c>
      <c r="R938" s="50">
        <v>3.5053240740740739E-3</v>
      </c>
      <c r="S938" s="50">
        <v>4.4526620370370371E-3</v>
      </c>
      <c r="T938" s="50">
        <v>6.989236111111111E-3</v>
      </c>
      <c r="U938" s="50">
        <v>7.5614583333333332E-3</v>
      </c>
      <c r="V938" s="50">
        <v>1.2036921296296297E-2</v>
      </c>
      <c r="W938" s="50">
        <v>1.1709027777777778E-2</v>
      </c>
      <c r="X938" s="50">
        <v>1.9713078703703701E-2</v>
      </c>
      <c r="Y938" s="50">
        <v>4.0854976851851854E-2</v>
      </c>
      <c r="Z938" s="48" t="s">
        <v>0</v>
      </c>
      <c r="AA938" s="48" t="s">
        <v>0</v>
      </c>
      <c r="AB938" s="48" t="s">
        <v>0</v>
      </c>
      <c r="AC938" s="48">
        <v>10.23</v>
      </c>
      <c r="AD938" s="48">
        <v>8.9</v>
      </c>
      <c r="AE938" s="46">
        <v>2671</v>
      </c>
      <c r="AF938" s="48">
        <v>8.35</v>
      </c>
      <c r="AG938" s="48" t="s">
        <v>0</v>
      </c>
      <c r="AH938" s="48">
        <v>9.68</v>
      </c>
      <c r="AI938" s="48" t="s">
        <v>0</v>
      </c>
      <c r="AJ938" s="48" t="s">
        <v>0</v>
      </c>
      <c r="AK938" s="48">
        <v>11.75</v>
      </c>
      <c r="AL938" s="48">
        <v>32.119999999999997</v>
      </c>
      <c r="AM938" s="48">
        <v>52.47</v>
      </c>
      <c r="AN938" s="48">
        <v>74.06</v>
      </c>
      <c r="AO938" s="50">
        <v>1.1396990740740742E-3</v>
      </c>
      <c r="AP938" s="50">
        <v>1.5862268518518519E-3</v>
      </c>
      <c r="AQ938" s="50">
        <v>3.5993055555555557E-3</v>
      </c>
      <c r="AR938" s="50">
        <v>1.4384259259259259E-3</v>
      </c>
      <c r="AS938" s="50">
        <v>2.0130787037037036E-3</v>
      </c>
      <c r="AT938" s="50">
        <v>2.6019675925925924E-3</v>
      </c>
      <c r="AU938" s="50">
        <v>4.1159722222222223E-3</v>
      </c>
      <c r="AV938" s="50">
        <v>4.4557870370370367E-3</v>
      </c>
      <c r="AW938" s="50">
        <v>5.6936342592592594E-3</v>
      </c>
      <c r="AX938" s="50">
        <v>8.9899305555555548E-3</v>
      </c>
      <c r="AY938" s="50">
        <v>9.6905092592592598E-3</v>
      </c>
      <c r="AZ938" s="50">
        <v>1.5625578703703704E-2</v>
      </c>
      <c r="BA938" s="50">
        <v>1.3113194444444445E-2</v>
      </c>
      <c r="BB938" s="50">
        <v>2.2504629629629628E-2</v>
      </c>
      <c r="BC938" s="51">
        <v>4.6158309999999994E-2</v>
      </c>
      <c r="BD938" s="48" t="s">
        <v>0</v>
      </c>
      <c r="BE938" s="48">
        <v>2.35</v>
      </c>
      <c r="BF938" s="48">
        <v>3.48</v>
      </c>
      <c r="BG938" s="48">
        <v>7.44</v>
      </c>
      <c r="BH938" s="48">
        <v>8.02</v>
      </c>
      <c r="BI938" s="46">
        <v>2045</v>
      </c>
    </row>
    <row r="939" spans="1:61" x14ac:dyDescent="0.3">
      <c r="A939" s="46">
        <v>463</v>
      </c>
      <c r="B939" s="48">
        <v>7</v>
      </c>
      <c r="C939" s="48" t="s">
        <v>0</v>
      </c>
      <c r="D939" s="48">
        <v>8.1</v>
      </c>
      <c r="E939" s="48">
        <v>8.67</v>
      </c>
      <c r="F939" s="48" t="s">
        <v>0</v>
      </c>
      <c r="G939" s="48" t="s">
        <v>0</v>
      </c>
      <c r="H939" s="48">
        <v>26.41</v>
      </c>
      <c r="I939" s="48">
        <v>41.97</v>
      </c>
      <c r="J939" s="49">
        <v>58.87</v>
      </c>
      <c r="K939" s="50">
        <v>8.9548611111111111E-4</v>
      </c>
      <c r="L939" s="50">
        <v>1.2207175925925927E-3</v>
      </c>
      <c r="M939" s="50">
        <v>2.8089120370370368E-3</v>
      </c>
      <c r="N939" s="50">
        <v>1.1173611111111111E-3</v>
      </c>
      <c r="O939" s="50">
        <v>1.5689814814814815E-3</v>
      </c>
      <c r="P939" s="50">
        <v>2.0398148148148146E-3</v>
      </c>
      <c r="Q939" s="50">
        <v>3.2523148148148151E-3</v>
      </c>
      <c r="R939" s="50">
        <v>3.5067129629629628E-3</v>
      </c>
      <c r="S939" s="50">
        <v>4.4543981481481483E-3</v>
      </c>
      <c r="T939" s="50">
        <v>6.9921296296296294E-3</v>
      </c>
      <c r="U939" s="50">
        <v>7.5646990740740735E-3</v>
      </c>
      <c r="V939" s="50">
        <v>1.2042013888888889E-2</v>
      </c>
      <c r="W939" s="50">
        <v>1.1716435185185186E-2</v>
      </c>
      <c r="X939" s="50">
        <v>1.9725578703703704E-2</v>
      </c>
      <c r="Y939" s="50">
        <v>4.0880208333333334E-2</v>
      </c>
      <c r="Z939" s="48" t="s">
        <v>0</v>
      </c>
      <c r="AA939" s="48">
        <v>2.99</v>
      </c>
      <c r="AB939" s="48">
        <v>4.8100000000000005</v>
      </c>
      <c r="AC939" s="48">
        <v>10.220000000000001</v>
      </c>
      <c r="AD939" s="48">
        <v>8.89</v>
      </c>
      <c r="AE939" s="46">
        <v>2666</v>
      </c>
      <c r="AF939" s="48" t="s">
        <v>0</v>
      </c>
      <c r="AG939" s="48">
        <v>9.06</v>
      </c>
      <c r="AH939" s="48" t="s">
        <v>0</v>
      </c>
      <c r="AI939" s="48">
        <v>9.9499999999999993</v>
      </c>
      <c r="AJ939" s="48">
        <v>10.87</v>
      </c>
      <c r="AK939" s="48" t="s">
        <v>0</v>
      </c>
      <c r="AL939" s="48">
        <v>32.130000000000003</v>
      </c>
      <c r="AM939" s="48">
        <v>52.5</v>
      </c>
      <c r="AN939" s="48">
        <v>74.099999999999994</v>
      </c>
      <c r="AO939" s="50">
        <v>1.1402777777777778E-3</v>
      </c>
      <c r="AP939" s="50">
        <v>1.5871527777777778E-3</v>
      </c>
      <c r="AQ939" s="50">
        <v>3.6013888888888888E-3</v>
      </c>
      <c r="AR939" s="50">
        <v>1.4392361111111112E-3</v>
      </c>
      <c r="AS939" s="50">
        <v>2.0142361111111112E-3</v>
      </c>
      <c r="AT939" s="50">
        <v>2.6033564814814812E-3</v>
      </c>
      <c r="AU939" s="50">
        <v>4.1182870370370366E-3</v>
      </c>
      <c r="AV939" s="50">
        <v>4.4582175925925926E-3</v>
      </c>
      <c r="AW939" s="50">
        <v>5.6968750000000005E-3</v>
      </c>
      <c r="AX939" s="50">
        <v>8.9952546296296308E-3</v>
      </c>
      <c r="AY939" s="50">
        <v>9.6961805555555551E-3</v>
      </c>
      <c r="AZ939" s="50">
        <v>1.5634837962962961E-2</v>
      </c>
      <c r="BA939" s="50">
        <v>1.3121990740740741E-2</v>
      </c>
      <c r="BB939" s="50">
        <v>2.2519560185185188E-2</v>
      </c>
      <c r="BC939" s="51">
        <v>4.6192589999999992E-2</v>
      </c>
      <c r="BD939" s="48" t="s">
        <v>0</v>
      </c>
      <c r="BE939" s="48" t="s">
        <v>0</v>
      </c>
      <c r="BF939" s="48" t="s">
        <v>0</v>
      </c>
      <c r="BG939" s="48">
        <v>7.43</v>
      </c>
      <c r="BH939" s="48">
        <v>8</v>
      </c>
      <c r="BI939" s="46">
        <v>2041</v>
      </c>
    </row>
    <row r="940" spans="1:61" x14ac:dyDescent="0.3">
      <c r="A940" s="46">
        <v>462</v>
      </c>
      <c r="B940" s="48" t="s">
        <v>0</v>
      </c>
      <c r="C940" s="48">
        <v>7.58</v>
      </c>
      <c r="D940" s="48" t="s">
        <v>0</v>
      </c>
      <c r="E940" s="48" t="s">
        <v>0</v>
      </c>
      <c r="F940" s="48">
        <v>9.43</v>
      </c>
      <c r="G940" s="48">
        <v>10.199999999999999</v>
      </c>
      <c r="H940" s="48">
        <v>26.42</v>
      </c>
      <c r="I940" s="48">
        <v>41.99</v>
      </c>
      <c r="J940" s="49">
        <v>58.89</v>
      </c>
      <c r="K940" s="50">
        <v>8.9583333333333333E-4</v>
      </c>
      <c r="L940" s="50">
        <v>1.2211805555555556E-3</v>
      </c>
      <c r="M940" s="50">
        <v>2.8100694444444445E-3</v>
      </c>
      <c r="N940" s="50">
        <v>1.117824074074074E-3</v>
      </c>
      <c r="O940" s="50">
        <v>1.569675925925926E-3</v>
      </c>
      <c r="P940" s="50">
        <v>2.0406249999999999E-3</v>
      </c>
      <c r="Q940" s="50">
        <v>3.2535879629629633E-3</v>
      </c>
      <c r="R940" s="50">
        <v>3.5081018518518517E-3</v>
      </c>
      <c r="S940" s="50">
        <v>4.4562500000000001E-3</v>
      </c>
      <c r="T940" s="50">
        <v>6.9951388888888884E-3</v>
      </c>
      <c r="U940" s="50">
        <v>7.567824074074074E-3</v>
      </c>
      <c r="V940" s="50">
        <v>1.204699074074074E-2</v>
      </c>
      <c r="W940" s="50">
        <v>1.1723842592592593E-2</v>
      </c>
      <c r="X940" s="50">
        <v>1.9737962962962964E-2</v>
      </c>
      <c r="Y940" s="50">
        <v>4.0905439814814815E-2</v>
      </c>
      <c r="Z940" s="48" t="s">
        <v>0</v>
      </c>
      <c r="AA940" s="48" t="s">
        <v>0</v>
      </c>
      <c r="AB940" s="48" t="s">
        <v>0</v>
      </c>
      <c r="AC940" s="48">
        <v>10.210000000000001</v>
      </c>
      <c r="AD940" s="48">
        <v>8.8699999999999992</v>
      </c>
      <c r="AE940" s="46">
        <v>2661</v>
      </c>
      <c r="AF940" s="48">
        <v>8.36</v>
      </c>
      <c r="AG940" s="48" t="s">
        <v>0</v>
      </c>
      <c r="AH940" s="48">
        <v>9.69</v>
      </c>
      <c r="AI940" s="48" t="s">
        <v>0</v>
      </c>
      <c r="AJ940" s="48">
        <v>10.88</v>
      </c>
      <c r="AK940" s="48">
        <v>11.76</v>
      </c>
      <c r="AL940" s="48">
        <v>32.15</v>
      </c>
      <c r="AM940" s="48">
        <v>52.53</v>
      </c>
      <c r="AN940" s="48">
        <v>74.14</v>
      </c>
      <c r="AO940" s="50">
        <v>1.1409722222222223E-3</v>
      </c>
      <c r="AP940" s="50">
        <v>1.5880787037037037E-3</v>
      </c>
      <c r="AQ940" s="50">
        <v>3.603587962962963E-3</v>
      </c>
      <c r="AR940" s="50">
        <v>1.4400462962962963E-3</v>
      </c>
      <c r="AS940" s="50">
        <v>2.0152777777777777E-3</v>
      </c>
      <c r="AT940" s="50">
        <v>2.6048611111111112E-3</v>
      </c>
      <c r="AU940" s="50">
        <v>4.120601851851851E-3</v>
      </c>
      <c r="AV940" s="50">
        <v>4.4607638888888891E-3</v>
      </c>
      <c r="AW940" s="50">
        <v>5.7001157407407408E-3</v>
      </c>
      <c r="AX940" s="50">
        <v>9.0005787037037051E-3</v>
      </c>
      <c r="AY940" s="50">
        <v>9.7019675925925919E-3</v>
      </c>
      <c r="AZ940" s="50">
        <v>1.5644212962962964E-2</v>
      </c>
      <c r="BA940" s="50">
        <v>1.313090277777778E-2</v>
      </c>
      <c r="BB940" s="50">
        <v>2.2534490740740744E-2</v>
      </c>
      <c r="BC940" s="51">
        <v>4.6226869999999996E-2</v>
      </c>
      <c r="BD940" s="48">
        <v>1.21</v>
      </c>
      <c r="BE940" s="48" t="s">
        <v>0</v>
      </c>
      <c r="BF940" s="48">
        <v>3.47</v>
      </c>
      <c r="BG940" s="48">
        <v>7.42</v>
      </c>
      <c r="BH940" s="48">
        <v>7.98</v>
      </c>
      <c r="BI940" s="46">
        <v>2037</v>
      </c>
    </row>
    <row r="941" spans="1:61" x14ac:dyDescent="0.3">
      <c r="A941" s="46">
        <v>461</v>
      </c>
      <c r="B941" s="48" t="s">
        <v>0</v>
      </c>
      <c r="C941" s="48" t="s">
        <v>0</v>
      </c>
      <c r="D941" s="48" t="s">
        <v>0</v>
      </c>
      <c r="E941" s="48" t="s">
        <v>0</v>
      </c>
      <c r="F941" s="48" t="s">
        <v>0</v>
      </c>
      <c r="G941" s="48" t="s">
        <v>0</v>
      </c>
      <c r="H941" s="48">
        <v>26.43</v>
      </c>
      <c r="I941" s="48">
        <v>42</v>
      </c>
      <c r="J941" s="49">
        <v>58.92</v>
      </c>
      <c r="K941" s="50">
        <v>8.9618055555555555E-4</v>
      </c>
      <c r="L941" s="50">
        <v>1.2217592592592592E-3</v>
      </c>
      <c r="M941" s="50">
        <v>2.8113425925925927E-3</v>
      </c>
      <c r="N941" s="50">
        <v>1.1181712962962964E-3</v>
      </c>
      <c r="O941" s="50">
        <v>1.5702546296296298E-3</v>
      </c>
      <c r="P941" s="50">
        <v>2.0414351851851852E-3</v>
      </c>
      <c r="Q941" s="50">
        <v>3.2549768518518522E-3</v>
      </c>
      <c r="R941" s="50">
        <v>3.5094907407407405E-3</v>
      </c>
      <c r="S941" s="50">
        <v>4.4579861111111114E-3</v>
      </c>
      <c r="T941" s="50">
        <v>6.9980324074074068E-3</v>
      </c>
      <c r="U941" s="50">
        <v>7.5709490740740737E-3</v>
      </c>
      <c r="V941" s="50">
        <v>1.2051967592592592E-2</v>
      </c>
      <c r="W941" s="50">
        <v>1.173125E-2</v>
      </c>
      <c r="X941" s="50">
        <v>1.9750462962962963E-2</v>
      </c>
      <c r="Y941" s="50">
        <v>4.0930671296296302E-2</v>
      </c>
      <c r="Z941" s="48" t="s">
        <v>0</v>
      </c>
      <c r="AA941" s="48">
        <v>2.98</v>
      </c>
      <c r="AB941" s="48">
        <v>4.8</v>
      </c>
      <c r="AC941" s="48">
        <v>10.199999999999999</v>
      </c>
      <c r="AD941" s="48">
        <v>8.85</v>
      </c>
      <c r="AE941" s="46">
        <v>2656</v>
      </c>
      <c r="AF941" s="48" t="s">
        <v>0</v>
      </c>
      <c r="AG941" s="48" t="s">
        <v>0</v>
      </c>
      <c r="AH941" s="48" t="s">
        <v>0</v>
      </c>
      <c r="AI941" s="48">
        <v>9.9600000000000009</v>
      </c>
      <c r="AJ941" s="48" t="s">
        <v>0</v>
      </c>
      <c r="AK941" s="48">
        <v>11.77</v>
      </c>
      <c r="AL941" s="48">
        <v>32.17</v>
      </c>
      <c r="AM941" s="48">
        <v>52.56</v>
      </c>
      <c r="AN941" s="48">
        <v>74.180000000000007</v>
      </c>
      <c r="AO941" s="50">
        <v>1.1415509259259261E-3</v>
      </c>
      <c r="AP941" s="50">
        <v>1.5890046296296297E-3</v>
      </c>
      <c r="AQ941" s="50">
        <v>3.6057870370370371E-3</v>
      </c>
      <c r="AR941" s="50">
        <v>1.4408564814814815E-3</v>
      </c>
      <c r="AS941" s="50">
        <v>2.0164351851851853E-3</v>
      </c>
      <c r="AT941" s="50">
        <v>2.6062500000000001E-3</v>
      </c>
      <c r="AU941" s="50">
        <v>4.1229166666666662E-3</v>
      </c>
      <c r="AV941" s="50">
        <v>4.4633101851851856E-3</v>
      </c>
      <c r="AW941" s="50">
        <v>5.703356481481482E-3</v>
      </c>
      <c r="AX941" s="50">
        <v>9.0057870370370378E-3</v>
      </c>
      <c r="AY941" s="50">
        <v>9.7076388888888889E-3</v>
      </c>
      <c r="AZ941" s="50">
        <v>1.5653587962962963E-2</v>
      </c>
      <c r="BA941" s="50">
        <v>1.3139699074074074E-2</v>
      </c>
      <c r="BB941" s="50">
        <v>2.2549421296296297E-2</v>
      </c>
      <c r="BC941" s="51">
        <v>4.625075E-2</v>
      </c>
      <c r="BD941" s="48" t="s">
        <v>0</v>
      </c>
      <c r="BE941" s="48">
        <v>2.34</v>
      </c>
      <c r="BF941" s="48" t="s">
        <v>0</v>
      </c>
      <c r="BG941" s="48">
        <v>7.41</v>
      </c>
      <c r="BH941" s="48">
        <v>7.97</v>
      </c>
      <c r="BI941" s="46">
        <v>2033</v>
      </c>
    </row>
    <row r="942" spans="1:61" x14ac:dyDescent="0.3">
      <c r="A942" s="46">
        <v>460</v>
      </c>
      <c r="B942" s="48" t="s">
        <v>0</v>
      </c>
      <c r="C942" s="48" t="s">
        <v>0</v>
      </c>
      <c r="D942" s="48">
        <v>8.11</v>
      </c>
      <c r="E942" s="48">
        <v>8.68</v>
      </c>
      <c r="F942" s="48" t="s">
        <v>0</v>
      </c>
      <c r="G942" s="48">
        <v>10.210000000000001</v>
      </c>
      <c r="H942" s="48">
        <v>26.44</v>
      </c>
      <c r="I942" s="48">
        <v>42.02</v>
      </c>
      <c r="J942" s="49">
        <v>58.94</v>
      </c>
      <c r="K942" s="50">
        <v>8.9652777777777777E-4</v>
      </c>
      <c r="L942" s="50">
        <v>1.2222222222222222E-3</v>
      </c>
      <c r="M942" s="50">
        <v>2.8126157407407405E-3</v>
      </c>
      <c r="N942" s="50">
        <v>1.1186342592592593E-3</v>
      </c>
      <c r="O942" s="50">
        <v>1.5708333333333334E-3</v>
      </c>
      <c r="P942" s="50">
        <v>2.0421296296296294E-3</v>
      </c>
      <c r="Q942" s="50">
        <v>3.2562500000000005E-3</v>
      </c>
      <c r="R942" s="50">
        <v>3.5108796296296294E-3</v>
      </c>
      <c r="S942" s="50">
        <v>4.4598379629629632E-3</v>
      </c>
      <c r="T942" s="50">
        <v>7.0010416666666658E-3</v>
      </c>
      <c r="U942" s="50">
        <v>7.574189814814814E-3</v>
      </c>
      <c r="V942" s="50">
        <v>1.2056944444444445E-2</v>
      </c>
      <c r="W942" s="50">
        <v>1.1738657407407408E-2</v>
      </c>
      <c r="X942" s="50">
        <v>1.9762962962962965E-2</v>
      </c>
      <c r="Y942" s="50">
        <v>4.0955902777777782E-2</v>
      </c>
      <c r="Z942" s="48">
        <v>1.47</v>
      </c>
      <c r="AA942" s="48" t="s">
        <v>0</v>
      </c>
      <c r="AB942" s="48" t="s">
        <v>0</v>
      </c>
      <c r="AC942" s="48">
        <v>10.19</v>
      </c>
      <c r="AD942" s="48">
        <v>8.84</v>
      </c>
      <c r="AE942" s="46">
        <v>2651</v>
      </c>
      <c r="AF942" s="48" t="s">
        <v>0</v>
      </c>
      <c r="AG942" s="48">
        <v>9.07</v>
      </c>
      <c r="AH942" s="48">
        <v>9.6999999999999993</v>
      </c>
      <c r="AI942" s="48">
        <v>9.9700000000000006</v>
      </c>
      <c r="AJ942" s="48">
        <v>10.89</v>
      </c>
      <c r="AK942" s="48" t="s">
        <v>0</v>
      </c>
      <c r="AL942" s="48">
        <v>32.18</v>
      </c>
      <c r="AM942" s="48">
        <v>52.58</v>
      </c>
      <c r="AN942" s="48">
        <v>74.22</v>
      </c>
      <c r="AO942" s="50">
        <v>1.1422453703703705E-3</v>
      </c>
      <c r="AP942" s="50">
        <v>1.5899305555555556E-3</v>
      </c>
      <c r="AQ942" s="50">
        <v>3.6078703703703702E-3</v>
      </c>
      <c r="AR942" s="50">
        <v>1.4416666666666666E-3</v>
      </c>
      <c r="AS942" s="50">
        <v>2.0175925925925925E-3</v>
      </c>
      <c r="AT942" s="50">
        <v>2.6077546296296296E-3</v>
      </c>
      <c r="AU942" s="50">
        <v>4.1252314814814806E-3</v>
      </c>
      <c r="AV942" s="50">
        <v>4.4657407407407415E-3</v>
      </c>
      <c r="AW942" s="50">
        <v>5.7067129629629638E-3</v>
      </c>
      <c r="AX942" s="50">
        <v>9.0111111111111121E-3</v>
      </c>
      <c r="AY942" s="50">
        <v>9.7134259259259257E-3</v>
      </c>
      <c r="AZ942" s="50">
        <v>1.5663078703703703E-2</v>
      </c>
      <c r="BA942" s="50">
        <v>1.3148611111111111E-2</v>
      </c>
      <c r="BB942" s="50">
        <v>2.2564351851851853E-2</v>
      </c>
      <c r="BC942" s="51">
        <v>4.6285050000000001E-2</v>
      </c>
      <c r="BD942" s="48" t="s">
        <v>0</v>
      </c>
      <c r="BE942" s="48" t="s">
        <v>0</v>
      </c>
      <c r="BF942" s="48">
        <v>3.46</v>
      </c>
      <c r="BG942" s="48">
        <v>7.4</v>
      </c>
      <c r="BH942" s="48">
        <v>7.95</v>
      </c>
      <c r="BI942" s="46">
        <v>2029</v>
      </c>
    </row>
    <row r="943" spans="1:61" x14ac:dyDescent="0.3">
      <c r="A943" s="46">
        <v>459</v>
      </c>
      <c r="B943" s="48">
        <v>7.01</v>
      </c>
      <c r="C943" s="48" t="s">
        <v>0</v>
      </c>
      <c r="D943" s="48" t="s">
        <v>0</v>
      </c>
      <c r="E943" s="48" t="s">
        <v>0</v>
      </c>
      <c r="F943" s="48">
        <v>9.44</v>
      </c>
      <c r="G943" s="48" t="s">
        <v>0</v>
      </c>
      <c r="H943" s="48">
        <v>26.45</v>
      </c>
      <c r="I943" s="48">
        <v>42.04</v>
      </c>
      <c r="J943" s="49">
        <v>58.96</v>
      </c>
      <c r="K943" s="50">
        <v>8.9687499999999999E-4</v>
      </c>
      <c r="L943" s="50">
        <v>1.2226851851851852E-3</v>
      </c>
      <c r="M943" s="50">
        <v>2.8137731481481481E-3</v>
      </c>
      <c r="N943" s="50">
        <v>1.1190972222222223E-3</v>
      </c>
      <c r="O943" s="50">
        <v>1.5714120370370372E-3</v>
      </c>
      <c r="P943" s="50">
        <v>2.0429398148148147E-3</v>
      </c>
      <c r="Q943" s="50">
        <v>3.2576388888888893E-3</v>
      </c>
      <c r="R943" s="50">
        <v>3.5122685185185183E-3</v>
      </c>
      <c r="S943" s="50">
        <v>4.4615740740740744E-3</v>
      </c>
      <c r="T943" s="50">
        <v>7.0039351851851851E-3</v>
      </c>
      <c r="U943" s="50">
        <v>7.5773148148148145E-3</v>
      </c>
      <c r="V943" s="50">
        <v>1.2062037037037036E-2</v>
      </c>
      <c r="W943" s="50">
        <v>1.1746064814814815E-2</v>
      </c>
      <c r="X943" s="50">
        <v>1.9775462962962963E-2</v>
      </c>
      <c r="Y943" s="50">
        <v>4.0981249999999997E-2</v>
      </c>
      <c r="Z943" s="48" t="s">
        <v>0</v>
      </c>
      <c r="AA943" s="48" t="s">
        <v>0</v>
      </c>
      <c r="AB943" s="48">
        <v>4.79</v>
      </c>
      <c r="AC943" s="48">
        <v>10.18</v>
      </c>
      <c r="AD943" s="48">
        <v>8.82</v>
      </c>
      <c r="AE943" s="46">
        <v>2645</v>
      </c>
      <c r="AF943" s="48">
        <v>8.3699999999999992</v>
      </c>
      <c r="AG943" s="48" t="s">
        <v>0</v>
      </c>
      <c r="AH943" s="48" t="s">
        <v>0</v>
      </c>
      <c r="AI943" s="48" t="s">
        <v>0</v>
      </c>
      <c r="AJ943" s="48">
        <v>10.9</v>
      </c>
      <c r="AK943" s="48">
        <v>11.78</v>
      </c>
      <c r="AL943" s="48">
        <v>32.200000000000003</v>
      </c>
      <c r="AM943" s="48">
        <v>52.61</v>
      </c>
      <c r="AN943" s="48">
        <v>74.260000000000005</v>
      </c>
      <c r="AO943" s="50">
        <v>1.1429398148148149E-3</v>
      </c>
      <c r="AP943" s="50">
        <v>1.5908564814814815E-3</v>
      </c>
      <c r="AQ943" s="50">
        <v>3.6100694444444444E-3</v>
      </c>
      <c r="AR943" s="50">
        <v>1.4424768518518519E-3</v>
      </c>
      <c r="AS943" s="50">
        <v>2.0187500000000001E-3</v>
      </c>
      <c r="AT943" s="50">
        <v>2.6091435185185185E-3</v>
      </c>
      <c r="AU943" s="50">
        <v>4.1275462962962958E-3</v>
      </c>
      <c r="AV943" s="50">
        <v>4.4682870370370371E-3</v>
      </c>
      <c r="AW943" s="50">
        <v>5.7099537037037041E-3</v>
      </c>
      <c r="AX943" s="50">
        <v>9.0164351851851846E-3</v>
      </c>
      <c r="AY943" s="50">
        <v>9.7192129629629625E-3</v>
      </c>
      <c r="AZ943" s="50">
        <v>1.5672453703703702E-2</v>
      </c>
      <c r="BA943" s="50">
        <v>1.3157523148148149E-2</v>
      </c>
      <c r="BB943" s="50">
        <v>2.2579398148148147E-2</v>
      </c>
      <c r="BC943" s="51">
        <v>4.6308919999999996E-2</v>
      </c>
      <c r="BD943" s="48" t="s">
        <v>0</v>
      </c>
      <c r="BE943" s="48" t="s">
        <v>0</v>
      </c>
      <c r="BF943" s="48" t="s">
        <v>0</v>
      </c>
      <c r="BG943" s="48">
        <v>7.39</v>
      </c>
      <c r="BH943" s="48">
        <v>7.93</v>
      </c>
      <c r="BI943" s="46">
        <v>2025</v>
      </c>
    </row>
    <row r="944" spans="1:61" x14ac:dyDescent="0.3">
      <c r="A944" s="46">
        <v>458</v>
      </c>
      <c r="B944" s="48" t="s">
        <v>0</v>
      </c>
      <c r="C944" s="48">
        <v>7.59</v>
      </c>
      <c r="D944" s="48" t="s">
        <v>0</v>
      </c>
      <c r="E944" s="48">
        <v>8.69</v>
      </c>
      <c r="F944" s="48" t="s">
        <v>0</v>
      </c>
      <c r="G944" s="48">
        <v>10.220000000000001</v>
      </c>
      <c r="H944" s="48">
        <v>26.46</v>
      </c>
      <c r="I944" s="48">
        <v>42.06</v>
      </c>
      <c r="J944" s="49">
        <v>58.99</v>
      </c>
      <c r="K944" s="50">
        <v>8.9722222222222221E-4</v>
      </c>
      <c r="L944" s="50">
        <v>1.2231481481481481E-3</v>
      </c>
      <c r="M944" s="50">
        <v>2.8150462962962964E-3</v>
      </c>
      <c r="N944" s="50">
        <v>1.1195601851851852E-3</v>
      </c>
      <c r="O944" s="50">
        <v>1.5721064814814816E-3</v>
      </c>
      <c r="P944" s="50">
        <v>2.04375E-3</v>
      </c>
      <c r="Q944" s="50">
        <v>3.2589120370370372E-3</v>
      </c>
      <c r="R944" s="50">
        <v>3.5137731481481478E-3</v>
      </c>
      <c r="S944" s="50">
        <v>4.4634259259259262E-3</v>
      </c>
      <c r="T944" s="50">
        <v>7.0069444444444441E-3</v>
      </c>
      <c r="U944" s="50">
        <v>7.5805555555555548E-3</v>
      </c>
      <c r="V944" s="50">
        <v>1.2067013888888888E-2</v>
      </c>
      <c r="W944" s="50">
        <v>1.1753587962962964E-2</v>
      </c>
      <c r="X944" s="50">
        <v>1.9787962962962962E-2</v>
      </c>
      <c r="Y944" s="50">
        <v>4.1006597222222219E-2</v>
      </c>
      <c r="Z944" s="48" t="s">
        <v>0</v>
      </c>
      <c r="AA944" s="48">
        <v>2.97</v>
      </c>
      <c r="AB944" s="48" t="s">
        <v>0</v>
      </c>
      <c r="AC944" s="48">
        <v>10.17</v>
      </c>
      <c r="AD944" s="48">
        <v>8.8000000000000007</v>
      </c>
      <c r="AE944" s="46">
        <v>2640</v>
      </c>
      <c r="AF944" s="48" t="s">
        <v>0</v>
      </c>
      <c r="AG944" s="48">
        <v>9.08</v>
      </c>
      <c r="AH944" s="48">
        <v>9.7100000000000009</v>
      </c>
      <c r="AI944" s="48">
        <v>9.98</v>
      </c>
      <c r="AJ944" s="48" t="s">
        <v>0</v>
      </c>
      <c r="AK944" s="48">
        <v>11.79</v>
      </c>
      <c r="AL944" s="48">
        <v>32.22</v>
      </c>
      <c r="AM944" s="48">
        <v>52.64</v>
      </c>
      <c r="AN944" s="48">
        <v>74.3</v>
      </c>
      <c r="AO944" s="50">
        <v>1.1435185185185185E-3</v>
      </c>
      <c r="AP944" s="50">
        <v>1.5917824074074074E-3</v>
      </c>
      <c r="AQ944" s="50">
        <v>3.6122685185185186E-3</v>
      </c>
      <c r="AR944" s="50">
        <v>1.4434027777777778E-3</v>
      </c>
      <c r="AS944" s="50">
        <v>2.0197916666666667E-3</v>
      </c>
      <c r="AT944" s="50">
        <v>2.610648148148148E-3</v>
      </c>
      <c r="AU944" s="50">
        <v>4.1298611111111102E-3</v>
      </c>
      <c r="AV944" s="50">
        <v>4.4708333333333336E-3</v>
      </c>
      <c r="AW944" s="50">
        <v>5.7131944444444452E-3</v>
      </c>
      <c r="AX944" s="50">
        <v>9.0217592592592589E-3</v>
      </c>
      <c r="AY944" s="50">
        <v>9.7248842592592595E-3</v>
      </c>
      <c r="AZ944" s="50">
        <v>1.5681828703703701E-2</v>
      </c>
      <c r="BA944" s="50">
        <v>1.3166319444444446E-2</v>
      </c>
      <c r="BB944" s="50">
        <v>2.2594328703703707E-2</v>
      </c>
      <c r="BC944" s="51">
        <v>4.6343229999999992E-2</v>
      </c>
      <c r="BD944" s="48" t="s">
        <v>0</v>
      </c>
      <c r="BE944" s="48">
        <v>2.33</v>
      </c>
      <c r="BF944" s="48">
        <v>3.45</v>
      </c>
      <c r="BG944" s="48">
        <v>7.37</v>
      </c>
      <c r="BH944" s="48">
        <v>7.92</v>
      </c>
      <c r="BI944" s="46">
        <v>2021</v>
      </c>
    </row>
    <row r="945" spans="1:61" x14ac:dyDescent="0.3">
      <c r="A945" s="46">
        <v>457</v>
      </c>
      <c r="B945" s="48" t="s">
        <v>0</v>
      </c>
      <c r="C945" s="48" t="s">
        <v>0</v>
      </c>
      <c r="D945" s="48" t="s">
        <v>0</v>
      </c>
      <c r="E945" s="48" t="s">
        <v>0</v>
      </c>
      <c r="F945" s="48">
        <v>9.4499999999999993</v>
      </c>
      <c r="G945" s="48" t="s">
        <v>0</v>
      </c>
      <c r="H945" s="48">
        <v>26.47</v>
      </c>
      <c r="I945" s="48">
        <v>42.07</v>
      </c>
      <c r="J945" s="49">
        <v>59.01</v>
      </c>
      <c r="K945" s="50">
        <v>8.9756944444444443E-4</v>
      </c>
      <c r="L945" s="50">
        <v>1.2236111111111111E-3</v>
      </c>
      <c r="M945" s="50">
        <v>2.8162037037037036E-3</v>
      </c>
      <c r="N945" s="50">
        <v>1.1199074074074074E-3</v>
      </c>
      <c r="O945" s="50">
        <v>1.5726851851851852E-3</v>
      </c>
      <c r="P945" s="50">
        <v>2.0445601851851848E-3</v>
      </c>
      <c r="Q945" s="50">
        <v>3.2601851851851854E-3</v>
      </c>
      <c r="R945" s="50">
        <v>3.5151620370370367E-3</v>
      </c>
      <c r="S945" s="50">
        <v>4.4651620370370374E-3</v>
      </c>
      <c r="T945" s="50">
        <v>7.0099537037037031E-3</v>
      </c>
      <c r="U945" s="50">
        <v>7.5836805555555553E-3</v>
      </c>
      <c r="V945" s="50">
        <v>1.2071990740740741E-2</v>
      </c>
      <c r="W945" s="50">
        <v>1.176099537037037E-2</v>
      </c>
      <c r="X945" s="50">
        <v>1.9800462962962961E-2</v>
      </c>
      <c r="Y945" s="50">
        <v>4.103194444444444E-2</v>
      </c>
      <c r="Z945" s="48" t="s">
        <v>0</v>
      </c>
      <c r="AA945" s="48" t="s">
        <v>0</v>
      </c>
      <c r="AB945" s="48">
        <v>4.78</v>
      </c>
      <c r="AC945" s="48">
        <v>10.16</v>
      </c>
      <c r="AD945" s="48">
        <v>8.7899999999999991</v>
      </c>
      <c r="AE945" s="46">
        <v>2635</v>
      </c>
      <c r="AF945" s="48">
        <v>8.3800000000000008</v>
      </c>
      <c r="AG945" s="48" t="s">
        <v>0</v>
      </c>
      <c r="AH945" s="48" t="s">
        <v>0</v>
      </c>
      <c r="AI945" s="48" t="s">
        <v>0</v>
      </c>
      <c r="AJ945" s="48">
        <v>10.91</v>
      </c>
      <c r="AK945" s="48">
        <v>11.8</v>
      </c>
      <c r="AL945" s="48">
        <v>32.229999999999997</v>
      </c>
      <c r="AM945" s="48">
        <v>52.67</v>
      </c>
      <c r="AN945" s="48">
        <v>74.349999999999994</v>
      </c>
      <c r="AO945" s="50">
        <v>1.144212962962963E-3</v>
      </c>
      <c r="AP945" s="50">
        <v>1.5927083333333333E-3</v>
      </c>
      <c r="AQ945" s="50">
        <v>3.6144675925925923E-3</v>
      </c>
      <c r="AR945" s="50">
        <v>1.4442129629629629E-3</v>
      </c>
      <c r="AS945" s="50">
        <v>2.0209490740740739E-3</v>
      </c>
      <c r="AT945" s="50">
        <v>2.6120370370370368E-3</v>
      </c>
      <c r="AU945" s="50">
        <v>4.1321759259259254E-3</v>
      </c>
      <c r="AV945" s="50">
        <v>4.4732638888888886E-3</v>
      </c>
      <c r="AW945" s="50">
        <v>5.7164351851851855E-3</v>
      </c>
      <c r="AX945" s="50">
        <v>9.0270833333333331E-3</v>
      </c>
      <c r="AY945" s="50">
        <v>9.7306712962962963E-3</v>
      </c>
      <c r="AZ945" s="50">
        <v>1.5691203703703704E-2</v>
      </c>
      <c r="BA945" s="50">
        <v>1.3175231481481482E-2</v>
      </c>
      <c r="BB945" s="50">
        <v>2.2609375000000001E-2</v>
      </c>
      <c r="BC945" s="51">
        <v>4.6377519999999992E-2</v>
      </c>
      <c r="BD945" s="48" t="s">
        <v>0</v>
      </c>
      <c r="BE945" s="48" t="s">
        <v>0</v>
      </c>
      <c r="BF945" s="48" t="s">
        <v>0</v>
      </c>
      <c r="BG945" s="48">
        <v>7.36</v>
      </c>
      <c r="BH945" s="48">
        <v>7.9</v>
      </c>
      <c r="BI945" s="46">
        <v>2017</v>
      </c>
    </row>
    <row r="946" spans="1:61" x14ac:dyDescent="0.3">
      <c r="A946" s="46">
        <v>456</v>
      </c>
      <c r="B946" s="48" t="s">
        <v>0</v>
      </c>
      <c r="C946" s="48" t="s">
        <v>0</v>
      </c>
      <c r="D946" s="48">
        <v>8.1199999999999992</v>
      </c>
      <c r="E946" s="48" t="s">
        <v>0</v>
      </c>
      <c r="F946" s="48" t="s">
        <v>0</v>
      </c>
      <c r="G946" s="48">
        <v>10.23</v>
      </c>
      <c r="H946" s="48">
        <v>26.48</v>
      </c>
      <c r="I946" s="48">
        <v>42.09</v>
      </c>
      <c r="J946" s="49">
        <v>59.04</v>
      </c>
      <c r="K946" s="50">
        <v>8.9803240740740739E-4</v>
      </c>
      <c r="L946" s="50">
        <v>1.224074074074074E-3</v>
      </c>
      <c r="M946" s="50">
        <v>2.8174768518518518E-3</v>
      </c>
      <c r="N946" s="50">
        <v>1.1203703703703703E-3</v>
      </c>
      <c r="O946" s="50">
        <v>1.573263888888889E-3</v>
      </c>
      <c r="P946" s="50">
        <v>2.0453703703703701E-3</v>
      </c>
      <c r="Q946" s="50">
        <v>3.2615740740740743E-3</v>
      </c>
      <c r="R946" s="50">
        <v>3.5165509259259256E-3</v>
      </c>
      <c r="S946" s="50">
        <v>4.4670138888888893E-3</v>
      </c>
      <c r="T946" s="50">
        <v>7.0128472222222215E-3</v>
      </c>
      <c r="U946" s="50">
        <v>7.5869212962962956E-3</v>
      </c>
      <c r="V946" s="50">
        <v>1.2077083333333334E-2</v>
      </c>
      <c r="W946" s="50">
        <v>1.1768518518518518E-2</v>
      </c>
      <c r="X946" s="50">
        <v>1.9812962962962963E-2</v>
      </c>
      <c r="Y946" s="50">
        <v>4.1057407407407411E-2</v>
      </c>
      <c r="Z946" s="48" t="s">
        <v>0</v>
      </c>
      <c r="AA946" s="48" t="s">
        <v>0</v>
      </c>
      <c r="AB946" s="48" t="s">
        <v>0</v>
      </c>
      <c r="AC946" s="48">
        <v>10.15</v>
      </c>
      <c r="AD946" s="48">
        <v>8.77</v>
      </c>
      <c r="AE946" s="46">
        <v>2630</v>
      </c>
      <c r="AF946" s="48" t="s">
        <v>0</v>
      </c>
      <c r="AG946" s="48">
        <v>9.09</v>
      </c>
      <c r="AH946" s="48">
        <v>9.7200000000000006</v>
      </c>
      <c r="AI946" s="48">
        <v>9.99</v>
      </c>
      <c r="AJ946" s="48">
        <v>10.92</v>
      </c>
      <c r="AK946" s="48" t="s">
        <v>0</v>
      </c>
      <c r="AL946" s="48">
        <v>32.25</v>
      </c>
      <c r="AM946" s="48">
        <v>52.7</v>
      </c>
      <c r="AN946" s="48">
        <v>74.39</v>
      </c>
      <c r="AO946" s="50">
        <v>1.1449074074074074E-3</v>
      </c>
      <c r="AP946" s="50">
        <v>1.5936342592592593E-3</v>
      </c>
      <c r="AQ946" s="50">
        <v>3.6165509259259258E-3</v>
      </c>
      <c r="AR946" s="50">
        <v>1.4450231481481482E-3</v>
      </c>
      <c r="AS946" s="50">
        <v>2.0221064814814815E-3</v>
      </c>
      <c r="AT946" s="50">
        <v>2.6135416666666664E-3</v>
      </c>
      <c r="AU946" s="50">
        <v>4.1344907407407407E-3</v>
      </c>
      <c r="AV946" s="50">
        <v>4.4758101851851851E-3</v>
      </c>
      <c r="AW946" s="50">
        <v>5.7196759259259258E-3</v>
      </c>
      <c r="AX946" s="50">
        <v>9.0324074074074074E-3</v>
      </c>
      <c r="AY946" s="50">
        <v>9.7364583333333331E-3</v>
      </c>
      <c r="AZ946" s="50">
        <v>1.5700694444444444E-2</v>
      </c>
      <c r="BA946" s="50">
        <v>1.3184143518518519E-2</v>
      </c>
      <c r="BB946" s="50">
        <v>2.2624421296296299E-2</v>
      </c>
      <c r="BC946" s="51">
        <v>4.6401419999999999E-2</v>
      </c>
      <c r="BD946" s="48" t="s">
        <v>0</v>
      </c>
      <c r="BE946" s="48" t="s">
        <v>0</v>
      </c>
      <c r="BF946" s="48">
        <v>3.44</v>
      </c>
      <c r="BG946" s="48">
        <v>7.35</v>
      </c>
      <c r="BH946" s="48">
        <v>7.89</v>
      </c>
      <c r="BI946" s="46">
        <v>2013</v>
      </c>
    </row>
    <row r="947" spans="1:61" x14ac:dyDescent="0.3">
      <c r="A947" s="46">
        <v>455</v>
      </c>
      <c r="B947" s="48">
        <v>7.02</v>
      </c>
      <c r="C947" s="48" t="s">
        <v>0</v>
      </c>
      <c r="D947" s="48" t="s">
        <v>0</v>
      </c>
      <c r="E947" s="48">
        <v>8.6999999999999993</v>
      </c>
      <c r="F947" s="48">
        <v>9.4600000000000009</v>
      </c>
      <c r="G947" s="48" t="s">
        <v>0</v>
      </c>
      <c r="H947" s="48">
        <v>26.49</v>
      </c>
      <c r="I947" s="48">
        <v>42.11</v>
      </c>
      <c r="J947" s="49">
        <v>59.06</v>
      </c>
      <c r="K947" s="50">
        <v>8.9837962962962961E-4</v>
      </c>
      <c r="L947" s="50">
        <v>1.2246527777777778E-3</v>
      </c>
      <c r="M947" s="50">
        <v>2.818634259259259E-3</v>
      </c>
      <c r="N947" s="50">
        <v>1.1208333333333333E-3</v>
      </c>
      <c r="O947" s="50">
        <v>1.5738425925925926E-3</v>
      </c>
      <c r="P947" s="50">
        <v>2.0461805555555554E-3</v>
      </c>
      <c r="Q947" s="50">
        <v>3.2628472222222225E-3</v>
      </c>
      <c r="R947" s="50">
        <v>3.5179398148148145E-3</v>
      </c>
      <c r="S947" s="50">
        <v>4.4688657407407403E-3</v>
      </c>
      <c r="T947" s="50">
        <v>7.0158564814814806E-3</v>
      </c>
      <c r="U947" s="50">
        <v>7.5900462962962961E-3</v>
      </c>
      <c r="V947" s="50">
        <v>1.2082060185185185E-2</v>
      </c>
      <c r="W947" s="50">
        <v>1.1775925925925928E-2</v>
      </c>
      <c r="X947" s="50">
        <v>1.9825578703703706E-2</v>
      </c>
      <c r="Y947" s="50">
        <v>4.1082870370370374E-2</v>
      </c>
      <c r="Z947" s="48" t="s">
        <v>0</v>
      </c>
      <c r="AA947" s="48">
        <v>2.96</v>
      </c>
      <c r="AB947" s="48">
        <v>4.7699999999999996</v>
      </c>
      <c r="AC947" s="48">
        <v>10.14</v>
      </c>
      <c r="AD947" s="48">
        <v>8.75</v>
      </c>
      <c r="AE947" s="46">
        <v>2625</v>
      </c>
      <c r="AF947" s="48" t="s">
        <v>0</v>
      </c>
      <c r="AG947" s="48" t="s">
        <v>0</v>
      </c>
      <c r="AH947" s="48" t="s">
        <v>0</v>
      </c>
      <c r="AI947" s="48">
        <v>10</v>
      </c>
      <c r="AJ947" s="48" t="s">
        <v>0</v>
      </c>
      <c r="AK947" s="48">
        <v>11.81</v>
      </c>
      <c r="AL947" s="48">
        <v>32.270000000000003</v>
      </c>
      <c r="AM947" s="48">
        <v>52.73</v>
      </c>
      <c r="AN947" s="48">
        <v>74.430000000000007</v>
      </c>
      <c r="AO947" s="50">
        <v>1.1454861111111112E-3</v>
      </c>
      <c r="AP947" s="50">
        <v>1.5946759259259258E-3</v>
      </c>
      <c r="AQ947" s="50">
        <v>3.61875E-3</v>
      </c>
      <c r="AR947" s="50">
        <v>1.4458333333333333E-3</v>
      </c>
      <c r="AS947" s="50">
        <v>2.0232638888888887E-3</v>
      </c>
      <c r="AT947" s="50">
        <v>2.6150462962962963E-3</v>
      </c>
      <c r="AU947" s="50">
        <v>4.136805555555555E-3</v>
      </c>
      <c r="AV947" s="50">
        <v>4.4783564814814816E-3</v>
      </c>
      <c r="AW947" s="50">
        <v>5.7230324074074076E-3</v>
      </c>
      <c r="AX947" s="50">
        <v>9.0377314814814799E-3</v>
      </c>
      <c r="AY947" s="50">
        <v>9.7422453703703699E-3</v>
      </c>
      <c r="AZ947" s="50">
        <v>1.5710069444444443E-2</v>
      </c>
      <c r="BA947" s="50">
        <v>1.3193171296296297E-2</v>
      </c>
      <c r="BB947" s="50">
        <v>2.2639467592592593E-2</v>
      </c>
      <c r="BC947" s="51">
        <v>4.6435730000000001E-2</v>
      </c>
      <c r="BD947" s="48" t="s">
        <v>0</v>
      </c>
      <c r="BE947" s="48">
        <v>2.3199999999999998</v>
      </c>
      <c r="BF947" s="48" t="s">
        <v>0</v>
      </c>
      <c r="BG947" s="48">
        <v>7.34</v>
      </c>
      <c r="BH947" s="48">
        <v>7.87</v>
      </c>
      <c r="BI947" s="46">
        <v>2009</v>
      </c>
    </row>
    <row r="948" spans="1:61" x14ac:dyDescent="0.3">
      <c r="A948" s="46">
        <v>454</v>
      </c>
      <c r="B948" s="48" t="s">
        <v>0</v>
      </c>
      <c r="C948" s="48">
        <v>7.6</v>
      </c>
      <c r="D948" s="48" t="s">
        <v>0</v>
      </c>
      <c r="E948" s="48" t="s">
        <v>0</v>
      </c>
      <c r="F948" s="48" t="s">
        <v>0</v>
      </c>
      <c r="G948" s="48">
        <v>10.24</v>
      </c>
      <c r="H948" s="48">
        <v>26.5</v>
      </c>
      <c r="I948" s="48">
        <v>42.13</v>
      </c>
      <c r="J948" s="49">
        <v>59.08</v>
      </c>
      <c r="K948" s="50">
        <v>8.9872685185185183E-4</v>
      </c>
      <c r="L948" s="50">
        <v>1.2251157407407408E-3</v>
      </c>
      <c r="M948" s="50">
        <v>2.8199074074074073E-3</v>
      </c>
      <c r="N948" s="50">
        <v>1.1212962962962962E-3</v>
      </c>
      <c r="O948" s="50">
        <v>1.5745370370370371E-3</v>
      </c>
      <c r="P948" s="50">
        <v>2.0469907407407407E-3</v>
      </c>
      <c r="Q948" s="50">
        <v>3.2642361111111114E-3</v>
      </c>
      <c r="R948" s="50">
        <v>3.5193287037037038E-3</v>
      </c>
      <c r="S948" s="50">
        <v>4.4706018518518515E-3</v>
      </c>
      <c r="T948" s="50">
        <v>7.0188657407407396E-3</v>
      </c>
      <c r="U948" s="50">
        <v>7.5932870370370364E-3</v>
      </c>
      <c r="V948" s="50">
        <v>1.2087152777777778E-2</v>
      </c>
      <c r="W948" s="50">
        <v>1.1783449074074075E-2</v>
      </c>
      <c r="X948" s="50">
        <v>1.9838078703703705E-2</v>
      </c>
      <c r="Y948" s="50">
        <v>4.1108217592592596E-2</v>
      </c>
      <c r="Z948" s="48" t="s">
        <v>0</v>
      </c>
      <c r="AA948" s="48" t="s">
        <v>0</v>
      </c>
      <c r="AB948" s="48" t="s">
        <v>0</v>
      </c>
      <c r="AC948" s="48">
        <v>10.130000000000001</v>
      </c>
      <c r="AD948" s="48">
        <v>8.73</v>
      </c>
      <c r="AE948" s="46">
        <v>2620</v>
      </c>
      <c r="AF948" s="48">
        <v>8.39</v>
      </c>
      <c r="AG948" s="48">
        <v>9.1</v>
      </c>
      <c r="AH948" s="48" t="s">
        <v>0</v>
      </c>
      <c r="AI948" s="48" t="s">
        <v>0</v>
      </c>
      <c r="AJ948" s="48">
        <v>10.93</v>
      </c>
      <c r="AK948" s="48">
        <v>11.82</v>
      </c>
      <c r="AL948" s="48">
        <v>32.28</v>
      </c>
      <c r="AM948" s="48">
        <v>52.76</v>
      </c>
      <c r="AN948" s="48">
        <v>74.47</v>
      </c>
      <c r="AO948" s="50">
        <v>1.1461805555555557E-3</v>
      </c>
      <c r="AP948" s="50">
        <v>1.5956018518518517E-3</v>
      </c>
      <c r="AQ948" s="50">
        <v>3.6209490740740737E-3</v>
      </c>
      <c r="AR948" s="50">
        <v>1.4466435185185185E-3</v>
      </c>
      <c r="AS948" s="50">
        <v>2.0243055555555557E-3</v>
      </c>
      <c r="AT948" s="50">
        <v>2.6164351851851852E-3</v>
      </c>
      <c r="AU948" s="50">
        <v>4.1391203703703703E-3</v>
      </c>
      <c r="AV948" s="50">
        <v>4.4809027777777781E-3</v>
      </c>
      <c r="AW948" s="50">
        <v>5.7262731481481479E-3</v>
      </c>
      <c r="AX948" s="50">
        <v>9.0430555555555542E-3</v>
      </c>
      <c r="AY948" s="50">
        <v>9.7480324074074084E-3</v>
      </c>
      <c r="AZ948" s="50">
        <v>1.5719560185185184E-2</v>
      </c>
      <c r="BA948" s="50">
        <v>1.3202083333333333E-2</v>
      </c>
      <c r="BB948" s="50">
        <v>2.2654513888888887E-2</v>
      </c>
      <c r="BC948" s="51">
        <v>4.6470049999999999E-2</v>
      </c>
      <c r="BD948" s="48" t="s">
        <v>0</v>
      </c>
      <c r="BE948" s="48" t="s">
        <v>0</v>
      </c>
      <c r="BF948" s="48" t="s">
        <v>0</v>
      </c>
      <c r="BG948" s="48">
        <v>7.33</v>
      </c>
      <c r="BH948" s="48">
        <v>7.85</v>
      </c>
      <c r="BI948" s="46">
        <v>2005</v>
      </c>
    </row>
    <row r="949" spans="1:61" x14ac:dyDescent="0.3">
      <c r="A949" s="46">
        <v>453</v>
      </c>
      <c r="B949" s="48" t="s">
        <v>0</v>
      </c>
      <c r="C949" s="48" t="s">
        <v>0</v>
      </c>
      <c r="D949" s="48">
        <v>8.1300000000000008</v>
      </c>
      <c r="E949" s="48">
        <v>8.7100000000000009</v>
      </c>
      <c r="F949" s="48" t="s">
        <v>0</v>
      </c>
      <c r="G949" s="48" t="s">
        <v>0</v>
      </c>
      <c r="H949" s="48">
        <v>26.51</v>
      </c>
      <c r="I949" s="48">
        <v>42.14</v>
      </c>
      <c r="J949" s="49">
        <v>59.11</v>
      </c>
      <c r="K949" s="50">
        <v>8.9907407407407406E-4</v>
      </c>
      <c r="L949" s="50">
        <v>1.2255787037037038E-3</v>
      </c>
      <c r="M949" s="50">
        <v>2.8211805555555555E-3</v>
      </c>
      <c r="N949" s="50">
        <v>1.1216435185185186E-3</v>
      </c>
      <c r="O949" s="50">
        <v>1.5751157407407409E-3</v>
      </c>
      <c r="P949" s="50">
        <v>2.0478009259259256E-3</v>
      </c>
      <c r="Q949" s="50">
        <v>3.2655092592592597E-3</v>
      </c>
      <c r="R949" s="50">
        <v>3.5208333333333333E-3</v>
      </c>
      <c r="S949" s="50">
        <v>4.4724537037037033E-3</v>
      </c>
      <c r="T949" s="50">
        <v>7.0217592592592588E-3</v>
      </c>
      <c r="U949" s="50">
        <v>7.5965277777777767E-3</v>
      </c>
      <c r="V949" s="50">
        <v>1.209212962962963E-2</v>
      </c>
      <c r="W949" s="50">
        <v>1.1790856481481482E-2</v>
      </c>
      <c r="X949" s="50">
        <v>1.9850694444444445E-2</v>
      </c>
      <c r="Y949" s="50">
        <v>4.11337962962963E-2</v>
      </c>
      <c r="Z949" s="48" t="s">
        <v>0</v>
      </c>
      <c r="AA949" s="48">
        <v>2.95</v>
      </c>
      <c r="AB949" s="48">
        <v>4.76</v>
      </c>
      <c r="AC949" s="48">
        <v>10.119999999999999</v>
      </c>
      <c r="AD949" s="48">
        <v>8.7200000000000006</v>
      </c>
      <c r="AE949" s="46">
        <v>2615</v>
      </c>
      <c r="AF949" s="48" t="s">
        <v>0</v>
      </c>
      <c r="AG949" s="48" t="s">
        <v>0</v>
      </c>
      <c r="AH949" s="48">
        <v>9.73</v>
      </c>
      <c r="AI949" s="48">
        <v>10.01</v>
      </c>
      <c r="AJ949" s="48" t="s">
        <v>0</v>
      </c>
      <c r="AK949" s="48" t="s">
        <v>0</v>
      </c>
      <c r="AL949" s="48">
        <v>32.299999999999997</v>
      </c>
      <c r="AM949" s="48">
        <v>52.79</v>
      </c>
      <c r="AN949" s="48">
        <v>74.510000000000005</v>
      </c>
      <c r="AO949" s="50">
        <v>1.1468750000000001E-3</v>
      </c>
      <c r="AP949" s="50">
        <v>1.5965277777777777E-3</v>
      </c>
      <c r="AQ949" s="50">
        <v>3.6231481481481479E-3</v>
      </c>
      <c r="AR949" s="50">
        <v>1.4474537037037038E-3</v>
      </c>
      <c r="AS949" s="50">
        <v>2.0254629629629633E-3</v>
      </c>
      <c r="AT949" s="50">
        <v>2.6179398148148147E-3</v>
      </c>
      <c r="AU949" s="50">
        <v>4.1414351851851846E-3</v>
      </c>
      <c r="AV949" s="50">
        <v>4.4834490740740746E-3</v>
      </c>
      <c r="AW949" s="50">
        <v>5.729513888888889E-3</v>
      </c>
      <c r="AX949" s="50">
        <v>9.0483796296296284E-3</v>
      </c>
      <c r="AY949" s="50">
        <v>9.7538194444444452E-3</v>
      </c>
      <c r="AZ949" s="50">
        <v>1.5729050925925924E-2</v>
      </c>
      <c r="BA949" s="50">
        <v>1.3210995370370369E-2</v>
      </c>
      <c r="BB949" s="50">
        <v>2.266967592592593E-2</v>
      </c>
      <c r="BC949" s="51">
        <v>4.6493949999999999E-2</v>
      </c>
      <c r="BD949" s="48">
        <v>1.2</v>
      </c>
      <c r="BE949" s="48" t="s">
        <v>0</v>
      </c>
      <c r="BF949" s="48">
        <v>3.43</v>
      </c>
      <c r="BG949" s="48">
        <v>7.32</v>
      </c>
      <c r="BH949" s="48">
        <v>7.84</v>
      </c>
      <c r="BI949" s="46">
        <v>2002</v>
      </c>
    </row>
    <row r="950" spans="1:61" x14ac:dyDescent="0.3">
      <c r="A950" s="46">
        <v>452</v>
      </c>
      <c r="B950" s="48" t="s">
        <v>0</v>
      </c>
      <c r="C950" s="48" t="s">
        <v>0</v>
      </c>
      <c r="D950" s="48" t="s">
        <v>0</v>
      </c>
      <c r="E950" s="48" t="s">
        <v>0</v>
      </c>
      <c r="F950" s="48">
        <v>9.4700000000000006</v>
      </c>
      <c r="G950" s="48">
        <v>10.25</v>
      </c>
      <c r="H950" s="48">
        <v>26.52</v>
      </c>
      <c r="I950" s="48">
        <v>42.16</v>
      </c>
      <c r="J950" s="49">
        <v>59.13</v>
      </c>
      <c r="K950" s="50">
        <v>8.9942129629629628E-4</v>
      </c>
      <c r="L950" s="50">
        <v>1.2260416666666667E-3</v>
      </c>
      <c r="M950" s="50">
        <v>2.8223379629629627E-3</v>
      </c>
      <c r="N950" s="50">
        <v>1.1221064814814815E-3</v>
      </c>
      <c r="O950" s="50">
        <v>1.5756944444444445E-3</v>
      </c>
      <c r="P950" s="50">
        <v>2.0486111111111113E-3</v>
      </c>
      <c r="Q950" s="50">
        <v>3.2668981481481485E-3</v>
      </c>
      <c r="R950" s="50">
        <v>3.5222222222222222E-3</v>
      </c>
      <c r="S950" s="50">
        <v>4.4741898148148145E-3</v>
      </c>
      <c r="T950" s="50">
        <v>7.0247685185185179E-3</v>
      </c>
      <c r="U950" s="50">
        <v>7.5996527777777772E-3</v>
      </c>
      <c r="V950" s="50">
        <v>1.2097222222222221E-2</v>
      </c>
      <c r="W950" s="50">
        <v>1.1798379629629629E-2</v>
      </c>
      <c r="X950" s="50">
        <v>1.9863310185185185E-2</v>
      </c>
      <c r="Y950" s="50">
        <v>4.1159259259259257E-2</v>
      </c>
      <c r="Z950" s="48" t="s">
        <v>0</v>
      </c>
      <c r="AA950" s="48" t="s">
        <v>0</v>
      </c>
      <c r="AB950" s="48" t="s">
        <v>0</v>
      </c>
      <c r="AC950" s="48">
        <v>10.11</v>
      </c>
      <c r="AD950" s="48">
        <v>8.6999999999999993</v>
      </c>
      <c r="AE950" s="46">
        <v>2610</v>
      </c>
      <c r="AF950" s="48">
        <v>8.4</v>
      </c>
      <c r="AG950" s="48" t="s">
        <v>0</v>
      </c>
      <c r="AH950" s="48" t="s">
        <v>0</v>
      </c>
      <c r="AI950" s="48" t="s">
        <v>0</v>
      </c>
      <c r="AJ950" s="48">
        <v>10.94</v>
      </c>
      <c r="AK950" s="48">
        <v>11.83</v>
      </c>
      <c r="AL950" s="48">
        <v>32.32</v>
      </c>
      <c r="AM950" s="48">
        <v>52.82</v>
      </c>
      <c r="AN950" s="48">
        <v>74.55</v>
      </c>
      <c r="AO950" s="50">
        <v>1.1474537037037037E-3</v>
      </c>
      <c r="AP950" s="50">
        <v>1.5974537037037038E-3</v>
      </c>
      <c r="AQ950" s="50">
        <v>3.6253472222222221E-3</v>
      </c>
      <c r="AR950" s="50">
        <v>1.4483796296296298E-3</v>
      </c>
      <c r="AS950" s="50">
        <v>2.0266203703703709E-3</v>
      </c>
      <c r="AT950" s="50">
        <v>2.6193287037037036E-3</v>
      </c>
      <c r="AU950" s="50">
        <v>4.1437499999999999E-3</v>
      </c>
      <c r="AV950" s="50">
        <v>4.4859953703703702E-3</v>
      </c>
      <c r="AW950" s="50">
        <v>5.7328703703703708E-3</v>
      </c>
      <c r="AX950" s="50">
        <v>9.0537037037037044E-3</v>
      </c>
      <c r="AY950" s="50">
        <v>9.759606481481482E-3</v>
      </c>
      <c r="AZ950" s="50">
        <v>1.5738541666666665E-2</v>
      </c>
      <c r="BA950" s="50">
        <v>1.3219907407407408E-2</v>
      </c>
      <c r="BB950" s="50">
        <v>2.2684722222222224E-2</v>
      </c>
      <c r="BC950" s="51">
        <v>4.6528260000000002E-2</v>
      </c>
      <c r="BD950" s="48" t="s">
        <v>0</v>
      </c>
      <c r="BE950" s="48">
        <v>2.31</v>
      </c>
      <c r="BF950" s="48" t="s">
        <v>0</v>
      </c>
      <c r="BG950" s="48">
        <v>7.31</v>
      </c>
      <c r="BH950" s="48">
        <v>7.82</v>
      </c>
      <c r="BI950" s="46">
        <v>1998</v>
      </c>
    </row>
    <row r="951" spans="1:61" x14ac:dyDescent="0.3">
      <c r="A951" s="46">
        <v>451</v>
      </c>
      <c r="B951" s="48">
        <v>7.03</v>
      </c>
      <c r="C951" s="48" t="s">
        <v>0</v>
      </c>
      <c r="D951" s="48" t="s">
        <v>0</v>
      </c>
      <c r="E951" s="48" t="s">
        <v>0</v>
      </c>
      <c r="F951" s="48" t="s">
        <v>0</v>
      </c>
      <c r="G951" s="48" t="s">
        <v>0</v>
      </c>
      <c r="H951" s="48">
        <v>26.54</v>
      </c>
      <c r="I951" s="48">
        <v>42.18</v>
      </c>
      <c r="J951" s="49">
        <v>59.15</v>
      </c>
      <c r="K951" s="50">
        <v>8.997685185185185E-4</v>
      </c>
      <c r="L951" s="50">
        <v>1.2266203703703703E-3</v>
      </c>
      <c r="M951" s="50">
        <v>2.8236111111111109E-3</v>
      </c>
      <c r="N951" s="50">
        <v>1.1225694444444445E-3</v>
      </c>
      <c r="O951" s="50">
        <v>1.5763888888888889E-3</v>
      </c>
      <c r="P951" s="50">
        <v>2.0494212962962966E-3</v>
      </c>
      <c r="Q951" s="50">
        <v>3.2681712962962964E-3</v>
      </c>
      <c r="R951" s="50">
        <v>3.523611111111111E-3</v>
      </c>
      <c r="S951" s="50">
        <v>4.4760416666666664E-3</v>
      </c>
      <c r="T951" s="50">
        <v>7.0277777777777778E-3</v>
      </c>
      <c r="U951" s="50">
        <v>7.6028935185185175E-3</v>
      </c>
      <c r="V951" s="50">
        <v>1.2102314814814814E-2</v>
      </c>
      <c r="W951" s="50">
        <v>1.1805902777777778E-2</v>
      </c>
      <c r="X951" s="50">
        <v>1.9875810185185184E-2</v>
      </c>
      <c r="Y951" s="50">
        <v>4.1184837962962961E-2</v>
      </c>
      <c r="Z951" s="48">
        <v>1.46</v>
      </c>
      <c r="AA951" s="48" t="s">
        <v>0</v>
      </c>
      <c r="AB951" s="48">
        <v>4.75</v>
      </c>
      <c r="AC951" s="48">
        <v>10.1</v>
      </c>
      <c r="AD951" s="48">
        <v>8.68</v>
      </c>
      <c r="AE951" s="46">
        <v>2605</v>
      </c>
      <c r="AF951" s="48" t="s">
        <v>0</v>
      </c>
      <c r="AG951" s="48">
        <v>9.11</v>
      </c>
      <c r="AH951" s="48">
        <v>9.74</v>
      </c>
      <c r="AI951" s="48">
        <v>10.02</v>
      </c>
      <c r="AJ951" s="48">
        <v>10.95</v>
      </c>
      <c r="AK951" s="48">
        <v>11.84</v>
      </c>
      <c r="AL951" s="48">
        <v>32.33</v>
      </c>
      <c r="AM951" s="48">
        <v>52.84</v>
      </c>
      <c r="AN951" s="48">
        <v>74.59</v>
      </c>
      <c r="AO951" s="50">
        <v>1.1481481481481481E-3</v>
      </c>
      <c r="AP951" s="50">
        <v>1.5983796296296297E-3</v>
      </c>
      <c r="AQ951" s="50">
        <v>3.6275462962962962E-3</v>
      </c>
      <c r="AR951" s="50">
        <v>1.449189814814815E-3</v>
      </c>
      <c r="AS951" s="50">
        <v>2.0277777777777781E-3</v>
      </c>
      <c r="AT951" s="50">
        <v>2.6208333333333331E-3</v>
      </c>
      <c r="AU951" s="50">
        <v>4.1461805555555557E-3</v>
      </c>
      <c r="AV951" s="50">
        <v>4.4884259259259261E-3</v>
      </c>
      <c r="AW951" s="50">
        <v>5.736111111111112E-3</v>
      </c>
      <c r="AX951" s="50">
        <v>9.059027777777777E-3</v>
      </c>
      <c r="AY951" s="50">
        <v>9.7653935185185187E-3</v>
      </c>
      <c r="AZ951" s="50">
        <v>1.5748032407407405E-2</v>
      </c>
      <c r="BA951" s="50">
        <v>1.3228935185185186E-2</v>
      </c>
      <c r="BB951" s="50">
        <v>2.269988425925926E-2</v>
      </c>
      <c r="BC951" s="51">
        <v>4.6562590000000001E-2</v>
      </c>
      <c r="BD951" s="48" t="s">
        <v>0</v>
      </c>
      <c r="BE951" s="48" t="s">
        <v>0</v>
      </c>
      <c r="BF951" s="48">
        <v>3.42</v>
      </c>
      <c r="BG951" s="48">
        <v>7.3</v>
      </c>
      <c r="BH951" s="48">
        <v>7.8</v>
      </c>
      <c r="BI951" s="46">
        <v>1994</v>
      </c>
    </row>
    <row r="952" spans="1:61" x14ac:dyDescent="0.3">
      <c r="A952" s="46">
        <v>450</v>
      </c>
      <c r="B952" s="48" t="s">
        <v>0</v>
      </c>
      <c r="C952" s="48">
        <v>7.61</v>
      </c>
      <c r="D952" s="48" t="s">
        <v>0</v>
      </c>
      <c r="E952" s="48">
        <v>8.7200000000000006</v>
      </c>
      <c r="F952" s="48">
        <v>9.48</v>
      </c>
      <c r="G952" s="48">
        <v>10.26</v>
      </c>
      <c r="H952" s="48">
        <v>26.55</v>
      </c>
      <c r="I952" s="48">
        <v>42.2</v>
      </c>
      <c r="J952" s="48">
        <v>59.18</v>
      </c>
      <c r="K952" s="50">
        <v>9.0011574074074082E-4</v>
      </c>
      <c r="L952" s="50">
        <v>1.2270833333333333E-3</v>
      </c>
      <c r="M952" s="50">
        <v>2.8248842592592596E-3</v>
      </c>
      <c r="N952" s="50">
        <v>1.1230324074074077E-3</v>
      </c>
      <c r="O952" s="50">
        <v>1.5769675925925927E-3</v>
      </c>
      <c r="P952" s="50">
        <v>2.0502314814814819E-3</v>
      </c>
      <c r="Q952" s="50">
        <v>3.2695601851851852E-3</v>
      </c>
      <c r="R952" s="50">
        <v>3.5249999999999999E-3</v>
      </c>
      <c r="S952" s="50">
        <v>4.4778935185185182E-3</v>
      </c>
      <c r="T952" s="50">
        <v>7.0307870370370368E-3</v>
      </c>
      <c r="U952" s="50">
        <v>7.6061342592592587E-3</v>
      </c>
      <c r="V952" s="50">
        <v>1.2107407407407409E-2</v>
      </c>
      <c r="W952" s="50">
        <v>1.1813425925925925E-2</v>
      </c>
      <c r="X952" s="50">
        <v>1.9888541666666669E-2</v>
      </c>
      <c r="Y952" s="50">
        <v>4.1210416666666666E-2</v>
      </c>
      <c r="Z952" s="48" t="s">
        <v>0</v>
      </c>
      <c r="AA952" s="48">
        <v>2.94</v>
      </c>
      <c r="AB952" s="48" t="s">
        <v>0</v>
      </c>
      <c r="AC952" s="48">
        <v>10.09</v>
      </c>
      <c r="AD952" s="48">
        <v>8.67</v>
      </c>
      <c r="AE952" s="46">
        <v>2599</v>
      </c>
      <c r="AF952" s="48" t="s">
        <v>0</v>
      </c>
      <c r="AG952" s="48" t="s">
        <v>0</v>
      </c>
      <c r="AH952" s="48" t="s">
        <v>0</v>
      </c>
      <c r="AI952" s="48" t="s">
        <v>0</v>
      </c>
      <c r="AJ952" s="48" t="s">
        <v>0</v>
      </c>
      <c r="AK952" s="48" t="s">
        <v>0</v>
      </c>
      <c r="AL952" s="48">
        <v>32.35</v>
      </c>
      <c r="AM952" s="48">
        <v>52.87</v>
      </c>
      <c r="AN952" s="48">
        <v>74.63</v>
      </c>
      <c r="AO952" s="50">
        <v>1.1488425925925926E-3</v>
      </c>
      <c r="AP952" s="50">
        <v>1.5993055555555556E-3</v>
      </c>
      <c r="AQ952" s="50">
        <v>3.62974537037037E-3</v>
      </c>
      <c r="AR952" s="50">
        <v>1.4500000000000001E-3</v>
      </c>
      <c r="AS952" s="50">
        <v>2.0289351851851857E-3</v>
      </c>
      <c r="AT952" s="50">
        <v>2.6223379629629626E-3</v>
      </c>
      <c r="AU952" s="50">
        <v>4.1484953703703701E-3</v>
      </c>
      <c r="AV952" s="50">
        <v>4.4909722222222217E-3</v>
      </c>
      <c r="AW952" s="50">
        <v>5.7394675925925929E-3</v>
      </c>
      <c r="AX952" s="50">
        <v>9.0644675925925927E-3</v>
      </c>
      <c r="AY952" s="50">
        <v>9.7711805555555555E-3</v>
      </c>
      <c r="AZ952" s="50">
        <v>1.5757523148148146E-2</v>
      </c>
      <c r="BA952" s="50">
        <v>1.3237847222222222E-2</v>
      </c>
      <c r="BB952" s="50">
        <v>2.2714930555555558E-2</v>
      </c>
      <c r="BC952" s="51">
        <v>4.6586490000000001E-2</v>
      </c>
      <c r="BD952" s="48" t="s">
        <v>0</v>
      </c>
      <c r="BE952" s="48" t="s">
        <v>0</v>
      </c>
      <c r="BF952" s="48" t="s">
        <v>0</v>
      </c>
      <c r="BG952" s="48">
        <v>7.29</v>
      </c>
      <c r="BH952" s="48">
        <v>7.79</v>
      </c>
      <c r="BI952" s="46">
        <v>1990</v>
      </c>
    </row>
    <row r="953" spans="1:61" x14ac:dyDescent="0.3">
      <c r="A953" s="46">
        <v>449</v>
      </c>
      <c r="B953" s="48" t="s">
        <v>0</v>
      </c>
      <c r="C953" s="48" t="s">
        <v>0</v>
      </c>
      <c r="D953" s="48">
        <v>8.14</v>
      </c>
      <c r="E953" s="48" t="s">
        <v>0</v>
      </c>
      <c r="F953" s="48" t="s">
        <v>0</v>
      </c>
      <c r="G953" s="48" t="s">
        <v>0</v>
      </c>
      <c r="H953" s="48">
        <v>26.56</v>
      </c>
      <c r="I953" s="48">
        <v>42.21</v>
      </c>
      <c r="J953" s="48">
        <v>59.2</v>
      </c>
      <c r="K953" s="50">
        <v>9.0046296296296304E-4</v>
      </c>
      <c r="L953" s="50">
        <v>1.2275462962962962E-3</v>
      </c>
      <c r="M953" s="50">
        <v>2.8260416666666668E-3</v>
      </c>
      <c r="N953" s="50">
        <v>1.1233796296296298E-3</v>
      </c>
      <c r="O953" s="50">
        <v>1.5775462962962963E-3</v>
      </c>
      <c r="P953" s="50">
        <v>2.0510416666666667E-3</v>
      </c>
      <c r="Q953" s="50">
        <v>3.2708333333333335E-3</v>
      </c>
      <c r="R953" s="50">
        <v>3.5265046296296294E-3</v>
      </c>
      <c r="S953" s="50">
        <v>4.4796296296296303E-3</v>
      </c>
      <c r="T953" s="50">
        <v>7.0337962962962958E-3</v>
      </c>
      <c r="U953" s="50">
        <v>7.6093749999999998E-3</v>
      </c>
      <c r="V953" s="50">
        <v>1.211238425925926E-2</v>
      </c>
      <c r="W953" s="50">
        <v>1.1820949074074074E-2</v>
      </c>
      <c r="X953" s="50">
        <v>1.9901157407407409E-2</v>
      </c>
      <c r="Y953" s="50">
        <v>4.1235995370370371E-2</v>
      </c>
      <c r="Z953" s="48" t="s">
        <v>0</v>
      </c>
      <c r="AA953" s="48" t="s">
        <v>0</v>
      </c>
      <c r="AB953" s="48">
        <v>4.74</v>
      </c>
      <c r="AC953" s="48">
        <v>10.08</v>
      </c>
      <c r="AD953" s="48">
        <v>8.65</v>
      </c>
      <c r="AE953" s="46">
        <v>2594</v>
      </c>
      <c r="AF953" s="48">
        <v>8.41</v>
      </c>
      <c r="AG953" s="48">
        <v>9.1199999999999992</v>
      </c>
      <c r="AH953" s="48">
        <v>9.75</v>
      </c>
      <c r="AI953" s="48">
        <v>10.029999999999999</v>
      </c>
      <c r="AJ953" s="48">
        <v>10.96</v>
      </c>
      <c r="AK953" s="48">
        <v>11.85</v>
      </c>
      <c r="AL953" s="48">
        <v>32.369999999999997</v>
      </c>
      <c r="AM953" s="48">
        <v>52.9</v>
      </c>
      <c r="AN953" s="48">
        <v>74.680000000000007</v>
      </c>
      <c r="AO953" s="50">
        <v>1.1494212962962964E-3</v>
      </c>
      <c r="AP953" s="50">
        <v>1.6003472222222224E-3</v>
      </c>
      <c r="AQ953" s="50">
        <v>3.6319444444444442E-3</v>
      </c>
      <c r="AR953" s="50">
        <v>1.4508101851851854E-3</v>
      </c>
      <c r="AS953" s="50">
        <v>2.0300925925925929E-3</v>
      </c>
      <c r="AT953" s="50">
        <v>2.6237268518518515E-3</v>
      </c>
      <c r="AU953" s="50">
        <v>4.1508101851851853E-3</v>
      </c>
      <c r="AV953" s="50">
        <v>4.4935185185185182E-3</v>
      </c>
      <c r="AW953" s="50">
        <v>5.7427083333333332E-3</v>
      </c>
      <c r="AX953" s="50">
        <v>9.0697916666666652E-3</v>
      </c>
      <c r="AY953" s="50">
        <v>9.7770833333333338E-3</v>
      </c>
      <c r="AZ953" s="50">
        <v>1.5767013888888889E-2</v>
      </c>
      <c r="BA953" s="50">
        <v>1.3246875E-2</v>
      </c>
      <c r="BB953" s="50">
        <v>2.2730092592592593E-2</v>
      </c>
      <c r="BC953" s="51">
        <v>4.6620830000000002E-2</v>
      </c>
      <c r="BD953" s="48" t="s">
        <v>0</v>
      </c>
      <c r="BE953" s="48">
        <v>2.2999999999999998</v>
      </c>
      <c r="BF953" s="48">
        <v>3.41</v>
      </c>
      <c r="BG953" s="48">
        <v>7.28</v>
      </c>
      <c r="BH953" s="48">
        <v>7.77</v>
      </c>
      <c r="BI953" s="46">
        <v>1986</v>
      </c>
    </row>
    <row r="954" spans="1:61" x14ac:dyDescent="0.3">
      <c r="A954" s="46">
        <v>448</v>
      </c>
      <c r="B954" s="48" t="s">
        <v>0</v>
      </c>
      <c r="C954" s="48" t="s">
        <v>0</v>
      </c>
      <c r="D954" s="48" t="s">
        <v>0</v>
      </c>
      <c r="E954" s="48">
        <v>8.73</v>
      </c>
      <c r="F954" s="48">
        <v>9.49</v>
      </c>
      <c r="G954" s="48">
        <v>10.27</v>
      </c>
      <c r="H954" s="48">
        <v>26.57</v>
      </c>
      <c r="I954" s="48">
        <v>42.23</v>
      </c>
      <c r="J954" s="48">
        <v>59.23</v>
      </c>
      <c r="K954" s="50">
        <v>9.00925925925926E-4</v>
      </c>
      <c r="L954" s="50">
        <v>1.2280092592592592E-3</v>
      </c>
      <c r="M954" s="50">
        <v>2.8273148148148151E-3</v>
      </c>
      <c r="N954" s="50">
        <v>1.1238425925925927E-3</v>
      </c>
      <c r="O954" s="50">
        <v>1.5782407407407407E-3</v>
      </c>
      <c r="P954" s="50">
        <v>2.051851851851852E-3</v>
      </c>
      <c r="Q954" s="50">
        <v>3.2722222222222224E-3</v>
      </c>
      <c r="R954" s="50">
        <v>3.5278935185185183E-3</v>
      </c>
      <c r="S954" s="50">
        <v>4.4814814814814821E-3</v>
      </c>
      <c r="T954" s="50">
        <v>7.0368055555555548E-3</v>
      </c>
      <c r="U954" s="50">
        <v>7.6124999999999995E-3</v>
      </c>
      <c r="V954" s="50">
        <v>1.2117476851851851E-2</v>
      </c>
      <c r="W954" s="50">
        <v>1.1828472222222221E-2</v>
      </c>
      <c r="X954" s="50">
        <v>1.9913773148148149E-2</v>
      </c>
      <c r="Y954" s="50">
        <v>4.1261574074074076E-2</v>
      </c>
      <c r="Z954" s="48" t="s">
        <v>0</v>
      </c>
      <c r="AA954" s="48">
        <v>2.93</v>
      </c>
      <c r="AB954" s="48" t="s">
        <v>0</v>
      </c>
      <c r="AC954" s="48">
        <v>10.07</v>
      </c>
      <c r="AD954" s="48">
        <v>8.6300000000000008</v>
      </c>
      <c r="AE954" s="46">
        <v>2589</v>
      </c>
      <c r="AF954" s="48" t="s">
        <v>0</v>
      </c>
      <c r="AG954" s="48" t="s">
        <v>0</v>
      </c>
      <c r="AH954" s="48" t="s">
        <v>0</v>
      </c>
      <c r="AI954" s="48">
        <v>10.039999999999999</v>
      </c>
      <c r="AJ954" s="48">
        <v>10.97</v>
      </c>
      <c r="AK954" s="48">
        <v>11.86</v>
      </c>
      <c r="AL954" s="48">
        <v>32.380000000000003</v>
      </c>
      <c r="AM954" s="48">
        <v>52.93</v>
      </c>
      <c r="AN954" s="48">
        <v>74.72</v>
      </c>
      <c r="AO954" s="50">
        <v>1.1501157407407408E-3</v>
      </c>
      <c r="AP954" s="50">
        <v>1.6012731481481483E-3</v>
      </c>
      <c r="AQ954" s="50">
        <v>3.6341435185185183E-3</v>
      </c>
      <c r="AR954" s="50">
        <v>1.4517361111111113E-3</v>
      </c>
      <c r="AS954" s="50">
        <v>2.0312500000000005E-3</v>
      </c>
      <c r="AT954" s="50">
        <v>2.6252314814814814E-3</v>
      </c>
      <c r="AU954" s="50">
        <v>4.1531249999999997E-3</v>
      </c>
      <c r="AV954" s="50">
        <v>4.4960648148148147E-3</v>
      </c>
      <c r="AW954" s="50">
        <v>5.746064814814815E-3</v>
      </c>
      <c r="AX954" s="50">
        <v>9.0751157407407395E-3</v>
      </c>
      <c r="AY954" s="50">
        <v>9.7828703703703706E-3</v>
      </c>
      <c r="AZ954" s="50">
        <v>1.577650462962963E-2</v>
      </c>
      <c r="BA954" s="50">
        <v>1.3255902777777776E-2</v>
      </c>
      <c r="BB954" s="50">
        <v>2.2745254629629633E-2</v>
      </c>
      <c r="BC954" s="51">
        <v>4.6655160000000001E-2</v>
      </c>
      <c r="BD954" s="48" t="s">
        <v>0</v>
      </c>
      <c r="BE954" s="48" t="s">
        <v>0</v>
      </c>
      <c r="BF954" s="48" t="s">
        <v>0</v>
      </c>
      <c r="BG954" s="48">
        <v>7.27</v>
      </c>
      <c r="BH954" s="48">
        <v>7.75</v>
      </c>
      <c r="BI954" s="46">
        <v>1982</v>
      </c>
    </row>
    <row r="955" spans="1:61" x14ac:dyDescent="0.3">
      <c r="A955" s="46">
        <v>447</v>
      </c>
      <c r="B955" s="48" t="s">
        <v>0</v>
      </c>
      <c r="C955" s="48" t="s">
        <v>0</v>
      </c>
      <c r="D955" s="48" t="s">
        <v>0</v>
      </c>
      <c r="E955" s="48" t="s">
        <v>0</v>
      </c>
      <c r="F955" s="48" t="s">
        <v>0</v>
      </c>
      <c r="G955" s="48" t="s">
        <v>0</v>
      </c>
      <c r="H955" s="48">
        <v>26.58</v>
      </c>
      <c r="I955" s="48">
        <v>42.25</v>
      </c>
      <c r="J955" s="48">
        <v>59.25</v>
      </c>
      <c r="K955" s="50">
        <v>9.0127314814814822E-4</v>
      </c>
      <c r="L955" s="50">
        <v>1.2284722222222222E-3</v>
      </c>
      <c r="M955" s="50">
        <v>2.8285879629629633E-3</v>
      </c>
      <c r="N955" s="50">
        <v>1.1243055555555557E-3</v>
      </c>
      <c r="O955" s="50">
        <v>1.5788194444444445E-3</v>
      </c>
      <c r="P955" s="50">
        <v>2.0526620370370373E-3</v>
      </c>
      <c r="Q955" s="50">
        <v>3.2734953703703706E-3</v>
      </c>
      <c r="R955" s="50">
        <v>3.5292824074074072E-3</v>
      </c>
      <c r="S955" s="50">
        <v>4.483333333333334E-3</v>
      </c>
      <c r="T955" s="50">
        <v>7.0396990740740741E-3</v>
      </c>
      <c r="U955" s="50">
        <v>7.6157407407407406E-3</v>
      </c>
      <c r="V955" s="50">
        <v>1.2122569444444444E-2</v>
      </c>
      <c r="W955" s="50">
        <v>1.183599537037037E-2</v>
      </c>
      <c r="X955" s="50">
        <v>1.9926388888888889E-2</v>
      </c>
      <c r="Y955" s="50">
        <v>4.1287268518518522E-2</v>
      </c>
      <c r="Z955" s="48" t="s">
        <v>0</v>
      </c>
      <c r="AA955" s="48" t="s">
        <v>0</v>
      </c>
      <c r="AB955" s="48">
        <v>4.7300000000000004</v>
      </c>
      <c r="AC955" s="48">
        <v>10.06</v>
      </c>
      <c r="AD955" s="48">
        <v>8.6199999999999992</v>
      </c>
      <c r="AE955" s="46">
        <v>2584</v>
      </c>
      <c r="AF955" s="48">
        <v>8.42</v>
      </c>
      <c r="AG955" s="48">
        <v>9.1300000000000008</v>
      </c>
      <c r="AH955" s="48">
        <v>9.76</v>
      </c>
      <c r="AI955" s="48" t="s">
        <v>0</v>
      </c>
      <c r="AJ955" s="48" t="s">
        <v>0</v>
      </c>
      <c r="AK955" s="48">
        <v>11.87</v>
      </c>
      <c r="AL955" s="48">
        <v>32.4</v>
      </c>
      <c r="AM955" s="48">
        <v>52.96</v>
      </c>
      <c r="AN955" s="48">
        <v>74.760000000000005</v>
      </c>
      <c r="AO955" s="50">
        <v>1.1508101851851853E-3</v>
      </c>
      <c r="AP955" s="50">
        <v>1.6021990740740742E-3</v>
      </c>
      <c r="AQ955" s="50">
        <v>3.6363425925925925E-3</v>
      </c>
      <c r="AR955" s="50">
        <v>1.4525462962962964E-3</v>
      </c>
      <c r="AS955" s="50">
        <v>2.0322916666666671E-3</v>
      </c>
      <c r="AT955" s="50">
        <v>2.6267361111111109E-3</v>
      </c>
      <c r="AU955" s="50">
        <v>4.1554398148148141E-3</v>
      </c>
      <c r="AV955" s="50">
        <v>4.4986111111111112E-3</v>
      </c>
      <c r="AW955" s="50">
        <v>5.7493055555555552E-3</v>
      </c>
      <c r="AX955" s="50">
        <v>9.0805555555555553E-3</v>
      </c>
      <c r="AY955" s="50">
        <v>9.7886574074074074E-3</v>
      </c>
      <c r="AZ955" s="50">
        <v>1.578599537037037E-2</v>
      </c>
      <c r="BA955" s="50">
        <v>1.3264930555555556E-2</v>
      </c>
      <c r="BB955" s="50">
        <v>2.2760416666666668E-2</v>
      </c>
      <c r="BC955" s="51">
        <v>4.6679089999999999E-2</v>
      </c>
      <c r="BD955" s="48" t="s">
        <v>0</v>
      </c>
      <c r="BE955" s="48" t="s">
        <v>0</v>
      </c>
      <c r="BF955" s="48">
        <v>3.4</v>
      </c>
      <c r="BG955" s="48">
        <v>7.26</v>
      </c>
      <c r="BH955" s="48">
        <v>7.74</v>
      </c>
      <c r="BI955" s="46">
        <v>1978</v>
      </c>
    </row>
    <row r="956" spans="1:61" x14ac:dyDescent="0.3">
      <c r="A956" s="46">
        <v>446</v>
      </c>
      <c r="B956" s="48">
        <v>7.04</v>
      </c>
      <c r="C956" s="48">
        <v>7.62</v>
      </c>
      <c r="D956" s="48">
        <v>8.15</v>
      </c>
      <c r="E956" s="48" t="s">
        <v>0</v>
      </c>
      <c r="F956" s="48" t="s">
        <v>0</v>
      </c>
      <c r="G956" s="48">
        <v>10.28</v>
      </c>
      <c r="H956" s="48">
        <v>26.59</v>
      </c>
      <c r="I956" s="48">
        <v>42.27</v>
      </c>
      <c r="J956" s="48">
        <v>59.27</v>
      </c>
      <c r="K956" s="50">
        <v>9.0162037037037044E-4</v>
      </c>
      <c r="L956" s="50">
        <v>1.229050925925926E-3</v>
      </c>
      <c r="M956" s="50">
        <v>2.8297453703703705E-3</v>
      </c>
      <c r="N956" s="50">
        <v>1.1247685185185187E-3</v>
      </c>
      <c r="O956" s="50">
        <v>1.5793981481481481E-3</v>
      </c>
      <c r="P956" s="50">
        <v>2.0534722222222226E-3</v>
      </c>
      <c r="Q956" s="50">
        <v>3.2748842592592595E-3</v>
      </c>
      <c r="R956" s="50">
        <v>3.5307870370370371E-3</v>
      </c>
      <c r="S956" s="50">
        <v>4.4851851851851858E-3</v>
      </c>
      <c r="T956" s="50">
        <v>7.0427083333333331E-3</v>
      </c>
      <c r="U956" s="50">
        <v>7.6189814814814818E-3</v>
      </c>
      <c r="V956" s="50">
        <v>1.2127662037037037E-2</v>
      </c>
      <c r="W956" s="50">
        <v>1.1843518518518519E-2</v>
      </c>
      <c r="X956" s="50">
        <v>1.9939120370370371E-2</v>
      </c>
      <c r="Y956" s="50">
        <v>4.1312962962962961E-2</v>
      </c>
      <c r="Z956" s="48" t="s">
        <v>0</v>
      </c>
      <c r="AA956" s="48" t="s">
        <v>0</v>
      </c>
      <c r="AB956" s="48" t="s">
        <v>0</v>
      </c>
      <c r="AC956" s="48">
        <v>10.050000000000001</v>
      </c>
      <c r="AD956" s="48">
        <v>8.6</v>
      </c>
      <c r="AE956" s="46">
        <v>2579</v>
      </c>
      <c r="AF956" s="48" t="s">
        <v>0</v>
      </c>
      <c r="AG956" s="48" t="s">
        <v>0</v>
      </c>
      <c r="AH956" s="48" t="s">
        <v>0</v>
      </c>
      <c r="AI956" s="48">
        <v>10.050000000000001</v>
      </c>
      <c r="AJ956" s="48">
        <v>10.98</v>
      </c>
      <c r="AK956" s="48" t="s">
        <v>0</v>
      </c>
      <c r="AL956" s="48">
        <v>32.42</v>
      </c>
      <c r="AM956" s="48">
        <v>52.99</v>
      </c>
      <c r="AN956" s="48">
        <v>74.8</v>
      </c>
      <c r="AO956" s="50">
        <v>1.1513888888888889E-3</v>
      </c>
      <c r="AP956" s="50">
        <v>1.6031250000000002E-3</v>
      </c>
      <c r="AQ956" s="50">
        <v>3.6385416666666662E-3</v>
      </c>
      <c r="AR956" s="50">
        <v>1.4533564814814817E-3</v>
      </c>
      <c r="AS956" s="50">
        <v>2.0334490740740742E-3</v>
      </c>
      <c r="AT956" s="50">
        <v>2.6281250000000003E-3</v>
      </c>
      <c r="AU956" s="50">
        <v>4.1578703703703699E-3</v>
      </c>
      <c r="AV956" s="50">
        <v>4.5011574074074068E-3</v>
      </c>
      <c r="AW956" s="50">
        <v>5.752662037037037E-3</v>
      </c>
      <c r="AX956" s="50">
        <v>9.0858796296296278E-3</v>
      </c>
      <c r="AY956" s="50">
        <v>9.7945601851851857E-3</v>
      </c>
      <c r="AZ956" s="50">
        <v>1.5795601851851852E-2</v>
      </c>
      <c r="BA956" s="50">
        <v>1.3273842592592592E-2</v>
      </c>
      <c r="BB956" s="50">
        <v>2.2775694444444446E-2</v>
      </c>
      <c r="BC956" s="51">
        <v>4.671343E-2</v>
      </c>
      <c r="BD956" s="48" t="s">
        <v>0</v>
      </c>
      <c r="BE956" s="48">
        <v>2.29</v>
      </c>
      <c r="BF956" s="48" t="s">
        <v>0</v>
      </c>
      <c r="BG956" s="48">
        <v>7.25</v>
      </c>
      <c r="BH956" s="48">
        <v>7.72</v>
      </c>
      <c r="BI956" s="46">
        <v>1974</v>
      </c>
    </row>
    <row r="957" spans="1:61" x14ac:dyDescent="0.3">
      <c r="A957" s="46">
        <v>445</v>
      </c>
      <c r="B957" s="48" t="s">
        <v>0</v>
      </c>
      <c r="C957" s="48" t="s">
        <v>0</v>
      </c>
      <c r="D957" s="48" t="s">
        <v>0</v>
      </c>
      <c r="E957" s="48">
        <v>8.74</v>
      </c>
      <c r="F957" s="48">
        <v>9.5</v>
      </c>
      <c r="G957" s="48" t="s">
        <v>0</v>
      </c>
      <c r="H957" s="48">
        <v>26.6</v>
      </c>
      <c r="I957" s="48">
        <v>42.28</v>
      </c>
      <c r="J957" s="48">
        <v>59.3</v>
      </c>
      <c r="K957" s="50">
        <v>9.0196759259259266E-4</v>
      </c>
      <c r="L957" s="50">
        <v>1.2295138888888889E-3</v>
      </c>
      <c r="M957" s="50">
        <v>2.8310185185185187E-3</v>
      </c>
      <c r="N957" s="50">
        <v>1.1252314814814816E-3</v>
      </c>
      <c r="O957" s="50">
        <v>1.5800925925925926E-3</v>
      </c>
      <c r="P957" s="50">
        <v>2.0542824074074074E-3</v>
      </c>
      <c r="Q957" s="50">
        <v>3.2761574074074078E-3</v>
      </c>
      <c r="R957" s="50">
        <v>3.532175925925926E-3</v>
      </c>
      <c r="S957" s="50">
        <v>4.4869212962962961E-3</v>
      </c>
      <c r="T957" s="50">
        <v>7.0457175925925921E-3</v>
      </c>
      <c r="U957" s="50">
        <v>7.6222222222222221E-3</v>
      </c>
      <c r="V957" s="50">
        <v>1.2132754629629629E-2</v>
      </c>
      <c r="W957" s="50">
        <v>1.1851041666666666E-2</v>
      </c>
      <c r="X957" s="50">
        <v>1.9951736111111111E-2</v>
      </c>
      <c r="Y957" s="50">
        <v>4.1338657407407407E-2</v>
      </c>
      <c r="Z957" s="48" t="s">
        <v>0</v>
      </c>
      <c r="AA957" s="48">
        <v>2.92</v>
      </c>
      <c r="AB957" s="48">
        <v>4.72</v>
      </c>
      <c r="AC957" s="48">
        <v>10.039999999999999</v>
      </c>
      <c r="AD957" s="48">
        <v>8.58</v>
      </c>
      <c r="AE957" s="46">
        <v>2574</v>
      </c>
      <c r="AF957" s="48" t="s">
        <v>0</v>
      </c>
      <c r="AG957" s="48">
        <v>9.14</v>
      </c>
      <c r="AH957" s="48">
        <v>9.77</v>
      </c>
      <c r="AI957" s="48" t="s">
        <v>0</v>
      </c>
      <c r="AJ957" s="48">
        <v>10.99</v>
      </c>
      <c r="AK957" s="48">
        <v>11.88</v>
      </c>
      <c r="AL957" s="48">
        <v>32.43</v>
      </c>
      <c r="AM957" s="48">
        <v>53.02</v>
      </c>
      <c r="AN957" s="48">
        <v>74.84</v>
      </c>
      <c r="AO957" s="50">
        <v>1.1520833333333333E-3</v>
      </c>
      <c r="AP957" s="50">
        <v>1.6041666666666667E-3</v>
      </c>
      <c r="AQ957" s="50">
        <v>3.6407407407407404E-3</v>
      </c>
      <c r="AR957" s="50">
        <v>1.4541666666666668E-3</v>
      </c>
      <c r="AS957" s="50">
        <v>2.0346064814814819E-3</v>
      </c>
      <c r="AT957" s="50">
        <v>2.6296296296296298E-3</v>
      </c>
      <c r="AU957" s="50">
        <v>4.1601851851851852E-3</v>
      </c>
      <c r="AV957" s="50">
        <v>4.5037037037037042E-3</v>
      </c>
      <c r="AW957" s="50">
        <v>5.7560185185185188E-3</v>
      </c>
      <c r="AX957" s="50">
        <v>9.0913194444444435E-3</v>
      </c>
      <c r="AY957" s="50">
        <v>9.8003472222222224E-3</v>
      </c>
      <c r="AZ957" s="50">
        <v>1.5805092592592593E-2</v>
      </c>
      <c r="BA957" s="50">
        <v>1.328287037037037E-2</v>
      </c>
      <c r="BB957" s="50">
        <v>2.2790856481481481E-2</v>
      </c>
      <c r="BC957" s="51">
        <v>4.6747770000000001E-2</v>
      </c>
      <c r="BD957" s="48" t="s">
        <v>0</v>
      </c>
      <c r="BE957" s="48" t="s">
        <v>0</v>
      </c>
      <c r="BF957" s="48">
        <v>3.39</v>
      </c>
      <c r="BG957" s="48">
        <v>7.24</v>
      </c>
      <c r="BH957" s="48">
        <v>7.71</v>
      </c>
      <c r="BI957" s="46">
        <v>1970</v>
      </c>
    </row>
    <row r="958" spans="1:61" x14ac:dyDescent="0.3">
      <c r="A958" s="46">
        <v>444</v>
      </c>
      <c r="B958" s="48" t="s">
        <v>0</v>
      </c>
      <c r="C958" s="48" t="s">
        <v>0</v>
      </c>
      <c r="D958" s="48" t="s">
        <v>0</v>
      </c>
      <c r="E958" s="48" t="s">
        <v>0</v>
      </c>
      <c r="F958" s="48" t="s">
        <v>0</v>
      </c>
      <c r="G958" s="48" t="s">
        <v>0</v>
      </c>
      <c r="H958" s="48">
        <v>26.61</v>
      </c>
      <c r="I958" s="48">
        <v>42.3</v>
      </c>
      <c r="J958" s="48">
        <v>59.32</v>
      </c>
      <c r="K958" s="50">
        <v>9.0231481481481488E-4</v>
      </c>
      <c r="L958" s="50">
        <v>1.2299768518518519E-3</v>
      </c>
      <c r="M958" s="50">
        <v>2.832291666666667E-3</v>
      </c>
      <c r="N958" s="50">
        <v>1.1255787037037039E-3</v>
      </c>
      <c r="O958" s="50">
        <v>1.5806712962962964E-3</v>
      </c>
      <c r="P958" s="50">
        <v>2.0550925925925927E-3</v>
      </c>
      <c r="Q958" s="50">
        <v>3.2775462962962966E-3</v>
      </c>
      <c r="R958" s="50">
        <v>3.5335648148148149E-3</v>
      </c>
      <c r="S958" s="50">
        <v>4.488773148148148E-3</v>
      </c>
      <c r="T958" s="50">
        <v>7.0487268518518512E-3</v>
      </c>
      <c r="U958" s="50">
        <v>7.6254629629629632E-3</v>
      </c>
      <c r="V958" s="50">
        <v>1.2137847222222222E-2</v>
      </c>
      <c r="W958" s="50">
        <v>1.1858680555555555E-2</v>
      </c>
      <c r="X958" s="50">
        <v>1.9964467592592593E-2</v>
      </c>
      <c r="Y958" s="50">
        <v>4.1364351851851847E-2</v>
      </c>
      <c r="Z958" s="48" t="s">
        <v>0</v>
      </c>
      <c r="AA958" s="48" t="s">
        <v>0</v>
      </c>
      <c r="AB958" s="48" t="s">
        <v>0</v>
      </c>
      <c r="AC958" s="48">
        <v>10.029999999999999</v>
      </c>
      <c r="AD958" s="48">
        <v>8.56</v>
      </c>
      <c r="AE958" s="46">
        <v>2569</v>
      </c>
      <c r="AF958" s="48">
        <v>8.43</v>
      </c>
      <c r="AG958" s="48" t="s">
        <v>0</v>
      </c>
      <c r="AH958" s="48" t="s">
        <v>0</v>
      </c>
      <c r="AI958" s="48">
        <v>10.06</v>
      </c>
      <c r="AJ958" s="48" t="s">
        <v>0</v>
      </c>
      <c r="AK958" s="48">
        <v>11.89</v>
      </c>
      <c r="AL958" s="48">
        <v>32.450000000000003</v>
      </c>
      <c r="AM958" s="48">
        <v>53.05</v>
      </c>
      <c r="AN958" s="48">
        <v>74.88</v>
      </c>
      <c r="AO958" s="50">
        <v>1.1527777777777777E-3</v>
      </c>
      <c r="AP958" s="50">
        <v>1.6050925925925926E-3</v>
      </c>
      <c r="AQ958" s="50">
        <v>3.6429398148148146E-3</v>
      </c>
      <c r="AR958" s="50">
        <v>1.4550925925925927E-3</v>
      </c>
      <c r="AS958" s="50">
        <v>2.035763888888889E-3</v>
      </c>
      <c r="AT958" s="50">
        <v>2.6311342592592593E-3</v>
      </c>
      <c r="AU958" s="50">
        <v>4.1624999999999995E-3</v>
      </c>
      <c r="AV958" s="50">
        <v>4.5062499999999998E-3</v>
      </c>
      <c r="AW958" s="50">
        <v>5.75925925925926E-3</v>
      </c>
      <c r="AX958" s="50">
        <v>9.0967592592592576E-3</v>
      </c>
      <c r="AY958" s="50">
        <v>9.8062500000000007E-3</v>
      </c>
      <c r="AZ958" s="50">
        <v>1.5814699074074071E-2</v>
      </c>
      <c r="BA958" s="50">
        <v>1.3291898148148148E-2</v>
      </c>
      <c r="BB958" s="50">
        <v>2.2806134259259259E-2</v>
      </c>
      <c r="BC958" s="51">
        <v>4.6771700000000006E-2</v>
      </c>
      <c r="BD958" s="48">
        <v>1.19</v>
      </c>
      <c r="BE958" s="48" t="s">
        <v>0</v>
      </c>
      <c r="BF958" s="48" t="s">
        <v>0</v>
      </c>
      <c r="BG958" s="48">
        <v>7.23</v>
      </c>
      <c r="BH958" s="48">
        <v>7.69</v>
      </c>
      <c r="BI958" s="46">
        <v>1966</v>
      </c>
    </row>
    <row r="959" spans="1:61" x14ac:dyDescent="0.3">
      <c r="A959" s="46">
        <v>443</v>
      </c>
      <c r="B959" s="48" t="s">
        <v>0</v>
      </c>
      <c r="C959" s="48">
        <v>7.63</v>
      </c>
      <c r="D959" s="48" t="s">
        <v>0</v>
      </c>
      <c r="E959" s="48">
        <v>8.75</v>
      </c>
      <c r="F959" s="48">
        <v>9.51</v>
      </c>
      <c r="G959" s="48">
        <v>10.29</v>
      </c>
      <c r="H959" s="48">
        <v>26.62</v>
      </c>
      <c r="I959" s="48">
        <v>42.32</v>
      </c>
      <c r="J959" s="48">
        <v>59.34</v>
      </c>
      <c r="K959" s="50">
        <v>9.026620370370371E-4</v>
      </c>
      <c r="L959" s="50">
        <v>1.2304398148148149E-3</v>
      </c>
      <c r="M959" s="50">
        <v>2.8334490740740742E-3</v>
      </c>
      <c r="N959" s="50">
        <v>1.1260416666666669E-3</v>
      </c>
      <c r="O959" s="50">
        <v>1.58125E-3</v>
      </c>
      <c r="P959" s="50">
        <v>2.055902777777778E-3</v>
      </c>
      <c r="Q959" s="50">
        <v>3.2788194444444444E-3</v>
      </c>
      <c r="R959" s="50">
        <v>3.5350694444444444E-3</v>
      </c>
      <c r="S959" s="50">
        <v>4.4906249999999998E-3</v>
      </c>
      <c r="T959" s="50">
        <v>7.0517361111111102E-3</v>
      </c>
      <c r="U959" s="50">
        <v>7.6287037037037035E-3</v>
      </c>
      <c r="V959" s="50">
        <v>1.2142939814814813E-2</v>
      </c>
      <c r="W959" s="50">
        <v>1.1866203703703703E-2</v>
      </c>
      <c r="X959" s="50">
        <v>1.9977199074074074E-2</v>
      </c>
      <c r="Y959" s="50">
        <v>4.1390162037037041E-2</v>
      </c>
      <c r="Z959" s="48">
        <v>1.45</v>
      </c>
      <c r="AA959" s="48">
        <v>2.91</v>
      </c>
      <c r="AB959" s="48">
        <v>4.71</v>
      </c>
      <c r="AC959" s="48">
        <v>10.02</v>
      </c>
      <c r="AD959" s="48">
        <v>8.5500000000000007</v>
      </c>
      <c r="AE959" s="46">
        <v>2564</v>
      </c>
      <c r="AF959" s="48" t="s">
        <v>0</v>
      </c>
      <c r="AG959" s="48" t="s">
        <v>0</v>
      </c>
      <c r="AH959" s="48">
        <v>9.7799999999999994</v>
      </c>
      <c r="AI959" s="48">
        <v>10.07</v>
      </c>
      <c r="AJ959" s="48">
        <v>11</v>
      </c>
      <c r="AK959" s="48" t="s">
        <v>0</v>
      </c>
      <c r="AL959" s="48">
        <v>32.47</v>
      </c>
      <c r="AM959" s="48">
        <v>53.08</v>
      </c>
      <c r="AN959" s="48">
        <v>74.930000000000007</v>
      </c>
      <c r="AO959" s="50">
        <v>1.1534722222222222E-3</v>
      </c>
      <c r="AP959" s="50">
        <v>1.6060185185185186E-3</v>
      </c>
      <c r="AQ959" s="50">
        <v>3.6451388888888887E-3</v>
      </c>
      <c r="AR959" s="50">
        <v>1.455902777777778E-3</v>
      </c>
      <c r="AS959" s="50">
        <v>2.0369212962962967E-3</v>
      </c>
      <c r="AT959" s="50">
        <v>2.6325231481481482E-3</v>
      </c>
      <c r="AU959" s="50">
        <v>4.1648148148148148E-3</v>
      </c>
      <c r="AV959" s="50">
        <v>4.508912037037037E-3</v>
      </c>
      <c r="AW959" s="50">
        <v>5.7626157407407409E-3</v>
      </c>
      <c r="AX959" s="50">
        <v>9.1020833333333336E-3</v>
      </c>
      <c r="AY959" s="50">
        <v>9.8120370370370375E-3</v>
      </c>
      <c r="AZ959" s="50">
        <v>1.5824189814814812E-2</v>
      </c>
      <c r="BA959" s="50">
        <v>1.3301041666666668E-2</v>
      </c>
      <c r="BB959" s="50">
        <v>2.2821412037037036E-2</v>
      </c>
      <c r="BC959" s="51">
        <v>4.6806050000000002E-2</v>
      </c>
      <c r="BD959" s="48" t="s">
        <v>0</v>
      </c>
      <c r="BE959" s="48">
        <v>2.2800000000000002</v>
      </c>
      <c r="BF959" s="48">
        <v>3.38</v>
      </c>
      <c r="BG959" s="48">
        <v>7.22</v>
      </c>
      <c r="BH959" s="48">
        <v>7.67</v>
      </c>
      <c r="BI959" s="46">
        <v>1962</v>
      </c>
    </row>
    <row r="960" spans="1:61" x14ac:dyDescent="0.3">
      <c r="A960" s="46">
        <v>442</v>
      </c>
      <c r="B960" s="48">
        <v>7.05</v>
      </c>
      <c r="C960" s="48" t="s">
        <v>0</v>
      </c>
      <c r="D960" s="48">
        <v>8.16</v>
      </c>
      <c r="E960" s="48" t="s">
        <v>0</v>
      </c>
      <c r="F960" s="48" t="s">
        <v>0</v>
      </c>
      <c r="G960" s="48" t="s">
        <v>0</v>
      </c>
      <c r="H960" s="48">
        <v>26.63</v>
      </c>
      <c r="I960" s="48">
        <v>42.34</v>
      </c>
      <c r="J960" s="48">
        <v>59.37</v>
      </c>
      <c r="K960" s="50">
        <v>9.0312500000000006E-4</v>
      </c>
      <c r="L960" s="50">
        <v>1.2310185185185184E-3</v>
      </c>
      <c r="M960" s="50">
        <v>2.8347222222222224E-3</v>
      </c>
      <c r="N960" s="50">
        <v>1.1265046296296299E-3</v>
      </c>
      <c r="O960" s="50">
        <v>1.5819444444444444E-3</v>
      </c>
      <c r="P960" s="50">
        <v>2.0567129629629633E-3</v>
      </c>
      <c r="Q960" s="50">
        <v>3.2802083333333333E-3</v>
      </c>
      <c r="R960" s="50">
        <v>3.5364583333333333E-3</v>
      </c>
      <c r="S960" s="50">
        <v>4.4924768518518517E-3</v>
      </c>
      <c r="T960" s="50">
        <v>7.0547453703703701E-3</v>
      </c>
      <c r="U960" s="50">
        <v>7.6319444444444438E-3</v>
      </c>
      <c r="V960" s="50">
        <v>1.2148032407407406E-2</v>
      </c>
      <c r="W960" s="50">
        <v>1.1873842592592592E-2</v>
      </c>
      <c r="X960" s="50">
        <v>1.9989930555555556E-2</v>
      </c>
      <c r="Y960" s="50">
        <v>4.1415972222222222E-2</v>
      </c>
      <c r="Z960" s="48" t="s">
        <v>0</v>
      </c>
      <c r="AA960" s="48" t="s">
        <v>0</v>
      </c>
      <c r="AB960" s="48" t="s">
        <v>0</v>
      </c>
      <c r="AC960" s="48">
        <v>10.01</v>
      </c>
      <c r="AD960" s="48">
        <v>8.5299999999999994</v>
      </c>
      <c r="AE960" s="46">
        <v>2558</v>
      </c>
      <c r="AF960" s="48">
        <v>8.44</v>
      </c>
      <c r="AG960" s="48">
        <v>9.15</v>
      </c>
      <c r="AH960" s="48" t="s">
        <v>0</v>
      </c>
      <c r="AI960" s="48" t="s">
        <v>0</v>
      </c>
      <c r="AJ960" s="48">
        <v>11.01</v>
      </c>
      <c r="AK960" s="48">
        <v>11.9</v>
      </c>
      <c r="AL960" s="48">
        <v>32.49</v>
      </c>
      <c r="AM960" s="48">
        <v>53.11</v>
      </c>
      <c r="AN960" s="48">
        <v>74.97</v>
      </c>
      <c r="AO960" s="50">
        <v>1.154050925925926E-3</v>
      </c>
      <c r="AP960" s="50">
        <v>1.6069444444444445E-3</v>
      </c>
      <c r="AQ960" s="50">
        <v>3.6473379629629625E-3</v>
      </c>
      <c r="AR960" s="50">
        <v>1.456712962962963E-3</v>
      </c>
      <c r="AS960" s="50">
        <v>2.0380787037037034E-3</v>
      </c>
      <c r="AT960" s="50">
        <v>2.6340277777777781E-3</v>
      </c>
      <c r="AU960" s="50">
        <v>4.1672453703703706E-3</v>
      </c>
      <c r="AV960" s="50">
        <v>4.5114583333333335E-3</v>
      </c>
      <c r="AW960" s="50">
        <v>5.7659722222222218E-3</v>
      </c>
      <c r="AX960" s="50">
        <v>9.1075231481481476E-3</v>
      </c>
      <c r="AY960" s="50">
        <v>9.8179398148148141E-3</v>
      </c>
      <c r="AZ960" s="50">
        <v>1.5833796296296294E-2</v>
      </c>
      <c r="BA960" s="50">
        <v>1.3310069444444446E-2</v>
      </c>
      <c r="BB960" s="50">
        <v>2.2836689814814817E-2</v>
      </c>
      <c r="BC960" s="51">
        <v>4.6840409999999999E-2</v>
      </c>
      <c r="BD960" s="48" t="s">
        <v>0</v>
      </c>
      <c r="BE960" s="48" t="s">
        <v>0</v>
      </c>
      <c r="BF960" s="48" t="s">
        <v>0</v>
      </c>
      <c r="BG960" s="48">
        <v>7.21</v>
      </c>
      <c r="BH960" s="48">
        <v>7.66</v>
      </c>
      <c r="BI960" s="46">
        <v>1958</v>
      </c>
    </row>
    <row r="961" spans="1:61" x14ac:dyDescent="0.3">
      <c r="A961" s="46">
        <v>441</v>
      </c>
      <c r="B961" s="48" t="s">
        <v>0</v>
      </c>
      <c r="C961" s="48" t="s">
        <v>0</v>
      </c>
      <c r="D961" s="48" t="s">
        <v>0</v>
      </c>
      <c r="E961" s="48" t="s">
        <v>0</v>
      </c>
      <c r="F961" s="48">
        <v>9.52</v>
      </c>
      <c r="G961" s="48">
        <v>10.3</v>
      </c>
      <c r="H961" s="48">
        <v>26.64</v>
      </c>
      <c r="I961" s="48">
        <v>42.36</v>
      </c>
      <c r="J961" s="48">
        <v>59.39</v>
      </c>
      <c r="K961" s="50">
        <v>9.0347222222222228E-4</v>
      </c>
      <c r="L961" s="50">
        <v>1.2314814814814814E-3</v>
      </c>
      <c r="M961" s="50">
        <v>2.8359953703703707E-3</v>
      </c>
      <c r="N961" s="50">
        <v>1.1269675925925928E-3</v>
      </c>
      <c r="O961" s="50">
        <v>1.5825231481481482E-3</v>
      </c>
      <c r="P961" s="50">
        <v>2.0575231481481482E-3</v>
      </c>
      <c r="Q961" s="50">
        <v>3.2815972222222222E-3</v>
      </c>
      <c r="R961" s="50">
        <v>3.5378472222222222E-3</v>
      </c>
      <c r="S961" s="50">
        <v>4.4943287037037035E-3</v>
      </c>
      <c r="T961" s="50">
        <v>7.0577546296296291E-3</v>
      </c>
      <c r="U961" s="50">
        <v>7.635185185185185E-3</v>
      </c>
      <c r="V961" s="50">
        <v>1.2153125000000001E-2</v>
      </c>
      <c r="W961" s="50">
        <v>1.1881365740740741E-2</v>
      </c>
      <c r="X961" s="50">
        <v>2.0002662037037038E-2</v>
      </c>
      <c r="Y961" s="50">
        <v>4.144178240740741E-2</v>
      </c>
      <c r="Z961" s="48" t="s">
        <v>0</v>
      </c>
      <c r="AA961" s="48" t="s">
        <v>0</v>
      </c>
      <c r="AB961" s="48">
        <v>4.7</v>
      </c>
      <c r="AC961" s="48">
        <v>10</v>
      </c>
      <c r="AD961" s="48">
        <v>8.51</v>
      </c>
      <c r="AE961" s="46">
        <v>2553</v>
      </c>
      <c r="AF961" s="48" t="s">
        <v>0</v>
      </c>
      <c r="AG961" s="48" t="s">
        <v>0</v>
      </c>
      <c r="AH961" s="48">
        <v>9.7899999999999991</v>
      </c>
      <c r="AI961" s="48">
        <v>10.08</v>
      </c>
      <c r="AJ961" s="48" t="s">
        <v>0</v>
      </c>
      <c r="AK961" s="48">
        <v>11.91</v>
      </c>
      <c r="AL961" s="48">
        <v>32.5</v>
      </c>
      <c r="AM961" s="48">
        <v>53.14</v>
      </c>
      <c r="AN961" s="48">
        <v>75.010000000000005</v>
      </c>
      <c r="AO961" s="50">
        <v>1.1547453703703704E-3</v>
      </c>
      <c r="AP961" s="50">
        <v>1.6079861111111112E-3</v>
      </c>
      <c r="AQ961" s="50">
        <v>3.6495370370370366E-3</v>
      </c>
      <c r="AR961" s="50">
        <v>1.457638888888889E-3</v>
      </c>
      <c r="AS961" s="50">
        <v>2.039236111111111E-3</v>
      </c>
      <c r="AT961" s="50">
        <v>2.6355324074074076E-3</v>
      </c>
      <c r="AU961" s="50">
        <v>4.169560185185185E-3</v>
      </c>
      <c r="AV961" s="50">
        <v>4.5140046296296291E-3</v>
      </c>
      <c r="AW961" s="50">
        <v>5.769212962962963E-3</v>
      </c>
      <c r="AX961" s="50">
        <v>9.1129629629629616E-3</v>
      </c>
      <c r="AY961" s="50">
        <v>9.8238425925925923E-3</v>
      </c>
      <c r="AZ961" s="50">
        <v>1.5843402777777776E-2</v>
      </c>
      <c r="BA961" s="50">
        <v>1.3319097222222222E-2</v>
      </c>
      <c r="BB961" s="50">
        <v>2.2851967592592594E-2</v>
      </c>
      <c r="BC961" s="51">
        <v>4.6864349999999999E-2</v>
      </c>
      <c r="BD961" s="48" t="s">
        <v>0</v>
      </c>
      <c r="BE961" s="48" t="s">
        <v>0</v>
      </c>
      <c r="BF961" s="48">
        <v>3.37</v>
      </c>
      <c r="BG961" s="48">
        <v>7.2</v>
      </c>
      <c r="BH961" s="48">
        <v>7.64</v>
      </c>
      <c r="BI961" s="46">
        <v>1954</v>
      </c>
    </row>
    <row r="962" spans="1:61" x14ac:dyDescent="0.3">
      <c r="A962" s="46">
        <v>440</v>
      </c>
      <c r="B962" s="48" t="s">
        <v>0</v>
      </c>
      <c r="C962" s="48" t="s">
        <v>0</v>
      </c>
      <c r="D962" s="48" t="s">
        <v>0</v>
      </c>
      <c r="E962" s="48">
        <v>8.76</v>
      </c>
      <c r="F962" s="48" t="s">
        <v>0</v>
      </c>
      <c r="G962" s="48" t="s">
        <v>0</v>
      </c>
      <c r="H962" s="48">
        <v>26.65</v>
      </c>
      <c r="I962" s="48">
        <v>42.37</v>
      </c>
      <c r="J962" s="48">
        <v>59.42</v>
      </c>
      <c r="K962" s="50">
        <v>9.0381944444444451E-4</v>
      </c>
      <c r="L962" s="50">
        <v>1.2319444444444444E-3</v>
      </c>
      <c r="M962" s="50">
        <v>2.8372685185185189E-3</v>
      </c>
      <c r="N962" s="50">
        <v>1.1274305555555558E-3</v>
      </c>
      <c r="O962" s="50">
        <v>1.5831018518518518E-3</v>
      </c>
      <c r="P962" s="50">
        <v>2.0583333333333335E-3</v>
      </c>
      <c r="Q962" s="50">
        <v>3.2828703703703705E-3</v>
      </c>
      <c r="R962" s="50">
        <v>3.5393518518518517E-3</v>
      </c>
      <c r="S962" s="50">
        <v>4.4960648148148147E-3</v>
      </c>
      <c r="T962" s="50">
        <v>7.0608796296296296E-3</v>
      </c>
      <c r="U962" s="50">
        <v>7.6384259259259252E-3</v>
      </c>
      <c r="V962" s="50">
        <v>1.2158333333333333E-2</v>
      </c>
      <c r="W962" s="50">
        <v>1.188900462962963E-2</v>
      </c>
      <c r="X962" s="50">
        <v>2.0015393518518519E-2</v>
      </c>
      <c r="Y962" s="50">
        <v>4.1467708333333332E-2</v>
      </c>
      <c r="Z962" s="48" t="s">
        <v>0</v>
      </c>
      <c r="AA962" s="48">
        <v>2.9</v>
      </c>
      <c r="AB962" s="48" t="s">
        <v>0</v>
      </c>
      <c r="AC962" s="48">
        <v>9.99</v>
      </c>
      <c r="AD962" s="48">
        <v>8.5</v>
      </c>
      <c r="AE962" s="46">
        <v>2548</v>
      </c>
      <c r="AF962" s="48">
        <v>8.4499999999999993</v>
      </c>
      <c r="AG962" s="48">
        <v>9.16</v>
      </c>
      <c r="AH962" s="48" t="s">
        <v>0</v>
      </c>
      <c r="AI962" s="48" t="s">
        <v>0</v>
      </c>
      <c r="AJ962" s="48">
        <v>11.02</v>
      </c>
      <c r="AK962" s="48">
        <v>11.92</v>
      </c>
      <c r="AL962" s="48">
        <v>32.520000000000003</v>
      </c>
      <c r="AM962" s="48">
        <v>53.17</v>
      </c>
      <c r="AN962" s="48">
        <v>75.05</v>
      </c>
      <c r="AO962" s="50">
        <v>1.1554398148148149E-3</v>
      </c>
      <c r="AP962" s="50">
        <v>1.6089120370370372E-3</v>
      </c>
      <c r="AQ962" s="50">
        <v>3.6517361111111108E-3</v>
      </c>
      <c r="AR962" s="50">
        <v>1.4584490740740742E-3</v>
      </c>
      <c r="AS962" s="50">
        <v>2.0403935185185182E-3</v>
      </c>
      <c r="AT962" s="50">
        <v>2.6370370370370371E-3</v>
      </c>
      <c r="AU962" s="50">
        <v>4.1719907407407409E-3</v>
      </c>
      <c r="AV962" s="50">
        <v>4.5165509259259256E-3</v>
      </c>
      <c r="AW962" s="50">
        <v>5.7725694444444439E-3</v>
      </c>
      <c r="AX962" s="50">
        <v>9.1182870370370359E-3</v>
      </c>
      <c r="AY962" s="50">
        <v>9.8296296296296309E-3</v>
      </c>
      <c r="AZ962" s="50">
        <v>1.5853009259259261E-2</v>
      </c>
      <c r="BA962" s="50">
        <v>1.3328240740740741E-2</v>
      </c>
      <c r="BB962" s="50">
        <v>2.2867245370370371E-2</v>
      </c>
      <c r="BC962" s="51">
        <v>4.6898719999999998E-2</v>
      </c>
      <c r="BD962" s="48" t="s">
        <v>0</v>
      </c>
      <c r="BE962" s="48">
        <v>2.27</v>
      </c>
      <c r="BF962" s="48" t="s">
        <v>0</v>
      </c>
      <c r="BG962" s="48">
        <v>7.19</v>
      </c>
      <c r="BH962" s="48">
        <v>7.62</v>
      </c>
      <c r="BI962" s="46">
        <v>1950</v>
      </c>
    </row>
    <row r="963" spans="1:61" x14ac:dyDescent="0.3">
      <c r="A963" s="46">
        <v>439</v>
      </c>
      <c r="B963" s="48" t="s">
        <v>0</v>
      </c>
      <c r="C963" s="48">
        <v>7.64</v>
      </c>
      <c r="D963" s="48">
        <v>8.17</v>
      </c>
      <c r="E963" s="48" t="s">
        <v>0</v>
      </c>
      <c r="F963" s="48" t="s">
        <v>0</v>
      </c>
      <c r="G963" s="48">
        <v>10.31</v>
      </c>
      <c r="H963" s="48">
        <v>26.66</v>
      </c>
      <c r="I963" s="48">
        <v>42.39</v>
      </c>
      <c r="J963" s="48">
        <v>59.44</v>
      </c>
      <c r="K963" s="50">
        <v>9.0416666666666673E-4</v>
      </c>
      <c r="L963" s="50">
        <v>1.2324074074074073E-3</v>
      </c>
      <c r="M963" s="50">
        <v>2.8385416666666667E-3</v>
      </c>
      <c r="N963" s="50">
        <v>1.1277777777777779E-3</v>
      </c>
      <c r="O963" s="50">
        <v>1.5837962962962963E-3</v>
      </c>
      <c r="P963" s="50">
        <v>2.0591435185185187E-3</v>
      </c>
      <c r="Q963" s="50">
        <v>3.2842592592592593E-3</v>
      </c>
      <c r="R963" s="50">
        <v>3.5407407407407406E-3</v>
      </c>
      <c r="S963" s="50">
        <v>4.4979166666666666E-3</v>
      </c>
      <c r="T963" s="50">
        <v>7.0638888888888886E-3</v>
      </c>
      <c r="U963" s="50">
        <v>7.6416666666666664E-3</v>
      </c>
      <c r="V963" s="50">
        <v>1.2163425925925926E-2</v>
      </c>
      <c r="W963" s="50">
        <v>1.1896527777777777E-2</v>
      </c>
      <c r="X963" s="50">
        <v>2.0028240740740739E-2</v>
      </c>
      <c r="Y963" s="50">
        <v>4.149351851851852E-2</v>
      </c>
      <c r="Z963" s="48" t="s">
        <v>0</v>
      </c>
      <c r="AA963" s="48" t="s">
        <v>0</v>
      </c>
      <c r="AB963" s="48">
        <v>4.6900000000000004</v>
      </c>
      <c r="AC963" s="48">
        <v>9.98</v>
      </c>
      <c r="AD963" s="48">
        <v>8.48</v>
      </c>
      <c r="AE963" s="46">
        <v>2543</v>
      </c>
      <c r="AF963" s="48" t="s">
        <v>0</v>
      </c>
      <c r="AG963" s="48" t="s">
        <v>0</v>
      </c>
      <c r="AH963" s="48">
        <v>9.8000000000000007</v>
      </c>
      <c r="AI963" s="48">
        <v>10.09</v>
      </c>
      <c r="AJ963" s="48">
        <v>11.03</v>
      </c>
      <c r="AK963" s="48" t="s">
        <v>0</v>
      </c>
      <c r="AL963" s="48">
        <v>32.54</v>
      </c>
      <c r="AM963" s="48">
        <v>53.19</v>
      </c>
      <c r="AN963" s="48">
        <v>75.09</v>
      </c>
      <c r="AO963" s="50">
        <v>1.1561342592592593E-3</v>
      </c>
      <c r="AP963" s="50">
        <v>1.6098379629629631E-3</v>
      </c>
      <c r="AQ963" s="50">
        <v>3.653935185185185E-3</v>
      </c>
      <c r="AR963" s="50">
        <v>1.4592592592592593E-3</v>
      </c>
      <c r="AS963" s="50">
        <v>2.0415509259259258E-3</v>
      </c>
      <c r="AT963" s="50">
        <v>2.6385416666666666E-3</v>
      </c>
      <c r="AU963" s="50">
        <v>4.1743055555555552E-3</v>
      </c>
      <c r="AV963" s="50">
        <v>4.5190972222222221E-3</v>
      </c>
      <c r="AW963" s="50">
        <v>5.7759259259259265E-3</v>
      </c>
      <c r="AX963" s="50">
        <v>9.1237268518518499E-3</v>
      </c>
      <c r="AY963" s="50">
        <v>9.8355324074074074E-3</v>
      </c>
      <c r="AZ963" s="50">
        <v>1.586261574074074E-2</v>
      </c>
      <c r="BA963" s="50">
        <v>1.3337268518518517E-2</v>
      </c>
      <c r="BB963" s="50">
        <v>2.2882523148148148E-2</v>
      </c>
      <c r="BC963" s="51">
        <v>4.6933080000000002E-2</v>
      </c>
      <c r="BD963" s="48" t="s">
        <v>0</v>
      </c>
      <c r="BE963" s="48" t="s">
        <v>0</v>
      </c>
      <c r="BF963" s="48">
        <v>3.36</v>
      </c>
      <c r="BG963" s="48">
        <v>7.18</v>
      </c>
      <c r="BH963" s="48">
        <v>7.61</v>
      </c>
      <c r="BI963" s="46">
        <v>1946</v>
      </c>
    </row>
    <row r="964" spans="1:61" x14ac:dyDescent="0.3">
      <c r="A964" s="46">
        <v>438</v>
      </c>
      <c r="B964" s="48">
        <v>7.06</v>
      </c>
      <c r="C964" s="48" t="s">
        <v>0</v>
      </c>
      <c r="D964" s="48" t="s">
        <v>0</v>
      </c>
      <c r="E964" s="48">
        <v>8.77</v>
      </c>
      <c r="F964" s="48">
        <v>9.5299999999999994</v>
      </c>
      <c r="G964" s="48" t="s">
        <v>0</v>
      </c>
      <c r="H964" s="48">
        <v>26.67</v>
      </c>
      <c r="I964" s="48">
        <v>42.41</v>
      </c>
      <c r="J964" s="48">
        <v>59.46</v>
      </c>
      <c r="K964" s="50">
        <v>9.0451388888888895E-4</v>
      </c>
      <c r="L964" s="50">
        <v>1.2329861111111111E-3</v>
      </c>
      <c r="M964" s="50">
        <v>2.8396990740740743E-3</v>
      </c>
      <c r="N964" s="50">
        <v>1.1282407407407409E-3</v>
      </c>
      <c r="O964" s="50">
        <v>1.5843750000000001E-3</v>
      </c>
      <c r="P964" s="50">
        <v>2.059953703703704E-3</v>
      </c>
      <c r="Q964" s="50">
        <v>3.2855324074074076E-3</v>
      </c>
      <c r="R964" s="50">
        <v>3.5422453703703701E-3</v>
      </c>
      <c r="S964" s="50">
        <v>4.4997685185185184E-3</v>
      </c>
      <c r="T964" s="50">
        <v>7.0668981481481477E-3</v>
      </c>
      <c r="U964" s="50">
        <v>7.6449074074074076E-3</v>
      </c>
      <c r="V964" s="50">
        <v>1.2168518518518518E-2</v>
      </c>
      <c r="W964" s="50">
        <v>1.1904166666666665E-2</v>
      </c>
      <c r="X964" s="50">
        <v>2.004097222222222E-2</v>
      </c>
      <c r="Y964" s="50">
        <v>4.1519444444444442E-2</v>
      </c>
      <c r="Z964" s="48" t="s">
        <v>0</v>
      </c>
      <c r="AA964" s="48" t="s">
        <v>0</v>
      </c>
      <c r="AB964" s="48" t="s">
        <v>0</v>
      </c>
      <c r="AC964" s="48">
        <v>9.9700000000000006</v>
      </c>
      <c r="AD964" s="48">
        <v>8.4600000000000009</v>
      </c>
      <c r="AE964" s="46">
        <v>2538</v>
      </c>
      <c r="AF964" s="48" t="s">
        <v>0</v>
      </c>
      <c r="AG964" s="48">
        <v>9.17</v>
      </c>
      <c r="AH964" s="48" t="s">
        <v>0</v>
      </c>
      <c r="AI964" s="48">
        <v>10.1</v>
      </c>
      <c r="AJ964" s="48" t="s">
        <v>0</v>
      </c>
      <c r="AK964" s="48">
        <v>11.93</v>
      </c>
      <c r="AL964" s="48">
        <v>32.549999999999997</v>
      </c>
      <c r="AM964" s="48">
        <v>53.22</v>
      </c>
      <c r="AN964" s="48">
        <v>75.14</v>
      </c>
      <c r="AO964" s="50">
        <v>1.1567129629629629E-3</v>
      </c>
      <c r="AP964" s="50">
        <v>1.6108796296296296E-3</v>
      </c>
      <c r="AQ964" s="50">
        <v>3.6561342592592587E-3</v>
      </c>
      <c r="AR964" s="50">
        <v>1.4600694444444446E-3</v>
      </c>
      <c r="AS964" s="50">
        <v>2.042708333333333E-3</v>
      </c>
      <c r="AT964" s="50">
        <v>2.6399305555555555E-3</v>
      </c>
      <c r="AU964" s="50">
        <v>4.1766203703703705E-3</v>
      </c>
      <c r="AV964" s="50">
        <v>4.5216435185185177E-3</v>
      </c>
      <c r="AW964" s="50">
        <v>5.7792824074074075E-3</v>
      </c>
      <c r="AX964" s="50">
        <v>9.1291666666666656E-3</v>
      </c>
      <c r="AY964" s="50">
        <v>9.8414351851851857E-3</v>
      </c>
      <c r="AZ964" s="50">
        <v>1.5872222222222222E-2</v>
      </c>
      <c r="BA964" s="50">
        <v>1.3346412037037037E-2</v>
      </c>
      <c r="BB964" s="50">
        <v>2.2897916666666667E-2</v>
      </c>
      <c r="BC964" s="51">
        <v>4.6957030000000004E-2</v>
      </c>
      <c r="BD964" s="48" t="s">
        <v>0</v>
      </c>
      <c r="BE964" s="48">
        <v>2.2599999999999998</v>
      </c>
      <c r="BF964" s="48" t="s">
        <v>0</v>
      </c>
      <c r="BG964" s="48">
        <v>7.17</v>
      </c>
      <c r="BH964" s="48">
        <v>7.59</v>
      </c>
      <c r="BI964" s="46">
        <v>1942</v>
      </c>
    </row>
    <row r="965" spans="1:61" x14ac:dyDescent="0.3">
      <c r="A965" s="46">
        <v>437</v>
      </c>
      <c r="B965" s="48" t="s">
        <v>0</v>
      </c>
      <c r="C965" s="48" t="s">
        <v>0</v>
      </c>
      <c r="D965" s="48" t="s">
        <v>0</v>
      </c>
      <c r="E965" s="48" t="s">
        <v>0</v>
      </c>
      <c r="F965" s="48" t="s">
        <v>0</v>
      </c>
      <c r="G965" s="48">
        <v>10.32</v>
      </c>
      <c r="H965" s="48">
        <v>26.68</v>
      </c>
      <c r="I965" s="48">
        <v>42.43</v>
      </c>
      <c r="J965" s="48">
        <v>59.49</v>
      </c>
      <c r="K965" s="50">
        <v>9.0486111111111117E-4</v>
      </c>
      <c r="L965" s="50">
        <v>1.2334490740740741E-3</v>
      </c>
      <c r="M965" s="50">
        <v>2.8409722222222226E-3</v>
      </c>
      <c r="N965" s="50">
        <v>1.1287037037037038E-3</v>
      </c>
      <c r="O965" s="50">
        <v>1.5849537037037037E-3</v>
      </c>
      <c r="P965" s="50">
        <v>2.0607638888888889E-3</v>
      </c>
      <c r="Q965" s="50">
        <v>3.2869212962962965E-3</v>
      </c>
      <c r="R965" s="50">
        <v>3.543634259259259E-3</v>
      </c>
      <c r="S965" s="50">
        <v>4.5016203703703702E-3</v>
      </c>
      <c r="T965" s="50">
        <v>7.0699074074074076E-3</v>
      </c>
      <c r="U965" s="50">
        <v>7.6481481481481478E-3</v>
      </c>
      <c r="V965" s="50">
        <v>1.2173726851851852E-2</v>
      </c>
      <c r="W965" s="50">
        <v>1.1911805555555556E-2</v>
      </c>
      <c r="X965" s="50">
        <v>2.0053819444444447E-2</v>
      </c>
      <c r="Y965" s="50">
        <v>4.1545370370370371E-2</v>
      </c>
      <c r="Z965" s="48" t="s">
        <v>0</v>
      </c>
      <c r="AA965" s="48">
        <v>2.89</v>
      </c>
      <c r="AB965" s="48" t="s">
        <v>0</v>
      </c>
      <c r="AC965" s="48">
        <v>9.9600000000000009</v>
      </c>
      <c r="AD965" s="48">
        <v>8.44</v>
      </c>
      <c r="AE965" s="46">
        <v>2533</v>
      </c>
      <c r="AF965" s="48">
        <v>8.4600000000000009</v>
      </c>
      <c r="AG965" s="48" t="s">
        <v>0</v>
      </c>
      <c r="AH965" s="48">
        <v>9.81</v>
      </c>
      <c r="AI965" s="48" t="s">
        <v>0</v>
      </c>
      <c r="AJ965" s="48">
        <v>11.04</v>
      </c>
      <c r="AK965" s="48">
        <v>11.94</v>
      </c>
      <c r="AL965" s="48">
        <v>32.57</v>
      </c>
      <c r="AM965" s="48">
        <v>53.25</v>
      </c>
      <c r="AN965" s="48">
        <v>75.180000000000007</v>
      </c>
      <c r="AO965" s="50">
        <v>1.1574074074074073E-3</v>
      </c>
      <c r="AP965" s="50">
        <v>1.6118055555555556E-3</v>
      </c>
      <c r="AQ965" s="50">
        <v>3.6584490740740739E-3</v>
      </c>
      <c r="AR965" s="50">
        <v>1.4609953703703705E-3</v>
      </c>
      <c r="AS965" s="50">
        <v>2.0438657407407406E-3</v>
      </c>
      <c r="AT965" s="50">
        <v>2.6414351851851855E-3</v>
      </c>
      <c r="AU965" s="50">
        <v>4.1790509259259263E-3</v>
      </c>
      <c r="AV965" s="50">
        <v>4.5243055555555549E-3</v>
      </c>
      <c r="AW965" s="50">
        <v>5.7826388888888892E-3</v>
      </c>
      <c r="AX965" s="50">
        <v>9.1346064814814814E-3</v>
      </c>
      <c r="AY965" s="50">
        <v>9.847337962962964E-3</v>
      </c>
      <c r="AZ965" s="50">
        <v>1.5881828703703704E-2</v>
      </c>
      <c r="BA965" s="50">
        <v>1.3355439814814815E-2</v>
      </c>
      <c r="BB965" s="50">
        <v>2.2913310185185186E-2</v>
      </c>
      <c r="BC965" s="51">
        <v>4.6991400000000003E-2</v>
      </c>
      <c r="BD965" s="48" t="s">
        <v>0</v>
      </c>
      <c r="BE965" s="48" t="s">
        <v>0</v>
      </c>
      <c r="BF965" s="48">
        <v>3.35</v>
      </c>
      <c r="BG965" s="48">
        <v>7.16</v>
      </c>
      <c r="BH965" s="48">
        <v>7.58</v>
      </c>
      <c r="BI965" s="46">
        <v>1938</v>
      </c>
    </row>
    <row r="966" spans="1:61" x14ac:dyDescent="0.3">
      <c r="A966" s="46">
        <v>436</v>
      </c>
      <c r="B966" s="48" t="s">
        <v>0</v>
      </c>
      <c r="C966" s="48" t="s">
        <v>0</v>
      </c>
      <c r="D966" s="48" t="s">
        <v>0</v>
      </c>
      <c r="E966" s="48" t="s">
        <v>0</v>
      </c>
      <c r="F966" s="48">
        <v>9.5399999999999991</v>
      </c>
      <c r="G966" s="48" t="s">
        <v>0</v>
      </c>
      <c r="H966" s="48">
        <v>26.69</v>
      </c>
      <c r="I966" s="48">
        <v>42.44</v>
      </c>
      <c r="J966" s="48">
        <v>59.51</v>
      </c>
      <c r="K966" s="50">
        <v>9.0532407407407413E-4</v>
      </c>
      <c r="L966" s="50">
        <v>1.2339120370370371E-3</v>
      </c>
      <c r="M966" s="50">
        <v>2.8422453703703704E-3</v>
      </c>
      <c r="N966" s="50">
        <v>1.1291666666666668E-3</v>
      </c>
      <c r="O966" s="50">
        <v>1.5856481481481481E-3</v>
      </c>
      <c r="P966" s="50">
        <v>2.0615740740740742E-3</v>
      </c>
      <c r="Q966" s="50">
        <v>3.2883101851851853E-3</v>
      </c>
      <c r="R966" s="50">
        <v>3.5450231481481478E-3</v>
      </c>
      <c r="S966" s="50">
        <v>4.5034722222222221E-3</v>
      </c>
      <c r="T966" s="50">
        <v>7.0729166666666657E-3</v>
      </c>
      <c r="U966" s="50">
        <v>7.6515046296296296E-3</v>
      </c>
      <c r="V966" s="50">
        <v>1.2178819444444444E-2</v>
      </c>
      <c r="W966" s="50">
        <v>1.1919444444444444E-2</v>
      </c>
      <c r="X966" s="50">
        <v>2.0066666666666667E-2</v>
      </c>
      <c r="Y966" s="50">
        <v>4.1571412037037042E-2</v>
      </c>
      <c r="Z966" s="48" t="s">
        <v>0</v>
      </c>
      <c r="AA966" s="48" t="s">
        <v>0</v>
      </c>
      <c r="AB966" s="48">
        <v>4.68</v>
      </c>
      <c r="AC966" s="48">
        <v>9.9499999999999993</v>
      </c>
      <c r="AD966" s="48">
        <v>8.43</v>
      </c>
      <c r="AE966" s="46">
        <v>2528</v>
      </c>
      <c r="AF966" s="48" t="s">
        <v>0</v>
      </c>
      <c r="AG966" s="48">
        <v>9.18</v>
      </c>
      <c r="AH966" s="48" t="s">
        <v>0</v>
      </c>
      <c r="AI966" s="48">
        <v>10.11</v>
      </c>
      <c r="AJ966" s="48">
        <v>11.05</v>
      </c>
      <c r="AK966" s="48" t="s">
        <v>0</v>
      </c>
      <c r="AL966" s="48">
        <v>32.590000000000003</v>
      </c>
      <c r="AM966" s="48">
        <v>53.28</v>
      </c>
      <c r="AN966" s="48">
        <v>75.22</v>
      </c>
      <c r="AO966" s="50">
        <v>1.1581018518518518E-3</v>
      </c>
      <c r="AP966" s="50">
        <v>1.6127314814814815E-3</v>
      </c>
      <c r="AQ966" s="50">
        <v>3.6606481481481481E-3</v>
      </c>
      <c r="AR966" s="50">
        <v>1.4618055555555556E-3</v>
      </c>
      <c r="AS966" s="50">
        <v>2.0450231481481478E-3</v>
      </c>
      <c r="AT966" s="50">
        <v>2.642939814814815E-3</v>
      </c>
      <c r="AU966" s="50">
        <v>4.1813657407407407E-3</v>
      </c>
      <c r="AV966" s="50">
        <v>4.5268518518518522E-3</v>
      </c>
      <c r="AW966" s="50">
        <v>5.7859953703703702E-3</v>
      </c>
      <c r="AX966" s="50">
        <v>9.1400462962962954E-3</v>
      </c>
      <c r="AY966" s="50">
        <v>9.8532407407407405E-3</v>
      </c>
      <c r="AZ966" s="50">
        <v>1.5891550925925924E-2</v>
      </c>
      <c r="BA966" s="50">
        <v>1.3364583333333332E-2</v>
      </c>
      <c r="BB966" s="50">
        <v>2.292858796296296E-2</v>
      </c>
      <c r="BC966" s="51">
        <v>4.7025780000000003E-2</v>
      </c>
      <c r="BD966" s="48" t="s">
        <v>0</v>
      </c>
      <c r="BE966" s="48" t="s">
        <v>0</v>
      </c>
      <c r="BF966" s="48" t="s">
        <v>0</v>
      </c>
      <c r="BG966" s="48">
        <v>7.15</v>
      </c>
      <c r="BH966" s="48">
        <v>7.56</v>
      </c>
      <c r="BI966" s="46">
        <v>1934</v>
      </c>
    </row>
    <row r="967" spans="1:61" x14ac:dyDescent="0.3">
      <c r="A967" s="46">
        <v>435</v>
      </c>
      <c r="B967" s="48" t="s">
        <v>0</v>
      </c>
      <c r="C967" s="48">
        <v>7.65</v>
      </c>
      <c r="D967" s="48">
        <v>8.18</v>
      </c>
      <c r="E967" s="48">
        <v>8.7799999999999994</v>
      </c>
      <c r="F967" s="48" t="s">
        <v>0</v>
      </c>
      <c r="G967" s="48">
        <v>10.33</v>
      </c>
      <c r="H967" s="48">
        <v>26.7</v>
      </c>
      <c r="I967" s="48">
        <v>42.46</v>
      </c>
      <c r="J967" s="48">
        <v>59.54</v>
      </c>
      <c r="K967" s="50">
        <v>9.0567129629629635E-4</v>
      </c>
      <c r="L967" s="50">
        <v>1.2344907407407406E-3</v>
      </c>
      <c r="M967" s="50">
        <v>2.8435185185185187E-3</v>
      </c>
      <c r="N967" s="50">
        <v>1.1296296296296297E-3</v>
      </c>
      <c r="O967" s="50">
        <v>1.5862268518518519E-3</v>
      </c>
      <c r="P967" s="50">
        <v>2.0625000000000001E-3</v>
      </c>
      <c r="Q967" s="50">
        <v>3.2895833333333336E-3</v>
      </c>
      <c r="R967" s="50">
        <v>3.5465277777777778E-3</v>
      </c>
      <c r="S967" s="50">
        <v>4.5053240740740739E-3</v>
      </c>
      <c r="T967" s="50">
        <v>7.0760416666666662E-3</v>
      </c>
      <c r="U967" s="50">
        <v>7.6547453703703708E-3</v>
      </c>
      <c r="V967" s="50">
        <v>1.2184027777777776E-2</v>
      </c>
      <c r="W967" s="50">
        <v>1.1927083333333333E-2</v>
      </c>
      <c r="X967" s="50">
        <v>2.0079398148148148E-2</v>
      </c>
      <c r="Y967" s="50">
        <v>4.1597453703703706E-2</v>
      </c>
      <c r="Z967" s="48">
        <v>1.44</v>
      </c>
      <c r="AA967" s="48">
        <v>2.88</v>
      </c>
      <c r="AB967" s="48" t="s">
        <v>0</v>
      </c>
      <c r="AC967" s="48">
        <v>9.94</v>
      </c>
      <c r="AD967" s="48">
        <v>8.41</v>
      </c>
      <c r="AE967" s="46">
        <v>2523</v>
      </c>
      <c r="AF967" s="48">
        <v>8.4700000000000006</v>
      </c>
      <c r="AG967" s="48" t="s">
        <v>0</v>
      </c>
      <c r="AH967" s="48">
        <v>9.82</v>
      </c>
      <c r="AI967" s="48" t="s">
        <v>0</v>
      </c>
      <c r="AJ967" s="48" t="s">
        <v>0</v>
      </c>
      <c r="AK967" s="48">
        <v>11.95</v>
      </c>
      <c r="AL967" s="48">
        <v>32.6</v>
      </c>
      <c r="AM967" s="48">
        <v>53.31</v>
      </c>
      <c r="AN967" s="48">
        <v>75.260000000000005</v>
      </c>
      <c r="AO967" s="50">
        <v>1.1587962962962962E-3</v>
      </c>
      <c r="AP967" s="50">
        <v>1.6137731481481482E-3</v>
      </c>
      <c r="AQ967" s="50">
        <v>3.6628472222222223E-3</v>
      </c>
      <c r="AR967" s="50">
        <v>1.4626157407407409E-3</v>
      </c>
      <c r="AS967" s="50">
        <v>2.0461805555555554E-3</v>
      </c>
      <c r="AT967" s="50">
        <v>2.6444444444444445E-3</v>
      </c>
      <c r="AU967" s="50">
        <v>4.1837962962962966E-3</v>
      </c>
      <c r="AV967" s="50">
        <v>4.5293981481481478E-3</v>
      </c>
      <c r="AW967" s="50">
        <v>5.7893518518518528E-3</v>
      </c>
      <c r="AX967" s="50">
        <v>9.1454861111111112E-3</v>
      </c>
      <c r="AY967" s="50">
        <v>9.8591435185185188E-3</v>
      </c>
      <c r="AZ967" s="50">
        <v>1.5901157407407406E-2</v>
      </c>
      <c r="BA967" s="50">
        <v>1.3373726851851852E-2</v>
      </c>
      <c r="BB967" s="50">
        <v>2.2943981481481478E-2</v>
      </c>
      <c r="BC967" s="51">
        <v>4.7049750000000001E-2</v>
      </c>
      <c r="BD967" s="48">
        <v>1.18</v>
      </c>
      <c r="BE967" s="48">
        <v>2.25</v>
      </c>
      <c r="BF967" s="48">
        <v>3.34</v>
      </c>
      <c r="BG967" s="48">
        <v>7.14</v>
      </c>
      <c r="BH967" s="48">
        <v>7.54</v>
      </c>
      <c r="BI967" s="46">
        <v>1930</v>
      </c>
    </row>
    <row r="968" spans="1:61" x14ac:dyDescent="0.3">
      <c r="A968" s="46">
        <v>434</v>
      </c>
      <c r="B968" s="48">
        <v>7.07</v>
      </c>
      <c r="C968" s="48" t="s">
        <v>0</v>
      </c>
      <c r="D968" s="48" t="s">
        <v>0</v>
      </c>
      <c r="E968" s="48" t="s">
        <v>0</v>
      </c>
      <c r="F968" s="48">
        <v>9.5500000000000007</v>
      </c>
      <c r="G968" s="48" t="s">
        <v>0</v>
      </c>
      <c r="H968" s="48">
        <v>26.72</v>
      </c>
      <c r="I968" s="48">
        <v>42.48</v>
      </c>
      <c r="J968" s="48">
        <v>59.56</v>
      </c>
      <c r="K968" s="50">
        <v>9.0601851851851857E-4</v>
      </c>
      <c r="L968" s="50">
        <v>1.2349537037037036E-3</v>
      </c>
      <c r="M968" s="50">
        <v>2.8447916666666669E-3</v>
      </c>
      <c r="N968" s="50">
        <v>1.1300925925925927E-3</v>
      </c>
      <c r="O968" s="50">
        <v>1.5869212962962963E-3</v>
      </c>
      <c r="P968" s="50">
        <v>2.0633101851851854E-3</v>
      </c>
      <c r="Q968" s="50">
        <v>3.2909722222222225E-3</v>
      </c>
      <c r="R968" s="50">
        <v>3.5479166666666667E-3</v>
      </c>
      <c r="S968" s="50">
        <v>4.5071759259259258E-3</v>
      </c>
      <c r="T968" s="50">
        <v>7.0790509259259253E-3</v>
      </c>
      <c r="U968" s="50">
        <v>7.6579861111111111E-3</v>
      </c>
      <c r="V968" s="50">
        <v>1.2189120370370371E-2</v>
      </c>
      <c r="W968" s="50">
        <v>1.1934722222222222E-2</v>
      </c>
      <c r="X968" s="50">
        <v>2.0092245370370371E-2</v>
      </c>
      <c r="Y968" s="50">
        <v>4.1623379629629628E-2</v>
      </c>
      <c r="Z968" s="48" t="s">
        <v>0</v>
      </c>
      <c r="AA968" s="48" t="s">
        <v>0</v>
      </c>
      <c r="AB968" s="48">
        <v>4.67</v>
      </c>
      <c r="AC968" s="48">
        <v>9.93</v>
      </c>
      <c r="AD968" s="48">
        <v>8.39</v>
      </c>
      <c r="AE968" s="46">
        <v>2517</v>
      </c>
      <c r="AF968" s="48" t="s">
        <v>0</v>
      </c>
      <c r="AG968" s="48">
        <v>9.19</v>
      </c>
      <c r="AH968" s="48" t="s">
        <v>0</v>
      </c>
      <c r="AI968" s="48">
        <v>10.119999999999999</v>
      </c>
      <c r="AJ968" s="48">
        <v>11.06</v>
      </c>
      <c r="AK968" s="48">
        <v>11.96</v>
      </c>
      <c r="AL968" s="48">
        <v>32.619999999999997</v>
      </c>
      <c r="AM968" s="48">
        <v>53.34</v>
      </c>
      <c r="AN968" s="48">
        <v>75.31</v>
      </c>
      <c r="AO968" s="50">
        <v>1.1594907407407407E-3</v>
      </c>
      <c r="AP968" s="50">
        <v>1.6146990740740742E-3</v>
      </c>
      <c r="AQ968" s="50">
        <v>3.6650462962962965E-3</v>
      </c>
      <c r="AR968" s="50">
        <v>1.4635416666666668E-3</v>
      </c>
      <c r="AS968" s="50">
        <v>2.0473379629629626E-3</v>
      </c>
      <c r="AT968" s="50">
        <v>2.645949074074074E-3</v>
      </c>
      <c r="AU968" s="50">
        <v>4.1861111111111118E-3</v>
      </c>
      <c r="AV968" s="50">
        <v>4.532060185185185E-3</v>
      </c>
      <c r="AW968" s="50">
        <v>5.7927083333333337E-3</v>
      </c>
      <c r="AX968" s="50">
        <v>9.1509259259259252E-3</v>
      </c>
      <c r="AY968" s="50">
        <v>9.8650462962962954E-3</v>
      </c>
      <c r="AZ968" s="50">
        <v>1.5910763888888887E-2</v>
      </c>
      <c r="BA968" s="50">
        <v>1.3382870370370371E-2</v>
      </c>
      <c r="BB968" s="50">
        <v>2.2959374999999997E-2</v>
      </c>
      <c r="BC968" s="51">
        <v>4.708412E-2</v>
      </c>
      <c r="BD968" s="48" t="s">
        <v>0</v>
      </c>
      <c r="BE968" s="48" t="s">
        <v>0</v>
      </c>
      <c r="BF968" s="48" t="s">
        <v>0</v>
      </c>
      <c r="BG968" s="48">
        <v>7.13</v>
      </c>
      <c r="BH968" s="48">
        <v>7.53</v>
      </c>
      <c r="BI968" s="46">
        <v>1926</v>
      </c>
    </row>
    <row r="969" spans="1:61" x14ac:dyDescent="0.3">
      <c r="A969" s="46">
        <v>433</v>
      </c>
      <c r="B969" s="48" t="s">
        <v>0</v>
      </c>
      <c r="C969" s="48" t="s">
        <v>0</v>
      </c>
      <c r="D969" s="48" t="s">
        <v>0</v>
      </c>
      <c r="E969" s="48">
        <v>8.7899999999999991</v>
      </c>
      <c r="F969" s="48" t="s">
        <v>0</v>
      </c>
      <c r="G969" s="48">
        <v>10.34</v>
      </c>
      <c r="H969" s="48">
        <v>26.73</v>
      </c>
      <c r="I969" s="48">
        <v>42.5</v>
      </c>
      <c r="J969" s="48">
        <v>59.59</v>
      </c>
      <c r="K969" s="50">
        <v>9.0636574074074079E-4</v>
      </c>
      <c r="L969" s="50">
        <v>1.2354166666666666E-3</v>
      </c>
      <c r="M969" s="50">
        <v>2.8460648148148152E-3</v>
      </c>
      <c r="N969" s="50">
        <v>1.130439814814815E-3</v>
      </c>
      <c r="O969" s="50">
        <v>1.5874999999999999E-3</v>
      </c>
      <c r="P969" s="50">
        <v>2.0641203703703707E-3</v>
      </c>
      <c r="Q969" s="50">
        <v>3.2923611111111114E-3</v>
      </c>
      <c r="R969" s="50">
        <v>3.5494212962962962E-3</v>
      </c>
      <c r="S969" s="50">
        <v>4.5090277777777776E-3</v>
      </c>
      <c r="T969" s="50">
        <v>7.0820601851851843E-3</v>
      </c>
      <c r="U969" s="50">
        <v>7.6612268518518522E-3</v>
      </c>
      <c r="V969" s="50">
        <v>1.2194328703703704E-2</v>
      </c>
      <c r="W969" s="50">
        <v>1.194236111111111E-2</v>
      </c>
      <c r="X969" s="50">
        <v>2.0105208333333333E-2</v>
      </c>
      <c r="Y969" s="50">
        <v>4.1649537037037034E-2</v>
      </c>
      <c r="Z969" s="48" t="s">
        <v>0</v>
      </c>
      <c r="AA969" s="48" t="s">
        <v>0</v>
      </c>
      <c r="AB969" s="48" t="s">
        <v>0</v>
      </c>
      <c r="AC969" s="48">
        <v>9.92</v>
      </c>
      <c r="AD969" s="48">
        <v>8.3800000000000008</v>
      </c>
      <c r="AE969" s="46">
        <v>2512</v>
      </c>
      <c r="AF969" s="48" t="s">
        <v>0</v>
      </c>
      <c r="AG969" s="48" t="s">
        <v>0</v>
      </c>
      <c r="AH969" s="48" t="s">
        <v>0</v>
      </c>
      <c r="AI969" s="48">
        <v>10.130000000000001</v>
      </c>
      <c r="AJ969" s="48">
        <v>11.07</v>
      </c>
      <c r="AK969" s="48">
        <v>11.97</v>
      </c>
      <c r="AL969" s="48">
        <v>32.64</v>
      </c>
      <c r="AM969" s="48">
        <v>53.37</v>
      </c>
      <c r="AN969" s="48">
        <v>75.349999999999994</v>
      </c>
      <c r="AO969" s="50">
        <v>1.1600694444444445E-3</v>
      </c>
      <c r="AP969" s="50">
        <v>1.6156250000000001E-3</v>
      </c>
      <c r="AQ969" s="50">
        <v>3.6673611111111113E-3</v>
      </c>
      <c r="AR969" s="50">
        <v>1.4643518518518519E-3</v>
      </c>
      <c r="AS969" s="50">
        <v>2.0484953703703702E-3</v>
      </c>
      <c r="AT969" s="50">
        <v>2.6474537037037039E-3</v>
      </c>
      <c r="AU969" s="50">
        <v>4.1885416666666668E-3</v>
      </c>
      <c r="AV969" s="50">
        <v>4.5346064814814815E-3</v>
      </c>
      <c r="AW969" s="50">
        <v>5.7960648148148155E-3</v>
      </c>
      <c r="AX969" s="50">
        <v>9.1564814814814807E-3</v>
      </c>
      <c r="AY969" s="50">
        <v>9.8709490740740737E-3</v>
      </c>
      <c r="AZ969" s="50">
        <v>1.5920486111111111E-2</v>
      </c>
      <c r="BA969" s="50">
        <v>1.3392013888888889E-2</v>
      </c>
      <c r="BB969" s="50">
        <v>2.2974884259259257E-2</v>
      </c>
      <c r="BC969" s="51">
        <v>4.7118510000000002E-2</v>
      </c>
      <c r="BD969" s="48" t="s">
        <v>0</v>
      </c>
      <c r="BE969" s="48" t="s">
        <v>0</v>
      </c>
      <c r="BF969" s="48">
        <v>3.33</v>
      </c>
      <c r="BG969" s="48">
        <v>7.12</v>
      </c>
      <c r="BH969" s="48">
        <v>7.51</v>
      </c>
      <c r="BI969" s="46">
        <v>1923</v>
      </c>
    </row>
    <row r="970" spans="1:61" x14ac:dyDescent="0.3">
      <c r="A970" s="46">
        <v>432</v>
      </c>
      <c r="B970" s="48" t="s">
        <v>0</v>
      </c>
      <c r="C970" s="48">
        <v>7.66</v>
      </c>
      <c r="D970" s="48">
        <v>8.19</v>
      </c>
      <c r="E970" s="48" t="s">
        <v>0</v>
      </c>
      <c r="F970" s="48" t="s">
        <v>0</v>
      </c>
      <c r="G970" s="48" t="s">
        <v>0</v>
      </c>
      <c r="H970" s="48">
        <v>26.74</v>
      </c>
      <c r="I970" s="48">
        <v>42.52</v>
      </c>
      <c r="J970" s="48">
        <v>59.61</v>
      </c>
      <c r="K970" s="50">
        <v>9.0671296296296301E-4</v>
      </c>
      <c r="L970" s="50">
        <v>1.2358796296296295E-3</v>
      </c>
      <c r="M970" s="50">
        <v>2.8472222222222223E-3</v>
      </c>
      <c r="N970" s="50">
        <v>1.130902777777778E-3</v>
      </c>
      <c r="O970" s="50">
        <v>1.5880787037037037E-3</v>
      </c>
      <c r="P970" s="50">
        <v>2.0649305555555555E-3</v>
      </c>
      <c r="Q970" s="50">
        <v>3.2937500000000002E-3</v>
      </c>
      <c r="R970" s="50">
        <v>3.5508101851851851E-3</v>
      </c>
      <c r="S970" s="50">
        <v>4.5108796296296294E-3</v>
      </c>
      <c r="T970" s="50">
        <v>7.0851851851851848E-3</v>
      </c>
      <c r="U970" s="50">
        <v>7.6645833333333331E-3</v>
      </c>
      <c r="V970" s="50">
        <v>1.2199421296296297E-2</v>
      </c>
      <c r="W970" s="50">
        <v>1.1949999999999999E-2</v>
      </c>
      <c r="X970" s="50">
        <v>2.0118055555555556E-2</v>
      </c>
      <c r="Y970" s="51">
        <v>4.1667559999999999E-2</v>
      </c>
      <c r="Z970" s="48" t="s">
        <v>0</v>
      </c>
      <c r="AA970" s="48">
        <v>2.87</v>
      </c>
      <c r="AB970" s="48">
        <v>4.66</v>
      </c>
      <c r="AC970" s="48">
        <v>9.91</v>
      </c>
      <c r="AD970" s="48">
        <v>8.36</v>
      </c>
      <c r="AE970" s="46">
        <v>2507</v>
      </c>
      <c r="AF970" s="48">
        <v>8.48</v>
      </c>
      <c r="AG970" s="48" t="s">
        <v>0</v>
      </c>
      <c r="AH970" s="48">
        <v>9.83</v>
      </c>
      <c r="AI970" s="48" t="s">
        <v>0</v>
      </c>
      <c r="AJ970" s="48" t="s">
        <v>0</v>
      </c>
      <c r="AK970" s="48" t="s">
        <v>0</v>
      </c>
      <c r="AL970" s="48">
        <v>32.659999999999997</v>
      </c>
      <c r="AM970" s="48">
        <v>53.4</v>
      </c>
      <c r="AN970" s="48">
        <v>75.39</v>
      </c>
      <c r="AO970" s="50">
        <v>1.1607638888888889E-3</v>
      </c>
      <c r="AP970" s="50">
        <v>1.6166666666666666E-3</v>
      </c>
      <c r="AQ970" s="50">
        <v>3.669560185185185E-3</v>
      </c>
      <c r="AR970" s="50">
        <v>1.4652777777777778E-3</v>
      </c>
      <c r="AS970" s="50">
        <v>2.0496527777777778E-3</v>
      </c>
      <c r="AT970" s="50">
        <v>2.6489583333333335E-3</v>
      </c>
      <c r="AU970" s="50">
        <v>4.1909722222222218E-3</v>
      </c>
      <c r="AV970" s="50">
        <v>4.537152777777778E-3</v>
      </c>
      <c r="AW970" s="50">
        <v>5.7994212962962964E-3</v>
      </c>
      <c r="AX970" s="50">
        <v>9.1619212962962947E-3</v>
      </c>
      <c r="AY970" s="50">
        <v>9.8769675925925934E-3</v>
      </c>
      <c r="AZ970" s="50">
        <v>1.5930208333333334E-2</v>
      </c>
      <c r="BA970" s="50">
        <v>1.3401157407407407E-2</v>
      </c>
      <c r="BB970" s="50">
        <v>2.2990277777777776E-2</v>
      </c>
      <c r="BC970" s="51">
        <v>4.7152909999999999E-2</v>
      </c>
      <c r="BD970" s="48" t="s">
        <v>0</v>
      </c>
      <c r="BE970" s="48">
        <v>2.2400000000000002</v>
      </c>
      <c r="BF970" s="48" t="s">
        <v>0</v>
      </c>
      <c r="BG970" s="48">
        <v>7.11</v>
      </c>
      <c r="BH970" s="48">
        <v>7.49</v>
      </c>
      <c r="BI970" s="46">
        <v>1919</v>
      </c>
    </row>
    <row r="971" spans="1:61" x14ac:dyDescent="0.3">
      <c r="A971" s="46">
        <v>431</v>
      </c>
      <c r="B971" s="48" t="s">
        <v>0</v>
      </c>
      <c r="C971" s="48" t="s">
        <v>0</v>
      </c>
      <c r="D971" s="48" t="s">
        <v>0</v>
      </c>
      <c r="E971" s="48">
        <v>8.8000000000000007</v>
      </c>
      <c r="F971" s="48">
        <v>9.56</v>
      </c>
      <c r="G971" s="48">
        <v>10.35</v>
      </c>
      <c r="H971" s="48">
        <v>26.75</v>
      </c>
      <c r="I971" s="48">
        <v>42.53</v>
      </c>
      <c r="J971" s="48">
        <v>59.63</v>
      </c>
      <c r="K971" s="50">
        <v>9.0717592592592597E-4</v>
      </c>
      <c r="L971" s="50">
        <v>1.2364583333333333E-3</v>
      </c>
      <c r="M971" s="50">
        <v>2.8484953703703706E-3</v>
      </c>
      <c r="N971" s="50">
        <v>1.1313657407407409E-3</v>
      </c>
      <c r="O971" s="50">
        <v>1.5887731481481482E-3</v>
      </c>
      <c r="P971" s="50">
        <v>2.0657407407407408E-3</v>
      </c>
      <c r="Q971" s="50">
        <v>3.2950231481481481E-3</v>
      </c>
      <c r="R971" s="50">
        <v>3.5523148148148146E-3</v>
      </c>
      <c r="S971" s="50">
        <v>4.5127314814814813E-3</v>
      </c>
      <c r="T971" s="50">
        <v>7.0881944444444438E-3</v>
      </c>
      <c r="U971" s="50">
        <v>7.6678240740740734E-3</v>
      </c>
      <c r="V971" s="50">
        <v>1.220462962962963E-2</v>
      </c>
      <c r="W971" s="50">
        <v>1.1957754629629629E-2</v>
      </c>
      <c r="X971" s="50">
        <v>2.0130902777777779E-2</v>
      </c>
      <c r="Y971" s="51">
        <v>4.1701419999999996E-2</v>
      </c>
      <c r="Z971" s="48" t="s">
        <v>0</v>
      </c>
      <c r="AA971" s="48" t="s">
        <v>0</v>
      </c>
      <c r="AB971" s="48" t="s">
        <v>0</v>
      </c>
      <c r="AC971" s="48">
        <v>9.9</v>
      </c>
      <c r="AD971" s="48">
        <v>8.34</v>
      </c>
      <c r="AE971" s="46">
        <v>2502</v>
      </c>
      <c r="AF971" s="48" t="s">
        <v>0</v>
      </c>
      <c r="AG971" s="48">
        <v>9.1999999999999993</v>
      </c>
      <c r="AH971" s="48" t="s">
        <v>0</v>
      </c>
      <c r="AI971" s="48">
        <v>10.14</v>
      </c>
      <c r="AJ971" s="48">
        <v>11.08</v>
      </c>
      <c r="AK971" s="48">
        <v>11.98</v>
      </c>
      <c r="AL971" s="48">
        <v>32.67</v>
      </c>
      <c r="AM971" s="48">
        <v>53.43</v>
      </c>
      <c r="AN971" s="48">
        <v>75.430000000000007</v>
      </c>
      <c r="AO971" s="50">
        <v>1.1614583333333334E-3</v>
      </c>
      <c r="AP971" s="50">
        <v>1.6175925925925926E-3</v>
      </c>
      <c r="AQ971" s="50">
        <v>3.6717592592592592E-3</v>
      </c>
      <c r="AR971" s="50">
        <v>1.4660879629629631E-3</v>
      </c>
      <c r="AS971" s="50">
        <v>2.0508101851851855E-3</v>
      </c>
      <c r="AT971" s="50">
        <v>2.6503472222222223E-3</v>
      </c>
      <c r="AU971" s="50">
        <v>4.193287037037037E-3</v>
      </c>
      <c r="AV971" s="50">
        <v>4.5398148148148151E-3</v>
      </c>
      <c r="AW971" s="50">
        <v>5.8027777777777782E-3</v>
      </c>
      <c r="AX971" s="50">
        <v>9.1673611111111088E-3</v>
      </c>
      <c r="AY971" s="50">
        <v>9.8828703703703717E-3</v>
      </c>
      <c r="AZ971" s="50">
        <v>1.5939930555555554E-2</v>
      </c>
      <c r="BA971" s="50">
        <v>1.3410300925925926E-2</v>
      </c>
      <c r="BB971" s="50">
        <v>2.3005787037037036E-2</v>
      </c>
      <c r="BC971" s="51">
        <v>4.7176879999999997E-2</v>
      </c>
      <c r="BD971" s="48" t="s">
        <v>0</v>
      </c>
      <c r="BE971" s="48" t="s">
        <v>0</v>
      </c>
      <c r="BF971" s="48">
        <v>3.32</v>
      </c>
      <c r="BG971" s="48">
        <v>7.1</v>
      </c>
      <c r="BH971" s="48">
        <v>7.48</v>
      </c>
      <c r="BI971" s="46">
        <v>1915</v>
      </c>
    </row>
    <row r="972" spans="1:61" x14ac:dyDescent="0.3">
      <c r="A972" s="46">
        <v>430</v>
      </c>
      <c r="B972" s="48">
        <v>7.08</v>
      </c>
      <c r="C972" s="48" t="s">
        <v>0</v>
      </c>
      <c r="D972" s="48" t="s">
        <v>0</v>
      </c>
      <c r="E972" s="48" t="s">
        <v>0</v>
      </c>
      <c r="F972" s="48" t="s">
        <v>0</v>
      </c>
      <c r="G972" s="48" t="s">
        <v>0</v>
      </c>
      <c r="H972" s="48">
        <v>26.76</v>
      </c>
      <c r="I972" s="48">
        <v>42.55</v>
      </c>
      <c r="J972" s="48">
        <v>59.66</v>
      </c>
      <c r="K972" s="50">
        <v>9.0752314814814819E-4</v>
      </c>
      <c r="L972" s="50">
        <v>1.2369212962962963E-3</v>
      </c>
      <c r="M972" s="50">
        <v>2.8497685185185188E-3</v>
      </c>
      <c r="N972" s="50">
        <v>1.1318287037037039E-3</v>
      </c>
      <c r="O972" s="50">
        <v>1.5893518518518518E-3</v>
      </c>
      <c r="P972" s="50">
        <v>2.0665509259259261E-3</v>
      </c>
      <c r="Q972" s="50">
        <v>3.2964120370370369E-3</v>
      </c>
      <c r="R972" s="50">
        <v>3.5538194444444441E-3</v>
      </c>
      <c r="S972" s="50">
        <v>4.5145833333333331E-3</v>
      </c>
      <c r="T972" s="50">
        <v>7.0912037037037037E-3</v>
      </c>
      <c r="U972" s="50">
        <v>7.6710648148148146E-3</v>
      </c>
      <c r="V972" s="50">
        <v>1.2209837962962962E-2</v>
      </c>
      <c r="W972" s="50">
        <v>1.1965393518518519E-2</v>
      </c>
      <c r="X972" s="50">
        <v>2.0143865740740743E-2</v>
      </c>
      <c r="Y972" s="51">
        <v>4.1724869999999997E-2</v>
      </c>
      <c r="Z972" s="48" t="s">
        <v>0</v>
      </c>
      <c r="AA972" s="48">
        <v>2.86</v>
      </c>
      <c r="AB972" s="48">
        <v>4.6500000000000004</v>
      </c>
      <c r="AC972" s="48">
        <v>9.89</v>
      </c>
      <c r="AD972" s="48">
        <v>8.33</v>
      </c>
      <c r="AE972" s="46">
        <v>2497</v>
      </c>
      <c r="AF972" s="48">
        <v>8.49</v>
      </c>
      <c r="AG972" s="48" t="s">
        <v>0</v>
      </c>
      <c r="AH972" s="48">
        <v>9.84</v>
      </c>
      <c r="AI972" s="48" t="s">
        <v>0</v>
      </c>
      <c r="AJ972" s="48">
        <v>11.09</v>
      </c>
      <c r="AK972" s="48">
        <v>11.99</v>
      </c>
      <c r="AL972" s="48">
        <v>32.69</v>
      </c>
      <c r="AM972" s="48">
        <v>53.46</v>
      </c>
      <c r="AN972" s="48">
        <v>75.47</v>
      </c>
      <c r="AO972" s="50">
        <v>1.1621527777777778E-3</v>
      </c>
      <c r="AP972" s="50">
        <v>1.6185185185185185E-3</v>
      </c>
      <c r="AQ972" s="50">
        <v>3.674074074074074E-3</v>
      </c>
      <c r="AR972" s="50">
        <v>1.4668981481481482E-3</v>
      </c>
      <c r="AS972" s="50">
        <v>2.0519675925925926E-3</v>
      </c>
      <c r="AT972" s="50">
        <v>2.6518518518518519E-3</v>
      </c>
      <c r="AU972" s="50">
        <v>4.195717592592592E-3</v>
      </c>
      <c r="AV972" s="50">
        <v>4.5423611111111116E-3</v>
      </c>
      <c r="AW972" s="50">
        <v>5.8061342592592591E-3</v>
      </c>
      <c r="AX972" s="50">
        <v>9.1729166666666643E-3</v>
      </c>
      <c r="AY972" s="50">
        <v>9.8887731481481483E-3</v>
      </c>
      <c r="AZ972" s="50">
        <v>1.5949537037037036E-2</v>
      </c>
      <c r="BA972" s="50">
        <v>1.3419560185185185E-2</v>
      </c>
      <c r="BB972" s="50">
        <v>2.3021296296296293E-2</v>
      </c>
      <c r="BC972" s="51">
        <v>4.721127E-2</v>
      </c>
      <c r="BD972" s="48" t="s">
        <v>0</v>
      </c>
      <c r="BE972" s="48" t="s">
        <v>0</v>
      </c>
      <c r="BF972" s="48" t="s">
        <v>0</v>
      </c>
      <c r="BG972" s="48">
        <v>7.08</v>
      </c>
      <c r="BH972" s="48">
        <v>7.46</v>
      </c>
      <c r="BI972" s="46">
        <v>1911</v>
      </c>
    </row>
    <row r="973" spans="1:61" x14ac:dyDescent="0.3">
      <c r="A973" s="46">
        <v>429</v>
      </c>
      <c r="B973" s="48" t="s">
        <v>0</v>
      </c>
      <c r="C973" s="48" t="s">
        <v>0</v>
      </c>
      <c r="D973" s="48" t="s">
        <v>0</v>
      </c>
      <c r="E973" s="48" t="s">
        <v>0</v>
      </c>
      <c r="F973" s="48">
        <v>9.57</v>
      </c>
      <c r="G973" s="48">
        <v>10.36</v>
      </c>
      <c r="H973" s="48">
        <v>26.77</v>
      </c>
      <c r="I973" s="48">
        <v>42.57</v>
      </c>
      <c r="J973" s="48">
        <v>59.68</v>
      </c>
      <c r="K973" s="50">
        <v>9.0787037037037041E-4</v>
      </c>
      <c r="L973" s="50">
        <v>1.2373842592592593E-3</v>
      </c>
      <c r="M973" s="50">
        <v>2.8510416666666667E-3</v>
      </c>
      <c r="N973" s="50">
        <v>1.1322916666666669E-3</v>
      </c>
      <c r="O973" s="50">
        <v>1.5900462962962962E-3</v>
      </c>
      <c r="P973" s="50">
        <v>2.0673611111111114E-3</v>
      </c>
      <c r="Q973" s="50">
        <v>3.2978009259259258E-3</v>
      </c>
      <c r="R973" s="50">
        <v>3.555208333333333E-3</v>
      </c>
      <c r="S973" s="50">
        <v>4.516435185185185E-3</v>
      </c>
      <c r="T973" s="50">
        <v>7.0943287037037034E-3</v>
      </c>
      <c r="U973" s="50">
        <v>7.6744212962962964E-3</v>
      </c>
      <c r="V973" s="50">
        <v>1.2215046296296295E-2</v>
      </c>
      <c r="W973" s="50">
        <v>1.1973032407407406E-2</v>
      </c>
      <c r="X973" s="50">
        <v>2.0156712962962963E-2</v>
      </c>
      <c r="Y973" s="51">
        <v>4.1748319999999998E-2</v>
      </c>
      <c r="Z973" s="48" t="s">
        <v>0</v>
      </c>
      <c r="AA973" s="48" t="s">
        <v>0</v>
      </c>
      <c r="AB973" s="48" t="s">
        <v>0</v>
      </c>
      <c r="AC973" s="48">
        <v>9.8800000000000008</v>
      </c>
      <c r="AD973" s="48">
        <v>8.31</v>
      </c>
      <c r="AE973" s="46">
        <v>2492</v>
      </c>
      <c r="AF973" s="48" t="s">
        <v>0</v>
      </c>
      <c r="AG973" s="48">
        <v>9.2100000000000009</v>
      </c>
      <c r="AH973" s="48" t="s">
        <v>0</v>
      </c>
      <c r="AI973" s="48">
        <v>10.15</v>
      </c>
      <c r="AJ973" s="48" t="s">
        <v>0</v>
      </c>
      <c r="AK973" s="48" t="s">
        <v>0</v>
      </c>
      <c r="AL973" s="48">
        <v>32.71</v>
      </c>
      <c r="AM973" s="48">
        <v>53.49</v>
      </c>
      <c r="AN973" s="48">
        <v>75.52</v>
      </c>
      <c r="AO973" s="50">
        <v>1.1628472222222222E-3</v>
      </c>
      <c r="AP973" s="50">
        <v>1.6195601851851853E-3</v>
      </c>
      <c r="AQ973" s="50">
        <v>3.6762731481481481E-3</v>
      </c>
      <c r="AR973" s="50">
        <v>1.4678240740740741E-3</v>
      </c>
      <c r="AS973" s="50">
        <v>2.0531250000000003E-3</v>
      </c>
      <c r="AT973" s="50">
        <v>2.6533564814814814E-3</v>
      </c>
      <c r="AU973" s="50">
        <v>4.1980324074074073E-3</v>
      </c>
      <c r="AV973" s="50">
        <v>4.5450231481481487E-3</v>
      </c>
      <c r="AW973" s="50">
        <v>5.8094907407407409E-3</v>
      </c>
      <c r="AX973" s="50">
        <v>9.1783564814814818E-3</v>
      </c>
      <c r="AY973" s="50">
        <v>9.8947916666666663E-3</v>
      </c>
      <c r="AZ973" s="50">
        <v>1.595925925925926E-2</v>
      </c>
      <c r="BA973" s="50">
        <v>1.3428703703703705E-2</v>
      </c>
      <c r="BB973" s="50">
        <v>2.3036689814814812E-2</v>
      </c>
      <c r="BC973" s="51">
        <v>4.7245679999999998E-2</v>
      </c>
      <c r="BD973" s="48" t="s">
        <v>0</v>
      </c>
      <c r="BE973" s="48">
        <v>2.23</v>
      </c>
      <c r="BF973" s="48">
        <v>3.31</v>
      </c>
      <c r="BG973" s="48">
        <v>7.07</v>
      </c>
      <c r="BH973" s="48">
        <v>7.45</v>
      </c>
      <c r="BI973" s="46">
        <v>1907</v>
      </c>
    </row>
    <row r="974" spans="1:61" x14ac:dyDescent="0.3">
      <c r="A974" s="46">
        <v>428</v>
      </c>
      <c r="B974" s="48" t="s">
        <v>0</v>
      </c>
      <c r="C974" s="48">
        <v>7.67</v>
      </c>
      <c r="D974" s="48">
        <v>8.1999999999999993</v>
      </c>
      <c r="E974" s="48">
        <v>8.81</v>
      </c>
      <c r="F974" s="48" t="s">
        <v>0</v>
      </c>
      <c r="G974" s="48" t="s">
        <v>0</v>
      </c>
      <c r="H974" s="48">
        <v>26.78</v>
      </c>
      <c r="I974" s="48">
        <v>42.59</v>
      </c>
      <c r="J974" s="48">
        <v>59.71</v>
      </c>
      <c r="K974" s="50">
        <v>9.0821759259259263E-4</v>
      </c>
      <c r="L974" s="50">
        <v>1.2379629629629628E-3</v>
      </c>
      <c r="M974" s="50">
        <v>2.8523148148148149E-3</v>
      </c>
      <c r="N974" s="50">
        <v>1.1327546296296298E-3</v>
      </c>
      <c r="O974" s="50">
        <v>1.590625E-3</v>
      </c>
      <c r="P974" s="50">
        <v>2.0682870370370373E-3</v>
      </c>
      <c r="Q974" s="50">
        <v>3.2991898148148147E-3</v>
      </c>
      <c r="R974" s="50">
        <v>3.5567129629629629E-3</v>
      </c>
      <c r="S974" s="50">
        <v>4.5182870370370368E-3</v>
      </c>
      <c r="T974" s="50">
        <v>7.0973379629629633E-3</v>
      </c>
      <c r="U974" s="50">
        <v>7.6776620370370367E-3</v>
      </c>
      <c r="V974" s="50">
        <v>1.222025462962963E-2</v>
      </c>
      <c r="W974" s="50">
        <v>1.1980787037037036E-2</v>
      </c>
      <c r="X974" s="50">
        <v>2.0169675925925928E-2</v>
      </c>
      <c r="Y974" s="51">
        <v>4.1771780000000001E-2</v>
      </c>
      <c r="Z974" s="48" t="s">
        <v>0</v>
      </c>
      <c r="AA974" s="48" t="s">
        <v>0</v>
      </c>
      <c r="AB974" s="48">
        <v>4.6399999999999997</v>
      </c>
      <c r="AC974" s="48">
        <v>9.8699999999999992</v>
      </c>
      <c r="AD974" s="48">
        <v>8.2899999999999991</v>
      </c>
      <c r="AE974" s="46">
        <v>2487</v>
      </c>
      <c r="AF974" s="48">
        <v>8.5</v>
      </c>
      <c r="AG974" s="48" t="s">
        <v>0</v>
      </c>
      <c r="AH974" s="48">
        <v>9.85</v>
      </c>
      <c r="AI974" s="48" t="s">
        <v>0</v>
      </c>
      <c r="AJ974" s="48">
        <v>11.1</v>
      </c>
      <c r="AK974" s="48">
        <v>12</v>
      </c>
      <c r="AL974" s="48">
        <v>32.729999999999997</v>
      </c>
      <c r="AM974" s="48">
        <v>53.52</v>
      </c>
      <c r="AN974" s="48">
        <v>75.56</v>
      </c>
      <c r="AO974" s="50">
        <v>1.1634259259259258E-3</v>
      </c>
      <c r="AP974" s="50">
        <v>1.6204861111111114E-3</v>
      </c>
      <c r="AQ974" s="50">
        <v>3.6784722222222223E-3</v>
      </c>
      <c r="AR974" s="50">
        <v>1.4686342592592594E-3</v>
      </c>
      <c r="AS974" s="50">
        <v>2.0542824074074074E-3</v>
      </c>
      <c r="AT974" s="50">
        <v>2.6548611111111113E-3</v>
      </c>
      <c r="AU974" s="50">
        <v>4.2004629629629631E-3</v>
      </c>
      <c r="AV974" s="50">
        <v>4.5475694444444444E-3</v>
      </c>
      <c r="AW974" s="50">
        <v>5.8128472222222227E-3</v>
      </c>
      <c r="AX974" s="50">
        <v>9.1837962962962958E-3</v>
      </c>
      <c r="AY974" s="50">
        <v>9.9006944444444446E-3</v>
      </c>
      <c r="AZ974" s="50">
        <v>1.5969097222222221E-2</v>
      </c>
      <c r="BA974" s="50">
        <v>1.3437962962962962E-2</v>
      </c>
      <c r="BB974" s="50">
        <v>2.3052314814814814E-2</v>
      </c>
      <c r="BC974" s="51">
        <v>4.7269659999999998E-2</v>
      </c>
      <c r="BD974" s="48" t="s">
        <v>0</v>
      </c>
      <c r="BE974" s="48" t="s">
        <v>0</v>
      </c>
      <c r="BF974" s="48" t="s">
        <v>0</v>
      </c>
      <c r="BG974" s="48">
        <v>7.06</v>
      </c>
      <c r="BH974" s="48">
        <v>7.43</v>
      </c>
      <c r="BI974" s="46">
        <v>1903</v>
      </c>
    </row>
    <row r="975" spans="1:61" x14ac:dyDescent="0.3">
      <c r="A975" s="46">
        <v>427</v>
      </c>
      <c r="B975" s="48" t="s">
        <v>0</v>
      </c>
      <c r="C975" s="48" t="s">
        <v>0</v>
      </c>
      <c r="D975" s="48" t="s">
        <v>0</v>
      </c>
      <c r="E975" s="48" t="s">
        <v>0</v>
      </c>
      <c r="F975" s="48">
        <v>9.58</v>
      </c>
      <c r="G975" s="48">
        <v>10.37</v>
      </c>
      <c r="H975" s="48">
        <v>26.79</v>
      </c>
      <c r="I975" s="48">
        <v>42.61</v>
      </c>
      <c r="J975" s="48">
        <v>59.73</v>
      </c>
      <c r="K975" s="50">
        <v>9.0856481481481485E-4</v>
      </c>
      <c r="L975" s="50">
        <v>1.2384259259259258E-3</v>
      </c>
      <c r="M975" s="50">
        <v>2.8535879629629632E-3</v>
      </c>
      <c r="N975" s="50">
        <v>1.1332175925925928E-3</v>
      </c>
      <c r="O975" s="50">
        <v>1.5913194444444445E-3</v>
      </c>
      <c r="P975" s="50">
        <v>2.0690972222222222E-3</v>
      </c>
      <c r="Q975" s="50">
        <v>3.3005787037037036E-3</v>
      </c>
      <c r="R975" s="50">
        <v>3.5581018518518518E-3</v>
      </c>
      <c r="S975" s="50">
        <v>4.5201388888888886E-3</v>
      </c>
      <c r="T975" s="50">
        <v>7.1004629629629629E-3</v>
      </c>
      <c r="U975" s="50">
        <v>7.6810185185185184E-3</v>
      </c>
      <c r="V975" s="50">
        <v>1.2225347222222221E-2</v>
      </c>
      <c r="W975" s="50">
        <v>1.1988541666666666E-2</v>
      </c>
      <c r="X975" s="50">
        <v>2.0182638888888889E-2</v>
      </c>
      <c r="Y975" s="51">
        <v>4.180565E-2</v>
      </c>
      <c r="Z975" s="48" t="s">
        <v>0</v>
      </c>
      <c r="AA975" s="48">
        <v>2.85</v>
      </c>
      <c r="AB975" s="48" t="s">
        <v>0</v>
      </c>
      <c r="AC975" s="48">
        <v>9.86</v>
      </c>
      <c r="AD975" s="48">
        <v>8.27</v>
      </c>
      <c r="AE975" s="46">
        <v>2482</v>
      </c>
      <c r="AF975" s="48" t="s">
        <v>0</v>
      </c>
      <c r="AG975" s="48">
        <v>9.2200000000000006</v>
      </c>
      <c r="AH975" s="48" t="s">
        <v>0</v>
      </c>
      <c r="AI975" s="48">
        <v>10.16</v>
      </c>
      <c r="AJ975" s="48">
        <v>11.11</v>
      </c>
      <c r="AK975" s="48">
        <v>12.01</v>
      </c>
      <c r="AL975" s="48">
        <v>32.74</v>
      </c>
      <c r="AM975" s="48">
        <v>53.55</v>
      </c>
      <c r="AN975" s="48">
        <v>75.599999999999994</v>
      </c>
      <c r="AO975" s="50">
        <v>1.1641203703703703E-3</v>
      </c>
      <c r="AP975" s="50">
        <v>1.6215277777777779E-3</v>
      </c>
      <c r="AQ975" s="50">
        <v>3.6807870370370371E-3</v>
      </c>
      <c r="AR975" s="50">
        <v>1.4695601851851853E-3</v>
      </c>
      <c r="AS975" s="50">
        <v>2.0554398148148151E-3</v>
      </c>
      <c r="AT975" s="50">
        <v>2.6563657407407408E-3</v>
      </c>
      <c r="AU975" s="50">
        <v>4.202893518518519E-3</v>
      </c>
      <c r="AV975" s="50">
        <v>4.5502314814814815E-3</v>
      </c>
      <c r="AW975" s="50">
        <v>5.8162037037037045E-3</v>
      </c>
      <c r="AX975" s="50">
        <v>9.1893518518518513E-3</v>
      </c>
      <c r="AY975" s="50">
        <v>9.9067129629629627E-3</v>
      </c>
      <c r="AZ975" s="50">
        <v>1.5978819444444445E-2</v>
      </c>
      <c r="BA975" s="50">
        <v>1.3447106481481482E-2</v>
      </c>
      <c r="BB975" s="50">
        <v>2.3067824074074074E-2</v>
      </c>
      <c r="BC975" s="51">
        <v>4.7304070000000004E-2</v>
      </c>
      <c r="BD975" s="48" t="s">
        <v>0</v>
      </c>
      <c r="BE975" s="48" t="s">
        <v>0</v>
      </c>
      <c r="BF975" s="48">
        <v>3.3</v>
      </c>
      <c r="BG975" s="48">
        <v>7.05</v>
      </c>
      <c r="BH975" s="48">
        <v>7.41</v>
      </c>
      <c r="BI975" s="46">
        <v>1899</v>
      </c>
    </row>
    <row r="976" spans="1:61" x14ac:dyDescent="0.3">
      <c r="A976" s="46">
        <v>426</v>
      </c>
      <c r="B976" s="48">
        <v>7.09</v>
      </c>
      <c r="C976" s="48" t="s">
        <v>0</v>
      </c>
      <c r="D976" s="48" t="s">
        <v>0</v>
      </c>
      <c r="E976" s="48">
        <v>8.82</v>
      </c>
      <c r="F976" s="48" t="s">
        <v>0</v>
      </c>
      <c r="G976" s="48" t="s">
        <v>0</v>
      </c>
      <c r="H976" s="48">
        <v>26.8</v>
      </c>
      <c r="I976" s="48">
        <v>42.62</v>
      </c>
      <c r="J976" s="48">
        <v>59.76</v>
      </c>
      <c r="K976" s="50">
        <v>9.0902777777777781E-4</v>
      </c>
      <c r="L976" s="50">
        <v>1.2388888888888888E-3</v>
      </c>
      <c r="M976" s="50">
        <v>2.8548611111111114E-3</v>
      </c>
      <c r="N976" s="50">
        <v>1.1335648148148149E-3</v>
      </c>
      <c r="O976" s="50">
        <v>1.5918981481481481E-3</v>
      </c>
      <c r="P976" s="50">
        <v>2.0699074074074075E-3</v>
      </c>
      <c r="Q976" s="50">
        <v>3.3018518518518518E-3</v>
      </c>
      <c r="R976" s="50">
        <v>3.5596064814814813E-3</v>
      </c>
      <c r="S976" s="50">
        <v>4.5219907407407405E-3</v>
      </c>
      <c r="T976" s="50">
        <v>7.103472222222222E-3</v>
      </c>
      <c r="U976" s="50">
        <v>7.6842592592592596E-3</v>
      </c>
      <c r="V976" s="50">
        <v>1.2230555555555555E-2</v>
      </c>
      <c r="W976" s="50">
        <v>1.1996180555555555E-2</v>
      </c>
      <c r="X976" s="50">
        <v>2.0195601851851853E-2</v>
      </c>
      <c r="Y976" s="51">
        <v>4.1829119999999997E-2</v>
      </c>
      <c r="Z976" s="48">
        <v>1.43</v>
      </c>
      <c r="AA976" s="48" t="s">
        <v>0</v>
      </c>
      <c r="AB976" s="48">
        <v>4.63</v>
      </c>
      <c r="AC976" s="48">
        <v>9.85</v>
      </c>
      <c r="AD976" s="48">
        <v>8.26</v>
      </c>
      <c r="AE976" s="46">
        <v>2476</v>
      </c>
      <c r="AF976" s="48" t="s">
        <v>0</v>
      </c>
      <c r="AG976" s="48" t="s">
        <v>0</v>
      </c>
      <c r="AH976" s="48">
        <v>9.86</v>
      </c>
      <c r="AI976" s="48">
        <v>10.17</v>
      </c>
      <c r="AJ976" s="48" t="s">
        <v>0</v>
      </c>
      <c r="AK976" s="48">
        <v>12.02</v>
      </c>
      <c r="AL976" s="48">
        <v>32.76</v>
      </c>
      <c r="AM976" s="48">
        <v>53.58</v>
      </c>
      <c r="AN976" s="48">
        <v>75.64</v>
      </c>
      <c r="AO976" s="50">
        <v>1.1648148148148147E-3</v>
      </c>
      <c r="AP976" s="50">
        <v>1.6224537037037039E-3</v>
      </c>
      <c r="AQ976" s="50">
        <v>3.6829861111111108E-3</v>
      </c>
      <c r="AR976" s="50">
        <v>1.4703703703703704E-3</v>
      </c>
      <c r="AS976" s="50">
        <v>2.0567129629629633E-3</v>
      </c>
      <c r="AT976" s="50">
        <v>2.6578703703703703E-3</v>
      </c>
      <c r="AU976" s="50">
        <v>4.2052083333333334E-3</v>
      </c>
      <c r="AV976" s="50">
        <v>4.552777777777778E-3</v>
      </c>
      <c r="AW976" s="50">
        <v>5.8196759259259261E-3</v>
      </c>
      <c r="AX976" s="50">
        <v>9.1949074074074068E-3</v>
      </c>
      <c r="AY976" s="50">
        <v>9.9126157407407409E-3</v>
      </c>
      <c r="AZ976" s="50">
        <v>1.5988541666666665E-2</v>
      </c>
      <c r="BA976" s="50">
        <v>1.3456365740740739E-2</v>
      </c>
      <c r="BB976" s="50">
        <v>2.3083333333333331E-2</v>
      </c>
      <c r="BC976" s="51">
        <v>4.7338499999999999E-2</v>
      </c>
      <c r="BD976" s="48" t="s">
        <v>0</v>
      </c>
      <c r="BE976" s="48">
        <v>2.2200000000000002</v>
      </c>
      <c r="BF976" s="48" t="s">
        <v>0</v>
      </c>
      <c r="BG976" s="48">
        <v>7.04</v>
      </c>
      <c r="BH976" s="48">
        <v>7.4</v>
      </c>
      <c r="BI976" s="46">
        <v>1895</v>
      </c>
    </row>
    <row r="977" spans="1:61" x14ac:dyDescent="0.3">
      <c r="A977" s="46">
        <v>425</v>
      </c>
      <c r="B977" s="48" t="s">
        <v>0</v>
      </c>
      <c r="C977" s="48" t="s">
        <v>0</v>
      </c>
      <c r="D977" s="48">
        <v>8.2100000000000009</v>
      </c>
      <c r="E977" s="48" t="s">
        <v>0</v>
      </c>
      <c r="F977" s="48">
        <v>9.59</v>
      </c>
      <c r="G977" s="48">
        <v>10.38</v>
      </c>
      <c r="H977" s="48">
        <v>26.81</v>
      </c>
      <c r="I977" s="48">
        <v>42.64</v>
      </c>
      <c r="J977" s="48">
        <v>59.78</v>
      </c>
      <c r="K977" s="50">
        <v>9.0937500000000003E-4</v>
      </c>
      <c r="L977" s="50">
        <v>1.2394675925925926E-3</v>
      </c>
      <c r="M977" s="50">
        <v>2.8561342592592592E-3</v>
      </c>
      <c r="N977" s="50">
        <v>1.1340277777777779E-3</v>
      </c>
      <c r="O977" s="50">
        <v>1.5924768518518519E-3</v>
      </c>
      <c r="P977" s="50">
        <v>2.0707175925925927E-3</v>
      </c>
      <c r="Q977" s="50">
        <v>3.3032407407407407E-3</v>
      </c>
      <c r="R977" s="50">
        <v>3.5609953703703702E-3</v>
      </c>
      <c r="S977" s="50">
        <v>4.5238425925925923E-3</v>
      </c>
      <c r="T977" s="50">
        <v>7.1065972222222216E-3</v>
      </c>
      <c r="U977" s="50">
        <v>7.6876157407407405E-3</v>
      </c>
      <c r="V977" s="50">
        <v>1.223576388888889E-2</v>
      </c>
      <c r="W977" s="50">
        <v>1.2003935185185185E-2</v>
      </c>
      <c r="X977" s="50">
        <v>2.0208564814814818E-2</v>
      </c>
      <c r="Y977" s="51">
        <v>4.1852579999999993E-2</v>
      </c>
      <c r="Z977" s="48" t="s">
        <v>0</v>
      </c>
      <c r="AA977" s="48">
        <v>2.84</v>
      </c>
      <c r="AB977" s="48" t="s">
        <v>0</v>
      </c>
      <c r="AC977" s="48">
        <v>9.84</v>
      </c>
      <c r="AD977" s="48">
        <v>8.24</v>
      </c>
      <c r="AE977" s="46">
        <v>2471</v>
      </c>
      <c r="AF977" s="48">
        <v>8.51</v>
      </c>
      <c r="AG977" s="48">
        <v>9.23</v>
      </c>
      <c r="AH977" s="48" t="s">
        <v>0</v>
      </c>
      <c r="AI977" s="48" t="s">
        <v>0</v>
      </c>
      <c r="AJ977" s="48">
        <v>11.12</v>
      </c>
      <c r="AK977" s="48" t="s">
        <v>0</v>
      </c>
      <c r="AL977" s="48">
        <v>32.78</v>
      </c>
      <c r="AM977" s="48">
        <v>53.61</v>
      </c>
      <c r="AN977" s="48">
        <v>75.69</v>
      </c>
      <c r="AO977" s="50">
        <v>1.1655092592592591E-3</v>
      </c>
      <c r="AP977" s="50">
        <v>1.6233796296296298E-3</v>
      </c>
      <c r="AQ977" s="50">
        <v>3.6853009259259256E-3</v>
      </c>
      <c r="AR977" s="50">
        <v>1.4711805555555557E-3</v>
      </c>
      <c r="AS977" s="50">
        <v>2.0578703703703705E-3</v>
      </c>
      <c r="AT977" s="50">
        <v>2.6593749999999998E-3</v>
      </c>
      <c r="AU977" s="50">
        <v>4.2076388888888892E-3</v>
      </c>
      <c r="AV977" s="50">
        <v>4.5554398148148142E-3</v>
      </c>
      <c r="AW977" s="50">
        <v>5.823032407407407E-3</v>
      </c>
      <c r="AX977" s="50">
        <v>9.2003472222222209E-3</v>
      </c>
      <c r="AY977" s="50">
        <v>9.9186342592592607E-3</v>
      </c>
      <c r="AZ977" s="50">
        <v>1.5998263888888888E-2</v>
      </c>
      <c r="BA977" s="50">
        <v>1.3465625E-2</v>
      </c>
      <c r="BB977" s="50">
        <v>2.3098958333333332E-2</v>
      </c>
      <c r="BC977" s="51">
        <v>4.7372909999999997E-2</v>
      </c>
      <c r="BD977" s="48">
        <v>1.17</v>
      </c>
      <c r="BE977" s="48" t="s">
        <v>0</v>
      </c>
      <c r="BF977" s="48" t="s">
        <v>0</v>
      </c>
      <c r="BG977" s="48">
        <v>7.03</v>
      </c>
      <c r="BH977" s="48">
        <v>7.38</v>
      </c>
      <c r="BI977" s="46">
        <v>1891</v>
      </c>
    </row>
    <row r="978" spans="1:61" x14ac:dyDescent="0.3">
      <c r="A978" s="46">
        <v>424</v>
      </c>
      <c r="B978" s="48" t="s">
        <v>0</v>
      </c>
      <c r="C978" s="48">
        <v>7.68</v>
      </c>
      <c r="D978" s="48" t="s">
        <v>0</v>
      </c>
      <c r="E978" s="48" t="s">
        <v>0</v>
      </c>
      <c r="F978" s="48" t="s">
        <v>0</v>
      </c>
      <c r="G978" s="48" t="s">
        <v>0</v>
      </c>
      <c r="H978" s="48">
        <v>26.82</v>
      </c>
      <c r="I978" s="48">
        <v>42.66</v>
      </c>
      <c r="J978" s="48">
        <v>59.81</v>
      </c>
      <c r="K978" s="50">
        <v>9.0972222222222225E-4</v>
      </c>
      <c r="L978" s="50">
        <v>1.2399305555555555E-3</v>
      </c>
      <c r="M978" s="50">
        <v>2.8574074074074075E-3</v>
      </c>
      <c r="N978" s="50">
        <v>1.1344907407407408E-3</v>
      </c>
      <c r="O978" s="50">
        <v>1.5931712962962963E-3</v>
      </c>
      <c r="P978" s="50">
        <v>2.071527777777778E-3</v>
      </c>
      <c r="Q978" s="50">
        <v>3.3046296296296296E-3</v>
      </c>
      <c r="R978" s="50">
        <v>3.5624999999999997E-3</v>
      </c>
      <c r="S978" s="50">
        <v>4.5256944444444442E-3</v>
      </c>
      <c r="T978" s="50">
        <v>7.1097222222222221E-3</v>
      </c>
      <c r="U978" s="50">
        <v>7.6908564814814808E-3</v>
      </c>
      <c r="V978" s="50">
        <v>1.2240972222222223E-2</v>
      </c>
      <c r="W978" s="50">
        <v>1.2011689814814815E-2</v>
      </c>
      <c r="X978" s="50">
        <v>2.0221643518518521E-2</v>
      </c>
      <c r="Y978" s="51">
        <v>4.1876039999999996E-2</v>
      </c>
      <c r="Z978" s="48" t="s">
        <v>0</v>
      </c>
      <c r="AA978" s="48" t="s">
        <v>0</v>
      </c>
      <c r="AB978" s="48">
        <v>4.62</v>
      </c>
      <c r="AC978" s="48">
        <v>9.83</v>
      </c>
      <c r="AD978" s="48">
        <v>8.2200000000000006</v>
      </c>
      <c r="AE978" s="46">
        <v>2466</v>
      </c>
      <c r="AF978" s="48" t="s">
        <v>0</v>
      </c>
      <c r="AG978" s="48" t="s">
        <v>0</v>
      </c>
      <c r="AH978" s="48">
        <v>9.8699999999999992</v>
      </c>
      <c r="AI978" s="48">
        <v>10.18</v>
      </c>
      <c r="AJ978" s="48">
        <v>11.13</v>
      </c>
      <c r="AK978" s="48">
        <v>12.03</v>
      </c>
      <c r="AL978" s="48">
        <v>32.79</v>
      </c>
      <c r="AM978" s="48">
        <v>53.64</v>
      </c>
      <c r="AN978" s="48">
        <v>75.73</v>
      </c>
      <c r="AO978" s="50">
        <v>1.1662037037037036E-3</v>
      </c>
      <c r="AP978" s="50">
        <v>1.6244212962962966E-3</v>
      </c>
      <c r="AQ978" s="50">
        <v>3.6874999999999998E-3</v>
      </c>
      <c r="AR978" s="50">
        <v>1.4721064814814816E-3</v>
      </c>
      <c r="AS978" s="50">
        <v>2.0590277777777781E-3</v>
      </c>
      <c r="AT978" s="50">
        <v>2.6608796296296298E-3</v>
      </c>
      <c r="AU978" s="50">
        <v>4.2100694444444442E-3</v>
      </c>
      <c r="AV978" s="50">
        <v>4.5579861111111107E-3</v>
      </c>
      <c r="AW978" s="50">
        <v>5.8263888888888888E-3</v>
      </c>
      <c r="AX978" s="50">
        <v>9.2059027777777764E-3</v>
      </c>
      <c r="AY978" s="50">
        <v>9.9246527777777788E-3</v>
      </c>
      <c r="AZ978" s="50">
        <v>1.600810185185185E-2</v>
      </c>
      <c r="BA978" s="50">
        <v>1.3474884259259259E-2</v>
      </c>
      <c r="BB978" s="50">
        <v>2.3114467592592589E-2</v>
      </c>
      <c r="BC978" s="51">
        <v>4.739691E-2</v>
      </c>
      <c r="BD978" s="48" t="s">
        <v>0</v>
      </c>
      <c r="BE978" s="48" t="s">
        <v>0</v>
      </c>
      <c r="BF978" s="48">
        <v>3.29</v>
      </c>
      <c r="BG978" s="48">
        <v>7.02</v>
      </c>
      <c r="BH978" s="48">
        <v>7.36</v>
      </c>
      <c r="BI978" s="46">
        <v>1887</v>
      </c>
    </row>
    <row r="979" spans="1:61" x14ac:dyDescent="0.3">
      <c r="A979" s="46">
        <v>423</v>
      </c>
      <c r="B979" s="48" t="s">
        <v>0</v>
      </c>
      <c r="C979" s="48" t="s">
        <v>0</v>
      </c>
      <c r="D979" s="48" t="s">
        <v>0</v>
      </c>
      <c r="E979" s="48">
        <v>8.83</v>
      </c>
      <c r="F979" s="48" t="s">
        <v>0</v>
      </c>
      <c r="G979" s="48">
        <v>10.39</v>
      </c>
      <c r="H979" s="48">
        <v>26.83</v>
      </c>
      <c r="I979" s="48">
        <v>42.68</v>
      </c>
      <c r="J979" s="48">
        <v>59.83</v>
      </c>
      <c r="K979" s="50">
        <v>9.1006944444444447E-4</v>
      </c>
      <c r="L979" s="50">
        <v>1.2403935185185185E-3</v>
      </c>
      <c r="M979" s="50">
        <v>2.8586805555555557E-3</v>
      </c>
      <c r="N979" s="50">
        <v>1.1349537037037038E-3</v>
      </c>
      <c r="O979" s="50">
        <v>1.5937499999999999E-3</v>
      </c>
      <c r="P979" s="50">
        <v>2.0723379629629629E-3</v>
      </c>
      <c r="Q979" s="50">
        <v>3.3060185185185185E-3</v>
      </c>
      <c r="R979" s="50">
        <v>3.5640046296296292E-3</v>
      </c>
      <c r="S979" s="50">
        <v>4.5276620370370366E-3</v>
      </c>
      <c r="T979" s="50">
        <v>7.1127314814814812E-3</v>
      </c>
      <c r="U979" s="50">
        <v>7.6942129629629626E-3</v>
      </c>
      <c r="V979" s="50">
        <v>1.2246296296296297E-2</v>
      </c>
      <c r="W979" s="50">
        <v>1.2019444444444444E-2</v>
      </c>
      <c r="X979" s="50">
        <v>2.0234606481481482E-2</v>
      </c>
      <c r="Y979" s="51">
        <v>4.1909929999999998E-2</v>
      </c>
      <c r="Z979" s="48" t="s">
        <v>0</v>
      </c>
      <c r="AA979" s="48" t="s">
        <v>0</v>
      </c>
      <c r="AB979" s="48" t="s">
        <v>0</v>
      </c>
      <c r="AC979" s="48">
        <v>9.82</v>
      </c>
      <c r="AD979" s="48">
        <v>8.2100000000000009</v>
      </c>
      <c r="AE979" s="46">
        <v>2461</v>
      </c>
      <c r="AF979" s="48">
        <v>8.52</v>
      </c>
      <c r="AG979" s="48">
        <v>9.24</v>
      </c>
      <c r="AH979" s="48" t="s">
        <v>0</v>
      </c>
      <c r="AI979" s="48">
        <v>10.19</v>
      </c>
      <c r="AJ979" s="48" t="s">
        <v>0</v>
      </c>
      <c r="AK979" s="48">
        <v>12.04</v>
      </c>
      <c r="AL979" s="48">
        <v>32.81</v>
      </c>
      <c r="AM979" s="48">
        <v>53.67</v>
      </c>
      <c r="AN979" s="48">
        <v>75.77</v>
      </c>
      <c r="AO979" s="50">
        <v>1.166898148148148E-3</v>
      </c>
      <c r="AP979" s="50">
        <v>1.6253472222222225E-3</v>
      </c>
      <c r="AQ979" s="50">
        <v>3.6898148148148146E-3</v>
      </c>
      <c r="AR979" s="50">
        <v>1.4729166666666666E-3</v>
      </c>
      <c r="AS979" s="50">
        <v>2.0601851851851853E-3</v>
      </c>
      <c r="AT979" s="50">
        <v>2.6623842592592593E-3</v>
      </c>
      <c r="AU979" s="50">
        <v>4.2125000000000001E-3</v>
      </c>
      <c r="AV979" s="50">
        <v>4.5606481481481487E-3</v>
      </c>
      <c r="AW979" s="50">
        <v>5.8298611111111112E-3</v>
      </c>
      <c r="AX979" s="50">
        <v>9.2114583333333319E-3</v>
      </c>
      <c r="AY979" s="50">
        <v>9.9306712962962968E-3</v>
      </c>
      <c r="AZ979" s="50">
        <v>1.6017939814814811E-2</v>
      </c>
      <c r="BA979" s="50">
        <v>1.3484143518518519E-2</v>
      </c>
      <c r="BB979" s="50">
        <v>2.3130092592592591E-2</v>
      </c>
      <c r="BC979" s="51">
        <v>4.7431329999999994E-2</v>
      </c>
      <c r="BD979" s="48" t="s">
        <v>0</v>
      </c>
      <c r="BE979" s="48">
        <v>2.21</v>
      </c>
      <c r="BF979" s="48" t="s">
        <v>0</v>
      </c>
      <c r="BG979" s="48">
        <v>7.01</v>
      </c>
      <c r="BH979" s="48">
        <v>7.35</v>
      </c>
      <c r="BI979" s="46">
        <v>1883</v>
      </c>
    </row>
    <row r="980" spans="1:61" x14ac:dyDescent="0.3">
      <c r="A980" s="46">
        <v>422</v>
      </c>
      <c r="B980" s="48">
        <v>7.1</v>
      </c>
      <c r="C980" s="48" t="s">
        <v>0</v>
      </c>
      <c r="D980" s="48" t="s">
        <v>0</v>
      </c>
      <c r="E980" s="48" t="s">
        <v>0</v>
      </c>
      <c r="F980" s="48">
        <v>9.6</v>
      </c>
      <c r="G980" s="48" t="s">
        <v>0</v>
      </c>
      <c r="H980" s="48">
        <v>26.84</v>
      </c>
      <c r="I980" s="48">
        <v>42.7</v>
      </c>
      <c r="J980" s="48">
        <v>59.85</v>
      </c>
      <c r="K980" s="50">
        <v>9.1053240740740743E-4</v>
      </c>
      <c r="L980" s="50">
        <v>1.2409722222222221E-3</v>
      </c>
      <c r="M980" s="50">
        <v>2.859953703703704E-3</v>
      </c>
      <c r="N980" s="50">
        <v>1.1354166666666667E-3</v>
      </c>
      <c r="O980" s="50">
        <v>1.5944444444444443E-3</v>
      </c>
      <c r="P980" s="50">
        <v>2.0732638888888888E-3</v>
      </c>
      <c r="Q980" s="50">
        <v>3.3074074074074073E-3</v>
      </c>
      <c r="R980" s="50">
        <v>3.5653935185185181E-3</v>
      </c>
      <c r="S980" s="50">
        <v>4.5295138888888885E-3</v>
      </c>
      <c r="T980" s="50">
        <v>7.1158564814814808E-3</v>
      </c>
      <c r="U980" s="50">
        <v>7.6975694444444444E-3</v>
      </c>
      <c r="V980" s="50">
        <v>1.225150462962963E-2</v>
      </c>
      <c r="W980" s="50">
        <v>1.2027199074074074E-2</v>
      </c>
      <c r="X980" s="50">
        <v>2.0247685185185185E-2</v>
      </c>
      <c r="Y980" s="51">
        <v>4.1933400000000003E-2</v>
      </c>
      <c r="Z980" s="48" t="s">
        <v>0</v>
      </c>
      <c r="AA980" s="48">
        <v>2.83</v>
      </c>
      <c r="AB980" s="48">
        <v>4.6100000000000003</v>
      </c>
      <c r="AC980" s="48">
        <v>9.81</v>
      </c>
      <c r="AD980" s="48">
        <v>8.19</v>
      </c>
      <c r="AE980" s="46">
        <v>2456</v>
      </c>
      <c r="AF980" s="48" t="s">
        <v>0</v>
      </c>
      <c r="AG980" s="48" t="s">
        <v>0</v>
      </c>
      <c r="AH980" s="48">
        <v>9.8800000000000008</v>
      </c>
      <c r="AI980" s="48" t="s">
        <v>0</v>
      </c>
      <c r="AJ980" s="48">
        <v>11.14</v>
      </c>
      <c r="AK980" s="48">
        <v>12.05</v>
      </c>
      <c r="AL980" s="48">
        <v>32.83</v>
      </c>
      <c r="AM980" s="48">
        <v>53.7</v>
      </c>
      <c r="AN980" s="48">
        <v>75.819999999999993</v>
      </c>
      <c r="AO980" s="50">
        <v>1.1675925925925925E-3</v>
      </c>
      <c r="AP980" s="50">
        <v>1.626388888888889E-3</v>
      </c>
      <c r="AQ980" s="50">
        <v>3.6920138888888888E-3</v>
      </c>
      <c r="AR980" s="50">
        <v>1.4738425925925926E-3</v>
      </c>
      <c r="AS980" s="50">
        <v>2.0613425925925929E-3</v>
      </c>
      <c r="AT980" s="50">
        <v>2.6638888888888888E-3</v>
      </c>
      <c r="AU980" s="50">
        <v>4.2149305555555551E-3</v>
      </c>
      <c r="AV980" s="50">
        <v>4.563310185185185E-3</v>
      </c>
      <c r="AW980" s="50">
        <v>5.8332175925925921E-3</v>
      </c>
      <c r="AX980" s="50">
        <v>9.2168981481481477E-3</v>
      </c>
      <c r="AY980" s="50">
        <v>9.9365740740740734E-3</v>
      </c>
      <c r="AZ980" s="50">
        <v>1.6027662037037038E-2</v>
      </c>
      <c r="BA980" s="50">
        <v>1.3493402777777778E-2</v>
      </c>
      <c r="BB980" s="50">
        <v>2.3145717592592593E-2</v>
      </c>
      <c r="BC980" s="51">
        <v>4.7465760000000003E-2</v>
      </c>
      <c r="BD980" s="48" t="s">
        <v>0</v>
      </c>
      <c r="BE980" s="48" t="s">
        <v>0</v>
      </c>
      <c r="BF980" s="48">
        <v>3.28</v>
      </c>
      <c r="BG980" s="48">
        <v>7</v>
      </c>
      <c r="BH980" s="48">
        <v>7.33</v>
      </c>
      <c r="BI980" s="46">
        <v>1879</v>
      </c>
    </row>
    <row r="981" spans="1:61" x14ac:dyDescent="0.3">
      <c r="A981" s="46">
        <v>421</v>
      </c>
      <c r="B981" s="48" t="s">
        <v>0</v>
      </c>
      <c r="C981" s="48">
        <v>7.69</v>
      </c>
      <c r="D981" s="48">
        <v>8.2200000000000006</v>
      </c>
      <c r="E981" s="48">
        <v>8.84</v>
      </c>
      <c r="F981" s="48" t="s">
        <v>0</v>
      </c>
      <c r="G981" s="48">
        <v>10.4</v>
      </c>
      <c r="H981" s="48">
        <v>26.86</v>
      </c>
      <c r="I981" s="48">
        <v>42.71</v>
      </c>
      <c r="J981" s="48">
        <v>59.88</v>
      </c>
      <c r="K981" s="50">
        <v>9.1087962962962965E-4</v>
      </c>
      <c r="L981" s="50">
        <v>1.241435185185185E-3</v>
      </c>
      <c r="M981" s="50">
        <v>2.8612268518518518E-3</v>
      </c>
      <c r="N981" s="50">
        <v>1.1358796296296297E-3</v>
      </c>
      <c r="O981" s="50">
        <v>1.5950231481481481E-3</v>
      </c>
      <c r="P981" s="50">
        <v>2.0740740740740741E-3</v>
      </c>
      <c r="Q981" s="50">
        <v>3.3087962962962962E-3</v>
      </c>
      <c r="R981" s="50">
        <v>3.566898148148148E-3</v>
      </c>
      <c r="S981" s="50">
        <v>4.5313657407407403E-3</v>
      </c>
      <c r="T981" s="50">
        <v>7.1189814814814813E-3</v>
      </c>
      <c r="U981" s="50">
        <v>7.7008101851851847E-3</v>
      </c>
      <c r="V981" s="50">
        <v>1.2256712962962962E-2</v>
      </c>
      <c r="W981" s="50">
        <v>1.2034953703703704E-2</v>
      </c>
      <c r="X981" s="50">
        <v>2.0260648148148149E-2</v>
      </c>
      <c r="Y981" s="51">
        <v>4.1956889999999997E-2</v>
      </c>
      <c r="Z981" s="48" t="s">
        <v>0</v>
      </c>
      <c r="AA981" s="48" t="s">
        <v>0</v>
      </c>
      <c r="AB981" s="48" t="s">
        <v>0</v>
      </c>
      <c r="AC981" s="48">
        <v>9.8000000000000007</v>
      </c>
      <c r="AD981" s="48">
        <v>8.17</v>
      </c>
      <c r="AE981" s="46">
        <v>2451</v>
      </c>
      <c r="AF981" s="48" t="s">
        <v>0</v>
      </c>
      <c r="AG981" s="48">
        <v>9.25</v>
      </c>
      <c r="AH981" s="48" t="s">
        <v>0</v>
      </c>
      <c r="AI981" s="48">
        <v>10.199999999999999</v>
      </c>
      <c r="AJ981" s="48">
        <v>11.15</v>
      </c>
      <c r="AK981" s="48" t="s">
        <v>0</v>
      </c>
      <c r="AL981" s="48">
        <v>32.85</v>
      </c>
      <c r="AM981" s="48">
        <v>53.73</v>
      </c>
      <c r="AN981" s="48">
        <v>75.86</v>
      </c>
      <c r="AO981" s="50">
        <v>1.1681712962962963E-3</v>
      </c>
      <c r="AP981" s="50">
        <v>1.6273148148148149E-3</v>
      </c>
      <c r="AQ981" s="50">
        <v>3.6943287037037036E-3</v>
      </c>
      <c r="AR981" s="50">
        <v>1.4746527777777779E-3</v>
      </c>
      <c r="AS981" s="50">
        <v>2.0625000000000001E-3</v>
      </c>
      <c r="AT981" s="50">
        <v>2.6653935185185183E-3</v>
      </c>
      <c r="AU981" s="50">
        <v>4.2172453703703703E-3</v>
      </c>
      <c r="AV981" s="50">
        <v>4.5658564814814815E-3</v>
      </c>
      <c r="AW981" s="50">
        <v>5.8365740740740748E-3</v>
      </c>
      <c r="AX981" s="50">
        <v>9.2224537037037032E-3</v>
      </c>
      <c r="AY981" s="50">
        <v>9.9425925925925931E-3</v>
      </c>
      <c r="AZ981" s="50">
        <v>1.60375E-2</v>
      </c>
      <c r="BA981" s="50">
        <v>1.3502662037037037E-2</v>
      </c>
      <c r="BB981" s="50">
        <v>2.3161342592592591E-2</v>
      </c>
      <c r="BC981" s="51">
        <v>4.7500199999999999E-2</v>
      </c>
      <c r="BD981" s="48" t="s">
        <v>0</v>
      </c>
      <c r="BE981" s="48" t="s">
        <v>0</v>
      </c>
      <c r="BF981" s="48" t="s">
        <v>0</v>
      </c>
      <c r="BG981" s="48">
        <v>6.99</v>
      </c>
      <c r="BH981" s="48">
        <v>7.32</v>
      </c>
      <c r="BI981" s="46">
        <v>1875</v>
      </c>
    </row>
    <row r="982" spans="1:61" x14ac:dyDescent="0.3">
      <c r="A982" s="46">
        <v>420</v>
      </c>
      <c r="B982" s="48" t="s">
        <v>0</v>
      </c>
      <c r="C982" s="48" t="s">
        <v>0</v>
      </c>
      <c r="D982" s="48" t="s">
        <v>0</v>
      </c>
      <c r="E982" s="48" t="s">
        <v>0</v>
      </c>
      <c r="F982" s="48">
        <v>9.61</v>
      </c>
      <c r="G982" s="48" t="s">
        <v>0</v>
      </c>
      <c r="H982" s="48">
        <v>26.87</v>
      </c>
      <c r="I982" s="48">
        <v>42.73</v>
      </c>
      <c r="J982" s="48">
        <v>59.9</v>
      </c>
      <c r="K982" s="50">
        <v>9.1122685185185187E-4</v>
      </c>
      <c r="L982" s="50">
        <v>1.2420138888888889E-3</v>
      </c>
      <c r="M982" s="50">
        <v>2.8625E-3</v>
      </c>
      <c r="N982" s="50">
        <v>1.1363425925925927E-3</v>
      </c>
      <c r="O982" s="50">
        <v>1.5957175925925926E-3</v>
      </c>
      <c r="P982" s="50">
        <v>2.0748842592592594E-3</v>
      </c>
      <c r="Q982" s="50">
        <v>3.3101851851851851E-3</v>
      </c>
      <c r="R982" s="50">
        <v>3.5684027777777775E-3</v>
      </c>
      <c r="S982" s="50">
        <v>4.5332175925925922E-3</v>
      </c>
      <c r="T982" s="50">
        <v>7.1219907407407404E-3</v>
      </c>
      <c r="U982" s="50">
        <v>7.7041666666666665E-3</v>
      </c>
      <c r="V982" s="50">
        <v>1.2261921296296295E-2</v>
      </c>
      <c r="W982" s="50">
        <v>1.2042708333333334E-2</v>
      </c>
      <c r="X982" s="50">
        <v>2.0273726851851855E-2</v>
      </c>
      <c r="Y982" s="51">
        <v>4.1990779999999998E-2</v>
      </c>
      <c r="Z982" s="48" t="s">
        <v>0</v>
      </c>
      <c r="AA982" s="48" t="s">
        <v>0</v>
      </c>
      <c r="AB982" s="48">
        <v>4.5999999999999996</v>
      </c>
      <c r="AC982" s="48">
        <v>9.7899999999999991</v>
      </c>
      <c r="AD982" s="48">
        <v>8.16</v>
      </c>
      <c r="AE982" s="46">
        <v>2446</v>
      </c>
      <c r="AF982" s="48">
        <v>8.5299999999999994</v>
      </c>
      <c r="AG982" s="48" t="s">
        <v>0</v>
      </c>
      <c r="AH982" s="48">
        <v>9.89</v>
      </c>
      <c r="AI982" s="48" t="s">
        <v>0</v>
      </c>
      <c r="AJ982" s="48" t="s">
        <v>0</v>
      </c>
      <c r="AK982" s="48">
        <v>12.06</v>
      </c>
      <c r="AL982" s="48">
        <v>32.86</v>
      </c>
      <c r="AM982" s="48">
        <v>53.76</v>
      </c>
      <c r="AN982" s="48">
        <v>75.900000000000006</v>
      </c>
      <c r="AO982" s="50">
        <v>1.1688657407407407E-3</v>
      </c>
      <c r="AP982" s="50">
        <v>1.6283564814814817E-3</v>
      </c>
      <c r="AQ982" s="50">
        <v>3.6965277777777777E-3</v>
      </c>
      <c r="AR982" s="50">
        <v>1.4755787037037038E-3</v>
      </c>
      <c r="AS982" s="50">
        <v>2.0637731481481483E-3</v>
      </c>
      <c r="AT982" s="50">
        <v>2.6670138888888889E-3</v>
      </c>
      <c r="AU982" s="50">
        <v>4.2196759259259253E-3</v>
      </c>
      <c r="AV982" s="50">
        <v>4.5685185185185186E-3</v>
      </c>
      <c r="AW982" s="50">
        <v>5.8400462962962963E-3</v>
      </c>
      <c r="AX982" s="50">
        <v>9.2280092592592587E-3</v>
      </c>
      <c r="AY982" s="50">
        <v>9.9486111111111129E-3</v>
      </c>
      <c r="AZ982" s="50">
        <v>1.6047337962962961E-2</v>
      </c>
      <c r="BA982" s="50">
        <v>1.3511921296296296E-2</v>
      </c>
      <c r="BB982" s="50">
        <v>2.3177083333333331E-2</v>
      </c>
      <c r="BC982" s="51">
        <v>4.7524209999999997E-2</v>
      </c>
      <c r="BD982" s="48" t="s">
        <v>0</v>
      </c>
      <c r="BE982" s="48">
        <v>2.2000000000000002</v>
      </c>
      <c r="BF982" s="48">
        <v>3.27</v>
      </c>
      <c r="BG982" s="48">
        <v>6.98</v>
      </c>
      <c r="BH982" s="48">
        <v>7.3</v>
      </c>
      <c r="BI982" s="46">
        <v>1871</v>
      </c>
    </row>
    <row r="983" spans="1:61" x14ac:dyDescent="0.3">
      <c r="A983" s="46">
        <v>419</v>
      </c>
      <c r="B983" s="48" t="s">
        <v>0</v>
      </c>
      <c r="C983" s="48" t="s">
        <v>0</v>
      </c>
      <c r="D983" s="48" t="s">
        <v>0</v>
      </c>
      <c r="E983" s="48" t="s">
        <v>0</v>
      </c>
      <c r="F983" s="48" t="s">
        <v>0</v>
      </c>
      <c r="G983" s="48">
        <v>10.41</v>
      </c>
      <c r="H983" s="48">
        <v>26.88</v>
      </c>
      <c r="I983" s="48">
        <v>42.75</v>
      </c>
      <c r="J983" s="48">
        <v>59.93</v>
      </c>
      <c r="K983" s="50">
        <v>9.1157407407407409E-4</v>
      </c>
      <c r="L983" s="50">
        <v>1.2424768518518518E-3</v>
      </c>
      <c r="M983" s="50">
        <v>2.8637731481481483E-3</v>
      </c>
      <c r="N983" s="50">
        <v>1.1368055555555556E-3</v>
      </c>
      <c r="O983" s="50">
        <v>1.5962962962962962E-3</v>
      </c>
      <c r="P983" s="50">
        <v>2.0756944444444447E-3</v>
      </c>
      <c r="Q983" s="50">
        <v>3.3114583333333334E-3</v>
      </c>
      <c r="R983" s="50">
        <v>3.5699074074074071E-3</v>
      </c>
      <c r="S983" s="50">
        <v>4.535069444444444E-3</v>
      </c>
      <c r="T983" s="50">
        <v>7.1251157407407409E-3</v>
      </c>
      <c r="U983" s="50">
        <v>7.7075231481481482E-3</v>
      </c>
      <c r="V983" s="50">
        <v>1.2267245370370369E-2</v>
      </c>
      <c r="W983" s="50">
        <v>1.2050462962962962E-2</v>
      </c>
      <c r="X983" s="50">
        <v>2.0286805555555558E-2</v>
      </c>
      <c r="Y983" s="51">
        <v>4.2014259999999998E-2</v>
      </c>
      <c r="Z983" s="48" t="s">
        <v>0</v>
      </c>
      <c r="AA983" s="48">
        <v>2.82</v>
      </c>
      <c r="AB983" s="48" t="s">
        <v>0</v>
      </c>
      <c r="AC983" s="48">
        <v>9.7799999999999994</v>
      </c>
      <c r="AD983" s="48">
        <v>8.14</v>
      </c>
      <c r="AE983" s="46">
        <v>2441</v>
      </c>
      <c r="AF983" s="48" t="s">
        <v>0</v>
      </c>
      <c r="AG983" s="48" t="s">
        <v>0</v>
      </c>
      <c r="AH983" s="48" t="s">
        <v>0</v>
      </c>
      <c r="AI983" s="48">
        <v>10.210000000000001</v>
      </c>
      <c r="AJ983" s="48">
        <v>11.16</v>
      </c>
      <c r="AK983" s="48">
        <v>12.07</v>
      </c>
      <c r="AL983" s="48">
        <v>32.880000000000003</v>
      </c>
      <c r="AM983" s="48">
        <v>53.79</v>
      </c>
      <c r="AN983" s="48">
        <v>75.94</v>
      </c>
      <c r="AO983" s="50">
        <v>1.1695601851851854E-3</v>
      </c>
      <c r="AP983" s="50">
        <v>1.6292824074074076E-3</v>
      </c>
      <c r="AQ983" s="50">
        <v>3.6988425925925925E-3</v>
      </c>
      <c r="AR983" s="50">
        <v>1.4763888888888888E-3</v>
      </c>
      <c r="AS983" s="50">
        <v>2.0649305555555555E-3</v>
      </c>
      <c r="AT983" s="50">
        <v>2.6685185185185184E-3</v>
      </c>
      <c r="AU983" s="50">
        <v>4.2221064814814812E-3</v>
      </c>
      <c r="AV983" s="50">
        <v>4.5711805555555558E-3</v>
      </c>
      <c r="AW983" s="50">
        <v>5.8434027777777781E-3</v>
      </c>
      <c r="AX983" s="50">
        <v>9.2335648148148142E-3</v>
      </c>
      <c r="AY983" s="50">
        <v>9.954629629629631E-3</v>
      </c>
      <c r="AZ983" s="50">
        <v>1.6057175925925926E-2</v>
      </c>
      <c r="BA983" s="50">
        <v>1.3521180555555555E-2</v>
      </c>
      <c r="BB983" s="50">
        <v>2.3192708333333329E-2</v>
      </c>
      <c r="BC983" s="51">
        <v>4.7558650000000001E-2</v>
      </c>
      <c r="BD983" s="48" t="s">
        <v>0</v>
      </c>
      <c r="BE983" s="48" t="s">
        <v>0</v>
      </c>
      <c r="BF983" s="48" t="s">
        <v>0</v>
      </c>
      <c r="BG983" s="48">
        <v>6.97</v>
      </c>
      <c r="BH983" s="48">
        <v>7.28</v>
      </c>
      <c r="BI983" s="46">
        <v>1867</v>
      </c>
    </row>
    <row r="984" spans="1:61" x14ac:dyDescent="0.3">
      <c r="A984" s="46">
        <v>418</v>
      </c>
      <c r="B984" s="48">
        <v>7.11</v>
      </c>
      <c r="C984" s="48" t="s">
        <v>0</v>
      </c>
      <c r="D984" s="48">
        <v>8.23</v>
      </c>
      <c r="E984" s="48">
        <v>8.85</v>
      </c>
      <c r="F984" s="48">
        <v>9.6199999999999992</v>
      </c>
      <c r="G984" s="48" t="s">
        <v>0</v>
      </c>
      <c r="H984" s="48">
        <v>26.89</v>
      </c>
      <c r="I984" s="48">
        <v>42.77</v>
      </c>
      <c r="J984" s="48">
        <v>59.95</v>
      </c>
      <c r="K984" s="50">
        <v>9.1203703703703716E-4</v>
      </c>
      <c r="L984" s="50">
        <v>1.2429398148148148E-3</v>
      </c>
      <c r="M984" s="50">
        <v>2.8650462962962965E-3</v>
      </c>
      <c r="N984" s="50">
        <v>1.1372685185185186E-3</v>
      </c>
      <c r="O984" s="50">
        <v>1.5969907407407406E-3</v>
      </c>
      <c r="P984" s="50">
        <v>2.0766203703703706E-3</v>
      </c>
      <c r="Q984" s="50">
        <v>3.3128472222222222E-3</v>
      </c>
      <c r="R984" s="50">
        <v>3.5712962962962959E-3</v>
      </c>
      <c r="S984" s="50">
        <v>4.5370370370370373E-3</v>
      </c>
      <c r="T984" s="50">
        <v>7.1282407407407405E-3</v>
      </c>
      <c r="U984" s="50">
        <v>7.7107638888888885E-3</v>
      </c>
      <c r="V984" s="50">
        <v>1.2272453703703704E-2</v>
      </c>
      <c r="W984" s="50">
        <v>1.2058333333333332E-2</v>
      </c>
      <c r="X984" s="50">
        <v>2.0299884259259261E-2</v>
      </c>
      <c r="Y984" s="51">
        <v>4.2037749999999999E-2</v>
      </c>
      <c r="Z984" s="48">
        <v>1.42</v>
      </c>
      <c r="AA984" s="48" t="s">
        <v>0</v>
      </c>
      <c r="AB984" s="48">
        <v>4.59</v>
      </c>
      <c r="AC984" s="48">
        <v>9.77</v>
      </c>
      <c r="AD984" s="48">
        <v>8.1199999999999992</v>
      </c>
      <c r="AE984" s="46">
        <v>2435</v>
      </c>
      <c r="AF984" s="48">
        <v>8.5399999999999991</v>
      </c>
      <c r="AG984" s="48">
        <v>9.26</v>
      </c>
      <c r="AH984" s="48">
        <v>9.9</v>
      </c>
      <c r="AI984" s="48">
        <v>10.220000000000001</v>
      </c>
      <c r="AJ984" s="48">
        <v>11.17</v>
      </c>
      <c r="AK984" s="48" t="s">
        <v>0</v>
      </c>
      <c r="AL984" s="48">
        <v>32.9</v>
      </c>
      <c r="AM984" s="48">
        <v>53.82</v>
      </c>
      <c r="AN984" s="48">
        <v>75.989999999999995</v>
      </c>
      <c r="AO984" s="50">
        <v>1.1702546296296298E-3</v>
      </c>
      <c r="AP984" s="50">
        <v>1.6303240740740742E-3</v>
      </c>
      <c r="AQ984" s="50">
        <v>3.7011574074074073E-3</v>
      </c>
      <c r="AR984" s="50">
        <v>1.4773148148148148E-3</v>
      </c>
      <c r="AS984" s="50">
        <v>2.0660879629629631E-3</v>
      </c>
      <c r="AT984" s="50">
        <v>2.6700231481481479E-3</v>
      </c>
      <c r="AU984" s="50">
        <v>4.2245370370370371E-3</v>
      </c>
      <c r="AV984" s="50">
        <v>4.5737268518518514E-3</v>
      </c>
      <c r="AW984" s="50">
        <v>5.8468750000000005E-3</v>
      </c>
      <c r="AX984" s="50">
        <v>9.2391203703703698E-3</v>
      </c>
      <c r="AY984" s="50">
        <v>9.960648148148149E-3</v>
      </c>
      <c r="AZ984" s="50">
        <v>1.6067013888888888E-2</v>
      </c>
      <c r="BA984" s="50">
        <v>1.3530555555555554E-2</v>
      </c>
      <c r="BB984" s="50">
        <v>2.3208449074074072E-2</v>
      </c>
      <c r="BC984" s="51">
        <v>4.7593089999999998E-2</v>
      </c>
      <c r="BD984" s="48" t="s">
        <v>0</v>
      </c>
      <c r="BE984" s="48" t="s">
        <v>0</v>
      </c>
      <c r="BF984" s="48">
        <v>3.26</v>
      </c>
      <c r="BG984" s="48">
        <v>6.96</v>
      </c>
      <c r="BH984" s="48">
        <v>7.27</v>
      </c>
      <c r="BI984" s="46">
        <v>1863</v>
      </c>
    </row>
    <row r="985" spans="1:61" x14ac:dyDescent="0.3">
      <c r="A985" s="46">
        <v>417</v>
      </c>
      <c r="B985" s="48" t="s">
        <v>0</v>
      </c>
      <c r="C985" s="48">
        <v>7.7</v>
      </c>
      <c r="D985" s="48" t="s">
        <v>0</v>
      </c>
      <c r="E985" s="48" t="s">
        <v>0</v>
      </c>
      <c r="F985" s="48" t="s">
        <v>0</v>
      </c>
      <c r="G985" s="48">
        <v>10.42</v>
      </c>
      <c r="H985" s="48">
        <v>26.9</v>
      </c>
      <c r="I985" s="48">
        <v>42.79</v>
      </c>
      <c r="J985" s="48">
        <v>59.98</v>
      </c>
      <c r="K985" s="50">
        <v>9.1238425925925938E-4</v>
      </c>
      <c r="L985" s="50">
        <v>1.2435185185185184E-3</v>
      </c>
      <c r="M985" s="50">
        <v>2.8663194444444443E-3</v>
      </c>
      <c r="N985" s="50">
        <v>1.1377314814814815E-3</v>
      </c>
      <c r="O985" s="50">
        <v>1.5975694444444446E-3</v>
      </c>
      <c r="P985" s="50">
        <v>2.0774305555555555E-3</v>
      </c>
      <c r="Q985" s="50">
        <v>3.3142361111111111E-3</v>
      </c>
      <c r="R985" s="50">
        <v>3.5728009259259254E-3</v>
      </c>
      <c r="S985" s="50">
        <v>4.5388888888888892E-3</v>
      </c>
      <c r="T985" s="50">
        <v>7.1313657407407402E-3</v>
      </c>
      <c r="U985" s="50">
        <v>7.7141203703703694E-3</v>
      </c>
      <c r="V985" s="50">
        <v>1.2277662037037037E-2</v>
      </c>
      <c r="W985" s="50">
        <v>1.2066087962962962E-2</v>
      </c>
      <c r="X985" s="50">
        <v>2.0312962962962963E-2</v>
      </c>
      <c r="Y985" s="51">
        <v>4.2061239999999993E-2</v>
      </c>
      <c r="Z985" s="48" t="s">
        <v>0</v>
      </c>
      <c r="AA985" s="48">
        <v>2.81</v>
      </c>
      <c r="AB985" s="48" t="s">
        <v>0</v>
      </c>
      <c r="AC985" s="48">
        <v>9.76</v>
      </c>
      <c r="AD985" s="48">
        <v>8.1</v>
      </c>
      <c r="AE985" s="46">
        <v>2430</v>
      </c>
      <c r="AF985" s="48" t="s">
        <v>0</v>
      </c>
      <c r="AG985" s="48" t="s">
        <v>0</v>
      </c>
      <c r="AH985" s="48" t="s">
        <v>0</v>
      </c>
      <c r="AI985" s="48" t="s">
        <v>0</v>
      </c>
      <c r="AJ985" s="48" t="s">
        <v>0</v>
      </c>
      <c r="AK985" s="48">
        <v>12.08</v>
      </c>
      <c r="AL985" s="48">
        <v>32.92</v>
      </c>
      <c r="AM985" s="48">
        <v>53.85</v>
      </c>
      <c r="AN985" s="48">
        <v>76.03</v>
      </c>
      <c r="AO985" s="50">
        <v>1.1709490740740743E-3</v>
      </c>
      <c r="AP985" s="50">
        <v>1.6312500000000001E-3</v>
      </c>
      <c r="AQ985" s="50">
        <v>3.7033564814814811E-3</v>
      </c>
      <c r="AR985" s="50">
        <v>1.4781250000000001E-3</v>
      </c>
      <c r="AS985" s="50">
        <v>2.0672453703703703E-3</v>
      </c>
      <c r="AT985" s="50">
        <v>2.6715277777777779E-3</v>
      </c>
      <c r="AU985" s="50">
        <v>4.2269675925925929E-3</v>
      </c>
      <c r="AV985" s="50">
        <v>4.5763888888888885E-3</v>
      </c>
      <c r="AW985" s="50">
        <v>5.8502314814814823E-3</v>
      </c>
      <c r="AX985" s="50">
        <v>9.2446759259259253E-3</v>
      </c>
      <c r="AY985" s="50">
        <v>9.9666666666666671E-3</v>
      </c>
      <c r="AZ985" s="50">
        <v>1.6076851851851849E-2</v>
      </c>
      <c r="BA985" s="50">
        <v>1.3539814814814814E-2</v>
      </c>
      <c r="BB985" s="50">
        <v>2.3224189814814816E-2</v>
      </c>
      <c r="BC985" s="51">
        <v>4.7627550000000005E-2</v>
      </c>
      <c r="BD985" s="48" t="s">
        <v>0</v>
      </c>
      <c r="BE985" s="48">
        <v>2.19</v>
      </c>
      <c r="BF985" s="48" t="s">
        <v>0</v>
      </c>
      <c r="BG985" s="48">
        <v>6.95</v>
      </c>
      <c r="BH985" s="48">
        <v>7.25</v>
      </c>
      <c r="BI985" s="46">
        <v>1859</v>
      </c>
    </row>
    <row r="986" spans="1:61" x14ac:dyDescent="0.3">
      <c r="A986" s="46">
        <v>416</v>
      </c>
      <c r="B986" s="48" t="s">
        <v>0</v>
      </c>
      <c r="C986" s="48" t="s">
        <v>0</v>
      </c>
      <c r="D986" s="48" t="s">
        <v>0</v>
      </c>
      <c r="E986" s="48">
        <v>8.86</v>
      </c>
      <c r="F986" s="48">
        <v>9.6300000000000008</v>
      </c>
      <c r="G986" s="48" t="s">
        <v>0</v>
      </c>
      <c r="H986" s="48">
        <v>26.91</v>
      </c>
      <c r="I986" s="48">
        <v>42.81</v>
      </c>
      <c r="J986" s="48">
        <v>60</v>
      </c>
      <c r="K986" s="50">
        <v>9.127314814814816E-4</v>
      </c>
      <c r="L986" s="50">
        <v>1.2439814814814813E-3</v>
      </c>
      <c r="M986" s="50">
        <v>2.8675925925925926E-3</v>
      </c>
      <c r="N986" s="50">
        <v>1.1381944444444445E-3</v>
      </c>
      <c r="O986" s="50">
        <v>1.5982638888888891E-3</v>
      </c>
      <c r="P986" s="50">
        <v>2.0782407407407407E-3</v>
      </c>
      <c r="Q986" s="50">
        <v>3.315625E-3</v>
      </c>
      <c r="R986" s="50">
        <v>3.5743055555555554E-3</v>
      </c>
      <c r="S986" s="50">
        <v>4.540740740740741E-3</v>
      </c>
      <c r="T986" s="50">
        <v>7.1344907407407399E-3</v>
      </c>
      <c r="U986" s="50">
        <v>7.7174768518518512E-3</v>
      </c>
      <c r="V986" s="50">
        <v>1.2282986111111111E-2</v>
      </c>
      <c r="W986" s="50">
        <v>1.2073958333333334E-2</v>
      </c>
      <c r="X986" s="50">
        <v>2.0326157407407407E-2</v>
      </c>
      <c r="Y986" s="51">
        <v>4.2095149999999998E-2</v>
      </c>
      <c r="Z986" s="48" t="s">
        <v>0</v>
      </c>
      <c r="AA986" s="48" t="s">
        <v>0</v>
      </c>
      <c r="AB986" s="48">
        <v>4.58</v>
      </c>
      <c r="AC986" s="48">
        <v>9.75</v>
      </c>
      <c r="AD986" s="48">
        <v>8.09</v>
      </c>
      <c r="AE986" s="46">
        <v>2425</v>
      </c>
      <c r="AF986" s="48">
        <v>8.5500000000000007</v>
      </c>
      <c r="AG986" s="48">
        <v>9.27</v>
      </c>
      <c r="AH986" s="48">
        <v>9.91</v>
      </c>
      <c r="AI986" s="48">
        <v>10.23</v>
      </c>
      <c r="AJ986" s="48">
        <v>11.18</v>
      </c>
      <c r="AK986" s="48">
        <v>12.09</v>
      </c>
      <c r="AL986" s="48">
        <v>32.93</v>
      </c>
      <c r="AM986" s="48">
        <v>53.88</v>
      </c>
      <c r="AN986" s="48">
        <v>76.069999999999993</v>
      </c>
      <c r="AO986" s="50">
        <v>1.1716435185185187E-3</v>
      </c>
      <c r="AP986" s="50">
        <v>1.6322916666666669E-3</v>
      </c>
      <c r="AQ986" s="50">
        <v>3.7056712962962959E-3</v>
      </c>
      <c r="AR986" s="50">
        <v>1.479050925925926E-3</v>
      </c>
      <c r="AS986" s="50">
        <v>2.0684027777777779E-3</v>
      </c>
      <c r="AT986" s="50">
        <v>2.6730324074074074E-3</v>
      </c>
      <c r="AU986" s="50">
        <v>4.2293981481481479E-3</v>
      </c>
      <c r="AV986" s="50">
        <v>4.5790509259259256E-3</v>
      </c>
      <c r="AW986" s="50">
        <v>5.8537037037037047E-3</v>
      </c>
      <c r="AX986" s="50">
        <v>9.2502314814814808E-3</v>
      </c>
      <c r="AY986" s="50">
        <v>9.9728009259259266E-3</v>
      </c>
      <c r="AZ986" s="50">
        <v>1.6086689814814814E-2</v>
      </c>
      <c r="BA986" s="50">
        <v>1.3549189814814816E-2</v>
      </c>
      <c r="BB986" s="50">
        <v>2.3239930555555555E-2</v>
      </c>
      <c r="BC986" s="51">
        <v>4.7651570000000004E-2</v>
      </c>
      <c r="BD986" s="48">
        <v>1.1599999999999999</v>
      </c>
      <c r="BE986" s="48" t="s">
        <v>0</v>
      </c>
      <c r="BF986" s="48">
        <v>3.25</v>
      </c>
      <c r="BG986" s="48">
        <v>6.94</v>
      </c>
      <c r="BH986" s="48">
        <v>7.23</v>
      </c>
      <c r="BI986" s="46">
        <v>1855</v>
      </c>
    </row>
    <row r="987" spans="1:61" x14ac:dyDescent="0.3">
      <c r="A987" s="46">
        <v>415</v>
      </c>
      <c r="B987" s="48" t="s">
        <v>0</v>
      </c>
      <c r="C987" s="48" t="s">
        <v>0</v>
      </c>
      <c r="D987" s="48">
        <v>8.24</v>
      </c>
      <c r="E987" s="48" t="s">
        <v>0</v>
      </c>
      <c r="F987" s="48" t="s">
        <v>0</v>
      </c>
      <c r="G987" s="48">
        <v>10.43</v>
      </c>
      <c r="H987" s="48">
        <v>26.92</v>
      </c>
      <c r="I987" s="48">
        <v>42.82</v>
      </c>
      <c r="J987" s="48">
        <v>60.03</v>
      </c>
      <c r="K987" s="50">
        <v>9.1307870370370382E-4</v>
      </c>
      <c r="L987" s="50">
        <v>1.2444444444444443E-3</v>
      </c>
      <c r="M987" s="50">
        <v>2.8688657407407408E-3</v>
      </c>
      <c r="N987" s="50">
        <v>1.1385416666666668E-3</v>
      </c>
      <c r="O987" s="50">
        <v>1.5988425925925927E-3</v>
      </c>
      <c r="P987" s="50">
        <v>2.079050925925926E-3</v>
      </c>
      <c r="Q987" s="50">
        <v>3.3170138888888889E-3</v>
      </c>
      <c r="R987" s="50">
        <v>3.5756944444444443E-3</v>
      </c>
      <c r="S987" s="50">
        <v>4.5427083333333335E-3</v>
      </c>
      <c r="T987" s="50">
        <v>7.1374999999999997E-3</v>
      </c>
      <c r="U987" s="50">
        <v>7.720833333333333E-3</v>
      </c>
      <c r="V987" s="50">
        <v>1.2288194444444444E-2</v>
      </c>
      <c r="W987" s="50">
        <v>1.2081712962962963E-2</v>
      </c>
      <c r="X987" s="50">
        <v>2.033923611111111E-2</v>
      </c>
      <c r="Y987" s="51">
        <v>4.2118650000000001E-2</v>
      </c>
      <c r="Z987" s="48" t="s">
        <v>0</v>
      </c>
      <c r="AA987" s="48" t="s">
        <v>0</v>
      </c>
      <c r="AB987" s="48" t="s">
        <v>0</v>
      </c>
      <c r="AC987" s="48">
        <v>9.74</v>
      </c>
      <c r="AD987" s="48">
        <v>8.07</v>
      </c>
      <c r="AE987" s="46">
        <v>2420</v>
      </c>
      <c r="AF987" s="48" t="s">
        <v>0</v>
      </c>
      <c r="AG987" s="48" t="s">
        <v>0</v>
      </c>
      <c r="AH987" s="48" t="s">
        <v>0</v>
      </c>
      <c r="AI987" s="48" t="s">
        <v>0</v>
      </c>
      <c r="AJ987" s="48">
        <v>11.19</v>
      </c>
      <c r="AK987" s="48">
        <v>12.1</v>
      </c>
      <c r="AL987" s="48">
        <v>32.950000000000003</v>
      </c>
      <c r="AM987" s="48">
        <v>53.91</v>
      </c>
      <c r="AN987" s="48">
        <v>76.12</v>
      </c>
      <c r="AO987" s="50">
        <v>1.1723379629629631E-3</v>
      </c>
      <c r="AP987" s="50">
        <v>1.6332175925925928E-3</v>
      </c>
      <c r="AQ987" s="50">
        <v>3.7079861111111107E-3</v>
      </c>
      <c r="AR987" s="50">
        <v>1.479861111111111E-3</v>
      </c>
      <c r="AS987" s="50">
        <v>2.0696759259259262E-3</v>
      </c>
      <c r="AT987" s="50">
        <v>2.6745370370370369E-3</v>
      </c>
      <c r="AU987" s="50">
        <v>4.2318287037037038E-3</v>
      </c>
      <c r="AV987" s="50">
        <v>4.5817129629629628E-3</v>
      </c>
      <c r="AW987" s="50">
        <v>5.8571759259259263E-3</v>
      </c>
      <c r="AX987" s="50">
        <v>9.2559027777777778E-3</v>
      </c>
      <c r="AY987" s="50">
        <v>9.9788194444444447E-3</v>
      </c>
      <c r="AZ987" s="50">
        <v>1.6096643518518517E-2</v>
      </c>
      <c r="BA987" s="50">
        <v>1.3558564814814815E-2</v>
      </c>
      <c r="BB987" s="50">
        <v>2.3255671296296295E-2</v>
      </c>
      <c r="BC987" s="51">
        <v>4.7686029999999997E-2</v>
      </c>
      <c r="BD987" s="48" t="s">
        <v>0</v>
      </c>
      <c r="BE987" s="48" t="s">
        <v>0</v>
      </c>
      <c r="BF987" s="48" t="s">
        <v>0</v>
      </c>
      <c r="BG987" s="48">
        <v>6.93</v>
      </c>
      <c r="BH987" s="48">
        <v>7.22</v>
      </c>
      <c r="BI987" s="46">
        <v>1851</v>
      </c>
    </row>
    <row r="988" spans="1:61" x14ac:dyDescent="0.3">
      <c r="A988" s="46">
        <v>414</v>
      </c>
      <c r="B988" s="48">
        <v>7.12</v>
      </c>
      <c r="C988" s="48" t="s">
        <v>0</v>
      </c>
      <c r="D988" s="48" t="s">
        <v>0</v>
      </c>
      <c r="E988" s="48">
        <v>8.8699999999999992</v>
      </c>
      <c r="F988" s="48" t="s">
        <v>0</v>
      </c>
      <c r="G988" s="48" t="s">
        <v>0</v>
      </c>
      <c r="H988" s="48">
        <v>26.93</v>
      </c>
      <c r="I988" s="48">
        <v>42.84</v>
      </c>
      <c r="J988" s="48">
        <v>60.05</v>
      </c>
      <c r="K988" s="50">
        <v>9.1354166666666678E-4</v>
      </c>
      <c r="L988" s="50">
        <v>1.2450231481481481E-3</v>
      </c>
      <c r="M988" s="50">
        <v>2.8701388888888891E-3</v>
      </c>
      <c r="N988" s="50">
        <v>1.1390046296296298E-3</v>
      </c>
      <c r="O988" s="50">
        <v>1.5995370370370371E-3</v>
      </c>
      <c r="P988" s="50">
        <v>2.079976851851852E-3</v>
      </c>
      <c r="Q988" s="50">
        <v>3.3184027777777778E-3</v>
      </c>
      <c r="R988" s="50">
        <v>3.5771990740740738E-3</v>
      </c>
      <c r="S988" s="50">
        <v>4.5445601851851853E-3</v>
      </c>
      <c r="T988" s="50">
        <v>7.1406249999999994E-3</v>
      </c>
      <c r="U988" s="50">
        <v>7.7241898148148148E-3</v>
      </c>
      <c r="V988" s="50">
        <v>1.2293518518518518E-2</v>
      </c>
      <c r="W988" s="50">
        <v>1.2089583333333332E-2</v>
      </c>
      <c r="X988" s="50">
        <v>2.0352430555555558E-2</v>
      </c>
      <c r="Y988" s="51">
        <v>4.2142139999999995E-2</v>
      </c>
      <c r="Z988" s="48" t="s">
        <v>0</v>
      </c>
      <c r="AA988" s="48">
        <v>2.8</v>
      </c>
      <c r="AB988" s="48">
        <v>4.57</v>
      </c>
      <c r="AC988" s="48">
        <v>9.73</v>
      </c>
      <c r="AD988" s="48">
        <v>8.0500000000000007</v>
      </c>
      <c r="AE988" s="46">
        <v>2415</v>
      </c>
      <c r="AF988" s="48" t="s">
        <v>0</v>
      </c>
      <c r="AG988" s="48">
        <v>9.2799999999999994</v>
      </c>
      <c r="AH988" s="48">
        <v>9.92</v>
      </c>
      <c r="AI988" s="48">
        <v>10.24</v>
      </c>
      <c r="AJ988" s="48" t="s">
        <v>0</v>
      </c>
      <c r="AK988" s="48" t="s">
        <v>0</v>
      </c>
      <c r="AL988" s="48">
        <v>32.97</v>
      </c>
      <c r="AM988" s="48">
        <v>53.94</v>
      </c>
      <c r="AN988" s="48">
        <v>76.16</v>
      </c>
      <c r="AO988" s="50">
        <v>1.1730324074074076E-3</v>
      </c>
      <c r="AP988" s="50">
        <v>1.6342592592592593E-3</v>
      </c>
      <c r="AQ988" s="50">
        <v>3.7101851851851849E-3</v>
      </c>
      <c r="AR988" s="50">
        <v>1.480787037037037E-3</v>
      </c>
      <c r="AS988" s="50">
        <v>2.0708333333333334E-3</v>
      </c>
      <c r="AT988" s="50">
        <v>2.6760416666666664E-3</v>
      </c>
      <c r="AU988" s="50">
        <v>4.2342592592592597E-3</v>
      </c>
      <c r="AV988" s="50">
        <v>4.5843749999999999E-3</v>
      </c>
      <c r="AW988" s="50">
        <v>5.8605324074074072E-3</v>
      </c>
      <c r="AX988" s="50">
        <v>9.2614583333333333E-3</v>
      </c>
      <c r="AY988" s="50">
        <v>9.9848379629629627E-3</v>
      </c>
      <c r="AZ988" s="50">
        <v>1.6106481481481482E-2</v>
      </c>
      <c r="BA988" s="50">
        <v>1.3567939814814814E-2</v>
      </c>
      <c r="BB988" s="50">
        <v>2.3271412037037035E-2</v>
      </c>
      <c r="BC988" s="51">
        <v>4.7720489999999997E-2</v>
      </c>
      <c r="BD988" s="48" t="s">
        <v>0</v>
      </c>
      <c r="BE988" s="48">
        <v>2.1800000000000002</v>
      </c>
      <c r="BF988" s="48">
        <v>3.24</v>
      </c>
      <c r="BG988" s="48">
        <v>6.92</v>
      </c>
      <c r="BH988" s="48">
        <v>7.2</v>
      </c>
      <c r="BI988" s="46">
        <v>1847</v>
      </c>
    </row>
    <row r="989" spans="1:61" x14ac:dyDescent="0.3">
      <c r="A989" s="46">
        <v>413</v>
      </c>
      <c r="B989" s="48" t="s">
        <v>0</v>
      </c>
      <c r="C989" s="48">
        <v>7.71</v>
      </c>
      <c r="D989" s="48" t="s">
        <v>0</v>
      </c>
      <c r="E989" s="48" t="s">
        <v>0</v>
      </c>
      <c r="F989" s="48">
        <v>9.64</v>
      </c>
      <c r="G989" s="48">
        <v>10.44</v>
      </c>
      <c r="H989" s="48">
        <v>26.94</v>
      </c>
      <c r="I989" s="48">
        <v>42.86</v>
      </c>
      <c r="J989" s="48">
        <v>60.08</v>
      </c>
      <c r="K989" s="50">
        <v>9.13888888888889E-4</v>
      </c>
      <c r="L989" s="50">
        <v>1.2454861111111111E-3</v>
      </c>
      <c r="M989" s="50">
        <v>2.8714120370370369E-3</v>
      </c>
      <c r="N989" s="50">
        <v>1.1394675925925927E-3</v>
      </c>
      <c r="O989" s="50">
        <v>1.6001157407407409E-3</v>
      </c>
      <c r="P989" s="50">
        <v>2.0807870370370372E-3</v>
      </c>
      <c r="Q989" s="50">
        <v>3.3197916666666666E-3</v>
      </c>
      <c r="R989" s="50">
        <v>3.5787037037037033E-3</v>
      </c>
      <c r="S989" s="50">
        <v>4.5464120370370372E-3</v>
      </c>
      <c r="T989" s="50">
        <v>7.1437499999999999E-3</v>
      </c>
      <c r="U989" s="50">
        <v>7.7275462962962957E-3</v>
      </c>
      <c r="V989" s="50">
        <v>1.2298842592592592E-2</v>
      </c>
      <c r="W989" s="50">
        <v>1.2097453703703702E-2</v>
      </c>
      <c r="X989" s="50">
        <v>2.0365625000000002E-2</v>
      </c>
      <c r="Y989" s="51">
        <v>4.2176059999999994E-2</v>
      </c>
      <c r="Z989" s="48" t="s">
        <v>0</v>
      </c>
      <c r="AA989" s="48" t="s">
        <v>0</v>
      </c>
      <c r="AB989" s="48" t="s">
        <v>0</v>
      </c>
      <c r="AC989" s="48">
        <v>9.7200000000000006</v>
      </c>
      <c r="AD989" s="48">
        <v>8.0399999999999991</v>
      </c>
      <c r="AE989" s="46">
        <v>2410</v>
      </c>
      <c r="AF989" s="48">
        <v>8.56</v>
      </c>
      <c r="AG989" s="48" t="s">
        <v>0</v>
      </c>
      <c r="AH989" s="48" t="s">
        <v>0</v>
      </c>
      <c r="AI989" s="48">
        <v>10.25</v>
      </c>
      <c r="AJ989" s="48">
        <v>11.2</v>
      </c>
      <c r="AK989" s="48">
        <v>12.11</v>
      </c>
      <c r="AL989" s="48">
        <v>32.99</v>
      </c>
      <c r="AM989" s="48">
        <v>53.97</v>
      </c>
      <c r="AN989" s="48">
        <v>76.2</v>
      </c>
      <c r="AO989" s="50">
        <v>1.173726851851852E-3</v>
      </c>
      <c r="AP989" s="50">
        <v>1.6351851851851853E-3</v>
      </c>
      <c r="AQ989" s="50">
        <v>3.7124999999999997E-3</v>
      </c>
      <c r="AR989" s="50">
        <v>1.4815972222222225E-3</v>
      </c>
      <c r="AS989" s="50">
        <v>2.071990740740741E-3</v>
      </c>
      <c r="AT989" s="50">
        <v>2.677662037037037E-3</v>
      </c>
      <c r="AU989" s="50">
        <v>4.2366898148148147E-3</v>
      </c>
      <c r="AV989" s="50">
        <v>4.587037037037037E-3</v>
      </c>
      <c r="AW989" s="50">
        <v>5.8640046296296296E-3</v>
      </c>
      <c r="AX989" s="50">
        <v>9.2670138888888889E-3</v>
      </c>
      <c r="AY989" s="50">
        <v>9.9909722222222223E-3</v>
      </c>
      <c r="AZ989" s="50">
        <v>1.6116435185185185E-2</v>
      </c>
      <c r="BA989" s="50">
        <v>1.3577314814814816E-2</v>
      </c>
      <c r="BB989" s="50">
        <v>2.328726851851852E-2</v>
      </c>
      <c r="BC989" s="51">
        <v>4.7754949999999997E-2</v>
      </c>
      <c r="BD989" s="48" t="s">
        <v>0</v>
      </c>
      <c r="BE989" s="48" t="s">
        <v>0</v>
      </c>
      <c r="BF989" s="48" t="s">
        <v>0</v>
      </c>
      <c r="BG989" s="48">
        <v>6.91</v>
      </c>
      <c r="BH989" s="48">
        <v>7.19</v>
      </c>
      <c r="BI989" s="46">
        <v>1843</v>
      </c>
    </row>
    <row r="990" spans="1:61" x14ac:dyDescent="0.3">
      <c r="A990" s="46">
        <v>412</v>
      </c>
      <c r="B990" s="48" t="s">
        <v>0</v>
      </c>
      <c r="C990" s="48" t="s">
        <v>0</v>
      </c>
      <c r="D990" s="48" t="s">
        <v>0</v>
      </c>
      <c r="E990" s="48" t="s">
        <v>0</v>
      </c>
      <c r="F990" s="48" t="s">
        <v>0</v>
      </c>
      <c r="G990" s="48" t="s">
        <v>0</v>
      </c>
      <c r="H990" s="48">
        <v>26.95</v>
      </c>
      <c r="I990" s="48">
        <v>42.88</v>
      </c>
      <c r="J990" s="48">
        <v>60.1</v>
      </c>
      <c r="K990" s="50">
        <v>9.1423611111111122E-4</v>
      </c>
      <c r="L990" s="50">
        <v>1.2460648148148146E-3</v>
      </c>
      <c r="M990" s="50">
        <v>2.8728009259259258E-3</v>
      </c>
      <c r="N990" s="50">
        <v>1.1399305555555557E-3</v>
      </c>
      <c r="O990" s="50">
        <v>1.6008101851851854E-3</v>
      </c>
      <c r="P990" s="50">
        <v>2.0815972222222221E-3</v>
      </c>
      <c r="Q990" s="50">
        <v>3.3211805555555555E-3</v>
      </c>
      <c r="R990" s="50">
        <v>3.5802083333333328E-3</v>
      </c>
      <c r="S990" s="50">
        <v>4.5483796296296296E-3</v>
      </c>
      <c r="T990" s="50">
        <v>7.1468749999999996E-3</v>
      </c>
      <c r="U990" s="50">
        <v>7.7309027777777775E-3</v>
      </c>
      <c r="V990" s="50">
        <v>1.2304050925925925E-2</v>
      </c>
      <c r="W990" s="50">
        <v>1.2105208333333332E-2</v>
      </c>
      <c r="X990" s="50">
        <v>2.0378819444444446E-2</v>
      </c>
      <c r="Y990" s="51">
        <v>4.2199569999999999E-2</v>
      </c>
      <c r="Z990" s="48" t="s">
        <v>0</v>
      </c>
      <c r="AA990" s="48">
        <v>2.79</v>
      </c>
      <c r="AB990" s="48">
        <v>4.5600000000000005</v>
      </c>
      <c r="AC990" s="48">
        <v>9.7100000000000009</v>
      </c>
      <c r="AD990" s="48">
        <v>8.02</v>
      </c>
      <c r="AE990" s="46">
        <v>2405</v>
      </c>
      <c r="AF990" s="48" t="s">
        <v>0</v>
      </c>
      <c r="AG990" s="48">
        <v>9.2899999999999991</v>
      </c>
      <c r="AH990" s="48">
        <v>9.93</v>
      </c>
      <c r="AI990" s="48" t="s">
        <v>0</v>
      </c>
      <c r="AJ990" s="48">
        <v>11.21</v>
      </c>
      <c r="AK990" s="48">
        <v>12.12</v>
      </c>
      <c r="AL990" s="48">
        <v>33</v>
      </c>
      <c r="AM990" s="48">
        <v>54</v>
      </c>
      <c r="AN990" s="48">
        <v>76.25</v>
      </c>
      <c r="AO990" s="50">
        <v>1.1744212962962965E-3</v>
      </c>
      <c r="AP990" s="50">
        <v>1.636226851851852E-3</v>
      </c>
      <c r="AQ990" s="50">
        <v>3.7148148148148145E-3</v>
      </c>
      <c r="AR990" s="50">
        <v>1.4825231481481484E-3</v>
      </c>
      <c r="AS990" s="50">
        <v>2.0732638888888888E-3</v>
      </c>
      <c r="AT990" s="50">
        <v>2.6791666666666665E-3</v>
      </c>
      <c r="AU990" s="50">
        <v>4.2391203703703697E-3</v>
      </c>
      <c r="AV990" s="50">
        <v>4.5896990740740742E-3</v>
      </c>
      <c r="AW990" s="50">
        <v>5.867476851851852E-3</v>
      </c>
      <c r="AX990" s="50">
        <v>9.2725694444444427E-3</v>
      </c>
      <c r="AY990" s="50">
        <v>9.9969907407407421E-3</v>
      </c>
      <c r="AZ990" s="50">
        <v>1.6126388888888888E-2</v>
      </c>
      <c r="BA990" s="50">
        <v>1.3586689814814815E-2</v>
      </c>
      <c r="BB990" s="50">
        <v>2.3303009259259259E-2</v>
      </c>
      <c r="BC990" s="51">
        <v>4.7789410000000004E-2</v>
      </c>
      <c r="BD990" s="48" t="s">
        <v>0</v>
      </c>
      <c r="BE990" s="48" t="s">
        <v>0</v>
      </c>
      <c r="BF990" s="48">
        <v>3.23</v>
      </c>
      <c r="BG990" s="48">
        <v>6.9</v>
      </c>
      <c r="BH990" s="48">
        <v>7.17</v>
      </c>
      <c r="BI990" s="46">
        <v>1839</v>
      </c>
    </row>
    <row r="991" spans="1:61" x14ac:dyDescent="0.3">
      <c r="A991" s="46">
        <v>411</v>
      </c>
      <c r="B991" s="48" t="s">
        <v>0</v>
      </c>
      <c r="C991" s="48" t="s">
        <v>0</v>
      </c>
      <c r="D991" s="48">
        <v>8.25</v>
      </c>
      <c r="E991" s="48">
        <v>8.8800000000000008</v>
      </c>
      <c r="F991" s="48">
        <v>9.65</v>
      </c>
      <c r="G991" s="48">
        <v>10.45</v>
      </c>
      <c r="H991" s="48">
        <v>26.96</v>
      </c>
      <c r="I991" s="48">
        <v>42.9</v>
      </c>
      <c r="J991" s="48">
        <v>60.13</v>
      </c>
      <c r="K991" s="50">
        <v>9.1458333333333333E-4</v>
      </c>
      <c r="L991" s="50">
        <v>1.2465277777777776E-3</v>
      </c>
      <c r="M991" s="50">
        <v>2.874074074074074E-3</v>
      </c>
      <c r="N991" s="50">
        <v>1.1403935185185187E-3</v>
      </c>
      <c r="O991" s="50">
        <v>1.6015046296296298E-3</v>
      </c>
      <c r="P991" s="50">
        <v>2.0824074074074074E-3</v>
      </c>
      <c r="Q991" s="50">
        <v>3.3225694444444448E-3</v>
      </c>
      <c r="R991" s="50">
        <v>3.5817129629629628E-3</v>
      </c>
      <c r="S991" s="50">
        <v>4.5502314814814815E-3</v>
      </c>
      <c r="T991" s="50">
        <v>7.1500000000000001E-3</v>
      </c>
      <c r="U991" s="50">
        <v>7.7342592592592593E-3</v>
      </c>
      <c r="V991" s="50">
        <v>1.2309374999999999E-2</v>
      </c>
      <c r="W991" s="50">
        <v>1.2113078703703704E-2</v>
      </c>
      <c r="X991" s="50">
        <v>2.039201388888889E-2</v>
      </c>
      <c r="Y991" s="51">
        <v>4.2223079999999996E-2</v>
      </c>
      <c r="Z991" s="48" t="s">
        <v>0</v>
      </c>
      <c r="AA991" s="48" t="s">
        <v>0</v>
      </c>
      <c r="AB991" s="48" t="s">
        <v>0</v>
      </c>
      <c r="AC991" s="48">
        <v>9.6999999999999993</v>
      </c>
      <c r="AD991" s="48">
        <v>8</v>
      </c>
      <c r="AE991" s="46">
        <v>2400</v>
      </c>
      <c r="AF991" s="48">
        <v>8.57</v>
      </c>
      <c r="AG991" s="48" t="s">
        <v>0</v>
      </c>
      <c r="AH991" s="48" t="s">
        <v>0</v>
      </c>
      <c r="AI991" s="48">
        <v>10.26</v>
      </c>
      <c r="AJ991" s="48" t="s">
        <v>0</v>
      </c>
      <c r="AK991" s="48">
        <v>12.13</v>
      </c>
      <c r="AL991" s="48">
        <v>33.020000000000003</v>
      </c>
      <c r="AM991" s="48">
        <v>54.03</v>
      </c>
      <c r="AN991" s="48">
        <v>76.290000000000006</v>
      </c>
      <c r="AO991" s="50">
        <v>1.1751157407407409E-3</v>
      </c>
      <c r="AP991" s="50">
        <v>1.6372685185185186E-3</v>
      </c>
      <c r="AQ991" s="50">
        <v>3.7171296296296293E-3</v>
      </c>
      <c r="AR991" s="50">
        <v>1.4833333333333335E-3</v>
      </c>
      <c r="AS991" s="50">
        <v>2.0744212962962964E-3</v>
      </c>
      <c r="AT991" s="50">
        <v>2.680671296296296E-3</v>
      </c>
      <c r="AU991" s="50">
        <v>4.2415509259259255E-3</v>
      </c>
      <c r="AV991" s="50">
        <v>4.5922453703703707E-3</v>
      </c>
      <c r="AW991" s="50">
        <v>5.8709490740740744E-3</v>
      </c>
      <c r="AX991" s="50">
        <v>9.2782407407407397E-3</v>
      </c>
      <c r="AY991" s="50">
        <v>1.0003125E-2</v>
      </c>
      <c r="AZ991" s="50">
        <v>1.6136342592592591E-2</v>
      </c>
      <c r="BA991" s="50">
        <v>1.3596064814814814E-2</v>
      </c>
      <c r="BB991" s="50">
        <v>2.3318865740740741E-2</v>
      </c>
      <c r="BC991" s="51">
        <v>4.7813470000000004E-2</v>
      </c>
      <c r="BD991" s="48" t="s">
        <v>0</v>
      </c>
      <c r="BE991" s="48">
        <v>2.17</v>
      </c>
      <c r="BF991" s="48" t="s">
        <v>0</v>
      </c>
      <c r="BG991" s="48">
        <v>6.89</v>
      </c>
      <c r="BH991" s="48">
        <v>7.15</v>
      </c>
      <c r="BI991" s="46">
        <v>1835</v>
      </c>
    </row>
    <row r="992" spans="1:61" x14ac:dyDescent="0.3">
      <c r="A992" s="46">
        <v>410</v>
      </c>
      <c r="B992" s="48">
        <v>7.13</v>
      </c>
      <c r="C992" s="48">
        <v>7.72</v>
      </c>
      <c r="D992" s="48" t="s">
        <v>0</v>
      </c>
      <c r="E992" s="48" t="s">
        <v>0</v>
      </c>
      <c r="F992" s="48" t="s">
        <v>0</v>
      </c>
      <c r="G992" s="48" t="s">
        <v>0</v>
      </c>
      <c r="H992" s="48">
        <v>26.98</v>
      </c>
      <c r="I992" s="48">
        <v>42.92</v>
      </c>
      <c r="J992" s="48">
        <v>60.15</v>
      </c>
      <c r="K992" s="50">
        <v>9.1504629629629629E-4</v>
      </c>
      <c r="L992" s="50">
        <v>1.2469907407407406E-3</v>
      </c>
      <c r="M992" s="50">
        <v>2.8753472222222223E-3</v>
      </c>
      <c r="N992" s="50">
        <v>1.1408564814814816E-3</v>
      </c>
      <c r="O992" s="50">
        <v>1.6020833333333334E-3</v>
      </c>
      <c r="P992" s="50">
        <v>2.0833333333333333E-3</v>
      </c>
      <c r="Q992" s="50">
        <v>3.3239583333333337E-3</v>
      </c>
      <c r="R992" s="50">
        <v>3.5832175925925923E-3</v>
      </c>
      <c r="S992" s="50">
        <v>4.5520833333333333E-3</v>
      </c>
      <c r="T992" s="50">
        <v>7.1531249999999989E-3</v>
      </c>
      <c r="U992" s="50">
        <v>7.7376157407407411E-3</v>
      </c>
      <c r="V992" s="50">
        <v>1.2314699074074073E-2</v>
      </c>
      <c r="W992" s="50">
        <v>1.2120949074074074E-2</v>
      </c>
      <c r="X992" s="50">
        <v>2.0405208333333334E-2</v>
      </c>
      <c r="Y992" s="51">
        <v>4.2257000000000003E-2</v>
      </c>
      <c r="Z992" s="48">
        <v>1.41</v>
      </c>
      <c r="AA992" s="48" t="s">
        <v>0</v>
      </c>
      <c r="AB992" s="48">
        <v>4.55</v>
      </c>
      <c r="AC992" s="48">
        <v>9.69</v>
      </c>
      <c r="AD992" s="48">
        <v>7.98</v>
      </c>
      <c r="AE992" s="46">
        <v>2394</v>
      </c>
      <c r="AF992" s="48" t="s">
        <v>0</v>
      </c>
      <c r="AG992" s="48">
        <v>9.3000000000000007</v>
      </c>
      <c r="AH992" s="48">
        <v>9.94</v>
      </c>
      <c r="AI992" s="48" t="s">
        <v>0</v>
      </c>
      <c r="AJ992" s="48">
        <v>11.22</v>
      </c>
      <c r="AK992" s="48" t="s">
        <v>0</v>
      </c>
      <c r="AL992" s="48">
        <v>33.04</v>
      </c>
      <c r="AM992" s="48">
        <v>54.06</v>
      </c>
      <c r="AN992" s="48">
        <v>76.33</v>
      </c>
      <c r="AO992" s="50">
        <v>1.1758101851851853E-3</v>
      </c>
      <c r="AP992" s="50">
        <v>1.6381944444444445E-3</v>
      </c>
      <c r="AQ992" s="50">
        <v>3.7194444444444441E-3</v>
      </c>
      <c r="AR992" s="50">
        <v>1.4842592592592594E-3</v>
      </c>
      <c r="AS992" s="50">
        <v>2.0755787037037036E-3</v>
      </c>
      <c r="AT992" s="50">
        <v>2.682175925925926E-3</v>
      </c>
      <c r="AU992" s="50">
        <v>4.2439814814814814E-3</v>
      </c>
      <c r="AV992" s="50">
        <v>4.5949074074074069E-3</v>
      </c>
      <c r="AW992" s="50">
        <v>5.8743055555555562E-3</v>
      </c>
      <c r="AX992" s="50">
        <v>9.2837962962962952E-3</v>
      </c>
      <c r="AY992" s="50">
        <v>1.0009143518518518E-2</v>
      </c>
      <c r="AZ992" s="50">
        <v>1.6146180555555553E-2</v>
      </c>
      <c r="BA992" s="50">
        <v>1.3605439814814815E-2</v>
      </c>
      <c r="BB992" s="50">
        <v>2.3334722222222219E-2</v>
      </c>
      <c r="BC992" s="51">
        <v>4.7847939999999999E-2</v>
      </c>
      <c r="BD992" s="48" t="s">
        <v>0</v>
      </c>
      <c r="BE992" s="48" t="s">
        <v>0</v>
      </c>
      <c r="BF992" s="48">
        <v>3.22</v>
      </c>
      <c r="BG992" s="48">
        <v>6.88</v>
      </c>
      <c r="BH992" s="48">
        <v>7.14</v>
      </c>
      <c r="BI992" s="46">
        <v>1832</v>
      </c>
    </row>
    <row r="993" spans="1:61" x14ac:dyDescent="0.3">
      <c r="A993" s="46">
        <v>409</v>
      </c>
      <c r="B993" s="48" t="s">
        <v>0</v>
      </c>
      <c r="C993" s="48" t="s">
        <v>0</v>
      </c>
      <c r="D993" s="48" t="s">
        <v>0</v>
      </c>
      <c r="E993" s="48">
        <v>8.89</v>
      </c>
      <c r="F993" s="48">
        <v>9.66</v>
      </c>
      <c r="G993" s="48">
        <v>10.46</v>
      </c>
      <c r="H993" s="48">
        <v>26.99</v>
      </c>
      <c r="I993" s="48">
        <v>42.93</v>
      </c>
      <c r="J993" s="48">
        <v>60.18</v>
      </c>
      <c r="K993" s="50">
        <v>9.1539351851851851E-4</v>
      </c>
      <c r="L993" s="50">
        <v>1.2475694444444444E-3</v>
      </c>
      <c r="M993" s="50">
        <v>2.8766203703703705E-3</v>
      </c>
      <c r="N993" s="50">
        <v>1.1413194444444446E-3</v>
      </c>
      <c r="O993" s="50">
        <v>1.6027777777777778E-3</v>
      </c>
      <c r="P993" s="50">
        <v>2.0841435185185186E-3</v>
      </c>
      <c r="Q993" s="50">
        <v>3.3253472222222226E-3</v>
      </c>
      <c r="R993" s="50">
        <v>3.5846064814814812E-3</v>
      </c>
      <c r="S993" s="50">
        <v>4.5540509259259258E-3</v>
      </c>
      <c r="T993" s="50">
        <v>7.1562499999999994E-3</v>
      </c>
      <c r="U993" s="50">
        <v>7.740972222222222E-3</v>
      </c>
      <c r="V993" s="50">
        <v>1.2320023148148148E-2</v>
      </c>
      <c r="W993" s="50">
        <v>1.2128819444444444E-2</v>
      </c>
      <c r="X993" s="50">
        <v>2.0418402777777778E-2</v>
      </c>
      <c r="Y993" s="51">
        <v>4.2280520000000002E-2</v>
      </c>
      <c r="Z993" s="48" t="s">
        <v>0</v>
      </c>
      <c r="AA993" s="48">
        <v>2.78</v>
      </c>
      <c r="AB993" s="48" t="s">
        <v>0</v>
      </c>
      <c r="AC993" s="48">
        <v>9.68</v>
      </c>
      <c r="AD993" s="48">
        <v>7.97</v>
      </c>
      <c r="AE993" s="46">
        <v>2389</v>
      </c>
      <c r="AF993" s="48">
        <v>8.58</v>
      </c>
      <c r="AG993" s="48" t="s">
        <v>0</v>
      </c>
      <c r="AH993" s="48" t="s">
        <v>0</v>
      </c>
      <c r="AI993" s="48">
        <v>10.27</v>
      </c>
      <c r="AJ993" s="48">
        <v>11.23</v>
      </c>
      <c r="AK993" s="48">
        <v>12.14</v>
      </c>
      <c r="AL993" s="48">
        <v>33.06</v>
      </c>
      <c r="AM993" s="48">
        <v>54.09</v>
      </c>
      <c r="AN993" s="48">
        <v>76.38</v>
      </c>
      <c r="AO993" s="50">
        <v>1.1765046296296298E-3</v>
      </c>
      <c r="AP993" s="50">
        <v>1.6392361111111113E-3</v>
      </c>
      <c r="AQ993" s="50">
        <v>3.7216435185185182E-3</v>
      </c>
      <c r="AR993" s="50">
        <v>1.4851851851851853E-3</v>
      </c>
      <c r="AS993" s="50">
        <v>2.0768518518518519E-3</v>
      </c>
      <c r="AT993" s="50">
        <v>2.6837962962962961E-3</v>
      </c>
      <c r="AU993" s="50">
        <v>4.246527777777777E-3</v>
      </c>
      <c r="AV993" s="50">
        <v>4.5975694444444441E-3</v>
      </c>
      <c r="AW993" s="50">
        <v>5.8777777777777786E-3</v>
      </c>
      <c r="AX993" s="50">
        <v>9.2894675925925905E-3</v>
      </c>
      <c r="AY993" s="50">
        <v>1.0015277777777777E-2</v>
      </c>
      <c r="AZ993" s="50">
        <v>1.6156134259259259E-2</v>
      </c>
      <c r="BA993" s="50">
        <v>1.3614814814814814E-2</v>
      </c>
      <c r="BB993" s="50">
        <v>2.33505787037037E-2</v>
      </c>
      <c r="BC993" s="51">
        <v>4.7882419999999995E-2</v>
      </c>
      <c r="BD993" s="48" t="s">
        <v>0</v>
      </c>
      <c r="BE993" s="48" t="s">
        <v>0</v>
      </c>
      <c r="BF993" s="48" t="s">
        <v>0</v>
      </c>
      <c r="BG993" s="48">
        <v>6.87</v>
      </c>
      <c r="BH993" s="48">
        <v>7.12</v>
      </c>
      <c r="BI993" s="46">
        <v>1828</v>
      </c>
    </row>
    <row r="994" spans="1:61" x14ac:dyDescent="0.3">
      <c r="A994" s="46">
        <v>408</v>
      </c>
      <c r="B994" s="48" t="s">
        <v>0</v>
      </c>
      <c r="C994" s="48" t="s">
        <v>0</v>
      </c>
      <c r="D994" s="48">
        <v>8.26</v>
      </c>
      <c r="E994" s="48" t="s">
        <v>0</v>
      </c>
      <c r="F994" s="48" t="s">
        <v>0</v>
      </c>
      <c r="G994" s="48" t="s">
        <v>0</v>
      </c>
      <c r="H994" s="48">
        <v>27</v>
      </c>
      <c r="I994" s="48">
        <v>42.95</v>
      </c>
      <c r="J994" s="48">
        <v>60.2</v>
      </c>
      <c r="K994" s="50">
        <v>9.1574074074074073E-4</v>
      </c>
      <c r="L994" s="50">
        <v>1.2480324074074073E-3</v>
      </c>
      <c r="M994" s="50">
        <v>2.8778935185185183E-3</v>
      </c>
      <c r="N994" s="50">
        <v>1.1417824074074075E-3</v>
      </c>
      <c r="O994" s="50">
        <v>1.6033564814814816E-3</v>
      </c>
      <c r="P994" s="50">
        <v>2.0849537037037039E-3</v>
      </c>
      <c r="Q994" s="50">
        <v>3.3267361111111115E-3</v>
      </c>
      <c r="R994" s="50">
        <v>3.5861111111111107E-3</v>
      </c>
      <c r="S994" s="50">
        <v>4.5559027777777776E-3</v>
      </c>
      <c r="T994" s="50">
        <v>7.1594907407407397E-3</v>
      </c>
      <c r="U994" s="50">
        <v>7.7443287037037029E-3</v>
      </c>
      <c r="V994" s="50">
        <v>1.2325347222222222E-2</v>
      </c>
      <c r="W994" s="50">
        <v>1.2136689814814814E-2</v>
      </c>
      <c r="X994" s="50">
        <v>2.0431712962962964E-2</v>
      </c>
      <c r="Y994" s="51">
        <v>4.2304040000000001E-2</v>
      </c>
      <c r="Z994" s="48" t="s">
        <v>0</v>
      </c>
      <c r="AA994" s="48" t="s">
        <v>0</v>
      </c>
      <c r="AB994" s="48">
        <v>4.54</v>
      </c>
      <c r="AC994" s="48">
        <v>9.67</v>
      </c>
      <c r="AD994" s="48">
        <v>7.95</v>
      </c>
      <c r="AE994" s="46">
        <v>2384</v>
      </c>
      <c r="AF994" s="48" t="s">
        <v>0</v>
      </c>
      <c r="AG994" s="48">
        <v>9.31</v>
      </c>
      <c r="AH994" s="48">
        <v>9.9499999999999993</v>
      </c>
      <c r="AI994" s="48">
        <v>10.28</v>
      </c>
      <c r="AJ994" s="48" t="s">
        <v>0</v>
      </c>
      <c r="AK994" s="48">
        <v>12.15</v>
      </c>
      <c r="AL994" s="48">
        <v>33.07</v>
      </c>
      <c r="AM994" s="48">
        <v>54.12</v>
      </c>
      <c r="AN994" s="48">
        <v>76.42</v>
      </c>
      <c r="AO994" s="50">
        <v>1.1771990740740742E-3</v>
      </c>
      <c r="AP994" s="50">
        <v>1.6401620370370372E-3</v>
      </c>
      <c r="AQ994" s="50">
        <v>3.723958333333333E-3</v>
      </c>
      <c r="AR994" s="50">
        <v>1.4859953703703706E-3</v>
      </c>
      <c r="AS994" s="50">
        <v>2.0780092592592595E-3</v>
      </c>
      <c r="AT994" s="50">
        <v>2.685300925925926E-3</v>
      </c>
      <c r="AU994" s="50">
        <v>4.2489583333333329E-3</v>
      </c>
      <c r="AV994" s="50">
        <v>4.6002314814814812E-3</v>
      </c>
      <c r="AW994" s="50">
        <v>5.8812500000000002E-3</v>
      </c>
      <c r="AX994" s="50">
        <v>9.2951388888888892E-3</v>
      </c>
      <c r="AY994" s="50">
        <v>1.0021412037037037E-2</v>
      </c>
      <c r="AZ994" s="50">
        <v>1.61662037037037E-2</v>
      </c>
      <c r="BA994" s="50">
        <v>1.3624305555555556E-2</v>
      </c>
      <c r="BB994" s="50">
        <v>2.3366550925925926E-2</v>
      </c>
      <c r="BC994" s="51">
        <v>4.7916899999999998E-2</v>
      </c>
      <c r="BD994" s="48" t="s">
        <v>0</v>
      </c>
      <c r="BE994" s="48">
        <v>2.16</v>
      </c>
      <c r="BF994" s="48">
        <v>3.21</v>
      </c>
      <c r="BG994" s="48">
        <v>6.86</v>
      </c>
      <c r="BH994" s="48">
        <v>7.1</v>
      </c>
      <c r="BI994" s="46">
        <v>1824</v>
      </c>
    </row>
    <row r="995" spans="1:61" x14ac:dyDescent="0.3">
      <c r="A995" s="46">
        <v>407</v>
      </c>
      <c r="B995" s="48" t="s">
        <v>0</v>
      </c>
      <c r="C995" s="48" t="s">
        <v>0</v>
      </c>
      <c r="D995" s="48" t="s">
        <v>0</v>
      </c>
      <c r="E995" s="48">
        <v>8.9</v>
      </c>
      <c r="F995" s="48">
        <v>9.67</v>
      </c>
      <c r="G995" s="48">
        <v>10.47</v>
      </c>
      <c r="H995" s="48">
        <v>27.01</v>
      </c>
      <c r="I995" s="48">
        <v>42.97</v>
      </c>
      <c r="J995" s="48">
        <v>60.23</v>
      </c>
      <c r="K995" s="50">
        <v>9.1620370370370369E-4</v>
      </c>
      <c r="L995" s="50">
        <v>1.2486111111111109E-3</v>
      </c>
      <c r="M995" s="50">
        <v>2.8791666666666666E-3</v>
      </c>
      <c r="N995" s="50">
        <v>1.1422453703703705E-3</v>
      </c>
      <c r="O995" s="50">
        <v>1.6040509259259261E-3</v>
      </c>
      <c r="P995" s="50">
        <v>2.0858796296296298E-3</v>
      </c>
      <c r="Q995" s="50">
        <v>3.3281250000000004E-3</v>
      </c>
      <c r="R995" s="50">
        <v>3.5876157407407402E-3</v>
      </c>
      <c r="S995" s="50">
        <v>4.5578703703703701E-3</v>
      </c>
      <c r="T995" s="50">
        <v>7.1626157407407402E-3</v>
      </c>
      <c r="U995" s="50">
        <v>7.7476851851851847E-3</v>
      </c>
      <c r="V995" s="50">
        <v>1.2330671296296296E-2</v>
      </c>
      <c r="W995" s="50">
        <v>1.2144675925925925E-2</v>
      </c>
      <c r="X995" s="50">
        <v>2.0444907407407408E-2</v>
      </c>
      <c r="Y995" s="51">
        <v>4.2337969999999996E-2</v>
      </c>
      <c r="Z995" s="48" t="s">
        <v>0</v>
      </c>
      <c r="AA995" s="48">
        <v>2.77</v>
      </c>
      <c r="AB995" s="48" t="s">
        <v>0</v>
      </c>
      <c r="AC995" s="48">
        <v>9.66</v>
      </c>
      <c r="AD995" s="48">
        <v>7.93</v>
      </c>
      <c r="AE995" s="46">
        <v>2379</v>
      </c>
      <c r="AF995" s="48" t="s">
        <v>0</v>
      </c>
      <c r="AG995" s="48" t="s">
        <v>0</v>
      </c>
      <c r="AH995" s="48" t="s">
        <v>0</v>
      </c>
      <c r="AI995" s="48" t="s">
        <v>0</v>
      </c>
      <c r="AJ995" s="48">
        <v>11.24</v>
      </c>
      <c r="AK995" s="48">
        <v>12.16</v>
      </c>
      <c r="AL995" s="48">
        <v>33.090000000000003</v>
      </c>
      <c r="AM995" s="48">
        <v>54.15</v>
      </c>
      <c r="AN995" s="48">
        <v>76.459999999999994</v>
      </c>
      <c r="AO995" s="50">
        <v>1.1778935185185187E-3</v>
      </c>
      <c r="AP995" s="50">
        <v>1.6412037037037037E-3</v>
      </c>
      <c r="AQ995" s="50">
        <v>3.7262731481481478E-3</v>
      </c>
      <c r="AR995" s="50">
        <v>1.4869212962962965E-3</v>
      </c>
      <c r="AS995" s="50">
        <v>2.0791666666666667E-3</v>
      </c>
      <c r="AT995" s="50">
        <v>2.686805555555556E-3</v>
      </c>
      <c r="AU995" s="50">
        <v>4.2513888888888888E-3</v>
      </c>
      <c r="AV995" s="50">
        <v>4.6030092592592589E-3</v>
      </c>
      <c r="AW995" s="50">
        <v>5.8847222222222226E-3</v>
      </c>
      <c r="AX995" s="50">
        <v>9.3006944444444448E-3</v>
      </c>
      <c r="AY995" s="50">
        <v>1.0027430555555557E-2</v>
      </c>
      <c r="AZ995" s="50">
        <v>1.6176157407407403E-2</v>
      </c>
      <c r="BA995" s="50">
        <v>1.3633680555555555E-2</v>
      </c>
      <c r="BB995" s="50">
        <v>2.3382407407407407E-2</v>
      </c>
      <c r="BC995" s="51">
        <v>4.7951389999999997E-2</v>
      </c>
      <c r="BD995" s="48">
        <v>1.1499999999999999</v>
      </c>
      <c r="BE995" s="48" t="s">
        <v>0</v>
      </c>
      <c r="BF995" s="48" t="s">
        <v>0</v>
      </c>
      <c r="BG995" s="48">
        <v>6.85</v>
      </c>
      <c r="BH995" s="48">
        <v>7.09</v>
      </c>
      <c r="BI995" s="46">
        <v>1820</v>
      </c>
    </row>
    <row r="996" spans="1:61" x14ac:dyDescent="0.3">
      <c r="A996" s="46">
        <v>406</v>
      </c>
      <c r="B996" s="48">
        <v>7.14</v>
      </c>
      <c r="C996" s="48">
        <v>7.73</v>
      </c>
      <c r="D996" s="48" t="s">
        <v>0</v>
      </c>
      <c r="E996" s="48" t="s">
        <v>0</v>
      </c>
      <c r="F996" s="48" t="s">
        <v>0</v>
      </c>
      <c r="G996" s="48" t="s">
        <v>0</v>
      </c>
      <c r="H996" s="48">
        <v>27.02</v>
      </c>
      <c r="I996" s="48">
        <v>42.99</v>
      </c>
      <c r="J996" s="48">
        <v>60.25</v>
      </c>
      <c r="K996" s="50">
        <v>9.1655092592592591E-4</v>
      </c>
      <c r="L996" s="50">
        <v>1.2490740740740739E-3</v>
      </c>
      <c r="M996" s="50">
        <v>2.8805555555555555E-3</v>
      </c>
      <c r="N996" s="50">
        <v>1.1427083333333335E-3</v>
      </c>
      <c r="O996" s="50">
        <v>1.6046296296296297E-3</v>
      </c>
      <c r="P996" s="50">
        <v>2.0866898148148147E-3</v>
      </c>
      <c r="Q996" s="50">
        <v>3.3296296296296299E-3</v>
      </c>
      <c r="R996" s="50">
        <v>3.5891203703703706E-3</v>
      </c>
      <c r="S996" s="50">
        <v>4.559722222222222E-3</v>
      </c>
      <c r="T996" s="50">
        <v>7.1657407407407408E-3</v>
      </c>
      <c r="U996" s="50">
        <v>7.7511574074074071E-3</v>
      </c>
      <c r="V996" s="50">
        <v>1.233599537037037E-2</v>
      </c>
      <c r="W996" s="50">
        <v>1.2152546296296295E-2</v>
      </c>
      <c r="X996" s="50">
        <v>2.0458217592592594E-2</v>
      </c>
      <c r="Y996" s="51">
        <v>4.2361499999999996E-2</v>
      </c>
      <c r="Z996" s="48" t="s">
        <v>0</v>
      </c>
      <c r="AA996" s="48" t="s">
        <v>0</v>
      </c>
      <c r="AB996" s="48">
        <v>4.53</v>
      </c>
      <c r="AC996" s="48">
        <v>9.65</v>
      </c>
      <c r="AD996" s="48">
        <v>7.92</v>
      </c>
      <c r="AE996" s="46">
        <v>2374</v>
      </c>
      <c r="AF996" s="48">
        <v>8.59</v>
      </c>
      <c r="AG996" s="48">
        <v>9.32</v>
      </c>
      <c r="AH996" s="48">
        <v>9.9600000000000009</v>
      </c>
      <c r="AI996" s="48">
        <v>10.29</v>
      </c>
      <c r="AJ996" s="48">
        <v>11.25</v>
      </c>
      <c r="AK996" s="48" t="s">
        <v>0</v>
      </c>
      <c r="AL996" s="48">
        <v>33.11</v>
      </c>
      <c r="AM996" s="48">
        <v>54.18</v>
      </c>
      <c r="AN996" s="48">
        <v>76.510000000000005</v>
      </c>
      <c r="AO996" s="50">
        <v>1.1785879629629631E-3</v>
      </c>
      <c r="AP996" s="50">
        <v>1.6422453703703705E-3</v>
      </c>
      <c r="AQ996" s="50">
        <v>3.7285879629629631E-3</v>
      </c>
      <c r="AR996" s="50">
        <v>1.4877314814814816E-3</v>
      </c>
      <c r="AS996" s="50">
        <v>2.0804398148148149E-3</v>
      </c>
      <c r="AT996" s="50">
        <v>2.6883101851851855E-3</v>
      </c>
      <c r="AU996" s="50">
        <v>4.2538194444444446E-3</v>
      </c>
      <c r="AV996" s="50">
        <v>4.6056712962962961E-3</v>
      </c>
      <c r="AW996" s="50">
        <v>5.8881944444444442E-3</v>
      </c>
      <c r="AX996" s="50">
        <v>9.3063657407407401E-3</v>
      </c>
      <c r="AY996" s="50">
        <v>1.0033564814814816E-2</v>
      </c>
      <c r="AZ996" s="50">
        <v>1.6186111111111113E-2</v>
      </c>
      <c r="BA996" s="50">
        <v>1.3643171296296296E-2</v>
      </c>
      <c r="BB996" s="50">
        <v>2.3398379629629627E-2</v>
      </c>
      <c r="BC996" s="51">
        <v>4.7975459999999991E-2</v>
      </c>
      <c r="BD996" s="48" t="s">
        <v>0</v>
      </c>
      <c r="BE996" s="48" t="s">
        <v>0</v>
      </c>
      <c r="BF996" s="48">
        <v>3.2</v>
      </c>
      <c r="BG996" s="48">
        <v>6.84</v>
      </c>
      <c r="BH996" s="48">
        <v>7.07</v>
      </c>
      <c r="BI996" s="46">
        <v>1816</v>
      </c>
    </row>
    <row r="997" spans="1:61" x14ac:dyDescent="0.3">
      <c r="A997" s="46">
        <v>405</v>
      </c>
      <c r="B997" s="48" t="s">
        <v>0</v>
      </c>
      <c r="C997" s="48" t="s">
        <v>0</v>
      </c>
      <c r="D997" s="48">
        <v>8.27</v>
      </c>
      <c r="E997" s="48" t="s">
        <v>0</v>
      </c>
      <c r="F997" s="48">
        <v>9.68</v>
      </c>
      <c r="G997" s="48">
        <v>10.48</v>
      </c>
      <c r="H997" s="48">
        <v>27.03</v>
      </c>
      <c r="I997" s="48">
        <v>43.01</v>
      </c>
      <c r="J997" s="48">
        <v>60.28</v>
      </c>
      <c r="K997" s="50">
        <v>9.1689814814814813E-4</v>
      </c>
      <c r="L997" s="50">
        <v>1.2496527777777777E-3</v>
      </c>
      <c r="M997" s="50">
        <v>2.8818287037037037E-3</v>
      </c>
      <c r="N997" s="50">
        <v>1.1431712962962964E-3</v>
      </c>
      <c r="O997" s="50">
        <v>1.6053240740740741E-3</v>
      </c>
      <c r="P997" s="50">
        <v>2.0874999999999999E-3</v>
      </c>
      <c r="Q997" s="50">
        <v>3.3310185185185187E-3</v>
      </c>
      <c r="R997" s="50">
        <v>3.5906250000000001E-3</v>
      </c>
      <c r="S997" s="50">
        <v>4.5616898148148153E-3</v>
      </c>
      <c r="T997" s="50">
        <v>7.1688657407407404E-3</v>
      </c>
      <c r="U997" s="50">
        <v>7.754513888888888E-3</v>
      </c>
      <c r="V997" s="50">
        <v>1.2341319444444443E-2</v>
      </c>
      <c r="W997" s="50">
        <v>1.2160416666666667E-2</v>
      </c>
      <c r="X997" s="50">
        <v>2.0471527777777779E-2</v>
      </c>
      <c r="Y997" s="51">
        <v>4.2385029999999997E-2</v>
      </c>
      <c r="Z997" s="48" t="s">
        <v>0</v>
      </c>
      <c r="AA997" s="48" t="s">
        <v>0</v>
      </c>
      <c r="AB997" s="48" t="s">
        <v>0</v>
      </c>
      <c r="AC997" s="48">
        <v>9.64</v>
      </c>
      <c r="AD997" s="48">
        <v>7.9</v>
      </c>
      <c r="AE997" s="46">
        <v>2369</v>
      </c>
      <c r="AF997" s="48" t="s">
        <v>0</v>
      </c>
      <c r="AG997" s="48" t="s">
        <v>0</v>
      </c>
      <c r="AH997" s="48" t="s">
        <v>0</v>
      </c>
      <c r="AI997" s="48" t="s">
        <v>0</v>
      </c>
      <c r="AJ997" s="48" t="s">
        <v>0</v>
      </c>
      <c r="AK997" s="48">
        <v>12.17</v>
      </c>
      <c r="AL997" s="48">
        <v>33.130000000000003</v>
      </c>
      <c r="AM997" s="48">
        <v>54.21</v>
      </c>
      <c r="AN997" s="48">
        <v>76.55</v>
      </c>
      <c r="AO997" s="50">
        <v>1.1792824074074075E-3</v>
      </c>
      <c r="AP997" s="50">
        <v>1.6431712962962964E-3</v>
      </c>
      <c r="AQ997" s="50">
        <v>3.7309027777777779E-3</v>
      </c>
      <c r="AR997" s="50">
        <v>1.4886574074074075E-3</v>
      </c>
      <c r="AS997" s="50">
        <v>2.0815972222222221E-3</v>
      </c>
      <c r="AT997" s="50">
        <v>2.6899305555555557E-3</v>
      </c>
      <c r="AU997" s="50">
        <v>4.2562499999999996E-3</v>
      </c>
      <c r="AV997" s="50">
        <v>4.6083333333333332E-3</v>
      </c>
      <c r="AW997" s="50">
        <v>5.8916666666666674E-3</v>
      </c>
      <c r="AX997" s="50">
        <v>9.3120370370370371E-3</v>
      </c>
      <c r="AY997" s="50">
        <v>1.0039699074074074E-2</v>
      </c>
      <c r="AZ997" s="50">
        <v>1.6196180555555554E-2</v>
      </c>
      <c r="BA997" s="50">
        <v>1.3652662037037036E-2</v>
      </c>
      <c r="BB997" s="50">
        <v>2.3414236111111108E-2</v>
      </c>
      <c r="BC997" s="51">
        <v>4.8009950000000003E-2</v>
      </c>
      <c r="BD997" s="48" t="s">
        <v>0</v>
      </c>
      <c r="BE997" s="48">
        <v>2.15</v>
      </c>
      <c r="BF997" s="48" t="s">
        <v>0</v>
      </c>
      <c r="BG997" s="48">
        <v>6.83</v>
      </c>
      <c r="BH997" s="48">
        <v>7.06</v>
      </c>
      <c r="BI997" s="46">
        <v>1812</v>
      </c>
    </row>
    <row r="998" spans="1:61" x14ac:dyDescent="0.3">
      <c r="A998" s="46">
        <v>404</v>
      </c>
      <c r="B998" s="48" t="s">
        <v>0</v>
      </c>
      <c r="C998" s="48" t="s">
        <v>0</v>
      </c>
      <c r="D998" s="48" t="s">
        <v>0</v>
      </c>
      <c r="E998" s="48">
        <v>8.91</v>
      </c>
      <c r="F998" s="48" t="s">
        <v>0</v>
      </c>
      <c r="G998" s="48" t="s">
        <v>0</v>
      </c>
      <c r="H998" s="48">
        <v>27.04</v>
      </c>
      <c r="I998" s="48">
        <v>43.03</v>
      </c>
      <c r="J998" s="48">
        <v>60.3</v>
      </c>
      <c r="K998" s="50">
        <v>9.1724537037037035E-4</v>
      </c>
      <c r="L998" s="50">
        <v>1.2501157407407409E-3</v>
      </c>
      <c r="M998" s="50">
        <v>2.883101851851852E-3</v>
      </c>
      <c r="N998" s="50">
        <v>1.1436342592592594E-3</v>
      </c>
      <c r="O998" s="50">
        <v>1.6060185185185186E-3</v>
      </c>
      <c r="P998" s="50">
        <v>2.0884259259259259E-3</v>
      </c>
      <c r="Q998" s="50">
        <v>3.3324074074074076E-3</v>
      </c>
      <c r="R998" s="50">
        <v>3.5921296296296296E-3</v>
      </c>
      <c r="S998" s="50">
        <v>4.5635416666666671E-3</v>
      </c>
      <c r="T998" s="50">
        <v>7.1719907407407401E-3</v>
      </c>
      <c r="U998" s="50">
        <v>7.7578703703703707E-3</v>
      </c>
      <c r="V998" s="50">
        <v>1.2346643518518517E-2</v>
      </c>
      <c r="W998" s="50">
        <v>1.2168402777777778E-2</v>
      </c>
      <c r="X998" s="50">
        <v>2.0484837962962965E-2</v>
      </c>
      <c r="Y998" s="51">
        <v>4.2418979999999995E-2</v>
      </c>
      <c r="Z998" s="48" t="s">
        <v>0</v>
      </c>
      <c r="AA998" s="48">
        <v>2.76</v>
      </c>
      <c r="AB998" s="48">
        <v>4.5199999999999996</v>
      </c>
      <c r="AC998" s="48">
        <v>9.6300000000000008</v>
      </c>
      <c r="AD998" s="48">
        <v>7.88</v>
      </c>
      <c r="AE998" s="46">
        <v>2364</v>
      </c>
      <c r="AF998" s="48">
        <v>8.6</v>
      </c>
      <c r="AG998" s="48" t="s">
        <v>0</v>
      </c>
      <c r="AH998" s="48">
        <v>9.9700000000000006</v>
      </c>
      <c r="AI998" s="48">
        <v>10.3</v>
      </c>
      <c r="AJ998" s="48">
        <v>11.26</v>
      </c>
      <c r="AK998" s="48">
        <v>12.18</v>
      </c>
      <c r="AL998" s="48">
        <v>33.15</v>
      </c>
      <c r="AM998" s="48">
        <v>54.24</v>
      </c>
      <c r="AN998" s="48">
        <v>76.599999999999994</v>
      </c>
      <c r="AO998" s="50">
        <v>1.179976851851852E-3</v>
      </c>
      <c r="AP998" s="50">
        <v>1.644212962962963E-3</v>
      </c>
      <c r="AQ998" s="50">
        <v>3.7332175925925927E-3</v>
      </c>
      <c r="AR998" s="50">
        <v>1.4895833333333334E-3</v>
      </c>
      <c r="AS998" s="50">
        <v>2.0827546296296297E-3</v>
      </c>
      <c r="AT998" s="50">
        <v>2.6914351851851856E-3</v>
      </c>
      <c r="AU998" s="50">
        <v>4.2587962962962961E-3</v>
      </c>
      <c r="AV998" s="50">
        <v>4.6109953703703703E-3</v>
      </c>
      <c r="AW998" s="50">
        <v>5.895138888888889E-3</v>
      </c>
      <c r="AX998" s="50">
        <v>9.3177083333333324E-3</v>
      </c>
      <c r="AY998" s="50">
        <v>1.0045833333333334E-2</v>
      </c>
      <c r="AZ998" s="50">
        <v>1.6206134259259257E-2</v>
      </c>
      <c r="BA998" s="50">
        <v>1.3662037037037039E-2</v>
      </c>
      <c r="BB998" s="50">
        <v>2.3430208333333331E-2</v>
      </c>
      <c r="BC998" s="51">
        <v>4.8044459999999997E-2</v>
      </c>
      <c r="BD998" s="48" t="s">
        <v>0</v>
      </c>
      <c r="BE998" s="48" t="s">
        <v>0</v>
      </c>
      <c r="BF998" s="48">
        <v>3.19</v>
      </c>
      <c r="BG998" s="48">
        <v>6.81</v>
      </c>
      <c r="BH998" s="48">
        <v>7.04</v>
      </c>
      <c r="BI998" s="46">
        <v>1808</v>
      </c>
    </row>
    <row r="999" spans="1:61" x14ac:dyDescent="0.3">
      <c r="A999" s="46">
        <v>403</v>
      </c>
      <c r="B999" s="48" t="s">
        <v>0</v>
      </c>
      <c r="C999" s="48" t="s">
        <v>0</v>
      </c>
      <c r="D999" s="48" t="s">
        <v>0</v>
      </c>
      <c r="E999" s="48" t="s">
        <v>0</v>
      </c>
      <c r="F999" s="48" t="s">
        <v>0</v>
      </c>
      <c r="G999" s="48">
        <v>10.49</v>
      </c>
      <c r="H999" s="48">
        <v>27.05</v>
      </c>
      <c r="I999" s="48">
        <v>43.04</v>
      </c>
      <c r="J999" s="48">
        <v>60.33</v>
      </c>
      <c r="K999" s="50">
        <v>9.1770833333333331E-4</v>
      </c>
      <c r="L999" s="50">
        <v>1.2506944444444445E-3</v>
      </c>
      <c r="M999" s="50">
        <v>2.8843749999999998E-3</v>
      </c>
      <c r="N999" s="50">
        <v>1.1440972222222223E-3</v>
      </c>
      <c r="O999" s="50">
        <v>1.6065972222222224E-3</v>
      </c>
      <c r="P999" s="50">
        <v>2.0892361111111112E-3</v>
      </c>
      <c r="Q999" s="50">
        <v>3.3337962962962965E-3</v>
      </c>
      <c r="R999" s="50">
        <v>3.5936342592592591E-3</v>
      </c>
      <c r="S999" s="50">
        <v>4.5655092592592596E-3</v>
      </c>
      <c r="T999" s="50">
        <v>7.1752314814814812E-3</v>
      </c>
      <c r="U999" s="50">
        <v>7.7612268518518516E-3</v>
      </c>
      <c r="V999" s="50">
        <v>1.2351967592592593E-2</v>
      </c>
      <c r="W999" s="50">
        <v>1.2176273148148148E-2</v>
      </c>
      <c r="X999" s="50">
        <v>2.0498148148148151E-2</v>
      </c>
      <c r="Y999" s="51">
        <v>4.2442509999999996E-2</v>
      </c>
      <c r="Z999" s="48" t="s">
        <v>0</v>
      </c>
      <c r="AA999" s="48" t="s">
        <v>0</v>
      </c>
      <c r="AB999" s="48" t="s">
        <v>0</v>
      </c>
      <c r="AC999" s="48">
        <v>9.6199999999999992</v>
      </c>
      <c r="AD999" s="48">
        <v>7.87</v>
      </c>
      <c r="AE999" s="46">
        <v>2358</v>
      </c>
      <c r="AF999" s="48" t="s">
        <v>0</v>
      </c>
      <c r="AG999" s="48">
        <v>9.33</v>
      </c>
      <c r="AH999" s="48" t="s">
        <v>0</v>
      </c>
      <c r="AI999" s="48">
        <v>10.31</v>
      </c>
      <c r="AJ999" s="48">
        <v>11.27</v>
      </c>
      <c r="AK999" s="48">
        <v>12.19</v>
      </c>
      <c r="AL999" s="48">
        <v>33.159999999999997</v>
      </c>
      <c r="AM999" s="48">
        <v>54.28</v>
      </c>
      <c r="AN999" s="48">
        <v>76.64</v>
      </c>
      <c r="AO999" s="50">
        <v>1.1806712962962964E-3</v>
      </c>
      <c r="AP999" s="50">
        <v>1.6452546296296298E-3</v>
      </c>
      <c r="AQ999" s="50">
        <v>3.7355324074074075E-3</v>
      </c>
      <c r="AR999" s="50">
        <v>1.4903935185185187E-3</v>
      </c>
      <c r="AS999" s="50">
        <v>2.084027777777778E-3</v>
      </c>
      <c r="AT999" s="50">
        <v>2.6929398148148151E-3</v>
      </c>
      <c r="AU999" s="50">
        <v>4.261226851851852E-3</v>
      </c>
      <c r="AV999" s="50">
        <v>4.6136574074074075E-3</v>
      </c>
      <c r="AW999" s="50">
        <v>5.8986111111111114E-3</v>
      </c>
      <c r="AX999" s="50">
        <v>9.3233796296296276E-3</v>
      </c>
      <c r="AY999" s="50">
        <v>1.0051967592592593E-2</v>
      </c>
      <c r="AZ999" s="50">
        <v>1.6216203703703701E-2</v>
      </c>
      <c r="BA999" s="50">
        <v>1.3671527777777777E-2</v>
      </c>
      <c r="BB999" s="50">
        <v>2.3446296296296295E-2</v>
      </c>
      <c r="BC999" s="51">
        <v>4.8078959999999997E-2</v>
      </c>
      <c r="BD999" s="48" t="s">
        <v>0</v>
      </c>
      <c r="BE999" s="48" t="s">
        <v>0</v>
      </c>
      <c r="BF999" s="48" t="s">
        <v>0</v>
      </c>
      <c r="BG999" s="48">
        <v>6.8</v>
      </c>
      <c r="BH999" s="48">
        <v>7.02</v>
      </c>
      <c r="BI999" s="46">
        <v>1804</v>
      </c>
    </row>
    <row r="1000" spans="1:61" x14ac:dyDescent="0.3">
      <c r="A1000" s="46">
        <v>402</v>
      </c>
      <c r="B1000" s="48">
        <v>7.15</v>
      </c>
      <c r="C1000" s="48">
        <v>7.74</v>
      </c>
      <c r="D1000" s="48" t="s">
        <v>0</v>
      </c>
      <c r="E1000" s="48">
        <v>8.92</v>
      </c>
      <c r="F1000" s="48">
        <v>9.69</v>
      </c>
      <c r="G1000" s="48" t="s">
        <v>0</v>
      </c>
      <c r="H1000" s="48">
        <v>27.06</v>
      </c>
      <c r="I1000" s="48">
        <v>43.06</v>
      </c>
      <c r="J1000" s="48">
        <v>60.35</v>
      </c>
      <c r="K1000" s="50">
        <v>9.1805555555555553E-4</v>
      </c>
      <c r="L1000" s="50">
        <v>1.2511574074074074E-3</v>
      </c>
      <c r="M1000" s="50">
        <v>2.8857638888888887E-3</v>
      </c>
      <c r="N1000" s="50">
        <v>1.1445601851851853E-3</v>
      </c>
      <c r="O1000" s="50">
        <v>1.6072916666666668E-3</v>
      </c>
      <c r="P1000" s="50">
        <v>2.0901620370370371E-3</v>
      </c>
      <c r="Q1000" s="50">
        <v>3.3351851851851854E-3</v>
      </c>
      <c r="R1000" s="50">
        <v>3.595138888888889E-3</v>
      </c>
      <c r="S1000" s="50">
        <v>4.5673611111111114E-3</v>
      </c>
      <c r="T1000" s="50">
        <v>7.1783564814814817E-3</v>
      </c>
      <c r="U1000" s="50">
        <v>7.764699074074074E-3</v>
      </c>
      <c r="V1000" s="50">
        <v>1.2357407407407407E-2</v>
      </c>
      <c r="W1000" s="50">
        <v>1.2184259259259259E-2</v>
      </c>
      <c r="X1000" s="50">
        <v>2.0511458333333336E-2</v>
      </c>
      <c r="Y1000" s="51">
        <v>4.2466049999999998E-2</v>
      </c>
      <c r="Z1000" s="48" t="s">
        <v>0</v>
      </c>
      <c r="AA1000" s="48" t="s">
        <v>0</v>
      </c>
      <c r="AB1000" s="48">
        <v>4.51</v>
      </c>
      <c r="AC1000" s="48">
        <v>9.61</v>
      </c>
      <c r="AD1000" s="48">
        <v>7.85</v>
      </c>
      <c r="AE1000" s="46">
        <v>2353</v>
      </c>
      <c r="AF1000" s="48">
        <v>8.61</v>
      </c>
      <c r="AG1000" s="48" t="s">
        <v>0</v>
      </c>
      <c r="AH1000" s="48">
        <v>9.98</v>
      </c>
      <c r="AI1000" s="48" t="s">
        <v>0</v>
      </c>
      <c r="AJ1000" s="48" t="s">
        <v>0</v>
      </c>
      <c r="AK1000" s="48" t="s">
        <v>0</v>
      </c>
      <c r="AL1000" s="48">
        <v>33.18</v>
      </c>
      <c r="AM1000" s="48">
        <v>54.31</v>
      </c>
      <c r="AN1000" s="48">
        <v>76.680000000000007</v>
      </c>
      <c r="AO1000" s="50">
        <v>1.1813657407407409E-3</v>
      </c>
      <c r="AP1000" s="50">
        <v>1.6461805555555557E-3</v>
      </c>
      <c r="AQ1000" s="50">
        <v>3.7378472222222223E-3</v>
      </c>
      <c r="AR1000" s="50">
        <v>1.4913194444444446E-3</v>
      </c>
      <c r="AS1000" s="50">
        <v>2.0851851851851851E-3</v>
      </c>
      <c r="AT1000" s="50">
        <v>2.6945601851851853E-3</v>
      </c>
      <c r="AU1000" s="50">
        <v>4.2636574074074078E-3</v>
      </c>
      <c r="AV1000" s="50">
        <v>4.6163194444444446E-3</v>
      </c>
      <c r="AW1000" s="50">
        <v>5.9020833333333338E-3</v>
      </c>
      <c r="AX1000" s="50">
        <v>9.3290509259259264E-3</v>
      </c>
      <c r="AY1000" s="50">
        <v>1.0058101851851851E-2</v>
      </c>
      <c r="AZ1000" s="50">
        <v>1.6226273148148146E-2</v>
      </c>
      <c r="BA1000" s="50">
        <v>1.3681018518518518E-2</v>
      </c>
      <c r="BB1000" s="50">
        <v>2.3462268518518518E-2</v>
      </c>
      <c r="BC1000" s="51">
        <v>4.8113459999999997E-2</v>
      </c>
      <c r="BD1000" s="48" t="s">
        <v>0</v>
      </c>
      <c r="BE1000" s="48">
        <v>2.14</v>
      </c>
      <c r="BF1000" s="48">
        <v>3.18</v>
      </c>
      <c r="BG1000" s="48">
        <v>6.79</v>
      </c>
      <c r="BH1000" s="48">
        <v>7.01</v>
      </c>
      <c r="BI1000" s="46">
        <v>1800</v>
      </c>
    </row>
    <row r="1001" spans="1:61" x14ac:dyDescent="0.3">
      <c r="A1001" s="46">
        <v>401</v>
      </c>
      <c r="B1001" s="48" t="s">
        <v>0</v>
      </c>
      <c r="C1001" s="48" t="s">
        <v>0</v>
      </c>
      <c r="D1001" s="48">
        <v>8.2799999999999994</v>
      </c>
      <c r="E1001" s="48" t="s">
        <v>0</v>
      </c>
      <c r="F1001" s="48" t="s">
        <v>0</v>
      </c>
      <c r="G1001" s="48">
        <v>10.5</v>
      </c>
      <c r="H1001" s="48">
        <v>27.08</v>
      </c>
      <c r="I1001" s="48">
        <v>43.08</v>
      </c>
      <c r="J1001" s="48">
        <v>60.38</v>
      </c>
      <c r="K1001" s="50">
        <v>9.1840277777777775E-4</v>
      </c>
      <c r="L1001" s="50">
        <v>1.2516203703703704E-3</v>
      </c>
      <c r="M1001" s="50">
        <v>2.8870370370370369E-3</v>
      </c>
      <c r="N1001" s="50">
        <v>1.1450231481481483E-3</v>
      </c>
      <c r="O1001" s="50">
        <v>1.6078703703703704E-3</v>
      </c>
      <c r="P1001" s="50">
        <v>2.0909722222222224E-3</v>
      </c>
      <c r="Q1001" s="50">
        <v>3.3365740740740743E-3</v>
      </c>
      <c r="R1001" s="50">
        <v>3.5966435185185185E-3</v>
      </c>
      <c r="S1001" s="50">
        <v>4.5693287037037039E-3</v>
      </c>
      <c r="T1001" s="50">
        <v>7.1814814814814814E-3</v>
      </c>
      <c r="U1001" s="50">
        <v>7.768055555555555E-3</v>
      </c>
      <c r="V1001" s="50">
        <v>1.2362731481481481E-2</v>
      </c>
      <c r="W1001" s="50">
        <v>1.2192245370370371E-2</v>
      </c>
      <c r="X1001" s="50">
        <v>2.052488425925926E-2</v>
      </c>
      <c r="Y1001" s="51">
        <v>4.2500009999999998E-2</v>
      </c>
      <c r="Z1001" s="48">
        <v>1.4</v>
      </c>
      <c r="AA1001" s="48">
        <v>2.75</v>
      </c>
      <c r="AB1001" s="48" t="s">
        <v>0</v>
      </c>
      <c r="AC1001" s="48">
        <v>9.6</v>
      </c>
      <c r="AD1001" s="48">
        <v>7.83</v>
      </c>
      <c r="AE1001" s="46">
        <v>2348</v>
      </c>
      <c r="AF1001" s="48" t="s">
        <v>0</v>
      </c>
      <c r="AG1001" s="48">
        <v>9.34</v>
      </c>
      <c r="AH1001" s="48" t="s">
        <v>0</v>
      </c>
      <c r="AI1001" s="48">
        <v>10.32</v>
      </c>
      <c r="AJ1001" s="48">
        <v>11.28</v>
      </c>
      <c r="AK1001" s="48">
        <v>12.2</v>
      </c>
      <c r="AL1001" s="48">
        <v>33.200000000000003</v>
      </c>
      <c r="AM1001" s="48">
        <v>54.34</v>
      </c>
      <c r="AN1001" s="48">
        <v>76.73</v>
      </c>
      <c r="AO1001" s="50">
        <v>1.1820601851851853E-3</v>
      </c>
      <c r="AP1001" s="50">
        <v>1.6472222222222222E-3</v>
      </c>
      <c r="AQ1001" s="50">
        <v>3.7401620370370371E-3</v>
      </c>
      <c r="AR1001" s="50">
        <v>1.4922453703703706E-3</v>
      </c>
      <c r="AS1001" s="50">
        <v>2.0864583333333334E-3</v>
      </c>
      <c r="AT1001" s="50">
        <v>2.6960648148148152E-3</v>
      </c>
      <c r="AU1001" s="50">
        <v>4.2662037037037043E-3</v>
      </c>
      <c r="AV1001" s="50">
        <v>4.6189814814814817E-3</v>
      </c>
      <c r="AW1001" s="50">
        <v>5.9055555555555554E-3</v>
      </c>
      <c r="AX1001" s="50">
        <v>9.3347222222222217E-3</v>
      </c>
      <c r="AY1001" s="50">
        <v>1.0064236111111111E-2</v>
      </c>
      <c r="AZ1001" s="50">
        <v>1.6236226851851849E-2</v>
      </c>
      <c r="BA1001" s="50">
        <v>1.3690509259259258E-2</v>
      </c>
      <c r="BB1001" s="50">
        <v>2.347824074074074E-2</v>
      </c>
      <c r="BC1001" s="51">
        <v>4.8137549999999994E-2</v>
      </c>
      <c r="BD1001" s="48" t="s">
        <v>0</v>
      </c>
      <c r="BE1001" s="48" t="s">
        <v>0</v>
      </c>
      <c r="BF1001" s="48" t="s">
        <v>0</v>
      </c>
      <c r="BG1001" s="48">
        <v>6.78</v>
      </c>
      <c r="BH1001" s="48">
        <v>6.99</v>
      </c>
      <c r="BI1001" s="46">
        <v>1796</v>
      </c>
    </row>
    <row r="1002" spans="1:61" x14ac:dyDescent="0.3">
      <c r="A1002" s="46">
        <v>400</v>
      </c>
      <c r="B1002" s="48" t="s">
        <v>0</v>
      </c>
      <c r="C1002" s="48" t="s">
        <v>0</v>
      </c>
      <c r="D1002" s="48" t="s">
        <v>0</v>
      </c>
      <c r="E1002" s="48">
        <v>8.93</v>
      </c>
      <c r="F1002" s="48">
        <v>9.6999999999999993</v>
      </c>
      <c r="G1002" s="48" t="s">
        <v>0</v>
      </c>
      <c r="H1002" s="48">
        <v>27.09</v>
      </c>
      <c r="I1002" s="48">
        <v>43.1</v>
      </c>
      <c r="J1002" s="49">
        <v>60.4</v>
      </c>
      <c r="K1002" s="50">
        <v>9.1886574074074071E-4</v>
      </c>
      <c r="L1002" s="50">
        <v>1.2521990740740742E-3</v>
      </c>
      <c r="M1002" s="50">
        <v>2.8883101851851852E-3</v>
      </c>
      <c r="N1002" s="50">
        <v>1.1454861111111112E-3</v>
      </c>
      <c r="O1002" s="50">
        <v>1.6085648148148148E-3</v>
      </c>
      <c r="P1002" s="50">
        <v>2.0917824074074072E-3</v>
      </c>
      <c r="Q1002" s="50">
        <v>3.3379629629629631E-3</v>
      </c>
      <c r="R1002" s="50">
        <v>3.5981481481481481E-3</v>
      </c>
      <c r="S1002" s="50">
        <v>4.5712962962962964E-3</v>
      </c>
      <c r="T1002" s="50">
        <v>7.1847222222222226E-3</v>
      </c>
      <c r="U1002" s="50">
        <v>7.7715277777777774E-3</v>
      </c>
      <c r="V1002" s="50">
        <v>1.2368055555555556E-2</v>
      </c>
      <c r="W1002" s="50">
        <v>1.2200231481481482E-2</v>
      </c>
      <c r="X1002" s="50">
        <v>2.0538310185185187E-2</v>
      </c>
      <c r="Y1002" s="51">
        <v>4.2523549999999993E-2</v>
      </c>
      <c r="Z1002" s="48" t="s">
        <v>0</v>
      </c>
      <c r="AA1002" s="48" t="s">
        <v>0</v>
      </c>
      <c r="AB1002" s="48">
        <v>4.5</v>
      </c>
      <c r="AC1002" s="48">
        <v>9.59</v>
      </c>
      <c r="AD1002" s="48">
        <v>7.81</v>
      </c>
      <c r="AE1002" s="46">
        <v>2343</v>
      </c>
      <c r="AF1002" s="48">
        <v>8.6199999999999992</v>
      </c>
      <c r="AG1002" s="48" t="s">
        <v>0</v>
      </c>
      <c r="AH1002" s="48">
        <v>9.99</v>
      </c>
      <c r="AI1002" s="48">
        <v>10.33</v>
      </c>
      <c r="AJ1002" s="48">
        <v>11.29</v>
      </c>
      <c r="AK1002" s="48">
        <v>12.21</v>
      </c>
      <c r="AL1002" s="48">
        <v>33.22</v>
      </c>
      <c r="AM1002" s="48">
        <v>54.37</v>
      </c>
      <c r="AN1002" s="48">
        <v>76.77</v>
      </c>
      <c r="AO1002" s="50">
        <v>1.1827546296296297E-3</v>
      </c>
      <c r="AP1002" s="50">
        <v>1.648263888888889E-3</v>
      </c>
      <c r="AQ1002" s="50">
        <v>3.7424768518518519E-3</v>
      </c>
      <c r="AR1002" s="50">
        <v>1.4930555555555556E-3</v>
      </c>
      <c r="AS1002" s="50">
        <v>2.0876157407407406E-3</v>
      </c>
      <c r="AT1002" s="50">
        <v>2.6976851851851849E-3</v>
      </c>
      <c r="AU1002" s="50">
        <v>4.2686342592592593E-3</v>
      </c>
      <c r="AV1002" s="50">
        <v>4.6217592592592595E-3</v>
      </c>
      <c r="AW1002" s="50">
        <v>5.9091435185185184E-3</v>
      </c>
      <c r="AX1002" s="50">
        <v>9.3403935185185187E-3</v>
      </c>
      <c r="AY1002" s="50">
        <v>1.0070486111111112E-2</v>
      </c>
      <c r="AZ1002" s="50">
        <v>1.6246296296296293E-2</v>
      </c>
      <c r="BA1002" s="50">
        <v>1.3700115740740742E-2</v>
      </c>
      <c r="BB1002" s="50">
        <v>2.3494328703703701E-2</v>
      </c>
      <c r="BC1002" s="51">
        <v>4.8172059999999996E-2</v>
      </c>
      <c r="BD1002" s="48" t="s">
        <v>0</v>
      </c>
      <c r="BE1002" s="48" t="s">
        <v>0</v>
      </c>
      <c r="BF1002" s="48">
        <v>3.17</v>
      </c>
      <c r="BG1002" s="48">
        <v>6.77</v>
      </c>
      <c r="BH1002" s="48">
        <v>6.97</v>
      </c>
      <c r="BI1002" s="46">
        <v>1792</v>
      </c>
    </row>
    <row r="1003" spans="1:61" x14ac:dyDescent="0.3">
      <c r="A1003" s="46">
        <v>399</v>
      </c>
      <c r="B1003" s="48" t="s">
        <v>0</v>
      </c>
      <c r="C1003" s="48">
        <v>7.75</v>
      </c>
      <c r="D1003" s="48" t="s">
        <v>0</v>
      </c>
      <c r="E1003" s="48" t="s">
        <v>0</v>
      </c>
      <c r="F1003" s="48" t="s">
        <v>0</v>
      </c>
      <c r="G1003" s="48">
        <v>10.51</v>
      </c>
      <c r="H1003" s="48">
        <v>27.1</v>
      </c>
      <c r="I1003" s="48">
        <v>43.12</v>
      </c>
      <c r="J1003" s="49">
        <v>60.43</v>
      </c>
      <c r="K1003" s="50">
        <v>9.1921296296296293E-4</v>
      </c>
      <c r="L1003" s="50">
        <v>1.2526620370370372E-3</v>
      </c>
      <c r="M1003" s="50">
        <v>2.8895833333333334E-3</v>
      </c>
      <c r="N1003" s="50">
        <v>1.1459490740740742E-3</v>
      </c>
      <c r="O1003" s="50">
        <v>1.6092592592592593E-3</v>
      </c>
      <c r="P1003" s="50">
        <v>2.0927083333333331E-3</v>
      </c>
      <c r="Q1003" s="50">
        <v>3.3394675925925927E-3</v>
      </c>
      <c r="R1003" s="50">
        <v>3.5996527777777776E-3</v>
      </c>
      <c r="S1003" s="50">
        <v>4.5731481481481482E-3</v>
      </c>
      <c r="T1003" s="50">
        <v>7.1878472222222213E-3</v>
      </c>
      <c r="U1003" s="50">
        <v>7.7748842592592583E-3</v>
      </c>
      <c r="V1003" s="50">
        <v>1.237349537037037E-2</v>
      </c>
      <c r="W1003" s="50">
        <v>1.2208101851851852E-2</v>
      </c>
      <c r="X1003" s="50">
        <v>2.0551620370370373E-2</v>
      </c>
      <c r="Y1003" s="51">
        <v>4.2547109999999992E-2</v>
      </c>
      <c r="Z1003" s="48" t="s">
        <v>0</v>
      </c>
      <c r="AA1003" s="48">
        <v>2.74</v>
      </c>
      <c r="AB1003" s="48" t="s">
        <v>0</v>
      </c>
      <c r="AC1003" s="48">
        <v>9.58</v>
      </c>
      <c r="AD1003" s="48">
        <v>7.8</v>
      </c>
      <c r="AE1003" s="46">
        <v>2338</v>
      </c>
      <c r="AF1003" s="48" t="s">
        <v>0</v>
      </c>
      <c r="AG1003" s="48">
        <v>9.35</v>
      </c>
      <c r="AH1003" s="48" t="s">
        <v>0</v>
      </c>
      <c r="AI1003" s="48" t="s">
        <v>0</v>
      </c>
      <c r="AJ1003" s="48" t="s">
        <v>0</v>
      </c>
      <c r="AK1003" s="48">
        <v>12.22</v>
      </c>
      <c r="AL1003" s="48">
        <v>33.229999999999997</v>
      </c>
      <c r="AM1003" s="48">
        <v>54.4</v>
      </c>
      <c r="AN1003" s="48">
        <v>76.819999999999993</v>
      </c>
      <c r="AO1003" s="50">
        <v>1.1834490740740742E-3</v>
      </c>
      <c r="AP1003" s="50">
        <v>1.6491898148148149E-3</v>
      </c>
      <c r="AQ1003" s="50">
        <v>3.7447916666666667E-3</v>
      </c>
      <c r="AR1003" s="50">
        <v>1.4939814814814815E-3</v>
      </c>
      <c r="AS1003" s="50">
        <v>2.0888888888888888E-3</v>
      </c>
      <c r="AT1003" s="50">
        <v>2.6991898148148144E-3</v>
      </c>
      <c r="AU1003" s="50">
        <v>4.2710648148148143E-3</v>
      </c>
      <c r="AV1003" s="50">
        <v>4.6244212962962966E-3</v>
      </c>
      <c r="AW1003" s="50">
        <v>5.9126157407407409E-3</v>
      </c>
      <c r="AX1003" s="50">
        <v>9.346064814814814E-3</v>
      </c>
      <c r="AY1003" s="50">
        <v>1.0076620370370371E-2</v>
      </c>
      <c r="AZ1003" s="50">
        <v>1.6256481481481479E-2</v>
      </c>
      <c r="BA1003" s="50">
        <v>1.3709606481481482E-2</v>
      </c>
      <c r="BB1003" s="50">
        <v>2.3510416666666662E-2</v>
      </c>
      <c r="BC1003" s="51">
        <v>4.8206590000000001E-2</v>
      </c>
      <c r="BD1003" s="48" t="s">
        <v>0</v>
      </c>
      <c r="BE1003" s="48">
        <v>2.13</v>
      </c>
      <c r="BF1003" s="48" t="s">
        <v>0</v>
      </c>
      <c r="BG1003" s="48">
        <v>6.76</v>
      </c>
      <c r="BH1003" s="48">
        <v>6.96</v>
      </c>
      <c r="BI1003" s="46">
        <v>1788</v>
      </c>
    </row>
    <row r="1004" spans="1:61" x14ac:dyDescent="0.3">
      <c r="A1004" s="46">
        <v>398</v>
      </c>
      <c r="B1004" s="48">
        <v>7.16</v>
      </c>
      <c r="C1004" s="48" t="s">
        <v>0</v>
      </c>
      <c r="D1004" s="48">
        <v>8.2899999999999991</v>
      </c>
      <c r="E1004" s="48" t="s">
        <v>0</v>
      </c>
      <c r="F1004" s="48">
        <v>9.7100000000000009</v>
      </c>
      <c r="G1004" s="48" t="s">
        <v>0</v>
      </c>
      <c r="H1004" s="48">
        <v>27.11</v>
      </c>
      <c r="I1004" s="48">
        <v>43.14</v>
      </c>
      <c r="J1004" s="49">
        <v>60.45</v>
      </c>
      <c r="K1004" s="50">
        <v>9.1956018518518515E-4</v>
      </c>
      <c r="L1004" s="50">
        <v>1.2532407407407407E-3</v>
      </c>
      <c r="M1004" s="50">
        <v>2.8909722222222223E-3</v>
      </c>
      <c r="N1004" s="50">
        <v>1.1464120370370371E-3</v>
      </c>
      <c r="O1004" s="50">
        <v>1.6098379629629631E-3</v>
      </c>
      <c r="P1004" s="50">
        <v>2.0935185185185184E-3</v>
      </c>
      <c r="Q1004" s="50">
        <v>3.3408564814814815E-3</v>
      </c>
      <c r="R1004" s="50">
        <v>3.6011574074074075E-3</v>
      </c>
      <c r="S1004" s="50">
        <v>4.5751157407407407E-3</v>
      </c>
      <c r="T1004" s="50">
        <v>7.1910879629629625E-3</v>
      </c>
      <c r="U1004" s="50">
        <v>7.7783564814814816E-3</v>
      </c>
      <c r="V1004" s="50">
        <v>1.2378819444444444E-2</v>
      </c>
      <c r="W1004" s="50">
        <v>1.2216087962962962E-2</v>
      </c>
      <c r="X1004" s="50">
        <v>2.0565046296296297E-2</v>
      </c>
      <c r="Y1004" s="51">
        <v>4.2581079999999993E-2</v>
      </c>
      <c r="Z1004" s="48" t="s">
        <v>0</v>
      </c>
      <c r="AA1004" s="48" t="s">
        <v>0</v>
      </c>
      <c r="AB1004" s="48">
        <v>4.49</v>
      </c>
      <c r="AC1004" s="48">
        <v>9.57</v>
      </c>
      <c r="AD1004" s="48">
        <v>7.78</v>
      </c>
      <c r="AE1004" s="46">
        <v>2333</v>
      </c>
      <c r="AF1004" s="48" t="s">
        <v>0</v>
      </c>
      <c r="AG1004" s="48" t="s">
        <v>0</v>
      </c>
      <c r="AH1004" s="48">
        <v>10</v>
      </c>
      <c r="AI1004" s="48">
        <v>10.34</v>
      </c>
      <c r="AJ1004" s="48">
        <v>11.3</v>
      </c>
      <c r="AK1004" s="48" t="s">
        <v>0</v>
      </c>
      <c r="AL1004" s="48">
        <v>33.25</v>
      </c>
      <c r="AM1004" s="48">
        <v>54.43</v>
      </c>
      <c r="AN1004" s="48">
        <v>76.86</v>
      </c>
      <c r="AO1004" s="50">
        <v>1.1841435185185186E-3</v>
      </c>
      <c r="AP1004" s="50">
        <v>1.6502314814814815E-3</v>
      </c>
      <c r="AQ1004" s="50">
        <v>3.7471064814814815E-3</v>
      </c>
      <c r="AR1004" s="50">
        <v>1.4949074074074075E-3</v>
      </c>
      <c r="AS1004" s="50">
        <v>2.0900462962962964E-3</v>
      </c>
      <c r="AT1004" s="50">
        <v>2.7006944444444444E-3</v>
      </c>
      <c r="AU1004" s="50">
        <v>4.2736111111111108E-3</v>
      </c>
      <c r="AV1004" s="50">
        <v>4.6270833333333337E-3</v>
      </c>
      <c r="AW1004" s="50">
        <v>5.9160879629629633E-3</v>
      </c>
      <c r="AX1004" s="50">
        <v>9.351736111111111E-3</v>
      </c>
      <c r="AY1004" s="50">
        <v>1.0082754629629629E-2</v>
      </c>
      <c r="AZ1004" s="50">
        <v>1.6266550925925927E-2</v>
      </c>
      <c r="BA1004" s="50">
        <v>1.3719097222222223E-2</v>
      </c>
      <c r="BB1004" s="50">
        <v>2.352650462962963E-2</v>
      </c>
      <c r="BC1004" s="51">
        <v>4.8241099999999995E-2</v>
      </c>
      <c r="BD1004" s="48">
        <v>1.1400000000000001</v>
      </c>
      <c r="BE1004" s="48" t="s">
        <v>0</v>
      </c>
      <c r="BF1004" s="48">
        <v>3.16</v>
      </c>
      <c r="BG1004" s="48">
        <v>6.75</v>
      </c>
      <c r="BH1004" s="48">
        <v>6.94</v>
      </c>
      <c r="BI1004" s="46">
        <v>1784</v>
      </c>
    </row>
    <row r="1005" spans="1:61" x14ac:dyDescent="0.3">
      <c r="A1005" s="46">
        <v>397</v>
      </c>
      <c r="B1005" s="48" t="s">
        <v>0</v>
      </c>
      <c r="C1005" s="48" t="s">
        <v>0</v>
      </c>
      <c r="D1005" s="48" t="s">
        <v>0</v>
      </c>
      <c r="E1005" s="48">
        <v>8.94</v>
      </c>
      <c r="F1005" s="48" t="s">
        <v>0</v>
      </c>
      <c r="G1005" s="48">
        <v>10.52</v>
      </c>
      <c r="H1005" s="48">
        <v>27.12</v>
      </c>
      <c r="I1005" s="48">
        <v>43.16</v>
      </c>
      <c r="J1005" s="49">
        <v>60.48</v>
      </c>
      <c r="K1005" s="50">
        <v>9.2002314814814811E-4</v>
      </c>
      <c r="L1005" s="50">
        <v>1.2537037037037037E-3</v>
      </c>
      <c r="M1005" s="50">
        <v>2.8922453703703701E-3</v>
      </c>
      <c r="N1005" s="50">
        <v>1.1468750000000001E-3</v>
      </c>
      <c r="O1005" s="50">
        <v>1.6105324074074075E-3</v>
      </c>
      <c r="P1005" s="50">
        <v>2.0944444444444443E-3</v>
      </c>
      <c r="Q1005" s="50">
        <v>3.3422453703703704E-3</v>
      </c>
      <c r="R1005" s="50">
        <v>3.602662037037037E-3</v>
      </c>
      <c r="S1005" s="50">
        <v>4.5770833333333332E-3</v>
      </c>
      <c r="T1005" s="50">
        <v>7.1942129629629622E-3</v>
      </c>
      <c r="U1005" s="50">
        <v>7.7817129629629625E-3</v>
      </c>
      <c r="V1005" s="50">
        <v>1.2384259259259258E-2</v>
      </c>
      <c r="W1005" s="50">
        <v>1.2224189814814814E-2</v>
      </c>
      <c r="X1005" s="50">
        <v>2.0578472222222224E-2</v>
      </c>
      <c r="Y1005" s="51">
        <v>4.2604629999999998E-2</v>
      </c>
      <c r="Z1005" s="48" t="s">
        <v>0</v>
      </c>
      <c r="AA1005" s="48" t="s">
        <v>0</v>
      </c>
      <c r="AB1005" s="48" t="s">
        <v>0</v>
      </c>
      <c r="AC1005" s="48">
        <v>9.56</v>
      </c>
      <c r="AD1005" s="48">
        <v>7.76</v>
      </c>
      <c r="AE1005" s="46">
        <v>2328</v>
      </c>
      <c r="AF1005" s="48">
        <v>8.6300000000000008</v>
      </c>
      <c r="AG1005" s="48">
        <v>9.36</v>
      </c>
      <c r="AH1005" s="48" t="s">
        <v>0</v>
      </c>
      <c r="AI1005" s="48" t="s">
        <v>0</v>
      </c>
      <c r="AJ1005" s="48">
        <v>11.31</v>
      </c>
      <c r="AK1005" s="48">
        <v>12.23</v>
      </c>
      <c r="AL1005" s="48">
        <v>33.270000000000003</v>
      </c>
      <c r="AM1005" s="48">
        <v>54.46</v>
      </c>
      <c r="AN1005" s="48">
        <v>76.900000000000006</v>
      </c>
      <c r="AO1005" s="50">
        <v>1.1848379629629631E-3</v>
      </c>
      <c r="AP1005" s="50">
        <v>1.6512731481481482E-3</v>
      </c>
      <c r="AQ1005" s="50">
        <v>3.7494212962962963E-3</v>
      </c>
      <c r="AR1005" s="50">
        <v>1.4957175925925928E-3</v>
      </c>
      <c r="AS1005" s="50">
        <v>2.0912037037037036E-3</v>
      </c>
      <c r="AT1005" s="50">
        <v>2.7023148148148145E-3</v>
      </c>
      <c r="AU1005" s="50">
        <v>4.2760416666666667E-3</v>
      </c>
      <c r="AV1005" s="50">
        <v>4.6298611111111106E-3</v>
      </c>
      <c r="AW1005" s="50">
        <v>5.9195601851851857E-3</v>
      </c>
      <c r="AX1005" s="50">
        <v>9.3574074074074063E-3</v>
      </c>
      <c r="AY1005" s="50">
        <v>1.008900462962963E-2</v>
      </c>
      <c r="AZ1005" s="50">
        <v>1.6276620370370368E-2</v>
      </c>
      <c r="BA1005" s="50">
        <v>1.3728703703703703E-2</v>
      </c>
      <c r="BB1005" s="50">
        <v>2.3542592592592591E-2</v>
      </c>
      <c r="BC1005" s="51">
        <v>4.8275639999999995E-2</v>
      </c>
      <c r="BD1005" s="48" t="s">
        <v>0</v>
      </c>
      <c r="BE1005" s="48">
        <v>2.12</v>
      </c>
      <c r="BF1005" s="48" t="s">
        <v>0</v>
      </c>
      <c r="BG1005" s="48">
        <v>6.74</v>
      </c>
      <c r="BH1005" s="48">
        <v>6.92</v>
      </c>
      <c r="BI1005" s="46">
        <v>1780</v>
      </c>
    </row>
    <row r="1006" spans="1:61" x14ac:dyDescent="0.3">
      <c r="A1006" s="46">
        <v>396</v>
      </c>
      <c r="B1006" s="48" t="s">
        <v>0</v>
      </c>
      <c r="C1006" s="48" t="s">
        <v>0</v>
      </c>
      <c r="D1006" s="48" t="s">
        <v>0</v>
      </c>
      <c r="E1006" s="48" t="s">
        <v>0</v>
      </c>
      <c r="F1006" s="48">
        <v>9.7200000000000006</v>
      </c>
      <c r="G1006" s="48" t="s">
        <v>0</v>
      </c>
      <c r="H1006" s="48">
        <v>27.13</v>
      </c>
      <c r="I1006" s="48">
        <v>43.17</v>
      </c>
      <c r="J1006" s="49">
        <v>60.5</v>
      </c>
      <c r="K1006" s="50">
        <v>9.2037037037037033E-4</v>
      </c>
      <c r="L1006" s="50">
        <v>1.2542824074074075E-3</v>
      </c>
      <c r="M1006" s="50">
        <v>2.8936342592592594E-3</v>
      </c>
      <c r="N1006" s="50">
        <v>1.1473379629629631E-3</v>
      </c>
      <c r="O1006" s="50">
        <v>1.611226851851852E-3</v>
      </c>
      <c r="P1006" s="50">
        <v>2.0952546296296296E-3</v>
      </c>
      <c r="Q1006" s="50">
        <v>3.3436342592592593E-3</v>
      </c>
      <c r="R1006" s="50">
        <v>3.6041666666666665E-3</v>
      </c>
      <c r="S1006" s="50">
        <v>4.578935185185185E-3</v>
      </c>
      <c r="T1006" s="50">
        <v>7.1974537037037033E-3</v>
      </c>
      <c r="U1006" s="50">
        <v>7.7851851851851849E-3</v>
      </c>
      <c r="V1006" s="50">
        <v>1.2389699074074072E-2</v>
      </c>
      <c r="W1006" s="50">
        <v>1.2232175925925924E-2</v>
      </c>
      <c r="X1006" s="50">
        <v>2.0591898148148151E-2</v>
      </c>
      <c r="Y1006" s="51">
        <v>4.2628189999999996E-2</v>
      </c>
      <c r="Z1006" s="48" t="s">
        <v>0</v>
      </c>
      <c r="AA1006" s="48">
        <v>2.73</v>
      </c>
      <c r="AB1006" s="48">
        <v>4.4800000000000004</v>
      </c>
      <c r="AC1006" s="48">
        <v>9.5500000000000007</v>
      </c>
      <c r="AD1006" s="48">
        <v>7.75</v>
      </c>
      <c r="AE1006" s="46">
        <v>2322</v>
      </c>
      <c r="AF1006" s="48" t="s">
        <v>0</v>
      </c>
      <c r="AG1006" s="48" t="s">
        <v>0</v>
      </c>
      <c r="AH1006" s="48">
        <v>10.01</v>
      </c>
      <c r="AI1006" s="48">
        <v>10.35</v>
      </c>
      <c r="AJ1006" s="48">
        <v>11.32</v>
      </c>
      <c r="AK1006" s="48">
        <v>12.24</v>
      </c>
      <c r="AL1006" s="48">
        <v>33.29</v>
      </c>
      <c r="AM1006" s="48">
        <v>54.49</v>
      </c>
      <c r="AN1006" s="48">
        <v>76.95</v>
      </c>
      <c r="AO1006" s="50">
        <v>1.1855324074074075E-3</v>
      </c>
      <c r="AP1006" s="50">
        <v>1.6521990740740742E-3</v>
      </c>
      <c r="AQ1006" s="50">
        <v>3.7518518518518517E-3</v>
      </c>
      <c r="AR1006" s="50">
        <v>1.4966435185185187E-3</v>
      </c>
      <c r="AS1006" s="50">
        <v>2.0924768518518519E-3</v>
      </c>
      <c r="AT1006" s="50">
        <v>2.703819444444444E-3</v>
      </c>
      <c r="AU1006" s="50">
        <v>4.2785879629629623E-3</v>
      </c>
      <c r="AV1006" s="50">
        <v>4.6325231481481478E-3</v>
      </c>
      <c r="AW1006" s="50">
        <v>5.9231481481481487E-3</v>
      </c>
      <c r="AX1006" s="50">
        <v>9.3631944444444431E-3</v>
      </c>
      <c r="AY1006" s="50">
        <v>1.0095138888888888E-2</v>
      </c>
      <c r="AZ1006" s="50">
        <v>1.6286689814814813E-2</v>
      </c>
      <c r="BA1006" s="50">
        <v>1.3738310185185185E-2</v>
      </c>
      <c r="BB1006" s="50">
        <v>2.3558796296296296E-2</v>
      </c>
      <c r="BC1006" s="51">
        <v>4.8299749999999995E-2</v>
      </c>
      <c r="BD1006" s="48" t="s">
        <v>0</v>
      </c>
      <c r="BE1006" s="48" t="s">
        <v>0</v>
      </c>
      <c r="BF1006" s="48">
        <v>3.15</v>
      </c>
      <c r="BG1006" s="48">
        <v>6.73</v>
      </c>
      <c r="BH1006" s="48">
        <v>6.91</v>
      </c>
      <c r="BI1006" s="46">
        <v>1776</v>
      </c>
    </row>
    <row r="1007" spans="1:61" x14ac:dyDescent="0.3">
      <c r="A1007" s="46">
        <v>395</v>
      </c>
      <c r="B1007" s="48" t="s">
        <v>0</v>
      </c>
      <c r="C1007" s="48">
        <v>7.76</v>
      </c>
      <c r="D1007" s="48">
        <v>8.3000000000000007</v>
      </c>
      <c r="E1007" s="48">
        <v>8.9499999999999993</v>
      </c>
      <c r="F1007" s="48" t="s">
        <v>0</v>
      </c>
      <c r="G1007" s="48">
        <v>10.53</v>
      </c>
      <c r="H1007" s="48">
        <v>27.14</v>
      </c>
      <c r="I1007" s="48">
        <v>43.19</v>
      </c>
      <c r="J1007" s="49">
        <v>60.53</v>
      </c>
      <c r="K1007" s="50">
        <v>9.2071759259259255E-4</v>
      </c>
      <c r="L1007" s="50">
        <v>1.2547453703703705E-3</v>
      </c>
      <c r="M1007" s="50">
        <v>2.8949074074074077E-3</v>
      </c>
      <c r="N1007" s="50">
        <v>1.147800925925926E-3</v>
      </c>
      <c r="O1007" s="50">
        <v>1.6118055555555556E-3</v>
      </c>
      <c r="P1007" s="50">
        <v>2.0961805555555556E-3</v>
      </c>
      <c r="Q1007" s="50">
        <v>3.3451388888888892E-3</v>
      </c>
      <c r="R1007" s="50">
        <v>3.6056712962962961E-3</v>
      </c>
      <c r="S1007" s="50">
        <v>4.5809027777777775E-3</v>
      </c>
      <c r="T1007" s="50">
        <v>7.2005787037037038E-3</v>
      </c>
      <c r="U1007" s="50">
        <v>7.7885416666666667E-3</v>
      </c>
      <c r="V1007" s="50">
        <v>1.2395023148148146E-2</v>
      </c>
      <c r="W1007" s="50">
        <v>1.2240162037037037E-2</v>
      </c>
      <c r="X1007" s="50">
        <v>2.0605439814814816E-2</v>
      </c>
      <c r="Y1007" s="51">
        <v>4.2662159999999998E-2</v>
      </c>
      <c r="Z1007" s="48" t="s">
        <v>0</v>
      </c>
      <c r="AA1007" s="48" t="s">
        <v>0</v>
      </c>
      <c r="AB1007" s="48" t="s">
        <v>0</v>
      </c>
      <c r="AC1007" s="48">
        <v>9.5399999999999991</v>
      </c>
      <c r="AD1007" s="48">
        <v>7.73</v>
      </c>
      <c r="AE1007" s="46">
        <v>2317</v>
      </c>
      <c r="AF1007" s="48">
        <v>8.64</v>
      </c>
      <c r="AG1007" s="48">
        <v>9.3699999999999992</v>
      </c>
      <c r="AH1007" s="48" t="s">
        <v>0</v>
      </c>
      <c r="AI1007" s="48">
        <v>10.36</v>
      </c>
      <c r="AJ1007" s="48" t="s">
        <v>0</v>
      </c>
      <c r="AK1007" s="48">
        <v>12.25</v>
      </c>
      <c r="AL1007" s="48">
        <v>33.31</v>
      </c>
      <c r="AM1007" s="48">
        <v>54.52</v>
      </c>
      <c r="AN1007" s="48">
        <v>76.989999999999995</v>
      </c>
      <c r="AO1007" s="50">
        <v>1.1862268518518519E-3</v>
      </c>
      <c r="AP1007" s="50">
        <v>1.6532407407407407E-3</v>
      </c>
      <c r="AQ1007" s="50">
        <v>3.7541666666666665E-3</v>
      </c>
      <c r="AR1007" s="50">
        <v>1.4975694444444446E-3</v>
      </c>
      <c r="AS1007" s="50">
        <v>2.0937500000000001E-3</v>
      </c>
      <c r="AT1007" s="50">
        <v>2.7054398148148146E-3</v>
      </c>
      <c r="AU1007" s="50">
        <v>4.2810185185185182E-3</v>
      </c>
      <c r="AV1007" s="50">
        <v>4.6351851851851849E-3</v>
      </c>
      <c r="AW1007" s="50">
        <v>5.9266203703703712E-3</v>
      </c>
      <c r="AX1007" s="50">
        <v>9.3688657407407384E-3</v>
      </c>
      <c r="AY1007" s="50">
        <v>1.0101388888888889E-2</v>
      </c>
      <c r="AZ1007" s="50">
        <v>1.6296874999999999E-2</v>
      </c>
      <c r="BA1007" s="50">
        <v>1.3747800925925927E-2</v>
      </c>
      <c r="BB1007" s="50">
        <v>2.3574884259259257E-2</v>
      </c>
      <c r="BC1007" s="51">
        <v>4.833428E-2</v>
      </c>
      <c r="BD1007" s="48" t="s">
        <v>0</v>
      </c>
      <c r="BE1007" s="48" t="s">
        <v>0</v>
      </c>
      <c r="BF1007" s="48" t="s">
        <v>0</v>
      </c>
      <c r="BG1007" s="48">
        <v>6.72</v>
      </c>
      <c r="BH1007" s="48">
        <v>6.89</v>
      </c>
      <c r="BI1007" s="46">
        <v>1772</v>
      </c>
    </row>
    <row r="1008" spans="1:61" x14ac:dyDescent="0.3">
      <c r="A1008" s="46">
        <v>394</v>
      </c>
      <c r="B1008" s="48">
        <v>7.17</v>
      </c>
      <c r="C1008" s="48" t="s">
        <v>0</v>
      </c>
      <c r="D1008" s="48" t="s">
        <v>0</v>
      </c>
      <c r="E1008" s="48" t="s">
        <v>0</v>
      </c>
      <c r="F1008" s="48">
        <v>9.73</v>
      </c>
      <c r="G1008" s="48" t="s">
        <v>0</v>
      </c>
      <c r="H1008" s="48">
        <v>27.15</v>
      </c>
      <c r="I1008" s="48">
        <v>43.21</v>
      </c>
      <c r="J1008" s="49">
        <v>60.55</v>
      </c>
      <c r="K1008" s="50">
        <v>9.2118055555555551E-4</v>
      </c>
      <c r="L1008" s="50">
        <v>1.2553240740740741E-3</v>
      </c>
      <c r="M1008" s="50">
        <v>2.8961805555555559E-3</v>
      </c>
      <c r="N1008" s="50">
        <v>1.148263888888889E-3</v>
      </c>
      <c r="O1008" s="50">
        <v>1.6125E-3</v>
      </c>
      <c r="P1008" s="50">
        <v>2.0969907407407408E-3</v>
      </c>
      <c r="Q1008" s="50">
        <v>3.3465277777777781E-3</v>
      </c>
      <c r="R1008" s="50">
        <v>3.607175925925926E-3</v>
      </c>
      <c r="S1008" s="50">
        <v>4.58287037037037E-3</v>
      </c>
      <c r="T1008" s="50">
        <v>7.2038194444444441E-3</v>
      </c>
      <c r="U1008" s="50">
        <v>7.7920138888888891E-3</v>
      </c>
      <c r="V1008" s="50">
        <v>1.2400462962962964E-2</v>
      </c>
      <c r="W1008" s="50">
        <v>1.2248148148148149E-2</v>
      </c>
      <c r="X1008" s="50">
        <v>2.0618865740740743E-2</v>
      </c>
      <c r="Y1008" s="51">
        <v>4.2685729999999998E-2</v>
      </c>
      <c r="Z1008" s="48" t="s">
        <v>0</v>
      </c>
      <c r="AA1008" s="48">
        <v>2.72</v>
      </c>
      <c r="AB1008" s="48">
        <v>4.47</v>
      </c>
      <c r="AC1008" s="48">
        <v>9.5299999999999994</v>
      </c>
      <c r="AD1008" s="48">
        <v>7.71</v>
      </c>
      <c r="AE1008" s="46">
        <v>2312</v>
      </c>
      <c r="AF1008" s="48" t="s">
        <v>0</v>
      </c>
      <c r="AG1008" s="48" t="s">
        <v>0</v>
      </c>
      <c r="AH1008" s="48">
        <v>10.02</v>
      </c>
      <c r="AI1008" s="48" t="s">
        <v>0</v>
      </c>
      <c r="AJ1008" s="48">
        <v>11.33</v>
      </c>
      <c r="AK1008" s="48" t="s">
        <v>0</v>
      </c>
      <c r="AL1008" s="48">
        <v>33.32</v>
      </c>
      <c r="AM1008" s="48">
        <v>54.55</v>
      </c>
      <c r="AN1008" s="48">
        <v>77.040000000000006</v>
      </c>
      <c r="AO1008" s="50">
        <v>1.1869212962962964E-3</v>
      </c>
      <c r="AP1008" s="50">
        <v>1.6542824074074075E-3</v>
      </c>
      <c r="AQ1008" s="50">
        <v>3.7564814814814813E-3</v>
      </c>
      <c r="AR1008" s="50">
        <v>1.4983796296296297E-3</v>
      </c>
      <c r="AS1008" s="50">
        <v>2.0949074074074073E-3</v>
      </c>
      <c r="AT1008" s="50">
        <v>2.7069444444444441E-3</v>
      </c>
      <c r="AU1008" s="50">
        <v>4.2835648148148147E-3</v>
      </c>
      <c r="AV1008" s="50">
        <v>4.6379629629629627E-3</v>
      </c>
      <c r="AW1008" s="50">
        <v>5.9302083333333342E-3</v>
      </c>
      <c r="AX1008" s="50">
        <v>9.3745370370370354E-3</v>
      </c>
      <c r="AY1008" s="50">
        <v>1.010763888888889E-2</v>
      </c>
      <c r="AZ1008" s="50">
        <v>1.6307060185185185E-2</v>
      </c>
      <c r="BA1008" s="50">
        <v>1.3757407407407407E-2</v>
      </c>
      <c r="BB1008" s="50">
        <v>2.359108796296296E-2</v>
      </c>
      <c r="BC1008" s="51">
        <v>4.836882E-2</v>
      </c>
      <c r="BD1008" s="48" t="s">
        <v>0</v>
      </c>
      <c r="BE1008" s="48">
        <v>2.11</v>
      </c>
      <c r="BF1008" s="48">
        <v>3.14</v>
      </c>
      <c r="BG1008" s="48">
        <v>6.71</v>
      </c>
      <c r="BH1008" s="48">
        <v>6.88</v>
      </c>
      <c r="BI1008" s="46">
        <v>1768</v>
      </c>
    </row>
    <row r="1009" spans="1:61" x14ac:dyDescent="0.3">
      <c r="A1009" s="46">
        <v>393</v>
      </c>
      <c r="B1009" s="48" t="s">
        <v>0</v>
      </c>
      <c r="C1009" s="48" t="s">
        <v>0</v>
      </c>
      <c r="D1009" s="48" t="s">
        <v>0</v>
      </c>
      <c r="E1009" s="48">
        <v>8.9600000000000009</v>
      </c>
      <c r="F1009" s="48" t="s">
        <v>0</v>
      </c>
      <c r="G1009" s="48">
        <v>10.54</v>
      </c>
      <c r="H1009" s="48">
        <v>27.16</v>
      </c>
      <c r="I1009" s="48">
        <v>43.23</v>
      </c>
      <c r="J1009" s="49">
        <v>60.58</v>
      </c>
      <c r="K1009" s="50">
        <v>9.2152777777777773E-4</v>
      </c>
      <c r="L1009" s="50">
        <v>1.255787037037037E-3</v>
      </c>
      <c r="M1009" s="50">
        <v>2.8975694444444448E-3</v>
      </c>
      <c r="N1009" s="50">
        <v>1.1487268518518519E-3</v>
      </c>
      <c r="O1009" s="50">
        <v>1.6131944444444444E-3</v>
      </c>
      <c r="P1009" s="50">
        <v>2.0978009259259257E-3</v>
      </c>
      <c r="Q1009" s="50">
        <v>3.347916666666667E-3</v>
      </c>
      <c r="R1009" s="50">
        <v>3.6086805555555555E-3</v>
      </c>
      <c r="S1009" s="50">
        <v>4.5848379629629633E-3</v>
      </c>
      <c r="T1009" s="50">
        <v>7.2069444444444446E-3</v>
      </c>
      <c r="U1009" s="50">
        <v>7.7954861111111115E-3</v>
      </c>
      <c r="V1009" s="50">
        <v>1.2405902777777778E-2</v>
      </c>
      <c r="W1009" s="50">
        <v>1.225625E-2</v>
      </c>
      <c r="X1009" s="50">
        <v>2.0632407407407408E-2</v>
      </c>
      <c r="Y1009" s="51">
        <v>4.2709309999999993E-2</v>
      </c>
      <c r="Z1009" s="48">
        <v>1.39</v>
      </c>
      <c r="AA1009" s="48" t="s">
        <v>0</v>
      </c>
      <c r="AB1009" s="48" t="s">
        <v>0</v>
      </c>
      <c r="AC1009" s="48">
        <v>9.52</v>
      </c>
      <c r="AD1009" s="48">
        <v>7.7</v>
      </c>
      <c r="AE1009" s="46">
        <v>2307</v>
      </c>
      <c r="AF1009" s="48">
        <v>8.65</v>
      </c>
      <c r="AG1009" s="48">
        <v>9.3800000000000008</v>
      </c>
      <c r="AH1009" s="48" t="s">
        <v>0</v>
      </c>
      <c r="AI1009" s="48">
        <v>10.37</v>
      </c>
      <c r="AJ1009" s="48">
        <v>11.34</v>
      </c>
      <c r="AK1009" s="48">
        <v>12.26</v>
      </c>
      <c r="AL1009" s="48">
        <v>33.340000000000003</v>
      </c>
      <c r="AM1009" s="48">
        <v>54.58</v>
      </c>
      <c r="AN1009" s="48">
        <v>77.08</v>
      </c>
      <c r="AO1009" s="50">
        <v>1.1876157407407408E-3</v>
      </c>
      <c r="AP1009" s="50">
        <v>1.655324074074074E-3</v>
      </c>
      <c r="AQ1009" s="50">
        <v>3.7587962962962961E-3</v>
      </c>
      <c r="AR1009" s="50">
        <v>1.4993055555555556E-3</v>
      </c>
      <c r="AS1009" s="50">
        <v>2.0961805555555556E-3</v>
      </c>
      <c r="AT1009" s="50">
        <v>2.7085648148148151E-3</v>
      </c>
      <c r="AU1009" s="50">
        <v>4.2861111111111112E-3</v>
      </c>
      <c r="AV1009" s="50">
        <v>4.6406249999999998E-3</v>
      </c>
      <c r="AW1009" s="50">
        <v>5.9336805555555558E-3</v>
      </c>
      <c r="AX1009" s="50">
        <v>9.3803240740740739E-3</v>
      </c>
      <c r="AY1009" s="50">
        <v>1.011377314814815E-2</v>
      </c>
      <c r="AZ1009" s="50">
        <v>1.6317129629629629E-2</v>
      </c>
      <c r="BA1009" s="50">
        <v>1.3767013888888888E-2</v>
      </c>
      <c r="BB1009" s="50">
        <v>2.3607291666666665E-2</v>
      </c>
      <c r="BC1009" s="51">
        <v>4.8403359999999993E-2</v>
      </c>
      <c r="BD1009" s="48" t="s">
        <v>0</v>
      </c>
      <c r="BE1009" s="48" t="s">
        <v>0</v>
      </c>
      <c r="BF1009" s="48" t="s">
        <v>0</v>
      </c>
      <c r="BG1009" s="48">
        <v>6.7</v>
      </c>
      <c r="BH1009" s="48">
        <v>6.86</v>
      </c>
      <c r="BI1009" s="46">
        <v>1764</v>
      </c>
    </row>
    <row r="1010" spans="1:61" x14ac:dyDescent="0.3">
      <c r="A1010" s="46">
        <v>392</v>
      </c>
      <c r="B1010" s="48" t="s">
        <v>0</v>
      </c>
      <c r="C1010" s="48">
        <v>7.77</v>
      </c>
      <c r="D1010" s="48" t="s">
        <v>0</v>
      </c>
      <c r="E1010" s="48" t="s">
        <v>0</v>
      </c>
      <c r="F1010" s="48" t="s">
        <v>0</v>
      </c>
      <c r="G1010" s="48">
        <v>10.55</v>
      </c>
      <c r="H1010" s="48">
        <v>27.18</v>
      </c>
      <c r="I1010" s="48">
        <v>43.25</v>
      </c>
      <c r="J1010" s="49">
        <v>60.61</v>
      </c>
      <c r="K1010" s="50">
        <v>9.2187499999999995E-4</v>
      </c>
      <c r="L1010" s="50">
        <v>1.2563657407407408E-3</v>
      </c>
      <c r="M1010" s="50">
        <v>2.8988425925925931E-3</v>
      </c>
      <c r="N1010" s="50">
        <v>1.1491898148148149E-3</v>
      </c>
      <c r="O1010" s="50">
        <v>1.6137731481481482E-3</v>
      </c>
      <c r="P1010" s="50">
        <v>2.0987268518518516E-3</v>
      </c>
      <c r="Q1010" s="50">
        <v>3.3494212962962965E-3</v>
      </c>
      <c r="R1010" s="50">
        <v>3.6103009259259257E-3</v>
      </c>
      <c r="S1010" s="50">
        <v>4.5866898148148151E-3</v>
      </c>
      <c r="T1010" s="50">
        <v>7.2101851851851849E-3</v>
      </c>
      <c r="U1010" s="50">
        <v>7.7988425925925925E-3</v>
      </c>
      <c r="V1010" s="50">
        <v>1.2411342592592592E-2</v>
      </c>
      <c r="W1010" s="50">
        <v>1.2264236111111109E-2</v>
      </c>
      <c r="X1010" s="50">
        <v>2.0645949074074074E-2</v>
      </c>
      <c r="Y1010" s="51">
        <v>4.2743289999999989E-2</v>
      </c>
      <c r="Z1010" s="48" t="s">
        <v>0</v>
      </c>
      <c r="AA1010" s="48" t="s">
        <v>0</v>
      </c>
      <c r="AB1010" s="48">
        <v>4.46</v>
      </c>
      <c r="AC1010" s="48">
        <v>9.51</v>
      </c>
      <c r="AD1010" s="48">
        <v>7.68</v>
      </c>
      <c r="AE1010" s="46">
        <v>2302</v>
      </c>
      <c r="AF1010" s="48" t="s">
        <v>0</v>
      </c>
      <c r="AG1010" s="48" t="s">
        <v>0</v>
      </c>
      <c r="AH1010" s="48">
        <v>10.029999999999999</v>
      </c>
      <c r="AI1010" s="48">
        <v>10.38</v>
      </c>
      <c r="AJ1010" s="48" t="s">
        <v>0</v>
      </c>
      <c r="AK1010" s="48">
        <v>12.27</v>
      </c>
      <c r="AL1010" s="48">
        <v>33.36</v>
      </c>
      <c r="AM1010" s="48">
        <v>54.61</v>
      </c>
      <c r="AN1010" s="48">
        <v>77.13</v>
      </c>
      <c r="AO1010" s="50">
        <v>1.1883101851851853E-3</v>
      </c>
      <c r="AP1010" s="50">
        <v>1.6563657407407408E-3</v>
      </c>
      <c r="AQ1010" s="50">
        <v>3.7612268518518515E-3</v>
      </c>
      <c r="AR1010" s="50">
        <v>1.5002314814814815E-3</v>
      </c>
      <c r="AS1010" s="50">
        <v>2.0973379629629627E-3</v>
      </c>
      <c r="AT1010" s="50">
        <v>2.7100694444444446E-3</v>
      </c>
      <c r="AU1010" s="50">
        <v>4.2885416666666671E-3</v>
      </c>
      <c r="AV1010" s="50">
        <v>4.6434027777777775E-3</v>
      </c>
      <c r="AW1010" s="50">
        <v>5.9371527777777782E-3</v>
      </c>
      <c r="AX1010" s="50">
        <v>9.3861111111111107E-3</v>
      </c>
      <c r="AY1010" s="50">
        <v>1.0120023148148149E-2</v>
      </c>
      <c r="AZ1010" s="50">
        <v>1.6327314814814812E-2</v>
      </c>
      <c r="BA1010" s="50">
        <v>1.3776620370370371E-2</v>
      </c>
      <c r="BB1010" s="50">
        <v>2.3623495370370368E-2</v>
      </c>
      <c r="BC1010" s="51">
        <v>4.8437909999999994E-2</v>
      </c>
      <c r="BD1010" s="48" t="s">
        <v>0</v>
      </c>
      <c r="BE1010" s="48" t="s">
        <v>0</v>
      </c>
      <c r="BF1010" s="48" t="s">
        <v>0</v>
      </c>
      <c r="BG1010" s="48">
        <v>6.69</v>
      </c>
      <c r="BH1010" s="48">
        <v>6.84</v>
      </c>
      <c r="BI1010" s="46">
        <v>1760</v>
      </c>
    </row>
    <row r="1011" spans="1:61" x14ac:dyDescent="0.3">
      <c r="A1011" s="46">
        <v>391</v>
      </c>
      <c r="B1011" s="48" t="s">
        <v>0</v>
      </c>
      <c r="C1011" s="48" t="s">
        <v>0</v>
      </c>
      <c r="D1011" s="48">
        <v>8.31</v>
      </c>
      <c r="E1011" s="48" t="s">
        <v>0</v>
      </c>
      <c r="F1011" s="48">
        <v>9.74</v>
      </c>
      <c r="G1011" s="48" t="s">
        <v>0</v>
      </c>
      <c r="H1011" s="48">
        <v>27.19</v>
      </c>
      <c r="I1011" s="48">
        <v>43.27</v>
      </c>
      <c r="J1011" s="49">
        <v>60.63</v>
      </c>
      <c r="K1011" s="50">
        <v>9.2233796296296291E-4</v>
      </c>
      <c r="L1011" s="50">
        <v>1.2568287037037038E-3</v>
      </c>
      <c r="M1011" s="50">
        <v>2.9002314814814819E-3</v>
      </c>
      <c r="N1011" s="50">
        <v>1.1496527777777779E-3</v>
      </c>
      <c r="O1011" s="50">
        <v>1.6144675925925927E-3</v>
      </c>
      <c r="P1011" s="50">
        <v>2.0995370370370369E-3</v>
      </c>
      <c r="Q1011" s="50">
        <v>3.3508101851851854E-3</v>
      </c>
      <c r="R1011" s="50">
        <v>3.6118055555555556E-3</v>
      </c>
      <c r="S1011" s="50">
        <v>4.5886574074074076E-3</v>
      </c>
      <c r="T1011" s="50">
        <v>7.2134259259259252E-3</v>
      </c>
      <c r="U1011" s="50">
        <v>7.8023148148148149E-3</v>
      </c>
      <c r="V1011" s="50">
        <v>1.2416782407407408E-2</v>
      </c>
      <c r="W1011" s="50">
        <v>1.2272337962962964E-2</v>
      </c>
      <c r="X1011" s="50">
        <v>2.0659490740740742E-2</v>
      </c>
      <c r="Y1011" s="51">
        <v>4.2766859999999997E-2</v>
      </c>
      <c r="Z1011" s="48" t="s">
        <v>0</v>
      </c>
      <c r="AA1011" s="48">
        <v>2.71</v>
      </c>
      <c r="AB1011" s="48" t="s">
        <v>0</v>
      </c>
      <c r="AC1011" s="48">
        <v>9.5</v>
      </c>
      <c r="AD1011" s="48">
        <v>7.66</v>
      </c>
      <c r="AE1011" s="46">
        <v>2297</v>
      </c>
      <c r="AF1011" s="48" t="s">
        <v>0</v>
      </c>
      <c r="AG1011" s="48">
        <v>9.39</v>
      </c>
      <c r="AH1011" s="48" t="s">
        <v>0</v>
      </c>
      <c r="AI1011" s="48" t="s">
        <v>0</v>
      </c>
      <c r="AJ1011" s="48">
        <v>11.35</v>
      </c>
      <c r="AK1011" s="48">
        <v>12.28</v>
      </c>
      <c r="AL1011" s="48">
        <v>33.380000000000003</v>
      </c>
      <c r="AM1011" s="48">
        <v>54.65</v>
      </c>
      <c r="AN1011" s="48">
        <v>77.17</v>
      </c>
      <c r="AO1011" s="50">
        <v>1.1890046296296297E-3</v>
      </c>
      <c r="AP1011" s="50">
        <v>1.6572916666666667E-3</v>
      </c>
      <c r="AQ1011" s="50">
        <v>3.7635416666666663E-3</v>
      </c>
      <c r="AR1011" s="50">
        <v>1.5011574074074074E-3</v>
      </c>
      <c r="AS1011" s="50">
        <v>2.098611111111111E-3</v>
      </c>
      <c r="AT1011" s="50">
        <v>2.7116898148148148E-3</v>
      </c>
      <c r="AU1011" s="50">
        <v>4.2910879629629627E-3</v>
      </c>
      <c r="AV1011" s="50">
        <v>4.6460648148148147E-3</v>
      </c>
      <c r="AW1011" s="50">
        <v>5.9407407407407412E-3</v>
      </c>
      <c r="AX1011" s="50">
        <v>9.391782407407406E-3</v>
      </c>
      <c r="AY1011" s="50">
        <v>1.0126273148148148E-2</v>
      </c>
      <c r="AZ1011" s="50">
        <v>1.6337499999999998E-2</v>
      </c>
      <c r="BA1011" s="50">
        <v>1.3786342592592593E-2</v>
      </c>
      <c r="BB1011" s="50">
        <v>2.3639699074074073E-2</v>
      </c>
      <c r="BC1011" s="51">
        <v>4.8472449999999993E-2</v>
      </c>
      <c r="BD1011" s="48" t="s">
        <v>0</v>
      </c>
      <c r="BE1011" s="48">
        <v>2.1</v>
      </c>
      <c r="BF1011" s="48">
        <v>3.13</v>
      </c>
      <c r="BG1011" s="48">
        <v>6.68</v>
      </c>
      <c r="BH1011" s="48">
        <v>6.83</v>
      </c>
      <c r="BI1011" s="46">
        <v>1756</v>
      </c>
    </row>
    <row r="1012" spans="1:61" x14ac:dyDescent="0.3">
      <c r="A1012" s="46">
        <v>390</v>
      </c>
      <c r="B1012" s="48">
        <v>7.18</v>
      </c>
      <c r="C1012" s="48" t="s">
        <v>0</v>
      </c>
      <c r="D1012" s="48" t="s">
        <v>0</v>
      </c>
      <c r="E1012" s="48">
        <v>8.9700000000000006</v>
      </c>
      <c r="F1012" s="48" t="s">
        <v>0</v>
      </c>
      <c r="G1012" s="48">
        <v>10.56</v>
      </c>
      <c r="H1012" s="48">
        <v>27.2</v>
      </c>
      <c r="I1012" s="48">
        <v>43.29</v>
      </c>
      <c r="J1012" s="49">
        <v>60.66</v>
      </c>
      <c r="K1012" s="50">
        <v>9.2268518518518513E-4</v>
      </c>
      <c r="L1012" s="50">
        <v>1.2574074074074074E-3</v>
      </c>
      <c r="M1012" s="50">
        <v>2.9015046296296297E-3</v>
      </c>
      <c r="N1012" s="50">
        <v>1.1501157407407408E-3</v>
      </c>
      <c r="O1012" s="50">
        <v>1.6151620370370371E-3</v>
      </c>
      <c r="P1012" s="50">
        <v>2.1004629629629628E-3</v>
      </c>
      <c r="Q1012" s="50">
        <v>3.3521990740740743E-3</v>
      </c>
      <c r="R1012" s="50">
        <v>3.6133101851851851E-3</v>
      </c>
      <c r="S1012" s="50">
        <v>4.5906250000000001E-3</v>
      </c>
      <c r="T1012" s="50">
        <v>7.2165509259259249E-3</v>
      </c>
      <c r="U1012" s="50">
        <v>7.8057870370370364E-3</v>
      </c>
      <c r="V1012" s="50">
        <v>1.2422222222222222E-2</v>
      </c>
      <c r="W1012" s="50">
        <v>1.2280439814814815E-2</v>
      </c>
      <c r="X1012" s="50">
        <v>2.0673032407407411E-2</v>
      </c>
      <c r="Y1012" s="51">
        <v>4.2790450000000001E-2</v>
      </c>
      <c r="Z1012" s="48" t="s">
        <v>0</v>
      </c>
      <c r="AA1012" s="48" t="s">
        <v>0</v>
      </c>
      <c r="AB1012" s="48" t="s">
        <v>0</v>
      </c>
      <c r="AC1012" s="48">
        <v>9.49</v>
      </c>
      <c r="AD1012" s="48">
        <v>7.64</v>
      </c>
      <c r="AE1012" s="46">
        <v>2292</v>
      </c>
      <c r="AF1012" s="48">
        <v>8.66</v>
      </c>
      <c r="AG1012" s="48" t="s">
        <v>0</v>
      </c>
      <c r="AH1012" s="48">
        <v>10.039999999999999</v>
      </c>
      <c r="AI1012" s="48">
        <v>10.39</v>
      </c>
      <c r="AJ1012" s="48">
        <v>11.36</v>
      </c>
      <c r="AK1012" s="48" t="s">
        <v>0</v>
      </c>
      <c r="AL1012" s="48">
        <v>33.4</v>
      </c>
      <c r="AM1012" s="48">
        <v>54.68</v>
      </c>
      <c r="AN1012" s="48">
        <v>77.209999999999994</v>
      </c>
      <c r="AO1012" s="50">
        <v>1.1896990740740741E-3</v>
      </c>
      <c r="AP1012" s="50">
        <v>1.6583333333333333E-3</v>
      </c>
      <c r="AQ1012" s="50">
        <v>3.7658564814814811E-3</v>
      </c>
      <c r="AR1012" s="50">
        <v>1.5019675925925927E-3</v>
      </c>
      <c r="AS1012" s="50">
        <v>2.0997685185185186E-3</v>
      </c>
      <c r="AT1012" s="50">
        <v>2.7133101851851854E-3</v>
      </c>
      <c r="AU1012" s="50">
        <v>4.2935185185185186E-3</v>
      </c>
      <c r="AV1012" s="50">
        <v>4.6488425925925924E-3</v>
      </c>
      <c r="AW1012" s="50">
        <v>5.9443287037037034E-3</v>
      </c>
      <c r="AX1012" s="50">
        <v>9.3975694444444428E-3</v>
      </c>
      <c r="AY1012" s="50">
        <v>1.0132523148148147E-2</v>
      </c>
      <c r="AZ1012" s="50">
        <v>1.6347685185185184E-2</v>
      </c>
      <c r="BA1012" s="50">
        <v>1.3795949074074075E-2</v>
      </c>
      <c r="BB1012" s="50">
        <v>2.3656018518518517E-2</v>
      </c>
      <c r="BC1012" s="51">
        <v>4.8507009999999996E-2</v>
      </c>
      <c r="BD1012" s="48" t="s">
        <v>0</v>
      </c>
      <c r="BE1012" s="48" t="s">
        <v>0</v>
      </c>
      <c r="BF1012" s="48" t="s">
        <v>0</v>
      </c>
      <c r="BG1012" s="48">
        <v>6.67</v>
      </c>
      <c r="BH1012" s="48">
        <v>6.81</v>
      </c>
      <c r="BI1012" s="46">
        <v>1752</v>
      </c>
    </row>
    <row r="1013" spans="1:61" x14ac:dyDescent="0.3">
      <c r="A1013" s="46">
        <v>389</v>
      </c>
      <c r="B1013" s="48" t="s">
        <v>0</v>
      </c>
      <c r="C1013" s="48" t="s">
        <v>0</v>
      </c>
      <c r="D1013" s="48" t="s">
        <v>0</v>
      </c>
      <c r="E1013" s="48" t="s">
        <v>0</v>
      </c>
      <c r="F1013" s="48">
        <v>9.75</v>
      </c>
      <c r="G1013" s="48" t="s">
        <v>0</v>
      </c>
      <c r="H1013" s="48">
        <v>27.21</v>
      </c>
      <c r="I1013" s="48">
        <v>43.31</v>
      </c>
      <c r="J1013" s="49">
        <v>60.68</v>
      </c>
      <c r="K1013" s="50">
        <v>9.2314814814814809E-4</v>
      </c>
      <c r="L1013" s="50">
        <v>1.2579861111111112E-3</v>
      </c>
      <c r="M1013" s="50">
        <v>2.902777777777778E-3</v>
      </c>
      <c r="N1013" s="50">
        <v>1.1505787037037038E-3</v>
      </c>
      <c r="O1013" s="50">
        <v>1.6157407407407407E-3</v>
      </c>
      <c r="P1013" s="50">
        <v>2.1012731481481481E-3</v>
      </c>
      <c r="Q1013" s="50">
        <v>3.3537037037037038E-3</v>
      </c>
      <c r="R1013" s="50">
        <v>3.6148148148148146E-3</v>
      </c>
      <c r="S1013" s="50">
        <v>4.5925925925925926E-3</v>
      </c>
      <c r="T1013" s="50">
        <v>7.219791666666666E-3</v>
      </c>
      <c r="U1013" s="50">
        <v>7.8092592592592588E-3</v>
      </c>
      <c r="V1013" s="50">
        <v>1.2427662037037036E-2</v>
      </c>
      <c r="W1013" s="50">
        <v>1.2288425925925927E-2</v>
      </c>
      <c r="X1013" s="50">
        <v>2.0686574074074076E-2</v>
      </c>
      <c r="Y1013" s="51">
        <v>4.2824439999999998E-2</v>
      </c>
      <c r="Z1013" s="48" t="s">
        <v>0</v>
      </c>
      <c r="AA1013" s="48">
        <v>2.7</v>
      </c>
      <c r="AB1013" s="48">
        <v>4.45</v>
      </c>
      <c r="AC1013" s="48">
        <v>9.48</v>
      </c>
      <c r="AD1013" s="48">
        <v>7.63</v>
      </c>
      <c r="AE1013" s="46">
        <v>2286</v>
      </c>
      <c r="AF1013" s="48" t="s">
        <v>0</v>
      </c>
      <c r="AG1013" s="48">
        <v>9.4</v>
      </c>
      <c r="AH1013" s="48" t="s">
        <v>0</v>
      </c>
      <c r="AI1013" s="48" t="s">
        <v>0</v>
      </c>
      <c r="AJ1013" s="48" t="s">
        <v>0</v>
      </c>
      <c r="AK1013" s="48">
        <v>12.29</v>
      </c>
      <c r="AL1013" s="48">
        <v>33.409999999999997</v>
      </c>
      <c r="AM1013" s="48">
        <v>54.71</v>
      </c>
      <c r="AN1013" s="48">
        <v>77.260000000000005</v>
      </c>
      <c r="AO1013" s="50">
        <v>1.1905092592592592E-3</v>
      </c>
      <c r="AP1013" s="50">
        <v>1.659375E-3</v>
      </c>
      <c r="AQ1013" s="50">
        <v>3.768287037037037E-3</v>
      </c>
      <c r="AR1013" s="50">
        <v>1.5028935185185186E-3</v>
      </c>
      <c r="AS1013" s="50">
        <v>2.1010416666666664E-3</v>
      </c>
      <c r="AT1013" s="50">
        <v>2.7148148148148149E-3</v>
      </c>
      <c r="AU1013" s="50">
        <v>4.2960648148148142E-3</v>
      </c>
      <c r="AV1013" s="50">
        <v>4.6516203703703702E-3</v>
      </c>
      <c r="AW1013" s="50">
        <v>5.9478009259259258E-3</v>
      </c>
      <c r="AX1013" s="50">
        <v>9.4033564814814796E-3</v>
      </c>
      <c r="AY1013" s="50">
        <v>1.0138773148148148E-2</v>
      </c>
      <c r="AZ1013" s="50">
        <v>1.6357986111111111E-2</v>
      </c>
      <c r="BA1013" s="50">
        <v>1.3805555555555555E-2</v>
      </c>
      <c r="BB1013" s="50">
        <v>2.3672222222222223E-2</v>
      </c>
      <c r="BC1013" s="51">
        <v>4.8531159999999997E-2</v>
      </c>
      <c r="BD1013" s="48" t="s">
        <v>0</v>
      </c>
      <c r="BE1013" s="48" t="s">
        <v>0</v>
      </c>
      <c r="BF1013" s="48">
        <v>3.12</v>
      </c>
      <c r="BG1013" s="48">
        <v>6.66</v>
      </c>
      <c r="BH1013" s="48">
        <v>6.79</v>
      </c>
      <c r="BI1013" s="46">
        <v>1748</v>
      </c>
    </row>
    <row r="1014" spans="1:61" x14ac:dyDescent="0.3">
      <c r="A1014" s="46">
        <v>388</v>
      </c>
      <c r="B1014" s="48" t="s">
        <v>0</v>
      </c>
      <c r="C1014" s="48">
        <v>7.78</v>
      </c>
      <c r="D1014" s="48">
        <v>8.32</v>
      </c>
      <c r="E1014" s="48">
        <v>8.98</v>
      </c>
      <c r="F1014" s="48" t="s">
        <v>0</v>
      </c>
      <c r="G1014" s="48">
        <v>10.57</v>
      </c>
      <c r="H1014" s="48">
        <v>27.22</v>
      </c>
      <c r="I1014" s="48">
        <v>43.33</v>
      </c>
      <c r="J1014" s="49">
        <v>60.71</v>
      </c>
      <c r="K1014" s="50">
        <v>9.2349537037037042E-4</v>
      </c>
      <c r="L1014" s="50">
        <v>1.2584490740740742E-3</v>
      </c>
      <c r="M1014" s="50">
        <v>2.9041666666666669E-3</v>
      </c>
      <c r="N1014" s="50">
        <v>1.1510416666666667E-3</v>
      </c>
      <c r="O1014" s="50">
        <v>1.6164351851851852E-3</v>
      </c>
      <c r="P1014" s="50">
        <v>2.102199074074074E-3</v>
      </c>
      <c r="Q1014" s="50">
        <v>3.3550925925925927E-3</v>
      </c>
      <c r="R1014" s="50">
        <v>3.6163194444444441E-3</v>
      </c>
      <c r="S1014" s="50">
        <v>4.594560185185185E-3</v>
      </c>
      <c r="T1014" s="50">
        <v>7.2230324074074072E-3</v>
      </c>
      <c r="U1014" s="50">
        <v>7.8127314814814813E-3</v>
      </c>
      <c r="V1014" s="50">
        <v>1.2433101851851851E-2</v>
      </c>
      <c r="W1014" s="50">
        <v>1.2296527777777778E-2</v>
      </c>
      <c r="X1014" s="50">
        <v>2.0700115740740741E-2</v>
      </c>
      <c r="Y1014" s="51">
        <v>4.2848029999999995E-2</v>
      </c>
      <c r="Z1014" s="48" t="s">
        <v>0</v>
      </c>
      <c r="AA1014" s="48" t="s">
        <v>0</v>
      </c>
      <c r="AB1014" s="48" t="s">
        <v>0</v>
      </c>
      <c r="AC1014" s="48">
        <v>9.4700000000000006</v>
      </c>
      <c r="AD1014" s="48">
        <v>7.61</v>
      </c>
      <c r="AE1014" s="46">
        <v>2281</v>
      </c>
      <c r="AF1014" s="48">
        <v>8.67</v>
      </c>
      <c r="AG1014" s="48" t="s">
        <v>0</v>
      </c>
      <c r="AH1014" s="48">
        <v>10.050000000000001</v>
      </c>
      <c r="AI1014" s="48">
        <v>10.4</v>
      </c>
      <c r="AJ1014" s="48">
        <v>11.37</v>
      </c>
      <c r="AK1014" s="48">
        <v>12.3</v>
      </c>
      <c r="AL1014" s="48">
        <v>33.43</v>
      </c>
      <c r="AM1014" s="48">
        <v>54.74</v>
      </c>
      <c r="AN1014" s="48">
        <v>77.3</v>
      </c>
      <c r="AO1014" s="50">
        <v>1.1912037037037037E-3</v>
      </c>
      <c r="AP1014" s="50">
        <v>1.6604166666666666E-3</v>
      </c>
      <c r="AQ1014" s="50">
        <v>3.7706018518518518E-3</v>
      </c>
      <c r="AR1014" s="50">
        <v>1.5038194444444446E-3</v>
      </c>
      <c r="AS1014" s="50">
        <v>2.102199074074074E-3</v>
      </c>
      <c r="AT1014" s="50">
        <v>2.7164351851851854E-3</v>
      </c>
      <c r="AU1014" s="50">
        <v>4.2986111111111107E-3</v>
      </c>
      <c r="AV1014" s="50">
        <v>4.6542824074074073E-3</v>
      </c>
      <c r="AW1014" s="50">
        <v>5.9513888888888897E-3</v>
      </c>
      <c r="AX1014" s="50">
        <v>9.4091435185185163E-3</v>
      </c>
      <c r="AY1014" s="50">
        <v>1.0145023148148148E-2</v>
      </c>
      <c r="AZ1014" s="50">
        <v>1.6368171296296294E-2</v>
      </c>
      <c r="BA1014" s="50">
        <v>1.3815277777777777E-2</v>
      </c>
      <c r="BB1014" s="50">
        <v>2.3688541666666667E-2</v>
      </c>
      <c r="BC1014" s="51">
        <v>4.8565719999999993E-2</v>
      </c>
      <c r="BD1014" s="48">
        <v>1.1299999999999999</v>
      </c>
      <c r="BE1014" s="48">
        <v>2.09</v>
      </c>
      <c r="BF1014" s="48" t="s">
        <v>0</v>
      </c>
      <c r="BG1014" s="48">
        <v>6.65</v>
      </c>
      <c r="BH1014" s="48">
        <v>6.78</v>
      </c>
      <c r="BI1014" s="46">
        <v>1744</v>
      </c>
    </row>
    <row r="1015" spans="1:61" x14ac:dyDescent="0.3">
      <c r="A1015" s="46">
        <v>387</v>
      </c>
      <c r="B1015" s="48">
        <v>7.19</v>
      </c>
      <c r="C1015" s="48" t="s">
        <v>0</v>
      </c>
      <c r="D1015" s="48" t="s">
        <v>0</v>
      </c>
      <c r="E1015" s="48" t="s">
        <v>0</v>
      </c>
      <c r="F1015" s="48">
        <v>9.76</v>
      </c>
      <c r="G1015" s="48" t="s">
        <v>0</v>
      </c>
      <c r="H1015" s="48">
        <v>27.23</v>
      </c>
      <c r="I1015" s="48">
        <v>43.34</v>
      </c>
      <c r="J1015" s="49">
        <v>60.73</v>
      </c>
      <c r="K1015" s="50">
        <v>9.2384259259259264E-4</v>
      </c>
      <c r="L1015" s="50">
        <v>1.2590277777777777E-3</v>
      </c>
      <c r="M1015" s="50">
        <v>2.9054398148148151E-3</v>
      </c>
      <c r="N1015" s="50">
        <v>1.1515046296296297E-3</v>
      </c>
      <c r="O1015" s="50">
        <v>1.6171296296296296E-3</v>
      </c>
      <c r="P1015" s="50">
        <v>2.103125E-3</v>
      </c>
      <c r="Q1015" s="50">
        <v>3.3564814814814816E-3</v>
      </c>
      <c r="R1015" s="50">
        <v>3.6179398148148147E-3</v>
      </c>
      <c r="S1015" s="50">
        <v>4.5965277777777775E-3</v>
      </c>
      <c r="T1015" s="50">
        <v>7.2262731481481475E-3</v>
      </c>
      <c r="U1015" s="50">
        <v>7.8162037037037037E-3</v>
      </c>
      <c r="V1015" s="50">
        <v>1.2438541666666667E-2</v>
      </c>
      <c r="W1015" s="50">
        <v>1.2304629629629629E-2</v>
      </c>
      <c r="X1015" s="50">
        <v>2.0713773148148148E-2</v>
      </c>
      <c r="Y1015" s="51">
        <v>4.2882039999999996E-2</v>
      </c>
      <c r="Z1015" s="48" t="s">
        <v>0</v>
      </c>
      <c r="AA1015" s="48" t="s">
        <v>0</v>
      </c>
      <c r="AB1015" s="48">
        <v>4.4400000000000004</v>
      </c>
      <c r="AC1015" s="48">
        <v>9.4600000000000009</v>
      </c>
      <c r="AD1015" s="48">
        <v>7.59</v>
      </c>
      <c r="AE1015" s="46">
        <v>2276</v>
      </c>
      <c r="AF1015" s="48" t="s">
        <v>0</v>
      </c>
      <c r="AG1015" s="48">
        <v>9.41</v>
      </c>
      <c r="AH1015" s="48" t="s">
        <v>0</v>
      </c>
      <c r="AI1015" s="48">
        <v>10.41</v>
      </c>
      <c r="AJ1015" s="48">
        <v>11.38</v>
      </c>
      <c r="AK1015" s="48">
        <v>12.31</v>
      </c>
      <c r="AL1015" s="48">
        <v>33.450000000000003</v>
      </c>
      <c r="AM1015" s="48">
        <v>54.77</v>
      </c>
      <c r="AN1015" s="48">
        <v>77.349999999999994</v>
      </c>
      <c r="AO1015" s="50">
        <v>1.1918981481481481E-3</v>
      </c>
      <c r="AP1015" s="50">
        <v>1.6614583333333334E-3</v>
      </c>
      <c r="AQ1015" s="50">
        <v>3.7729166666666666E-3</v>
      </c>
      <c r="AR1015" s="50">
        <v>1.5047453703703705E-3</v>
      </c>
      <c r="AS1015" s="50">
        <v>2.1034722222222223E-3</v>
      </c>
      <c r="AT1015" s="50">
        <v>2.717939814814815E-3</v>
      </c>
      <c r="AU1015" s="50">
        <v>4.3011574074074072E-3</v>
      </c>
      <c r="AV1015" s="50">
        <v>4.6570601851851851E-3</v>
      </c>
      <c r="AW1015" s="50">
        <v>5.9549768518518519E-3</v>
      </c>
      <c r="AX1015" s="50">
        <v>9.4149305555555549E-3</v>
      </c>
      <c r="AY1015" s="50">
        <v>1.0151273148148149E-2</v>
      </c>
      <c r="AZ1015" s="50">
        <v>1.637835648148148E-2</v>
      </c>
      <c r="BA1015" s="50">
        <v>1.3824884259259259E-2</v>
      </c>
      <c r="BB1015" s="50">
        <v>2.3704861111111111E-2</v>
      </c>
      <c r="BC1015" s="51">
        <v>4.8600289999999997E-2</v>
      </c>
      <c r="BD1015" s="48" t="s">
        <v>0</v>
      </c>
      <c r="BE1015" s="48" t="s">
        <v>0</v>
      </c>
      <c r="BF1015" s="48">
        <v>3.11</v>
      </c>
      <c r="BG1015" s="48">
        <v>6.64</v>
      </c>
      <c r="BH1015" s="48">
        <v>6.76</v>
      </c>
      <c r="BI1015" s="46">
        <v>1740</v>
      </c>
    </row>
    <row r="1016" spans="1:61" x14ac:dyDescent="0.3">
      <c r="A1016" s="46">
        <v>386</v>
      </c>
      <c r="B1016" s="48" t="s">
        <v>0</v>
      </c>
      <c r="C1016" s="48" t="s">
        <v>0</v>
      </c>
      <c r="D1016" s="48" t="s">
        <v>0</v>
      </c>
      <c r="E1016" s="48">
        <v>8.99</v>
      </c>
      <c r="F1016" s="48" t="s">
        <v>0</v>
      </c>
      <c r="G1016" s="48">
        <v>10.58</v>
      </c>
      <c r="H1016" s="48">
        <v>27.24</v>
      </c>
      <c r="I1016" s="48">
        <v>43.36</v>
      </c>
      <c r="J1016" s="49">
        <v>60.76</v>
      </c>
      <c r="K1016" s="50">
        <v>9.243055555555556E-4</v>
      </c>
      <c r="L1016" s="50">
        <v>1.2594907407407407E-3</v>
      </c>
      <c r="M1016" s="50">
        <v>2.906828703703704E-3</v>
      </c>
      <c r="N1016" s="50">
        <v>1.1519675925925927E-3</v>
      </c>
      <c r="O1016" s="50">
        <v>1.6177083333333334E-3</v>
      </c>
      <c r="P1016" s="50">
        <v>2.1039351851851852E-3</v>
      </c>
      <c r="Q1016" s="50">
        <v>3.3579861111111111E-3</v>
      </c>
      <c r="R1016" s="50">
        <v>3.6194444444444442E-3</v>
      </c>
      <c r="S1016" s="50">
        <v>4.59849537037037E-3</v>
      </c>
      <c r="T1016" s="50">
        <v>7.2295138888888886E-3</v>
      </c>
      <c r="U1016" s="50">
        <v>7.8195601851851846E-3</v>
      </c>
      <c r="V1016" s="50">
        <v>1.2443981481481481E-2</v>
      </c>
      <c r="W1016" s="50">
        <v>1.231273148148148E-2</v>
      </c>
      <c r="X1016" s="50">
        <v>2.0727430555555554E-2</v>
      </c>
      <c r="Y1016" s="51">
        <v>4.2905639999999995E-2</v>
      </c>
      <c r="Z1016" s="48" t="s">
        <v>0</v>
      </c>
      <c r="AA1016" s="48">
        <v>2.69</v>
      </c>
      <c r="AB1016" s="48" t="s">
        <v>0</v>
      </c>
      <c r="AC1016" s="48">
        <v>9.4499999999999993</v>
      </c>
      <c r="AD1016" s="48">
        <v>7.58</v>
      </c>
      <c r="AE1016" s="46">
        <v>2271</v>
      </c>
      <c r="AF1016" s="48">
        <v>8.68</v>
      </c>
      <c r="AG1016" s="48" t="s">
        <v>0</v>
      </c>
      <c r="AH1016" s="48">
        <v>10.06</v>
      </c>
      <c r="AI1016" s="48" t="s">
        <v>0</v>
      </c>
      <c r="AJ1016" s="48">
        <v>11.39</v>
      </c>
      <c r="AK1016" s="48" t="s">
        <v>0</v>
      </c>
      <c r="AL1016" s="48">
        <v>33.47</v>
      </c>
      <c r="AM1016" s="48">
        <v>54.8</v>
      </c>
      <c r="AN1016" s="48">
        <v>77.39</v>
      </c>
      <c r="AO1016" s="50">
        <v>1.1925925925925927E-3</v>
      </c>
      <c r="AP1016" s="50">
        <v>1.6623842592592593E-3</v>
      </c>
      <c r="AQ1016" s="50">
        <v>3.775347222222222E-3</v>
      </c>
      <c r="AR1016" s="50">
        <v>1.5056712962962964E-3</v>
      </c>
      <c r="AS1016" s="50">
        <v>2.1047453703703701E-3</v>
      </c>
      <c r="AT1016" s="50">
        <v>2.7195601851851851E-3</v>
      </c>
      <c r="AU1016" s="50">
        <v>4.3035879629629622E-3</v>
      </c>
      <c r="AV1016" s="50">
        <v>4.6597222222222222E-3</v>
      </c>
      <c r="AW1016" s="50">
        <v>5.9584490740740743E-3</v>
      </c>
      <c r="AX1016" s="50">
        <v>9.4206018518518519E-3</v>
      </c>
      <c r="AY1016" s="50">
        <v>1.0157523148148148E-2</v>
      </c>
      <c r="AZ1016" s="50">
        <v>1.6388657407407407E-2</v>
      </c>
      <c r="BA1016" s="50">
        <v>1.3834606481481481E-2</v>
      </c>
      <c r="BB1016" s="50">
        <v>2.3721180555555554E-2</v>
      </c>
      <c r="BC1016" s="51">
        <v>4.8634859999999995E-2</v>
      </c>
      <c r="BD1016" s="48" t="s">
        <v>0</v>
      </c>
      <c r="BE1016" s="48" t="s">
        <v>0</v>
      </c>
      <c r="BF1016" s="48" t="s">
        <v>0</v>
      </c>
      <c r="BG1016" s="48">
        <v>6.63</v>
      </c>
      <c r="BH1016" s="48">
        <v>6.75</v>
      </c>
      <c r="BI1016" s="46">
        <v>1736</v>
      </c>
    </row>
    <row r="1017" spans="1:61" x14ac:dyDescent="0.3">
      <c r="A1017" s="46">
        <v>385</v>
      </c>
      <c r="B1017" s="48" t="s">
        <v>0</v>
      </c>
      <c r="C1017" s="48">
        <v>7.79</v>
      </c>
      <c r="D1017" s="48">
        <v>8.33</v>
      </c>
      <c r="E1017" s="48" t="s">
        <v>0</v>
      </c>
      <c r="F1017" s="48">
        <v>9.77</v>
      </c>
      <c r="G1017" s="48" t="s">
        <v>0</v>
      </c>
      <c r="H1017" s="48">
        <v>27.25</v>
      </c>
      <c r="I1017" s="48">
        <v>43.38</v>
      </c>
      <c r="J1017" s="49">
        <v>60.78</v>
      </c>
      <c r="K1017" s="50">
        <v>9.2465277777777782E-4</v>
      </c>
      <c r="L1017" s="50">
        <v>1.2600694444444445E-3</v>
      </c>
      <c r="M1017" s="50">
        <v>2.9081018518518523E-3</v>
      </c>
      <c r="N1017" s="50">
        <v>1.1525462962962963E-3</v>
      </c>
      <c r="O1017" s="50">
        <v>1.6184027777777779E-3</v>
      </c>
      <c r="P1017" s="50">
        <v>2.1048611111111112E-3</v>
      </c>
      <c r="Q1017" s="50">
        <v>3.3593749999999999E-3</v>
      </c>
      <c r="R1017" s="50">
        <v>3.6209490740740737E-3</v>
      </c>
      <c r="S1017" s="50">
        <v>4.6004629629629624E-3</v>
      </c>
      <c r="T1017" s="50">
        <v>7.2327546296296289E-3</v>
      </c>
      <c r="U1017" s="50">
        <v>7.823032407407407E-3</v>
      </c>
      <c r="V1017" s="50">
        <v>1.2449421296296295E-2</v>
      </c>
      <c r="W1017" s="50">
        <v>1.2320833333333333E-2</v>
      </c>
      <c r="X1017" s="50">
        <v>2.0740972222222227E-2</v>
      </c>
      <c r="Y1017" s="51">
        <v>4.292924E-2</v>
      </c>
      <c r="Z1017" s="48">
        <v>1.38</v>
      </c>
      <c r="AA1017" s="48" t="s">
        <v>0</v>
      </c>
      <c r="AB1017" s="48">
        <v>4.43</v>
      </c>
      <c r="AC1017" s="48">
        <v>9.44</v>
      </c>
      <c r="AD1017" s="48">
        <v>7.56</v>
      </c>
      <c r="AE1017" s="46">
        <v>2266</v>
      </c>
      <c r="AF1017" s="48" t="s">
        <v>0</v>
      </c>
      <c r="AG1017" s="48">
        <v>9.42</v>
      </c>
      <c r="AH1017" s="48" t="s">
        <v>0</v>
      </c>
      <c r="AI1017" s="48">
        <v>10.42</v>
      </c>
      <c r="AJ1017" s="48" t="s">
        <v>0</v>
      </c>
      <c r="AK1017" s="48">
        <v>12.32</v>
      </c>
      <c r="AL1017" s="48">
        <v>33.49</v>
      </c>
      <c r="AM1017" s="48">
        <v>54.83</v>
      </c>
      <c r="AN1017" s="48">
        <v>77.44</v>
      </c>
      <c r="AO1017" s="50">
        <v>1.1932870370370372E-3</v>
      </c>
      <c r="AP1017" s="50">
        <v>1.6634259259259258E-3</v>
      </c>
      <c r="AQ1017" s="50">
        <v>3.7776620370370368E-3</v>
      </c>
      <c r="AR1017" s="50">
        <v>1.5064814814814815E-3</v>
      </c>
      <c r="AS1017" s="50">
        <v>2.1059027777777777E-3</v>
      </c>
      <c r="AT1017" s="50">
        <v>2.7211805555555557E-3</v>
      </c>
      <c r="AU1017" s="50">
        <v>4.3061342592592596E-3</v>
      </c>
      <c r="AV1017" s="50">
        <v>4.6625E-3</v>
      </c>
      <c r="AW1017" s="50">
        <v>5.9620370370370374E-3</v>
      </c>
      <c r="AX1017" s="50">
        <v>9.4265046296296284E-3</v>
      </c>
      <c r="AY1017" s="50">
        <v>1.0163888888888889E-2</v>
      </c>
      <c r="AZ1017" s="50">
        <v>1.639884259259259E-2</v>
      </c>
      <c r="BA1017" s="50">
        <v>1.3844328703703702E-2</v>
      </c>
      <c r="BB1017" s="50">
        <v>2.3737499999999998E-2</v>
      </c>
      <c r="BC1017" s="51">
        <v>4.8669429999999993E-2</v>
      </c>
      <c r="BD1017" s="48" t="s">
        <v>0</v>
      </c>
      <c r="BE1017" s="48">
        <v>2.08</v>
      </c>
      <c r="BF1017" s="48">
        <v>3.1</v>
      </c>
      <c r="BG1017" s="48">
        <v>6.62</v>
      </c>
      <c r="BH1017" s="48">
        <v>6.73</v>
      </c>
      <c r="BI1017" s="46">
        <v>1732</v>
      </c>
    </row>
    <row r="1018" spans="1:61" x14ac:dyDescent="0.3">
      <c r="A1018" s="46">
        <v>384</v>
      </c>
      <c r="B1018" s="48" t="s">
        <v>0</v>
      </c>
      <c r="C1018" s="48" t="s">
        <v>0</v>
      </c>
      <c r="D1018" s="48" t="s">
        <v>0</v>
      </c>
      <c r="E1018" s="48" t="s">
        <v>0</v>
      </c>
      <c r="F1018" s="48" t="s">
        <v>0</v>
      </c>
      <c r="G1018" s="48">
        <v>10.59</v>
      </c>
      <c r="H1018" s="48">
        <v>27.27</v>
      </c>
      <c r="I1018" s="48">
        <v>43.4</v>
      </c>
      <c r="J1018" s="49">
        <v>60.81</v>
      </c>
      <c r="K1018" s="50">
        <v>9.2500000000000004E-4</v>
      </c>
      <c r="L1018" s="50">
        <v>1.2605324074074075E-3</v>
      </c>
      <c r="M1018" s="50">
        <v>2.9094907407407411E-3</v>
      </c>
      <c r="N1018" s="50">
        <v>1.1530092592592592E-3</v>
      </c>
      <c r="O1018" s="50">
        <v>1.6190972222222223E-3</v>
      </c>
      <c r="P1018" s="50">
        <v>2.105671296296296E-3</v>
      </c>
      <c r="Q1018" s="50">
        <v>3.3608796296296299E-3</v>
      </c>
      <c r="R1018" s="50">
        <v>3.6224537037037037E-3</v>
      </c>
      <c r="S1018" s="50">
        <v>4.6023148148148143E-3</v>
      </c>
      <c r="T1018" s="50">
        <v>7.2359953703703692E-3</v>
      </c>
      <c r="U1018" s="50">
        <v>7.8266203703703692E-3</v>
      </c>
      <c r="V1018" s="50">
        <v>1.2454976851851851E-2</v>
      </c>
      <c r="W1018" s="50">
        <v>1.2329050925925926E-2</v>
      </c>
      <c r="X1018" s="50">
        <v>2.0754629629629633E-2</v>
      </c>
      <c r="Y1018" s="51">
        <v>4.2963249999999994E-2</v>
      </c>
      <c r="Z1018" s="48" t="s">
        <v>0</v>
      </c>
      <c r="AA1018" s="48" t="s">
        <v>0</v>
      </c>
      <c r="AB1018" s="48" t="s">
        <v>0</v>
      </c>
      <c r="AC1018" s="48">
        <v>9.43</v>
      </c>
      <c r="AD1018" s="48">
        <v>7.54</v>
      </c>
      <c r="AE1018" s="46">
        <v>2261</v>
      </c>
      <c r="AF1018" s="48">
        <v>8.69</v>
      </c>
      <c r="AG1018" s="48" t="s">
        <v>0</v>
      </c>
      <c r="AH1018" s="48">
        <v>10.07</v>
      </c>
      <c r="AI1018" s="48">
        <v>10.43</v>
      </c>
      <c r="AJ1018" s="48">
        <v>11.4</v>
      </c>
      <c r="AK1018" s="48">
        <v>12.33</v>
      </c>
      <c r="AL1018" s="48">
        <v>33.51</v>
      </c>
      <c r="AM1018" s="48">
        <v>54.86</v>
      </c>
      <c r="AN1018" s="48">
        <v>77.48</v>
      </c>
      <c r="AO1018" s="50">
        <v>1.1939814814814816E-3</v>
      </c>
      <c r="AP1018" s="50">
        <v>1.6644675925925926E-3</v>
      </c>
      <c r="AQ1018" s="50">
        <v>3.7800925925925923E-3</v>
      </c>
      <c r="AR1018" s="50">
        <v>1.5074074074074074E-3</v>
      </c>
      <c r="AS1018" s="50">
        <v>2.107175925925926E-3</v>
      </c>
      <c r="AT1018" s="50">
        <v>2.7226851851851852E-3</v>
      </c>
      <c r="AU1018" s="50">
        <v>4.3086805555555552E-3</v>
      </c>
      <c r="AV1018" s="50">
        <v>4.6652777777777777E-3</v>
      </c>
      <c r="AW1018" s="50">
        <v>5.9656249999999996E-3</v>
      </c>
      <c r="AX1018" s="50">
        <v>9.4322916666666652E-3</v>
      </c>
      <c r="AY1018" s="50">
        <v>1.0170138888888888E-2</v>
      </c>
      <c r="AZ1018" s="50">
        <v>1.6409143518518517E-2</v>
      </c>
      <c r="BA1018" s="50">
        <v>1.3854050925925926E-2</v>
      </c>
      <c r="BB1018" s="50">
        <v>2.3753935185185187E-2</v>
      </c>
      <c r="BC1018" s="51">
        <v>4.8704019999999994E-2</v>
      </c>
      <c r="BD1018" s="48" t="s">
        <v>0</v>
      </c>
      <c r="BE1018" s="48" t="s">
        <v>0</v>
      </c>
      <c r="BF1018" s="48" t="s">
        <v>0</v>
      </c>
      <c r="BG1018" s="48">
        <v>6.61</v>
      </c>
      <c r="BH1018" s="48">
        <v>6.71</v>
      </c>
      <c r="BI1018" s="46">
        <v>1728</v>
      </c>
    </row>
    <row r="1019" spans="1:61" x14ac:dyDescent="0.3">
      <c r="A1019" s="46">
        <v>383</v>
      </c>
      <c r="B1019" s="48">
        <v>7.2</v>
      </c>
      <c r="C1019" s="48" t="s">
        <v>0</v>
      </c>
      <c r="D1019" s="48" t="s">
        <v>0</v>
      </c>
      <c r="E1019" s="48">
        <v>9</v>
      </c>
      <c r="F1019" s="48">
        <v>9.7799999999999994</v>
      </c>
      <c r="G1019" s="48" t="s">
        <v>0</v>
      </c>
      <c r="H1019" s="48">
        <v>27.28</v>
      </c>
      <c r="I1019" s="48">
        <v>43.42</v>
      </c>
      <c r="J1019" s="49">
        <v>60.84</v>
      </c>
      <c r="K1019" s="50">
        <v>9.25462962962963E-4</v>
      </c>
      <c r="L1019" s="50">
        <v>1.2611111111111111E-3</v>
      </c>
      <c r="M1019" s="50">
        <v>2.9107638888888889E-3</v>
      </c>
      <c r="N1019" s="50">
        <v>1.1534722222222222E-3</v>
      </c>
      <c r="O1019" s="50">
        <v>1.6197916666666667E-3</v>
      </c>
      <c r="P1019" s="50">
        <v>2.1065972222222219E-3</v>
      </c>
      <c r="Q1019" s="50">
        <v>3.3622685185185188E-3</v>
      </c>
      <c r="R1019" s="50">
        <v>3.6240740740740738E-3</v>
      </c>
      <c r="S1019" s="50">
        <v>4.6042824074074068E-3</v>
      </c>
      <c r="T1019" s="50">
        <v>7.2392361111111104E-3</v>
      </c>
      <c r="U1019" s="50">
        <v>7.8300925925925916E-3</v>
      </c>
      <c r="V1019" s="50">
        <v>1.2460416666666667E-2</v>
      </c>
      <c r="W1019" s="50">
        <v>1.2337152777777777E-2</v>
      </c>
      <c r="X1019" s="50">
        <v>2.0768402777777778E-2</v>
      </c>
      <c r="Y1019" s="51">
        <v>4.2986849999999993E-2</v>
      </c>
      <c r="Z1019" s="48" t="s">
        <v>0</v>
      </c>
      <c r="AA1019" s="48">
        <v>2.68</v>
      </c>
      <c r="AB1019" s="48">
        <v>4.42</v>
      </c>
      <c r="AC1019" s="48">
        <v>9.42</v>
      </c>
      <c r="AD1019" s="48">
        <v>7.52</v>
      </c>
      <c r="AE1019" s="46">
        <v>2256</v>
      </c>
      <c r="AF1019" s="48" t="s">
        <v>0</v>
      </c>
      <c r="AG1019" s="48">
        <v>9.43</v>
      </c>
      <c r="AH1019" s="48" t="s">
        <v>0</v>
      </c>
      <c r="AI1019" s="48" t="s">
        <v>0</v>
      </c>
      <c r="AJ1019" s="48">
        <v>11.41</v>
      </c>
      <c r="AK1019" s="48">
        <v>12.34</v>
      </c>
      <c r="AL1019" s="48">
        <v>33.520000000000003</v>
      </c>
      <c r="AM1019" s="48">
        <v>54.9</v>
      </c>
      <c r="AN1019" s="48">
        <v>77.53</v>
      </c>
      <c r="AO1019" s="50">
        <v>1.1946759259259261E-3</v>
      </c>
      <c r="AP1019" s="50">
        <v>1.6655092592592592E-3</v>
      </c>
      <c r="AQ1019" s="50">
        <v>3.7824074074074071E-3</v>
      </c>
      <c r="AR1019" s="50">
        <v>1.5083333333333333E-3</v>
      </c>
      <c r="AS1019" s="50">
        <v>2.1084490740740738E-3</v>
      </c>
      <c r="AT1019" s="50">
        <v>2.7243055555555558E-3</v>
      </c>
      <c r="AU1019" s="50">
        <v>4.3112268518518517E-3</v>
      </c>
      <c r="AV1019" s="50">
        <v>4.6680555555555555E-3</v>
      </c>
      <c r="AW1019" s="50">
        <v>5.9692129629629626E-3</v>
      </c>
      <c r="AX1019" s="50">
        <v>9.438078703703702E-3</v>
      </c>
      <c r="AY1019" s="50">
        <v>1.0176388888888889E-2</v>
      </c>
      <c r="AZ1019" s="50">
        <v>1.6419444444444445E-2</v>
      </c>
      <c r="BA1019" s="50">
        <v>1.3863773148148149E-2</v>
      </c>
      <c r="BB1019" s="50">
        <v>2.3770370370370369E-2</v>
      </c>
      <c r="BC1019" s="51">
        <v>4.8738599999999993E-2</v>
      </c>
      <c r="BD1019" s="48" t="s">
        <v>0</v>
      </c>
      <c r="BE1019" s="48" t="s">
        <v>0</v>
      </c>
      <c r="BF1019" s="48">
        <v>3.09</v>
      </c>
      <c r="BG1019" s="48">
        <v>6.6</v>
      </c>
      <c r="BH1019" s="48">
        <v>6.7</v>
      </c>
      <c r="BI1019" s="46">
        <v>1724</v>
      </c>
    </row>
    <row r="1020" spans="1:61" x14ac:dyDescent="0.3">
      <c r="A1020" s="46">
        <v>382</v>
      </c>
      <c r="B1020" s="48" t="s">
        <v>0</v>
      </c>
      <c r="C1020" s="48" t="s">
        <v>0</v>
      </c>
      <c r="D1020" s="48">
        <v>8.34</v>
      </c>
      <c r="E1020" s="48" t="s">
        <v>0</v>
      </c>
      <c r="F1020" s="48" t="s">
        <v>0</v>
      </c>
      <c r="G1020" s="48">
        <v>10.6</v>
      </c>
      <c r="H1020" s="48">
        <v>27.29</v>
      </c>
      <c r="I1020" s="48">
        <v>43.44</v>
      </c>
      <c r="J1020" s="49">
        <v>60.86</v>
      </c>
      <c r="K1020" s="50">
        <v>9.2581018518518522E-4</v>
      </c>
      <c r="L1020" s="50">
        <v>1.2615740740740742E-3</v>
      </c>
      <c r="M1020" s="50">
        <v>2.9121527777777778E-3</v>
      </c>
      <c r="N1020" s="50">
        <v>1.1539351851851851E-3</v>
      </c>
      <c r="O1020" s="50">
        <v>1.6203703703703705E-3</v>
      </c>
      <c r="P1020" s="50">
        <v>2.1074074074074072E-3</v>
      </c>
      <c r="Q1020" s="50">
        <v>3.3637731481481483E-3</v>
      </c>
      <c r="R1020" s="50">
        <v>3.6255787037037033E-3</v>
      </c>
      <c r="S1020" s="50">
        <v>4.6062499999999992E-3</v>
      </c>
      <c r="T1020" s="50">
        <v>7.2424768518518506E-3</v>
      </c>
      <c r="U1020" s="50">
        <v>7.833564814814814E-3</v>
      </c>
      <c r="V1020" s="50">
        <v>1.2465972222222222E-2</v>
      </c>
      <c r="W1020" s="50">
        <v>1.2345254629629628E-2</v>
      </c>
      <c r="X1020" s="50">
        <v>2.0782060185185188E-2</v>
      </c>
      <c r="Y1020" s="51">
        <v>4.3020879999999997E-2</v>
      </c>
      <c r="Z1020" s="48" t="s">
        <v>0</v>
      </c>
      <c r="AA1020" s="48" t="s">
        <v>0</v>
      </c>
      <c r="AB1020" s="48" t="s">
        <v>0</v>
      </c>
      <c r="AC1020" s="48">
        <v>9.41</v>
      </c>
      <c r="AD1020" s="48">
        <v>7.51</v>
      </c>
      <c r="AE1020" s="46">
        <v>2250</v>
      </c>
      <c r="AF1020" s="48" t="s">
        <v>0</v>
      </c>
      <c r="AG1020" s="48" t="s">
        <v>0</v>
      </c>
      <c r="AH1020" s="48">
        <v>10.08</v>
      </c>
      <c r="AI1020" s="48">
        <v>10.44</v>
      </c>
      <c r="AJ1020" s="48" t="s">
        <v>0</v>
      </c>
      <c r="AK1020" s="48" t="s">
        <v>0</v>
      </c>
      <c r="AL1020" s="48">
        <v>33.54</v>
      </c>
      <c r="AM1020" s="48">
        <v>54.93</v>
      </c>
      <c r="AN1020" s="48">
        <v>77.569999999999993</v>
      </c>
      <c r="AO1020" s="50">
        <v>1.1954861111111114E-3</v>
      </c>
      <c r="AP1020" s="50">
        <v>1.6665509259259259E-3</v>
      </c>
      <c r="AQ1020" s="50">
        <v>3.7848379629629625E-3</v>
      </c>
      <c r="AR1020" s="50">
        <v>1.5092592592592592E-3</v>
      </c>
      <c r="AS1020" s="50">
        <v>2.1096064814814814E-3</v>
      </c>
      <c r="AT1020" s="50">
        <v>2.7259259259259259E-3</v>
      </c>
      <c r="AU1020" s="50">
        <v>4.3137731481481482E-3</v>
      </c>
      <c r="AV1020" s="50">
        <v>4.6707175925925926E-3</v>
      </c>
      <c r="AW1020" s="50">
        <v>5.9728009259259265E-3</v>
      </c>
      <c r="AX1020" s="50">
        <v>9.4438657407407388E-3</v>
      </c>
      <c r="AY1020" s="50">
        <v>1.0182754629629628E-2</v>
      </c>
      <c r="AZ1020" s="50">
        <v>1.6429745370370369E-2</v>
      </c>
      <c r="BA1020" s="50">
        <v>1.3873495370370371E-2</v>
      </c>
      <c r="BB1020" s="50">
        <v>2.3786805555555554E-2</v>
      </c>
      <c r="BC1020" s="51">
        <v>4.8773189999999994E-2</v>
      </c>
      <c r="BD1020" s="48" t="s">
        <v>0</v>
      </c>
      <c r="BE1020" s="48">
        <v>2.0699999999999998</v>
      </c>
      <c r="BF1020" s="48" t="s">
        <v>0</v>
      </c>
      <c r="BG1020" s="48">
        <v>6.59</v>
      </c>
      <c r="BH1020" s="48">
        <v>6.68</v>
      </c>
      <c r="BI1020" s="46">
        <v>1720</v>
      </c>
    </row>
    <row r="1021" spans="1:61" x14ac:dyDescent="0.3">
      <c r="A1021" s="46">
        <v>381</v>
      </c>
      <c r="B1021" s="48" t="s">
        <v>0</v>
      </c>
      <c r="C1021" s="48">
        <v>7.8</v>
      </c>
      <c r="D1021" s="48" t="s">
        <v>0</v>
      </c>
      <c r="E1021" s="48">
        <v>9.01</v>
      </c>
      <c r="F1021" s="48">
        <v>9.7899999999999991</v>
      </c>
      <c r="G1021" s="48" t="s">
        <v>0</v>
      </c>
      <c r="H1021" s="48">
        <v>27.3</v>
      </c>
      <c r="I1021" s="48">
        <v>43.46</v>
      </c>
      <c r="J1021" s="49">
        <v>60.89</v>
      </c>
      <c r="K1021" s="50">
        <v>9.2627314814814818E-4</v>
      </c>
      <c r="L1021" s="50">
        <v>1.2621527777777781E-3</v>
      </c>
      <c r="M1021" s="50">
        <v>2.9135416666666667E-3</v>
      </c>
      <c r="N1021" s="50">
        <v>1.1543981481481481E-3</v>
      </c>
      <c r="O1021" s="50">
        <v>1.621064814814815E-3</v>
      </c>
      <c r="P1021" s="50">
        <v>2.1083333333333332E-3</v>
      </c>
      <c r="Q1021" s="50">
        <v>3.3651620370370372E-3</v>
      </c>
      <c r="R1021" s="50">
        <v>3.6270833333333333E-3</v>
      </c>
      <c r="S1021" s="50">
        <v>4.6083333333333332E-3</v>
      </c>
      <c r="T1021" s="50">
        <v>7.2457175925925918E-3</v>
      </c>
      <c r="U1021" s="50">
        <v>7.8370370370370365E-3</v>
      </c>
      <c r="V1021" s="50">
        <v>1.2471412037037038E-2</v>
      </c>
      <c r="W1021" s="50">
        <v>1.2353472222222222E-2</v>
      </c>
      <c r="X1021" s="50">
        <v>2.0795717592592595E-2</v>
      </c>
      <c r="Y1021" s="51">
        <v>4.3044489999999991E-2</v>
      </c>
      <c r="Z1021" s="48" t="s">
        <v>0</v>
      </c>
      <c r="AA1021" s="48">
        <v>2.67</v>
      </c>
      <c r="AB1021" s="48">
        <v>4.41</v>
      </c>
      <c r="AC1021" s="48">
        <v>9.4</v>
      </c>
      <c r="AD1021" s="48">
        <v>7.49</v>
      </c>
      <c r="AE1021" s="46">
        <v>2245</v>
      </c>
      <c r="AF1021" s="48">
        <v>8.6999999999999993</v>
      </c>
      <c r="AG1021" s="48" t="s">
        <v>0</v>
      </c>
      <c r="AH1021" s="48" t="s">
        <v>0</v>
      </c>
      <c r="AI1021" s="48">
        <v>10.45</v>
      </c>
      <c r="AJ1021" s="48">
        <v>11.42</v>
      </c>
      <c r="AK1021" s="48">
        <v>12.35</v>
      </c>
      <c r="AL1021" s="48">
        <v>33.56</v>
      </c>
      <c r="AM1021" s="48">
        <v>54.96</v>
      </c>
      <c r="AN1021" s="48">
        <v>77.62</v>
      </c>
      <c r="AO1021" s="50">
        <v>1.1961805555555558E-3</v>
      </c>
      <c r="AP1021" s="50">
        <v>1.6675925925925927E-3</v>
      </c>
      <c r="AQ1021" s="50">
        <v>3.7871527777777773E-3</v>
      </c>
      <c r="AR1021" s="50">
        <v>1.5101851851851852E-3</v>
      </c>
      <c r="AS1021" s="50">
        <v>2.1108796296296297E-3</v>
      </c>
      <c r="AT1021" s="50">
        <v>2.7275462962962965E-3</v>
      </c>
      <c r="AU1021" s="50">
        <v>4.3163194444444447E-3</v>
      </c>
      <c r="AV1021" s="50">
        <v>4.6734953703703704E-3</v>
      </c>
      <c r="AW1021" s="50">
        <v>5.9763888888888896E-3</v>
      </c>
      <c r="AX1021" s="50">
        <v>9.4496527777777756E-3</v>
      </c>
      <c r="AY1021" s="50">
        <v>1.0189004629629631E-2</v>
      </c>
      <c r="AZ1021" s="50">
        <v>1.6440046296296296E-2</v>
      </c>
      <c r="BA1021" s="50">
        <v>1.3883217592592593E-2</v>
      </c>
      <c r="BB1021" s="50">
        <v>2.3803240740740739E-2</v>
      </c>
      <c r="BC1021" s="51">
        <v>4.8797369999999993E-2</v>
      </c>
      <c r="BD1021" s="48" t="s">
        <v>0</v>
      </c>
      <c r="BE1021" s="48" t="s">
        <v>0</v>
      </c>
      <c r="BF1021" s="48">
        <v>3.08</v>
      </c>
      <c r="BG1021" s="48">
        <v>6.58</v>
      </c>
      <c r="BH1021" s="48">
        <v>6.66</v>
      </c>
      <c r="BI1021" s="46">
        <v>1716</v>
      </c>
    </row>
    <row r="1022" spans="1:61" x14ac:dyDescent="0.3">
      <c r="A1022" s="46">
        <v>380</v>
      </c>
      <c r="B1022" s="48" t="s">
        <v>0</v>
      </c>
      <c r="C1022" s="48" t="s">
        <v>0</v>
      </c>
      <c r="D1022" s="48" t="s">
        <v>0</v>
      </c>
      <c r="E1022" s="48" t="s">
        <v>0</v>
      </c>
      <c r="F1022" s="48" t="s">
        <v>0</v>
      </c>
      <c r="G1022" s="48">
        <v>10.61</v>
      </c>
      <c r="H1022" s="48">
        <v>27.31</v>
      </c>
      <c r="I1022" s="48">
        <v>43.48</v>
      </c>
      <c r="J1022" s="49">
        <v>60.91</v>
      </c>
      <c r="K1022" s="50">
        <v>9.266203703703704E-4</v>
      </c>
      <c r="L1022" s="50">
        <v>1.2627314814814816E-3</v>
      </c>
      <c r="M1022" s="50">
        <v>2.914814814814815E-3</v>
      </c>
      <c r="N1022" s="50">
        <v>1.1548611111111111E-3</v>
      </c>
      <c r="O1022" s="50">
        <v>1.6217592592592594E-3</v>
      </c>
      <c r="P1022" s="50">
        <v>2.1091435185185184E-3</v>
      </c>
      <c r="Q1022" s="50">
        <v>3.3666666666666667E-3</v>
      </c>
      <c r="R1022" s="50">
        <v>3.6287037037037034E-3</v>
      </c>
      <c r="S1022" s="50">
        <v>4.6103009259259257E-3</v>
      </c>
      <c r="T1022" s="50">
        <v>7.2489583333333329E-3</v>
      </c>
      <c r="U1022" s="50">
        <v>7.8405092592592589E-3</v>
      </c>
      <c r="V1022" s="50">
        <v>1.2476967592592593E-2</v>
      </c>
      <c r="W1022" s="50">
        <v>1.2361574074074073E-2</v>
      </c>
      <c r="X1022" s="50">
        <v>2.080949074074074E-2</v>
      </c>
      <c r="Y1022" s="51">
        <v>4.306811E-2</v>
      </c>
      <c r="Z1022" s="48" t="s">
        <v>0</v>
      </c>
      <c r="AA1022" s="48" t="s">
        <v>0</v>
      </c>
      <c r="AB1022" s="48" t="s">
        <v>0</v>
      </c>
      <c r="AC1022" s="48">
        <v>9.39</v>
      </c>
      <c r="AD1022" s="48">
        <v>7.47</v>
      </c>
      <c r="AE1022" s="46">
        <v>2240</v>
      </c>
      <c r="AF1022" s="48" t="s">
        <v>0</v>
      </c>
      <c r="AG1022" s="48">
        <v>9.44</v>
      </c>
      <c r="AH1022" s="48">
        <v>10.09</v>
      </c>
      <c r="AI1022" s="48" t="s">
        <v>0</v>
      </c>
      <c r="AJ1022" s="48">
        <v>11.43</v>
      </c>
      <c r="AK1022" s="48">
        <v>12.36</v>
      </c>
      <c r="AL1022" s="48">
        <v>33.58</v>
      </c>
      <c r="AM1022" s="48">
        <v>54.99</v>
      </c>
      <c r="AN1022" s="48">
        <v>77.66</v>
      </c>
      <c r="AO1022" s="50">
        <v>1.1968750000000002E-3</v>
      </c>
      <c r="AP1022" s="50">
        <v>1.6686342592592595E-3</v>
      </c>
      <c r="AQ1022" s="50">
        <v>3.7895833333333332E-3</v>
      </c>
      <c r="AR1022" s="50">
        <v>1.5111111111111111E-3</v>
      </c>
      <c r="AS1022" s="50">
        <v>2.1121527777777775E-3</v>
      </c>
      <c r="AT1022" s="50">
        <v>2.729050925925926E-3</v>
      </c>
      <c r="AU1022" s="50">
        <v>4.3188657407407412E-3</v>
      </c>
      <c r="AV1022" s="50">
        <v>4.6762731481481473E-3</v>
      </c>
      <c r="AW1022" s="50">
        <v>5.9798611111111111E-3</v>
      </c>
      <c r="AX1022" s="50">
        <v>9.4555555555555539E-3</v>
      </c>
      <c r="AY1022" s="50">
        <v>1.0195370370370372E-2</v>
      </c>
      <c r="AZ1022" s="50">
        <v>1.6450462962962962E-2</v>
      </c>
      <c r="BA1022" s="50">
        <v>1.3893055555555554E-2</v>
      </c>
      <c r="BB1022" s="50">
        <v>2.3819675925925928E-2</v>
      </c>
      <c r="BC1022" s="51">
        <v>4.8831969999999988E-2</v>
      </c>
      <c r="BD1022" s="48" t="s">
        <v>0</v>
      </c>
      <c r="BE1022" s="48" t="s">
        <v>0</v>
      </c>
      <c r="BF1022" s="48" t="s">
        <v>0</v>
      </c>
      <c r="BG1022" s="48">
        <v>6.57</v>
      </c>
      <c r="BH1022" s="48">
        <v>6.65</v>
      </c>
      <c r="BI1022" s="46">
        <v>1713</v>
      </c>
    </row>
    <row r="1023" spans="1:61" x14ac:dyDescent="0.3">
      <c r="A1023" s="46">
        <v>379</v>
      </c>
      <c r="B1023" s="48">
        <v>7.21</v>
      </c>
      <c r="C1023" s="48" t="s">
        <v>0</v>
      </c>
      <c r="D1023" s="48" t="s">
        <v>0</v>
      </c>
      <c r="E1023" s="48">
        <v>9.02</v>
      </c>
      <c r="F1023" s="48" t="s">
        <v>0</v>
      </c>
      <c r="G1023" s="48" t="s">
        <v>0</v>
      </c>
      <c r="H1023" s="48">
        <v>27.32</v>
      </c>
      <c r="I1023" s="48">
        <v>43.5</v>
      </c>
      <c r="J1023" s="49">
        <v>60.94</v>
      </c>
      <c r="K1023" s="50">
        <v>9.2708333333333336E-4</v>
      </c>
      <c r="L1023" s="50">
        <v>1.2631944444444446E-3</v>
      </c>
      <c r="M1023" s="50">
        <v>2.9162037037037038E-3</v>
      </c>
      <c r="N1023" s="50">
        <v>1.155324074074074E-3</v>
      </c>
      <c r="O1023" s="50">
        <v>1.6224537037037039E-3</v>
      </c>
      <c r="P1023" s="50">
        <v>2.1100694444444444E-3</v>
      </c>
      <c r="Q1023" s="50">
        <v>3.3680555555555556E-3</v>
      </c>
      <c r="R1023" s="50">
        <v>3.6302083333333329E-3</v>
      </c>
      <c r="S1023" s="50">
        <v>4.6122685185185181E-3</v>
      </c>
      <c r="T1023" s="50">
        <v>7.2521990740740732E-3</v>
      </c>
      <c r="U1023" s="50">
        <v>7.8439814814814813E-3</v>
      </c>
      <c r="V1023" s="50">
        <v>1.2482407407407407E-2</v>
      </c>
      <c r="W1023" s="50">
        <v>1.2369791666666666E-2</v>
      </c>
      <c r="X1023" s="50">
        <v>2.0823263888888891E-2</v>
      </c>
      <c r="Y1023" s="51">
        <v>4.3102139999999997E-2</v>
      </c>
      <c r="Z1023" s="48" t="s">
        <v>0</v>
      </c>
      <c r="AA1023" s="48" t="s">
        <v>0</v>
      </c>
      <c r="AB1023" s="48">
        <v>4.4000000000000004</v>
      </c>
      <c r="AC1023" s="48">
        <v>9.3800000000000008</v>
      </c>
      <c r="AD1023" s="48">
        <v>7.46</v>
      </c>
      <c r="AE1023" s="46">
        <v>2235</v>
      </c>
      <c r="AF1023" s="48">
        <v>8.7100000000000009</v>
      </c>
      <c r="AG1023" s="48" t="s">
        <v>0</v>
      </c>
      <c r="AH1023" s="48" t="s">
        <v>0</v>
      </c>
      <c r="AI1023" s="48">
        <v>10.46</v>
      </c>
      <c r="AJ1023" s="48" t="s">
        <v>0</v>
      </c>
      <c r="AK1023" s="48">
        <v>12.37</v>
      </c>
      <c r="AL1023" s="48">
        <v>33.6</v>
      </c>
      <c r="AM1023" s="48">
        <v>55.02</v>
      </c>
      <c r="AN1023" s="48">
        <v>77.709999999999994</v>
      </c>
      <c r="AO1023" s="50">
        <v>1.1975694444444447E-3</v>
      </c>
      <c r="AP1023" s="50">
        <v>1.669675925925926E-3</v>
      </c>
      <c r="AQ1023" s="50">
        <v>3.791898148148148E-3</v>
      </c>
      <c r="AR1023" s="50">
        <v>1.5119212962962964E-3</v>
      </c>
      <c r="AS1023" s="50">
        <v>2.1134259259259257E-3</v>
      </c>
      <c r="AT1023" s="50">
        <v>2.7306712962962961E-3</v>
      </c>
      <c r="AU1023" s="50">
        <v>4.321296296296297E-3</v>
      </c>
      <c r="AV1023" s="50">
        <v>4.679050925925925E-3</v>
      </c>
      <c r="AW1023" s="50">
        <v>5.9834490740740742E-3</v>
      </c>
      <c r="AX1023" s="50">
        <v>9.4613425925925924E-3</v>
      </c>
      <c r="AY1023" s="50">
        <v>1.0201736111111111E-2</v>
      </c>
      <c r="AZ1023" s="50">
        <v>1.6460763888888886E-2</v>
      </c>
      <c r="BA1023" s="50">
        <v>1.3902777777777776E-2</v>
      </c>
      <c r="BB1023" s="50">
        <v>2.383611111111111E-2</v>
      </c>
      <c r="BC1023" s="51">
        <v>4.8866569999999998E-2</v>
      </c>
      <c r="BD1023" s="48">
        <v>1.1200000000000001</v>
      </c>
      <c r="BE1023" s="48">
        <v>2.06</v>
      </c>
      <c r="BF1023" s="48">
        <v>3.07</v>
      </c>
      <c r="BG1023" s="48">
        <v>6.55</v>
      </c>
      <c r="BH1023" s="48">
        <v>6.63</v>
      </c>
      <c r="BI1023" s="46">
        <v>1709</v>
      </c>
    </row>
    <row r="1024" spans="1:61" x14ac:dyDescent="0.3">
      <c r="A1024" s="46">
        <v>378</v>
      </c>
      <c r="B1024" s="48" t="s">
        <v>0</v>
      </c>
      <c r="C1024" s="48">
        <v>7.81</v>
      </c>
      <c r="D1024" s="48">
        <v>8.35</v>
      </c>
      <c r="E1024" s="48" t="s">
        <v>0</v>
      </c>
      <c r="F1024" s="48">
        <v>9.8000000000000007</v>
      </c>
      <c r="G1024" s="48">
        <v>10.62</v>
      </c>
      <c r="H1024" s="48">
        <v>27.33</v>
      </c>
      <c r="I1024" s="48">
        <v>43.52</v>
      </c>
      <c r="J1024" s="49">
        <v>60.97</v>
      </c>
      <c r="K1024" s="50">
        <v>9.2743055555555558E-4</v>
      </c>
      <c r="L1024" s="50">
        <v>1.2637731481481484E-3</v>
      </c>
      <c r="M1024" s="50">
        <v>2.9174768518518521E-3</v>
      </c>
      <c r="N1024" s="50">
        <v>1.155787037037037E-3</v>
      </c>
      <c r="O1024" s="50">
        <v>1.6231481481481483E-3</v>
      </c>
      <c r="P1024" s="50">
        <v>2.1109953703703703E-3</v>
      </c>
      <c r="Q1024" s="50">
        <v>3.3695601851851851E-3</v>
      </c>
      <c r="R1024" s="50">
        <v>3.6317129629629629E-3</v>
      </c>
      <c r="S1024" s="50">
        <v>4.6142361111111106E-3</v>
      </c>
      <c r="T1024" s="50">
        <v>7.2554398148148144E-3</v>
      </c>
      <c r="U1024" s="50">
        <v>7.8475694444444452E-3</v>
      </c>
      <c r="V1024" s="50">
        <v>1.2487962962962963E-2</v>
      </c>
      <c r="W1024" s="50">
        <v>1.2378009259259259E-2</v>
      </c>
      <c r="X1024" s="50">
        <v>2.0837037037037036E-2</v>
      </c>
      <c r="Y1024" s="51">
        <v>4.3125759999999999E-2</v>
      </c>
      <c r="Z1024" s="48" t="s">
        <v>0</v>
      </c>
      <c r="AA1024" s="48">
        <v>2.66</v>
      </c>
      <c r="AB1024" s="48" t="s">
        <v>0</v>
      </c>
      <c r="AC1024" s="48">
        <v>9.3699999999999992</v>
      </c>
      <c r="AD1024" s="48">
        <v>7.44</v>
      </c>
      <c r="AE1024" s="46">
        <v>2230</v>
      </c>
      <c r="AF1024" s="48" t="s">
        <v>0</v>
      </c>
      <c r="AG1024" s="48">
        <v>9.4499999999999993</v>
      </c>
      <c r="AH1024" s="48">
        <v>10.1</v>
      </c>
      <c r="AI1024" s="48" t="s">
        <v>0</v>
      </c>
      <c r="AJ1024" s="48">
        <v>11.44</v>
      </c>
      <c r="AK1024" s="48">
        <v>12.38</v>
      </c>
      <c r="AL1024" s="48">
        <v>33.61</v>
      </c>
      <c r="AM1024" s="48">
        <v>55.05</v>
      </c>
      <c r="AN1024" s="48">
        <v>77.75</v>
      </c>
      <c r="AO1024" s="50">
        <v>1.1982638888888891E-3</v>
      </c>
      <c r="AP1024" s="50">
        <v>1.6707175925925928E-3</v>
      </c>
      <c r="AQ1024" s="50">
        <v>3.7943287037037034E-3</v>
      </c>
      <c r="AR1024" s="50">
        <v>1.5128472222222223E-3</v>
      </c>
      <c r="AS1024" s="50">
        <v>2.1145833333333333E-3</v>
      </c>
      <c r="AT1024" s="50">
        <v>2.7322916666666667E-3</v>
      </c>
      <c r="AU1024" s="50">
        <v>4.3238425925925927E-3</v>
      </c>
      <c r="AV1024" s="50">
        <v>4.6818287037037028E-3</v>
      </c>
      <c r="AW1024" s="50">
        <v>5.9871527777777779E-3</v>
      </c>
      <c r="AX1024" s="50">
        <v>9.4672453703703707E-3</v>
      </c>
      <c r="AY1024" s="50">
        <v>1.0207986111111112E-2</v>
      </c>
      <c r="AZ1024" s="50">
        <v>1.6471064814814813E-2</v>
      </c>
      <c r="BA1024" s="50">
        <v>1.3912615740740741E-2</v>
      </c>
      <c r="BB1024" s="50">
        <v>2.3852662037037037E-2</v>
      </c>
      <c r="BC1024" s="51">
        <v>4.8901179999999995E-2</v>
      </c>
      <c r="BD1024" s="48" t="s">
        <v>0</v>
      </c>
      <c r="BE1024" s="48" t="s">
        <v>0</v>
      </c>
      <c r="BF1024" s="48" t="s">
        <v>0</v>
      </c>
      <c r="BG1024" s="48">
        <v>6.54</v>
      </c>
      <c r="BH1024" s="48">
        <v>6.62</v>
      </c>
      <c r="BI1024" s="46">
        <v>1705</v>
      </c>
    </row>
    <row r="1025" spans="1:61" x14ac:dyDescent="0.3">
      <c r="A1025" s="46">
        <v>377</v>
      </c>
      <c r="B1025" s="48" t="s">
        <v>0</v>
      </c>
      <c r="C1025" s="48" t="s">
        <v>0</v>
      </c>
      <c r="D1025" s="48" t="s">
        <v>0</v>
      </c>
      <c r="E1025" s="48" t="s">
        <v>0</v>
      </c>
      <c r="F1025" s="48" t="s">
        <v>0</v>
      </c>
      <c r="G1025" s="48" t="s">
        <v>0</v>
      </c>
      <c r="H1025" s="48">
        <v>27.35</v>
      </c>
      <c r="I1025" s="48">
        <v>43.53</v>
      </c>
      <c r="J1025" s="49">
        <v>60.99</v>
      </c>
      <c r="K1025" s="50">
        <v>9.277777777777778E-4</v>
      </c>
      <c r="L1025" s="50">
        <v>1.2642361111111114E-3</v>
      </c>
      <c r="M1025" s="50">
        <v>2.918865740740741E-3</v>
      </c>
      <c r="N1025" s="50">
        <v>1.1562499999999999E-3</v>
      </c>
      <c r="O1025" s="50">
        <v>1.6237268518518521E-3</v>
      </c>
      <c r="P1025" s="50">
        <v>2.1118055555555556E-3</v>
      </c>
      <c r="Q1025" s="50">
        <v>3.370949074074074E-3</v>
      </c>
      <c r="R1025" s="50">
        <v>3.633333333333333E-3</v>
      </c>
      <c r="S1025" s="50">
        <v>4.616203703703704E-3</v>
      </c>
      <c r="T1025" s="50">
        <v>7.2586805555555555E-3</v>
      </c>
      <c r="U1025" s="50">
        <v>7.8510416666666676E-3</v>
      </c>
      <c r="V1025" s="50">
        <v>1.2493518518518518E-2</v>
      </c>
      <c r="W1025" s="50">
        <v>1.2386226851851851E-2</v>
      </c>
      <c r="X1025" s="50">
        <v>2.0850810185185184E-2</v>
      </c>
      <c r="Y1025" s="51">
        <v>4.315981E-2</v>
      </c>
      <c r="Z1025" s="48" t="s">
        <v>0</v>
      </c>
      <c r="AA1025" s="48" t="s">
        <v>0</v>
      </c>
      <c r="AB1025" s="48">
        <v>4.3899999999999997</v>
      </c>
      <c r="AC1025" s="48">
        <v>9.36</v>
      </c>
      <c r="AD1025" s="48">
        <v>7.42</v>
      </c>
      <c r="AE1025" s="46">
        <v>2225</v>
      </c>
      <c r="AF1025" s="48">
        <v>8.7200000000000006</v>
      </c>
      <c r="AG1025" s="48" t="s">
        <v>0</v>
      </c>
      <c r="AH1025" s="48" t="s">
        <v>0</v>
      </c>
      <c r="AI1025" s="48">
        <v>10.47</v>
      </c>
      <c r="AJ1025" s="48">
        <v>11.45</v>
      </c>
      <c r="AK1025" s="48" t="s">
        <v>0</v>
      </c>
      <c r="AL1025" s="48">
        <v>33.630000000000003</v>
      </c>
      <c r="AM1025" s="48">
        <v>55.09</v>
      </c>
      <c r="AN1025" s="48">
        <v>77.8</v>
      </c>
      <c r="AO1025" s="50">
        <v>1.1990740740740742E-3</v>
      </c>
      <c r="AP1025" s="50">
        <v>1.6717592592592593E-3</v>
      </c>
      <c r="AQ1025" s="50">
        <v>3.7967592592592588E-3</v>
      </c>
      <c r="AR1025" s="50">
        <v>1.5137731481481482E-3</v>
      </c>
      <c r="AS1025" s="50">
        <v>2.1158564814814811E-3</v>
      </c>
      <c r="AT1025" s="50">
        <v>2.7339120370370369E-3</v>
      </c>
      <c r="AU1025" s="50">
        <v>4.3265046296296298E-3</v>
      </c>
      <c r="AV1025" s="50">
        <v>4.6846064814814806E-3</v>
      </c>
      <c r="AW1025" s="50">
        <v>5.9907407407407409E-3</v>
      </c>
      <c r="AX1025" s="50">
        <v>9.4730324074074057E-3</v>
      </c>
      <c r="AY1025" s="50">
        <v>1.0214351851851851E-2</v>
      </c>
      <c r="AZ1025" s="50">
        <v>1.6481481481481479E-2</v>
      </c>
      <c r="BA1025" s="50">
        <v>1.3922337962962963E-2</v>
      </c>
      <c r="BB1025" s="50">
        <v>2.386921296296296E-2</v>
      </c>
      <c r="BC1025" s="51">
        <v>4.8935789999999993E-2</v>
      </c>
      <c r="BD1025" s="48" t="s">
        <v>0</v>
      </c>
      <c r="BE1025" s="48" t="s">
        <v>0</v>
      </c>
      <c r="BF1025" s="48">
        <v>3.06</v>
      </c>
      <c r="BG1025" s="48">
        <v>6.53</v>
      </c>
      <c r="BH1025" s="48">
        <v>6.6</v>
      </c>
      <c r="BI1025" s="46">
        <v>1701</v>
      </c>
    </row>
    <row r="1026" spans="1:61" x14ac:dyDescent="0.3">
      <c r="A1026" s="46">
        <v>376</v>
      </c>
      <c r="B1026" s="48" t="s">
        <v>0</v>
      </c>
      <c r="C1026" s="48" t="s">
        <v>0</v>
      </c>
      <c r="D1026" s="48" t="s">
        <v>0</v>
      </c>
      <c r="E1026" s="48">
        <v>9.0299999999999994</v>
      </c>
      <c r="F1026" s="48">
        <v>9.81</v>
      </c>
      <c r="G1026" s="48">
        <v>10.63</v>
      </c>
      <c r="H1026" s="48">
        <v>27.36</v>
      </c>
      <c r="I1026" s="48">
        <v>43.55</v>
      </c>
      <c r="J1026" s="49">
        <v>61.02</v>
      </c>
      <c r="K1026" s="50">
        <v>9.2824074074074076E-4</v>
      </c>
      <c r="L1026" s="50">
        <v>1.264814814814815E-3</v>
      </c>
      <c r="M1026" s="50">
        <v>2.9202546296296298E-3</v>
      </c>
      <c r="N1026" s="50">
        <v>1.1567129629629629E-3</v>
      </c>
      <c r="O1026" s="50">
        <v>1.6244212962962966E-3</v>
      </c>
      <c r="P1026" s="50">
        <v>2.1127314814814815E-3</v>
      </c>
      <c r="Q1026" s="50">
        <v>3.3724537037037039E-3</v>
      </c>
      <c r="R1026" s="50">
        <v>3.6348379629629625E-3</v>
      </c>
      <c r="S1026" s="50">
        <v>4.6181712962962964E-3</v>
      </c>
      <c r="T1026" s="50">
        <v>7.2620370370370373E-3</v>
      </c>
      <c r="U1026" s="50">
        <v>7.8545138888888883E-3</v>
      </c>
      <c r="V1026" s="50">
        <v>1.2499074074074074E-2</v>
      </c>
      <c r="W1026" s="50">
        <v>1.2394444444444444E-2</v>
      </c>
      <c r="X1026" s="50">
        <v>2.0864583333333332E-2</v>
      </c>
      <c r="Y1026" s="51">
        <v>4.3183440000000003E-2</v>
      </c>
      <c r="Z1026" s="48">
        <v>1.37</v>
      </c>
      <c r="AA1026" s="48">
        <v>2.65</v>
      </c>
      <c r="AB1026" s="48" t="s">
        <v>0</v>
      </c>
      <c r="AC1026" s="48">
        <v>9.35</v>
      </c>
      <c r="AD1026" s="48">
        <v>7.41</v>
      </c>
      <c r="AE1026" s="46">
        <v>2219</v>
      </c>
      <c r="AF1026" s="48" t="s">
        <v>0</v>
      </c>
      <c r="AG1026" s="48">
        <v>9.4600000000000009</v>
      </c>
      <c r="AH1026" s="48">
        <v>10.11</v>
      </c>
      <c r="AI1026" s="48">
        <v>10.48</v>
      </c>
      <c r="AJ1026" s="48">
        <v>11.46</v>
      </c>
      <c r="AK1026" s="48">
        <v>12.39</v>
      </c>
      <c r="AL1026" s="48">
        <v>33.65</v>
      </c>
      <c r="AM1026" s="48">
        <v>55.12</v>
      </c>
      <c r="AN1026" s="48">
        <v>77.84</v>
      </c>
      <c r="AO1026" s="50">
        <v>1.1997685185185186E-3</v>
      </c>
      <c r="AP1026" s="50">
        <v>1.6728009259259261E-3</v>
      </c>
      <c r="AQ1026" s="50">
        <v>3.7990740740740736E-3</v>
      </c>
      <c r="AR1026" s="50">
        <v>1.5146990740740741E-3</v>
      </c>
      <c r="AS1026" s="50">
        <v>2.1171296296296294E-3</v>
      </c>
      <c r="AT1026" s="50">
        <v>2.7355324074074074E-3</v>
      </c>
      <c r="AU1026" s="50">
        <v>4.3290509259259254E-3</v>
      </c>
      <c r="AV1026" s="50">
        <v>4.6873842592592583E-3</v>
      </c>
      <c r="AW1026" s="50">
        <v>5.9943287037037031E-3</v>
      </c>
      <c r="AX1026" s="50">
        <v>9.478935185185184E-3</v>
      </c>
      <c r="AY1026" s="50">
        <v>1.0220717592592592E-2</v>
      </c>
      <c r="AZ1026" s="50">
        <v>1.6491898148148144E-2</v>
      </c>
      <c r="BA1026" s="50">
        <v>1.3932175925925926E-2</v>
      </c>
      <c r="BB1026" s="50">
        <v>2.3885763888888887E-2</v>
      </c>
      <c r="BC1026" s="51">
        <v>4.8970409999999992E-2</v>
      </c>
      <c r="BD1026" s="48" t="s">
        <v>0</v>
      </c>
      <c r="BE1026" s="48">
        <v>2.0499999999999998</v>
      </c>
      <c r="BF1026" s="48" t="s">
        <v>0</v>
      </c>
      <c r="BG1026" s="48">
        <v>6.52</v>
      </c>
      <c r="BH1026" s="48">
        <v>6.58</v>
      </c>
      <c r="BI1026" s="46">
        <v>1697</v>
      </c>
    </row>
    <row r="1027" spans="1:61" x14ac:dyDescent="0.3">
      <c r="A1027" s="46">
        <v>375</v>
      </c>
      <c r="B1027" s="48">
        <v>7.22</v>
      </c>
      <c r="C1027" s="48" t="s">
        <v>0</v>
      </c>
      <c r="D1027" s="48">
        <v>8.36</v>
      </c>
      <c r="E1027" s="48" t="s">
        <v>0</v>
      </c>
      <c r="F1027" s="48" t="s">
        <v>0</v>
      </c>
      <c r="G1027" s="48" t="s">
        <v>0</v>
      </c>
      <c r="H1027" s="48">
        <v>27.37</v>
      </c>
      <c r="I1027" s="48">
        <v>43.57</v>
      </c>
      <c r="J1027" s="49">
        <v>61.04</v>
      </c>
      <c r="K1027" s="50">
        <v>9.2858796296296298E-4</v>
      </c>
      <c r="L1027" s="50">
        <v>1.2653935185185188E-3</v>
      </c>
      <c r="M1027" s="50">
        <v>2.9215277777777781E-3</v>
      </c>
      <c r="N1027" s="50">
        <v>1.1572916666666667E-3</v>
      </c>
      <c r="O1027" s="50">
        <v>1.625115740740741E-3</v>
      </c>
      <c r="P1027" s="50">
        <v>2.1136574074074074E-3</v>
      </c>
      <c r="Q1027" s="50">
        <v>3.3738425925925928E-3</v>
      </c>
      <c r="R1027" s="50">
        <v>3.6364583333333331E-3</v>
      </c>
      <c r="S1027" s="50">
        <v>4.6201388888888889E-3</v>
      </c>
      <c r="T1027" s="50">
        <v>7.2652777777777776E-3</v>
      </c>
      <c r="U1027" s="50">
        <v>7.8581018518518522E-3</v>
      </c>
      <c r="V1027" s="50">
        <v>1.2504629629629631E-2</v>
      </c>
      <c r="W1027" s="50">
        <v>1.2402662037037037E-2</v>
      </c>
      <c r="X1027" s="50">
        <v>2.087835648148148E-2</v>
      </c>
      <c r="Y1027" s="51">
        <v>4.320707E-2</v>
      </c>
      <c r="Z1027" s="48" t="s">
        <v>0</v>
      </c>
      <c r="AA1027" s="48" t="s">
        <v>0</v>
      </c>
      <c r="AB1027" s="48">
        <v>4.38</v>
      </c>
      <c r="AC1027" s="48">
        <v>9.34</v>
      </c>
      <c r="AD1027" s="48">
        <v>7.39</v>
      </c>
      <c r="AE1027" s="46">
        <v>2214</v>
      </c>
      <c r="AF1027" s="48">
        <v>8.73</v>
      </c>
      <c r="AG1027" s="48" t="s">
        <v>0</v>
      </c>
      <c r="AH1027" s="48" t="s">
        <v>0</v>
      </c>
      <c r="AI1027" s="48" t="s">
        <v>0</v>
      </c>
      <c r="AJ1027" s="48" t="s">
        <v>0</v>
      </c>
      <c r="AK1027" s="48">
        <v>12.4</v>
      </c>
      <c r="AL1027" s="48">
        <v>33.67</v>
      </c>
      <c r="AM1027" s="48">
        <v>55.15</v>
      </c>
      <c r="AN1027" s="48">
        <v>77.89</v>
      </c>
      <c r="AO1027" s="50">
        <v>1.2004629629629631E-3</v>
      </c>
      <c r="AP1027" s="50">
        <v>1.6738425925925927E-3</v>
      </c>
      <c r="AQ1027" s="50">
        <v>3.8015046296296291E-3</v>
      </c>
      <c r="AR1027" s="50">
        <v>1.515625E-3</v>
      </c>
      <c r="AS1027" s="50">
        <v>2.1184027777777776E-3</v>
      </c>
      <c r="AT1027" s="50">
        <v>2.737037037037037E-3</v>
      </c>
      <c r="AU1027" s="50">
        <v>4.3315972222222219E-3</v>
      </c>
      <c r="AV1027" s="50">
        <v>4.690162037037037E-3</v>
      </c>
      <c r="AW1027" s="50">
        <v>5.997916666666667E-3</v>
      </c>
      <c r="AX1027" s="50">
        <v>9.4848379629629623E-3</v>
      </c>
      <c r="AY1027" s="50">
        <v>1.0227083333333333E-2</v>
      </c>
      <c r="AZ1027" s="50">
        <v>1.6502314814814817E-2</v>
      </c>
      <c r="BA1027" s="50">
        <v>1.3942013888888887E-2</v>
      </c>
      <c r="BB1027" s="50">
        <v>2.3902314814814817E-2</v>
      </c>
      <c r="BC1027" s="51">
        <v>4.9005019999999989E-2</v>
      </c>
      <c r="BD1027" s="48" t="s">
        <v>0</v>
      </c>
      <c r="BE1027" s="48" t="s">
        <v>0</v>
      </c>
      <c r="BF1027" s="48">
        <v>3.05</v>
      </c>
      <c r="BG1027" s="48">
        <v>6.51</v>
      </c>
      <c r="BH1027" s="48">
        <v>6.57</v>
      </c>
      <c r="BI1027" s="46">
        <v>1693</v>
      </c>
    </row>
    <row r="1028" spans="1:61" x14ac:dyDescent="0.3">
      <c r="A1028" s="46">
        <v>374</v>
      </c>
      <c r="B1028" s="48" t="s">
        <v>0</v>
      </c>
      <c r="C1028" s="48">
        <v>7.82</v>
      </c>
      <c r="D1028" s="48" t="s">
        <v>0</v>
      </c>
      <c r="E1028" s="48">
        <v>9.0399999999999991</v>
      </c>
      <c r="F1028" s="48">
        <v>9.82</v>
      </c>
      <c r="G1028" s="48">
        <v>10.64</v>
      </c>
      <c r="H1028" s="48">
        <v>27.38</v>
      </c>
      <c r="I1028" s="48">
        <v>43.59</v>
      </c>
      <c r="J1028" s="49">
        <v>61.07</v>
      </c>
      <c r="K1028" s="50">
        <v>9.2905092592592594E-4</v>
      </c>
      <c r="L1028" s="50">
        <v>1.2658564814814817E-3</v>
      </c>
      <c r="M1028" s="50">
        <v>2.922916666666667E-3</v>
      </c>
      <c r="N1028" s="50">
        <v>1.1577546296296297E-3</v>
      </c>
      <c r="O1028" s="50">
        <v>1.6258101851851854E-3</v>
      </c>
      <c r="P1028" s="50">
        <v>2.1144675925925923E-3</v>
      </c>
      <c r="Q1028" s="50">
        <v>3.3753472222222223E-3</v>
      </c>
      <c r="R1028" s="50">
        <v>3.6379629629629626E-3</v>
      </c>
      <c r="S1028" s="50">
        <v>4.6221064814814814E-3</v>
      </c>
      <c r="T1028" s="50">
        <v>7.2685185185185179E-3</v>
      </c>
      <c r="U1028" s="50">
        <v>7.8615740740740746E-3</v>
      </c>
      <c r="V1028" s="50">
        <v>1.2510185185185187E-2</v>
      </c>
      <c r="W1028" s="50">
        <v>1.2410879629629629E-2</v>
      </c>
      <c r="X1028" s="50">
        <v>2.089224537037037E-2</v>
      </c>
      <c r="Y1028" s="51">
        <v>4.3241129999999996E-2</v>
      </c>
      <c r="Z1028" s="48" t="s">
        <v>0</v>
      </c>
      <c r="AA1028" s="48" t="s">
        <v>0</v>
      </c>
      <c r="AB1028" s="48" t="s">
        <v>0</v>
      </c>
      <c r="AC1028" s="48">
        <v>9.33</v>
      </c>
      <c r="AD1028" s="48">
        <v>7.37</v>
      </c>
      <c r="AE1028" s="46">
        <v>2209</v>
      </c>
      <c r="AF1028" s="48" t="s">
        <v>0</v>
      </c>
      <c r="AG1028" s="48">
        <v>9.4700000000000006</v>
      </c>
      <c r="AH1028" s="48">
        <v>10.119999999999999</v>
      </c>
      <c r="AI1028" s="48">
        <v>10.49</v>
      </c>
      <c r="AJ1028" s="48">
        <v>11.47</v>
      </c>
      <c r="AK1028" s="48">
        <v>12.41</v>
      </c>
      <c r="AL1028" s="48">
        <v>33.69</v>
      </c>
      <c r="AM1028" s="48">
        <v>55.18</v>
      </c>
      <c r="AN1028" s="48">
        <v>77.94</v>
      </c>
      <c r="AO1028" s="50">
        <v>1.2011574074074075E-3</v>
      </c>
      <c r="AP1028" s="50">
        <v>1.6748842592592594E-3</v>
      </c>
      <c r="AQ1028" s="50">
        <v>3.8039351851851849E-3</v>
      </c>
      <c r="AR1028" s="50">
        <v>1.516550925925926E-3</v>
      </c>
      <c r="AS1028" s="50">
        <v>2.1195601851851848E-3</v>
      </c>
      <c r="AT1028" s="50">
        <v>2.7386574074074075E-3</v>
      </c>
      <c r="AU1028" s="50">
        <v>4.3341435185185184E-3</v>
      </c>
      <c r="AV1028" s="50">
        <v>4.6929398148148147E-3</v>
      </c>
      <c r="AW1028" s="50">
        <v>6.0015046296296301E-3</v>
      </c>
      <c r="AX1028" s="50">
        <v>9.4906249999999991E-3</v>
      </c>
      <c r="AY1028" s="50">
        <v>1.0233449074074075E-2</v>
      </c>
      <c r="AZ1028" s="50">
        <v>1.6512615740740741E-2</v>
      </c>
      <c r="BA1028" s="50">
        <v>1.3951851851851851E-2</v>
      </c>
      <c r="BB1028" s="50">
        <v>2.3918981481481482E-2</v>
      </c>
      <c r="BC1028" s="51">
        <v>4.9039649999999997E-2</v>
      </c>
      <c r="BD1028" s="48" t="s">
        <v>0</v>
      </c>
      <c r="BE1028" s="48" t="s">
        <v>0</v>
      </c>
      <c r="BF1028" s="48" t="s">
        <v>0</v>
      </c>
      <c r="BG1028" s="48">
        <v>6.5</v>
      </c>
      <c r="BH1028" s="48">
        <v>6.55</v>
      </c>
      <c r="BI1028" s="46">
        <v>1689</v>
      </c>
    </row>
    <row r="1029" spans="1:61" x14ac:dyDescent="0.3">
      <c r="A1029" s="46">
        <v>373</v>
      </c>
      <c r="B1029" s="48" t="s">
        <v>0</v>
      </c>
      <c r="C1029" s="48" t="s">
        <v>0</v>
      </c>
      <c r="D1029" s="48" t="s">
        <v>0</v>
      </c>
      <c r="E1029" s="48" t="s">
        <v>0</v>
      </c>
      <c r="F1029" s="48" t="s">
        <v>0</v>
      </c>
      <c r="G1029" s="48" t="s">
        <v>0</v>
      </c>
      <c r="H1029" s="48">
        <v>27.39</v>
      </c>
      <c r="I1029" s="48">
        <v>43.61</v>
      </c>
      <c r="J1029" s="49">
        <v>61.1</v>
      </c>
      <c r="K1029" s="50">
        <v>9.2939814814814816E-4</v>
      </c>
      <c r="L1029" s="50">
        <v>1.2664351851851853E-3</v>
      </c>
      <c r="M1029" s="50">
        <v>2.9243055555555559E-3</v>
      </c>
      <c r="N1029" s="50">
        <v>1.1582175925925926E-3</v>
      </c>
      <c r="O1029" s="50">
        <v>1.6265046296296299E-3</v>
      </c>
      <c r="P1029" s="50">
        <v>2.1153935185185182E-3</v>
      </c>
      <c r="Q1029" s="50">
        <v>3.3768518518518518E-3</v>
      </c>
      <c r="R1029" s="50">
        <v>3.6394675925925921E-3</v>
      </c>
      <c r="S1029" s="50">
        <v>4.6241898148148153E-3</v>
      </c>
      <c r="T1029" s="50">
        <v>7.2718749999999997E-3</v>
      </c>
      <c r="U1029" s="50">
        <v>7.8650462962962953E-3</v>
      </c>
      <c r="V1029" s="50">
        <v>1.251574074074074E-2</v>
      </c>
      <c r="W1029" s="50">
        <v>1.2419097222222222E-2</v>
      </c>
      <c r="X1029" s="50">
        <v>2.090613425925926E-2</v>
      </c>
      <c r="Y1029" s="51">
        <v>4.3264770000000001E-2</v>
      </c>
      <c r="Z1029" s="48" t="s">
        <v>0</v>
      </c>
      <c r="AA1029" s="48">
        <v>2.64</v>
      </c>
      <c r="AB1029" s="48">
        <v>4.37</v>
      </c>
      <c r="AC1029" s="48">
        <v>9.32</v>
      </c>
      <c r="AD1029" s="48">
        <v>7.35</v>
      </c>
      <c r="AE1029" s="46">
        <v>2204</v>
      </c>
      <c r="AF1029" s="48" t="s">
        <v>0</v>
      </c>
      <c r="AG1029" s="48" t="s">
        <v>0</v>
      </c>
      <c r="AH1029" s="48" t="s">
        <v>0</v>
      </c>
      <c r="AI1029" s="48">
        <v>10.5</v>
      </c>
      <c r="AJ1029" s="48">
        <v>11.48</v>
      </c>
      <c r="AK1029" s="48" t="s">
        <v>0</v>
      </c>
      <c r="AL1029" s="48">
        <v>33.71</v>
      </c>
      <c r="AM1029" s="48">
        <v>55.21</v>
      </c>
      <c r="AN1029" s="48">
        <v>77.98</v>
      </c>
      <c r="AO1029" s="50">
        <v>1.2019675925925928E-3</v>
      </c>
      <c r="AP1029" s="50">
        <v>1.675925925925926E-3</v>
      </c>
      <c r="AQ1029" s="50">
        <v>3.8063657407407404E-3</v>
      </c>
      <c r="AR1029" s="50">
        <v>1.5174768518518519E-3</v>
      </c>
      <c r="AS1029" s="50">
        <v>2.1208333333333331E-3</v>
      </c>
      <c r="AT1029" s="50">
        <v>2.7402777777777777E-3</v>
      </c>
      <c r="AU1029" s="50">
        <v>4.3366898148148149E-3</v>
      </c>
      <c r="AV1029" s="50">
        <v>4.6957175925925925E-3</v>
      </c>
      <c r="AW1029" s="50">
        <v>6.0050925925925931E-3</v>
      </c>
      <c r="AX1029" s="50">
        <v>9.4965277777777773E-3</v>
      </c>
      <c r="AY1029" s="50">
        <v>1.0239814814814816E-2</v>
      </c>
      <c r="AZ1029" s="50">
        <v>1.6523148148148148E-2</v>
      </c>
      <c r="BA1029" s="50">
        <v>1.3961689814814814E-2</v>
      </c>
      <c r="BB1029" s="50">
        <v>2.3935532407407405E-2</v>
      </c>
      <c r="BC1029" s="51">
        <v>4.9074279999999998E-2</v>
      </c>
      <c r="BD1029" s="48" t="s">
        <v>0</v>
      </c>
      <c r="BE1029" s="48">
        <v>2.04</v>
      </c>
      <c r="BF1029" s="48">
        <v>3.04</v>
      </c>
      <c r="BG1029" s="48">
        <v>6.49</v>
      </c>
      <c r="BH1029" s="48">
        <v>6.53</v>
      </c>
      <c r="BI1029" s="46">
        <v>1685</v>
      </c>
    </row>
    <row r="1030" spans="1:61" x14ac:dyDescent="0.3">
      <c r="A1030" s="46">
        <v>372</v>
      </c>
      <c r="B1030" s="48" t="s">
        <v>0</v>
      </c>
      <c r="C1030" s="48" t="s">
        <v>0</v>
      </c>
      <c r="D1030" s="48">
        <v>8.3699999999999992</v>
      </c>
      <c r="E1030" s="48">
        <v>9.0500000000000007</v>
      </c>
      <c r="F1030" s="48">
        <v>9.83</v>
      </c>
      <c r="G1030" s="48">
        <v>10.65</v>
      </c>
      <c r="H1030" s="48">
        <v>27.4</v>
      </c>
      <c r="I1030" s="48">
        <v>43.63</v>
      </c>
      <c r="J1030" s="49">
        <v>61.12</v>
      </c>
      <c r="K1030" s="50">
        <v>9.2986111111111112E-4</v>
      </c>
      <c r="L1030" s="50">
        <v>1.2670138888888891E-3</v>
      </c>
      <c r="M1030" s="50">
        <v>2.9255787037037037E-3</v>
      </c>
      <c r="N1030" s="50">
        <v>1.1586805555555556E-3</v>
      </c>
      <c r="O1030" s="50">
        <v>1.6270833333333335E-3</v>
      </c>
      <c r="P1030" s="50">
        <v>2.1163194444444441E-3</v>
      </c>
      <c r="Q1030" s="50">
        <v>3.3782407407407407E-3</v>
      </c>
      <c r="R1030" s="50">
        <v>3.6410879629629627E-3</v>
      </c>
      <c r="S1030" s="50">
        <v>4.6261574074074078E-3</v>
      </c>
      <c r="T1030" s="50">
        <v>7.27511574074074E-3</v>
      </c>
      <c r="U1030" s="50">
        <v>7.8686342592592592E-3</v>
      </c>
      <c r="V1030" s="50">
        <v>1.2521296296296296E-2</v>
      </c>
      <c r="W1030" s="50">
        <v>1.2427430555555554E-2</v>
      </c>
      <c r="X1030" s="50">
        <v>2.0920023148148146E-2</v>
      </c>
      <c r="Y1030" s="51">
        <v>4.3298830000000003E-2</v>
      </c>
      <c r="Z1030" s="48" t="s">
        <v>0</v>
      </c>
      <c r="AA1030" s="48" t="s">
        <v>0</v>
      </c>
      <c r="AB1030" s="48" t="s">
        <v>0</v>
      </c>
      <c r="AC1030" s="48">
        <v>9.31</v>
      </c>
      <c r="AD1030" s="48">
        <v>7.34</v>
      </c>
      <c r="AE1030" s="46">
        <v>2199</v>
      </c>
      <c r="AF1030" s="48">
        <v>8.74</v>
      </c>
      <c r="AG1030" s="48">
        <v>9.48</v>
      </c>
      <c r="AH1030" s="48">
        <v>10.130000000000001</v>
      </c>
      <c r="AI1030" s="48" t="s">
        <v>0</v>
      </c>
      <c r="AJ1030" s="48" t="s">
        <v>0</v>
      </c>
      <c r="AK1030" s="48">
        <v>12.42</v>
      </c>
      <c r="AL1030" s="48">
        <v>33.729999999999997</v>
      </c>
      <c r="AM1030" s="48">
        <v>55.24</v>
      </c>
      <c r="AN1030" s="48">
        <v>78.03</v>
      </c>
      <c r="AO1030" s="50">
        <v>1.2026620370370372E-3</v>
      </c>
      <c r="AP1030" s="50">
        <v>1.6769675925925927E-3</v>
      </c>
      <c r="AQ1030" s="50">
        <v>3.8087962962962962E-3</v>
      </c>
      <c r="AR1030" s="50">
        <v>1.5184027777777778E-3</v>
      </c>
      <c r="AS1030" s="50">
        <v>2.1221064814814813E-3</v>
      </c>
      <c r="AT1030" s="50">
        <v>2.7418981481481483E-3</v>
      </c>
      <c r="AU1030" s="50">
        <v>4.3392361111111106E-3</v>
      </c>
      <c r="AV1030" s="50">
        <v>4.6984953703703702E-3</v>
      </c>
      <c r="AW1030" s="50">
        <v>6.0087962962962968E-3</v>
      </c>
      <c r="AX1030" s="50">
        <v>9.5024305555555556E-3</v>
      </c>
      <c r="AY1030" s="50">
        <v>1.0246296296296297E-2</v>
      </c>
      <c r="AZ1030" s="50">
        <v>1.6533564814814813E-2</v>
      </c>
      <c r="BA1030" s="50">
        <v>1.3971643518518517E-2</v>
      </c>
      <c r="BB1030" s="50">
        <v>2.3952199074074074E-2</v>
      </c>
      <c r="BC1030" s="51">
        <v>4.9108909999999992E-2</v>
      </c>
      <c r="BD1030" s="48" t="s">
        <v>0</v>
      </c>
      <c r="BE1030" s="48" t="s">
        <v>0</v>
      </c>
      <c r="BF1030" s="48" t="s">
        <v>0</v>
      </c>
      <c r="BG1030" s="48">
        <v>6.48</v>
      </c>
      <c r="BH1030" s="48">
        <v>6.52</v>
      </c>
      <c r="BI1030" s="46">
        <v>1681</v>
      </c>
    </row>
    <row r="1031" spans="1:61" x14ac:dyDescent="0.3">
      <c r="A1031" s="46">
        <v>371</v>
      </c>
      <c r="B1031" s="48">
        <v>7.23</v>
      </c>
      <c r="C1031" s="48">
        <v>7.83</v>
      </c>
      <c r="D1031" s="48" t="s">
        <v>0</v>
      </c>
      <c r="E1031" s="48" t="s">
        <v>0</v>
      </c>
      <c r="F1031" s="48" t="s">
        <v>0</v>
      </c>
      <c r="G1031" s="48">
        <v>10.66</v>
      </c>
      <c r="H1031" s="48">
        <v>27.42</v>
      </c>
      <c r="I1031" s="48">
        <v>43.65</v>
      </c>
      <c r="J1031" s="49">
        <v>61.15</v>
      </c>
      <c r="K1031" s="50">
        <v>9.3020833333333334E-4</v>
      </c>
      <c r="L1031" s="50">
        <v>1.2674768518518521E-3</v>
      </c>
      <c r="M1031" s="50">
        <v>2.9269675925925926E-3</v>
      </c>
      <c r="N1031" s="50">
        <v>1.1591435185185186E-3</v>
      </c>
      <c r="O1031" s="50">
        <v>1.6277777777777779E-3</v>
      </c>
      <c r="P1031" s="50">
        <v>2.1171296296296294E-3</v>
      </c>
      <c r="Q1031" s="50">
        <v>3.3797453703703706E-3</v>
      </c>
      <c r="R1031" s="50">
        <v>3.6425925925925922E-3</v>
      </c>
      <c r="S1031" s="50">
        <v>4.6281250000000003E-3</v>
      </c>
      <c r="T1031" s="50">
        <v>7.2783564814814811E-3</v>
      </c>
      <c r="U1031" s="50">
        <v>7.8722222222222214E-3</v>
      </c>
      <c r="V1031" s="50">
        <v>1.2526851851851853E-2</v>
      </c>
      <c r="W1031" s="50">
        <v>1.2435648148148149E-2</v>
      </c>
      <c r="X1031" s="50">
        <v>2.0933912037037036E-2</v>
      </c>
      <c r="Y1031" s="51">
        <v>4.3322480000000003E-2</v>
      </c>
      <c r="Z1031" s="48" t="s">
        <v>0</v>
      </c>
      <c r="AA1031" s="48">
        <v>2.63</v>
      </c>
      <c r="AB1031" s="48">
        <v>4.3600000000000003</v>
      </c>
      <c r="AC1031" s="48">
        <v>9.3000000000000007</v>
      </c>
      <c r="AD1031" s="48">
        <v>7.32</v>
      </c>
      <c r="AE1031" s="46">
        <v>2194</v>
      </c>
      <c r="AF1031" s="48" t="s">
        <v>0</v>
      </c>
      <c r="AG1031" s="48" t="s">
        <v>0</v>
      </c>
      <c r="AH1031" s="48">
        <v>10.14</v>
      </c>
      <c r="AI1031" s="48">
        <v>10.51</v>
      </c>
      <c r="AJ1031" s="48">
        <v>11.49</v>
      </c>
      <c r="AK1031" s="48">
        <v>12.43</v>
      </c>
      <c r="AL1031" s="48">
        <v>33.74</v>
      </c>
      <c r="AM1031" s="48">
        <v>55.28</v>
      </c>
      <c r="AN1031" s="48">
        <v>78.069999999999993</v>
      </c>
      <c r="AO1031" s="50">
        <v>1.2033564814814817E-3</v>
      </c>
      <c r="AP1031" s="50">
        <v>1.6780092592592593E-3</v>
      </c>
      <c r="AQ1031" s="50">
        <v>3.811111111111111E-3</v>
      </c>
      <c r="AR1031" s="50">
        <v>1.5193287037037037E-3</v>
      </c>
      <c r="AS1031" s="50">
        <v>2.1233796296296296E-3</v>
      </c>
      <c r="AT1031" s="50">
        <v>2.7435185185185184E-3</v>
      </c>
      <c r="AU1031" s="50">
        <v>4.3417824074074079E-3</v>
      </c>
      <c r="AV1031" s="50">
        <v>4.701273148148148E-3</v>
      </c>
      <c r="AW1031" s="50">
        <v>6.0123842592592599E-3</v>
      </c>
      <c r="AX1031" s="50">
        <v>9.5083333333333322E-3</v>
      </c>
      <c r="AY1031" s="50">
        <v>1.0252662037037038E-2</v>
      </c>
      <c r="AZ1031" s="50">
        <v>1.6543981481481479E-2</v>
      </c>
      <c r="BA1031" s="50">
        <v>1.398148148148148E-2</v>
      </c>
      <c r="BB1031" s="50">
        <v>2.3968865740740739E-2</v>
      </c>
      <c r="BC1031" s="51">
        <v>4.9143549999999994E-2</v>
      </c>
      <c r="BD1031" s="48" t="s">
        <v>0</v>
      </c>
      <c r="BE1031" s="48" t="s">
        <v>0</v>
      </c>
      <c r="BF1031" s="48">
        <v>3.03</v>
      </c>
      <c r="BG1031" s="48">
        <v>6.47</v>
      </c>
      <c r="BH1031" s="48">
        <v>6.5</v>
      </c>
      <c r="BI1031" s="46">
        <v>1677</v>
      </c>
    </row>
    <row r="1032" spans="1:61" x14ac:dyDescent="0.3">
      <c r="A1032" s="46">
        <v>370</v>
      </c>
      <c r="B1032" s="48" t="s">
        <v>0</v>
      </c>
      <c r="C1032" s="48" t="s">
        <v>0</v>
      </c>
      <c r="D1032" s="48" t="s">
        <v>0</v>
      </c>
      <c r="E1032" s="48">
        <v>9.06</v>
      </c>
      <c r="F1032" s="48">
        <v>9.84</v>
      </c>
      <c r="G1032" s="48" t="s">
        <v>0</v>
      </c>
      <c r="H1032" s="48">
        <v>27.43</v>
      </c>
      <c r="I1032" s="48">
        <v>43.67</v>
      </c>
      <c r="J1032" s="49">
        <v>61.17</v>
      </c>
      <c r="K1032" s="50">
        <v>9.3055555555555556E-4</v>
      </c>
      <c r="L1032" s="50">
        <v>1.2680555555555557E-3</v>
      </c>
      <c r="M1032" s="50">
        <v>2.9283564814814814E-3</v>
      </c>
      <c r="N1032" s="50">
        <v>1.1596064814814815E-3</v>
      </c>
      <c r="O1032" s="50">
        <v>1.6284722222222223E-3</v>
      </c>
      <c r="P1032" s="50">
        <v>2.1180555555555553E-3</v>
      </c>
      <c r="Q1032" s="50">
        <v>3.3812500000000006E-3</v>
      </c>
      <c r="R1032" s="50">
        <v>3.6442129629629628E-3</v>
      </c>
      <c r="S1032" s="50">
        <v>4.6300925925925928E-3</v>
      </c>
      <c r="T1032" s="50">
        <v>7.2817129629629629E-3</v>
      </c>
      <c r="U1032" s="50">
        <v>7.8756944444444438E-3</v>
      </c>
      <c r="V1032" s="50">
        <v>1.2532407407407409E-2</v>
      </c>
      <c r="W1032" s="50">
        <v>1.2443981481481481E-2</v>
      </c>
      <c r="X1032" s="50">
        <v>2.0947800925925925E-2</v>
      </c>
      <c r="Y1032" s="51">
        <v>4.3356550000000001E-2</v>
      </c>
      <c r="Z1032" s="48" t="s">
        <v>0</v>
      </c>
      <c r="AA1032" s="48" t="s">
        <v>0</v>
      </c>
      <c r="AB1032" s="48" t="s">
        <v>0</v>
      </c>
      <c r="AC1032" s="48">
        <v>9.2899999999999991</v>
      </c>
      <c r="AD1032" s="48">
        <v>7.3</v>
      </c>
      <c r="AE1032" s="46">
        <v>2189</v>
      </c>
      <c r="AF1032" s="48">
        <v>8.75</v>
      </c>
      <c r="AG1032" s="48">
        <v>9.49</v>
      </c>
      <c r="AH1032" s="48" t="s">
        <v>0</v>
      </c>
      <c r="AI1032" s="48">
        <v>10.52</v>
      </c>
      <c r="AJ1032" s="48">
        <v>11.5</v>
      </c>
      <c r="AK1032" s="48">
        <v>12.44</v>
      </c>
      <c r="AL1032" s="48">
        <v>33.76</v>
      </c>
      <c r="AM1032" s="48">
        <v>55.31</v>
      </c>
      <c r="AN1032" s="48">
        <v>78.12</v>
      </c>
      <c r="AO1032" s="50">
        <v>1.2040509259259261E-3</v>
      </c>
      <c r="AP1032" s="50">
        <v>1.6790509259259261E-3</v>
      </c>
      <c r="AQ1032" s="50">
        <v>3.8135416666666665E-3</v>
      </c>
      <c r="AR1032" s="50">
        <v>1.5202546296296296E-3</v>
      </c>
      <c r="AS1032" s="50">
        <v>2.1246527777777774E-3</v>
      </c>
      <c r="AT1032" s="50">
        <v>2.745138888888889E-3</v>
      </c>
      <c r="AU1032" s="50">
        <v>4.344444444444445E-3</v>
      </c>
      <c r="AV1032" s="50">
        <v>4.7041666666666673E-3</v>
      </c>
      <c r="AW1032" s="50">
        <v>6.0159722222222229E-3</v>
      </c>
      <c r="AX1032" s="50">
        <v>9.5142361111111105E-3</v>
      </c>
      <c r="AY1032" s="50">
        <v>1.0259027777777777E-2</v>
      </c>
      <c r="AZ1032" s="50">
        <v>1.6554398148148144E-2</v>
      </c>
      <c r="BA1032" s="50">
        <v>1.3991319444444443E-2</v>
      </c>
      <c r="BB1032" s="50">
        <v>2.3985532407407407E-2</v>
      </c>
      <c r="BC1032" s="51">
        <v>4.9167779999999987E-2</v>
      </c>
      <c r="BD1032" s="48">
        <v>1.1100000000000001</v>
      </c>
      <c r="BE1032" s="48">
        <v>2.0299999999999998</v>
      </c>
      <c r="BF1032" s="48" t="s">
        <v>0</v>
      </c>
      <c r="BG1032" s="48">
        <v>6.46</v>
      </c>
      <c r="BH1032" s="48">
        <v>6.48</v>
      </c>
      <c r="BI1032" s="46">
        <v>1673</v>
      </c>
    </row>
    <row r="1033" spans="1:61" x14ac:dyDescent="0.3">
      <c r="A1033" s="46">
        <v>369</v>
      </c>
      <c r="B1033" s="48" t="s">
        <v>0</v>
      </c>
      <c r="C1033" s="48" t="s">
        <v>0</v>
      </c>
      <c r="D1033" s="48">
        <v>8.3800000000000008</v>
      </c>
      <c r="E1033" s="48" t="s">
        <v>0</v>
      </c>
      <c r="F1033" s="48" t="s">
        <v>0</v>
      </c>
      <c r="G1033" s="48">
        <v>10.67</v>
      </c>
      <c r="H1033" s="48">
        <v>27.44</v>
      </c>
      <c r="I1033" s="48">
        <v>43.69</v>
      </c>
      <c r="J1033" s="49">
        <v>61.2</v>
      </c>
      <c r="K1033" s="50">
        <v>9.3101851851851852E-4</v>
      </c>
      <c r="L1033" s="50">
        <v>1.2685185185185186E-3</v>
      </c>
      <c r="M1033" s="50">
        <v>2.9297453703703703E-3</v>
      </c>
      <c r="N1033" s="50">
        <v>1.1601851851851851E-3</v>
      </c>
      <c r="O1033" s="50">
        <v>1.6291666666666668E-3</v>
      </c>
      <c r="P1033" s="50">
        <v>2.1189814814814812E-3</v>
      </c>
      <c r="Q1033" s="50">
        <v>3.3826388888888895E-3</v>
      </c>
      <c r="R1033" s="50">
        <v>3.645833333333333E-3</v>
      </c>
      <c r="S1033" s="50">
        <v>4.6321759259259259E-3</v>
      </c>
      <c r="T1033" s="50">
        <v>7.2849537037037032E-3</v>
      </c>
      <c r="U1033" s="50">
        <v>7.879282407407406E-3</v>
      </c>
      <c r="V1033" s="50">
        <v>1.2538078703703704E-2</v>
      </c>
      <c r="W1033" s="50">
        <v>1.2452199074074074E-2</v>
      </c>
      <c r="X1033" s="50">
        <v>2.0961689814814815E-2</v>
      </c>
      <c r="Y1033" s="51">
        <v>4.3380210000000002E-2</v>
      </c>
      <c r="Z1033" s="48" t="s">
        <v>0</v>
      </c>
      <c r="AA1033" s="48" t="s">
        <v>0</v>
      </c>
      <c r="AB1033" s="48">
        <v>4.3499999999999996</v>
      </c>
      <c r="AC1033" s="48">
        <v>9.2799999999999994</v>
      </c>
      <c r="AD1033" s="48">
        <v>7.29</v>
      </c>
      <c r="AE1033" s="46">
        <v>2183</v>
      </c>
      <c r="AF1033" s="48" t="s">
        <v>0</v>
      </c>
      <c r="AG1033" s="48" t="s">
        <v>0</v>
      </c>
      <c r="AH1033" s="48">
        <v>10.15</v>
      </c>
      <c r="AI1033" s="48" t="s">
        <v>0</v>
      </c>
      <c r="AJ1033" s="48">
        <v>11.51</v>
      </c>
      <c r="AK1033" s="48" t="s">
        <v>0</v>
      </c>
      <c r="AL1033" s="48">
        <v>33.78</v>
      </c>
      <c r="AM1033" s="48">
        <v>55.34</v>
      </c>
      <c r="AN1033" s="48">
        <v>78.16</v>
      </c>
      <c r="AO1033" s="50">
        <v>1.2048611111111112E-3</v>
      </c>
      <c r="AP1033" s="50">
        <v>1.6800925925925926E-3</v>
      </c>
      <c r="AQ1033" s="50">
        <v>3.8159722222222223E-3</v>
      </c>
      <c r="AR1033" s="50">
        <v>1.5211805555555556E-3</v>
      </c>
      <c r="AS1033" s="50">
        <v>2.1259259259259256E-3</v>
      </c>
      <c r="AT1033" s="50">
        <v>2.7467592592592591E-3</v>
      </c>
      <c r="AU1033" s="50">
        <v>4.3469907407407407E-3</v>
      </c>
      <c r="AV1033" s="50">
        <v>4.706944444444445E-3</v>
      </c>
      <c r="AW1033" s="50">
        <v>6.0196759259259257E-3</v>
      </c>
      <c r="AX1033" s="50">
        <v>9.520138888888887E-3</v>
      </c>
      <c r="AY1033" s="50">
        <v>1.0265509259259259E-2</v>
      </c>
      <c r="AZ1033" s="50">
        <v>1.6564930555555551E-2</v>
      </c>
      <c r="BA1033" s="50">
        <v>1.4001273148148148E-2</v>
      </c>
      <c r="BB1033" s="50">
        <v>2.4002199074074075E-2</v>
      </c>
      <c r="BC1033" s="51">
        <v>4.9202429999999998E-2</v>
      </c>
      <c r="BD1033" s="48" t="s">
        <v>0</v>
      </c>
      <c r="BE1033" s="48" t="s">
        <v>0</v>
      </c>
      <c r="BF1033" s="48">
        <v>3.02</v>
      </c>
      <c r="BG1033" s="48">
        <v>6.45</v>
      </c>
      <c r="BH1033" s="48">
        <v>6.47</v>
      </c>
      <c r="BI1033" s="46">
        <v>1669</v>
      </c>
    </row>
    <row r="1034" spans="1:61" x14ac:dyDescent="0.3">
      <c r="A1034" s="46">
        <v>368</v>
      </c>
      <c r="B1034" s="48">
        <v>7.24</v>
      </c>
      <c r="C1034" s="48">
        <v>7.84</v>
      </c>
      <c r="D1034" s="48" t="s">
        <v>0</v>
      </c>
      <c r="E1034" s="48" t="s">
        <v>0</v>
      </c>
      <c r="F1034" s="48">
        <v>9.85</v>
      </c>
      <c r="G1034" s="48" t="s">
        <v>0</v>
      </c>
      <c r="H1034" s="48">
        <v>27.45</v>
      </c>
      <c r="I1034" s="48">
        <v>43.71</v>
      </c>
      <c r="J1034" s="49">
        <v>61.23</v>
      </c>
      <c r="K1034" s="50">
        <v>9.3136574074074074E-4</v>
      </c>
      <c r="L1034" s="50">
        <v>1.2690972222222225E-3</v>
      </c>
      <c r="M1034" s="50">
        <v>2.9311342592592592E-3</v>
      </c>
      <c r="N1034" s="50">
        <v>1.1606481481481481E-3</v>
      </c>
      <c r="O1034" s="50">
        <v>1.6298611111111112E-3</v>
      </c>
      <c r="P1034" s="50">
        <v>2.1197916666666665E-3</v>
      </c>
      <c r="Q1034" s="50">
        <v>3.384143518518519E-3</v>
      </c>
      <c r="R1034" s="50">
        <v>3.6473379629629625E-3</v>
      </c>
      <c r="S1034" s="50">
        <v>4.6341435185185183E-3</v>
      </c>
      <c r="T1034" s="50">
        <v>7.288310185185185E-3</v>
      </c>
      <c r="U1034" s="50">
        <v>7.8827546296296302E-3</v>
      </c>
      <c r="V1034" s="50">
        <v>1.254363425925926E-2</v>
      </c>
      <c r="W1034" s="50">
        <v>1.2460532407407406E-2</v>
      </c>
      <c r="X1034" s="50">
        <v>2.0975694444444443E-2</v>
      </c>
      <c r="Y1034" s="51">
        <v>4.3403869999999997E-2</v>
      </c>
      <c r="Z1034" s="48">
        <v>1.36</v>
      </c>
      <c r="AA1034" s="48">
        <v>2.62</v>
      </c>
      <c r="AB1034" s="48" t="s">
        <v>0</v>
      </c>
      <c r="AC1034" s="48">
        <v>9.27</v>
      </c>
      <c r="AD1034" s="48">
        <v>7.27</v>
      </c>
      <c r="AE1034" s="46">
        <v>2178</v>
      </c>
      <c r="AF1034" s="48">
        <v>8.76</v>
      </c>
      <c r="AG1034" s="48">
        <v>9.5</v>
      </c>
      <c r="AH1034" s="48" t="s">
        <v>0</v>
      </c>
      <c r="AI1034" s="48">
        <v>10.53</v>
      </c>
      <c r="AJ1034" s="48" t="s">
        <v>0</v>
      </c>
      <c r="AK1034" s="48">
        <v>12.45</v>
      </c>
      <c r="AL1034" s="48">
        <v>33.799999999999997</v>
      </c>
      <c r="AM1034" s="48">
        <v>55.37</v>
      </c>
      <c r="AN1034" s="48">
        <v>78.209999999999994</v>
      </c>
      <c r="AO1034" s="50">
        <v>1.2055555555555556E-3</v>
      </c>
      <c r="AP1034" s="50">
        <v>1.6811342592592594E-3</v>
      </c>
      <c r="AQ1034" s="50">
        <v>3.8184027777777778E-3</v>
      </c>
      <c r="AR1034" s="50">
        <v>1.5221064814814815E-3</v>
      </c>
      <c r="AS1034" s="50">
        <v>2.1271990740740739E-3</v>
      </c>
      <c r="AT1034" s="50">
        <v>2.7483796296296297E-3</v>
      </c>
      <c r="AU1034" s="50">
        <v>4.3495370370370372E-3</v>
      </c>
      <c r="AV1034" s="50">
        <v>4.7097222222222228E-3</v>
      </c>
      <c r="AW1034" s="50">
        <v>6.0232638888888888E-3</v>
      </c>
      <c r="AX1034" s="50">
        <v>9.5260416666666653E-3</v>
      </c>
      <c r="AY1034" s="50">
        <v>1.0271875000000001E-2</v>
      </c>
      <c r="AZ1034" s="50">
        <v>1.6575462962962962E-2</v>
      </c>
      <c r="BA1034" s="50">
        <v>1.4011226851851851E-2</v>
      </c>
      <c r="BB1034" s="50">
        <v>2.4018981481481481E-2</v>
      </c>
      <c r="BC1034" s="51">
        <v>4.9237079999999996E-2</v>
      </c>
      <c r="BD1034" s="48" t="s">
        <v>0</v>
      </c>
      <c r="BE1034" s="48" t="s">
        <v>0</v>
      </c>
      <c r="BF1034" s="48" t="s">
        <v>0</v>
      </c>
      <c r="BG1034" s="48">
        <v>6.44</v>
      </c>
      <c r="BH1034" s="48">
        <v>6.45</v>
      </c>
      <c r="BI1034" s="46">
        <v>1665</v>
      </c>
    </row>
    <row r="1035" spans="1:61" x14ac:dyDescent="0.3">
      <c r="A1035" s="46">
        <v>367</v>
      </c>
      <c r="B1035" s="48" t="s">
        <v>0</v>
      </c>
      <c r="C1035" s="48" t="s">
        <v>0</v>
      </c>
      <c r="D1035" s="48" t="s">
        <v>0</v>
      </c>
      <c r="E1035" s="48">
        <v>9.07</v>
      </c>
      <c r="F1035" s="48" t="s">
        <v>0</v>
      </c>
      <c r="G1035" s="48">
        <v>10.68</v>
      </c>
      <c r="H1035" s="48">
        <v>27.46</v>
      </c>
      <c r="I1035" s="48">
        <v>43.73</v>
      </c>
      <c r="J1035" s="49">
        <v>61.25</v>
      </c>
      <c r="K1035" s="50">
        <v>9.318287037037037E-4</v>
      </c>
      <c r="L1035" s="50">
        <v>1.269675925925926E-3</v>
      </c>
      <c r="M1035" s="50">
        <v>2.9324074074074074E-3</v>
      </c>
      <c r="N1035" s="50">
        <v>1.161111111111111E-3</v>
      </c>
      <c r="O1035" s="50">
        <v>1.6305555555555557E-3</v>
      </c>
      <c r="P1035" s="50">
        <v>2.1207175925925924E-3</v>
      </c>
      <c r="Q1035" s="50">
        <v>3.3856481481481485E-3</v>
      </c>
      <c r="R1035" s="50">
        <v>3.648958333333333E-3</v>
      </c>
      <c r="S1035" s="50">
        <v>4.6361111111111108E-3</v>
      </c>
      <c r="T1035" s="50">
        <v>7.2916666666666659E-3</v>
      </c>
      <c r="U1035" s="50">
        <v>7.8863425925925924E-3</v>
      </c>
      <c r="V1035" s="50">
        <v>1.2549189814814815E-2</v>
      </c>
      <c r="W1035" s="50">
        <v>1.246886574074074E-2</v>
      </c>
      <c r="X1035" s="50">
        <v>2.0989583333333332E-2</v>
      </c>
      <c r="Y1035" s="51">
        <v>4.3437949999999996E-2</v>
      </c>
      <c r="Z1035" s="48" t="s">
        <v>0</v>
      </c>
      <c r="AA1035" s="48" t="s">
        <v>0</v>
      </c>
      <c r="AB1035" s="48">
        <v>4.34</v>
      </c>
      <c r="AC1035" s="48">
        <v>9.26</v>
      </c>
      <c r="AD1035" s="48">
        <v>7.25</v>
      </c>
      <c r="AE1035" s="46">
        <v>2173</v>
      </c>
      <c r="AF1035" s="48" t="s">
        <v>0</v>
      </c>
      <c r="AG1035" s="48" t="s">
        <v>0</v>
      </c>
      <c r="AH1035" s="48">
        <v>10.16</v>
      </c>
      <c r="AI1035" s="48">
        <v>10.54</v>
      </c>
      <c r="AJ1035" s="48">
        <v>11.52</v>
      </c>
      <c r="AK1035" s="48">
        <v>12.46</v>
      </c>
      <c r="AL1035" s="48">
        <v>33.82</v>
      </c>
      <c r="AM1035" s="48">
        <v>55.41</v>
      </c>
      <c r="AN1035" s="48">
        <v>78.260000000000005</v>
      </c>
      <c r="AO1035" s="50">
        <v>1.2062500000000001E-3</v>
      </c>
      <c r="AP1035" s="50">
        <v>1.6821759259259259E-3</v>
      </c>
      <c r="AQ1035" s="50">
        <v>3.8208333333333332E-3</v>
      </c>
      <c r="AR1035" s="50">
        <v>1.5230324074074074E-3</v>
      </c>
      <c r="AS1035" s="50">
        <v>2.1283564814814811E-3</v>
      </c>
      <c r="AT1035" s="50">
        <v>2.7499999999999998E-3</v>
      </c>
      <c r="AU1035" s="50">
        <v>4.3520833333333328E-3</v>
      </c>
      <c r="AV1035" s="50">
        <v>4.7124999999999997E-3</v>
      </c>
      <c r="AW1035" s="50">
        <v>6.0269675925925924E-3</v>
      </c>
      <c r="AX1035" s="50">
        <v>9.5320601851851833E-3</v>
      </c>
      <c r="AY1035" s="50">
        <v>1.0278356481481482E-2</v>
      </c>
      <c r="AZ1035" s="50">
        <v>1.6585995370370369E-2</v>
      </c>
      <c r="BA1035" s="50">
        <v>1.4021180555555554E-2</v>
      </c>
      <c r="BB1035" s="50">
        <v>2.4035763888888888E-2</v>
      </c>
      <c r="BC1035" s="51">
        <v>4.9271739999999994E-2</v>
      </c>
      <c r="BD1035" s="48" t="s">
        <v>0</v>
      </c>
      <c r="BE1035" s="48">
        <v>2.02</v>
      </c>
      <c r="BF1035" s="48">
        <v>3.01</v>
      </c>
      <c r="BG1035" s="48">
        <v>6.43</v>
      </c>
      <c r="BH1035" s="48">
        <v>6.44</v>
      </c>
      <c r="BI1035" s="46">
        <v>1661</v>
      </c>
    </row>
    <row r="1036" spans="1:61" x14ac:dyDescent="0.3">
      <c r="A1036" s="46">
        <v>366</v>
      </c>
      <c r="B1036" s="48" t="s">
        <v>0</v>
      </c>
      <c r="C1036" s="48" t="s">
        <v>0</v>
      </c>
      <c r="D1036" s="48">
        <v>8.39</v>
      </c>
      <c r="E1036" s="48" t="s">
        <v>0</v>
      </c>
      <c r="F1036" s="48">
        <v>9.86</v>
      </c>
      <c r="G1036" s="48" t="s">
        <v>0</v>
      </c>
      <c r="H1036" s="48">
        <v>27.47</v>
      </c>
      <c r="I1036" s="48">
        <v>43.75</v>
      </c>
      <c r="J1036" s="49">
        <v>61.28</v>
      </c>
      <c r="K1036" s="50">
        <v>9.3217592592592592E-4</v>
      </c>
      <c r="L1036" s="50">
        <v>1.270138888888889E-3</v>
      </c>
      <c r="M1036" s="50">
        <v>2.9337962962962963E-3</v>
      </c>
      <c r="N1036" s="50">
        <v>1.161574074074074E-3</v>
      </c>
      <c r="O1036" s="50">
        <v>1.6312500000000001E-3</v>
      </c>
      <c r="P1036" s="50">
        <v>2.1216435185185184E-3</v>
      </c>
      <c r="Q1036" s="50">
        <v>3.3870370370370374E-3</v>
      </c>
      <c r="R1036" s="50">
        <v>3.6504629629629626E-3</v>
      </c>
      <c r="S1036" s="50">
        <v>4.6381944444444439E-3</v>
      </c>
      <c r="T1036" s="50">
        <v>7.2949074074074071E-3</v>
      </c>
      <c r="U1036" s="50">
        <v>7.8899305555555563E-3</v>
      </c>
      <c r="V1036" s="50">
        <v>1.2554861111111112E-2</v>
      </c>
      <c r="W1036" s="50">
        <v>1.2477199074074075E-2</v>
      </c>
      <c r="X1036" s="50">
        <v>2.100358796296296E-2</v>
      </c>
      <c r="Y1036" s="51">
        <v>4.3461619999999999E-2</v>
      </c>
      <c r="Z1036" s="48" t="s">
        <v>0</v>
      </c>
      <c r="AA1036" s="48">
        <v>2.61</v>
      </c>
      <c r="AB1036" s="48" t="s">
        <v>0</v>
      </c>
      <c r="AC1036" s="48">
        <v>9.25</v>
      </c>
      <c r="AD1036" s="48">
        <v>7.23</v>
      </c>
      <c r="AE1036" s="46">
        <v>2168</v>
      </c>
      <c r="AF1036" s="48">
        <v>8.77</v>
      </c>
      <c r="AG1036" s="48">
        <v>9.51</v>
      </c>
      <c r="AH1036" s="48" t="s">
        <v>0</v>
      </c>
      <c r="AI1036" s="48" t="s">
        <v>0</v>
      </c>
      <c r="AJ1036" s="48">
        <v>11.53</v>
      </c>
      <c r="AK1036" s="48">
        <v>12.47</v>
      </c>
      <c r="AL1036" s="48">
        <v>33.840000000000003</v>
      </c>
      <c r="AM1036" s="48">
        <v>55.44</v>
      </c>
      <c r="AN1036" s="48">
        <v>78.3</v>
      </c>
      <c r="AO1036" s="50">
        <v>1.2070601851851854E-3</v>
      </c>
      <c r="AP1036" s="50">
        <v>1.6832175925925927E-3</v>
      </c>
      <c r="AQ1036" s="50">
        <v>3.8232638888888886E-3</v>
      </c>
      <c r="AR1036" s="50">
        <v>1.5239583333333333E-3</v>
      </c>
      <c r="AS1036" s="50">
        <v>2.1296296296296298E-3</v>
      </c>
      <c r="AT1036" s="50">
        <v>2.7516203703703704E-3</v>
      </c>
      <c r="AU1036" s="50">
        <v>4.3547453703703699E-3</v>
      </c>
      <c r="AV1036" s="50">
        <v>4.7153935185185181E-3</v>
      </c>
      <c r="AW1036" s="50">
        <v>6.0305555555555564E-3</v>
      </c>
      <c r="AX1036" s="50">
        <v>9.5379629629629634E-3</v>
      </c>
      <c r="AY1036" s="50">
        <v>1.0284722222222223E-2</v>
      </c>
      <c r="AZ1036" s="50">
        <v>1.6596412037037038E-2</v>
      </c>
      <c r="BA1036" s="50">
        <v>1.4031134259259257E-2</v>
      </c>
      <c r="BB1036" s="50">
        <v>2.4052546296296298E-2</v>
      </c>
      <c r="BC1036" s="51">
        <v>4.93064E-2</v>
      </c>
      <c r="BD1036" s="48" t="s">
        <v>0</v>
      </c>
      <c r="BE1036" s="48" t="s">
        <v>0</v>
      </c>
      <c r="BF1036" s="48" t="s">
        <v>0</v>
      </c>
      <c r="BG1036" s="48">
        <v>6.42</v>
      </c>
      <c r="BH1036" s="48">
        <v>6.42</v>
      </c>
      <c r="BI1036" s="46">
        <v>1657</v>
      </c>
    </row>
    <row r="1037" spans="1:61" x14ac:dyDescent="0.3">
      <c r="A1037" s="46">
        <v>365</v>
      </c>
      <c r="B1037" s="48" t="s">
        <v>0</v>
      </c>
      <c r="C1037" s="48" t="s">
        <v>0</v>
      </c>
      <c r="D1037" s="48" t="s">
        <v>0</v>
      </c>
      <c r="E1037" s="48">
        <v>9.08</v>
      </c>
      <c r="F1037" s="48" t="s">
        <v>0</v>
      </c>
      <c r="G1037" s="48">
        <v>10.69</v>
      </c>
      <c r="H1037" s="48">
        <v>27.48</v>
      </c>
      <c r="I1037" s="48">
        <v>43.77</v>
      </c>
      <c r="J1037" s="49">
        <v>61.31</v>
      </c>
      <c r="K1037" s="50">
        <v>9.3263888888888888E-4</v>
      </c>
      <c r="L1037" s="50">
        <v>1.2707175925925928E-3</v>
      </c>
      <c r="M1037" s="50">
        <v>2.9351851851851852E-3</v>
      </c>
      <c r="N1037" s="50">
        <v>1.1620370370370369E-3</v>
      </c>
      <c r="O1037" s="50">
        <v>1.6318287037037039E-3</v>
      </c>
      <c r="P1037" s="50">
        <v>2.1225694444444443E-3</v>
      </c>
      <c r="Q1037" s="50">
        <v>3.3885416666666669E-3</v>
      </c>
      <c r="R1037" s="50">
        <v>3.6520833333333331E-3</v>
      </c>
      <c r="S1037" s="50">
        <v>4.6401620370370364E-3</v>
      </c>
      <c r="T1037" s="50">
        <v>7.298263888888888E-3</v>
      </c>
      <c r="U1037" s="50">
        <v>7.8935185185185185E-3</v>
      </c>
      <c r="V1037" s="50">
        <v>1.2560416666666666E-2</v>
      </c>
      <c r="W1037" s="50">
        <v>1.2485532407407407E-2</v>
      </c>
      <c r="X1037" s="50">
        <v>2.1017592592592591E-2</v>
      </c>
      <c r="Y1037" s="51">
        <v>4.349571E-2</v>
      </c>
      <c r="Z1037" s="48" t="s">
        <v>0</v>
      </c>
      <c r="AA1037" s="48" t="s">
        <v>0</v>
      </c>
      <c r="AB1037" s="48">
        <v>4.33</v>
      </c>
      <c r="AC1037" s="48">
        <v>9.24</v>
      </c>
      <c r="AD1037" s="48">
        <v>7.22</v>
      </c>
      <c r="AE1037" s="46">
        <v>2163</v>
      </c>
      <c r="AF1037" s="48" t="s">
        <v>0</v>
      </c>
      <c r="AG1037" s="48" t="s">
        <v>0</v>
      </c>
      <c r="AH1037" s="48">
        <v>10.17</v>
      </c>
      <c r="AI1037" s="48">
        <v>10.55</v>
      </c>
      <c r="AJ1037" s="48" t="s">
        <v>0</v>
      </c>
      <c r="AK1037" s="48">
        <v>12.48</v>
      </c>
      <c r="AL1037" s="48">
        <v>33.86</v>
      </c>
      <c r="AM1037" s="48">
        <v>55.47</v>
      </c>
      <c r="AN1037" s="48">
        <v>78.349999999999994</v>
      </c>
      <c r="AO1037" s="50">
        <v>1.2077546296296298E-3</v>
      </c>
      <c r="AP1037" s="50">
        <v>1.6842592592592593E-3</v>
      </c>
      <c r="AQ1037" s="50">
        <v>3.8256944444444445E-3</v>
      </c>
      <c r="AR1037" s="50">
        <v>1.5248842592592592E-3</v>
      </c>
      <c r="AS1037" s="50">
        <v>2.130902777777778E-3</v>
      </c>
      <c r="AT1037" s="50">
        <v>2.7532407407407406E-3</v>
      </c>
      <c r="AU1037" s="50">
        <v>4.3572916666666664E-3</v>
      </c>
      <c r="AV1037" s="50">
        <v>4.7181712962962958E-3</v>
      </c>
      <c r="AW1037" s="50">
        <v>6.03425925925926E-3</v>
      </c>
      <c r="AX1037" s="50">
        <v>9.5438657407407399E-3</v>
      </c>
      <c r="AY1037" s="50">
        <v>1.0291203703703703E-2</v>
      </c>
      <c r="AZ1037" s="50">
        <v>1.6607060185185183E-2</v>
      </c>
      <c r="BA1037" s="50">
        <v>1.4041087962962962E-2</v>
      </c>
      <c r="BB1037" s="50">
        <v>2.4069328703703704E-2</v>
      </c>
      <c r="BC1037" s="51">
        <v>4.9341059999999999E-2</v>
      </c>
      <c r="BD1037" s="48" t="s">
        <v>0</v>
      </c>
      <c r="BE1037" s="48" t="s">
        <v>0</v>
      </c>
      <c r="BF1037" s="48">
        <v>3</v>
      </c>
      <c r="BG1037" s="48">
        <v>6.41</v>
      </c>
      <c r="BH1037" s="48">
        <v>6.4</v>
      </c>
      <c r="BI1037" s="46">
        <v>1653</v>
      </c>
    </row>
    <row r="1038" spans="1:61" x14ac:dyDescent="0.3">
      <c r="A1038" s="46">
        <v>364</v>
      </c>
      <c r="B1038" s="48">
        <v>7.25</v>
      </c>
      <c r="C1038" s="48">
        <v>7.85</v>
      </c>
      <c r="D1038" s="48" t="s">
        <v>0</v>
      </c>
      <c r="E1038" s="48" t="s">
        <v>0</v>
      </c>
      <c r="F1038" s="48">
        <v>9.8699999999999992</v>
      </c>
      <c r="G1038" s="48" t="s">
        <v>0</v>
      </c>
      <c r="H1038" s="48">
        <v>27.5</v>
      </c>
      <c r="I1038" s="48">
        <v>43.79</v>
      </c>
      <c r="J1038" s="49">
        <v>61.33</v>
      </c>
      <c r="K1038" s="50">
        <v>9.329861111111111E-4</v>
      </c>
      <c r="L1038" s="50">
        <v>1.2712962962962964E-3</v>
      </c>
      <c r="M1038" s="50">
        <v>2.9365740740740741E-3</v>
      </c>
      <c r="N1038" s="50">
        <v>1.1624999999999999E-3</v>
      </c>
      <c r="O1038" s="50">
        <v>1.6325231481481484E-3</v>
      </c>
      <c r="P1038" s="50">
        <v>2.1233796296296296E-3</v>
      </c>
      <c r="Q1038" s="50">
        <v>3.3900462962962968E-3</v>
      </c>
      <c r="R1038" s="50">
        <v>3.6535879629629626E-3</v>
      </c>
      <c r="S1038" s="50">
        <v>4.6421296296296297E-3</v>
      </c>
      <c r="T1038" s="50">
        <v>7.3016203703703698E-3</v>
      </c>
      <c r="U1038" s="50">
        <v>7.8971064814814806E-3</v>
      </c>
      <c r="V1038" s="50">
        <v>1.2566087962962963E-2</v>
      </c>
      <c r="W1038" s="50">
        <v>1.2493865740740739E-2</v>
      </c>
      <c r="X1038" s="50">
        <v>2.1031597222222219E-2</v>
      </c>
      <c r="Y1038" s="51">
        <v>4.3519389999999998E-2</v>
      </c>
      <c r="Z1038" s="48" t="s">
        <v>0</v>
      </c>
      <c r="AA1038" s="48" t="s">
        <v>0</v>
      </c>
      <c r="AB1038" s="48" t="s">
        <v>0</v>
      </c>
      <c r="AC1038" s="48">
        <v>9.23</v>
      </c>
      <c r="AD1038" s="48">
        <v>7.2</v>
      </c>
      <c r="AE1038" s="46">
        <v>2158</v>
      </c>
      <c r="AF1038" s="48">
        <v>8.7799999999999994</v>
      </c>
      <c r="AG1038" s="48">
        <v>9.52</v>
      </c>
      <c r="AH1038" s="48" t="s">
        <v>0</v>
      </c>
      <c r="AI1038" s="48" t="s">
        <v>0</v>
      </c>
      <c r="AJ1038" s="48">
        <v>11.54</v>
      </c>
      <c r="AK1038" s="48" t="s">
        <v>0</v>
      </c>
      <c r="AL1038" s="48">
        <v>33.869999999999997</v>
      </c>
      <c r="AM1038" s="48">
        <v>55.5</v>
      </c>
      <c r="AN1038" s="48">
        <v>78.39</v>
      </c>
      <c r="AO1038" s="50">
        <v>1.2084490740740742E-3</v>
      </c>
      <c r="AP1038" s="50">
        <v>1.685300925925926E-3</v>
      </c>
      <c r="AQ1038" s="50">
        <v>3.8281249999999999E-3</v>
      </c>
      <c r="AR1038" s="50">
        <v>1.5258101851851852E-3</v>
      </c>
      <c r="AS1038" s="50">
        <v>2.1321759259259263E-3</v>
      </c>
      <c r="AT1038" s="50">
        <v>2.7548611111111111E-3</v>
      </c>
      <c r="AU1038" s="50">
        <v>4.3599537037037036E-3</v>
      </c>
      <c r="AV1038" s="50">
        <v>4.7209490740740736E-3</v>
      </c>
      <c r="AW1038" s="50">
        <v>6.0379629629629637E-3</v>
      </c>
      <c r="AX1038" s="50">
        <v>9.549884259259258E-3</v>
      </c>
      <c r="AY1038" s="50">
        <v>1.0297685185185186E-2</v>
      </c>
      <c r="AZ1038" s="50">
        <v>1.661759259259259E-2</v>
      </c>
      <c r="BA1038" s="50">
        <v>1.4051041666666667E-2</v>
      </c>
      <c r="BB1038" s="50">
        <v>2.408611111111111E-2</v>
      </c>
      <c r="BC1038" s="51">
        <v>4.9375739999999994E-2</v>
      </c>
      <c r="BD1038" s="48" t="s">
        <v>0</v>
      </c>
      <c r="BE1038" s="48">
        <v>2.0099999999999998</v>
      </c>
      <c r="BF1038" s="48" t="s">
        <v>0</v>
      </c>
      <c r="BG1038" s="48">
        <v>6.4</v>
      </c>
      <c r="BH1038" s="48">
        <v>6.39</v>
      </c>
      <c r="BI1038" s="46">
        <v>1649</v>
      </c>
    </row>
    <row r="1039" spans="1:61" x14ac:dyDescent="0.3">
      <c r="A1039" s="46">
        <v>363</v>
      </c>
      <c r="B1039" s="48" t="s">
        <v>0</v>
      </c>
      <c r="C1039" s="48" t="s">
        <v>0</v>
      </c>
      <c r="D1039" s="48" t="s">
        <v>0</v>
      </c>
      <c r="E1039" s="48">
        <v>9.09</v>
      </c>
      <c r="F1039" s="48" t="s">
        <v>0</v>
      </c>
      <c r="G1039" s="48">
        <v>10.7</v>
      </c>
      <c r="H1039" s="48">
        <v>27.51</v>
      </c>
      <c r="I1039" s="48">
        <v>43.81</v>
      </c>
      <c r="J1039" s="49">
        <v>61.36</v>
      </c>
      <c r="K1039" s="50">
        <v>9.3344907407407406E-4</v>
      </c>
      <c r="L1039" s="50">
        <v>1.2718750000000002E-3</v>
      </c>
      <c r="M1039" s="50">
        <v>2.937962962962963E-3</v>
      </c>
      <c r="N1039" s="50">
        <v>1.1630787037037037E-3</v>
      </c>
      <c r="O1039" s="50">
        <v>1.6332175925925928E-3</v>
      </c>
      <c r="P1039" s="50">
        <v>2.1243055555555555E-3</v>
      </c>
      <c r="Q1039" s="50">
        <v>3.3915509259259259E-3</v>
      </c>
      <c r="R1039" s="50">
        <v>3.6552083333333328E-3</v>
      </c>
      <c r="S1039" s="50">
        <v>4.6442129629629628E-3</v>
      </c>
      <c r="T1039" s="50">
        <v>7.3048611111111109E-3</v>
      </c>
      <c r="U1039" s="50">
        <v>7.9005787037037031E-3</v>
      </c>
      <c r="V1039" s="50">
        <v>1.257175925925926E-2</v>
      </c>
      <c r="W1039" s="50">
        <v>1.2502199074074075E-2</v>
      </c>
      <c r="X1039" s="50">
        <v>2.1045717592592592E-2</v>
      </c>
      <c r="Y1039" s="51">
        <v>4.3553479999999999E-2</v>
      </c>
      <c r="Z1039" s="48" t="s">
        <v>0</v>
      </c>
      <c r="AA1039" s="48">
        <v>2.6</v>
      </c>
      <c r="AB1039" s="48">
        <v>4.32</v>
      </c>
      <c r="AC1039" s="48">
        <v>9.2200000000000006</v>
      </c>
      <c r="AD1039" s="48">
        <v>7.18</v>
      </c>
      <c r="AE1039" s="46">
        <v>2152</v>
      </c>
      <c r="AF1039" s="48" t="s">
        <v>0</v>
      </c>
      <c r="AG1039" s="48" t="s">
        <v>0</v>
      </c>
      <c r="AH1039" s="48">
        <v>10.18</v>
      </c>
      <c r="AI1039" s="48">
        <v>10.56</v>
      </c>
      <c r="AJ1039" s="48">
        <v>11.55</v>
      </c>
      <c r="AK1039" s="48">
        <v>12.49</v>
      </c>
      <c r="AL1039" s="48">
        <v>33.89</v>
      </c>
      <c r="AM1039" s="48">
        <v>55.53</v>
      </c>
      <c r="AN1039" s="48">
        <v>78.44</v>
      </c>
      <c r="AO1039" s="50">
        <v>1.2091435185185187E-3</v>
      </c>
      <c r="AP1039" s="50">
        <v>1.6863425925925926E-3</v>
      </c>
      <c r="AQ1039" s="50">
        <v>3.8305555555555554E-3</v>
      </c>
      <c r="AR1039" s="50">
        <v>1.5267361111111111E-3</v>
      </c>
      <c r="AS1039" s="50">
        <v>2.1334490740740741E-3</v>
      </c>
      <c r="AT1039" s="50">
        <v>2.7564814814814813E-3</v>
      </c>
      <c r="AU1039" s="50">
        <v>4.3625000000000001E-3</v>
      </c>
      <c r="AV1039" s="50">
        <v>4.7238425925925928E-3</v>
      </c>
      <c r="AW1039" s="50">
        <v>6.0415509259259259E-3</v>
      </c>
      <c r="AX1039" s="50">
        <v>9.5557870370370362E-3</v>
      </c>
      <c r="AY1039" s="50">
        <v>1.0304166666666666E-2</v>
      </c>
      <c r="AZ1039" s="50">
        <v>1.6628124999999997E-2</v>
      </c>
      <c r="BA1039" s="50">
        <v>1.406099537037037E-2</v>
      </c>
      <c r="BB1039" s="50">
        <v>2.4103009259259258E-2</v>
      </c>
      <c r="BC1039" s="51">
        <v>4.9410420000000004E-2</v>
      </c>
      <c r="BD1039" s="48" t="s">
        <v>0</v>
      </c>
      <c r="BE1039" s="48" t="s">
        <v>0</v>
      </c>
      <c r="BF1039" s="48">
        <v>2.99</v>
      </c>
      <c r="BG1039" s="48">
        <v>6.39</v>
      </c>
      <c r="BH1039" s="48">
        <v>6.37</v>
      </c>
      <c r="BI1039" s="46">
        <v>1645</v>
      </c>
    </row>
    <row r="1040" spans="1:61" x14ac:dyDescent="0.3">
      <c r="A1040" s="46">
        <v>362</v>
      </c>
      <c r="B1040" s="48" t="s">
        <v>0</v>
      </c>
      <c r="C1040" s="48" t="s">
        <v>0</v>
      </c>
      <c r="D1040" s="48">
        <v>8.4</v>
      </c>
      <c r="E1040" s="48" t="s">
        <v>0</v>
      </c>
      <c r="F1040" s="48">
        <v>9.8800000000000008</v>
      </c>
      <c r="G1040" s="48" t="s">
        <v>0</v>
      </c>
      <c r="H1040" s="48">
        <v>27.52</v>
      </c>
      <c r="I1040" s="48">
        <v>43.83</v>
      </c>
      <c r="J1040" s="49">
        <v>61.39</v>
      </c>
      <c r="K1040" s="50">
        <v>9.3379629629629628E-4</v>
      </c>
      <c r="L1040" s="50">
        <v>1.2723379629629632E-3</v>
      </c>
      <c r="M1040" s="50">
        <v>2.9393518518518518E-3</v>
      </c>
      <c r="N1040" s="50">
        <v>1.1635416666666667E-3</v>
      </c>
      <c r="O1040" s="50">
        <v>1.6339120370370372E-3</v>
      </c>
      <c r="P1040" s="50">
        <v>2.1252314814814814E-3</v>
      </c>
      <c r="Q1040" s="50">
        <v>3.3930555555555554E-3</v>
      </c>
      <c r="R1040" s="50">
        <v>3.6568287037037034E-3</v>
      </c>
      <c r="S1040" s="50">
        <v>4.6461805555555553E-3</v>
      </c>
      <c r="T1040" s="50">
        <v>7.3082175925925918E-3</v>
      </c>
      <c r="U1040" s="50">
        <v>7.904166666666667E-3</v>
      </c>
      <c r="V1040" s="50">
        <v>1.2577430555555557E-2</v>
      </c>
      <c r="W1040" s="50">
        <v>1.2510648148148149E-2</v>
      </c>
      <c r="X1040" s="50">
        <v>2.1059722222222223E-2</v>
      </c>
      <c r="Y1040" s="51">
        <v>4.3577159999999997E-2</v>
      </c>
      <c r="Z1040" s="48" t="s">
        <v>0</v>
      </c>
      <c r="AA1040" s="48" t="s">
        <v>0</v>
      </c>
      <c r="AB1040" s="48" t="s">
        <v>0</v>
      </c>
      <c r="AC1040" s="48">
        <v>9.2100000000000009</v>
      </c>
      <c r="AD1040" s="48">
        <v>7.17</v>
      </c>
      <c r="AE1040" s="46">
        <v>2147</v>
      </c>
      <c r="AF1040" s="48" t="s">
        <v>0</v>
      </c>
      <c r="AG1040" s="48">
        <v>9.5299999999999994</v>
      </c>
      <c r="AH1040" s="48" t="s">
        <v>0</v>
      </c>
      <c r="AI1040" s="48">
        <v>10.57</v>
      </c>
      <c r="AJ1040" s="48">
        <v>11.56</v>
      </c>
      <c r="AK1040" s="48">
        <v>12.5</v>
      </c>
      <c r="AL1040" s="48">
        <v>33.909999999999997</v>
      </c>
      <c r="AM1040" s="48">
        <v>55.57</v>
      </c>
      <c r="AN1040" s="48">
        <v>78.489999999999995</v>
      </c>
      <c r="AO1040" s="50">
        <v>1.2099537037037038E-3</v>
      </c>
      <c r="AP1040" s="50">
        <v>1.6873842592592593E-3</v>
      </c>
      <c r="AQ1040" s="50">
        <v>3.8329861111111108E-3</v>
      </c>
      <c r="AR1040" s="50">
        <v>1.527662037037037E-3</v>
      </c>
      <c r="AS1040" s="50">
        <v>2.1347222222222223E-3</v>
      </c>
      <c r="AT1040" s="50">
        <v>2.7581018518518519E-3</v>
      </c>
      <c r="AU1040" s="50">
        <v>4.3650462962962966E-3</v>
      </c>
      <c r="AV1040" s="50">
        <v>4.7266203703703706E-3</v>
      </c>
      <c r="AW1040" s="50">
        <v>6.0452546296296296E-3</v>
      </c>
      <c r="AX1040" s="50">
        <v>9.5618055555555543E-3</v>
      </c>
      <c r="AY1040" s="50">
        <v>1.0310648148148147E-2</v>
      </c>
      <c r="AZ1040" s="50">
        <v>1.6638657407407404E-2</v>
      </c>
      <c r="BA1040" s="50">
        <v>1.4071064814814814E-2</v>
      </c>
      <c r="BB1040" s="50">
        <v>2.4119907407407406E-2</v>
      </c>
      <c r="BC1040" s="51">
        <v>4.9445089999999997E-2</v>
      </c>
      <c r="BD1040" s="48" t="s">
        <v>0</v>
      </c>
      <c r="BE1040" s="48">
        <v>2</v>
      </c>
      <c r="BF1040" s="48" t="s">
        <v>0</v>
      </c>
      <c r="BG1040" s="48">
        <v>6.38</v>
      </c>
      <c r="BH1040" s="48">
        <v>6.35</v>
      </c>
      <c r="BI1040" s="46">
        <v>1641</v>
      </c>
    </row>
    <row r="1041" spans="1:61" x14ac:dyDescent="0.3">
      <c r="A1041" s="46">
        <v>361</v>
      </c>
      <c r="B1041" s="48" t="s">
        <v>0</v>
      </c>
      <c r="C1041" s="48">
        <v>7.86</v>
      </c>
      <c r="D1041" s="48" t="s">
        <v>0</v>
      </c>
      <c r="E1041" s="48">
        <v>9.1</v>
      </c>
      <c r="F1041" s="48" t="s">
        <v>0</v>
      </c>
      <c r="G1041" s="48">
        <v>10.71</v>
      </c>
      <c r="H1041" s="48">
        <v>27.53</v>
      </c>
      <c r="I1041" s="48">
        <v>43.85</v>
      </c>
      <c r="J1041" s="49">
        <v>61.41</v>
      </c>
      <c r="K1041" s="50">
        <v>9.3425925925925924E-4</v>
      </c>
      <c r="L1041" s="50">
        <v>1.2729166666666668E-3</v>
      </c>
      <c r="M1041" s="50">
        <v>2.9406250000000001E-3</v>
      </c>
      <c r="N1041" s="50">
        <v>1.1640046296296296E-3</v>
      </c>
      <c r="O1041" s="50">
        <v>1.6346064814814817E-3</v>
      </c>
      <c r="P1041" s="50">
        <v>2.1261574074074073E-3</v>
      </c>
      <c r="Q1041" s="50">
        <v>3.3944444444444443E-3</v>
      </c>
      <c r="R1041" s="50">
        <v>3.6583333333333333E-3</v>
      </c>
      <c r="S1041" s="50">
        <v>4.6482638888888893E-3</v>
      </c>
      <c r="T1041" s="50">
        <v>7.3115740740740736E-3</v>
      </c>
      <c r="U1041" s="50">
        <v>7.9077546296296292E-3</v>
      </c>
      <c r="V1041" s="50">
        <v>1.2582986111111112E-2</v>
      </c>
      <c r="W1041" s="50">
        <v>1.2518981481481482E-2</v>
      </c>
      <c r="X1041" s="50">
        <v>2.1073842592592592E-2</v>
      </c>
      <c r="Y1041" s="51">
        <v>4.3611269999999994E-2</v>
      </c>
      <c r="Z1041" s="48" t="s">
        <v>0</v>
      </c>
      <c r="AA1041" s="48" t="s">
        <v>0</v>
      </c>
      <c r="AB1041" s="48">
        <v>4.3099999999999996</v>
      </c>
      <c r="AC1041" s="48">
        <v>9.1999999999999993</v>
      </c>
      <c r="AD1041" s="48">
        <v>7.15</v>
      </c>
      <c r="AE1041" s="46">
        <v>2142</v>
      </c>
      <c r="AF1041" s="48">
        <v>8.7899999999999991</v>
      </c>
      <c r="AG1041" s="48" t="s">
        <v>0</v>
      </c>
      <c r="AH1041" s="48">
        <v>10.19</v>
      </c>
      <c r="AI1041" s="48" t="s">
        <v>0</v>
      </c>
      <c r="AJ1041" s="48" t="s">
        <v>0</v>
      </c>
      <c r="AK1041" s="48">
        <v>12.51</v>
      </c>
      <c r="AL1041" s="48">
        <v>33.93</v>
      </c>
      <c r="AM1041" s="48">
        <v>55.6</v>
      </c>
      <c r="AN1041" s="48">
        <v>78.53</v>
      </c>
      <c r="AO1041" s="50">
        <v>1.2106481481481482E-3</v>
      </c>
      <c r="AP1041" s="50">
        <v>1.6885416666666667E-3</v>
      </c>
      <c r="AQ1041" s="50">
        <v>3.8354166666666667E-3</v>
      </c>
      <c r="AR1041" s="50">
        <v>1.5285879629629631E-3</v>
      </c>
      <c r="AS1041" s="50">
        <v>2.1359953703703706E-3</v>
      </c>
      <c r="AT1041" s="50">
        <v>2.759722222222222E-3</v>
      </c>
      <c r="AU1041" s="50">
        <v>4.3677083333333337E-3</v>
      </c>
      <c r="AV1041" s="50">
        <v>4.729513888888889E-3</v>
      </c>
      <c r="AW1041" s="50">
        <v>6.0489583333333333E-3</v>
      </c>
      <c r="AX1041" s="50">
        <v>9.5678240740740723E-3</v>
      </c>
      <c r="AY1041" s="50">
        <v>1.0317129629629631E-2</v>
      </c>
      <c r="AZ1041" s="50">
        <v>1.6649305555555553E-2</v>
      </c>
      <c r="BA1041" s="50">
        <v>1.4081018518518519E-2</v>
      </c>
      <c r="BB1041" s="50">
        <v>2.4136805555555557E-2</v>
      </c>
      <c r="BC1041" s="51">
        <v>4.9479780000000001E-2</v>
      </c>
      <c r="BD1041" s="48">
        <v>1.1000000000000001</v>
      </c>
      <c r="BE1041" s="48" t="s">
        <v>0</v>
      </c>
      <c r="BF1041" s="48">
        <v>2.98</v>
      </c>
      <c r="BG1041" s="48">
        <v>6.37</v>
      </c>
      <c r="BH1041" s="48">
        <v>6.34</v>
      </c>
      <c r="BI1041" s="46">
        <v>1637</v>
      </c>
    </row>
    <row r="1042" spans="1:61" x14ac:dyDescent="0.3">
      <c r="A1042" s="46">
        <v>360</v>
      </c>
      <c r="B1042" s="48">
        <v>7.26</v>
      </c>
      <c r="C1042" s="48" t="s">
        <v>0</v>
      </c>
      <c r="D1042" s="48" t="s">
        <v>0</v>
      </c>
      <c r="E1042" s="48" t="s">
        <v>0</v>
      </c>
      <c r="F1042" s="48" t="s">
        <v>0</v>
      </c>
      <c r="G1042" s="48" t="s">
        <v>0</v>
      </c>
      <c r="H1042" s="48">
        <v>27.54</v>
      </c>
      <c r="I1042" s="48">
        <v>43.86</v>
      </c>
      <c r="J1042" s="49">
        <v>61.44</v>
      </c>
      <c r="K1042" s="50">
        <v>9.3460648148148146E-4</v>
      </c>
      <c r="L1042" s="50">
        <v>1.2734953703703706E-3</v>
      </c>
      <c r="M1042" s="50">
        <v>2.942013888888889E-3</v>
      </c>
      <c r="N1042" s="50">
        <v>1.1644675925925926E-3</v>
      </c>
      <c r="O1042" s="50">
        <v>1.6353009259259261E-3</v>
      </c>
      <c r="P1042" s="50">
        <v>2.1270833333333333E-3</v>
      </c>
      <c r="Q1042" s="50">
        <v>3.3959490740740738E-3</v>
      </c>
      <c r="R1042" s="50">
        <v>3.6599537037037039E-3</v>
      </c>
      <c r="S1042" s="50">
        <v>4.6502314814814818E-3</v>
      </c>
      <c r="T1042" s="50">
        <v>7.3149305555555554E-3</v>
      </c>
      <c r="U1042" s="50">
        <v>7.9113425925925913E-3</v>
      </c>
      <c r="V1042" s="50">
        <v>1.2588657407407408E-2</v>
      </c>
      <c r="W1042" s="50">
        <v>1.2527430555555557E-2</v>
      </c>
      <c r="X1042" s="50">
        <v>2.1087962962962961E-2</v>
      </c>
      <c r="Y1042" s="51">
        <v>4.3634970000000002E-2</v>
      </c>
      <c r="Z1042" s="48">
        <v>1.35</v>
      </c>
      <c r="AA1042" s="48">
        <v>2.59</v>
      </c>
      <c r="AB1042" s="48" t="s">
        <v>0</v>
      </c>
      <c r="AC1042" s="48">
        <v>9.19</v>
      </c>
      <c r="AD1042" s="48">
        <v>7.13</v>
      </c>
      <c r="AE1042" s="46">
        <v>2137</v>
      </c>
      <c r="AF1042" s="48" t="s">
        <v>0</v>
      </c>
      <c r="AG1042" s="48">
        <v>9.5399999999999991</v>
      </c>
      <c r="AH1042" s="48" t="s">
        <v>0</v>
      </c>
      <c r="AI1042" s="48">
        <v>10.58</v>
      </c>
      <c r="AJ1042" s="48">
        <v>11.57</v>
      </c>
      <c r="AK1042" s="48">
        <v>12.52</v>
      </c>
      <c r="AL1042" s="48">
        <v>33.950000000000003</v>
      </c>
      <c r="AM1042" s="48">
        <v>55.63</v>
      </c>
      <c r="AN1042" s="48">
        <v>78.58</v>
      </c>
      <c r="AO1042" s="50">
        <v>1.2114583333333335E-3</v>
      </c>
      <c r="AP1042" s="50">
        <v>1.6895833333333333E-3</v>
      </c>
      <c r="AQ1042" s="50">
        <v>3.8378472222222221E-3</v>
      </c>
      <c r="AR1042" s="50">
        <v>1.5295138888888891E-3</v>
      </c>
      <c r="AS1042" s="50">
        <v>2.1372685185185188E-3</v>
      </c>
      <c r="AT1042" s="50">
        <v>2.7613425925925926E-3</v>
      </c>
      <c r="AU1042" s="50">
        <v>4.3703703703703708E-3</v>
      </c>
      <c r="AV1042" s="50">
        <v>4.7322916666666668E-3</v>
      </c>
      <c r="AW1042" s="50">
        <v>6.052662037037037E-3</v>
      </c>
      <c r="AX1042" s="50">
        <v>9.5737268518518524E-3</v>
      </c>
      <c r="AY1042" s="50">
        <v>1.0323611111111112E-2</v>
      </c>
      <c r="AZ1042" s="50">
        <v>1.6659953703703705E-2</v>
      </c>
      <c r="BA1042" s="50">
        <v>1.4091087962962962E-2</v>
      </c>
      <c r="BB1042" s="50">
        <v>2.4153703703703705E-2</v>
      </c>
      <c r="BC1042" s="51">
        <v>4.9514469999999998E-2</v>
      </c>
      <c r="BD1042" s="48" t="s">
        <v>0</v>
      </c>
      <c r="BE1042" s="48" t="s">
        <v>0</v>
      </c>
      <c r="BF1042" s="48" t="s">
        <v>0</v>
      </c>
      <c r="BG1042" s="48">
        <v>6.36</v>
      </c>
      <c r="BH1042" s="48">
        <v>6.32</v>
      </c>
      <c r="BI1042" s="46">
        <v>1633</v>
      </c>
    </row>
    <row r="1043" spans="1:61" x14ac:dyDescent="0.3">
      <c r="A1043" s="46">
        <v>359</v>
      </c>
      <c r="B1043" s="48" t="s">
        <v>0</v>
      </c>
      <c r="C1043" s="48" t="s">
        <v>0</v>
      </c>
      <c r="D1043" s="48">
        <v>8.41</v>
      </c>
      <c r="E1043" s="48">
        <v>9.11</v>
      </c>
      <c r="F1043" s="48">
        <v>9.89</v>
      </c>
      <c r="G1043" s="48">
        <v>10.72</v>
      </c>
      <c r="H1043" s="48">
        <v>27.56</v>
      </c>
      <c r="I1043" s="48">
        <v>43.88</v>
      </c>
      <c r="J1043" s="49">
        <v>61.47</v>
      </c>
      <c r="K1043" s="50">
        <v>9.3506944444444453E-4</v>
      </c>
      <c r="L1043" s="50">
        <v>1.2739583333333335E-3</v>
      </c>
      <c r="M1043" s="50">
        <v>2.9434027777777779E-3</v>
      </c>
      <c r="N1043" s="50">
        <v>1.1650462962962962E-3</v>
      </c>
      <c r="O1043" s="50">
        <v>1.6359953703703706E-3</v>
      </c>
      <c r="P1043" s="50">
        <v>2.1278935185185181E-3</v>
      </c>
      <c r="Q1043" s="50">
        <v>3.3974537037037037E-3</v>
      </c>
      <c r="R1043" s="50">
        <v>3.661574074074074E-3</v>
      </c>
      <c r="S1043" s="50">
        <v>4.6523148148148149E-3</v>
      </c>
      <c r="T1043" s="50">
        <v>7.3182870370370372E-3</v>
      </c>
      <c r="U1043" s="50">
        <v>7.9149305555555553E-3</v>
      </c>
      <c r="V1043" s="50">
        <v>1.2594328703703703E-2</v>
      </c>
      <c r="W1043" s="50">
        <v>1.253576388888889E-2</v>
      </c>
      <c r="X1043" s="50">
        <v>2.110208333333333E-2</v>
      </c>
      <c r="Y1043" s="51">
        <v>4.3669069999999997E-2</v>
      </c>
      <c r="Z1043" s="48" t="s">
        <v>0</v>
      </c>
      <c r="AA1043" s="48" t="s">
        <v>0</v>
      </c>
      <c r="AB1043" s="48">
        <v>4.3</v>
      </c>
      <c r="AC1043" s="48">
        <v>9.18</v>
      </c>
      <c r="AD1043" s="48">
        <v>7.12</v>
      </c>
      <c r="AE1043" s="46">
        <v>2132</v>
      </c>
      <c r="AF1043" s="48">
        <v>8.8000000000000007</v>
      </c>
      <c r="AG1043" s="48" t="s">
        <v>0</v>
      </c>
      <c r="AH1043" s="48">
        <v>10.199999999999999</v>
      </c>
      <c r="AI1043" s="48">
        <v>10.59</v>
      </c>
      <c r="AJ1043" s="48">
        <v>11.58</v>
      </c>
      <c r="AK1043" s="48" t="s">
        <v>0</v>
      </c>
      <c r="AL1043" s="48">
        <v>33.97</v>
      </c>
      <c r="AM1043" s="48">
        <v>55.66</v>
      </c>
      <c r="AN1043" s="48">
        <v>78.63</v>
      </c>
      <c r="AO1043" s="50">
        <v>1.2121527777777779E-3</v>
      </c>
      <c r="AP1043" s="50">
        <v>1.6906250000000003E-3</v>
      </c>
      <c r="AQ1043" s="50">
        <v>3.8403935185185182E-3</v>
      </c>
      <c r="AR1043" s="50">
        <v>1.530439814814815E-3</v>
      </c>
      <c r="AS1043" s="50">
        <v>2.1385416666666666E-3</v>
      </c>
      <c r="AT1043" s="50">
        <v>2.7629629629629627E-3</v>
      </c>
      <c r="AU1043" s="50">
        <v>4.3729166666666664E-3</v>
      </c>
      <c r="AV1043" s="50">
        <v>4.735185185185186E-3</v>
      </c>
      <c r="AW1043" s="50">
        <v>6.0563657407407406E-3</v>
      </c>
      <c r="AX1043" s="50">
        <v>9.5797453703703704E-3</v>
      </c>
      <c r="AY1043" s="50">
        <v>1.0330092592592592E-2</v>
      </c>
      <c r="AZ1043" s="50">
        <v>1.6670486111111112E-2</v>
      </c>
      <c r="BA1043" s="50">
        <v>1.4101157407407406E-2</v>
      </c>
      <c r="BB1043" s="50">
        <v>2.4170601851851853E-2</v>
      </c>
      <c r="BC1043" s="51">
        <v>4.9549170000000003E-2</v>
      </c>
      <c r="BD1043" s="48" t="s">
        <v>0</v>
      </c>
      <c r="BE1043" s="48">
        <v>1.99</v>
      </c>
      <c r="BF1043" s="48">
        <v>2.97</v>
      </c>
      <c r="BG1043" s="48">
        <v>6.35</v>
      </c>
      <c r="BH1043" s="48">
        <v>6.31</v>
      </c>
      <c r="BI1043" s="46">
        <v>1629</v>
      </c>
    </row>
    <row r="1044" spans="1:61" x14ac:dyDescent="0.3">
      <c r="A1044" s="46">
        <v>358</v>
      </c>
      <c r="B1044" s="48" t="s">
        <v>0</v>
      </c>
      <c r="C1044" s="48" t="s">
        <v>0</v>
      </c>
      <c r="D1044" s="48" t="s">
        <v>0</v>
      </c>
      <c r="E1044" s="48" t="s">
        <v>0</v>
      </c>
      <c r="F1044" s="48" t="s">
        <v>0</v>
      </c>
      <c r="G1044" s="48" t="s">
        <v>0</v>
      </c>
      <c r="H1044" s="48">
        <v>27.57</v>
      </c>
      <c r="I1044" s="48">
        <v>43.9</v>
      </c>
      <c r="J1044" s="49">
        <v>61.49</v>
      </c>
      <c r="K1044" s="50">
        <v>9.3541666666666675E-4</v>
      </c>
      <c r="L1044" s="50">
        <v>1.2745370370370371E-3</v>
      </c>
      <c r="M1044" s="50">
        <v>2.9447916666666667E-3</v>
      </c>
      <c r="N1044" s="50">
        <v>1.1655092592592591E-3</v>
      </c>
      <c r="O1044" s="50">
        <v>1.636689814814815E-3</v>
      </c>
      <c r="P1044" s="50">
        <v>2.128819444444444E-3</v>
      </c>
      <c r="Q1044" s="50">
        <v>3.3989583333333333E-3</v>
      </c>
      <c r="R1044" s="50">
        <v>3.6631944444444446E-3</v>
      </c>
      <c r="S1044" s="50">
        <v>4.654398148148148E-3</v>
      </c>
      <c r="T1044" s="50">
        <v>7.3216435185185181E-3</v>
      </c>
      <c r="U1044" s="50">
        <v>7.9185185185185174E-3</v>
      </c>
      <c r="V1044" s="50">
        <v>1.26E-2</v>
      </c>
      <c r="W1044" s="50">
        <v>1.2544212962962964E-2</v>
      </c>
      <c r="X1044" s="50">
        <v>2.11162037037037E-2</v>
      </c>
      <c r="Y1044" s="51">
        <v>4.3692780000000001E-2</v>
      </c>
      <c r="Z1044" s="48" t="s">
        <v>0</v>
      </c>
      <c r="AA1044" s="48">
        <v>2.58</v>
      </c>
      <c r="AB1044" s="48" t="s">
        <v>0</v>
      </c>
      <c r="AC1044" s="48">
        <v>9.17</v>
      </c>
      <c r="AD1044" s="48">
        <v>7.1</v>
      </c>
      <c r="AE1044" s="46">
        <v>2127</v>
      </c>
      <c r="AF1044" s="48" t="s">
        <v>0</v>
      </c>
      <c r="AG1044" s="48">
        <v>9.5500000000000007</v>
      </c>
      <c r="AH1044" s="48" t="s">
        <v>0</v>
      </c>
      <c r="AI1044" s="48" t="s">
        <v>0</v>
      </c>
      <c r="AJ1044" s="48">
        <v>11.59</v>
      </c>
      <c r="AK1044" s="48">
        <v>12.53</v>
      </c>
      <c r="AL1044" s="48">
        <v>33.99</v>
      </c>
      <c r="AM1044" s="48">
        <v>55.7</v>
      </c>
      <c r="AN1044" s="48">
        <v>78.67</v>
      </c>
      <c r="AO1044" s="50">
        <v>1.2128472222222224E-3</v>
      </c>
      <c r="AP1044" s="50">
        <v>1.6916666666666668E-3</v>
      </c>
      <c r="AQ1044" s="50">
        <v>3.842824074074074E-3</v>
      </c>
      <c r="AR1044" s="50">
        <v>1.5313657407407409E-3</v>
      </c>
      <c r="AS1044" s="50">
        <v>2.1398148148148149E-3</v>
      </c>
      <c r="AT1044" s="50">
        <v>2.7646990740740739E-3</v>
      </c>
      <c r="AU1044" s="50">
        <v>4.3755787037037036E-3</v>
      </c>
      <c r="AV1044" s="50">
        <v>4.7379629629629638E-3</v>
      </c>
      <c r="AW1044" s="50">
        <v>6.0599537037037037E-3</v>
      </c>
      <c r="AX1044" s="50">
        <v>9.5857638888888885E-3</v>
      </c>
      <c r="AY1044" s="50">
        <v>1.0336574074074074E-2</v>
      </c>
      <c r="AZ1044" s="50">
        <v>1.668113425925926E-2</v>
      </c>
      <c r="BA1044" s="50">
        <v>1.4111226851851852E-2</v>
      </c>
      <c r="BB1044" s="50">
        <v>2.4187615740740739E-2</v>
      </c>
      <c r="BC1044" s="51">
        <v>4.9583870000000002E-2</v>
      </c>
      <c r="BD1044" s="48" t="s">
        <v>0</v>
      </c>
      <c r="BE1044" s="48" t="s">
        <v>0</v>
      </c>
      <c r="BF1044" s="48" t="s">
        <v>0</v>
      </c>
      <c r="BG1044" s="48">
        <v>6.34</v>
      </c>
      <c r="BH1044" s="48">
        <v>6.29</v>
      </c>
      <c r="BI1044" s="46">
        <v>1625</v>
      </c>
    </row>
    <row r="1045" spans="1:61" x14ac:dyDescent="0.3">
      <c r="A1045" s="46">
        <v>357</v>
      </c>
      <c r="B1045" s="48" t="s">
        <v>0</v>
      </c>
      <c r="C1045" s="48">
        <v>7.87</v>
      </c>
      <c r="D1045" s="48" t="s">
        <v>0</v>
      </c>
      <c r="E1045" s="48" t="s">
        <v>0</v>
      </c>
      <c r="F1045" s="48">
        <v>9.9</v>
      </c>
      <c r="G1045" s="48">
        <v>10.73</v>
      </c>
      <c r="H1045" s="48">
        <v>27.58</v>
      </c>
      <c r="I1045" s="48">
        <v>43.92</v>
      </c>
      <c r="J1045" s="49">
        <v>61.52</v>
      </c>
      <c r="K1045" s="50">
        <v>9.3587962962962971E-4</v>
      </c>
      <c r="L1045" s="50">
        <v>1.2751157407407409E-3</v>
      </c>
      <c r="M1045" s="50">
        <v>2.9461805555555556E-3</v>
      </c>
      <c r="N1045" s="50">
        <v>1.1659722222222221E-3</v>
      </c>
      <c r="O1045" s="50">
        <v>1.6373842592592594E-3</v>
      </c>
      <c r="P1045" s="50">
        <v>2.1297453703703704E-3</v>
      </c>
      <c r="Q1045" s="50">
        <v>3.4004629629629628E-3</v>
      </c>
      <c r="R1045" s="50">
        <v>3.6646990740740741E-3</v>
      </c>
      <c r="S1045" s="50">
        <v>4.6563657407407404E-3</v>
      </c>
      <c r="T1045" s="50">
        <v>7.3249999999999999E-3</v>
      </c>
      <c r="U1045" s="50">
        <v>7.9222222222222211E-3</v>
      </c>
      <c r="V1045" s="50">
        <v>1.2605671296296297E-2</v>
      </c>
      <c r="W1045" s="50">
        <v>1.2552662037037038E-2</v>
      </c>
      <c r="X1045" s="50">
        <v>2.1130324074074076E-2</v>
      </c>
      <c r="Y1045" s="51">
        <v>4.3726899999999999E-2</v>
      </c>
      <c r="Z1045" s="48" t="s">
        <v>0</v>
      </c>
      <c r="AA1045" s="48" t="s">
        <v>0</v>
      </c>
      <c r="AB1045" s="48">
        <v>4.29</v>
      </c>
      <c r="AC1045" s="48">
        <v>9.16</v>
      </c>
      <c r="AD1045" s="48">
        <v>7.08</v>
      </c>
      <c r="AE1045" s="46">
        <v>2122</v>
      </c>
      <c r="AF1045" s="48">
        <v>8.81</v>
      </c>
      <c r="AG1045" s="48" t="s">
        <v>0</v>
      </c>
      <c r="AH1045" s="48">
        <v>10.210000000000001</v>
      </c>
      <c r="AI1045" s="48">
        <v>10.6</v>
      </c>
      <c r="AJ1045" s="48" t="s">
        <v>0</v>
      </c>
      <c r="AK1045" s="48">
        <v>12.54</v>
      </c>
      <c r="AL1045" s="48">
        <v>34.01</v>
      </c>
      <c r="AM1045" s="48">
        <v>55.73</v>
      </c>
      <c r="AN1045" s="48">
        <v>78.72</v>
      </c>
      <c r="AO1045" s="50">
        <v>1.2136574074074074E-3</v>
      </c>
      <c r="AP1045" s="50">
        <v>1.6927083333333336E-3</v>
      </c>
      <c r="AQ1045" s="50">
        <v>3.8452546296296295E-3</v>
      </c>
      <c r="AR1045" s="50">
        <v>1.5322916666666668E-3</v>
      </c>
      <c r="AS1045" s="50">
        <v>2.1410879629629631E-3</v>
      </c>
      <c r="AT1045" s="50">
        <v>2.7663194444444445E-3</v>
      </c>
      <c r="AU1045" s="50">
        <v>4.3781249999999992E-3</v>
      </c>
      <c r="AV1045" s="50">
        <v>4.7408564814814822E-3</v>
      </c>
      <c r="AW1045" s="50">
        <v>6.0636574074074074E-3</v>
      </c>
      <c r="AX1045" s="50">
        <v>9.5917824074074065E-3</v>
      </c>
      <c r="AY1045" s="50">
        <v>1.0343171296296296E-2</v>
      </c>
      <c r="AZ1045" s="50">
        <v>1.6691782407407405E-2</v>
      </c>
      <c r="BA1045" s="50">
        <v>1.4121296296296297E-2</v>
      </c>
      <c r="BB1045" s="50">
        <v>2.4204513888888887E-2</v>
      </c>
      <c r="BC1045" s="51">
        <v>4.9618559999999999E-2</v>
      </c>
      <c r="BD1045" s="48" t="s">
        <v>0</v>
      </c>
      <c r="BE1045" s="48" t="s">
        <v>0</v>
      </c>
      <c r="BF1045" s="48">
        <v>2.96</v>
      </c>
      <c r="BG1045" s="48">
        <v>6.33</v>
      </c>
      <c r="BH1045" s="48">
        <v>6.27</v>
      </c>
      <c r="BI1045" s="46">
        <v>1621</v>
      </c>
    </row>
    <row r="1046" spans="1:61" x14ac:dyDescent="0.3">
      <c r="A1046" s="46">
        <v>356</v>
      </c>
      <c r="B1046" s="48">
        <v>7.27</v>
      </c>
      <c r="C1046" s="48" t="s">
        <v>0</v>
      </c>
      <c r="D1046" s="48">
        <v>8.42</v>
      </c>
      <c r="E1046" s="48">
        <v>9.1199999999999992</v>
      </c>
      <c r="F1046" s="48" t="s">
        <v>0</v>
      </c>
      <c r="G1046" s="48">
        <v>10.74</v>
      </c>
      <c r="H1046" s="48">
        <v>27.59</v>
      </c>
      <c r="I1046" s="48">
        <v>43.94</v>
      </c>
      <c r="J1046" s="49">
        <v>61.55</v>
      </c>
      <c r="K1046" s="50">
        <v>9.3622685185185193E-4</v>
      </c>
      <c r="L1046" s="50">
        <v>1.2756944444444445E-3</v>
      </c>
      <c r="M1046" s="50">
        <v>2.9475694444444445E-3</v>
      </c>
      <c r="N1046" s="50">
        <v>1.1664351851851851E-3</v>
      </c>
      <c r="O1046" s="50">
        <v>1.6380787037037039E-3</v>
      </c>
      <c r="P1046" s="50">
        <v>2.1306712962962963E-3</v>
      </c>
      <c r="Q1046" s="50">
        <v>3.4019675925925923E-3</v>
      </c>
      <c r="R1046" s="50">
        <v>3.6663194444444443E-3</v>
      </c>
      <c r="S1046" s="50">
        <v>4.6584490740740735E-3</v>
      </c>
      <c r="T1046" s="50">
        <v>7.3283564814814808E-3</v>
      </c>
      <c r="U1046" s="50">
        <v>7.9258101851851833E-3</v>
      </c>
      <c r="V1046" s="50">
        <v>1.2611458333333334E-2</v>
      </c>
      <c r="W1046" s="50">
        <v>1.2561111111111111E-2</v>
      </c>
      <c r="X1046" s="50">
        <v>2.1144560185185186E-2</v>
      </c>
      <c r="Y1046" s="51">
        <v>4.3750600000000001E-2</v>
      </c>
      <c r="Z1046" s="48" t="s">
        <v>0</v>
      </c>
      <c r="AA1046" s="48" t="s">
        <v>0</v>
      </c>
      <c r="AB1046" s="48" t="s">
        <v>0</v>
      </c>
      <c r="AC1046" s="48">
        <v>9.15</v>
      </c>
      <c r="AD1046" s="48">
        <v>7.06</v>
      </c>
      <c r="AE1046" s="46">
        <v>2116</v>
      </c>
      <c r="AF1046" s="48" t="s">
        <v>0</v>
      </c>
      <c r="AG1046" s="48">
        <v>9.56</v>
      </c>
      <c r="AH1046" s="48" t="s">
        <v>0</v>
      </c>
      <c r="AI1046" s="48">
        <v>10.61</v>
      </c>
      <c r="AJ1046" s="48">
        <v>11.6</v>
      </c>
      <c r="AK1046" s="48">
        <v>12.55</v>
      </c>
      <c r="AL1046" s="48">
        <v>34.020000000000003</v>
      </c>
      <c r="AM1046" s="48">
        <v>55.76</v>
      </c>
      <c r="AN1046" s="48">
        <v>78.77</v>
      </c>
      <c r="AO1046" s="50">
        <v>1.2143518518518519E-3</v>
      </c>
      <c r="AP1046" s="50">
        <v>1.6937500000000002E-3</v>
      </c>
      <c r="AQ1046" s="50">
        <v>3.8476851851851849E-3</v>
      </c>
      <c r="AR1046" s="50">
        <v>1.5332175925925927E-3</v>
      </c>
      <c r="AS1046" s="50">
        <v>2.1423611111111114E-3</v>
      </c>
      <c r="AT1046" s="50">
        <v>2.7679398148148151E-3</v>
      </c>
      <c r="AU1046" s="50">
        <v>4.3807870370370363E-3</v>
      </c>
      <c r="AV1046" s="50">
        <v>4.7437500000000006E-3</v>
      </c>
      <c r="AW1046" s="50">
        <v>6.067361111111111E-3</v>
      </c>
      <c r="AX1046" s="50">
        <v>9.5978009259259246E-3</v>
      </c>
      <c r="AY1046" s="50">
        <v>1.0349652777777779E-2</v>
      </c>
      <c r="AZ1046" s="50">
        <v>1.6702546296296295E-2</v>
      </c>
      <c r="BA1046" s="50">
        <v>1.4131365740740739E-2</v>
      </c>
      <c r="BB1046" s="50">
        <v>2.4221527777777779E-2</v>
      </c>
      <c r="BC1046" s="51">
        <v>4.9653279999999994E-2</v>
      </c>
      <c r="BD1046" s="48" t="s">
        <v>0</v>
      </c>
      <c r="BE1046" s="48">
        <v>1.98</v>
      </c>
      <c r="BF1046" s="48" t="s">
        <v>0</v>
      </c>
      <c r="BG1046" s="48">
        <v>6.31</v>
      </c>
      <c r="BH1046" s="48">
        <v>6.26</v>
      </c>
      <c r="BI1046" s="46">
        <v>1617</v>
      </c>
    </row>
    <row r="1047" spans="1:61" x14ac:dyDescent="0.3">
      <c r="A1047" s="46">
        <v>355</v>
      </c>
      <c r="B1047" s="48" t="s">
        <v>0</v>
      </c>
      <c r="C1047" s="48" t="s">
        <v>0</v>
      </c>
      <c r="D1047" s="48" t="s">
        <v>0</v>
      </c>
      <c r="E1047" s="48" t="s">
        <v>0</v>
      </c>
      <c r="F1047" s="48">
        <v>9.91</v>
      </c>
      <c r="G1047" s="48" t="s">
        <v>0</v>
      </c>
      <c r="H1047" s="48">
        <v>27.6</v>
      </c>
      <c r="I1047" s="48">
        <v>43.96</v>
      </c>
      <c r="J1047" s="49">
        <v>61.57</v>
      </c>
      <c r="K1047" s="50">
        <v>9.3668981481481489E-4</v>
      </c>
      <c r="L1047" s="50">
        <v>1.2761574074074075E-3</v>
      </c>
      <c r="M1047" s="50">
        <v>2.9489583333333334E-3</v>
      </c>
      <c r="N1047" s="50">
        <v>1.166898148148148E-3</v>
      </c>
      <c r="O1047" s="50">
        <v>1.6387731481481483E-3</v>
      </c>
      <c r="P1047" s="50">
        <v>2.1315972222222222E-3</v>
      </c>
      <c r="Q1047" s="50">
        <v>3.4034722222222227E-3</v>
      </c>
      <c r="R1047" s="50">
        <v>3.6679398148148148E-3</v>
      </c>
      <c r="S1047" s="50">
        <v>4.660416666666666E-3</v>
      </c>
      <c r="T1047" s="50">
        <v>7.3317129629629626E-3</v>
      </c>
      <c r="U1047" s="50">
        <v>7.929398148148149E-3</v>
      </c>
      <c r="V1047" s="50">
        <v>1.2617129629629631E-2</v>
      </c>
      <c r="W1047" s="50">
        <v>1.2569560185185187E-2</v>
      </c>
      <c r="X1047" s="50">
        <v>2.1158796296296294E-2</v>
      </c>
      <c r="Y1047" s="51">
        <v>4.3784729999999994E-2</v>
      </c>
      <c r="Z1047" s="48" t="s">
        <v>0</v>
      </c>
      <c r="AA1047" s="48">
        <v>2.57</v>
      </c>
      <c r="AB1047" s="48">
        <v>4.28</v>
      </c>
      <c r="AC1047" s="48">
        <v>9.14</v>
      </c>
      <c r="AD1047" s="48">
        <v>7.05</v>
      </c>
      <c r="AE1047" s="46">
        <v>2111</v>
      </c>
      <c r="AF1047" s="48">
        <v>8.82</v>
      </c>
      <c r="AG1047" s="48" t="s">
        <v>0</v>
      </c>
      <c r="AH1047" s="48">
        <v>10.220000000000001</v>
      </c>
      <c r="AI1047" s="48" t="s">
        <v>0</v>
      </c>
      <c r="AJ1047" s="48">
        <v>11.61</v>
      </c>
      <c r="AK1047" s="48" t="s">
        <v>0</v>
      </c>
      <c r="AL1047" s="48">
        <v>34.04</v>
      </c>
      <c r="AM1047" s="48">
        <v>55.79</v>
      </c>
      <c r="AN1047" s="48">
        <v>78.81</v>
      </c>
      <c r="AO1047" s="50">
        <v>1.2150462962962963E-3</v>
      </c>
      <c r="AP1047" s="50">
        <v>1.6949074074074076E-3</v>
      </c>
      <c r="AQ1047" s="50">
        <v>3.8502314814814814E-3</v>
      </c>
      <c r="AR1047" s="50">
        <v>1.5342592592592593E-3</v>
      </c>
      <c r="AS1047" s="50">
        <v>2.1436342592592592E-3</v>
      </c>
      <c r="AT1047" s="50">
        <v>2.7695601851851852E-3</v>
      </c>
      <c r="AU1047" s="50">
        <v>4.3834490740740735E-3</v>
      </c>
      <c r="AV1047" s="50">
        <v>4.7465277777777775E-3</v>
      </c>
      <c r="AW1047" s="50">
        <v>6.0710648148148147E-3</v>
      </c>
      <c r="AX1047" s="50">
        <v>9.6038194444444426E-3</v>
      </c>
      <c r="AY1047" s="50">
        <v>1.0356250000000001E-2</v>
      </c>
      <c r="AZ1047" s="50">
        <v>1.6713194444444447E-2</v>
      </c>
      <c r="BA1047" s="50">
        <v>1.4141435185185184E-2</v>
      </c>
      <c r="BB1047" s="50">
        <v>2.4238657407407407E-2</v>
      </c>
      <c r="BC1047" s="51">
        <v>4.9687999999999996E-2</v>
      </c>
      <c r="BD1047" s="48" t="s">
        <v>0</v>
      </c>
      <c r="BE1047" s="48" t="s">
        <v>0</v>
      </c>
      <c r="BF1047" s="48" t="s">
        <v>0</v>
      </c>
      <c r="BG1047" s="48">
        <v>6.3</v>
      </c>
      <c r="BH1047" s="48">
        <v>6.24</v>
      </c>
      <c r="BI1047" s="46">
        <v>1613</v>
      </c>
    </row>
    <row r="1048" spans="1:61" x14ac:dyDescent="0.3">
      <c r="A1048" s="46">
        <v>354</v>
      </c>
      <c r="B1048" s="48" t="s">
        <v>0</v>
      </c>
      <c r="C1048" s="48">
        <v>7.88</v>
      </c>
      <c r="D1048" s="48" t="s">
        <v>0</v>
      </c>
      <c r="E1048" s="48">
        <v>9.1300000000000008</v>
      </c>
      <c r="F1048" s="48" t="s">
        <v>0</v>
      </c>
      <c r="G1048" s="48">
        <v>10.75</v>
      </c>
      <c r="H1048" s="48">
        <v>27.61</v>
      </c>
      <c r="I1048" s="48">
        <v>43.98</v>
      </c>
      <c r="J1048" s="49">
        <v>61.6</v>
      </c>
      <c r="K1048" s="50">
        <v>9.3703703703703711E-4</v>
      </c>
      <c r="L1048" s="50">
        <v>1.2767361111111113E-3</v>
      </c>
      <c r="M1048" s="50">
        <v>2.9503472222222223E-3</v>
      </c>
      <c r="N1048" s="50">
        <v>1.1674768518518518E-3</v>
      </c>
      <c r="O1048" s="50">
        <v>1.6394675925925928E-3</v>
      </c>
      <c r="P1048" s="50">
        <v>2.1325231481481481E-3</v>
      </c>
      <c r="Q1048" s="50">
        <v>3.4049768518518522E-3</v>
      </c>
      <c r="R1048" s="50">
        <v>3.669560185185185E-3</v>
      </c>
      <c r="S1048" s="50">
        <v>4.6625E-3</v>
      </c>
      <c r="T1048" s="50">
        <v>7.3350694444444435E-3</v>
      </c>
      <c r="U1048" s="50">
        <v>7.9329861111111111E-3</v>
      </c>
      <c r="V1048" s="50">
        <v>1.2622800925925926E-2</v>
      </c>
      <c r="W1048" s="50">
        <v>1.2578009259259261E-2</v>
      </c>
      <c r="X1048" s="50">
        <v>2.1173032407407404E-2</v>
      </c>
      <c r="Y1048" s="51">
        <v>4.3808449999999992E-2</v>
      </c>
      <c r="Z1048" s="48" t="s">
        <v>0</v>
      </c>
      <c r="AA1048" s="48" t="s">
        <v>0</v>
      </c>
      <c r="AB1048" s="48" t="s">
        <v>0</v>
      </c>
      <c r="AC1048" s="48">
        <v>9.1300000000000008</v>
      </c>
      <c r="AD1048" s="48">
        <v>7.03</v>
      </c>
      <c r="AE1048" s="46">
        <v>2106</v>
      </c>
      <c r="AF1048" s="48" t="s">
        <v>0</v>
      </c>
      <c r="AG1048" s="48">
        <v>9.57</v>
      </c>
      <c r="AH1048" s="48" t="s">
        <v>0</v>
      </c>
      <c r="AI1048" s="48">
        <v>10.62</v>
      </c>
      <c r="AJ1048" s="48" t="s">
        <v>0</v>
      </c>
      <c r="AK1048" s="48">
        <v>12.56</v>
      </c>
      <c r="AL1048" s="48">
        <v>34.06</v>
      </c>
      <c r="AM1048" s="48">
        <v>55.83</v>
      </c>
      <c r="AN1048" s="48">
        <v>78.86</v>
      </c>
      <c r="AO1048" s="50">
        <v>1.2158564814814816E-3</v>
      </c>
      <c r="AP1048" s="50">
        <v>1.6959490740740743E-3</v>
      </c>
      <c r="AQ1048" s="50">
        <v>3.8526620370370368E-3</v>
      </c>
      <c r="AR1048" s="50">
        <v>1.5351851851851852E-3</v>
      </c>
      <c r="AS1048" s="50">
        <v>2.1450231481481481E-3</v>
      </c>
      <c r="AT1048" s="50">
        <v>2.7712962962962964E-3</v>
      </c>
      <c r="AU1048" s="50">
        <v>4.38599537037037E-3</v>
      </c>
      <c r="AV1048" s="50">
        <v>4.7494212962962959E-3</v>
      </c>
      <c r="AW1048" s="50">
        <v>6.074884259259259E-3</v>
      </c>
      <c r="AX1048" s="50">
        <v>9.6098379629629607E-3</v>
      </c>
      <c r="AY1048" s="50">
        <v>1.0362731481481481E-2</v>
      </c>
      <c r="AZ1048" s="50">
        <v>1.6723842592592592E-2</v>
      </c>
      <c r="BA1048" s="50">
        <v>1.4151620370370368E-2</v>
      </c>
      <c r="BB1048" s="50">
        <v>2.4255671296296296E-2</v>
      </c>
      <c r="BC1048" s="51">
        <v>4.9722710000000003E-2</v>
      </c>
      <c r="BD1048" s="48" t="s">
        <v>0</v>
      </c>
      <c r="BE1048" s="48" t="s">
        <v>0</v>
      </c>
      <c r="BF1048" s="48">
        <v>2.95</v>
      </c>
      <c r="BG1048" s="48">
        <v>6.29</v>
      </c>
      <c r="BH1048" s="48">
        <v>6.22</v>
      </c>
      <c r="BI1048" s="46">
        <v>1609</v>
      </c>
    </row>
    <row r="1049" spans="1:61" x14ac:dyDescent="0.3">
      <c r="A1049" s="46">
        <v>353</v>
      </c>
      <c r="B1049" s="48">
        <v>7.28</v>
      </c>
      <c r="C1049" s="48" t="s">
        <v>0</v>
      </c>
      <c r="D1049" s="48">
        <v>8.43</v>
      </c>
      <c r="E1049" s="48" t="s">
        <v>0</v>
      </c>
      <c r="F1049" s="48">
        <v>9.92</v>
      </c>
      <c r="G1049" s="48" t="s">
        <v>0</v>
      </c>
      <c r="H1049" s="48">
        <v>27.63</v>
      </c>
      <c r="I1049" s="48">
        <v>44</v>
      </c>
      <c r="J1049" s="49">
        <v>61.63</v>
      </c>
      <c r="K1049" s="50">
        <v>9.3749999999999997E-4</v>
      </c>
      <c r="L1049" s="50">
        <v>1.2773148148148149E-3</v>
      </c>
      <c r="M1049" s="50">
        <v>2.9517361111111111E-3</v>
      </c>
      <c r="N1049" s="50">
        <v>1.1679398148148148E-3</v>
      </c>
      <c r="O1049" s="50">
        <v>1.6401620370370372E-3</v>
      </c>
      <c r="P1049" s="50">
        <v>2.1333333333333334E-3</v>
      </c>
      <c r="Q1049" s="50">
        <v>3.4064814814814817E-3</v>
      </c>
      <c r="R1049" s="50">
        <v>3.6711805555555556E-3</v>
      </c>
      <c r="S1049" s="50">
        <v>4.6645833333333331E-3</v>
      </c>
      <c r="T1049" s="50">
        <v>7.3384259259259262E-3</v>
      </c>
      <c r="U1049" s="50">
        <v>7.9366898148148148E-3</v>
      </c>
      <c r="V1049" s="50">
        <v>1.2628587962962963E-2</v>
      </c>
      <c r="W1049" s="50">
        <v>1.2586458333333333E-2</v>
      </c>
      <c r="X1049" s="50">
        <v>2.1187268518518515E-2</v>
      </c>
      <c r="Y1049" s="51">
        <v>4.3832160000000002E-2</v>
      </c>
      <c r="Z1049" s="48" t="s">
        <v>0</v>
      </c>
      <c r="AA1049" s="48">
        <v>2.56</v>
      </c>
      <c r="AB1049" s="48">
        <v>4.2699999999999996</v>
      </c>
      <c r="AC1049" s="48">
        <v>9.1199999999999992</v>
      </c>
      <c r="AD1049" s="48">
        <v>7.01</v>
      </c>
      <c r="AE1049" s="46">
        <v>2101</v>
      </c>
      <c r="AF1049" s="48">
        <v>8.83</v>
      </c>
      <c r="AG1049" s="48" t="s">
        <v>0</v>
      </c>
      <c r="AH1049" s="48">
        <v>10.23</v>
      </c>
      <c r="AI1049" s="48">
        <v>10.63</v>
      </c>
      <c r="AJ1049" s="48">
        <v>11.62</v>
      </c>
      <c r="AK1049" s="48">
        <v>12.57</v>
      </c>
      <c r="AL1049" s="48">
        <v>34.08</v>
      </c>
      <c r="AM1049" s="48">
        <v>55.86</v>
      </c>
      <c r="AN1049" s="48">
        <v>78.91</v>
      </c>
      <c r="AO1049" s="50">
        <v>1.216550925925926E-3</v>
      </c>
      <c r="AP1049" s="50">
        <v>1.6969907407407409E-3</v>
      </c>
      <c r="AQ1049" s="50">
        <v>3.8550925925925923E-3</v>
      </c>
      <c r="AR1049" s="50">
        <v>1.5361111111111111E-3</v>
      </c>
      <c r="AS1049" s="50">
        <v>2.1462962962962963E-3</v>
      </c>
      <c r="AT1049" s="50">
        <v>2.772916666666667E-3</v>
      </c>
      <c r="AU1049" s="50">
        <v>4.3886574074074071E-3</v>
      </c>
      <c r="AV1049" s="50">
        <v>4.7523148148148151E-3</v>
      </c>
      <c r="AW1049" s="50">
        <v>6.0785879629629627E-3</v>
      </c>
      <c r="AX1049" s="50">
        <v>9.6159722222222202E-3</v>
      </c>
      <c r="AY1049" s="50">
        <v>1.0369328703703704E-2</v>
      </c>
      <c r="AZ1049" s="50">
        <v>1.6734606481481482E-2</v>
      </c>
      <c r="BA1049" s="50">
        <v>1.4161689814814814E-2</v>
      </c>
      <c r="BB1049" s="50">
        <v>2.4272800925925923E-2</v>
      </c>
      <c r="BC1049" s="51">
        <v>4.975744E-2</v>
      </c>
      <c r="BD1049" s="48" t="s">
        <v>0</v>
      </c>
      <c r="BE1049" s="48">
        <v>1.97</v>
      </c>
      <c r="BF1049" s="48" t="s">
        <v>0</v>
      </c>
      <c r="BG1049" s="48">
        <v>6.28</v>
      </c>
      <c r="BH1049" s="48">
        <v>6.21</v>
      </c>
      <c r="BI1049" s="46">
        <v>1605</v>
      </c>
    </row>
    <row r="1050" spans="1:61" x14ac:dyDescent="0.3">
      <c r="A1050" s="46">
        <v>352</v>
      </c>
      <c r="B1050" s="48" t="s">
        <v>0</v>
      </c>
      <c r="C1050" s="48" t="s">
        <v>0</v>
      </c>
      <c r="D1050" s="48" t="s">
        <v>0</v>
      </c>
      <c r="E1050" s="48">
        <v>9.14</v>
      </c>
      <c r="F1050" s="48" t="s">
        <v>0</v>
      </c>
      <c r="G1050" s="48">
        <v>10.76</v>
      </c>
      <c r="H1050" s="48">
        <v>27.64</v>
      </c>
      <c r="I1050" s="48">
        <v>44.02</v>
      </c>
      <c r="J1050" s="49">
        <v>61.65</v>
      </c>
      <c r="K1050" s="50">
        <v>9.3784722222222219E-4</v>
      </c>
      <c r="L1050" s="50">
        <v>1.2778935185185187E-3</v>
      </c>
      <c r="M1050" s="50">
        <v>2.953125E-3</v>
      </c>
      <c r="N1050" s="50">
        <v>1.1684027777777778E-3</v>
      </c>
      <c r="O1050" s="50">
        <v>1.6408564814814816E-3</v>
      </c>
      <c r="P1050" s="50">
        <v>2.1342592592592594E-3</v>
      </c>
      <c r="Q1050" s="50">
        <v>3.4079861111111112E-3</v>
      </c>
      <c r="R1050" s="50">
        <v>3.6728009259259257E-3</v>
      </c>
      <c r="S1050" s="50">
        <v>4.6665509259259256E-3</v>
      </c>
      <c r="T1050" s="50">
        <v>7.3417824074074071E-3</v>
      </c>
      <c r="U1050" s="50">
        <v>7.940277777777777E-3</v>
      </c>
      <c r="V1050" s="50">
        <v>1.263425925925926E-2</v>
      </c>
      <c r="W1050" s="50">
        <v>1.2595023148148149E-2</v>
      </c>
      <c r="X1050" s="50">
        <v>2.1201504629629629E-2</v>
      </c>
      <c r="Y1050" s="51">
        <v>4.3866309999999999E-2</v>
      </c>
      <c r="Z1050" s="48" t="s">
        <v>0</v>
      </c>
      <c r="AA1050" s="48" t="s">
        <v>0</v>
      </c>
      <c r="AB1050" s="48" t="s">
        <v>0</v>
      </c>
      <c r="AC1050" s="48">
        <v>9.11</v>
      </c>
      <c r="AD1050" s="48">
        <v>7</v>
      </c>
      <c r="AE1050" s="46">
        <v>2096</v>
      </c>
      <c r="AF1050" s="48" t="s">
        <v>0</v>
      </c>
      <c r="AG1050" s="48">
        <v>9.58</v>
      </c>
      <c r="AH1050" s="48">
        <v>10.24</v>
      </c>
      <c r="AI1050" s="48" t="s">
        <v>0</v>
      </c>
      <c r="AJ1050" s="48">
        <v>11.63</v>
      </c>
      <c r="AK1050" s="48">
        <v>12.58</v>
      </c>
      <c r="AL1050" s="48">
        <v>34.1</v>
      </c>
      <c r="AM1050" s="48">
        <v>55.89</v>
      </c>
      <c r="AN1050" s="48">
        <v>78.95</v>
      </c>
      <c r="AO1050" s="50">
        <v>1.2173611111111111E-3</v>
      </c>
      <c r="AP1050" s="50">
        <v>1.6980324074074076E-3</v>
      </c>
      <c r="AQ1050" s="50">
        <v>3.8576388888888887E-3</v>
      </c>
      <c r="AR1050" s="50">
        <v>1.5370370370370371E-3</v>
      </c>
      <c r="AS1050" s="50">
        <v>2.1475694444444446E-3</v>
      </c>
      <c r="AT1050" s="50">
        <v>2.7745370370370372E-3</v>
      </c>
      <c r="AU1050" s="50">
        <v>4.3913194444444442E-3</v>
      </c>
      <c r="AV1050" s="50">
        <v>4.7552083333333335E-3</v>
      </c>
      <c r="AW1050" s="50">
        <v>6.0822916666666664E-3</v>
      </c>
      <c r="AX1050" s="50">
        <v>9.62199074074074E-3</v>
      </c>
      <c r="AY1050" s="50">
        <v>1.0375925925925926E-2</v>
      </c>
      <c r="AZ1050" s="50">
        <v>1.6745370370370372E-2</v>
      </c>
      <c r="BA1050" s="50">
        <v>1.4171874999999999E-2</v>
      </c>
      <c r="BB1050" s="50">
        <v>2.4289814814814813E-2</v>
      </c>
      <c r="BC1050" s="51">
        <v>4.9792159999999995E-2</v>
      </c>
      <c r="BD1050" s="48">
        <v>1.0900000000000001</v>
      </c>
      <c r="BE1050" s="48" t="s">
        <v>0</v>
      </c>
      <c r="BF1050" s="48">
        <v>2.94</v>
      </c>
      <c r="BG1050" s="48">
        <v>6.27</v>
      </c>
      <c r="BH1050" s="48">
        <v>6.19</v>
      </c>
      <c r="BI1050" s="46">
        <v>1601</v>
      </c>
    </row>
    <row r="1051" spans="1:61" x14ac:dyDescent="0.3">
      <c r="A1051" s="46">
        <v>351</v>
      </c>
      <c r="B1051" s="48" t="s">
        <v>0</v>
      </c>
      <c r="C1051" s="48">
        <v>7.89</v>
      </c>
      <c r="D1051" s="48" t="s">
        <v>0</v>
      </c>
      <c r="E1051" s="48" t="s">
        <v>0</v>
      </c>
      <c r="F1051" s="48">
        <v>9.93</v>
      </c>
      <c r="G1051" s="48" t="s">
        <v>0</v>
      </c>
      <c r="H1051" s="48">
        <v>27.65</v>
      </c>
      <c r="I1051" s="48">
        <v>44.04</v>
      </c>
      <c r="J1051" s="49">
        <v>61.68</v>
      </c>
      <c r="K1051" s="50">
        <v>9.3831018518518515E-4</v>
      </c>
      <c r="L1051" s="50">
        <v>1.2783564814814817E-3</v>
      </c>
      <c r="M1051" s="50">
        <v>2.9545138888888889E-3</v>
      </c>
      <c r="N1051" s="50">
        <v>1.1689814814814816E-3</v>
      </c>
      <c r="O1051" s="50">
        <v>1.6415509259259261E-3</v>
      </c>
      <c r="P1051" s="50">
        <v>2.1351851851851853E-3</v>
      </c>
      <c r="Q1051" s="50">
        <v>3.4094907407407411E-3</v>
      </c>
      <c r="R1051" s="50">
        <v>3.6743055555555557E-3</v>
      </c>
      <c r="S1051" s="50">
        <v>4.6686342592592595E-3</v>
      </c>
      <c r="T1051" s="50">
        <v>7.3451388888888889E-3</v>
      </c>
      <c r="U1051" s="50">
        <v>7.9438657407407409E-3</v>
      </c>
      <c r="V1051" s="50">
        <v>1.2639930555555555E-2</v>
      </c>
      <c r="W1051" s="50">
        <v>1.2603472222222223E-2</v>
      </c>
      <c r="X1051" s="50">
        <v>2.121574074074074E-2</v>
      </c>
      <c r="Y1051" s="51">
        <v>4.3890029999999997E-2</v>
      </c>
      <c r="Z1051" s="48">
        <v>1.34</v>
      </c>
      <c r="AA1051" s="48" t="s">
        <v>0</v>
      </c>
      <c r="AB1051" s="48">
        <v>4.26</v>
      </c>
      <c r="AC1051" s="48">
        <v>9.1</v>
      </c>
      <c r="AD1051" s="48">
        <v>6.98</v>
      </c>
      <c r="AE1051" s="46">
        <v>2091</v>
      </c>
      <c r="AF1051" s="48">
        <v>8.84</v>
      </c>
      <c r="AG1051" s="48" t="s">
        <v>0</v>
      </c>
      <c r="AH1051" s="48" t="s">
        <v>0</v>
      </c>
      <c r="AI1051" s="48">
        <v>10.64</v>
      </c>
      <c r="AJ1051" s="48">
        <v>11.64</v>
      </c>
      <c r="AK1051" s="48">
        <v>12.59</v>
      </c>
      <c r="AL1051" s="48">
        <v>34.119999999999997</v>
      </c>
      <c r="AM1051" s="48">
        <v>55.93</v>
      </c>
      <c r="AN1051" s="48">
        <v>79</v>
      </c>
      <c r="AO1051" s="50">
        <v>1.2180555555555556E-3</v>
      </c>
      <c r="AP1051" s="50">
        <v>1.6991898148148151E-3</v>
      </c>
      <c r="AQ1051" s="50">
        <v>3.8600694444444442E-3</v>
      </c>
      <c r="AR1051" s="50">
        <v>1.537962962962963E-3</v>
      </c>
      <c r="AS1051" s="50">
        <v>2.1488425925925928E-3</v>
      </c>
      <c r="AT1051" s="50">
        <v>2.7761574074074077E-3</v>
      </c>
      <c r="AU1051" s="50">
        <v>4.3939814814814813E-3</v>
      </c>
      <c r="AV1051" s="50">
        <v>4.7579861111111113E-3</v>
      </c>
      <c r="AW1051" s="50">
        <v>6.0859953703703701E-3</v>
      </c>
      <c r="AX1051" s="50">
        <v>9.628009259259258E-3</v>
      </c>
      <c r="AY1051" s="50">
        <v>1.0382523148148149E-2</v>
      </c>
      <c r="AZ1051" s="50">
        <v>1.6756134259259259E-2</v>
      </c>
      <c r="BA1051" s="50">
        <v>1.4182060185185185E-2</v>
      </c>
      <c r="BB1051" s="50">
        <v>2.4306944444444444E-2</v>
      </c>
      <c r="BC1051" s="51">
        <v>4.9826899999999993E-2</v>
      </c>
      <c r="BD1051" s="48" t="s">
        <v>0</v>
      </c>
      <c r="BE1051" s="48" t="s">
        <v>0</v>
      </c>
      <c r="BF1051" s="48" t="s">
        <v>0</v>
      </c>
      <c r="BG1051" s="48">
        <v>6.26</v>
      </c>
      <c r="BH1051" s="48">
        <v>6.18</v>
      </c>
      <c r="BI1051" s="46">
        <v>1597</v>
      </c>
    </row>
    <row r="1052" spans="1:61" x14ac:dyDescent="0.3">
      <c r="A1052" s="46">
        <v>350</v>
      </c>
      <c r="B1052" s="48" t="s">
        <v>0</v>
      </c>
      <c r="C1052" s="48" t="s">
        <v>0</v>
      </c>
      <c r="D1052" s="48">
        <v>8.44</v>
      </c>
      <c r="E1052" s="48">
        <v>9.15</v>
      </c>
      <c r="F1052" s="48" t="s">
        <v>0</v>
      </c>
      <c r="G1052" s="48">
        <v>10.77</v>
      </c>
      <c r="H1052" s="48">
        <v>27.66</v>
      </c>
      <c r="I1052" s="48">
        <v>44.06</v>
      </c>
      <c r="J1052" s="48">
        <v>61.71</v>
      </c>
      <c r="K1052" s="50">
        <v>9.3877314814814811E-4</v>
      </c>
      <c r="L1052" s="50">
        <v>1.2789351851851853E-3</v>
      </c>
      <c r="M1052" s="50">
        <v>2.9559027777777778E-3</v>
      </c>
      <c r="N1052" s="50">
        <v>1.1694444444444445E-3</v>
      </c>
      <c r="O1052" s="50">
        <v>1.6422453703703705E-3</v>
      </c>
      <c r="P1052" s="50">
        <v>2.1361111111111112E-3</v>
      </c>
      <c r="Q1052" s="50">
        <v>3.4109953703703707E-3</v>
      </c>
      <c r="R1052" s="50">
        <v>3.6759259259259258E-3</v>
      </c>
      <c r="S1052" s="50">
        <v>4.6707175925925926E-3</v>
      </c>
      <c r="T1052" s="50">
        <v>7.3486111111111113E-3</v>
      </c>
      <c r="U1052" s="50">
        <v>7.9475694444444446E-3</v>
      </c>
      <c r="V1052" s="50">
        <v>1.2645717592592592E-2</v>
      </c>
      <c r="W1052" s="50">
        <v>1.2612037037037038E-2</v>
      </c>
      <c r="X1052" s="50">
        <v>2.1230092592592592E-2</v>
      </c>
      <c r="Y1052" s="51">
        <v>4.3924179999999993E-2</v>
      </c>
      <c r="Z1052" s="48" t="s">
        <v>0</v>
      </c>
      <c r="AA1052" s="48">
        <v>2.5499999999999998</v>
      </c>
      <c r="AB1052" s="48" t="s">
        <v>0</v>
      </c>
      <c r="AC1052" s="48">
        <v>9.09</v>
      </c>
      <c r="AD1052" s="48">
        <v>6.96</v>
      </c>
      <c r="AE1052" s="46">
        <v>2085</v>
      </c>
      <c r="AF1052" s="48" t="s">
        <v>0</v>
      </c>
      <c r="AG1052" s="48">
        <v>9.59</v>
      </c>
      <c r="AH1052" s="48">
        <v>10.25</v>
      </c>
      <c r="AI1052" s="48">
        <v>10.65</v>
      </c>
      <c r="AJ1052" s="48" t="s">
        <v>0</v>
      </c>
      <c r="AK1052" s="48" t="s">
        <v>0</v>
      </c>
      <c r="AL1052" s="48">
        <v>34.14</v>
      </c>
      <c r="AM1052" s="48">
        <v>55.96</v>
      </c>
      <c r="AN1052" s="48">
        <v>79.05</v>
      </c>
      <c r="AO1052" s="50">
        <v>1.2188657407407408E-3</v>
      </c>
      <c r="AP1052" s="50">
        <v>1.7002314814814816E-3</v>
      </c>
      <c r="AQ1052" s="50">
        <v>3.8626157407407402E-3</v>
      </c>
      <c r="AR1052" s="50">
        <v>1.5388888888888889E-3</v>
      </c>
      <c r="AS1052" s="50">
        <v>2.1501157407407406E-3</v>
      </c>
      <c r="AT1052" s="50">
        <v>2.7778935185185185E-3</v>
      </c>
      <c r="AU1052" s="50">
        <v>4.3966435185185185E-3</v>
      </c>
      <c r="AV1052" s="50">
        <v>4.7608796296296297E-3</v>
      </c>
      <c r="AW1052" s="50">
        <v>6.0896990740740746E-3</v>
      </c>
      <c r="AX1052" s="50">
        <v>9.6341435185185176E-3</v>
      </c>
      <c r="AY1052" s="50">
        <v>1.038900462962963E-2</v>
      </c>
      <c r="AZ1052" s="50">
        <v>1.6766898148148149E-2</v>
      </c>
      <c r="BA1052" s="50">
        <v>1.4192129629629629E-2</v>
      </c>
      <c r="BB1052" s="50">
        <v>2.4324189814814816E-2</v>
      </c>
      <c r="BC1052" s="51">
        <v>4.9861639999999992E-2</v>
      </c>
      <c r="BD1052" s="48" t="s">
        <v>0</v>
      </c>
      <c r="BE1052" s="48">
        <v>1.96</v>
      </c>
      <c r="BF1052" s="48">
        <v>2.93</v>
      </c>
      <c r="BG1052" s="48">
        <v>6.25</v>
      </c>
      <c r="BH1052" s="48">
        <v>6.16</v>
      </c>
      <c r="BI1052" s="46">
        <v>1593</v>
      </c>
    </row>
    <row r="1053" spans="1:61" x14ac:dyDescent="0.3">
      <c r="A1053" s="46">
        <v>349</v>
      </c>
      <c r="B1053" s="48">
        <v>7.29</v>
      </c>
      <c r="C1053" s="48" t="s">
        <v>0</v>
      </c>
      <c r="D1053" s="48" t="s">
        <v>0</v>
      </c>
      <c r="E1053" s="48" t="s">
        <v>0</v>
      </c>
      <c r="F1053" s="48">
        <v>9.94</v>
      </c>
      <c r="G1053" s="48" t="s">
        <v>0</v>
      </c>
      <c r="H1053" s="48">
        <v>27.67</v>
      </c>
      <c r="I1053" s="48">
        <v>44.08</v>
      </c>
      <c r="J1053" s="48">
        <v>61.73</v>
      </c>
      <c r="K1053" s="50">
        <v>9.3912037037037033E-4</v>
      </c>
      <c r="L1053" s="50">
        <v>1.2795138888888891E-3</v>
      </c>
      <c r="M1053" s="50">
        <v>2.9572916666666667E-3</v>
      </c>
      <c r="N1053" s="50">
        <v>1.1699074074074075E-3</v>
      </c>
      <c r="O1053" s="50">
        <v>1.642939814814815E-3</v>
      </c>
      <c r="P1053" s="50">
        <v>2.1370370370370371E-3</v>
      </c>
      <c r="Q1053" s="50">
        <v>3.4125000000000002E-3</v>
      </c>
      <c r="R1053" s="50">
        <v>3.6775462962962964E-3</v>
      </c>
      <c r="S1053" s="50">
        <v>4.6728009259259257E-3</v>
      </c>
      <c r="T1053" s="50">
        <v>7.3519675925925922E-3</v>
      </c>
      <c r="U1053" s="50">
        <v>7.9511574074074068E-3</v>
      </c>
      <c r="V1053" s="50">
        <v>1.2651504629629631E-2</v>
      </c>
      <c r="W1053" s="50">
        <v>1.2620486111111112E-2</v>
      </c>
      <c r="X1053" s="50">
        <v>2.1244444444444444E-2</v>
      </c>
      <c r="Y1053" s="51">
        <v>4.3958329999999997E-2</v>
      </c>
      <c r="Z1053" s="48" t="s">
        <v>0</v>
      </c>
      <c r="AA1053" s="48" t="s">
        <v>0</v>
      </c>
      <c r="AB1053" s="48">
        <v>4.25</v>
      </c>
      <c r="AC1053" s="48">
        <v>9.08</v>
      </c>
      <c r="AD1053" s="48">
        <v>6.94</v>
      </c>
      <c r="AE1053" s="46">
        <v>2080</v>
      </c>
      <c r="AF1053" s="48" t="s">
        <v>0</v>
      </c>
      <c r="AG1053" s="48" t="s">
        <v>0</v>
      </c>
      <c r="AH1053" s="48" t="s">
        <v>0</v>
      </c>
      <c r="AI1053" s="48" t="s">
        <v>0</v>
      </c>
      <c r="AJ1053" s="48">
        <v>11.65</v>
      </c>
      <c r="AK1053" s="48">
        <v>12.6</v>
      </c>
      <c r="AL1053" s="48">
        <v>34.159999999999997</v>
      </c>
      <c r="AM1053" s="48">
        <v>55.99</v>
      </c>
      <c r="AN1053" s="48">
        <v>79.09</v>
      </c>
      <c r="AO1053" s="50">
        <v>1.2195601851851853E-3</v>
      </c>
      <c r="AP1053" s="50">
        <v>1.7012731481481484E-3</v>
      </c>
      <c r="AQ1053" s="50">
        <v>3.8650462962962961E-3</v>
      </c>
      <c r="AR1053" s="50">
        <v>1.5399305555555557E-3</v>
      </c>
      <c r="AS1053" s="50">
        <v>2.1513888888888889E-3</v>
      </c>
      <c r="AT1053" s="50">
        <v>2.7795138888888891E-3</v>
      </c>
      <c r="AU1053" s="50">
        <v>4.3993055555555556E-3</v>
      </c>
      <c r="AV1053" s="50">
        <v>4.7637731481481481E-3</v>
      </c>
      <c r="AW1053" s="50">
        <v>6.0935185185185189E-3</v>
      </c>
      <c r="AX1053" s="50">
        <v>9.6401620370370356E-3</v>
      </c>
      <c r="AY1053" s="50">
        <v>1.0395601851851852E-2</v>
      </c>
      <c r="AZ1053" s="50">
        <v>1.6777662037037035E-2</v>
      </c>
      <c r="BA1053" s="50">
        <v>1.4202314814814815E-2</v>
      </c>
      <c r="BB1053" s="50">
        <v>2.4341319444444443E-2</v>
      </c>
      <c r="BC1053" s="51">
        <v>4.9896379999999997E-2</v>
      </c>
      <c r="BD1053" s="48" t="s">
        <v>0</v>
      </c>
      <c r="BE1053" s="48" t="s">
        <v>0</v>
      </c>
      <c r="BF1053" s="48" t="s">
        <v>0</v>
      </c>
      <c r="BG1053" s="48">
        <v>6.24</v>
      </c>
      <c r="BH1053" s="48">
        <v>6.14</v>
      </c>
      <c r="BI1053" s="46">
        <v>1589</v>
      </c>
    </row>
    <row r="1054" spans="1:61" x14ac:dyDescent="0.3">
      <c r="A1054" s="46">
        <v>348</v>
      </c>
      <c r="B1054" s="48" t="s">
        <v>0</v>
      </c>
      <c r="C1054" s="48" t="s">
        <v>0</v>
      </c>
      <c r="D1054" s="48" t="s">
        <v>0</v>
      </c>
      <c r="E1054" s="48">
        <v>9.16</v>
      </c>
      <c r="F1054" s="48" t="s">
        <v>0</v>
      </c>
      <c r="G1054" s="48">
        <v>10.78</v>
      </c>
      <c r="H1054" s="48">
        <v>27.69</v>
      </c>
      <c r="I1054" s="48">
        <v>44.1</v>
      </c>
      <c r="J1054" s="48">
        <v>61.76</v>
      </c>
      <c r="K1054" s="50">
        <v>9.3958333333333329E-4</v>
      </c>
      <c r="L1054" s="50">
        <v>1.2800925925925927E-3</v>
      </c>
      <c r="M1054" s="50">
        <v>2.9587962962962962E-3</v>
      </c>
      <c r="N1054" s="50">
        <v>1.1703703703703704E-3</v>
      </c>
      <c r="O1054" s="50">
        <v>1.6436342592592594E-3</v>
      </c>
      <c r="P1054" s="50">
        <v>2.137962962962963E-3</v>
      </c>
      <c r="Q1054" s="50">
        <v>3.4140046296296297E-3</v>
      </c>
      <c r="R1054" s="50">
        <v>3.6791666666666665E-3</v>
      </c>
      <c r="S1054" s="50">
        <v>4.6748842592592588E-3</v>
      </c>
      <c r="T1054" s="50">
        <v>7.3553240740740732E-3</v>
      </c>
      <c r="U1054" s="50">
        <v>7.9548611111111105E-3</v>
      </c>
      <c r="V1054" s="50">
        <v>1.2657175925925928E-2</v>
      </c>
      <c r="W1054" s="50">
        <v>1.2629050925925926E-2</v>
      </c>
      <c r="X1054" s="50">
        <v>2.1258796296296293E-2</v>
      </c>
      <c r="Y1054" s="51">
        <v>4.3982069999999991E-2</v>
      </c>
      <c r="Z1054" s="48" t="s">
        <v>0</v>
      </c>
      <c r="AA1054" s="48">
        <v>2.54</v>
      </c>
      <c r="AB1054" s="48" t="s">
        <v>0</v>
      </c>
      <c r="AC1054" s="48">
        <v>9.07</v>
      </c>
      <c r="AD1054" s="48">
        <v>6.93</v>
      </c>
      <c r="AE1054" s="46">
        <v>2075</v>
      </c>
      <c r="AF1054" s="48">
        <v>8.85</v>
      </c>
      <c r="AG1054" s="48">
        <v>9.6</v>
      </c>
      <c r="AH1054" s="48">
        <v>10.26</v>
      </c>
      <c r="AI1054" s="48">
        <v>10.66</v>
      </c>
      <c r="AJ1054" s="48">
        <v>11.66</v>
      </c>
      <c r="AK1054" s="48">
        <v>12.61</v>
      </c>
      <c r="AL1054" s="48">
        <v>34.18</v>
      </c>
      <c r="AM1054" s="48">
        <v>56.02</v>
      </c>
      <c r="AN1054" s="48">
        <v>79.14</v>
      </c>
      <c r="AO1054" s="50">
        <v>1.2203703703703704E-3</v>
      </c>
      <c r="AP1054" s="50">
        <v>1.7024305555555558E-3</v>
      </c>
      <c r="AQ1054" s="50">
        <v>3.8675925925925926E-3</v>
      </c>
      <c r="AR1054" s="50">
        <v>1.5408564814814816E-3</v>
      </c>
      <c r="AS1054" s="50">
        <v>2.1527777777777778E-3</v>
      </c>
      <c r="AT1054" s="50">
        <v>2.7811342592592592E-3</v>
      </c>
      <c r="AU1054" s="50">
        <v>4.4019675925925927E-3</v>
      </c>
      <c r="AV1054" s="50">
        <v>4.7666666666666673E-3</v>
      </c>
      <c r="AW1054" s="50">
        <v>6.0972222222222226E-3</v>
      </c>
      <c r="AX1054" s="50">
        <v>9.6462962962962952E-3</v>
      </c>
      <c r="AY1054" s="50">
        <v>1.0402199074074074E-2</v>
      </c>
      <c r="AZ1054" s="50">
        <v>1.6788425925925925E-2</v>
      </c>
      <c r="BA1054" s="50">
        <v>1.4212615740740741E-2</v>
      </c>
      <c r="BB1054" s="50">
        <v>2.4358564814814816E-2</v>
      </c>
      <c r="BC1054" s="51">
        <v>4.9931129999999997E-2</v>
      </c>
      <c r="BD1054" s="48" t="s">
        <v>0</v>
      </c>
      <c r="BE1054" s="48" t="s">
        <v>0</v>
      </c>
      <c r="BF1054" s="48">
        <v>2.92</v>
      </c>
      <c r="BG1054" s="48">
        <v>6.23</v>
      </c>
      <c r="BH1054" s="48">
        <v>6.13</v>
      </c>
      <c r="BI1054" s="46">
        <v>1585</v>
      </c>
    </row>
    <row r="1055" spans="1:61" x14ac:dyDescent="0.3">
      <c r="A1055" s="46">
        <v>347</v>
      </c>
      <c r="B1055" s="48" t="s">
        <v>0</v>
      </c>
      <c r="C1055" s="48">
        <v>7.9</v>
      </c>
      <c r="D1055" s="48">
        <v>8.4499999999999993</v>
      </c>
      <c r="E1055" s="48" t="s">
        <v>0</v>
      </c>
      <c r="F1055" s="48">
        <v>9.9499999999999993</v>
      </c>
      <c r="G1055" s="48" t="s">
        <v>0</v>
      </c>
      <c r="H1055" s="48">
        <v>27.7</v>
      </c>
      <c r="I1055" s="48">
        <v>44.12</v>
      </c>
      <c r="J1055" s="48">
        <v>61.79</v>
      </c>
      <c r="K1055" s="50">
        <v>9.3993055555555551E-4</v>
      </c>
      <c r="L1055" s="50">
        <v>1.2806712962962965E-3</v>
      </c>
      <c r="M1055" s="50">
        <v>2.9601851851851851E-3</v>
      </c>
      <c r="N1055" s="50">
        <v>1.1709490740740743E-3</v>
      </c>
      <c r="O1055" s="50">
        <v>1.6443287037037038E-3</v>
      </c>
      <c r="P1055" s="50">
        <v>2.138888888888889E-3</v>
      </c>
      <c r="Q1055" s="50">
        <v>3.4155092592592596E-3</v>
      </c>
      <c r="R1055" s="50">
        <v>3.6807870370370371E-3</v>
      </c>
      <c r="S1055" s="50">
        <v>4.6768518518518513E-3</v>
      </c>
      <c r="T1055" s="50">
        <v>7.3587962962962956E-3</v>
      </c>
      <c r="U1055" s="50">
        <v>7.9584490740740726E-3</v>
      </c>
      <c r="V1055" s="50">
        <v>1.2662962962962964E-2</v>
      </c>
      <c r="W1055" s="50">
        <v>1.2637615740740741E-2</v>
      </c>
      <c r="X1055" s="50">
        <v>2.1273148148148149E-2</v>
      </c>
      <c r="Y1055" s="51">
        <v>4.4016239999999998E-2</v>
      </c>
      <c r="Z1055" s="48" t="s">
        <v>0</v>
      </c>
      <c r="AA1055" s="48" t="s">
        <v>0</v>
      </c>
      <c r="AB1055" s="48">
        <v>4.24</v>
      </c>
      <c r="AC1055" s="48">
        <v>9.06</v>
      </c>
      <c r="AD1055" s="48">
        <v>6.91</v>
      </c>
      <c r="AE1055" s="46">
        <v>2070</v>
      </c>
      <c r="AF1055" s="48" t="s">
        <v>0</v>
      </c>
      <c r="AG1055" s="48" t="s">
        <v>0</v>
      </c>
      <c r="AH1055" s="48" t="s">
        <v>0</v>
      </c>
      <c r="AI1055" s="48">
        <v>10.67</v>
      </c>
      <c r="AJ1055" s="48">
        <v>11.67</v>
      </c>
      <c r="AK1055" s="48">
        <v>12.62</v>
      </c>
      <c r="AL1055" s="48">
        <v>34.200000000000003</v>
      </c>
      <c r="AM1055" s="48">
        <v>56.06</v>
      </c>
      <c r="AN1055" s="48">
        <v>79.19</v>
      </c>
      <c r="AO1055" s="50">
        <v>1.2210648148148148E-3</v>
      </c>
      <c r="AP1055" s="50">
        <v>1.7034722222222223E-3</v>
      </c>
      <c r="AQ1055" s="50">
        <v>3.870023148148148E-3</v>
      </c>
      <c r="AR1055" s="50">
        <v>1.5417824074074075E-3</v>
      </c>
      <c r="AS1055" s="50">
        <v>2.154050925925926E-3</v>
      </c>
      <c r="AT1055" s="50">
        <v>2.7828703703703704E-3</v>
      </c>
      <c r="AU1055" s="50">
        <v>4.4045138888888892E-3</v>
      </c>
      <c r="AV1055" s="50">
        <v>4.7695601851851848E-3</v>
      </c>
      <c r="AW1055" s="50">
        <v>6.1009259259259263E-3</v>
      </c>
      <c r="AX1055" s="50">
        <v>9.6524305555555547E-3</v>
      </c>
      <c r="AY1055" s="50">
        <v>1.0408912037037038E-2</v>
      </c>
      <c r="AZ1055" s="50">
        <v>1.6799189814814815E-2</v>
      </c>
      <c r="BA1055" s="50">
        <v>1.4222800925925925E-2</v>
      </c>
      <c r="BB1055" s="50">
        <v>2.4375810185185184E-2</v>
      </c>
      <c r="BC1055" s="51">
        <v>4.9965879999999997E-2</v>
      </c>
      <c r="BD1055" s="48" t="s">
        <v>0</v>
      </c>
      <c r="BE1055" s="48">
        <v>1.9500000000000002</v>
      </c>
      <c r="BF1055" s="48" t="s">
        <v>0</v>
      </c>
      <c r="BG1055" s="48">
        <v>6.22</v>
      </c>
      <c r="BH1055" s="48">
        <v>6.11</v>
      </c>
      <c r="BI1055" s="46">
        <v>1581</v>
      </c>
    </row>
    <row r="1056" spans="1:61" x14ac:dyDescent="0.3">
      <c r="A1056" s="46">
        <v>346</v>
      </c>
      <c r="B1056" s="48" t="s">
        <v>0</v>
      </c>
      <c r="C1056" s="48" t="s">
        <v>0</v>
      </c>
      <c r="D1056" s="48" t="s">
        <v>0</v>
      </c>
      <c r="E1056" s="48" t="s">
        <v>0</v>
      </c>
      <c r="F1056" s="48" t="s">
        <v>0</v>
      </c>
      <c r="G1056" s="48">
        <v>10.79</v>
      </c>
      <c r="H1056" s="48">
        <v>27.71</v>
      </c>
      <c r="I1056" s="48">
        <v>44.14</v>
      </c>
      <c r="J1056" s="48">
        <v>61.81</v>
      </c>
      <c r="K1056" s="50">
        <v>9.4039351851851847E-4</v>
      </c>
      <c r="L1056" s="50">
        <v>1.2811342592592594E-3</v>
      </c>
      <c r="M1056" s="50">
        <v>2.9615740740740739E-3</v>
      </c>
      <c r="N1056" s="50">
        <v>1.1714120370370372E-3</v>
      </c>
      <c r="O1056" s="50">
        <v>1.6450231481481483E-3</v>
      </c>
      <c r="P1056" s="50">
        <v>2.1398148148148149E-3</v>
      </c>
      <c r="Q1056" s="50">
        <v>3.4170138888888891E-3</v>
      </c>
      <c r="R1056" s="50">
        <v>3.6824074074074072E-3</v>
      </c>
      <c r="S1056" s="50">
        <v>4.6789351851851844E-3</v>
      </c>
      <c r="T1056" s="50">
        <v>7.3621527777777774E-3</v>
      </c>
      <c r="U1056" s="50">
        <v>7.9621527777777763E-3</v>
      </c>
      <c r="V1056" s="50">
        <v>1.2668750000000001E-2</v>
      </c>
      <c r="W1056" s="50">
        <v>1.2646180555555555E-2</v>
      </c>
      <c r="X1056" s="50">
        <v>2.1287500000000001E-2</v>
      </c>
      <c r="Y1056" s="51">
        <v>4.4039990000000001E-2</v>
      </c>
      <c r="Z1056" s="48" t="s">
        <v>0</v>
      </c>
      <c r="AA1056" s="48" t="s">
        <v>0</v>
      </c>
      <c r="AB1056" s="48" t="s">
        <v>0</v>
      </c>
      <c r="AC1056" s="48">
        <v>9.0500000000000007</v>
      </c>
      <c r="AD1056" s="48">
        <v>6.89</v>
      </c>
      <c r="AE1056" s="46">
        <v>2065</v>
      </c>
      <c r="AF1056" s="48">
        <v>8.86</v>
      </c>
      <c r="AG1056" s="48">
        <v>9.61</v>
      </c>
      <c r="AH1056" s="48">
        <v>10.27</v>
      </c>
      <c r="AI1056" s="48" t="s">
        <v>0</v>
      </c>
      <c r="AJ1056" s="48" t="s">
        <v>0</v>
      </c>
      <c r="AK1056" s="48">
        <v>12.63</v>
      </c>
      <c r="AL1056" s="48">
        <v>34.22</v>
      </c>
      <c r="AM1056" s="48">
        <v>56.09</v>
      </c>
      <c r="AN1056" s="48">
        <v>79.239999999999995</v>
      </c>
      <c r="AO1056" s="50">
        <v>1.2218750000000001E-3</v>
      </c>
      <c r="AP1056" s="50">
        <v>1.7045138888888891E-3</v>
      </c>
      <c r="AQ1056" s="50">
        <v>3.8725694444444445E-3</v>
      </c>
      <c r="AR1056" s="50">
        <v>1.5427083333333334E-3</v>
      </c>
      <c r="AS1056" s="50">
        <v>2.1553240740740743E-3</v>
      </c>
      <c r="AT1056" s="50">
        <v>2.784490740740741E-3</v>
      </c>
      <c r="AU1056" s="50">
        <v>4.4071759259259264E-3</v>
      </c>
      <c r="AV1056" s="50">
        <v>4.7724537037037032E-3</v>
      </c>
      <c r="AW1056" s="50">
        <v>6.1047453703703706E-3</v>
      </c>
      <c r="AX1056" s="50">
        <v>9.6584490740740745E-3</v>
      </c>
      <c r="AY1056" s="50">
        <v>1.041550925925926E-2</v>
      </c>
      <c r="AZ1056" s="50">
        <v>1.6810069444444443E-2</v>
      </c>
      <c r="BA1056" s="50">
        <v>1.4232986111111109E-2</v>
      </c>
      <c r="BB1056" s="50">
        <v>2.4393055555555557E-2</v>
      </c>
      <c r="BC1056" s="51">
        <v>5.0000649999999994E-2</v>
      </c>
      <c r="BD1056" s="48" t="s">
        <v>0</v>
      </c>
      <c r="BE1056" s="48" t="s">
        <v>0</v>
      </c>
      <c r="BF1056" s="48">
        <v>2.91</v>
      </c>
      <c r="BG1056" s="48">
        <v>6.21</v>
      </c>
      <c r="BH1056" s="48">
        <v>6.09</v>
      </c>
      <c r="BI1056" s="46">
        <v>1577</v>
      </c>
    </row>
    <row r="1057" spans="1:61" x14ac:dyDescent="0.3">
      <c r="A1057" s="46">
        <v>345</v>
      </c>
      <c r="B1057" s="48">
        <v>7.3</v>
      </c>
      <c r="C1057" s="48" t="s">
        <v>0</v>
      </c>
      <c r="D1057" s="48" t="s">
        <v>0</v>
      </c>
      <c r="E1057" s="48">
        <v>9.17</v>
      </c>
      <c r="F1057" s="48">
        <v>9.9600000000000009</v>
      </c>
      <c r="G1057" s="48">
        <v>10.8</v>
      </c>
      <c r="H1057" s="48">
        <v>27.72</v>
      </c>
      <c r="I1057" s="48">
        <v>44.16</v>
      </c>
      <c r="J1057" s="48">
        <v>61.84</v>
      </c>
      <c r="K1057" s="50">
        <v>9.4074074074074069E-4</v>
      </c>
      <c r="L1057" s="50">
        <v>1.281712962962963E-3</v>
      </c>
      <c r="M1057" s="50">
        <v>2.9629629629629632E-3</v>
      </c>
      <c r="N1057" s="50">
        <v>1.1718750000000002E-3</v>
      </c>
      <c r="O1057" s="50">
        <v>1.6457175925925927E-3</v>
      </c>
      <c r="P1057" s="50">
        <v>2.1407407407407408E-3</v>
      </c>
      <c r="Q1057" s="50">
        <v>3.4185185185185187E-3</v>
      </c>
      <c r="R1057" s="50">
        <v>3.6840277777777778E-3</v>
      </c>
      <c r="S1057" s="50">
        <v>4.6810185185185184E-3</v>
      </c>
      <c r="T1057" s="50">
        <v>7.3656249999999998E-3</v>
      </c>
      <c r="U1057" s="50">
        <v>7.9658564814814817E-3</v>
      </c>
      <c r="V1057" s="50">
        <v>1.2674537037037038E-2</v>
      </c>
      <c r="W1057" s="50">
        <v>1.2654745370370372E-2</v>
      </c>
      <c r="X1057" s="50">
        <v>2.1301851851851853E-2</v>
      </c>
      <c r="Y1057" s="51">
        <v>4.4074159999999994E-2</v>
      </c>
      <c r="Z1057" s="48" t="s">
        <v>0</v>
      </c>
      <c r="AA1057" s="48">
        <v>2.5300000000000002</v>
      </c>
      <c r="AB1057" s="48">
        <v>4.2300000000000004</v>
      </c>
      <c r="AC1057" s="48">
        <v>9.0399999999999991</v>
      </c>
      <c r="AD1057" s="48">
        <v>6.88</v>
      </c>
      <c r="AE1057" s="46">
        <v>2060</v>
      </c>
      <c r="AF1057" s="48" t="s">
        <v>0</v>
      </c>
      <c r="AG1057" s="48" t="s">
        <v>0</v>
      </c>
      <c r="AH1057" s="48" t="s">
        <v>0</v>
      </c>
      <c r="AI1057" s="48">
        <v>10.68</v>
      </c>
      <c r="AJ1057" s="48">
        <v>11.68</v>
      </c>
      <c r="AK1057" s="48" t="s">
        <v>0</v>
      </c>
      <c r="AL1057" s="48">
        <v>34.229999999999997</v>
      </c>
      <c r="AM1057" s="48">
        <v>56.12</v>
      </c>
      <c r="AN1057" s="48">
        <v>79.28</v>
      </c>
      <c r="AO1057" s="50">
        <v>1.2225694444444445E-3</v>
      </c>
      <c r="AP1057" s="50">
        <v>1.7056712962962965E-3</v>
      </c>
      <c r="AQ1057" s="50">
        <v>3.875E-3</v>
      </c>
      <c r="AR1057" s="50">
        <v>1.54375E-3</v>
      </c>
      <c r="AS1057" s="50">
        <v>2.1565972222222221E-3</v>
      </c>
      <c r="AT1057" s="50">
        <v>2.7862268518518518E-3</v>
      </c>
      <c r="AU1057" s="50">
        <v>4.4098379629629626E-3</v>
      </c>
      <c r="AV1057" s="50">
        <v>4.7753472222222216E-3</v>
      </c>
      <c r="AW1057" s="50">
        <v>6.1084490740740743E-3</v>
      </c>
      <c r="AX1057" s="50">
        <v>9.6645833333333323E-3</v>
      </c>
      <c r="AY1057" s="50">
        <v>1.042210648148148E-2</v>
      </c>
      <c r="AZ1057" s="50">
        <v>1.6820949074074075E-2</v>
      </c>
      <c r="BA1057" s="50">
        <v>1.4243287037037037E-2</v>
      </c>
      <c r="BB1057" s="50">
        <v>2.4410300925925926E-2</v>
      </c>
      <c r="BC1057" s="51">
        <v>5.0035409999999995E-2</v>
      </c>
      <c r="BD1057" s="48" t="s">
        <v>0</v>
      </c>
      <c r="BE1057" s="48" t="s">
        <v>0</v>
      </c>
      <c r="BF1057" s="48" t="s">
        <v>0</v>
      </c>
      <c r="BG1057" s="48">
        <v>6.2</v>
      </c>
      <c r="BH1057" s="48">
        <v>6.08</v>
      </c>
      <c r="BI1057" s="46">
        <v>1573</v>
      </c>
    </row>
    <row r="1058" spans="1:61" x14ac:dyDescent="0.3">
      <c r="A1058" s="46">
        <v>344</v>
      </c>
      <c r="B1058" s="48" t="s">
        <v>0</v>
      </c>
      <c r="C1058" s="48">
        <v>7.91</v>
      </c>
      <c r="D1058" s="48">
        <v>8.4600000000000009</v>
      </c>
      <c r="E1058" s="48" t="s">
        <v>0</v>
      </c>
      <c r="F1058" s="48" t="s">
        <v>0</v>
      </c>
      <c r="G1058" s="48" t="s">
        <v>0</v>
      </c>
      <c r="H1058" s="48">
        <v>27.73</v>
      </c>
      <c r="I1058" s="48">
        <v>44.18</v>
      </c>
      <c r="J1058" s="48">
        <v>61.87</v>
      </c>
      <c r="K1058" s="50">
        <v>9.4120370370370365E-4</v>
      </c>
      <c r="L1058" s="50">
        <v>1.2822916666666668E-3</v>
      </c>
      <c r="M1058" s="50">
        <v>2.9643518518518521E-3</v>
      </c>
      <c r="N1058" s="50">
        <v>1.1724537037037038E-3</v>
      </c>
      <c r="O1058" s="50">
        <v>1.6464120370370372E-3</v>
      </c>
      <c r="P1058" s="50">
        <v>2.1416666666666667E-3</v>
      </c>
      <c r="Q1058" s="50">
        <v>3.4200231481481482E-3</v>
      </c>
      <c r="R1058" s="50">
        <v>3.685648148148148E-3</v>
      </c>
      <c r="S1058" s="50">
        <v>4.6831018518518515E-3</v>
      </c>
      <c r="T1058" s="50">
        <v>7.3689814814814816E-3</v>
      </c>
      <c r="U1058" s="50">
        <v>7.9695601851851854E-3</v>
      </c>
      <c r="V1058" s="50">
        <v>1.2680324074074075E-2</v>
      </c>
      <c r="W1058" s="50">
        <v>1.2663310185185185E-2</v>
      </c>
      <c r="X1058" s="50">
        <v>2.1316319444444443E-2</v>
      </c>
      <c r="Y1058" s="51">
        <v>4.4097919999999999E-2</v>
      </c>
      <c r="Z1058" s="48" t="s">
        <v>0</v>
      </c>
      <c r="AA1058" s="48" t="s">
        <v>0</v>
      </c>
      <c r="AB1058" s="48" t="s">
        <v>0</v>
      </c>
      <c r="AC1058" s="48">
        <v>9.0299999999999994</v>
      </c>
      <c r="AD1058" s="48">
        <v>6.86</v>
      </c>
      <c r="AE1058" s="46">
        <v>2054</v>
      </c>
      <c r="AF1058" s="48">
        <v>8.8699999999999992</v>
      </c>
      <c r="AG1058" s="48">
        <v>9.6199999999999992</v>
      </c>
      <c r="AH1058" s="48">
        <v>10.28</v>
      </c>
      <c r="AI1058" s="48">
        <v>10.69</v>
      </c>
      <c r="AJ1058" s="48">
        <v>11.69</v>
      </c>
      <c r="AK1058" s="48">
        <v>12.64</v>
      </c>
      <c r="AL1058" s="48">
        <v>34.25</v>
      </c>
      <c r="AM1058" s="48">
        <v>56.16</v>
      </c>
      <c r="AN1058" s="48">
        <v>79.33</v>
      </c>
      <c r="AO1058" s="50">
        <v>1.2233796296296296E-3</v>
      </c>
      <c r="AP1058" s="50">
        <v>1.706712962962963E-3</v>
      </c>
      <c r="AQ1058" s="50">
        <v>3.8775462962962965E-3</v>
      </c>
      <c r="AR1058" s="50">
        <v>1.5446759259259259E-3</v>
      </c>
      <c r="AS1058" s="50">
        <v>2.157986111111111E-3</v>
      </c>
      <c r="AT1058" s="50">
        <v>2.7878472222222224E-3</v>
      </c>
      <c r="AU1058" s="50">
        <v>4.4126157407407404E-3</v>
      </c>
      <c r="AV1058" s="50">
        <v>4.7782407407407409E-3</v>
      </c>
      <c r="AW1058" s="50">
        <v>6.1122685185185186E-3</v>
      </c>
      <c r="AX1058" s="50">
        <v>9.6707175925925919E-3</v>
      </c>
      <c r="AY1058" s="50">
        <v>1.0428819444444444E-2</v>
      </c>
      <c r="AZ1058" s="50">
        <v>1.6831712962962962E-2</v>
      </c>
      <c r="BA1058" s="50">
        <v>1.4253587962962963E-2</v>
      </c>
      <c r="BB1058" s="50">
        <v>2.4427662037037036E-2</v>
      </c>
      <c r="BC1058" s="51">
        <v>5.007016999999999E-2</v>
      </c>
      <c r="BD1058" s="48" t="s">
        <v>0</v>
      </c>
      <c r="BE1058" s="48">
        <v>1.94</v>
      </c>
      <c r="BF1058" s="48">
        <v>2.9</v>
      </c>
      <c r="BG1058" s="48">
        <v>6.19</v>
      </c>
      <c r="BH1058" s="48">
        <v>6.06</v>
      </c>
      <c r="BI1058" s="46">
        <v>1569</v>
      </c>
    </row>
    <row r="1059" spans="1:61" x14ac:dyDescent="0.3">
      <c r="A1059" s="46">
        <v>343</v>
      </c>
      <c r="B1059" s="48" t="s">
        <v>0</v>
      </c>
      <c r="C1059" s="48" t="s">
        <v>0</v>
      </c>
      <c r="D1059" s="48" t="s">
        <v>0</v>
      </c>
      <c r="E1059" s="48">
        <v>9.18</v>
      </c>
      <c r="F1059" s="48">
        <v>9.9700000000000006</v>
      </c>
      <c r="G1059" s="48">
        <v>10.81</v>
      </c>
      <c r="H1059" s="48">
        <v>27.75</v>
      </c>
      <c r="I1059" s="48">
        <v>44.2</v>
      </c>
      <c r="J1059" s="48">
        <v>61.9</v>
      </c>
      <c r="K1059" s="50">
        <v>9.4166666666666661E-4</v>
      </c>
      <c r="L1059" s="50">
        <v>1.2828703703703704E-3</v>
      </c>
      <c r="M1059" s="50">
        <v>2.965740740740741E-3</v>
      </c>
      <c r="N1059" s="50">
        <v>1.1729166666666667E-3</v>
      </c>
      <c r="O1059" s="50">
        <v>1.6471064814814816E-3</v>
      </c>
      <c r="P1059" s="50">
        <v>2.1425925925925926E-3</v>
      </c>
      <c r="Q1059" s="50">
        <v>3.4216435185185187E-3</v>
      </c>
      <c r="R1059" s="50">
        <v>3.6872685185185185E-3</v>
      </c>
      <c r="S1059" s="50">
        <v>4.6851851851851846E-3</v>
      </c>
      <c r="T1059" s="50">
        <v>7.3724537037037031E-3</v>
      </c>
      <c r="U1059" s="50">
        <v>7.9731481481481493E-3</v>
      </c>
      <c r="V1059" s="50">
        <v>1.2686111111111113E-2</v>
      </c>
      <c r="W1059" s="50">
        <v>1.2671990740740741E-2</v>
      </c>
      <c r="X1059" s="50">
        <v>2.1330787037037037E-2</v>
      </c>
      <c r="Y1059" s="51">
        <v>4.4132089999999992E-2</v>
      </c>
      <c r="Z1059" s="48">
        <v>1.33</v>
      </c>
      <c r="AA1059" s="48">
        <v>2.52</v>
      </c>
      <c r="AB1059" s="48">
        <v>4.22</v>
      </c>
      <c r="AC1059" s="48">
        <v>9.02</v>
      </c>
      <c r="AD1059" s="48">
        <v>6.84</v>
      </c>
      <c r="AE1059" s="46">
        <v>2049</v>
      </c>
      <c r="AF1059" s="48" t="s">
        <v>0</v>
      </c>
      <c r="AG1059" s="48" t="s">
        <v>0</v>
      </c>
      <c r="AH1059" s="48" t="s">
        <v>0</v>
      </c>
      <c r="AI1059" s="48" t="s">
        <v>0</v>
      </c>
      <c r="AJ1059" s="48">
        <v>11.7</v>
      </c>
      <c r="AK1059" s="48">
        <v>12.65</v>
      </c>
      <c r="AL1059" s="48">
        <v>34.270000000000003</v>
      </c>
      <c r="AM1059" s="48">
        <v>56.19</v>
      </c>
      <c r="AN1059" s="48">
        <v>79.38</v>
      </c>
      <c r="AO1059" s="50">
        <v>1.224074074074074E-3</v>
      </c>
      <c r="AP1059" s="50">
        <v>1.7077546296296298E-3</v>
      </c>
      <c r="AQ1059" s="50">
        <v>3.8800925925925925E-3</v>
      </c>
      <c r="AR1059" s="50">
        <v>1.5456018518518518E-3</v>
      </c>
      <c r="AS1059" s="50">
        <v>2.1592592592592592E-3</v>
      </c>
      <c r="AT1059" s="50">
        <v>2.7895833333333336E-3</v>
      </c>
      <c r="AU1059" s="50">
        <v>4.4152777777777775E-3</v>
      </c>
      <c r="AV1059" s="50">
        <v>4.7811342592592593E-3</v>
      </c>
      <c r="AW1059" s="50">
        <v>6.1160879629629629E-3</v>
      </c>
      <c r="AX1059" s="50">
        <v>9.6768518518518514E-3</v>
      </c>
      <c r="AY1059" s="50">
        <v>1.0435416666666666E-2</v>
      </c>
      <c r="AZ1059" s="50">
        <v>1.6842592592592593E-2</v>
      </c>
      <c r="BA1059" s="50">
        <v>1.4263773148148147E-2</v>
      </c>
      <c r="BB1059" s="50">
        <v>2.4444907407407408E-2</v>
      </c>
      <c r="BC1059" s="51">
        <v>5.0104949999999995E-2</v>
      </c>
      <c r="BD1059" s="48" t="s">
        <v>0</v>
      </c>
      <c r="BE1059" s="48" t="s">
        <v>0</v>
      </c>
      <c r="BF1059" s="48" t="s">
        <v>0</v>
      </c>
      <c r="BG1059" s="48">
        <v>6.18</v>
      </c>
      <c r="BH1059" s="48">
        <v>6.04</v>
      </c>
      <c r="BI1059" s="46">
        <v>1565</v>
      </c>
    </row>
    <row r="1060" spans="1:61" x14ac:dyDescent="0.3">
      <c r="A1060" s="46">
        <v>342</v>
      </c>
      <c r="B1060" s="48">
        <v>7.31</v>
      </c>
      <c r="C1060" s="48" t="s">
        <v>0</v>
      </c>
      <c r="D1060" s="48" t="s">
        <v>0</v>
      </c>
      <c r="E1060" s="48" t="s">
        <v>0</v>
      </c>
      <c r="F1060" s="48" t="s">
        <v>0</v>
      </c>
      <c r="G1060" s="48" t="s">
        <v>0</v>
      </c>
      <c r="H1060" s="48">
        <v>27.76</v>
      </c>
      <c r="I1060" s="48">
        <v>44.22</v>
      </c>
      <c r="J1060" s="48">
        <v>61.92</v>
      </c>
      <c r="K1060" s="50">
        <v>9.4201388888888883E-4</v>
      </c>
      <c r="L1060" s="50">
        <v>1.2834490740740742E-3</v>
      </c>
      <c r="M1060" s="50">
        <v>2.9672453703703705E-3</v>
      </c>
      <c r="N1060" s="50">
        <v>1.1733796296296297E-3</v>
      </c>
      <c r="O1060" s="50">
        <v>1.647800925925926E-3</v>
      </c>
      <c r="P1060" s="50">
        <v>2.1435185185185186E-3</v>
      </c>
      <c r="Q1060" s="50">
        <v>3.4231481481481483E-3</v>
      </c>
      <c r="R1060" s="50">
        <v>3.6888888888888887E-3</v>
      </c>
      <c r="S1060" s="50">
        <v>4.6872685185185177E-3</v>
      </c>
      <c r="T1060" s="50">
        <v>7.3758101851851849E-3</v>
      </c>
      <c r="U1060" s="50">
        <v>7.9768518518518513E-3</v>
      </c>
      <c r="V1060" s="50">
        <v>1.269189814814815E-2</v>
      </c>
      <c r="W1060" s="50">
        <v>1.2680555555555556E-2</v>
      </c>
      <c r="X1060" s="50">
        <v>2.1345254629629627E-2</v>
      </c>
      <c r="Y1060" s="51">
        <v>4.4155859999999998E-2</v>
      </c>
      <c r="Z1060" s="48" t="s">
        <v>0</v>
      </c>
      <c r="AA1060" s="48" t="s">
        <v>0</v>
      </c>
      <c r="AB1060" s="48" t="s">
        <v>0</v>
      </c>
      <c r="AC1060" s="48">
        <v>9.01</v>
      </c>
      <c r="AD1060" s="48">
        <v>6.82</v>
      </c>
      <c r="AE1060" s="46">
        <v>2044</v>
      </c>
      <c r="AF1060" s="48">
        <v>8.8800000000000008</v>
      </c>
      <c r="AG1060" s="48">
        <v>9.6300000000000008</v>
      </c>
      <c r="AH1060" s="48">
        <v>10.29</v>
      </c>
      <c r="AI1060" s="48">
        <v>10.7</v>
      </c>
      <c r="AJ1060" s="48" t="s">
        <v>0</v>
      </c>
      <c r="AK1060" s="48">
        <v>12.66</v>
      </c>
      <c r="AL1060" s="48">
        <v>34.29</v>
      </c>
      <c r="AM1060" s="48">
        <v>56.22</v>
      </c>
      <c r="AN1060" s="48">
        <v>79.430000000000007</v>
      </c>
      <c r="AO1060" s="50">
        <v>1.2248842592592593E-3</v>
      </c>
      <c r="AP1060" s="50">
        <v>1.7089120370370372E-3</v>
      </c>
      <c r="AQ1060" s="50">
        <v>3.882523148148148E-3</v>
      </c>
      <c r="AR1060" s="50">
        <v>1.5465277777777777E-3</v>
      </c>
      <c r="AS1060" s="50">
        <v>2.1605324074074075E-3</v>
      </c>
      <c r="AT1060" s="50">
        <v>2.7912037037037037E-3</v>
      </c>
      <c r="AU1060" s="50">
        <v>4.4179398148148146E-3</v>
      </c>
      <c r="AV1060" s="50">
        <v>4.7840277777777777E-3</v>
      </c>
      <c r="AW1060" s="50">
        <v>6.1197916666666666E-3</v>
      </c>
      <c r="AX1060" s="50">
        <v>9.6829861111111092E-3</v>
      </c>
      <c r="AY1060" s="50">
        <v>1.0442129629629629E-2</v>
      </c>
      <c r="AZ1060" s="50">
        <v>1.6853472222222221E-2</v>
      </c>
      <c r="BA1060" s="50">
        <v>1.4274074074074074E-2</v>
      </c>
      <c r="BB1060" s="50">
        <v>2.4462268518518519E-2</v>
      </c>
      <c r="BC1060" s="51">
        <v>5.0139729999999993E-2</v>
      </c>
      <c r="BD1060" s="48">
        <v>1.08</v>
      </c>
      <c r="BE1060" s="48" t="s">
        <v>0</v>
      </c>
      <c r="BF1060" s="48">
        <v>2.89</v>
      </c>
      <c r="BG1060" s="48">
        <v>6.17</v>
      </c>
      <c r="BH1060" s="48">
        <v>6.03</v>
      </c>
      <c r="BI1060" s="46">
        <v>1561</v>
      </c>
    </row>
    <row r="1061" spans="1:61" x14ac:dyDescent="0.3">
      <c r="A1061" s="46">
        <v>341</v>
      </c>
      <c r="B1061" s="48" t="s">
        <v>0</v>
      </c>
      <c r="C1061" s="48">
        <v>7.92</v>
      </c>
      <c r="D1061" s="48">
        <v>8.4700000000000006</v>
      </c>
      <c r="E1061" s="48">
        <v>9.19</v>
      </c>
      <c r="F1061" s="48">
        <v>9.98</v>
      </c>
      <c r="G1061" s="48">
        <v>10.82</v>
      </c>
      <c r="H1061" s="48">
        <v>27.77</v>
      </c>
      <c r="I1061" s="48">
        <v>44.24</v>
      </c>
      <c r="J1061" s="48">
        <v>61.95</v>
      </c>
      <c r="K1061" s="50">
        <v>9.4247685185185179E-4</v>
      </c>
      <c r="L1061" s="50">
        <v>1.2840277777777778E-3</v>
      </c>
      <c r="M1061" s="50">
        <v>2.9686342592592594E-3</v>
      </c>
      <c r="N1061" s="50">
        <v>1.1739583333333335E-3</v>
      </c>
      <c r="O1061" s="50">
        <v>1.6484953703703705E-3</v>
      </c>
      <c r="P1061" s="50">
        <v>2.1444444444444445E-3</v>
      </c>
      <c r="Q1061" s="50">
        <v>3.4246527777777778E-3</v>
      </c>
      <c r="R1061" s="50">
        <v>3.6905092592592593E-3</v>
      </c>
      <c r="S1061" s="50">
        <v>4.6893518518518517E-3</v>
      </c>
      <c r="T1061" s="50">
        <v>7.3792824074074073E-3</v>
      </c>
      <c r="U1061" s="50">
        <v>7.980555555555555E-3</v>
      </c>
      <c r="V1061" s="50">
        <v>1.2697800925925927E-2</v>
      </c>
      <c r="W1061" s="50">
        <v>1.2689120370370371E-2</v>
      </c>
      <c r="X1061" s="50">
        <v>2.1359722222222224E-2</v>
      </c>
      <c r="Y1061" s="51">
        <v>4.4190050000000002E-2</v>
      </c>
      <c r="Z1061" s="48" t="s">
        <v>0</v>
      </c>
      <c r="AA1061" s="48" t="s">
        <v>0</v>
      </c>
      <c r="AB1061" s="48">
        <v>4.21</v>
      </c>
      <c r="AC1061" s="48">
        <v>9</v>
      </c>
      <c r="AD1061" s="48">
        <v>6.81</v>
      </c>
      <c r="AE1061" s="46">
        <v>2039</v>
      </c>
      <c r="AF1061" s="48" t="s">
        <v>0</v>
      </c>
      <c r="AG1061" s="48">
        <v>9.64</v>
      </c>
      <c r="AH1061" s="48" t="s">
        <v>0</v>
      </c>
      <c r="AI1061" s="48">
        <v>10.71</v>
      </c>
      <c r="AJ1061" s="48">
        <v>11.71</v>
      </c>
      <c r="AK1061" s="48">
        <v>12.67</v>
      </c>
      <c r="AL1061" s="48">
        <v>34.31</v>
      </c>
      <c r="AM1061" s="48">
        <v>56.26</v>
      </c>
      <c r="AN1061" s="48">
        <v>79.47</v>
      </c>
      <c r="AO1061" s="50">
        <v>1.2255787037037038E-3</v>
      </c>
      <c r="AP1061" s="50">
        <v>1.7099537037037038E-3</v>
      </c>
      <c r="AQ1061" s="50">
        <v>3.8850694444444445E-3</v>
      </c>
      <c r="AR1061" s="50">
        <v>1.5475694444444445E-3</v>
      </c>
      <c r="AS1061" s="50">
        <v>2.1618055555555557E-3</v>
      </c>
      <c r="AT1061" s="50">
        <v>2.7929398148148149E-3</v>
      </c>
      <c r="AU1061" s="50">
        <v>4.4206018518518518E-3</v>
      </c>
      <c r="AV1061" s="50">
        <v>4.7870370370370376E-3</v>
      </c>
      <c r="AW1061" s="50">
        <v>6.1236111111111118E-3</v>
      </c>
      <c r="AX1061" s="50">
        <v>9.6891203703703705E-3</v>
      </c>
      <c r="AY1061" s="50">
        <v>1.0448726851851851E-2</v>
      </c>
      <c r="AZ1061" s="50">
        <v>1.6864351851851849E-2</v>
      </c>
      <c r="BA1061" s="50">
        <v>1.4284375E-2</v>
      </c>
      <c r="BB1061" s="50">
        <v>2.4479629629629629E-2</v>
      </c>
      <c r="BC1061" s="51">
        <v>5.0174509999999999E-2</v>
      </c>
      <c r="BD1061" s="48" t="s">
        <v>0</v>
      </c>
      <c r="BE1061" s="48">
        <v>1.9300000000000002</v>
      </c>
      <c r="BF1061" s="48" t="s">
        <v>0</v>
      </c>
      <c r="BG1061" s="48">
        <v>6.16</v>
      </c>
      <c r="BH1061" s="48">
        <v>6.01</v>
      </c>
      <c r="BI1061" s="46">
        <v>1557</v>
      </c>
    </row>
    <row r="1062" spans="1:61" x14ac:dyDescent="0.3">
      <c r="A1062" s="46">
        <v>340</v>
      </c>
      <c r="B1062" s="48" t="s">
        <v>0</v>
      </c>
      <c r="C1062" s="48" t="s">
        <v>0</v>
      </c>
      <c r="D1062" s="48" t="s">
        <v>0</v>
      </c>
      <c r="E1062" s="48" t="s">
        <v>0</v>
      </c>
      <c r="F1062" s="48" t="s">
        <v>0</v>
      </c>
      <c r="G1062" s="48" t="s">
        <v>0</v>
      </c>
      <c r="H1062" s="48">
        <v>27.78</v>
      </c>
      <c r="I1062" s="48">
        <v>44.26</v>
      </c>
      <c r="J1062" s="48">
        <v>61.98</v>
      </c>
      <c r="K1062" s="50">
        <v>9.4282407407407401E-4</v>
      </c>
      <c r="L1062" s="50">
        <v>1.2844907407407408E-3</v>
      </c>
      <c r="M1062" s="50">
        <v>2.9700231481481483E-3</v>
      </c>
      <c r="N1062" s="50">
        <v>1.1744212962962965E-3</v>
      </c>
      <c r="O1062" s="50">
        <v>1.6491898148148149E-3</v>
      </c>
      <c r="P1062" s="50">
        <v>2.1453703703703704E-3</v>
      </c>
      <c r="Q1062" s="50">
        <v>3.4261574074074077E-3</v>
      </c>
      <c r="R1062" s="50">
        <v>3.6921296296296294E-3</v>
      </c>
      <c r="S1062" s="50">
        <v>4.6914351851851848E-3</v>
      </c>
      <c r="T1062" s="50">
        <v>7.3827546296296297E-3</v>
      </c>
      <c r="U1062" s="50">
        <v>7.9842592592592587E-3</v>
      </c>
      <c r="V1062" s="50">
        <v>1.2703587962962963E-2</v>
      </c>
      <c r="W1062" s="50">
        <v>1.2697800925925927E-2</v>
      </c>
      <c r="X1062" s="50">
        <v>2.1374305555555556E-2</v>
      </c>
      <c r="Y1062" s="51">
        <v>4.4213820000000001E-2</v>
      </c>
      <c r="Z1062" s="48" t="s">
        <v>0</v>
      </c>
      <c r="AA1062" s="48">
        <v>2.5099999999999998</v>
      </c>
      <c r="AB1062" s="48" t="s">
        <v>0</v>
      </c>
      <c r="AC1062" s="48">
        <v>8.99</v>
      </c>
      <c r="AD1062" s="48">
        <v>6.79</v>
      </c>
      <c r="AE1062" s="46">
        <v>2034</v>
      </c>
      <c r="AF1062" s="48">
        <v>8.89</v>
      </c>
      <c r="AG1062" s="48" t="s">
        <v>0</v>
      </c>
      <c r="AH1062" s="48">
        <v>10.3</v>
      </c>
      <c r="AI1062" s="48" t="s">
        <v>0</v>
      </c>
      <c r="AJ1062" s="48">
        <v>11.72</v>
      </c>
      <c r="AK1062" s="48">
        <v>12.68</v>
      </c>
      <c r="AL1062" s="48">
        <v>34.33</v>
      </c>
      <c r="AM1062" s="48">
        <v>56.29</v>
      </c>
      <c r="AN1062" s="48">
        <v>79.52</v>
      </c>
      <c r="AO1062" s="50">
        <v>1.2263888888888888E-3</v>
      </c>
      <c r="AP1062" s="50">
        <v>1.7111111111111112E-3</v>
      </c>
      <c r="AQ1062" s="50">
        <v>3.8876157407407405E-3</v>
      </c>
      <c r="AR1062" s="50">
        <v>1.5484953703703704E-3</v>
      </c>
      <c r="AS1062" s="50">
        <v>2.1631944444444446E-3</v>
      </c>
      <c r="AT1062" s="50">
        <v>2.7945601851851851E-3</v>
      </c>
      <c r="AU1062" s="50">
        <v>4.4232638888888889E-3</v>
      </c>
      <c r="AV1062" s="50">
        <v>4.789930555555556E-3</v>
      </c>
      <c r="AW1062" s="50">
        <v>6.1274305555555561E-3</v>
      </c>
      <c r="AX1062" s="50">
        <v>9.6953703703703698E-3</v>
      </c>
      <c r="AY1062" s="50">
        <v>1.0455439814814815E-2</v>
      </c>
      <c r="AZ1062" s="50">
        <v>1.6875347222222222E-2</v>
      </c>
      <c r="BA1062" s="50">
        <v>1.4294675925925924E-2</v>
      </c>
      <c r="BB1062" s="50">
        <v>2.4497106481481481E-2</v>
      </c>
      <c r="BC1062" s="51">
        <v>5.0209309999999993E-2</v>
      </c>
      <c r="BD1062" s="48" t="s">
        <v>0</v>
      </c>
      <c r="BE1062" s="48" t="s">
        <v>0</v>
      </c>
      <c r="BF1062" s="48">
        <v>2.88</v>
      </c>
      <c r="BG1062" s="48">
        <v>6.15</v>
      </c>
      <c r="BH1062" s="48">
        <v>6</v>
      </c>
      <c r="BI1062" s="46">
        <v>1553</v>
      </c>
    </row>
    <row r="1063" spans="1:61" x14ac:dyDescent="0.3">
      <c r="A1063" s="46">
        <v>339</v>
      </c>
      <c r="B1063" s="48" t="s">
        <v>0</v>
      </c>
      <c r="C1063" s="48" t="s">
        <v>0</v>
      </c>
      <c r="D1063" s="48" t="s">
        <v>0</v>
      </c>
      <c r="E1063" s="48">
        <v>9.1999999999999993</v>
      </c>
      <c r="F1063" s="48">
        <v>9.99</v>
      </c>
      <c r="G1063" s="48">
        <v>10.83</v>
      </c>
      <c r="H1063" s="48">
        <v>27.79</v>
      </c>
      <c r="I1063" s="48">
        <v>44.28</v>
      </c>
      <c r="J1063" s="48">
        <v>62.01</v>
      </c>
      <c r="K1063" s="50">
        <v>9.4328703703703697E-4</v>
      </c>
      <c r="L1063" s="50">
        <v>1.2850694444444446E-3</v>
      </c>
      <c r="M1063" s="50">
        <v>2.9714120370370372E-3</v>
      </c>
      <c r="N1063" s="50">
        <v>1.1748842592592594E-3</v>
      </c>
      <c r="O1063" s="50">
        <v>1.6498842592592594E-3</v>
      </c>
      <c r="P1063" s="50">
        <v>2.1462962962962963E-3</v>
      </c>
      <c r="Q1063" s="50">
        <v>3.4276620370370372E-3</v>
      </c>
      <c r="R1063" s="50">
        <v>3.6938657407407406E-3</v>
      </c>
      <c r="S1063" s="50">
        <v>4.6935185185185187E-3</v>
      </c>
      <c r="T1063" s="50">
        <v>7.3861111111111107E-3</v>
      </c>
      <c r="U1063" s="50">
        <v>7.9879629629629623E-3</v>
      </c>
      <c r="V1063" s="50">
        <v>1.2709375E-2</v>
      </c>
      <c r="W1063" s="50">
        <v>1.2706481481481482E-2</v>
      </c>
      <c r="X1063" s="50">
        <v>2.1388773148148146E-2</v>
      </c>
      <c r="Y1063" s="51">
        <v>4.4248009999999997E-2</v>
      </c>
      <c r="Z1063" s="48" t="s">
        <v>0</v>
      </c>
      <c r="AA1063" s="48" t="s">
        <v>0</v>
      </c>
      <c r="AB1063" s="48">
        <v>4.2</v>
      </c>
      <c r="AC1063" s="48">
        <v>8.98</v>
      </c>
      <c r="AD1063" s="48">
        <v>6.77</v>
      </c>
      <c r="AE1063" s="46">
        <v>2029</v>
      </c>
      <c r="AF1063" s="48" t="s">
        <v>0</v>
      </c>
      <c r="AG1063" s="48">
        <v>9.65</v>
      </c>
      <c r="AH1063" s="48">
        <v>10.31</v>
      </c>
      <c r="AI1063" s="48">
        <v>10.72</v>
      </c>
      <c r="AJ1063" s="48">
        <v>11.73</v>
      </c>
      <c r="AK1063" s="48" t="s">
        <v>0</v>
      </c>
      <c r="AL1063" s="48">
        <v>34.35</v>
      </c>
      <c r="AM1063" s="48">
        <v>56.32</v>
      </c>
      <c r="AN1063" s="48">
        <v>79.569999999999993</v>
      </c>
      <c r="AO1063" s="50">
        <v>1.2270833333333333E-3</v>
      </c>
      <c r="AP1063" s="50">
        <v>1.7121527777777779E-3</v>
      </c>
      <c r="AQ1063" s="50">
        <v>3.890162037037037E-3</v>
      </c>
      <c r="AR1063" s="50">
        <v>1.5494212962962964E-3</v>
      </c>
      <c r="AS1063" s="50">
        <v>2.1644675925925924E-3</v>
      </c>
      <c r="AT1063" s="50">
        <v>2.7962962962962963E-3</v>
      </c>
      <c r="AU1063" s="50">
        <v>4.425925925925926E-3</v>
      </c>
      <c r="AV1063" s="50">
        <v>4.7928240740740735E-3</v>
      </c>
      <c r="AW1063" s="50">
        <v>6.1311342592592598E-3</v>
      </c>
      <c r="AX1063" s="50">
        <v>9.7015046296296294E-3</v>
      </c>
      <c r="AY1063" s="50">
        <v>1.0462152777777777E-2</v>
      </c>
      <c r="AZ1063" s="50">
        <v>1.6886226851851854E-2</v>
      </c>
      <c r="BA1063" s="50">
        <v>1.4305092592592591E-2</v>
      </c>
      <c r="BB1063" s="50">
        <v>2.4514467592592595E-2</v>
      </c>
      <c r="BC1063" s="51">
        <v>5.02441E-2</v>
      </c>
      <c r="BD1063" s="48" t="s">
        <v>0</v>
      </c>
      <c r="BE1063" s="48" t="s">
        <v>0</v>
      </c>
      <c r="BF1063" s="48" t="s">
        <v>0</v>
      </c>
      <c r="BG1063" s="48">
        <v>6.14</v>
      </c>
      <c r="BH1063" s="48">
        <v>5.98</v>
      </c>
      <c r="BI1063" s="46">
        <v>1549</v>
      </c>
    </row>
    <row r="1064" spans="1:61" x14ac:dyDescent="0.3">
      <c r="A1064" s="46">
        <v>338</v>
      </c>
      <c r="B1064" s="48">
        <v>7.32</v>
      </c>
      <c r="C1064" s="48">
        <v>7.93</v>
      </c>
      <c r="D1064" s="48">
        <v>8.48</v>
      </c>
      <c r="E1064" s="48" t="s">
        <v>0</v>
      </c>
      <c r="F1064" s="48" t="s">
        <v>0</v>
      </c>
      <c r="G1064" s="48" t="s">
        <v>0</v>
      </c>
      <c r="H1064" s="48">
        <v>27.81</v>
      </c>
      <c r="I1064" s="48">
        <v>44.3</v>
      </c>
      <c r="J1064" s="48">
        <v>62.03</v>
      </c>
      <c r="K1064" s="50">
        <v>9.4374999999999993E-4</v>
      </c>
      <c r="L1064" s="50">
        <v>1.2856481481481482E-3</v>
      </c>
      <c r="M1064" s="50">
        <v>2.9729166666666671E-3</v>
      </c>
      <c r="N1064" s="50">
        <v>1.175462962962963E-3</v>
      </c>
      <c r="O1064" s="50">
        <v>1.6506944444444444E-3</v>
      </c>
      <c r="P1064" s="50">
        <v>2.1472222222222222E-3</v>
      </c>
      <c r="Q1064" s="50">
        <v>3.4292824074074074E-3</v>
      </c>
      <c r="R1064" s="50">
        <v>3.6954861111111108E-3</v>
      </c>
      <c r="S1064" s="50">
        <v>4.6956018518518518E-3</v>
      </c>
      <c r="T1064" s="50">
        <v>7.3895833333333331E-3</v>
      </c>
      <c r="U1064" s="50">
        <v>7.991666666666666E-3</v>
      </c>
      <c r="V1064" s="50">
        <v>1.2715277777777778E-2</v>
      </c>
      <c r="W1064" s="50">
        <v>1.2715162037037037E-2</v>
      </c>
      <c r="X1064" s="50">
        <v>2.1403356481481482E-2</v>
      </c>
      <c r="Y1064" s="51">
        <v>4.4271789999999998E-2</v>
      </c>
      <c r="Z1064" s="48" t="s">
        <v>0</v>
      </c>
      <c r="AA1064" s="48">
        <v>2.5</v>
      </c>
      <c r="AB1064" s="48" t="s">
        <v>0</v>
      </c>
      <c r="AC1064" s="48">
        <v>8.9700000000000006</v>
      </c>
      <c r="AD1064" s="48">
        <v>6.76</v>
      </c>
      <c r="AE1064" s="46">
        <v>2023</v>
      </c>
      <c r="AF1064" s="48">
        <v>8.9</v>
      </c>
      <c r="AG1064" s="48" t="s">
        <v>0</v>
      </c>
      <c r="AH1064" s="48" t="s">
        <v>0</v>
      </c>
      <c r="AI1064" s="48">
        <v>10.73</v>
      </c>
      <c r="AJ1064" s="48" t="s">
        <v>0</v>
      </c>
      <c r="AK1064" s="48">
        <v>12.69</v>
      </c>
      <c r="AL1064" s="48">
        <v>34.369999999999997</v>
      </c>
      <c r="AM1064" s="48">
        <v>56.36</v>
      </c>
      <c r="AN1064" s="48">
        <v>79.62</v>
      </c>
      <c r="AO1064" s="50">
        <v>1.2278935185185186E-3</v>
      </c>
      <c r="AP1064" s="50">
        <v>1.7133101851851853E-3</v>
      </c>
      <c r="AQ1064" s="50">
        <v>3.8925925925925925E-3</v>
      </c>
      <c r="AR1064" s="50">
        <v>1.5504629629629629E-3</v>
      </c>
      <c r="AS1064" s="50">
        <v>2.1657407407407406E-3</v>
      </c>
      <c r="AT1064" s="50">
        <v>2.7979166666666669E-3</v>
      </c>
      <c r="AU1064" s="50">
        <v>4.4287037037037038E-3</v>
      </c>
      <c r="AV1064" s="50">
        <v>4.7957175925925919E-3</v>
      </c>
      <c r="AW1064" s="50">
        <v>6.1349537037037041E-3</v>
      </c>
      <c r="AX1064" s="50">
        <v>9.7076388888888889E-3</v>
      </c>
      <c r="AY1064" s="50">
        <v>1.046886574074074E-2</v>
      </c>
      <c r="AZ1064" s="50">
        <v>1.6897222222222223E-2</v>
      </c>
      <c r="BA1064" s="50">
        <v>1.4315393518518517E-2</v>
      </c>
      <c r="BB1064" s="50">
        <v>2.4531944444444446E-2</v>
      </c>
      <c r="BC1064" s="51">
        <v>5.0278899999999994E-2</v>
      </c>
      <c r="BD1064" s="48" t="s">
        <v>0</v>
      </c>
      <c r="BE1064" s="48">
        <v>1.92</v>
      </c>
      <c r="BF1064" s="48">
        <v>2.87</v>
      </c>
      <c r="BG1064" s="48">
        <v>6.13</v>
      </c>
      <c r="BH1064" s="48">
        <v>5.96</v>
      </c>
      <c r="BI1064" s="46">
        <v>1545</v>
      </c>
    </row>
    <row r="1065" spans="1:61" x14ac:dyDescent="0.3">
      <c r="A1065" s="46">
        <v>337</v>
      </c>
      <c r="B1065" s="48" t="s">
        <v>0</v>
      </c>
      <c r="C1065" s="48" t="s">
        <v>0</v>
      </c>
      <c r="D1065" s="48" t="s">
        <v>0</v>
      </c>
      <c r="E1065" s="48">
        <v>9.2100000000000009</v>
      </c>
      <c r="F1065" s="48">
        <v>10</v>
      </c>
      <c r="G1065" s="48">
        <v>10.84</v>
      </c>
      <c r="H1065" s="48">
        <v>27.82</v>
      </c>
      <c r="I1065" s="48">
        <v>44.32</v>
      </c>
      <c r="J1065" s="48">
        <v>62.06</v>
      </c>
      <c r="K1065" s="50">
        <v>9.4409722222222215E-4</v>
      </c>
      <c r="L1065" s="50">
        <v>1.286226851851852E-3</v>
      </c>
      <c r="M1065" s="50">
        <v>2.974305555555556E-3</v>
      </c>
      <c r="N1065" s="50">
        <v>1.175925925925926E-3</v>
      </c>
      <c r="O1065" s="50">
        <v>1.6513888888888889E-3</v>
      </c>
      <c r="P1065" s="50">
        <v>2.1481481481481482E-3</v>
      </c>
      <c r="Q1065" s="50">
        <v>3.4307870370370373E-3</v>
      </c>
      <c r="R1065" s="50">
        <v>3.6971064814814813E-3</v>
      </c>
      <c r="S1065" s="50">
        <v>4.697685185185185E-3</v>
      </c>
      <c r="T1065" s="50">
        <v>7.3930555555555555E-3</v>
      </c>
      <c r="U1065" s="50">
        <v>7.9953703703703697E-3</v>
      </c>
      <c r="V1065" s="50">
        <v>1.2721064814814817E-2</v>
      </c>
      <c r="W1065" s="50">
        <v>1.2723842592592594E-2</v>
      </c>
      <c r="X1065" s="50">
        <v>2.1417939814814813E-2</v>
      </c>
      <c r="Y1065" s="51">
        <v>4.4306009999999993E-2</v>
      </c>
      <c r="Z1065" s="48" t="s">
        <v>0</v>
      </c>
      <c r="AA1065" s="48" t="s">
        <v>0</v>
      </c>
      <c r="AB1065" s="48">
        <v>4.1900000000000004</v>
      </c>
      <c r="AC1065" s="48">
        <v>8.9600000000000009</v>
      </c>
      <c r="AD1065" s="48">
        <v>6.74</v>
      </c>
      <c r="AE1065" s="46">
        <v>2018</v>
      </c>
      <c r="AF1065" s="48" t="s">
        <v>0</v>
      </c>
      <c r="AG1065" s="48">
        <v>9.66</v>
      </c>
      <c r="AH1065" s="48">
        <v>10.32</v>
      </c>
      <c r="AI1065" s="48" t="s">
        <v>0</v>
      </c>
      <c r="AJ1065" s="48">
        <v>11.74</v>
      </c>
      <c r="AK1065" s="48">
        <v>12.7</v>
      </c>
      <c r="AL1065" s="48">
        <v>34.39</v>
      </c>
      <c r="AM1065" s="48">
        <v>56.39</v>
      </c>
      <c r="AN1065" s="48">
        <v>79.66</v>
      </c>
      <c r="AO1065" s="50">
        <v>1.228587962962963E-3</v>
      </c>
      <c r="AP1065" s="50">
        <v>1.7143518518518519E-3</v>
      </c>
      <c r="AQ1065" s="50">
        <v>3.895138888888889E-3</v>
      </c>
      <c r="AR1065" s="50">
        <v>1.551388888888889E-3</v>
      </c>
      <c r="AS1065" s="50">
        <v>2.1671296296296295E-3</v>
      </c>
      <c r="AT1065" s="50">
        <v>2.7996527777777776E-3</v>
      </c>
      <c r="AU1065" s="50">
        <v>4.4313657407407409E-3</v>
      </c>
      <c r="AV1065" s="50">
        <v>4.7987268518518518E-3</v>
      </c>
      <c r="AW1065" s="50">
        <v>6.1387731481481484E-3</v>
      </c>
      <c r="AX1065" s="50">
        <v>9.7138888888888882E-3</v>
      </c>
      <c r="AY1065" s="50">
        <v>1.0475578703703702E-2</v>
      </c>
      <c r="AZ1065" s="50">
        <v>1.6908217592592593E-2</v>
      </c>
      <c r="BA1065" s="50">
        <v>1.4325810185185184E-2</v>
      </c>
      <c r="BB1065" s="50">
        <v>2.4549421296296295E-2</v>
      </c>
      <c r="BC1065" s="51">
        <v>5.0324119999999993E-2</v>
      </c>
      <c r="BD1065" s="48" t="s">
        <v>0</v>
      </c>
      <c r="BE1065" s="48" t="s">
        <v>0</v>
      </c>
      <c r="BF1065" s="48" t="s">
        <v>0</v>
      </c>
      <c r="BG1065" s="48">
        <v>6.12</v>
      </c>
      <c r="BH1065" s="48">
        <v>5.95</v>
      </c>
      <c r="BI1065" s="46">
        <v>1541</v>
      </c>
    </row>
    <row r="1066" spans="1:61" x14ac:dyDescent="0.3">
      <c r="A1066" s="46">
        <v>336</v>
      </c>
      <c r="B1066" s="48" t="s">
        <v>0</v>
      </c>
      <c r="C1066" s="48" t="s">
        <v>0</v>
      </c>
      <c r="D1066" s="48" t="s">
        <v>0</v>
      </c>
      <c r="E1066" s="48" t="s">
        <v>0</v>
      </c>
      <c r="F1066" s="48" t="s">
        <v>0</v>
      </c>
      <c r="G1066" s="48">
        <v>10.85</v>
      </c>
      <c r="H1066" s="48">
        <v>27.83</v>
      </c>
      <c r="I1066" s="48">
        <v>44.34</v>
      </c>
      <c r="J1066" s="48">
        <v>62.09</v>
      </c>
      <c r="K1066" s="50">
        <v>9.4456018518518511E-4</v>
      </c>
      <c r="L1066" s="50">
        <v>1.2868055555555556E-3</v>
      </c>
      <c r="M1066" s="50">
        <v>2.9756944444444449E-3</v>
      </c>
      <c r="N1066" s="50">
        <v>1.1763888888888889E-3</v>
      </c>
      <c r="O1066" s="50">
        <v>1.6520833333333333E-3</v>
      </c>
      <c r="P1066" s="50">
        <v>2.1490740740740741E-3</v>
      </c>
      <c r="Q1066" s="50">
        <v>3.4322916666666668E-3</v>
      </c>
      <c r="R1066" s="50">
        <v>3.6987268518518515E-3</v>
      </c>
      <c r="S1066" s="50">
        <v>4.6997685185185189E-3</v>
      </c>
      <c r="T1066" s="50">
        <v>7.3965277777777779E-3</v>
      </c>
      <c r="U1066" s="50">
        <v>7.9990740740740734E-3</v>
      </c>
      <c r="V1066" s="50">
        <v>1.2726967592592594E-2</v>
      </c>
      <c r="W1066" s="50">
        <v>1.2732523148148149E-2</v>
      </c>
      <c r="X1066" s="50">
        <v>2.1432523148148145E-2</v>
      </c>
      <c r="Y1066" s="51">
        <v>4.4329790000000001E-2</v>
      </c>
      <c r="Z1066" s="48" t="s">
        <v>0</v>
      </c>
      <c r="AA1066" s="48" t="s">
        <v>0</v>
      </c>
      <c r="AB1066" s="48" t="s">
        <v>0</v>
      </c>
      <c r="AC1066" s="48">
        <v>8.9499999999999993</v>
      </c>
      <c r="AD1066" s="48">
        <v>6.72</v>
      </c>
      <c r="AE1066" s="46">
        <v>2013</v>
      </c>
      <c r="AF1066" s="48">
        <v>8.91</v>
      </c>
      <c r="AG1066" s="48" t="s">
        <v>0</v>
      </c>
      <c r="AH1066" s="48" t="s">
        <v>0</v>
      </c>
      <c r="AI1066" s="48">
        <v>10.74</v>
      </c>
      <c r="AJ1066" s="48">
        <v>11.75</v>
      </c>
      <c r="AK1066" s="48">
        <v>12.71</v>
      </c>
      <c r="AL1066" s="48">
        <v>34.409999999999997</v>
      </c>
      <c r="AM1066" s="48">
        <v>56.42</v>
      </c>
      <c r="AN1066" s="48">
        <v>79.709999999999994</v>
      </c>
      <c r="AO1066" s="50">
        <v>1.2293981481481481E-3</v>
      </c>
      <c r="AP1066" s="50">
        <v>1.7155092592592593E-3</v>
      </c>
      <c r="AQ1066" s="50">
        <v>3.897685185185185E-3</v>
      </c>
      <c r="AR1066" s="50">
        <v>1.552314814814815E-3</v>
      </c>
      <c r="AS1066" s="50">
        <v>2.1684027777777778E-3</v>
      </c>
      <c r="AT1066" s="50">
        <v>2.8013888888888889E-3</v>
      </c>
      <c r="AU1066" s="50">
        <v>4.4340277777777772E-3</v>
      </c>
      <c r="AV1066" s="50">
        <v>4.8016203703703702E-3</v>
      </c>
      <c r="AW1066" s="50">
        <v>6.1425925925925927E-3</v>
      </c>
      <c r="AX1066" s="50">
        <v>9.7200231481481478E-3</v>
      </c>
      <c r="AY1066" s="50">
        <v>1.0482291666666666E-2</v>
      </c>
      <c r="AZ1066" s="50">
        <v>1.6919212962962962E-2</v>
      </c>
      <c r="BA1066" s="50">
        <v>1.4336226851851852E-2</v>
      </c>
      <c r="BB1066" s="50">
        <v>2.4567013888888888E-2</v>
      </c>
      <c r="BC1066" s="51">
        <v>5.0358939999999991E-2</v>
      </c>
      <c r="BD1066" s="48" t="s">
        <v>0</v>
      </c>
      <c r="BE1066" s="48" t="s">
        <v>0</v>
      </c>
      <c r="BF1066" s="48">
        <v>2.86</v>
      </c>
      <c r="BG1066" s="48">
        <v>6.11</v>
      </c>
      <c r="BH1066" s="48">
        <v>5.93</v>
      </c>
      <c r="BI1066" s="46">
        <v>1537</v>
      </c>
    </row>
    <row r="1067" spans="1:61" x14ac:dyDescent="0.3">
      <c r="A1067" s="46">
        <v>335</v>
      </c>
      <c r="B1067" s="48">
        <v>7.33</v>
      </c>
      <c r="C1067" s="48" t="s">
        <v>0</v>
      </c>
      <c r="D1067" s="48">
        <v>8.49</v>
      </c>
      <c r="E1067" s="48">
        <v>9.2200000000000006</v>
      </c>
      <c r="F1067" s="48">
        <v>10.01</v>
      </c>
      <c r="G1067" s="48" t="s">
        <v>0</v>
      </c>
      <c r="H1067" s="48">
        <v>27.84</v>
      </c>
      <c r="I1067" s="48">
        <v>44.36</v>
      </c>
      <c r="J1067" s="48">
        <v>62.12</v>
      </c>
      <c r="K1067" s="50">
        <v>9.4502314814814807E-4</v>
      </c>
      <c r="L1067" s="50">
        <v>1.2873842592592594E-3</v>
      </c>
      <c r="M1067" s="50">
        <v>2.9771990740740744E-3</v>
      </c>
      <c r="N1067" s="50">
        <v>1.1769675925925927E-3</v>
      </c>
      <c r="O1067" s="50">
        <v>1.6527777777777778E-3</v>
      </c>
      <c r="P1067" s="50">
        <v>2.15E-3</v>
      </c>
      <c r="Q1067" s="50">
        <v>3.433912037037037E-3</v>
      </c>
      <c r="R1067" s="50">
        <v>3.7003472222222221E-3</v>
      </c>
      <c r="S1067" s="50">
        <v>4.7019675925925927E-3</v>
      </c>
      <c r="T1067" s="50">
        <v>7.4000000000000003E-3</v>
      </c>
      <c r="U1067" s="50">
        <v>8.0027777777777771E-3</v>
      </c>
      <c r="V1067" s="50">
        <v>1.2732870370370372E-2</v>
      </c>
      <c r="W1067" s="50">
        <v>1.2741203703703704E-2</v>
      </c>
      <c r="X1067" s="50">
        <v>2.144710648148148E-2</v>
      </c>
      <c r="Y1067" s="51">
        <v>4.4364000000000001E-2</v>
      </c>
      <c r="Z1067" s="48">
        <v>1.32</v>
      </c>
      <c r="AA1067" s="48">
        <v>2.4900000000000002</v>
      </c>
      <c r="AB1067" s="48">
        <v>4.18</v>
      </c>
      <c r="AC1067" s="48">
        <v>8.94</v>
      </c>
      <c r="AD1067" s="48">
        <v>6.71</v>
      </c>
      <c r="AE1067" s="46">
        <v>2008</v>
      </c>
      <c r="AF1067" s="48" t="s">
        <v>0</v>
      </c>
      <c r="AG1067" s="48">
        <v>9.67</v>
      </c>
      <c r="AH1067" s="48">
        <v>10.33</v>
      </c>
      <c r="AI1067" s="48">
        <v>10.75</v>
      </c>
      <c r="AJ1067" s="48">
        <v>11.76</v>
      </c>
      <c r="AK1067" s="48">
        <v>12.72</v>
      </c>
      <c r="AL1067" s="48">
        <v>34.43</v>
      </c>
      <c r="AM1067" s="48">
        <v>56.46</v>
      </c>
      <c r="AN1067" s="48">
        <v>79.760000000000005</v>
      </c>
      <c r="AO1067" s="50">
        <v>1.2302083333333334E-3</v>
      </c>
      <c r="AP1067" s="50">
        <v>1.7165509259259261E-3</v>
      </c>
      <c r="AQ1067" s="50">
        <v>3.9002314814814815E-3</v>
      </c>
      <c r="AR1067" s="50">
        <v>1.5533564814814817E-3</v>
      </c>
      <c r="AS1067" s="50">
        <v>2.1697916666666667E-3</v>
      </c>
      <c r="AT1067" s="50">
        <v>2.8030092592592594E-3</v>
      </c>
      <c r="AU1067" s="50">
        <v>4.4368055555555549E-3</v>
      </c>
      <c r="AV1067" s="50">
        <v>4.8045138888888885E-3</v>
      </c>
      <c r="AW1067" s="50">
        <v>6.1464120370370379E-3</v>
      </c>
      <c r="AX1067" s="50">
        <v>9.7262731481481488E-3</v>
      </c>
      <c r="AY1067" s="50">
        <v>1.0489004629629629E-2</v>
      </c>
      <c r="AZ1067" s="50">
        <v>1.6930208333333332E-2</v>
      </c>
      <c r="BA1067" s="50">
        <v>1.4346527777777776E-2</v>
      </c>
      <c r="BB1067" s="50">
        <v>2.458449074074074E-2</v>
      </c>
      <c r="BC1067" s="51">
        <v>5.0393749999999994E-2</v>
      </c>
      <c r="BD1067" s="48" t="s">
        <v>0</v>
      </c>
      <c r="BE1067" s="48">
        <v>1.91</v>
      </c>
      <c r="BF1067" s="48" t="s">
        <v>0</v>
      </c>
      <c r="BG1067" s="48">
        <v>6.1</v>
      </c>
      <c r="BH1067" s="48">
        <v>5.91</v>
      </c>
      <c r="BI1067" s="46">
        <v>1533</v>
      </c>
    </row>
    <row r="1068" spans="1:61" x14ac:dyDescent="0.3">
      <c r="A1068" s="46">
        <v>334</v>
      </c>
      <c r="B1068" s="48" t="s">
        <v>0</v>
      </c>
      <c r="C1068" s="48">
        <v>7.94</v>
      </c>
      <c r="D1068" s="48" t="s">
        <v>0</v>
      </c>
      <c r="E1068" s="48" t="s">
        <v>0</v>
      </c>
      <c r="F1068" s="48" t="s">
        <v>0</v>
      </c>
      <c r="G1068" s="48">
        <v>10.86</v>
      </c>
      <c r="H1068" s="48">
        <v>27.85</v>
      </c>
      <c r="I1068" s="48">
        <v>44.38</v>
      </c>
      <c r="J1068" s="48">
        <v>62.14</v>
      </c>
      <c r="K1068" s="50">
        <v>9.4537037037037029E-4</v>
      </c>
      <c r="L1068" s="50">
        <v>1.287962962962963E-3</v>
      </c>
      <c r="M1068" s="50">
        <v>2.9785879629629633E-3</v>
      </c>
      <c r="N1068" s="50">
        <v>1.1774305555555557E-3</v>
      </c>
      <c r="O1068" s="50">
        <v>1.6534722222222222E-3</v>
      </c>
      <c r="P1068" s="50">
        <v>2.1509259259259259E-3</v>
      </c>
      <c r="Q1068" s="50">
        <v>3.4354166666666669E-3</v>
      </c>
      <c r="R1068" s="50">
        <v>3.7020833333333333E-3</v>
      </c>
      <c r="S1068" s="50">
        <v>4.7040509259259258E-3</v>
      </c>
      <c r="T1068" s="50">
        <v>7.4034722222222219E-3</v>
      </c>
      <c r="U1068" s="50">
        <v>8.0064814814814807E-3</v>
      </c>
      <c r="V1068" s="50">
        <v>1.2738657407407409E-2</v>
      </c>
      <c r="W1068" s="50">
        <v>1.2749884259259259E-2</v>
      </c>
      <c r="X1068" s="50">
        <v>2.1461805555555553E-2</v>
      </c>
      <c r="Y1068" s="51">
        <v>4.4398229999999997E-2</v>
      </c>
      <c r="Z1068" s="48" t="s">
        <v>0</v>
      </c>
      <c r="AA1068" s="48" t="s">
        <v>0</v>
      </c>
      <c r="AB1068" s="48" t="s">
        <v>0</v>
      </c>
      <c r="AC1068" s="48">
        <v>8.93</v>
      </c>
      <c r="AD1068" s="48">
        <v>6.69</v>
      </c>
      <c r="AE1068" s="46">
        <v>2003</v>
      </c>
      <c r="AF1068" s="48">
        <v>8.92</v>
      </c>
      <c r="AG1068" s="48" t="s">
        <v>0</v>
      </c>
      <c r="AH1068" s="48" t="s">
        <v>0</v>
      </c>
      <c r="AI1068" s="48" t="s">
        <v>0</v>
      </c>
      <c r="AJ1068" s="48" t="s">
        <v>0</v>
      </c>
      <c r="AK1068" s="48" t="s">
        <v>0</v>
      </c>
      <c r="AL1068" s="48">
        <v>34.450000000000003</v>
      </c>
      <c r="AM1068" s="48">
        <v>56.49</v>
      </c>
      <c r="AN1068" s="48">
        <v>79.81</v>
      </c>
      <c r="AO1068" s="50">
        <v>1.2309027777777778E-3</v>
      </c>
      <c r="AP1068" s="50">
        <v>1.7177083333333335E-3</v>
      </c>
      <c r="AQ1068" s="50">
        <v>3.9027777777777776E-3</v>
      </c>
      <c r="AR1068" s="50">
        <v>1.5542824074074077E-3</v>
      </c>
      <c r="AS1068" s="50">
        <v>2.1710648148148149E-3</v>
      </c>
      <c r="AT1068" s="50">
        <v>2.8047453703703702E-3</v>
      </c>
      <c r="AU1068" s="50">
        <v>4.4394675925925921E-3</v>
      </c>
      <c r="AV1068" s="50">
        <v>4.8075231481481484E-3</v>
      </c>
      <c r="AW1068" s="50">
        <v>6.1502314814814822E-3</v>
      </c>
      <c r="AX1068" s="50">
        <v>9.7325231481481481E-3</v>
      </c>
      <c r="AY1068" s="50">
        <v>1.0495717592592593E-2</v>
      </c>
      <c r="AZ1068" s="50">
        <v>1.6941203703703701E-2</v>
      </c>
      <c r="BA1068" s="50">
        <v>1.4356944444444445E-2</v>
      </c>
      <c r="BB1068" s="50">
        <v>2.4602083333333333E-2</v>
      </c>
      <c r="BC1068" s="51">
        <v>5.0428559999999997E-2</v>
      </c>
      <c r="BD1068" s="48" t="s">
        <v>0</v>
      </c>
      <c r="BE1068" s="48" t="s">
        <v>0</v>
      </c>
      <c r="BF1068" s="48">
        <v>2.85</v>
      </c>
      <c r="BG1068" s="48">
        <v>6.09</v>
      </c>
      <c r="BH1068" s="48">
        <v>5.9</v>
      </c>
      <c r="BI1068" s="46">
        <v>1529</v>
      </c>
    </row>
    <row r="1069" spans="1:61" x14ac:dyDescent="0.3">
      <c r="A1069" s="46">
        <v>333</v>
      </c>
      <c r="B1069" s="48" t="s">
        <v>0</v>
      </c>
      <c r="C1069" s="48" t="s">
        <v>0</v>
      </c>
      <c r="D1069" s="48" t="s">
        <v>0</v>
      </c>
      <c r="E1069" s="48" t="s">
        <v>0</v>
      </c>
      <c r="F1069" s="48">
        <v>10.02</v>
      </c>
      <c r="G1069" s="48" t="s">
        <v>0</v>
      </c>
      <c r="H1069" s="48">
        <v>27.87</v>
      </c>
      <c r="I1069" s="48">
        <v>44.4</v>
      </c>
      <c r="J1069" s="48">
        <v>62.17</v>
      </c>
      <c r="K1069" s="50">
        <v>9.4583333333333325E-4</v>
      </c>
      <c r="L1069" s="50">
        <v>1.2885416666666668E-3</v>
      </c>
      <c r="M1069" s="50">
        <v>2.9799768518518521E-3</v>
      </c>
      <c r="N1069" s="50">
        <v>1.1778935185185187E-3</v>
      </c>
      <c r="O1069" s="50">
        <v>1.6541666666666666E-3</v>
      </c>
      <c r="P1069" s="50">
        <v>2.1518518518518518E-3</v>
      </c>
      <c r="Q1069" s="50">
        <v>3.4369212962962964E-3</v>
      </c>
      <c r="R1069" s="50">
        <v>3.7037037037037034E-3</v>
      </c>
      <c r="S1069" s="50">
        <v>4.7061342592592597E-3</v>
      </c>
      <c r="T1069" s="50">
        <v>7.4069444444444443E-3</v>
      </c>
      <c r="U1069" s="50">
        <v>8.0103009259259259E-3</v>
      </c>
      <c r="V1069" s="50">
        <v>1.2744560185185185E-2</v>
      </c>
      <c r="W1069" s="50">
        <v>1.2758680555555556E-2</v>
      </c>
      <c r="X1069" s="50">
        <v>2.1476388888888889E-2</v>
      </c>
      <c r="Y1069" s="51">
        <v>4.4422029999999994E-2</v>
      </c>
      <c r="Z1069" s="48" t="s">
        <v>0</v>
      </c>
      <c r="AA1069" s="48" t="s">
        <v>0</v>
      </c>
      <c r="AB1069" s="48">
        <v>4.17</v>
      </c>
      <c r="AC1069" s="48">
        <v>8.92</v>
      </c>
      <c r="AD1069" s="48">
        <v>6.67</v>
      </c>
      <c r="AE1069" s="46">
        <v>1998</v>
      </c>
      <c r="AF1069" s="48" t="s">
        <v>0</v>
      </c>
      <c r="AG1069" s="48">
        <v>9.68</v>
      </c>
      <c r="AH1069" s="48">
        <v>10.34</v>
      </c>
      <c r="AI1069" s="48">
        <v>10.76</v>
      </c>
      <c r="AJ1069" s="48">
        <v>11.77</v>
      </c>
      <c r="AK1069" s="48">
        <v>12.73</v>
      </c>
      <c r="AL1069" s="48">
        <v>34.47</v>
      </c>
      <c r="AM1069" s="48">
        <v>56.52</v>
      </c>
      <c r="AN1069" s="48">
        <v>79.86</v>
      </c>
      <c r="AO1069" s="50">
        <v>1.2317129629629629E-3</v>
      </c>
      <c r="AP1069" s="50">
        <v>1.71875E-3</v>
      </c>
      <c r="AQ1069" s="50">
        <v>3.9053240740740741E-3</v>
      </c>
      <c r="AR1069" s="50">
        <v>1.5552083333333336E-3</v>
      </c>
      <c r="AS1069" s="50">
        <v>2.1724537037037038E-3</v>
      </c>
      <c r="AT1069" s="50">
        <v>2.8064814814814814E-3</v>
      </c>
      <c r="AU1069" s="50">
        <v>4.4421296296296292E-3</v>
      </c>
      <c r="AV1069" s="50">
        <v>4.8104166666666668E-3</v>
      </c>
      <c r="AW1069" s="50">
        <v>6.1540509259259265E-3</v>
      </c>
      <c r="AX1069" s="50">
        <v>9.7387731481481474E-3</v>
      </c>
      <c r="AY1069" s="50">
        <v>1.0502546296296296E-2</v>
      </c>
      <c r="AZ1069" s="50">
        <v>1.6952199074074071E-2</v>
      </c>
      <c r="BA1069" s="50">
        <v>1.4367476851851852E-2</v>
      </c>
      <c r="BB1069" s="50">
        <v>2.4619675925925927E-2</v>
      </c>
      <c r="BC1069" s="51">
        <v>5.0463389999999997E-2</v>
      </c>
      <c r="BD1069" s="48">
        <v>1.07</v>
      </c>
      <c r="BE1069" s="48" t="s">
        <v>0</v>
      </c>
      <c r="BF1069" s="48" t="s">
        <v>0</v>
      </c>
      <c r="BG1069" s="48">
        <v>6.07</v>
      </c>
      <c r="BH1069" s="48">
        <v>5.88</v>
      </c>
      <c r="BI1069" s="46">
        <v>1525</v>
      </c>
    </row>
    <row r="1070" spans="1:61" x14ac:dyDescent="0.3">
      <c r="A1070" s="46">
        <v>332</v>
      </c>
      <c r="B1070" s="48" t="s">
        <v>0</v>
      </c>
      <c r="C1070" s="48" t="s">
        <v>0</v>
      </c>
      <c r="D1070" s="48">
        <v>8.5</v>
      </c>
      <c r="E1070" s="48">
        <v>9.23</v>
      </c>
      <c r="F1070" s="48" t="s">
        <v>0</v>
      </c>
      <c r="G1070" s="48">
        <v>10.87</v>
      </c>
      <c r="H1070" s="48">
        <v>27.88</v>
      </c>
      <c r="I1070" s="48">
        <v>44.43</v>
      </c>
      <c r="J1070" s="48">
        <v>62.2</v>
      </c>
      <c r="K1070" s="50">
        <v>9.4618055555555547E-4</v>
      </c>
      <c r="L1070" s="50">
        <v>1.2890046296296297E-3</v>
      </c>
      <c r="M1070" s="50">
        <v>2.9814814814814817E-3</v>
      </c>
      <c r="N1070" s="50">
        <v>1.1784722222222222E-3</v>
      </c>
      <c r="O1070" s="50">
        <v>1.6548611111111111E-3</v>
      </c>
      <c r="P1070" s="50">
        <v>2.1528935185185184E-3</v>
      </c>
      <c r="Q1070" s="50">
        <v>3.4385416666666666E-3</v>
      </c>
      <c r="R1070" s="50">
        <v>3.705324074074074E-3</v>
      </c>
      <c r="S1070" s="50">
        <v>4.7082175925925928E-3</v>
      </c>
      <c r="T1070" s="50">
        <v>7.4104166666666658E-3</v>
      </c>
      <c r="U1070" s="50">
        <v>8.0140046296296296E-3</v>
      </c>
      <c r="V1070" s="50">
        <v>1.2750462962962963E-2</v>
      </c>
      <c r="W1070" s="50">
        <v>1.2767361111111113E-2</v>
      </c>
      <c r="X1070" s="50">
        <v>2.1491087962962962E-2</v>
      </c>
      <c r="Y1070" s="51">
        <v>4.4456249999999996E-2</v>
      </c>
      <c r="Z1070" s="48" t="s">
        <v>0</v>
      </c>
      <c r="AA1070" s="48">
        <v>2.48</v>
      </c>
      <c r="AB1070" s="48" t="s">
        <v>0</v>
      </c>
      <c r="AC1070" s="48">
        <v>8.91</v>
      </c>
      <c r="AD1070" s="48">
        <v>6.65</v>
      </c>
      <c r="AE1070" s="46">
        <v>1992</v>
      </c>
      <c r="AF1070" s="48" t="s">
        <v>0</v>
      </c>
      <c r="AG1070" s="48" t="s">
        <v>0</v>
      </c>
      <c r="AH1070" s="48" t="s">
        <v>0</v>
      </c>
      <c r="AI1070" s="48">
        <v>10.77</v>
      </c>
      <c r="AJ1070" s="48">
        <v>11.78</v>
      </c>
      <c r="AK1070" s="48">
        <v>12.74</v>
      </c>
      <c r="AL1070" s="48">
        <v>34.49</v>
      </c>
      <c r="AM1070" s="48">
        <v>56.56</v>
      </c>
      <c r="AN1070" s="48">
        <v>79.900000000000006</v>
      </c>
      <c r="AO1070" s="50">
        <v>1.2324074074074073E-3</v>
      </c>
      <c r="AP1070" s="50">
        <v>1.7199074074074074E-3</v>
      </c>
      <c r="AQ1070" s="50">
        <v>3.9078703703703706E-3</v>
      </c>
      <c r="AR1070" s="50">
        <v>1.5562500000000001E-3</v>
      </c>
      <c r="AS1070" s="50">
        <v>2.1737268518518516E-3</v>
      </c>
      <c r="AT1070" s="50">
        <v>2.808101851851852E-3</v>
      </c>
      <c r="AU1070" s="50">
        <v>4.4449074074074078E-3</v>
      </c>
      <c r="AV1070" s="50">
        <v>4.8134259259259259E-3</v>
      </c>
      <c r="AW1070" s="50">
        <v>6.1578703703703708E-3</v>
      </c>
      <c r="AX1070" s="50">
        <v>9.7450231481481485E-3</v>
      </c>
      <c r="AY1070" s="50">
        <v>1.0509259259259258E-2</v>
      </c>
      <c r="AZ1070" s="50">
        <v>1.6963310185185185E-2</v>
      </c>
      <c r="BA1070" s="50">
        <v>1.4377893518518517E-2</v>
      </c>
      <c r="BB1070" s="50">
        <v>2.463726851851852E-2</v>
      </c>
      <c r="BC1070" s="51">
        <v>5.0498229999999998E-2</v>
      </c>
      <c r="BD1070" s="48" t="s">
        <v>0</v>
      </c>
      <c r="BE1070" s="48">
        <v>1.9</v>
      </c>
      <c r="BF1070" s="48">
        <v>2.84</v>
      </c>
      <c r="BG1070" s="48">
        <v>6.06</v>
      </c>
      <c r="BH1070" s="48">
        <v>5.87</v>
      </c>
      <c r="BI1070" s="46">
        <v>1521</v>
      </c>
    </row>
    <row r="1071" spans="1:61" x14ac:dyDescent="0.3">
      <c r="A1071" s="46">
        <v>331</v>
      </c>
      <c r="B1071" s="48">
        <v>7.34</v>
      </c>
      <c r="C1071" s="48">
        <v>7.95</v>
      </c>
      <c r="D1071" s="48" t="s">
        <v>0</v>
      </c>
      <c r="E1071" s="48" t="s">
        <v>0</v>
      </c>
      <c r="F1071" s="48">
        <v>10.029999999999999</v>
      </c>
      <c r="G1071" s="48" t="s">
        <v>0</v>
      </c>
      <c r="H1071" s="48">
        <v>27.89</v>
      </c>
      <c r="I1071" s="48">
        <v>44.45</v>
      </c>
      <c r="J1071" s="48">
        <v>62.23</v>
      </c>
      <c r="K1071" s="50">
        <v>9.4664351851851854E-4</v>
      </c>
      <c r="L1071" s="50">
        <v>1.2895833333333333E-3</v>
      </c>
      <c r="M1071" s="50">
        <v>2.9828703703703705E-3</v>
      </c>
      <c r="N1071" s="50">
        <v>1.1789351851851852E-3</v>
      </c>
      <c r="O1071" s="50">
        <v>1.6556712962962964E-3</v>
      </c>
      <c r="P1071" s="50">
        <v>2.1538194444444443E-3</v>
      </c>
      <c r="Q1071" s="50">
        <v>3.4400462962962965E-3</v>
      </c>
      <c r="R1071" s="50">
        <v>3.7069444444444441E-3</v>
      </c>
      <c r="S1071" s="50">
        <v>4.7103009259259259E-3</v>
      </c>
      <c r="T1071" s="50">
        <v>7.4138888888888883E-3</v>
      </c>
      <c r="U1071" s="50">
        <v>8.0177083333333333E-3</v>
      </c>
      <c r="V1071" s="50">
        <v>1.275636574074074E-2</v>
      </c>
      <c r="W1071" s="50">
        <v>1.2776157407407408E-2</v>
      </c>
      <c r="X1071" s="50">
        <v>2.1505787037037035E-2</v>
      </c>
      <c r="Y1071" s="51">
        <v>4.4480069999999997E-2</v>
      </c>
      <c r="Z1071" s="48" t="s">
        <v>0</v>
      </c>
      <c r="AA1071" s="48" t="s">
        <v>0</v>
      </c>
      <c r="AB1071" s="48" t="s">
        <v>0</v>
      </c>
      <c r="AC1071" s="48">
        <v>8.9</v>
      </c>
      <c r="AD1071" s="48">
        <v>6.64</v>
      </c>
      <c r="AE1071" s="46">
        <v>1987</v>
      </c>
      <c r="AF1071" s="48">
        <v>8.93</v>
      </c>
      <c r="AG1071" s="48">
        <v>9.69</v>
      </c>
      <c r="AH1071" s="48">
        <v>10.35</v>
      </c>
      <c r="AI1071" s="48" t="s">
        <v>0</v>
      </c>
      <c r="AJ1071" s="48">
        <v>11.79</v>
      </c>
      <c r="AK1071" s="48">
        <v>12.75</v>
      </c>
      <c r="AL1071" s="48">
        <v>34.51</v>
      </c>
      <c r="AM1071" s="48">
        <v>56.59</v>
      </c>
      <c r="AN1071" s="48">
        <v>79.95</v>
      </c>
      <c r="AO1071" s="50">
        <v>1.2332175925925926E-3</v>
      </c>
      <c r="AP1071" s="50">
        <v>1.7209490740740742E-3</v>
      </c>
      <c r="AQ1071" s="50">
        <v>3.9104166666666662E-3</v>
      </c>
      <c r="AR1071" s="50">
        <v>1.557175925925926E-3</v>
      </c>
      <c r="AS1071" s="50">
        <v>2.1749999999999999E-3</v>
      </c>
      <c r="AT1071" s="50">
        <v>2.8098379629629628E-3</v>
      </c>
      <c r="AU1071" s="50">
        <v>4.4475694444444441E-3</v>
      </c>
      <c r="AV1071" s="50">
        <v>4.8163194444444451E-3</v>
      </c>
      <c r="AW1071" s="50">
        <v>6.1616898148148152E-3</v>
      </c>
      <c r="AX1071" s="50">
        <v>9.751157407407408E-3</v>
      </c>
      <c r="AY1071" s="50">
        <v>1.0516087962962961E-2</v>
      </c>
      <c r="AZ1071" s="50">
        <v>1.6974305555555555E-2</v>
      </c>
      <c r="BA1071" s="50">
        <v>1.4388310185185183E-2</v>
      </c>
      <c r="BB1071" s="50">
        <v>2.465486111111111E-2</v>
      </c>
      <c r="BC1071" s="51">
        <v>5.0533069999999992E-2</v>
      </c>
      <c r="BD1071" s="48" t="s">
        <v>0</v>
      </c>
      <c r="BE1071" s="48" t="s">
        <v>0</v>
      </c>
      <c r="BF1071" s="48" t="s">
        <v>0</v>
      </c>
      <c r="BG1071" s="48">
        <v>6.05</v>
      </c>
      <c r="BH1071" s="48">
        <v>5.85</v>
      </c>
      <c r="BI1071" s="46">
        <v>1517</v>
      </c>
    </row>
    <row r="1072" spans="1:61" x14ac:dyDescent="0.3">
      <c r="A1072" s="46">
        <v>330</v>
      </c>
      <c r="B1072" s="48" t="s">
        <v>0</v>
      </c>
      <c r="C1072" s="48" t="s">
        <v>0</v>
      </c>
      <c r="D1072" s="48" t="s">
        <v>0</v>
      </c>
      <c r="E1072" s="48">
        <v>9.24</v>
      </c>
      <c r="F1072" s="48" t="s">
        <v>0</v>
      </c>
      <c r="G1072" s="48">
        <v>10.88</v>
      </c>
      <c r="H1072" s="48">
        <v>27.9</v>
      </c>
      <c r="I1072" s="48">
        <v>44.47</v>
      </c>
      <c r="J1072" s="48">
        <v>62.25</v>
      </c>
      <c r="K1072" s="50">
        <v>9.471064814814815E-4</v>
      </c>
      <c r="L1072" s="50">
        <v>1.2901620370370371E-3</v>
      </c>
      <c r="M1072" s="50">
        <v>2.984375E-3</v>
      </c>
      <c r="N1072" s="50">
        <v>1.179513888888889E-3</v>
      </c>
      <c r="O1072" s="50">
        <v>1.6563657407407408E-3</v>
      </c>
      <c r="P1072" s="50">
        <v>2.1547453703703702E-3</v>
      </c>
      <c r="Q1072" s="50">
        <v>3.441550925925926E-3</v>
      </c>
      <c r="R1072" s="50">
        <v>3.7086805555555553E-3</v>
      </c>
      <c r="S1072" s="50">
        <v>4.7124999999999997E-3</v>
      </c>
      <c r="T1072" s="50">
        <v>7.4173611111111107E-3</v>
      </c>
      <c r="U1072" s="50">
        <v>8.0215277777777767E-3</v>
      </c>
      <c r="V1072" s="50">
        <v>1.2762268518518518E-2</v>
      </c>
      <c r="W1072" s="50">
        <v>1.2784953703703705E-2</v>
      </c>
      <c r="X1072" s="50">
        <v>2.1520601851851853E-2</v>
      </c>
      <c r="Y1072" s="51">
        <v>4.4514309999999994E-2</v>
      </c>
      <c r="Z1072" s="48" t="s">
        <v>0</v>
      </c>
      <c r="AA1072" s="48">
        <v>2.4700000000000002</v>
      </c>
      <c r="AB1072" s="48">
        <v>4.16</v>
      </c>
      <c r="AC1072" s="48">
        <v>8.89</v>
      </c>
      <c r="AD1072" s="48">
        <v>6.62</v>
      </c>
      <c r="AE1072" s="46">
        <v>1982</v>
      </c>
      <c r="AF1072" s="48" t="s">
        <v>0</v>
      </c>
      <c r="AG1072" s="48" t="s">
        <v>0</v>
      </c>
      <c r="AH1072" s="48" t="s">
        <v>0</v>
      </c>
      <c r="AI1072" s="48">
        <v>10.78</v>
      </c>
      <c r="AJ1072" s="48" t="s">
        <v>0</v>
      </c>
      <c r="AK1072" s="48">
        <v>12.76</v>
      </c>
      <c r="AL1072" s="48">
        <v>34.53</v>
      </c>
      <c r="AM1072" s="48">
        <v>56.63</v>
      </c>
      <c r="AN1072" s="48">
        <v>80</v>
      </c>
      <c r="AO1072" s="50">
        <v>1.2340277777777777E-3</v>
      </c>
      <c r="AP1072" s="50">
        <v>1.7221064814814816E-3</v>
      </c>
      <c r="AQ1072" s="50">
        <v>3.9129629629629627E-3</v>
      </c>
      <c r="AR1072" s="50">
        <v>1.5582175925925928E-3</v>
      </c>
      <c r="AS1072" s="50">
        <v>2.1763888888888887E-3</v>
      </c>
      <c r="AT1072" s="50">
        <v>2.811574074074074E-3</v>
      </c>
      <c r="AU1072" s="50">
        <v>4.4503472222222219E-3</v>
      </c>
      <c r="AV1072" s="50">
        <v>4.8193287037037041E-3</v>
      </c>
      <c r="AW1072" s="50">
        <v>6.1656250000000001E-3</v>
      </c>
      <c r="AX1072" s="50">
        <v>9.7575231481481488E-3</v>
      </c>
      <c r="AY1072" s="50">
        <v>1.0522800925925927E-2</v>
      </c>
      <c r="AZ1072" s="50">
        <v>1.6985416666666666E-2</v>
      </c>
      <c r="BA1072" s="50">
        <v>1.4398842592592592E-2</v>
      </c>
      <c r="BB1072" s="50">
        <v>2.4672569444444445E-2</v>
      </c>
      <c r="BC1072" s="51">
        <v>5.0567910000000001E-2</v>
      </c>
      <c r="BD1072" s="48" t="s">
        <v>0</v>
      </c>
      <c r="BE1072" s="48">
        <v>1.89</v>
      </c>
      <c r="BF1072" s="48">
        <v>2.83</v>
      </c>
      <c r="BG1072" s="48">
        <v>6.04</v>
      </c>
      <c r="BH1072" s="48">
        <v>5.83</v>
      </c>
      <c r="BI1072" s="46">
        <v>1513</v>
      </c>
    </row>
    <row r="1073" spans="1:61" x14ac:dyDescent="0.3">
      <c r="A1073" s="46">
        <v>329</v>
      </c>
      <c r="B1073" s="48" t="s">
        <v>0</v>
      </c>
      <c r="C1073" s="48" t="s">
        <v>0</v>
      </c>
      <c r="D1073" s="48">
        <v>8.51</v>
      </c>
      <c r="E1073" s="48" t="s">
        <v>0</v>
      </c>
      <c r="F1073" s="48">
        <v>10.039999999999999</v>
      </c>
      <c r="G1073" s="48" t="s">
        <v>0</v>
      </c>
      <c r="H1073" s="48">
        <v>27.92</v>
      </c>
      <c r="I1073" s="48">
        <v>44.49</v>
      </c>
      <c r="J1073" s="48">
        <v>62.28</v>
      </c>
      <c r="K1073" s="50">
        <v>9.4745370370370372E-4</v>
      </c>
      <c r="L1073" s="50">
        <v>1.2907407407407407E-3</v>
      </c>
      <c r="M1073" s="50">
        <v>2.9857638888888889E-3</v>
      </c>
      <c r="N1073" s="50">
        <v>1.179976851851852E-3</v>
      </c>
      <c r="O1073" s="50">
        <v>1.6570601851851852E-3</v>
      </c>
      <c r="P1073" s="50">
        <v>2.1556712962962962E-3</v>
      </c>
      <c r="Q1073" s="50">
        <v>3.4431712962962962E-3</v>
      </c>
      <c r="R1073" s="50">
        <v>3.7103009259259255E-3</v>
      </c>
      <c r="S1073" s="50">
        <v>4.7145833333333328E-3</v>
      </c>
      <c r="T1073" s="50">
        <v>7.4208333333333331E-3</v>
      </c>
      <c r="U1073" s="50">
        <v>8.0252314814814804E-3</v>
      </c>
      <c r="V1073" s="50">
        <v>1.2768171296296298E-2</v>
      </c>
      <c r="W1073" s="50">
        <v>1.279363425925926E-2</v>
      </c>
      <c r="X1073" s="50">
        <v>2.1535300925925926E-2</v>
      </c>
      <c r="Y1073" s="51">
        <v>4.453812E-2</v>
      </c>
      <c r="Z1073" s="48" t="s">
        <v>0</v>
      </c>
      <c r="AA1073" s="48" t="s">
        <v>0</v>
      </c>
      <c r="AB1073" s="48" t="s">
        <v>0</v>
      </c>
      <c r="AC1073" s="48">
        <v>8.8800000000000008</v>
      </c>
      <c r="AD1073" s="48">
        <v>6.6</v>
      </c>
      <c r="AE1073" s="46">
        <v>1977</v>
      </c>
      <c r="AF1073" s="48">
        <v>8.94</v>
      </c>
      <c r="AG1073" s="48">
        <v>9.6999999999999993</v>
      </c>
      <c r="AH1073" s="48">
        <v>10.36</v>
      </c>
      <c r="AI1073" s="48">
        <v>10.79</v>
      </c>
      <c r="AJ1073" s="48">
        <v>11.8</v>
      </c>
      <c r="AK1073" s="48">
        <v>12.77</v>
      </c>
      <c r="AL1073" s="48">
        <v>34.549999999999997</v>
      </c>
      <c r="AM1073" s="48">
        <v>56.66</v>
      </c>
      <c r="AN1073" s="48">
        <v>80.05</v>
      </c>
      <c r="AO1073" s="50">
        <v>1.2347222222222221E-3</v>
      </c>
      <c r="AP1073" s="50">
        <v>1.7231481481481481E-3</v>
      </c>
      <c r="AQ1073" s="50">
        <v>3.9155092592592592E-3</v>
      </c>
      <c r="AR1073" s="50">
        <v>1.5591435185185187E-3</v>
      </c>
      <c r="AS1073" s="50">
        <v>2.177662037037037E-3</v>
      </c>
      <c r="AT1073" s="50">
        <v>2.8133101851851852E-3</v>
      </c>
      <c r="AU1073" s="50">
        <v>4.453009259259259E-3</v>
      </c>
      <c r="AV1073" s="50">
        <v>4.8223379629629632E-3</v>
      </c>
      <c r="AW1073" s="50">
        <v>6.1694444444444453E-3</v>
      </c>
      <c r="AX1073" s="50">
        <v>9.7637731481481482E-3</v>
      </c>
      <c r="AY1073" s="50">
        <v>1.052962962962963E-2</v>
      </c>
      <c r="AZ1073" s="50">
        <v>1.6996527777777777E-2</v>
      </c>
      <c r="BA1073" s="50">
        <v>1.4409259259259259E-2</v>
      </c>
      <c r="BB1073" s="50">
        <v>2.469027777777778E-2</v>
      </c>
      <c r="BC1073" s="51">
        <v>5.0602749999999995E-2</v>
      </c>
      <c r="BD1073" s="48" t="s">
        <v>0</v>
      </c>
      <c r="BE1073" s="48" t="s">
        <v>0</v>
      </c>
      <c r="BF1073" s="48" t="s">
        <v>0</v>
      </c>
      <c r="BG1073" s="48">
        <v>6.03</v>
      </c>
      <c r="BH1073" s="48">
        <v>5.82</v>
      </c>
      <c r="BI1073" s="46">
        <v>1509</v>
      </c>
    </row>
    <row r="1074" spans="1:61" x14ac:dyDescent="0.3">
      <c r="A1074" s="46">
        <v>328</v>
      </c>
      <c r="B1074" s="48" t="s">
        <v>0</v>
      </c>
      <c r="C1074" s="48">
        <v>7.96</v>
      </c>
      <c r="D1074" s="48" t="s">
        <v>0</v>
      </c>
      <c r="E1074" s="48">
        <v>9.25</v>
      </c>
      <c r="F1074" s="48" t="s">
        <v>0</v>
      </c>
      <c r="G1074" s="48">
        <v>10.89</v>
      </c>
      <c r="H1074" s="48">
        <v>27.93</v>
      </c>
      <c r="I1074" s="48">
        <v>44.51</v>
      </c>
      <c r="J1074" s="48">
        <v>62.31</v>
      </c>
      <c r="K1074" s="50">
        <v>9.4791666666666668E-4</v>
      </c>
      <c r="L1074" s="50">
        <v>1.2913194444444445E-3</v>
      </c>
      <c r="M1074" s="50">
        <v>2.9872685185185189E-3</v>
      </c>
      <c r="N1074" s="50">
        <v>1.1804398148148149E-3</v>
      </c>
      <c r="O1074" s="50">
        <v>1.6577546296296297E-3</v>
      </c>
      <c r="P1074" s="50">
        <v>2.1565972222222221E-3</v>
      </c>
      <c r="Q1074" s="50">
        <v>3.4446759259259261E-3</v>
      </c>
      <c r="R1074" s="50">
        <v>3.7119212962962961E-3</v>
      </c>
      <c r="S1074" s="50">
        <v>4.7166666666666668E-3</v>
      </c>
      <c r="T1074" s="50">
        <v>7.4244212962962962E-3</v>
      </c>
      <c r="U1074" s="50">
        <v>8.0290509259259256E-3</v>
      </c>
      <c r="V1074" s="50">
        <v>1.2774189814814816E-2</v>
      </c>
      <c r="W1074" s="50">
        <v>1.2802430555555556E-2</v>
      </c>
      <c r="X1074" s="50">
        <v>2.1550115740740741E-2</v>
      </c>
      <c r="Y1074" s="51">
        <v>4.4572369999999993E-2</v>
      </c>
      <c r="Z1074" s="48" t="s">
        <v>0</v>
      </c>
      <c r="AA1074" s="48" t="s">
        <v>0</v>
      </c>
      <c r="AB1074" s="48">
        <v>4.1500000000000004</v>
      </c>
      <c r="AC1074" s="48">
        <v>8.8699999999999992</v>
      </c>
      <c r="AD1074" s="48">
        <v>6.59</v>
      </c>
      <c r="AE1074" s="46">
        <v>1972</v>
      </c>
      <c r="AF1074" s="48" t="s">
        <v>0</v>
      </c>
      <c r="AG1074" s="48" t="s">
        <v>0</v>
      </c>
      <c r="AH1074" s="48">
        <v>10.37</v>
      </c>
      <c r="AI1074" s="48">
        <v>10.8</v>
      </c>
      <c r="AJ1074" s="48">
        <v>11.81</v>
      </c>
      <c r="AK1074" s="48" t="s">
        <v>0</v>
      </c>
      <c r="AL1074" s="48">
        <v>34.57</v>
      </c>
      <c r="AM1074" s="48">
        <v>56.69</v>
      </c>
      <c r="AN1074" s="48">
        <v>80.099999999999994</v>
      </c>
      <c r="AO1074" s="50">
        <v>1.2355324074074074E-3</v>
      </c>
      <c r="AP1074" s="50">
        <v>1.7243055555555555E-3</v>
      </c>
      <c r="AQ1074" s="50">
        <v>3.9181712962962963E-3</v>
      </c>
      <c r="AR1074" s="50">
        <v>1.5601851851851853E-3</v>
      </c>
      <c r="AS1074" s="50">
        <v>2.1790509259259259E-3</v>
      </c>
      <c r="AT1074" s="50">
        <v>2.8149305555555553E-3</v>
      </c>
      <c r="AU1074" s="50">
        <v>4.4557870370370367E-3</v>
      </c>
      <c r="AV1074" s="50">
        <v>4.8252314814814816E-3</v>
      </c>
      <c r="AW1074" s="50">
        <v>6.1732638888888896E-3</v>
      </c>
      <c r="AX1074" s="50">
        <v>9.7700231481481475E-3</v>
      </c>
      <c r="AY1074" s="50">
        <v>1.0536458333333333E-2</v>
      </c>
      <c r="AZ1074" s="50">
        <v>1.7007638888888888E-2</v>
      </c>
      <c r="BA1074" s="50">
        <v>1.4419791666666666E-2</v>
      </c>
      <c r="BB1074" s="50">
        <v>2.4707986111111111E-2</v>
      </c>
      <c r="BC1074" s="51">
        <v>5.0637619999999994E-2</v>
      </c>
      <c r="BD1074" s="48" t="s">
        <v>0</v>
      </c>
      <c r="BE1074" s="48" t="s">
        <v>0</v>
      </c>
      <c r="BF1074" s="48">
        <v>2.82</v>
      </c>
      <c r="BG1074" s="48">
        <v>6.02</v>
      </c>
      <c r="BH1074" s="48">
        <v>5.8</v>
      </c>
      <c r="BI1074" s="46">
        <v>1505</v>
      </c>
    </row>
    <row r="1075" spans="1:61" x14ac:dyDescent="0.3">
      <c r="A1075" s="46">
        <v>327</v>
      </c>
      <c r="B1075" s="48">
        <v>7.35</v>
      </c>
      <c r="C1075" s="48" t="s">
        <v>0</v>
      </c>
      <c r="D1075" s="48" t="s">
        <v>0</v>
      </c>
      <c r="E1075" s="48" t="s">
        <v>0</v>
      </c>
      <c r="F1075" s="48">
        <v>10.050000000000001</v>
      </c>
      <c r="G1075" s="48">
        <v>10.9</v>
      </c>
      <c r="H1075" s="48">
        <v>27.94</v>
      </c>
      <c r="I1075" s="48">
        <v>44.53</v>
      </c>
      <c r="J1075" s="48">
        <v>62.34</v>
      </c>
      <c r="K1075" s="50">
        <v>9.4837962962962964E-4</v>
      </c>
      <c r="L1075" s="50">
        <v>1.2918981481481481E-3</v>
      </c>
      <c r="M1075" s="50">
        <v>2.9886574074074078E-3</v>
      </c>
      <c r="N1075" s="50">
        <v>1.1810185185185185E-3</v>
      </c>
      <c r="O1075" s="50">
        <v>1.6584490740740741E-3</v>
      </c>
      <c r="P1075" s="50">
        <v>2.157523148148148E-3</v>
      </c>
      <c r="Q1075" s="50">
        <v>3.4462962962962963E-3</v>
      </c>
      <c r="R1075" s="50">
        <v>3.7136574074074073E-3</v>
      </c>
      <c r="S1075" s="50">
        <v>4.7188657407407405E-3</v>
      </c>
      <c r="T1075" s="50">
        <v>7.4278935185185186E-3</v>
      </c>
      <c r="U1075" s="50">
        <v>8.0327546296296293E-3</v>
      </c>
      <c r="V1075" s="50">
        <v>1.2780092592592593E-2</v>
      </c>
      <c r="W1075" s="50">
        <v>1.2811342592592595E-2</v>
      </c>
      <c r="X1075" s="50">
        <v>2.1564930555555552E-2</v>
      </c>
      <c r="Y1075" s="51">
        <v>4.4606619999999993E-2</v>
      </c>
      <c r="Z1075" s="48" t="s">
        <v>0</v>
      </c>
      <c r="AA1075" s="48">
        <v>2.46</v>
      </c>
      <c r="AB1075" s="48" t="s">
        <v>0</v>
      </c>
      <c r="AC1075" s="48">
        <v>8.86</v>
      </c>
      <c r="AD1075" s="48">
        <v>6.57</v>
      </c>
      <c r="AE1075" s="46">
        <v>1966</v>
      </c>
      <c r="AF1075" s="48">
        <v>8.9499999999999993</v>
      </c>
      <c r="AG1075" s="48">
        <v>9.7100000000000009</v>
      </c>
      <c r="AH1075" s="48" t="s">
        <v>0</v>
      </c>
      <c r="AI1075" s="48" t="s">
        <v>0</v>
      </c>
      <c r="AJ1075" s="48">
        <v>11.82</v>
      </c>
      <c r="AK1075" s="48">
        <v>12.78</v>
      </c>
      <c r="AL1075" s="48">
        <v>34.590000000000003</v>
      </c>
      <c r="AM1075" s="48">
        <v>56.73</v>
      </c>
      <c r="AN1075" s="48">
        <v>80.150000000000006</v>
      </c>
      <c r="AO1075" s="50">
        <v>1.2363425925925925E-3</v>
      </c>
      <c r="AP1075" s="50">
        <v>1.7254629629629629E-3</v>
      </c>
      <c r="AQ1075" s="50">
        <v>3.920717592592592E-3</v>
      </c>
      <c r="AR1075" s="50">
        <v>1.5611111111111112E-3</v>
      </c>
      <c r="AS1075" s="50">
        <v>2.1804398148148147E-3</v>
      </c>
      <c r="AT1075" s="50">
        <v>2.8166666666666665E-3</v>
      </c>
      <c r="AU1075" s="50">
        <v>4.4585648148148154E-3</v>
      </c>
      <c r="AV1075" s="50">
        <v>4.8282407407407406E-3</v>
      </c>
      <c r="AW1075" s="50">
        <v>6.1771990740740745E-3</v>
      </c>
      <c r="AX1075" s="50">
        <v>9.7762731481481485E-3</v>
      </c>
      <c r="AY1075" s="50">
        <v>1.0543287037037037E-2</v>
      </c>
      <c r="AZ1075" s="50">
        <v>1.7018749999999999E-2</v>
      </c>
      <c r="BA1075" s="50">
        <v>1.4430324074074073E-2</v>
      </c>
      <c r="BB1075" s="50">
        <v>2.4725694444444443E-2</v>
      </c>
      <c r="BC1075" s="51">
        <v>5.0682879999999993E-2</v>
      </c>
      <c r="BD1075" s="48" t="s">
        <v>0</v>
      </c>
      <c r="BE1075" s="48">
        <v>1.88</v>
      </c>
      <c r="BF1075" s="48" t="s">
        <v>0</v>
      </c>
      <c r="BG1075" s="48">
        <v>6.01</v>
      </c>
      <c r="BH1075" s="48">
        <v>5.78</v>
      </c>
      <c r="BI1075" s="46">
        <v>1501</v>
      </c>
    </row>
    <row r="1076" spans="1:61" x14ac:dyDescent="0.3">
      <c r="A1076" s="46">
        <v>326</v>
      </c>
      <c r="B1076" s="48" t="s">
        <v>0</v>
      </c>
      <c r="C1076" s="48" t="s">
        <v>0</v>
      </c>
      <c r="D1076" s="48">
        <v>8.52</v>
      </c>
      <c r="E1076" s="48">
        <v>9.26</v>
      </c>
      <c r="F1076" s="48" t="s">
        <v>0</v>
      </c>
      <c r="G1076" s="48" t="s">
        <v>0</v>
      </c>
      <c r="H1076" s="48">
        <v>27.95</v>
      </c>
      <c r="I1076" s="48">
        <v>44.55</v>
      </c>
      <c r="J1076" s="48">
        <v>62.37</v>
      </c>
      <c r="K1076" s="50">
        <v>9.4872685185185186E-4</v>
      </c>
      <c r="L1076" s="50">
        <v>1.2924768518518519E-3</v>
      </c>
      <c r="M1076" s="50">
        <v>2.9901620370370373E-3</v>
      </c>
      <c r="N1076" s="50">
        <v>1.1814814814814815E-3</v>
      </c>
      <c r="O1076" s="50">
        <v>1.6592592592592592E-3</v>
      </c>
      <c r="P1076" s="50">
        <v>2.158564814814815E-3</v>
      </c>
      <c r="Q1076" s="50">
        <v>3.4478009259259258E-3</v>
      </c>
      <c r="R1076" s="50">
        <v>3.7152777777777774E-3</v>
      </c>
      <c r="S1076" s="50">
        <v>4.7209490740740736E-3</v>
      </c>
      <c r="T1076" s="50">
        <v>7.4313657407407401E-3</v>
      </c>
      <c r="U1076" s="50">
        <v>8.0365740740740727E-3</v>
      </c>
      <c r="V1076" s="50">
        <v>1.2785995370370371E-2</v>
      </c>
      <c r="W1076" s="50">
        <v>1.282013888888889E-2</v>
      </c>
      <c r="X1076" s="50">
        <v>2.1579745370370371E-2</v>
      </c>
      <c r="Y1076" s="51">
        <v>4.4630459999999997E-2</v>
      </c>
      <c r="Z1076" s="48">
        <v>1.31</v>
      </c>
      <c r="AA1076" s="48" t="s">
        <v>0</v>
      </c>
      <c r="AB1076" s="48">
        <v>4.1399999999999997</v>
      </c>
      <c r="AC1076" s="48">
        <v>8.85</v>
      </c>
      <c r="AD1076" s="48">
        <v>6.55</v>
      </c>
      <c r="AE1076" s="46">
        <v>1961</v>
      </c>
      <c r="AF1076" s="48" t="s">
        <v>0</v>
      </c>
      <c r="AG1076" s="48" t="s">
        <v>0</v>
      </c>
      <c r="AH1076" s="48">
        <v>10.38</v>
      </c>
      <c r="AI1076" s="48">
        <v>10.81</v>
      </c>
      <c r="AJ1076" s="48" t="s">
        <v>0</v>
      </c>
      <c r="AK1076" s="48">
        <v>12.79</v>
      </c>
      <c r="AL1076" s="48">
        <v>34.6</v>
      </c>
      <c r="AM1076" s="48">
        <v>56.76</v>
      </c>
      <c r="AN1076" s="48">
        <v>80.2</v>
      </c>
      <c r="AO1076" s="50">
        <v>1.2370370370370369E-3</v>
      </c>
      <c r="AP1076" s="50">
        <v>1.7265046296296297E-3</v>
      </c>
      <c r="AQ1076" s="50">
        <v>3.9232638888888885E-3</v>
      </c>
      <c r="AR1076" s="50">
        <v>1.562152777777778E-3</v>
      </c>
      <c r="AS1076" s="50">
        <v>2.181712962962963E-3</v>
      </c>
      <c r="AT1076" s="50">
        <v>2.8184027777777777E-3</v>
      </c>
      <c r="AU1076" s="50">
        <v>4.4612268518518525E-3</v>
      </c>
      <c r="AV1076" s="50">
        <v>4.8312499999999996E-3</v>
      </c>
      <c r="AW1076" s="50">
        <v>6.1810185185185188E-3</v>
      </c>
      <c r="AX1076" s="50">
        <v>9.7826388888888876E-3</v>
      </c>
      <c r="AY1076" s="50">
        <v>1.055011574074074E-2</v>
      </c>
      <c r="AZ1076" s="50">
        <v>1.7029861111111114E-2</v>
      </c>
      <c r="BA1076" s="50">
        <v>1.4440856481481482E-2</v>
      </c>
      <c r="BB1076" s="50">
        <v>2.4743518518518519E-2</v>
      </c>
      <c r="BC1076" s="51">
        <v>5.0717749999999999E-2</v>
      </c>
      <c r="BD1076" s="48" t="s">
        <v>0</v>
      </c>
      <c r="BE1076" s="48" t="s">
        <v>0</v>
      </c>
      <c r="BF1076" s="48">
        <v>2.81</v>
      </c>
      <c r="BG1076" s="48">
        <v>6</v>
      </c>
      <c r="BH1076" s="48">
        <v>5.77</v>
      </c>
      <c r="BI1076" s="46">
        <v>1497</v>
      </c>
    </row>
    <row r="1077" spans="1:61" x14ac:dyDescent="0.3">
      <c r="A1077" s="46">
        <v>325</v>
      </c>
      <c r="B1077" s="48" t="s">
        <v>0</v>
      </c>
      <c r="C1077" s="48">
        <v>7.97</v>
      </c>
      <c r="D1077" s="48" t="s">
        <v>0</v>
      </c>
      <c r="E1077" s="48" t="s">
        <v>0</v>
      </c>
      <c r="F1077" s="48">
        <v>10.06</v>
      </c>
      <c r="G1077" s="48">
        <v>10.91</v>
      </c>
      <c r="H1077" s="48">
        <v>27.96</v>
      </c>
      <c r="I1077" s="48">
        <v>44.57</v>
      </c>
      <c r="J1077" s="48">
        <v>62.39</v>
      </c>
      <c r="K1077" s="50">
        <v>9.4918981481481482E-4</v>
      </c>
      <c r="L1077" s="50">
        <v>1.2930555555555555E-3</v>
      </c>
      <c r="M1077" s="50">
        <v>2.9915509259259261E-3</v>
      </c>
      <c r="N1077" s="50">
        <v>1.1820601851851853E-3</v>
      </c>
      <c r="O1077" s="50">
        <v>1.6599537037037036E-3</v>
      </c>
      <c r="P1077" s="50">
        <v>2.1594907407407409E-3</v>
      </c>
      <c r="Q1077" s="50">
        <v>3.4494212962962963E-3</v>
      </c>
      <c r="R1077" s="50">
        <v>3.7170138888888886E-3</v>
      </c>
      <c r="S1077" s="50">
        <v>4.7231481481481482E-3</v>
      </c>
      <c r="T1077" s="50">
        <v>7.4349537037037032E-3</v>
      </c>
      <c r="U1077" s="50">
        <v>8.0402777777777764E-3</v>
      </c>
      <c r="V1077" s="50">
        <v>1.2792013888888889E-2</v>
      </c>
      <c r="W1077" s="50">
        <v>1.2828935185185186E-2</v>
      </c>
      <c r="X1077" s="50">
        <v>2.1594560185185185E-2</v>
      </c>
      <c r="Y1077" s="51">
        <v>4.4664709999999989E-2</v>
      </c>
      <c r="Z1077" s="48" t="s">
        <v>0</v>
      </c>
      <c r="AA1077" s="48">
        <v>2.4500000000000002</v>
      </c>
      <c r="AB1077" s="48" t="s">
        <v>0</v>
      </c>
      <c r="AC1077" s="48">
        <v>8.84</v>
      </c>
      <c r="AD1077" s="48">
        <v>6.53</v>
      </c>
      <c r="AE1077" s="46">
        <v>1956</v>
      </c>
      <c r="AF1077" s="48">
        <v>8.9600000000000009</v>
      </c>
      <c r="AG1077" s="48">
        <v>9.7200000000000006</v>
      </c>
      <c r="AH1077" s="48" t="s">
        <v>0</v>
      </c>
      <c r="AI1077" s="48">
        <v>10.82</v>
      </c>
      <c r="AJ1077" s="48">
        <v>11.83</v>
      </c>
      <c r="AK1077" s="48">
        <v>12.8</v>
      </c>
      <c r="AL1077" s="48">
        <v>34.619999999999997</v>
      </c>
      <c r="AM1077" s="48">
        <v>56.8</v>
      </c>
      <c r="AN1077" s="48">
        <v>80.239999999999995</v>
      </c>
      <c r="AO1077" s="50">
        <v>1.2378472222222222E-3</v>
      </c>
      <c r="AP1077" s="50">
        <v>1.7276620370370371E-3</v>
      </c>
      <c r="AQ1077" s="50">
        <v>3.925810185185185E-3</v>
      </c>
      <c r="AR1077" s="50">
        <v>1.5630787037037039E-3</v>
      </c>
      <c r="AS1077" s="50">
        <v>2.1831018518518519E-3</v>
      </c>
      <c r="AT1077" s="50">
        <v>2.820138888888889E-3</v>
      </c>
      <c r="AU1077" s="50">
        <v>4.4640046296296303E-3</v>
      </c>
      <c r="AV1077" s="50">
        <v>4.8342592592592595E-3</v>
      </c>
      <c r="AW1077" s="50">
        <v>6.1849537037037038E-3</v>
      </c>
      <c r="AX1077" s="50">
        <v>9.7888888888888886E-3</v>
      </c>
      <c r="AY1077" s="50">
        <v>1.0556944444444443E-2</v>
      </c>
      <c r="AZ1077" s="50">
        <v>1.7041087962962963E-2</v>
      </c>
      <c r="BA1077" s="50">
        <v>1.4451388888888889E-2</v>
      </c>
      <c r="BB1077" s="50">
        <v>2.4761342592592595E-2</v>
      </c>
      <c r="BC1077" s="51">
        <v>5.0752619999999998E-2</v>
      </c>
      <c r="BD1077" s="48" t="s">
        <v>0</v>
      </c>
      <c r="BE1077" s="48" t="s">
        <v>0</v>
      </c>
      <c r="BF1077" s="48" t="s">
        <v>0</v>
      </c>
      <c r="BG1077" s="48">
        <v>5.99</v>
      </c>
      <c r="BH1077" s="48">
        <v>5.75</v>
      </c>
      <c r="BI1077" s="46">
        <v>1493</v>
      </c>
    </row>
    <row r="1078" spans="1:61" x14ac:dyDescent="0.3">
      <c r="A1078" s="46">
        <v>324</v>
      </c>
      <c r="B1078" s="48">
        <v>7.36</v>
      </c>
      <c r="C1078" s="48" t="s">
        <v>0</v>
      </c>
      <c r="D1078" s="48" t="s">
        <v>0</v>
      </c>
      <c r="E1078" s="48">
        <v>9.27</v>
      </c>
      <c r="F1078" s="48" t="s">
        <v>0</v>
      </c>
      <c r="G1078" s="48" t="s">
        <v>0</v>
      </c>
      <c r="H1078" s="48">
        <v>27.98</v>
      </c>
      <c r="I1078" s="48">
        <v>44.59</v>
      </c>
      <c r="J1078" s="48">
        <v>62.42</v>
      </c>
      <c r="K1078" s="50">
        <v>9.4965277777777778E-4</v>
      </c>
      <c r="L1078" s="50">
        <v>1.2936342592592593E-3</v>
      </c>
      <c r="M1078" s="50">
        <v>2.9930555555555557E-3</v>
      </c>
      <c r="N1078" s="50">
        <v>1.1825231481481483E-3</v>
      </c>
      <c r="O1078" s="50">
        <v>1.6606481481481481E-3</v>
      </c>
      <c r="P1078" s="50">
        <v>2.1604166666666668E-3</v>
      </c>
      <c r="Q1078" s="50">
        <v>3.4509259259259259E-3</v>
      </c>
      <c r="R1078" s="50">
        <v>3.7186342592592588E-3</v>
      </c>
      <c r="S1078" s="50">
        <v>4.7252314814814813E-3</v>
      </c>
      <c r="T1078" s="50">
        <v>7.4384259259259256E-3</v>
      </c>
      <c r="U1078" s="50">
        <v>8.0440972222222233E-3</v>
      </c>
      <c r="V1078" s="50">
        <v>1.2797916666666668E-2</v>
      </c>
      <c r="W1078" s="50">
        <v>1.2837847222222223E-2</v>
      </c>
      <c r="X1078" s="50">
        <v>2.1609375E-2</v>
      </c>
      <c r="Y1078" s="51">
        <v>4.4688559999999995E-2</v>
      </c>
      <c r="Z1078" s="48" t="s">
        <v>0</v>
      </c>
      <c r="AA1078" s="48" t="s">
        <v>0</v>
      </c>
      <c r="AB1078" s="48">
        <v>4.13</v>
      </c>
      <c r="AC1078" s="48">
        <v>8.83</v>
      </c>
      <c r="AD1078" s="48">
        <v>6.52</v>
      </c>
      <c r="AE1078" s="46">
        <v>1951</v>
      </c>
      <c r="AF1078" s="48" t="s">
        <v>0</v>
      </c>
      <c r="AG1078" s="48" t="s">
        <v>0</v>
      </c>
      <c r="AH1078" s="48">
        <v>10.39</v>
      </c>
      <c r="AI1078" s="48" t="s">
        <v>0</v>
      </c>
      <c r="AJ1078" s="48">
        <v>11.84</v>
      </c>
      <c r="AK1078" s="48">
        <v>12.81</v>
      </c>
      <c r="AL1078" s="48">
        <v>34.64</v>
      </c>
      <c r="AM1078" s="48">
        <v>56.83</v>
      </c>
      <c r="AN1078" s="48">
        <v>80.290000000000006</v>
      </c>
      <c r="AO1078" s="50">
        <v>1.2386574074074073E-3</v>
      </c>
      <c r="AP1078" s="50">
        <v>1.7287037037037037E-3</v>
      </c>
      <c r="AQ1078" s="50">
        <v>3.9284722222222221E-3</v>
      </c>
      <c r="AR1078" s="50">
        <v>1.5641203703703704E-3</v>
      </c>
      <c r="AS1078" s="50">
        <v>2.1843749999999997E-3</v>
      </c>
      <c r="AT1078" s="50">
        <v>2.8218749999999997E-3</v>
      </c>
      <c r="AU1078" s="50">
        <v>4.466782407407408E-3</v>
      </c>
      <c r="AV1078" s="50">
        <v>4.8372685185185185E-3</v>
      </c>
      <c r="AW1078" s="50">
        <v>6.1887731481481481E-3</v>
      </c>
      <c r="AX1078" s="50">
        <v>9.7952546296296295E-3</v>
      </c>
      <c r="AY1078" s="50">
        <v>1.0563773148148147E-2</v>
      </c>
      <c r="AZ1078" s="50">
        <v>1.7052314814814815E-2</v>
      </c>
      <c r="BA1078" s="50">
        <v>1.4462037037037035E-2</v>
      </c>
      <c r="BB1078" s="50">
        <v>2.4779166666666668E-2</v>
      </c>
      <c r="BC1078" s="51">
        <v>5.0787500000000006E-2</v>
      </c>
      <c r="BD1078" s="48">
        <v>1.06</v>
      </c>
      <c r="BE1078" s="48">
        <v>1.87</v>
      </c>
      <c r="BF1078" s="48">
        <v>2.8</v>
      </c>
      <c r="BG1078" s="48">
        <v>5.98</v>
      </c>
      <c r="BH1078" s="48">
        <v>5.73</v>
      </c>
      <c r="BI1078" s="46">
        <v>1489</v>
      </c>
    </row>
    <row r="1079" spans="1:61" x14ac:dyDescent="0.3">
      <c r="A1079" s="46">
        <v>323</v>
      </c>
      <c r="B1079" s="48" t="s">
        <v>0</v>
      </c>
      <c r="C1079" s="48" t="s">
        <v>0</v>
      </c>
      <c r="D1079" s="48">
        <v>8.5299999999999994</v>
      </c>
      <c r="E1079" s="48" t="s">
        <v>0</v>
      </c>
      <c r="F1079" s="48">
        <v>10.07</v>
      </c>
      <c r="G1079" s="48">
        <v>10.92</v>
      </c>
      <c r="H1079" s="48">
        <v>27.99</v>
      </c>
      <c r="I1079" s="48">
        <v>44.61</v>
      </c>
      <c r="J1079" s="48">
        <v>62.45</v>
      </c>
      <c r="K1079" s="50">
        <v>9.5011574074074074E-4</v>
      </c>
      <c r="L1079" s="50">
        <v>1.2942129629629629E-3</v>
      </c>
      <c r="M1079" s="50">
        <v>2.9944444444444445E-3</v>
      </c>
      <c r="N1079" s="50">
        <v>1.1831018518518518E-3</v>
      </c>
      <c r="O1079" s="50">
        <v>1.6613425925925925E-3</v>
      </c>
      <c r="P1079" s="50">
        <v>2.1613425925925927E-3</v>
      </c>
      <c r="Q1079" s="50">
        <v>3.4525462962962964E-3</v>
      </c>
      <c r="R1079" s="50">
        <v>3.72037037037037E-3</v>
      </c>
      <c r="S1079" s="50">
        <v>4.7274305555555559E-3</v>
      </c>
      <c r="T1079" s="50">
        <v>7.4420138888888878E-3</v>
      </c>
      <c r="U1079" s="50">
        <v>8.0479166666666668E-3</v>
      </c>
      <c r="V1079" s="50">
        <v>1.2803935185185187E-2</v>
      </c>
      <c r="W1079" s="50">
        <v>1.2846643518518518E-2</v>
      </c>
      <c r="X1079" s="50">
        <v>2.1624305555555556E-2</v>
      </c>
      <c r="Y1079" s="51">
        <v>4.4722819999999996E-2</v>
      </c>
      <c r="Z1079" s="48" t="s">
        <v>0</v>
      </c>
      <c r="AA1079" s="48" t="s">
        <v>0</v>
      </c>
      <c r="AB1079" s="48" t="s">
        <v>0</v>
      </c>
      <c r="AC1079" s="48">
        <v>8.82</v>
      </c>
      <c r="AD1079" s="48">
        <v>6.5</v>
      </c>
      <c r="AE1079" s="46">
        <v>1946</v>
      </c>
      <c r="AF1079" s="48">
        <v>8.9700000000000006</v>
      </c>
      <c r="AG1079" s="48">
        <v>9.73</v>
      </c>
      <c r="AH1079" s="48" t="s">
        <v>0</v>
      </c>
      <c r="AI1079" s="48">
        <v>10.83</v>
      </c>
      <c r="AJ1079" s="48">
        <v>11.85</v>
      </c>
      <c r="AK1079" s="48">
        <v>12.82</v>
      </c>
      <c r="AL1079" s="48">
        <v>34.659999999999997</v>
      </c>
      <c r="AM1079" s="48">
        <v>56.86</v>
      </c>
      <c r="AN1079" s="48">
        <v>80.34</v>
      </c>
      <c r="AO1079" s="50">
        <v>1.2393518518518517E-3</v>
      </c>
      <c r="AP1079" s="50">
        <v>1.7298611111111111E-3</v>
      </c>
      <c r="AQ1079" s="50">
        <v>3.9310185185185186E-3</v>
      </c>
      <c r="AR1079" s="50">
        <v>1.5650462962962964E-3</v>
      </c>
      <c r="AS1079" s="50">
        <v>2.1857638888888886E-3</v>
      </c>
      <c r="AT1079" s="50">
        <v>2.8236111111111109E-3</v>
      </c>
      <c r="AU1079" s="50">
        <v>4.4695601851851849E-3</v>
      </c>
      <c r="AV1079" s="50">
        <v>4.8401620370370369E-3</v>
      </c>
      <c r="AW1079" s="50">
        <v>6.1927083333333339E-3</v>
      </c>
      <c r="AX1079" s="50">
        <v>9.8015046296296305E-3</v>
      </c>
      <c r="AY1079" s="50">
        <v>1.0570601851851852E-2</v>
      </c>
      <c r="AZ1079" s="50">
        <v>1.7063425925925926E-2</v>
      </c>
      <c r="BA1079" s="50">
        <v>1.4472569444444442E-2</v>
      </c>
      <c r="BB1079" s="50">
        <v>2.4796990740740741E-2</v>
      </c>
      <c r="BC1079" s="51">
        <v>5.082238E-2</v>
      </c>
      <c r="BD1079" s="48" t="s">
        <v>0</v>
      </c>
      <c r="BE1079" s="48" t="s">
        <v>0</v>
      </c>
      <c r="BF1079" s="48" t="s">
        <v>0</v>
      </c>
      <c r="BG1079" s="48">
        <v>5.97</v>
      </c>
      <c r="BH1079" s="48">
        <v>5.72</v>
      </c>
      <c r="BI1079" s="46">
        <v>1485</v>
      </c>
    </row>
    <row r="1080" spans="1:61" x14ac:dyDescent="0.3">
      <c r="A1080" s="46">
        <v>322</v>
      </c>
      <c r="B1080" s="48" t="s">
        <v>0</v>
      </c>
      <c r="C1080" s="48" t="s">
        <v>0</v>
      </c>
      <c r="D1080" s="48" t="s">
        <v>0</v>
      </c>
      <c r="E1080" s="48">
        <v>9.2799999999999994</v>
      </c>
      <c r="F1080" s="48" t="s">
        <v>0</v>
      </c>
      <c r="G1080" s="48" t="s">
        <v>0</v>
      </c>
      <c r="H1080" s="48">
        <v>28</v>
      </c>
      <c r="I1080" s="48">
        <v>44.63</v>
      </c>
      <c r="J1080" s="48">
        <v>62.48</v>
      </c>
      <c r="K1080" s="50">
        <v>9.5046296296296296E-4</v>
      </c>
      <c r="L1080" s="50">
        <v>1.2947916666666667E-3</v>
      </c>
      <c r="M1080" s="50">
        <v>2.9959490740740741E-3</v>
      </c>
      <c r="N1080" s="50">
        <v>1.1835648148148148E-3</v>
      </c>
      <c r="O1080" s="50">
        <v>1.6621527777777778E-3</v>
      </c>
      <c r="P1080" s="50">
        <v>2.1623842592592593E-3</v>
      </c>
      <c r="Q1080" s="50">
        <v>3.4541666666666666E-3</v>
      </c>
      <c r="R1080" s="50">
        <v>3.7219907407407406E-3</v>
      </c>
      <c r="S1080" s="50">
        <v>4.729513888888889E-3</v>
      </c>
      <c r="T1080" s="50">
        <v>7.4454861111111111E-3</v>
      </c>
      <c r="U1080" s="50">
        <v>8.0517361111111119E-3</v>
      </c>
      <c r="V1080" s="50">
        <v>1.2809953703703705E-2</v>
      </c>
      <c r="W1080" s="50">
        <v>1.2855555555555558E-2</v>
      </c>
      <c r="X1080" s="50">
        <v>2.1639236111111109E-2</v>
      </c>
      <c r="Y1080" s="51">
        <v>4.4757109999999996E-2</v>
      </c>
      <c r="Z1080" s="48" t="s">
        <v>0</v>
      </c>
      <c r="AA1080" s="48">
        <v>2.44</v>
      </c>
      <c r="AB1080" s="48">
        <v>4.12</v>
      </c>
      <c r="AC1080" s="48">
        <v>8.81</v>
      </c>
      <c r="AD1080" s="48">
        <v>6.48</v>
      </c>
      <c r="AE1080" s="46">
        <v>1941</v>
      </c>
      <c r="AF1080" s="48" t="s">
        <v>0</v>
      </c>
      <c r="AG1080" s="48" t="s">
        <v>0</v>
      </c>
      <c r="AH1080" s="48">
        <v>10.4</v>
      </c>
      <c r="AI1080" s="48">
        <v>10.84</v>
      </c>
      <c r="AJ1080" s="48" t="s">
        <v>0</v>
      </c>
      <c r="AK1080" s="48" t="s">
        <v>0</v>
      </c>
      <c r="AL1080" s="48">
        <v>34.68</v>
      </c>
      <c r="AM1080" s="48">
        <v>56.9</v>
      </c>
      <c r="AN1080" s="48">
        <v>80.39</v>
      </c>
      <c r="AO1080" s="50">
        <v>1.240162037037037E-3</v>
      </c>
      <c r="AP1080" s="50">
        <v>1.7310185185185185E-3</v>
      </c>
      <c r="AQ1080" s="50">
        <v>3.9335648148148151E-3</v>
      </c>
      <c r="AR1080" s="50">
        <v>1.5660879629629631E-3</v>
      </c>
      <c r="AS1080" s="50">
        <v>2.1871527777777774E-3</v>
      </c>
      <c r="AT1080" s="50">
        <v>2.8253472222222226E-3</v>
      </c>
      <c r="AU1080" s="50">
        <v>4.4723379629629627E-3</v>
      </c>
      <c r="AV1080" s="50">
        <v>4.8431712962962968E-3</v>
      </c>
      <c r="AW1080" s="50">
        <v>6.1965277777777782E-3</v>
      </c>
      <c r="AX1080" s="50">
        <v>9.8078703703703713E-3</v>
      </c>
      <c r="AY1080" s="50">
        <v>1.0577430555555555E-2</v>
      </c>
      <c r="AZ1080" s="50">
        <v>1.7074652777777779E-2</v>
      </c>
      <c r="BA1080" s="50">
        <v>1.4483217592592593E-2</v>
      </c>
      <c r="BB1080" s="50">
        <v>2.4814930555555555E-2</v>
      </c>
      <c r="BC1080" s="51">
        <v>5.0857270000000003E-2</v>
      </c>
      <c r="BD1080" s="48" t="s">
        <v>0</v>
      </c>
      <c r="BE1080" s="48" t="s">
        <v>0</v>
      </c>
      <c r="BF1080" s="48">
        <v>2.79</v>
      </c>
      <c r="BG1080" s="48">
        <v>5.96</v>
      </c>
      <c r="BH1080" s="48">
        <v>5.7</v>
      </c>
      <c r="BI1080" s="46">
        <v>1481</v>
      </c>
    </row>
    <row r="1081" spans="1:61" x14ac:dyDescent="0.3">
      <c r="A1081" s="46">
        <v>321</v>
      </c>
      <c r="B1081" s="48" t="s">
        <v>0</v>
      </c>
      <c r="C1081" s="48">
        <v>7.98</v>
      </c>
      <c r="D1081" s="48" t="s">
        <v>0</v>
      </c>
      <c r="E1081" s="48" t="s">
        <v>0</v>
      </c>
      <c r="F1081" s="48">
        <v>10.08</v>
      </c>
      <c r="G1081" s="48">
        <v>10.93</v>
      </c>
      <c r="H1081" s="48">
        <v>28.01</v>
      </c>
      <c r="I1081" s="48">
        <v>44.65</v>
      </c>
      <c r="J1081" s="48">
        <v>62.51</v>
      </c>
      <c r="K1081" s="50">
        <v>9.5092592592592592E-4</v>
      </c>
      <c r="L1081" s="50">
        <v>1.2953703703703703E-3</v>
      </c>
      <c r="M1081" s="50">
        <v>2.9973379629629629E-3</v>
      </c>
      <c r="N1081" s="50">
        <v>1.1841435185185186E-3</v>
      </c>
      <c r="O1081" s="50">
        <v>1.6628472222222222E-3</v>
      </c>
      <c r="P1081" s="50">
        <v>2.1633101851851852E-3</v>
      </c>
      <c r="Q1081" s="50">
        <v>3.4556712962962961E-3</v>
      </c>
      <c r="R1081" s="50">
        <v>3.7237268518518513E-3</v>
      </c>
      <c r="S1081" s="50">
        <v>4.7317129629629627E-3</v>
      </c>
      <c r="T1081" s="50">
        <v>7.4490740740740741E-3</v>
      </c>
      <c r="U1081" s="50">
        <v>8.0554398148148156E-3</v>
      </c>
      <c r="V1081" s="50">
        <v>1.2815856481481482E-2</v>
      </c>
      <c r="W1081" s="50">
        <v>1.2864467592592594E-2</v>
      </c>
      <c r="X1081" s="50">
        <v>2.1654166666666665E-2</v>
      </c>
      <c r="Y1081" s="51">
        <v>4.4780959999999995E-2</v>
      </c>
      <c r="Z1081" s="48" t="s">
        <v>0</v>
      </c>
      <c r="AA1081" s="48" t="s">
        <v>0</v>
      </c>
      <c r="AB1081" s="48" t="s">
        <v>0</v>
      </c>
      <c r="AC1081" s="48">
        <v>8.8000000000000007</v>
      </c>
      <c r="AD1081" s="48">
        <v>6.47</v>
      </c>
      <c r="AE1081" s="46">
        <v>1935</v>
      </c>
      <c r="AF1081" s="48">
        <v>8.98</v>
      </c>
      <c r="AG1081" s="48">
        <v>9.74</v>
      </c>
      <c r="AH1081" s="48" t="s">
        <v>0</v>
      </c>
      <c r="AI1081" s="48" t="s">
        <v>0</v>
      </c>
      <c r="AJ1081" s="48">
        <v>11.86</v>
      </c>
      <c r="AK1081" s="48">
        <v>12.83</v>
      </c>
      <c r="AL1081" s="48">
        <v>34.700000000000003</v>
      </c>
      <c r="AM1081" s="48">
        <v>56.93</v>
      </c>
      <c r="AN1081" s="48">
        <v>80.44</v>
      </c>
      <c r="AO1081" s="50">
        <v>1.2409722222222221E-3</v>
      </c>
      <c r="AP1081" s="50">
        <v>1.7321759259259259E-3</v>
      </c>
      <c r="AQ1081" s="50">
        <v>3.9362268518518513E-3</v>
      </c>
      <c r="AR1081" s="50">
        <v>1.5670138888888891E-3</v>
      </c>
      <c r="AS1081" s="50">
        <v>2.1884259259259257E-3</v>
      </c>
      <c r="AT1081" s="50">
        <v>2.8270833333333338E-3</v>
      </c>
      <c r="AU1081" s="50">
        <v>4.4749999999999998E-3</v>
      </c>
      <c r="AV1081" s="50">
        <v>4.8461805555555558E-3</v>
      </c>
      <c r="AW1081" s="50">
        <v>6.2004629629629632E-3</v>
      </c>
      <c r="AX1081" s="50">
        <v>9.8142361111111104E-3</v>
      </c>
      <c r="AY1081" s="50">
        <v>1.0584375E-2</v>
      </c>
      <c r="AZ1081" s="50">
        <v>1.7085879629629628E-2</v>
      </c>
      <c r="BA1081" s="50">
        <v>1.4493865740740739E-2</v>
      </c>
      <c r="BB1081" s="50">
        <v>2.4832870370370373E-2</v>
      </c>
      <c r="BC1081" s="51">
        <v>5.0892149999999997E-2</v>
      </c>
      <c r="BD1081" s="48" t="s">
        <v>0</v>
      </c>
      <c r="BE1081" s="48">
        <v>1.86</v>
      </c>
      <c r="BF1081" s="48" t="s">
        <v>0</v>
      </c>
      <c r="BG1081" s="48">
        <v>5.95</v>
      </c>
      <c r="BH1081" s="48">
        <v>5.69</v>
      </c>
      <c r="BI1081" s="46">
        <v>1477</v>
      </c>
    </row>
    <row r="1082" spans="1:61" x14ac:dyDescent="0.3">
      <c r="A1082" s="46">
        <v>320</v>
      </c>
      <c r="B1082" s="48">
        <v>7.37</v>
      </c>
      <c r="C1082" s="48" t="s">
        <v>0</v>
      </c>
      <c r="D1082" s="48">
        <v>8.5399999999999991</v>
      </c>
      <c r="E1082" s="48">
        <v>9.2899999999999991</v>
      </c>
      <c r="F1082" s="48" t="s">
        <v>0</v>
      </c>
      <c r="G1082" s="48">
        <v>10.94</v>
      </c>
      <c r="H1082" s="48">
        <v>28.03</v>
      </c>
      <c r="I1082" s="48">
        <v>44.67</v>
      </c>
      <c r="J1082" s="48">
        <v>62.53</v>
      </c>
      <c r="K1082" s="50">
        <v>9.5138888888888888E-4</v>
      </c>
      <c r="L1082" s="50">
        <v>1.2959490740740741E-3</v>
      </c>
      <c r="M1082" s="50">
        <v>2.9988425925925929E-3</v>
      </c>
      <c r="N1082" s="50">
        <v>1.1846064814814816E-3</v>
      </c>
      <c r="O1082" s="50">
        <v>1.6635416666666667E-3</v>
      </c>
      <c r="P1082" s="50">
        <v>2.1642361111111111E-3</v>
      </c>
      <c r="Q1082" s="50">
        <v>3.4572916666666667E-3</v>
      </c>
      <c r="R1082" s="50">
        <v>3.7253472222222219E-3</v>
      </c>
      <c r="S1082" s="50">
        <v>4.7337962962962967E-3</v>
      </c>
      <c r="T1082" s="50">
        <v>7.4525462962962957E-3</v>
      </c>
      <c r="U1082" s="50">
        <v>8.0592592592592591E-3</v>
      </c>
      <c r="V1082" s="50">
        <v>1.2821875000000002E-2</v>
      </c>
      <c r="W1082" s="50">
        <v>1.287337962962963E-2</v>
      </c>
      <c r="X1082" s="50">
        <v>2.1669097222222222E-2</v>
      </c>
      <c r="Y1082" s="51">
        <v>4.4815239999999992E-2</v>
      </c>
      <c r="Z1082" s="48" t="s">
        <v>0</v>
      </c>
      <c r="AA1082" s="48">
        <v>2.4300000000000002</v>
      </c>
      <c r="AB1082" s="48">
        <v>4.1100000000000003</v>
      </c>
      <c r="AC1082" s="48">
        <v>8.7899999999999991</v>
      </c>
      <c r="AD1082" s="48">
        <v>6.45</v>
      </c>
      <c r="AE1082" s="46">
        <v>1930</v>
      </c>
      <c r="AF1082" s="48" t="s">
        <v>0</v>
      </c>
      <c r="AG1082" s="48" t="s">
        <v>0</v>
      </c>
      <c r="AH1082" s="48">
        <v>10.41</v>
      </c>
      <c r="AI1082" s="48">
        <v>10.85</v>
      </c>
      <c r="AJ1082" s="48">
        <v>11.87</v>
      </c>
      <c r="AK1082" s="48">
        <v>12.84</v>
      </c>
      <c r="AL1082" s="48">
        <v>34.72</v>
      </c>
      <c r="AM1082" s="48">
        <v>56.97</v>
      </c>
      <c r="AN1082" s="48">
        <v>80.489999999999995</v>
      </c>
      <c r="AO1082" s="50">
        <v>1.2417824074074074E-3</v>
      </c>
      <c r="AP1082" s="50">
        <v>1.7332175925925926E-3</v>
      </c>
      <c r="AQ1082" s="50">
        <v>3.9387731481481478E-3</v>
      </c>
      <c r="AR1082" s="50">
        <v>1.5680555555555556E-3</v>
      </c>
      <c r="AS1082" s="50">
        <v>2.1898148148148146E-3</v>
      </c>
      <c r="AT1082" s="50">
        <v>2.8288194444444446E-3</v>
      </c>
      <c r="AU1082" s="50">
        <v>4.4777777777777776E-3</v>
      </c>
      <c r="AV1082" s="50">
        <v>4.8491898148148149E-3</v>
      </c>
      <c r="AW1082" s="50">
        <v>6.204398148148149E-3</v>
      </c>
      <c r="AX1082" s="50">
        <v>9.8206018518518512E-3</v>
      </c>
      <c r="AY1082" s="50">
        <v>1.0591203703703703E-2</v>
      </c>
      <c r="AZ1082" s="50">
        <v>1.7097222222222222E-2</v>
      </c>
      <c r="BA1082" s="50">
        <v>1.4504513888888888E-2</v>
      </c>
      <c r="BB1082" s="50">
        <v>2.4850810185185188E-2</v>
      </c>
      <c r="BC1082" s="51">
        <v>5.0927059999999996E-2</v>
      </c>
      <c r="BD1082" s="48" t="s">
        <v>0</v>
      </c>
      <c r="BE1082" s="48" t="s">
        <v>0</v>
      </c>
      <c r="BF1082" s="48">
        <v>2.78</v>
      </c>
      <c r="BG1082" s="48">
        <v>5.94</v>
      </c>
      <c r="BH1082" s="48">
        <v>5.67</v>
      </c>
      <c r="BI1082" s="46">
        <v>1473</v>
      </c>
    </row>
    <row r="1083" spans="1:61" x14ac:dyDescent="0.3">
      <c r="A1083" s="46">
        <v>319</v>
      </c>
      <c r="B1083" s="48" t="s">
        <v>0</v>
      </c>
      <c r="C1083" s="48" t="s">
        <v>0</v>
      </c>
      <c r="D1083" s="48" t="s">
        <v>0</v>
      </c>
      <c r="E1083" s="48" t="s">
        <v>0</v>
      </c>
      <c r="F1083" s="48">
        <v>10.09</v>
      </c>
      <c r="G1083" s="48" t="s">
        <v>0</v>
      </c>
      <c r="H1083" s="48">
        <v>28.04</v>
      </c>
      <c r="I1083" s="48">
        <v>44.69</v>
      </c>
      <c r="J1083" s="48">
        <v>62.56</v>
      </c>
      <c r="K1083" s="50">
        <v>9.517361111111111E-4</v>
      </c>
      <c r="L1083" s="50">
        <v>1.2965277777777777E-3</v>
      </c>
      <c r="M1083" s="50">
        <v>3.0003472222222224E-3</v>
      </c>
      <c r="N1083" s="50">
        <v>1.1851851851851852E-3</v>
      </c>
      <c r="O1083" s="50">
        <v>1.6643518518518518E-3</v>
      </c>
      <c r="P1083" s="50">
        <v>2.1651620370370371E-3</v>
      </c>
      <c r="Q1083" s="50">
        <v>3.4587962962962962E-3</v>
      </c>
      <c r="R1083" s="50">
        <v>3.7270833333333336E-3</v>
      </c>
      <c r="S1083" s="50">
        <v>4.7359953703703704E-3</v>
      </c>
      <c r="T1083" s="50">
        <v>7.4561342592592596E-3</v>
      </c>
      <c r="U1083" s="50">
        <v>8.0630787037037042E-3</v>
      </c>
      <c r="V1083" s="50">
        <v>1.282789351851852E-2</v>
      </c>
      <c r="W1083" s="50">
        <v>1.2882291666666669E-2</v>
      </c>
      <c r="X1083" s="50">
        <v>2.1684143518518519E-2</v>
      </c>
      <c r="Y1083" s="51">
        <v>4.4839109999999995E-2</v>
      </c>
      <c r="Z1083" s="48" t="s">
        <v>0</v>
      </c>
      <c r="AA1083" s="48" t="s">
        <v>0</v>
      </c>
      <c r="AB1083" s="48" t="s">
        <v>0</v>
      </c>
      <c r="AC1083" s="48">
        <v>8.7799999999999994</v>
      </c>
      <c r="AD1083" s="48">
        <v>6.43</v>
      </c>
      <c r="AE1083" s="46">
        <v>1925</v>
      </c>
      <c r="AF1083" s="48">
        <v>8.99</v>
      </c>
      <c r="AG1083" s="48">
        <v>9.75</v>
      </c>
      <c r="AH1083" s="48">
        <v>10.42</v>
      </c>
      <c r="AI1083" s="48">
        <v>10.86</v>
      </c>
      <c r="AJ1083" s="48">
        <v>11.88</v>
      </c>
      <c r="AK1083" s="48">
        <v>12.85</v>
      </c>
      <c r="AL1083" s="48">
        <v>34.74</v>
      </c>
      <c r="AM1083" s="48">
        <v>57</v>
      </c>
      <c r="AN1083" s="48">
        <v>80.540000000000006</v>
      </c>
      <c r="AO1083" s="50">
        <v>1.2424768518518518E-3</v>
      </c>
      <c r="AP1083" s="50">
        <v>1.734375E-3</v>
      </c>
      <c r="AQ1083" s="50">
        <v>3.941435185185185E-3</v>
      </c>
      <c r="AR1083" s="50">
        <v>1.5689814814814815E-3</v>
      </c>
      <c r="AS1083" s="50">
        <v>2.1912037037037035E-3</v>
      </c>
      <c r="AT1083" s="50">
        <v>2.8305555555555558E-3</v>
      </c>
      <c r="AU1083" s="50">
        <v>4.4805555555555562E-3</v>
      </c>
      <c r="AV1083" s="50">
        <v>4.8521990740740739E-3</v>
      </c>
      <c r="AW1083" s="50">
        <v>6.2083333333333339E-3</v>
      </c>
      <c r="AX1083" s="50">
        <v>9.8268518518518522E-3</v>
      </c>
      <c r="AY1083" s="50">
        <v>1.0598148148148146E-2</v>
      </c>
      <c r="AZ1083" s="50">
        <v>1.7108449074074075E-2</v>
      </c>
      <c r="BA1083" s="50">
        <v>1.4515162037037036E-2</v>
      </c>
      <c r="BB1083" s="50">
        <v>2.4868750000000002E-2</v>
      </c>
      <c r="BC1083" s="51">
        <v>5.0972370000000003E-2</v>
      </c>
      <c r="BD1083" s="48" t="s">
        <v>0</v>
      </c>
      <c r="BE1083" s="48" t="s">
        <v>0</v>
      </c>
      <c r="BF1083" s="48" t="s">
        <v>0</v>
      </c>
      <c r="BG1083" s="48">
        <v>5.93</v>
      </c>
      <c r="BH1083" s="48">
        <v>5.65</v>
      </c>
      <c r="BI1083" s="46">
        <v>1469</v>
      </c>
    </row>
    <row r="1084" spans="1:61" x14ac:dyDescent="0.3">
      <c r="A1084" s="46">
        <v>318</v>
      </c>
      <c r="B1084" s="48" t="s">
        <v>0</v>
      </c>
      <c r="C1084" s="48">
        <v>7.99</v>
      </c>
      <c r="D1084" s="48" t="s">
        <v>0</v>
      </c>
      <c r="E1084" s="48">
        <v>9.3000000000000007</v>
      </c>
      <c r="F1084" s="48" t="s">
        <v>0</v>
      </c>
      <c r="G1084" s="48">
        <v>10.95</v>
      </c>
      <c r="H1084" s="48">
        <v>28.05</v>
      </c>
      <c r="I1084" s="48">
        <v>44.71</v>
      </c>
      <c r="J1084" s="48">
        <v>62.59</v>
      </c>
      <c r="K1084" s="50">
        <v>9.5219907407407406E-4</v>
      </c>
      <c r="L1084" s="50">
        <v>1.2971064814814815E-3</v>
      </c>
      <c r="M1084" s="50">
        <v>3.0017361111111113E-3</v>
      </c>
      <c r="N1084" s="50">
        <v>1.1856481481481481E-3</v>
      </c>
      <c r="O1084" s="50">
        <v>1.6650462962962962E-3</v>
      </c>
      <c r="P1084" s="50">
        <v>2.1662037037037036E-3</v>
      </c>
      <c r="Q1084" s="50">
        <v>3.4604166666666668E-3</v>
      </c>
      <c r="R1084" s="50">
        <v>3.7287037037037037E-3</v>
      </c>
      <c r="S1084" s="50">
        <v>4.7380787037037044E-3</v>
      </c>
      <c r="T1084" s="50">
        <v>7.4597222222222226E-3</v>
      </c>
      <c r="U1084" s="50">
        <v>8.0668981481481477E-3</v>
      </c>
      <c r="V1084" s="50">
        <v>1.2833912037037038E-2</v>
      </c>
      <c r="W1084" s="50">
        <v>1.2891203703703705E-2</v>
      </c>
      <c r="X1084" s="50">
        <v>2.1699074074074075E-2</v>
      </c>
      <c r="Y1084" s="51">
        <v>4.4873399999999994E-2</v>
      </c>
      <c r="Z1084" s="48">
        <v>1.3</v>
      </c>
      <c r="AA1084" s="48" t="s">
        <v>0</v>
      </c>
      <c r="AB1084" s="48">
        <v>4.0999999999999996</v>
      </c>
      <c r="AC1084" s="48">
        <v>8.77</v>
      </c>
      <c r="AD1084" s="48">
        <v>6.42</v>
      </c>
      <c r="AE1084" s="46">
        <v>1920</v>
      </c>
      <c r="AF1084" s="48" t="s">
        <v>0</v>
      </c>
      <c r="AG1084" s="48">
        <v>9.76</v>
      </c>
      <c r="AH1084" s="48" t="s">
        <v>0</v>
      </c>
      <c r="AI1084" s="48" t="s">
        <v>0</v>
      </c>
      <c r="AJ1084" s="48" t="s">
        <v>0</v>
      </c>
      <c r="AK1084" s="48">
        <v>12.86</v>
      </c>
      <c r="AL1084" s="48">
        <v>34.76</v>
      </c>
      <c r="AM1084" s="48">
        <v>57.04</v>
      </c>
      <c r="AN1084" s="48">
        <v>80.59</v>
      </c>
      <c r="AO1084" s="50">
        <v>1.2432870370370369E-3</v>
      </c>
      <c r="AP1084" s="50">
        <v>1.7355324074074074E-3</v>
      </c>
      <c r="AQ1084" s="50">
        <v>3.9439814814814815E-3</v>
      </c>
      <c r="AR1084" s="50">
        <v>1.5700231481481483E-3</v>
      </c>
      <c r="AS1084" s="50">
        <v>2.1924768518518517E-3</v>
      </c>
      <c r="AT1084" s="50">
        <v>2.832291666666667E-3</v>
      </c>
      <c r="AU1084" s="50">
        <v>4.483333333333334E-3</v>
      </c>
      <c r="AV1084" s="50">
        <v>4.8552083333333329E-3</v>
      </c>
      <c r="AW1084" s="50">
        <v>6.2121527777777782E-3</v>
      </c>
      <c r="AX1084" s="50">
        <v>9.8333333333333345E-3</v>
      </c>
      <c r="AY1084" s="50">
        <v>1.0605092592592593E-2</v>
      </c>
      <c r="AZ1084" s="50">
        <v>1.7119791666666669E-2</v>
      </c>
      <c r="BA1084" s="50">
        <v>1.4525810185185185E-2</v>
      </c>
      <c r="BB1084" s="50">
        <v>2.4886689814814813E-2</v>
      </c>
      <c r="BC1084" s="51">
        <v>5.1007290000000004E-2</v>
      </c>
      <c r="BD1084" s="48" t="s">
        <v>0</v>
      </c>
      <c r="BE1084" s="48">
        <v>1.85</v>
      </c>
      <c r="BF1084" s="48">
        <v>2.77</v>
      </c>
      <c r="BG1084" s="48">
        <v>5.92</v>
      </c>
      <c r="BH1084" s="48">
        <v>5.64</v>
      </c>
      <c r="BI1084" s="46">
        <v>1465</v>
      </c>
    </row>
    <row r="1085" spans="1:61" x14ac:dyDescent="0.3">
      <c r="A1085" s="46">
        <v>317</v>
      </c>
      <c r="B1085" s="48">
        <v>7.38</v>
      </c>
      <c r="C1085" s="48" t="s">
        <v>0</v>
      </c>
      <c r="D1085" s="48">
        <v>8.5500000000000007</v>
      </c>
      <c r="E1085" s="48" t="s">
        <v>0</v>
      </c>
      <c r="F1085" s="48">
        <v>10.1</v>
      </c>
      <c r="G1085" s="48" t="s">
        <v>0</v>
      </c>
      <c r="H1085" s="48">
        <v>28.06</v>
      </c>
      <c r="I1085" s="48">
        <v>44.74</v>
      </c>
      <c r="J1085" s="48">
        <v>62.62</v>
      </c>
      <c r="K1085" s="50">
        <v>9.5266203703703702E-4</v>
      </c>
      <c r="L1085" s="50">
        <v>1.2976851851851851E-3</v>
      </c>
      <c r="M1085" s="50">
        <v>3.0032407407407408E-3</v>
      </c>
      <c r="N1085" s="50">
        <v>1.1861111111111111E-3</v>
      </c>
      <c r="O1085" s="50">
        <v>1.6657407407407406E-3</v>
      </c>
      <c r="P1085" s="50">
        <v>2.1671296296296295E-3</v>
      </c>
      <c r="Q1085" s="50">
        <v>3.4620370370370373E-3</v>
      </c>
      <c r="R1085" s="50">
        <v>3.7304398148148149E-3</v>
      </c>
      <c r="S1085" s="50">
        <v>4.7402777777777782E-3</v>
      </c>
      <c r="T1085" s="50">
        <v>7.4631944444444442E-3</v>
      </c>
      <c r="U1085" s="50">
        <v>8.0707175925925911E-3</v>
      </c>
      <c r="V1085" s="50">
        <v>1.2839930555555556E-2</v>
      </c>
      <c r="W1085" s="50">
        <v>1.2900115740740742E-2</v>
      </c>
      <c r="X1085" s="50">
        <v>2.171412037037037E-2</v>
      </c>
      <c r="Y1085" s="51">
        <v>4.4907699999999995E-2</v>
      </c>
      <c r="Z1085" s="48" t="s">
        <v>0</v>
      </c>
      <c r="AA1085" s="48">
        <v>2.42</v>
      </c>
      <c r="AB1085" s="48" t="s">
        <v>0</v>
      </c>
      <c r="AC1085" s="48">
        <v>8.76</v>
      </c>
      <c r="AD1085" s="48">
        <v>6.4</v>
      </c>
      <c r="AE1085" s="46">
        <v>1915</v>
      </c>
      <c r="AF1085" s="48">
        <v>9</v>
      </c>
      <c r="AG1085" s="48" t="s">
        <v>0</v>
      </c>
      <c r="AH1085" s="48">
        <v>10.43</v>
      </c>
      <c r="AI1085" s="48">
        <v>10.87</v>
      </c>
      <c r="AJ1085" s="48">
        <v>11.89</v>
      </c>
      <c r="AK1085" s="48">
        <v>12.87</v>
      </c>
      <c r="AL1085" s="48">
        <v>34.78</v>
      </c>
      <c r="AM1085" s="48">
        <v>57.07</v>
      </c>
      <c r="AN1085" s="48">
        <v>80.64</v>
      </c>
      <c r="AO1085" s="50">
        <v>1.2440972222222222E-3</v>
      </c>
      <c r="AP1085" s="50">
        <v>1.736689814814815E-3</v>
      </c>
      <c r="AQ1085" s="50">
        <v>3.9466435185185177E-3</v>
      </c>
      <c r="AR1085" s="50">
        <v>1.5710648148148148E-3</v>
      </c>
      <c r="AS1085" s="50">
        <v>2.1938657407407406E-3</v>
      </c>
      <c r="AT1085" s="50">
        <v>2.8340277777777782E-3</v>
      </c>
      <c r="AU1085" s="50">
        <v>4.4861111111111117E-3</v>
      </c>
      <c r="AV1085" s="50">
        <v>4.8583333333333334E-3</v>
      </c>
      <c r="AW1085" s="50">
        <v>6.2160879629629632E-3</v>
      </c>
      <c r="AX1085" s="50">
        <v>9.8396990740740736E-3</v>
      </c>
      <c r="AY1085" s="50">
        <v>1.0611921296296296E-2</v>
      </c>
      <c r="AZ1085" s="50">
        <v>1.7131018518518518E-2</v>
      </c>
      <c r="BA1085" s="50">
        <v>1.4536458333333332E-2</v>
      </c>
      <c r="BB1085" s="50">
        <v>2.4904745370370369E-2</v>
      </c>
      <c r="BC1085" s="51">
        <v>5.1042199999999996E-2</v>
      </c>
      <c r="BD1085" s="48" t="s">
        <v>0</v>
      </c>
      <c r="BE1085" s="48" t="s">
        <v>0</v>
      </c>
      <c r="BF1085" s="48" t="s">
        <v>0</v>
      </c>
      <c r="BG1085" s="48">
        <v>5.91</v>
      </c>
      <c r="BH1085" s="48">
        <v>5.62</v>
      </c>
      <c r="BI1085" s="46">
        <v>1461</v>
      </c>
    </row>
    <row r="1086" spans="1:61" x14ac:dyDescent="0.3">
      <c r="A1086" s="46">
        <v>316</v>
      </c>
      <c r="B1086" s="48" t="s">
        <v>0</v>
      </c>
      <c r="C1086" s="48" t="s">
        <v>0</v>
      </c>
      <c r="D1086" s="48" t="s">
        <v>0</v>
      </c>
      <c r="E1086" s="48">
        <v>9.31</v>
      </c>
      <c r="F1086" s="48" t="s">
        <v>0</v>
      </c>
      <c r="G1086" s="48">
        <v>10.96</v>
      </c>
      <c r="H1086" s="48">
        <v>28.08</v>
      </c>
      <c r="I1086" s="48">
        <v>44.76</v>
      </c>
      <c r="J1086" s="48">
        <v>62.65</v>
      </c>
      <c r="K1086" s="50">
        <v>9.5312499999999998E-4</v>
      </c>
      <c r="L1086" s="50">
        <v>1.2982638888888889E-3</v>
      </c>
      <c r="M1086" s="50">
        <v>3.0047453703703703E-3</v>
      </c>
      <c r="N1086" s="50">
        <v>1.1866898148148149E-3</v>
      </c>
      <c r="O1086" s="50">
        <v>1.6664351851851851E-3</v>
      </c>
      <c r="P1086" s="50">
        <v>2.1680555555555554E-3</v>
      </c>
      <c r="Q1086" s="50">
        <v>3.4636574074074079E-3</v>
      </c>
      <c r="R1086" s="50">
        <v>3.732060185185185E-3</v>
      </c>
      <c r="S1086" s="50">
        <v>4.7424768518518519E-3</v>
      </c>
      <c r="T1086" s="50">
        <v>7.4667824074074072E-3</v>
      </c>
      <c r="U1086" s="50">
        <v>8.0745370370370363E-3</v>
      </c>
      <c r="V1086" s="50">
        <v>1.2846064814814815E-2</v>
      </c>
      <c r="W1086" s="50">
        <v>1.2909027777777778E-2</v>
      </c>
      <c r="X1086" s="50">
        <v>2.1729166666666664E-2</v>
      </c>
      <c r="Y1086" s="51">
        <v>4.4931589999999993E-2</v>
      </c>
      <c r="Z1086" s="48" t="s">
        <v>0</v>
      </c>
      <c r="AA1086" s="48" t="s">
        <v>0</v>
      </c>
      <c r="AB1086" s="48">
        <v>4.09</v>
      </c>
      <c r="AC1086" s="48">
        <v>8.75</v>
      </c>
      <c r="AD1086" s="48">
        <v>6.38</v>
      </c>
      <c r="AE1086" s="46">
        <v>1909</v>
      </c>
      <c r="AF1086" s="48" t="s">
        <v>0</v>
      </c>
      <c r="AG1086" s="48">
        <v>9.77</v>
      </c>
      <c r="AH1086" s="48" t="s">
        <v>0</v>
      </c>
      <c r="AI1086" s="48">
        <v>10.88</v>
      </c>
      <c r="AJ1086" s="48">
        <v>11.9</v>
      </c>
      <c r="AK1086" s="48" t="s">
        <v>0</v>
      </c>
      <c r="AL1086" s="48">
        <v>34.799999999999997</v>
      </c>
      <c r="AM1086" s="48">
        <v>57.11</v>
      </c>
      <c r="AN1086" s="48">
        <v>80.69</v>
      </c>
      <c r="AO1086" s="50">
        <v>1.2449074074074072E-3</v>
      </c>
      <c r="AP1086" s="50">
        <v>1.7377314814814816E-3</v>
      </c>
      <c r="AQ1086" s="50">
        <v>3.9491898148148151E-3</v>
      </c>
      <c r="AR1086" s="50">
        <v>1.5719907407407408E-3</v>
      </c>
      <c r="AS1086" s="50">
        <v>2.1952546296296295E-3</v>
      </c>
      <c r="AT1086" s="50">
        <v>2.835763888888889E-3</v>
      </c>
      <c r="AU1086" s="50">
        <v>4.4888888888888895E-3</v>
      </c>
      <c r="AV1086" s="50">
        <v>4.8613425925925925E-3</v>
      </c>
      <c r="AW1086" s="50">
        <v>6.2200231481481481E-3</v>
      </c>
      <c r="AX1086" s="50">
        <v>9.8460648148148144E-3</v>
      </c>
      <c r="AY1086" s="50">
        <v>1.0618865740740739E-2</v>
      </c>
      <c r="AZ1086" s="50">
        <v>1.7142361111111112E-2</v>
      </c>
      <c r="BA1086" s="50">
        <v>1.4547222222222222E-2</v>
      </c>
      <c r="BB1086" s="50">
        <v>2.4922800925925928E-2</v>
      </c>
      <c r="BC1086" s="51">
        <v>5.1077129999999998E-2</v>
      </c>
      <c r="BD1086" s="48" t="s">
        <v>0</v>
      </c>
      <c r="BE1086" s="48" t="s">
        <v>0</v>
      </c>
      <c r="BF1086" s="48">
        <v>2.76</v>
      </c>
      <c r="BG1086" s="48">
        <v>5.9</v>
      </c>
      <c r="BH1086" s="48">
        <v>5.6</v>
      </c>
      <c r="BI1086" s="46">
        <v>1457</v>
      </c>
    </row>
    <row r="1087" spans="1:61" x14ac:dyDescent="0.3">
      <c r="A1087" s="46">
        <v>315</v>
      </c>
      <c r="B1087" s="48" t="s">
        <v>0</v>
      </c>
      <c r="C1087" s="48">
        <v>8</v>
      </c>
      <c r="D1087" s="48" t="s">
        <v>0</v>
      </c>
      <c r="E1087" s="48" t="s">
        <v>0</v>
      </c>
      <c r="F1087" s="48">
        <v>10.11</v>
      </c>
      <c r="G1087" s="48" t="s">
        <v>0</v>
      </c>
      <c r="H1087" s="48">
        <v>28.09</v>
      </c>
      <c r="I1087" s="48">
        <v>44.78</v>
      </c>
      <c r="J1087" s="48">
        <v>62.68</v>
      </c>
      <c r="K1087" s="50">
        <v>9.534722222222222E-4</v>
      </c>
      <c r="L1087" s="50">
        <v>1.2988425925925925E-3</v>
      </c>
      <c r="M1087" s="50">
        <v>3.0061342592592592E-3</v>
      </c>
      <c r="N1087" s="50">
        <v>1.1872685185185185E-3</v>
      </c>
      <c r="O1087" s="50">
        <v>1.6672453703703706E-3</v>
      </c>
      <c r="P1087" s="50">
        <v>2.169097222222222E-3</v>
      </c>
      <c r="Q1087" s="50">
        <v>3.4651620370370374E-3</v>
      </c>
      <c r="R1087" s="50">
        <v>3.7337962962962963E-3</v>
      </c>
      <c r="S1087" s="50">
        <v>4.7446759259259265E-3</v>
      </c>
      <c r="T1087" s="50">
        <v>7.4703703703703703E-3</v>
      </c>
      <c r="U1087" s="50">
        <v>8.0784722222222213E-3</v>
      </c>
      <c r="V1087" s="50">
        <v>1.2852083333333335E-2</v>
      </c>
      <c r="W1087" s="50">
        <v>1.2918055555555556E-2</v>
      </c>
      <c r="X1087" s="50">
        <v>2.1744212962962965E-2</v>
      </c>
      <c r="Y1087" s="51">
        <v>4.4965889999999994E-2</v>
      </c>
      <c r="Z1087" s="48" t="s">
        <v>0</v>
      </c>
      <c r="AA1087" s="48">
        <v>2.41</v>
      </c>
      <c r="AB1087" s="48" t="s">
        <v>0</v>
      </c>
      <c r="AC1087" s="48">
        <v>8.74</v>
      </c>
      <c r="AD1087" s="48">
        <v>6.36</v>
      </c>
      <c r="AE1087" s="46">
        <v>1904</v>
      </c>
      <c r="AF1087" s="48">
        <v>9.01</v>
      </c>
      <c r="AG1087" s="48" t="s">
        <v>0</v>
      </c>
      <c r="AH1087" s="48">
        <v>10.44</v>
      </c>
      <c r="AI1087" s="48">
        <v>10.89</v>
      </c>
      <c r="AJ1087" s="48">
        <v>11.91</v>
      </c>
      <c r="AK1087" s="48">
        <v>12.88</v>
      </c>
      <c r="AL1087" s="48">
        <v>34.82</v>
      </c>
      <c r="AM1087" s="48">
        <v>57.14</v>
      </c>
      <c r="AN1087" s="48">
        <v>80.739999999999995</v>
      </c>
      <c r="AO1087" s="50">
        <v>1.2457175925925925E-3</v>
      </c>
      <c r="AP1087" s="50">
        <v>1.738888888888889E-3</v>
      </c>
      <c r="AQ1087" s="50">
        <v>3.9518518518518522E-3</v>
      </c>
      <c r="AR1087" s="50">
        <v>1.5730324074074075E-3</v>
      </c>
      <c r="AS1087" s="50">
        <v>2.1966435185185183E-3</v>
      </c>
      <c r="AT1087" s="50">
        <v>2.8375000000000002E-3</v>
      </c>
      <c r="AU1087" s="50">
        <v>4.4916666666666664E-3</v>
      </c>
      <c r="AV1087" s="50">
        <v>4.8643518518518523E-3</v>
      </c>
      <c r="AW1087" s="50">
        <v>6.2239583333333331E-3</v>
      </c>
      <c r="AX1087" s="50">
        <v>9.8524305555555552E-3</v>
      </c>
      <c r="AY1087" s="50">
        <v>1.0625810185185184E-2</v>
      </c>
      <c r="AZ1087" s="50">
        <v>1.7153703703703702E-2</v>
      </c>
      <c r="BA1087" s="50">
        <v>1.455787037037037E-2</v>
      </c>
      <c r="BB1087" s="50">
        <v>2.4940856481481484E-2</v>
      </c>
      <c r="BC1087" s="51">
        <v>5.1112050000000006E-2</v>
      </c>
      <c r="BD1087" s="48">
        <v>1.05</v>
      </c>
      <c r="BE1087" s="48">
        <v>1.84</v>
      </c>
      <c r="BF1087" s="48" t="s">
        <v>0</v>
      </c>
      <c r="BG1087" s="48">
        <v>5.89</v>
      </c>
      <c r="BH1087" s="48">
        <v>5.59</v>
      </c>
      <c r="BI1087" s="46">
        <v>1454</v>
      </c>
    </row>
    <row r="1088" spans="1:61" x14ac:dyDescent="0.3">
      <c r="A1088" s="46">
        <v>314</v>
      </c>
      <c r="B1088" s="48" t="s">
        <v>0</v>
      </c>
      <c r="C1088" s="48" t="s">
        <v>0</v>
      </c>
      <c r="D1088" s="48">
        <v>8.56</v>
      </c>
      <c r="E1088" s="48" t="s">
        <v>0</v>
      </c>
      <c r="F1088" s="48" t="s">
        <v>0</v>
      </c>
      <c r="G1088" s="48">
        <v>10.97</v>
      </c>
      <c r="H1088" s="48">
        <v>28.1</v>
      </c>
      <c r="I1088" s="48">
        <v>44.8</v>
      </c>
      <c r="J1088" s="48">
        <v>62.7</v>
      </c>
      <c r="K1088" s="50">
        <v>9.5393518518518516E-4</v>
      </c>
      <c r="L1088" s="50">
        <v>1.2994212962962963E-3</v>
      </c>
      <c r="M1088" s="50">
        <v>3.0076388888888891E-3</v>
      </c>
      <c r="N1088" s="50">
        <v>1.1877314814814815E-3</v>
      </c>
      <c r="O1088" s="50">
        <v>1.667939814814815E-3</v>
      </c>
      <c r="P1088" s="50">
        <v>2.1700231481481479E-3</v>
      </c>
      <c r="Q1088" s="50">
        <v>3.4667824074074076E-3</v>
      </c>
      <c r="R1088" s="50">
        <v>3.7355324074074075E-3</v>
      </c>
      <c r="S1088" s="50">
        <v>4.7467592592592596E-3</v>
      </c>
      <c r="T1088" s="50">
        <v>7.4739583333333325E-3</v>
      </c>
      <c r="U1088" s="50">
        <v>8.0822916666666664E-3</v>
      </c>
      <c r="V1088" s="50">
        <v>1.2858101851851853E-2</v>
      </c>
      <c r="W1088" s="50">
        <v>1.2927083333333334E-2</v>
      </c>
      <c r="X1088" s="50">
        <v>2.1759375000000001E-2</v>
      </c>
      <c r="Y1088" s="51">
        <v>4.500019999999999E-2</v>
      </c>
      <c r="Z1088" s="48" t="s">
        <v>0</v>
      </c>
      <c r="AA1088" s="48" t="s">
        <v>0</v>
      </c>
      <c r="AB1088" s="48">
        <v>4.08</v>
      </c>
      <c r="AC1088" s="48">
        <v>8.73</v>
      </c>
      <c r="AD1088" s="48">
        <v>6.35</v>
      </c>
      <c r="AE1088" s="46">
        <v>1899</v>
      </c>
      <c r="AF1088" s="48" t="s">
        <v>0</v>
      </c>
      <c r="AG1088" s="48">
        <v>9.7799999999999994</v>
      </c>
      <c r="AH1088" s="48" t="s">
        <v>0</v>
      </c>
      <c r="AI1088" s="48" t="s">
        <v>0</v>
      </c>
      <c r="AJ1088" s="48">
        <v>11.92</v>
      </c>
      <c r="AK1088" s="48">
        <v>12.89</v>
      </c>
      <c r="AL1088" s="48">
        <v>34.840000000000003</v>
      </c>
      <c r="AM1088" s="48">
        <v>57.17</v>
      </c>
      <c r="AN1088" s="48">
        <v>80.790000000000006</v>
      </c>
      <c r="AO1088" s="50">
        <v>1.246412037037037E-3</v>
      </c>
      <c r="AP1088" s="50">
        <v>1.7400462962962964E-3</v>
      </c>
      <c r="AQ1088" s="50">
        <v>3.9543981481481479E-3</v>
      </c>
      <c r="AR1088" s="50">
        <v>1.5740740740740741E-3</v>
      </c>
      <c r="AS1088" s="50">
        <v>2.1979166666666666E-3</v>
      </c>
      <c r="AT1088" s="50">
        <v>2.8392361111111114E-3</v>
      </c>
      <c r="AU1088" s="50">
        <v>4.4945601851851848E-3</v>
      </c>
      <c r="AV1088" s="50">
        <v>4.8673611111111114E-3</v>
      </c>
      <c r="AW1088" s="50">
        <v>6.2278935185185189E-3</v>
      </c>
      <c r="AX1088" s="50">
        <v>9.8589120370370376E-3</v>
      </c>
      <c r="AY1088" s="50">
        <v>1.0632754629629629E-2</v>
      </c>
      <c r="AZ1088" s="50">
        <v>1.7165046296296296E-2</v>
      </c>
      <c r="BA1088" s="50">
        <v>1.4568634259259259E-2</v>
      </c>
      <c r="BB1088" s="50">
        <v>2.4959027777777778E-2</v>
      </c>
      <c r="BC1088" s="51">
        <v>5.1146980000000002E-2</v>
      </c>
      <c r="BD1088" s="48" t="s">
        <v>0</v>
      </c>
      <c r="BE1088" s="48" t="s">
        <v>0</v>
      </c>
      <c r="BF1088" s="48">
        <v>2.75</v>
      </c>
      <c r="BG1088" s="48">
        <v>5.88</v>
      </c>
      <c r="BH1088" s="48">
        <v>5.57</v>
      </c>
      <c r="BI1088" s="46">
        <v>1450</v>
      </c>
    </row>
    <row r="1089" spans="1:61" x14ac:dyDescent="0.3">
      <c r="A1089" s="46">
        <v>313</v>
      </c>
      <c r="B1089" s="48">
        <v>7.39</v>
      </c>
      <c r="C1089" s="48" t="s">
        <v>0</v>
      </c>
      <c r="D1089" s="48" t="s">
        <v>0</v>
      </c>
      <c r="E1089" s="48">
        <v>9.32</v>
      </c>
      <c r="F1089" s="48">
        <v>10.119999999999999</v>
      </c>
      <c r="G1089" s="48">
        <v>10.98</v>
      </c>
      <c r="H1089" s="48">
        <v>28.11</v>
      </c>
      <c r="I1089" s="48">
        <v>44.82</v>
      </c>
      <c r="J1089" s="48">
        <v>62.73</v>
      </c>
      <c r="K1089" s="50">
        <v>9.5439814814814812E-4</v>
      </c>
      <c r="L1089" s="50">
        <v>1.2999999999999999E-3</v>
      </c>
      <c r="M1089" s="50">
        <v>3.0091435185185186E-3</v>
      </c>
      <c r="N1089" s="50">
        <v>1.1883101851851853E-3</v>
      </c>
      <c r="O1089" s="50">
        <v>1.6687500000000001E-3</v>
      </c>
      <c r="P1089" s="50">
        <v>2.1709490740740738E-3</v>
      </c>
      <c r="Q1089" s="50">
        <v>3.4684027777777782E-3</v>
      </c>
      <c r="R1089" s="50">
        <v>3.7372685185185187E-3</v>
      </c>
      <c r="S1089" s="50">
        <v>4.7489583333333333E-3</v>
      </c>
      <c r="T1089" s="50">
        <v>7.4775462962962964E-3</v>
      </c>
      <c r="U1089" s="50">
        <v>8.0861111111111116E-3</v>
      </c>
      <c r="V1089" s="50">
        <v>1.2864236111111111E-2</v>
      </c>
      <c r="W1089" s="50">
        <v>1.2935995370370372E-2</v>
      </c>
      <c r="X1089" s="50">
        <v>2.1774537037037037E-2</v>
      </c>
      <c r="Y1089" s="51">
        <v>4.5024099999999997E-2</v>
      </c>
      <c r="Z1089" s="48" t="s">
        <v>0</v>
      </c>
      <c r="AA1089" s="48" t="s">
        <v>0</v>
      </c>
      <c r="AB1089" s="48" t="s">
        <v>0</v>
      </c>
      <c r="AC1089" s="48">
        <v>8.7200000000000006</v>
      </c>
      <c r="AD1089" s="48">
        <v>6.33</v>
      </c>
      <c r="AE1089" s="46">
        <v>1894</v>
      </c>
      <c r="AF1089" s="48">
        <v>9.02</v>
      </c>
      <c r="AG1089" s="48" t="s">
        <v>0</v>
      </c>
      <c r="AH1089" s="48">
        <v>10.45</v>
      </c>
      <c r="AI1089" s="48">
        <v>10.9</v>
      </c>
      <c r="AJ1089" s="48" t="s">
        <v>0</v>
      </c>
      <c r="AK1089" s="48">
        <v>12.9</v>
      </c>
      <c r="AL1089" s="48">
        <v>34.86</v>
      </c>
      <c r="AM1089" s="48">
        <v>57.21</v>
      </c>
      <c r="AN1089" s="48">
        <v>80.84</v>
      </c>
      <c r="AO1089" s="50">
        <v>1.247222222222222E-3</v>
      </c>
      <c r="AP1089" s="50">
        <v>1.7412037037037038E-3</v>
      </c>
      <c r="AQ1089" s="50">
        <v>3.957060185185185E-3</v>
      </c>
      <c r="AR1089" s="50">
        <v>1.575E-3</v>
      </c>
      <c r="AS1089" s="50">
        <v>2.1993055555555559E-3</v>
      </c>
      <c r="AT1089" s="50">
        <v>2.8409722222222226E-3</v>
      </c>
      <c r="AU1089" s="50">
        <v>4.4973379629629625E-3</v>
      </c>
      <c r="AV1089" s="50">
        <v>4.8703703703703704E-3</v>
      </c>
      <c r="AW1089" s="50">
        <v>6.2318287037037038E-3</v>
      </c>
      <c r="AX1089" s="50">
        <v>9.8652777777777766E-3</v>
      </c>
      <c r="AY1089" s="50">
        <v>1.0639814814814815E-2</v>
      </c>
      <c r="AZ1089" s="50">
        <v>1.7176504629629628E-2</v>
      </c>
      <c r="BA1089" s="50">
        <v>1.4579398148148147E-2</v>
      </c>
      <c r="BB1089" s="50">
        <v>2.4977199074074072E-2</v>
      </c>
      <c r="BC1089" s="51">
        <v>5.1192340000000003E-2</v>
      </c>
      <c r="BD1089" s="48" t="s">
        <v>0</v>
      </c>
      <c r="BE1089" s="48" t="s">
        <v>0</v>
      </c>
      <c r="BF1089" s="48" t="s">
        <v>0</v>
      </c>
      <c r="BG1089" s="48">
        <v>5.87</v>
      </c>
      <c r="BH1089" s="48">
        <v>5.56</v>
      </c>
      <c r="BI1089" s="46">
        <v>1446</v>
      </c>
    </row>
    <row r="1090" spans="1:61" x14ac:dyDescent="0.3">
      <c r="A1090" s="46">
        <v>312</v>
      </c>
      <c r="B1090" s="48" t="s">
        <v>0</v>
      </c>
      <c r="C1090" s="48">
        <v>8.01</v>
      </c>
      <c r="D1090" s="48" t="s">
        <v>0</v>
      </c>
      <c r="E1090" s="48" t="s">
        <v>0</v>
      </c>
      <c r="F1090" s="48" t="s">
        <v>0</v>
      </c>
      <c r="G1090" s="48" t="s">
        <v>0</v>
      </c>
      <c r="H1090" s="48">
        <v>28.13</v>
      </c>
      <c r="I1090" s="48">
        <v>44.84</v>
      </c>
      <c r="J1090" s="48">
        <v>62.76</v>
      </c>
      <c r="K1090" s="50">
        <v>9.5486111111111108E-4</v>
      </c>
      <c r="L1090" s="50">
        <v>1.3005787037037037E-3</v>
      </c>
      <c r="M1090" s="50">
        <v>3.0106481481481481E-3</v>
      </c>
      <c r="N1090" s="50">
        <v>1.1887731481481482E-3</v>
      </c>
      <c r="O1090" s="50">
        <v>1.6694444444444445E-3</v>
      </c>
      <c r="P1090" s="50">
        <v>2.1719907407407408E-3</v>
      </c>
      <c r="Q1090" s="50">
        <v>3.4700231481481483E-3</v>
      </c>
      <c r="R1090" s="50">
        <v>3.7388888888888888E-3</v>
      </c>
      <c r="S1090" s="50">
        <v>4.7511574074074071E-3</v>
      </c>
      <c r="T1090" s="50">
        <v>7.4811342592592594E-3</v>
      </c>
      <c r="U1090" s="50">
        <v>8.0899305555555568E-3</v>
      </c>
      <c r="V1090" s="50">
        <v>1.2870254629629631E-2</v>
      </c>
      <c r="W1090" s="50">
        <v>1.2945023148148148E-2</v>
      </c>
      <c r="X1090" s="50">
        <v>2.1789583333333331E-2</v>
      </c>
      <c r="Y1090" s="51">
        <v>4.5058409999999993E-2</v>
      </c>
      <c r="Z1090" s="48" t="s">
        <v>0</v>
      </c>
      <c r="AA1090" s="48">
        <v>2.4</v>
      </c>
      <c r="AB1090" s="48">
        <v>4.07</v>
      </c>
      <c r="AC1090" s="48">
        <v>8.7100000000000009</v>
      </c>
      <c r="AD1090" s="48">
        <v>6.31</v>
      </c>
      <c r="AE1090" s="46">
        <v>1889</v>
      </c>
      <c r="AF1090" s="48" t="s">
        <v>0</v>
      </c>
      <c r="AG1090" s="48">
        <v>9.7899999999999991</v>
      </c>
      <c r="AH1090" s="48">
        <v>10.46</v>
      </c>
      <c r="AI1090" s="48">
        <v>10.91</v>
      </c>
      <c r="AJ1090" s="48">
        <v>11.93</v>
      </c>
      <c r="AK1090" s="48">
        <v>12.91</v>
      </c>
      <c r="AL1090" s="48">
        <v>34.880000000000003</v>
      </c>
      <c r="AM1090" s="48">
        <v>57.24</v>
      </c>
      <c r="AN1090" s="48">
        <v>80.89</v>
      </c>
      <c r="AO1090" s="50">
        <v>1.2480324074074073E-3</v>
      </c>
      <c r="AP1090" s="50">
        <v>1.7423611111111112E-3</v>
      </c>
      <c r="AQ1090" s="50">
        <v>3.9597222222222221E-3</v>
      </c>
      <c r="AR1090" s="50">
        <v>1.5760416666666668E-3</v>
      </c>
      <c r="AS1090" s="50">
        <v>2.2006944444444448E-3</v>
      </c>
      <c r="AT1090" s="50">
        <v>2.8427083333333334E-3</v>
      </c>
      <c r="AU1090" s="50">
        <v>4.5001157407407403E-3</v>
      </c>
      <c r="AV1090" s="50">
        <v>4.8734953703703709E-3</v>
      </c>
      <c r="AW1090" s="50">
        <v>6.2358796296296303E-3</v>
      </c>
      <c r="AX1090" s="50">
        <v>9.8717592592592589E-3</v>
      </c>
      <c r="AY1090" s="50">
        <v>1.064675925925926E-2</v>
      </c>
      <c r="AZ1090" s="50">
        <v>1.7187847222222222E-2</v>
      </c>
      <c r="BA1090" s="50">
        <v>1.4590162037037037E-2</v>
      </c>
      <c r="BB1090" s="50">
        <v>2.4995370370370373E-2</v>
      </c>
      <c r="BC1090" s="51">
        <v>5.122728E-2</v>
      </c>
      <c r="BD1090" s="48" t="s">
        <v>0</v>
      </c>
      <c r="BE1090" s="48">
        <v>1.83</v>
      </c>
      <c r="BF1090" s="48" t="s">
        <v>0</v>
      </c>
      <c r="BG1090" s="48">
        <v>5.85</v>
      </c>
      <c r="BH1090" s="48">
        <v>5.54</v>
      </c>
      <c r="BI1090" s="46">
        <v>1442</v>
      </c>
    </row>
    <row r="1091" spans="1:61" x14ac:dyDescent="0.3">
      <c r="A1091" s="46">
        <v>311</v>
      </c>
      <c r="B1091" s="48" t="s">
        <v>0</v>
      </c>
      <c r="C1091" s="48" t="s">
        <v>0</v>
      </c>
      <c r="D1091" s="48">
        <v>8.57</v>
      </c>
      <c r="E1091" s="48">
        <v>9.33</v>
      </c>
      <c r="F1091" s="48">
        <v>10.130000000000001</v>
      </c>
      <c r="G1091" s="48">
        <v>10.99</v>
      </c>
      <c r="H1091" s="48">
        <v>28.14</v>
      </c>
      <c r="I1091" s="48">
        <v>44.86</v>
      </c>
      <c r="J1091" s="48">
        <v>62.79</v>
      </c>
      <c r="K1091" s="50">
        <v>9.552083333333333E-4</v>
      </c>
      <c r="L1091" s="50">
        <v>1.3011574074074073E-3</v>
      </c>
      <c r="M1091" s="50">
        <v>3.0121527777777777E-3</v>
      </c>
      <c r="N1091" s="50">
        <v>1.1893518518518518E-3</v>
      </c>
      <c r="O1091" s="50">
        <v>1.670138888888889E-3</v>
      </c>
      <c r="P1091" s="50">
        <v>2.1729166666666667E-3</v>
      </c>
      <c r="Q1091" s="50">
        <v>3.4715277777777782E-3</v>
      </c>
      <c r="R1091" s="50">
        <v>3.740625E-3</v>
      </c>
      <c r="S1091" s="50">
        <v>4.7533564814814817E-3</v>
      </c>
      <c r="T1091" s="50">
        <v>7.4847222222222225E-3</v>
      </c>
      <c r="U1091" s="50">
        <v>8.09386574074074E-3</v>
      </c>
      <c r="V1091" s="50">
        <v>1.2876388888888889E-2</v>
      </c>
      <c r="W1091" s="50">
        <v>1.2954050925925926E-2</v>
      </c>
      <c r="X1091" s="50">
        <v>2.1804861111111108E-2</v>
      </c>
      <c r="Y1091" s="51">
        <v>4.5092739999999992E-2</v>
      </c>
      <c r="Z1091" s="48" t="s">
        <v>0</v>
      </c>
      <c r="AA1091" s="48" t="s">
        <v>0</v>
      </c>
      <c r="AB1091" s="48" t="s">
        <v>0</v>
      </c>
      <c r="AC1091" s="48">
        <v>8.6999999999999993</v>
      </c>
      <c r="AD1091" s="48">
        <v>6.3</v>
      </c>
      <c r="AE1091" s="46">
        <v>1884</v>
      </c>
      <c r="AF1091" s="48">
        <v>9.0299999999999994</v>
      </c>
      <c r="AG1091" s="48" t="s">
        <v>0</v>
      </c>
      <c r="AH1091" s="48" t="s">
        <v>0</v>
      </c>
      <c r="AI1091" s="48" t="s">
        <v>0</v>
      </c>
      <c r="AJ1091" s="48">
        <v>11.94</v>
      </c>
      <c r="AK1091" s="48">
        <v>12.92</v>
      </c>
      <c r="AL1091" s="48">
        <v>34.9</v>
      </c>
      <c r="AM1091" s="48">
        <v>57.28</v>
      </c>
      <c r="AN1091" s="48">
        <v>80.94</v>
      </c>
      <c r="AO1091" s="50">
        <v>1.2488425925925924E-3</v>
      </c>
      <c r="AP1091" s="50">
        <v>1.743402777777778E-3</v>
      </c>
      <c r="AQ1091" s="50">
        <v>3.9623842592592584E-3</v>
      </c>
      <c r="AR1091" s="50">
        <v>1.5770833333333333E-3</v>
      </c>
      <c r="AS1091" s="50">
        <v>2.2020833333333337E-3</v>
      </c>
      <c r="AT1091" s="50">
        <v>2.8445601851851852E-3</v>
      </c>
      <c r="AU1091" s="50">
        <v>4.5028935185185189E-3</v>
      </c>
      <c r="AV1091" s="50">
        <v>4.8765046296296299E-3</v>
      </c>
      <c r="AW1091" s="50">
        <v>6.2398148148148152E-3</v>
      </c>
      <c r="AX1091" s="50">
        <v>9.8781249999999998E-3</v>
      </c>
      <c r="AY1091" s="50">
        <v>1.0653703703703703E-2</v>
      </c>
      <c r="AZ1091" s="50">
        <v>1.7199305555555558E-2</v>
      </c>
      <c r="BA1091" s="50">
        <v>1.4601041666666667E-2</v>
      </c>
      <c r="BB1091" s="50">
        <v>2.5013541666666667E-2</v>
      </c>
      <c r="BC1091" s="51">
        <v>5.1262230000000006E-2</v>
      </c>
      <c r="BD1091" s="48" t="s">
        <v>0</v>
      </c>
      <c r="BE1091" s="48" t="s">
        <v>0</v>
      </c>
      <c r="BF1091" s="48">
        <v>2.74</v>
      </c>
      <c r="BG1091" s="48">
        <v>5.84</v>
      </c>
      <c r="BH1091" s="48">
        <v>5.52</v>
      </c>
      <c r="BI1091" s="46">
        <v>1438</v>
      </c>
    </row>
    <row r="1092" spans="1:61" x14ac:dyDescent="0.3">
      <c r="A1092" s="46">
        <v>310</v>
      </c>
      <c r="B1092" s="48">
        <v>7.4</v>
      </c>
      <c r="C1092" s="48" t="s">
        <v>0</v>
      </c>
      <c r="D1092" s="48" t="s">
        <v>0</v>
      </c>
      <c r="E1092" s="48" t="s">
        <v>0</v>
      </c>
      <c r="F1092" s="48" t="s">
        <v>0</v>
      </c>
      <c r="G1092" s="48" t="s">
        <v>0</v>
      </c>
      <c r="H1092" s="48">
        <v>28.15</v>
      </c>
      <c r="I1092" s="48">
        <v>44.88</v>
      </c>
      <c r="J1092" s="48">
        <v>62.82</v>
      </c>
      <c r="K1092" s="50">
        <v>9.5567129629629626E-4</v>
      </c>
      <c r="L1092" s="50">
        <v>1.3017361111111111E-3</v>
      </c>
      <c r="M1092" s="50">
        <v>3.0135416666666665E-3</v>
      </c>
      <c r="N1092" s="50">
        <v>1.1898148148148148E-3</v>
      </c>
      <c r="O1092" s="50">
        <v>1.6709490740740743E-3</v>
      </c>
      <c r="P1092" s="50">
        <v>2.1739583333333333E-3</v>
      </c>
      <c r="Q1092" s="50">
        <v>3.4731481481481479E-3</v>
      </c>
      <c r="R1092" s="50">
        <v>3.7423611111111112E-3</v>
      </c>
      <c r="S1092" s="50">
        <v>4.7555555555555554E-3</v>
      </c>
      <c r="T1092" s="50">
        <v>7.4883101851851847E-3</v>
      </c>
      <c r="U1092" s="50">
        <v>8.0976851851851852E-3</v>
      </c>
      <c r="V1092" s="50">
        <v>1.2882407407407408E-2</v>
      </c>
      <c r="W1092" s="50">
        <v>1.2963194444444446E-2</v>
      </c>
      <c r="X1092" s="50">
        <v>2.1820023148148151E-2</v>
      </c>
      <c r="Y1092" s="51">
        <v>4.5116659999999996E-2</v>
      </c>
      <c r="Z1092" s="48">
        <v>1.29</v>
      </c>
      <c r="AA1092" s="48">
        <v>2.39</v>
      </c>
      <c r="AB1092" s="48">
        <v>4.0599999999999996</v>
      </c>
      <c r="AC1092" s="48">
        <v>8.69</v>
      </c>
      <c r="AD1092" s="48">
        <v>6.28</v>
      </c>
      <c r="AE1092" s="46">
        <v>1878</v>
      </c>
      <c r="AF1092" s="48" t="s">
        <v>0</v>
      </c>
      <c r="AG1092" s="48">
        <v>9.8000000000000007</v>
      </c>
      <c r="AH1092" s="48">
        <v>10.47</v>
      </c>
      <c r="AI1092" s="48">
        <v>10.92</v>
      </c>
      <c r="AJ1092" s="48">
        <v>11.95</v>
      </c>
      <c r="AK1092" s="48" t="s">
        <v>0</v>
      </c>
      <c r="AL1092" s="48">
        <v>34.93</v>
      </c>
      <c r="AM1092" s="48">
        <v>57.31</v>
      </c>
      <c r="AN1092" s="48">
        <v>80.989999999999995</v>
      </c>
      <c r="AO1092" s="50">
        <v>1.2496527777777777E-3</v>
      </c>
      <c r="AP1092" s="50">
        <v>1.7445601851851854E-3</v>
      </c>
      <c r="AQ1092" s="50">
        <v>3.9649305555555549E-3</v>
      </c>
      <c r="AR1092" s="50">
        <v>1.5780092592592593E-3</v>
      </c>
      <c r="AS1092" s="50">
        <v>2.2034722222222226E-3</v>
      </c>
      <c r="AT1092" s="50">
        <v>2.8462962962962964E-3</v>
      </c>
      <c r="AU1092" s="50">
        <v>4.5056712962962967E-3</v>
      </c>
      <c r="AV1092" s="50">
        <v>4.8796296296296305E-3</v>
      </c>
      <c r="AW1092" s="50">
        <v>6.2437500000000002E-3</v>
      </c>
      <c r="AX1092" s="50">
        <v>9.8846064814814821E-3</v>
      </c>
      <c r="AY1092" s="50">
        <v>1.0660763888888888E-2</v>
      </c>
      <c r="AZ1092" s="50">
        <v>1.7210648148148149E-2</v>
      </c>
      <c r="BA1092" s="50">
        <v>1.4611805555555557E-2</v>
      </c>
      <c r="BB1092" s="50">
        <v>2.5031712962962964E-2</v>
      </c>
      <c r="BC1092" s="51">
        <v>5.1297189999999999E-2</v>
      </c>
      <c r="BD1092" s="48" t="s">
        <v>0</v>
      </c>
      <c r="BE1092" s="48" t="s">
        <v>0</v>
      </c>
      <c r="BF1092" s="48" t="s">
        <v>0</v>
      </c>
      <c r="BG1092" s="48">
        <v>5.83</v>
      </c>
      <c r="BH1092" s="48">
        <v>5.51</v>
      </c>
      <c r="BI1092" s="46">
        <v>1434</v>
      </c>
    </row>
    <row r="1093" spans="1:61" x14ac:dyDescent="0.3">
      <c r="A1093" s="46">
        <v>309</v>
      </c>
      <c r="B1093" s="48" t="s">
        <v>0</v>
      </c>
      <c r="C1093" s="48">
        <v>8.02</v>
      </c>
      <c r="D1093" s="48" t="s">
        <v>0</v>
      </c>
      <c r="E1093" s="48">
        <v>9.34</v>
      </c>
      <c r="F1093" s="48">
        <v>10.14</v>
      </c>
      <c r="G1093" s="48">
        <v>11</v>
      </c>
      <c r="H1093" s="48">
        <v>28.16</v>
      </c>
      <c r="I1093" s="48">
        <v>44.9</v>
      </c>
      <c r="J1093" s="48">
        <v>62.85</v>
      </c>
      <c r="K1093" s="50">
        <v>9.5613425925925922E-4</v>
      </c>
      <c r="L1093" s="50">
        <v>1.3023148148148147E-3</v>
      </c>
      <c r="M1093" s="50">
        <v>3.0150462962962965E-3</v>
      </c>
      <c r="N1093" s="50">
        <v>1.1903935185185186E-3</v>
      </c>
      <c r="O1093" s="50">
        <v>1.6716435185185187E-3</v>
      </c>
      <c r="P1093" s="50">
        <v>2.1748842592592592E-3</v>
      </c>
      <c r="Q1093" s="50">
        <v>3.4747685185185185E-3</v>
      </c>
      <c r="R1093" s="50">
        <v>3.744097222222222E-3</v>
      </c>
      <c r="S1093" s="50">
        <v>4.75775462962963E-3</v>
      </c>
      <c r="T1093" s="50">
        <v>7.4918981481481477E-3</v>
      </c>
      <c r="U1093" s="50">
        <v>8.1016203703703701E-3</v>
      </c>
      <c r="V1093" s="50">
        <v>1.2888541666666668E-2</v>
      </c>
      <c r="W1093" s="50">
        <v>1.2972222222222224E-2</v>
      </c>
      <c r="X1093" s="50">
        <v>2.1835185185185187E-2</v>
      </c>
      <c r="Y1093" s="51">
        <v>4.5150999999999997E-2</v>
      </c>
      <c r="Z1093" s="48" t="s">
        <v>0</v>
      </c>
      <c r="AA1093" s="48" t="s">
        <v>0</v>
      </c>
      <c r="AB1093" s="48" t="s">
        <v>0</v>
      </c>
      <c r="AC1093" s="48">
        <v>8.68</v>
      </c>
      <c r="AD1093" s="48">
        <v>6.26</v>
      </c>
      <c r="AE1093" s="46">
        <v>1873</v>
      </c>
      <c r="AF1093" s="48">
        <v>9.0399999999999991</v>
      </c>
      <c r="AG1093" s="48" t="s">
        <v>0</v>
      </c>
      <c r="AH1093" s="48" t="s">
        <v>0</v>
      </c>
      <c r="AI1093" s="48">
        <v>10.93</v>
      </c>
      <c r="AJ1093" s="48" t="s">
        <v>0</v>
      </c>
      <c r="AK1093" s="48">
        <v>12.93</v>
      </c>
      <c r="AL1093" s="48">
        <v>34.950000000000003</v>
      </c>
      <c r="AM1093" s="48">
        <v>57.35</v>
      </c>
      <c r="AN1093" s="48">
        <v>81.040000000000006</v>
      </c>
      <c r="AO1093" s="50">
        <v>1.250462962962963E-3</v>
      </c>
      <c r="AP1093" s="50">
        <v>1.7457175925925928E-3</v>
      </c>
      <c r="AQ1093" s="50">
        <v>3.967592592592592E-3</v>
      </c>
      <c r="AR1093" s="50">
        <v>1.579050925925926E-3</v>
      </c>
      <c r="AS1093" s="50">
        <v>2.2048611111111114E-3</v>
      </c>
      <c r="AT1093" s="50">
        <v>2.8480324074074076E-3</v>
      </c>
      <c r="AU1093" s="50">
        <v>4.5085648148148151E-3</v>
      </c>
      <c r="AV1093" s="50">
        <v>4.8826388888888895E-3</v>
      </c>
      <c r="AW1093" s="50">
        <v>6.2478009259259257E-3</v>
      </c>
      <c r="AX1093" s="50">
        <v>9.8910879629629626E-3</v>
      </c>
      <c r="AY1093" s="50">
        <v>1.0667708333333333E-2</v>
      </c>
      <c r="AZ1093" s="50">
        <v>1.7222106481481481E-2</v>
      </c>
      <c r="BA1093" s="50">
        <v>1.4622685185185186E-2</v>
      </c>
      <c r="BB1093" s="50">
        <v>2.5050000000000003E-2</v>
      </c>
      <c r="BC1093" s="51">
        <v>5.133215E-2</v>
      </c>
      <c r="BD1093" s="48" t="s">
        <v>0</v>
      </c>
      <c r="BE1093" s="48">
        <v>1.82</v>
      </c>
      <c r="BF1093" s="48">
        <v>2.73</v>
      </c>
      <c r="BG1093" s="48">
        <v>5.82</v>
      </c>
      <c r="BH1093" s="48">
        <v>5.49</v>
      </c>
      <c r="BI1093" s="46">
        <v>1430</v>
      </c>
    </row>
    <row r="1094" spans="1:61" x14ac:dyDescent="0.3">
      <c r="A1094" s="46">
        <v>308</v>
      </c>
      <c r="B1094" s="48" t="s">
        <v>0</v>
      </c>
      <c r="C1094" s="48" t="s">
        <v>0</v>
      </c>
      <c r="D1094" s="48">
        <v>8.58</v>
      </c>
      <c r="E1094" s="48" t="s">
        <v>0</v>
      </c>
      <c r="F1094" s="48" t="s">
        <v>0</v>
      </c>
      <c r="G1094" s="48">
        <v>11.01</v>
      </c>
      <c r="H1094" s="48">
        <v>28.18</v>
      </c>
      <c r="I1094" s="48">
        <v>44.92</v>
      </c>
      <c r="J1094" s="48">
        <v>62.88</v>
      </c>
      <c r="K1094" s="50">
        <v>9.5659722222222218E-4</v>
      </c>
      <c r="L1094" s="50">
        <v>1.3030092592592592E-3</v>
      </c>
      <c r="M1094" s="50">
        <v>3.016550925925926E-3</v>
      </c>
      <c r="N1094" s="50">
        <v>1.1908564814814815E-3</v>
      </c>
      <c r="O1094" s="50">
        <v>1.6723379629629631E-3</v>
      </c>
      <c r="P1094" s="50">
        <v>2.1758101851851851E-3</v>
      </c>
      <c r="Q1094" s="50">
        <v>3.4763888888888887E-3</v>
      </c>
      <c r="R1094" s="50">
        <v>3.7457175925925926E-3</v>
      </c>
      <c r="S1094" s="50">
        <v>4.7598379629629631E-3</v>
      </c>
      <c r="T1094" s="50">
        <v>7.4954861111111108E-3</v>
      </c>
      <c r="U1094" s="50">
        <v>8.1054398148148136E-3</v>
      </c>
      <c r="V1094" s="50">
        <v>1.2894675925925927E-2</v>
      </c>
      <c r="W1094" s="50">
        <v>1.2981250000000001E-2</v>
      </c>
      <c r="X1094" s="50">
        <v>2.1850462962962964E-2</v>
      </c>
      <c r="Y1094" s="51">
        <v>4.5185339999999997E-2</v>
      </c>
      <c r="Z1094" s="48" t="s">
        <v>0</v>
      </c>
      <c r="AA1094" s="48" t="s">
        <v>0</v>
      </c>
      <c r="AB1094" s="48">
        <v>4.05</v>
      </c>
      <c r="AC1094" s="48">
        <v>8.67</v>
      </c>
      <c r="AD1094" s="48">
        <v>6.24</v>
      </c>
      <c r="AE1094" s="46">
        <v>1868</v>
      </c>
      <c r="AF1094" s="48" t="s">
        <v>0</v>
      </c>
      <c r="AG1094" s="48">
        <v>9.81</v>
      </c>
      <c r="AH1094" s="48">
        <v>10.48</v>
      </c>
      <c r="AI1094" s="48" t="s">
        <v>0</v>
      </c>
      <c r="AJ1094" s="48">
        <v>11.96</v>
      </c>
      <c r="AK1094" s="48">
        <v>12.94</v>
      </c>
      <c r="AL1094" s="48">
        <v>34.97</v>
      </c>
      <c r="AM1094" s="48">
        <v>57.38</v>
      </c>
      <c r="AN1094" s="48">
        <v>81.09</v>
      </c>
      <c r="AO1094" s="50">
        <v>1.2511574074074074E-3</v>
      </c>
      <c r="AP1094" s="50">
        <v>1.7468750000000002E-3</v>
      </c>
      <c r="AQ1094" s="50">
        <v>3.9702546296296291E-3</v>
      </c>
      <c r="AR1094" s="50">
        <v>1.5800925925925926E-3</v>
      </c>
      <c r="AS1094" s="50">
        <v>2.2062500000000003E-3</v>
      </c>
      <c r="AT1094" s="50">
        <v>2.8497685185185188E-3</v>
      </c>
      <c r="AU1094" s="50">
        <v>4.5113425925925928E-3</v>
      </c>
      <c r="AV1094" s="50">
        <v>4.8856481481481485E-3</v>
      </c>
      <c r="AW1094" s="50">
        <v>6.2517361111111116E-3</v>
      </c>
      <c r="AX1094" s="50">
        <v>9.8975694444444432E-3</v>
      </c>
      <c r="AY1094" s="50">
        <v>1.0674768518518517E-2</v>
      </c>
      <c r="AZ1094" s="50">
        <v>1.7233564814814816E-2</v>
      </c>
      <c r="BA1094" s="50">
        <v>1.4633449074074075E-2</v>
      </c>
      <c r="BB1094" s="50">
        <v>2.5068287037037038E-2</v>
      </c>
      <c r="BC1094" s="51">
        <v>5.1377550000000001E-2</v>
      </c>
      <c r="BD1094" s="48" t="s">
        <v>0</v>
      </c>
      <c r="BE1094" s="48" t="s">
        <v>0</v>
      </c>
      <c r="BF1094" s="48" t="s">
        <v>0</v>
      </c>
      <c r="BG1094" s="48">
        <v>5.81</v>
      </c>
      <c r="BH1094" s="48">
        <v>5.47</v>
      </c>
      <c r="BI1094" s="46">
        <v>1426</v>
      </c>
    </row>
    <row r="1095" spans="1:61" x14ac:dyDescent="0.3">
      <c r="A1095" s="46">
        <v>307</v>
      </c>
      <c r="B1095" s="48" t="s">
        <v>0</v>
      </c>
      <c r="C1095" s="48" t="s">
        <v>0</v>
      </c>
      <c r="D1095" s="48" t="s">
        <v>0</v>
      </c>
      <c r="E1095" s="48">
        <v>9.35</v>
      </c>
      <c r="F1095" s="48">
        <v>10.15</v>
      </c>
      <c r="G1095" s="48" t="s">
        <v>0</v>
      </c>
      <c r="H1095" s="48">
        <v>28.19</v>
      </c>
      <c r="I1095" s="48">
        <v>44.95</v>
      </c>
      <c r="J1095" s="48">
        <v>62.9</v>
      </c>
      <c r="K1095" s="50">
        <v>9.569444444444444E-4</v>
      </c>
      <c r="L1095" s="50">
        <v>1.303587962962963E-3</v>
      </c>
      <c r="M1095" s="50">
        <v>3.0180555555555555E-3</v>
      </c>
      <c r="N1095" s="50">
        <v>1.1914351851851851E-3</v>
      </c>
      <c r="O1095" s="50">
        <v>1.6731481481481482E-3</v>
      </c>
      <c r="P1095" s="50">
        <v>2.1768518518518517E-3</v>
      </c>
      <c r="Q1095" s="50">
        <v>3.4780092592592592E-3</v>
      </c>
      <c r="R1095" s="50">
        <v>3.7474537037037038E-3</v>
      </c>
      <c r="S1095" s="50">
        <v>4.7620370370370377E-3</v>
      </c>
      <c r="T1095" s="50">
        <v>7.4991898148148144E-3</v>
      </c>
      <c r="U1095" s="50">
        <v>8.1093750000000003E-3</v>
      </c>
      <c r="V1095" s="50">
        <v>1.2900810185185185E-2</v>
      </c>
      <c r="W1095" s="50">
        <v>1.2990393518518519E-2</v>
      </c>
      <c r="X1095" s="50">
        <v>2.1865740740740741E-2</v>
      </c>
      <c r="Y1095" s="51">
        <v>4.5209259999999994E-2</v>
      </c>
      <c r="Z1095" s="48" t="s">
        <v>0</v>
      </c>
      <c r="AA1095" s="48">
        <v>2.38</v>
      </c>
      <c r="AB1095" s="48" t="s">
        <v>0</v>
      </c>
      <c r="AC1095" s="48">
        <v>8.66</v>
      </c>
      <c r="AD1095" s="48">
        <v>6.23</v>
      </c>
      <c r="AE1095" s="46">
        <v>1863</v>
      </c>
      <c r="AF1095" s="48">
        <v>9.0500000000000007</v>
      </c>
      <c r="AG1095" s="48" t="s">
        <v>0</v>
      </c>
      <c r="AH1095" s="48" t="s">
        <v>0</v>
      </c>
      <c r="AI1095" s="48">
        <v>10.94</v>
      </c>
      <c r="AJ1095" s="48">
        <v>11.97</v>
      </c>
      <c r="AK1095" s="48">
        <v>12.95</v>
      </c>
      <c r="AL1095" s="48">
        <v>34.99</v>
      </c>
      <c r="AM1095" s="48">
        <v>57.42</v>
      </c>
      <c r="AN1095" s="48">
        <v>81.14</v>
      </c>
      <c r="AO1095" s="50">
        <v>1.2519675925925927E-3</v>
      </c>
      <c r="AP1095" s="50">
        <v>1.7480324074074076E-3</v>
      </c>
      <c r="AQ1095" s="50">
        <v>3.9729166666666663E-3</v>
      </c>
      <c r="AR1095" s="50">
        <v>1.5810185185185185E-3</v>
      </c>
      <c r="AS1095" s="50">
        <v>2.2075231481481481E-3</v>
      </c>
      <c r="AT1095" s="50">
        <v>2.8516203703703707E-3</v>
      </c>
      <c r="AU1095" s="50">
        <v>4.5142361111111104E-3</v>
      </c>
      <c r="AV1095" s="50">
        <v>4.8887731481481482E-3</v>
      </c>
      <c r="AW1095" s="50">
        <v>6.2556712962962965E-3</v>
      </c>
      <c r="AX1095" s="50">
        <v>9.9040509259259255E-3</v>
      </c>
      <c r="AY1095" s="50">
        <v>1.0681828703703702E-2</v>
      </c>
      <c r="AZ1095" s="50">
        <v>1.724513888888889E-2</v>
      </c>
      <c r="BA1095" s="50">
        <v>1.4644328703703703E-2</v>
      </c>
      <c r="BB1095" s="50">
        <v>2.5086574074074077E-2</v>
      </c>
      <c r="BC1095" s="51">
        <v>5.1412509999999995E-2</v>
      </c>
      <c r="BD1095" s="48" t="s">
        <v>0</v>
      </c>
      <c r="BE1095" s="48" t="s">
        <v>0</v>
      </c>
      <c r="BF1095" s="48">
        <v>2.72</v>
      </c>
      <c r="BG1095" s="48">
        <v>5.8</v>
      </c>
      <c r="BH1095" s="48">
        <v>5.46</v>
      </c>
      <c r="BI1095" s="46">
        <v>1422</v>
      </c>
    </row>
    <row r="1096" spans="1:61" x14ac:dyDescent="0.3">
      <c r="A1096" s="46">
        <v>306</v>
      </c>
      <c r="B1096" s="48">
        <v>7.41</v>
      </c>
      <c r="C1096" s="48">
        <v>8.0299999999999994</v>
      </c>
      <c r="D1096" s="48" t="s">
        <v>0</v>
      </c>
      <c r="E1096" s="48" t="s">
        <v>0</v>
      </c>
      <c r="F1096" s="48" t="s">
        <v>0</v>
      </c>
      <c r="G1096" s="48">
        <v>11.02</v>
      </c>
      <c r="H1096" s="48">
        <v>28.2</v>
      </c>
      <c r="I1096" s="48">
        <v>44.97</v>
      </c>
      <c r="J1096" s="48">
        <v>62.93</v>
      </c>
      <c r="K1096" s="50">
        <v>9.5740740740740736E-4</v>
      </c>
      <c r="L1096" s="50">
        <v>1.3041666666666666E-3</v>
      </c>
      <c r="M1096" s="50">
        <v>3.019560185185185E-3</v>
      </c>
      <c r="N1096" s="50">
        <v>1.1918981481481481E-3</v>
      </c>
      <c r="O1096" s="50">
        <v>1.6738425925925927E-3</v>
      </c>
      <c r="P1096" s="50">
        <v>2.1777777777777776E-3</v>
      </c>
      <c r="Q1096" s="50">
        <v>3.4796296296296294E-3</v>
      </c>
      <c r="R1096" s="50">
        <v>3.7491898148148146E-3</v>
      </c>
      <c r="S1096" s="50">
        <v>4.7642361111111114E-3</v>
      </c>
      <c r="T1096" s="50">
        <v>7.5027777777777775E-3</v>
      </c>
      <c r="U1096" s="50">
        <v>8.1131944444444437E-3</v>
      </c>
      <c r="V1096" s="50">
        <v>1.2906944444444445E-2</v>
      </c>
      <c r="W1096" s="50">
        <v>1.2999421296296295E-2</v>
      </c>
      <c r="X1096" s="50">
        <v>2.1881018518518518E-2</v>
      </c>
      <c r="Y1096" s="51">
        <v>4.5243610000000004E-2</v>
      </c>
      <c r="Z1096" s="48" t="s">
        <v>0</v>
      </c>
      <c r="AA1096" s="48" t="s">
        <v>0</v>
      </c>
      <c r="AB1096" s="48">
        <v>4.04</v>
      </c>
      <c r="AC1096" s="48">
        <v>8.65</v>
      </c>
      <c r="AD1096" s="48">
        <v>6.21</v>
      </c>
      <c r="AE1096" s="46">
        <v>1858</v>
      </c>
      <c r="AF1096" s="48" t="s">
        <v>0</v>
      </c>
      <c r="AG1096" s="48">
        <v>9.82</v>
      </c>
      <c r="AH1096" s="48">
        <v>10.49</v>
      </c>
      <c r="AI1096" s="48">
        <v>10.95</v>
      </c>
      <c r="AJ1096" s="48">
        <v>11.98</v>
      </c>
      <c r="AK1096" s="48">
        <v>12.96</v>
      </c>
      <c r="AL1096" s="48">
        <v>35.01</v>
      </c>
      <c r="AM1096" s="48">
        <v>57.45</v>
      </c>
      <c r="AN1096" s="48">
        <v>81.19</v>
      </c>
      <c r="AO1096" s="50">
        <v>1.2527777777777778E-3</v>
      </c>
      <c r="AP1096" s="50">
        <v>1.749189814814815E-3</v>
      </c>
      <c r="AQ1096" s="50">
        <v>3.9755787037037034E-3</v>
      </c>
      <c r="AR1096" s="50">
        <v>1.5820601851851853E-3</v>
      </c>
      <c r="AS1096" s="50">
        <v>2.208912037037037E-3</v>
      </c>
      <c r="AT1096" s="50">
        <v>2.8533564814814815E-3</v>
      </c>
      <c r="AU1096" s="50">
        <v>4.5170138888888881E-3</v>
      </c>
      <c r="AV1096" s="50">
        <v>4.8918981481481478E-3</v>
      </c>
      <c r="AW1096" s="50">
        <v>6.2597222222222229E-3</v>
      </c>
      <c r="AX1096" s="50">
        <v>9.9105324074074078E-3</v>
      </c>
      <c r="AY1096" s="50">
        <v>1.0688888888888888E-2</v>
      </c>
      <c r="AZ1096" s="50">
        <v>1.7256597222222222E-2</v>
      </c>
      <c r="BA1096" s="50">
        <v>1.4655208333333334E-2</v>
      </c>
      <c r="BB1096" s="50">
        <v>2.5104976851851851E-2</v>
      </c>
      <c r="BC1096" s="51">
        <v>5.1447499999999993E-2</v>
      </c>
      <c r="BD1096" s="48">
        <v>1.04</v>
      </c>
      <c r="BE1096" s="48">
        <v>1.81</v>
      </c>
      <c r="BF1096" s="48" t="s">
        <v>0</v>
      </c>
      <c r="BG1096" s="48">
        <v>5.79</v>
      </c>
      <c r="BH1096" s="48">
        <v>5.44</v>
      </c>
      <c r="BI1096" s="46">
        <v>1418</v>
      </c>
    </row>
    <row r="1097" spans="1:61" x14ac:dyDescent="0.3">
      <c r="A1097" s="46">
        <v>305</v>
      </c>
      <c r="B1097" s="48" t="s">
        <v>0</v>
      </c>
      <c r="C1097" s="48" t="s">
        <v>0</v>
      </c>
      <c r="D1097" s="48">
        <v>8.59</v>
      </c>
      <c r="E1097" s="48">
        <v>9.36</v>
      </c>
      <c r="F1097" s="48">
        <v>10.16</v>
      </c>
      <c r="G1097" s="48" t="s">
        <v>0</v>
      </c>
      <c r="H1097" s="48">
        <v>28.22</v>
      </c>
      <c r="I1097" s="48">
        <v>44.99</v>
      </c>
      <c r="J1097" s="48">
        <v>62.96</v>
      </c>
      <c r="K1097" s="50">
        <v>9.5787037037037032E-4</v>
      </c>
      <c r="L1097" s="50">
        <v>1.3047453703703704E-3</v>
      </c>
      <c r="M1097" s="50">
        <v>3.021064814814815E-3</v>
      </c>
      <c r="N1097" s="50">
        <v>1.1924768518518521E-3</v>
      </c>
      <c r="O1097" s="50">
        <v>1.6746527777777779E-3</v>
      </c>
      <c r="P1097" s="50">
        <v>2.1788194444444442E-3</v>
      </c>
      <c r="Q1097" s="50">
        <v>3.48125E-3</v>
      </c>
      <c r="R1097" s="50">
        <v>3.7509259259259258E-3</v>
      </c>
      <c r="S1097" s="50">
        <v>4.7664351851851852E-3</v>
      </c>
      <c r="T1097" s="50">
        <v>7.5063657407407405E-3</v>
      </c>
      <c r="U1097" s="50">
        <v>8.1171296296296287E-3</v>
      </c>
      <c r="V1097" s="50">
        <v>1.2913078703703704E-2</v>
      </c>
      <c r="W1097" s="50">
        <v>1.3008564814814815E-2</v>
      </c>
      <c r="X1097" s="50">
        <v>2.1896412037037034E-2</v>
      </c>
      <c r="Y1097" s="51">
        <v>4.5277959999999999E-2</v>
      </c>
      <c r="Z1097" s="48" t="s">
        <v>0</v>
      </c>
      <c r="AA1097" s="48" t="s">
        <v>0</v>
      </c>
      <c r="AB1097" s="48" t="s">
        <v>0</v>
      </c>
      <c r="AC1097" s="48">
        <v>8.64</v>
      </c>
      <c r="AD1097" s="48">
        <v>6.19</v>
      </c>
      <c r="AE1097" s="46">
        <v>1852</v>
      </c>
      <c r="AF1097" s="48">
        <v>9.06</v>
      </c>
      <c r="AG1097" s="48">
        <v>9.83</v>
      </c>
      <c r="AH1097" s="48">
        <v>10.5</v>
      </c>
      <c r="AI1097" s="48">
        <v>10.96</v>
      </c>
      <c r="AJ1097" s="48">
        <v>11.99</v>
      </c>
      <c r="AK1097" s="48">
        <v>12.97</v>
      </c>
      <c r="AL1097" s="48">
        <v>35.03</v>
      </c>
      <c r="AM1097" s="48">
        <v>57.49</v>
      </c>
      <c r="AN1097" s="48">
        <v>81.239999999999995</v>
      </c>
      <c r="AO1097" s="50">
        <v>1.2535879629629631E-3</v>
      </c>
      <c r="AP1097" s="50">
        <v>1.7503472222222224E-3</v>
      </c>
      <c r="AQ1097" s="50">
        <v>3.9782407407407405E-3</v>
      </c>
      <c r="AR1097" s="50">
        <v>1.5831018518518518E-3</v>
      </c>
      <c r="AS1097" s="50">
        <v>2.2103009259259259E-3</v>
      </c>
      <c r="AT1097" s="50">
        <v>2.8550925925925927E-3</v>
      </c>
      <c r="AU1097" s="50">
        <v>4.5197916666666659E-3</v>
      </c>
      <c r="AV1097" s="50">
        <v>4.8949074074074077E-3</v>
      </c>
      <c r="AW1097" s="50">
        <v>6.2636574074074079E-3</v>
      </c>
      <c r="AX1097" s="50">
        <v>9.9170138888888901E-3</v>
      </c>
      <c r="AY1097" s="50">
        <v>1.0695949074074073E-2</v>
      </c>
      <c r="AZ1097" s="50">
        <v>1.7268171296296295E-2</v>
      </c>
      <c r="BA1097" s="50">
        <v>1.4666087962962962E-2</v>
      </c>
      <c r="BB1097" s="50">
        <v>2.5123379629629631E-2</v>
      </c>
      <c r="BC1097" s="51">
        <v>5.1482489999999999E-2</v>
      </c>
      <c r="BD1097" s="48" t="s">
        <v>0</v>
      </c>
      <c r="BE1097" s="48" t="s">
        <v>0</v>
      </c>
      <c r="BF1097" s="48">
        <v>2.71</v>
      </c>
      <c r="BG1097" s="48">
        <v>5.78</v>
      </c>
      <c r="BH1097" s="48">
        <v>5.42</v>
      </c>
      <c r="BI1097" s="46">
        <v>1414</v>
      </c>
    </row>
    <row r="1098" spans="1:61" x14ac:dyDescent="0.3">
      <c r="A1098" s="46">
        <v>304</v>
      </c>
      <c r="B1098" s="48" t="s">
        <v>0</v>
      </c>
      <c r="C1098" s="48" t="s">
        <v>0</v>
      </c>
      <c r="D1098" s="48" t="s">
        <v>0</v>
      </c>
      <c r="E1098" s="48" t="s">
        <v>0</v>
      </c>
      <c r="F1098" s="48">
        <v>10.17</v>
      </c>
      <c r="G1098" s="48">
        <v>11.03</v>
      </c>
      <c r="H1098" s="48">
        <v>28.23</v>
      </c>
      <c r="I1098" s="48">
        <v>45.01</v>
      </c>
      <c r="J1098" s="48">
        <v>62.99</v>
      </c>
      <c r="K1098" s="50">
        <v>9.5833333333333339E-4</v>
      </c>
      <c r="L1098" s="50">
        <v>1.305324074074074E-3</v>
      </c>
      <c r="M1098" s="50">
        <v>3.0225694444444445E-3</v>
      </c>
      <c r="N1098" s="50">
        <v>1.1930555555555557E-3</v>
      </c>
      <c r="O1098" s="50">
        <v>1.6753472222222224E-3</v>
      </c>
      <c r="P1098" s="50">
        <v>2.1797453703703701E-3</v>
      </c>
      <c r="Q1098" s="50">
        <v>3.4828703703703701E-3</v>
      </c>
      <c r="R1098" s="50">
        <v>3.752662037037037E-3</v>
      </c>
      <c r="S1098" s="50">
        <v>4.7687499999999996E-3</v>
      </c>
      <c r="T1098" s="50">
        <v>7.5100694444444442E-3</v>
      </c>
      <c r="U1098" s="50">
        <v>8.1210648148148136E-3</v>
      </c>
      <c r="V1098" s="50">
        <v>1.2919212962962962E-2</v>
      </c>
      <c r="W1098" s="50">
        <v>1.3017708333333334E-2</v>
      </c>
      <c r="X1098" s="50">
        <v>2.1911689814814814E-2</v>
      </c>
      <c r="Y1098" s="51">
        <v>4.5301910000000001E-2</v>
      </c>
      <c r="Z1098" s="48" t="s">
        <v>0</v>
      </c>
      <c r="AA1098" s="48">
        <v>2.37</v>
      </c>
      <c r="AB1098" s="48">
        <v>4.03</v>
      </c>
      <c r="AC1098" s="48">
        <v>8.6300000000000008</v>
      </c>
      <c r="AD1098" s="48">
        <v>6.18</v>
      </c>
      <c r="AE1098" s="46">
        <v>1847</v>
      </c>
      <c r="AF1098" s="48" t="s">
        <v>0</v>
      </c>
      <c r="AG1098" s="48" t="s">
        <v>0</v>
      </c>
      <c r="AH1098" s="48" t="s">
        <v>0</v>
      </c>
      <c r="AI1098" s="48" t="s">
        <v>0</v>
      </c>
      <c r="AJ1098" s="48" t="s">
        <v>0</v>
      </c>
      <c r="AK1098" s="48">
        <v>12.98</v>
      </c>
      <c r="AL1098" s="48">
        <v>35.049999999999997</v>
      </c>
      <c r="AM1098" s="48">
        <v>57.53</v>
      </c>
      <c r="AN1098" s="48">
        <v>81.290000000000006</v>
      </c>
      <c r="AO1098" s="50">
        <v>1.2543981481481481E-3</v>
      </c>
      <c r="AP1098" s="50">
        <v>1.7515046296296298E-3</v>
      </c>
      <c r="AQ1098" s="50">
        <v>3.9809027777777777E-3</v>
      </c>
      <c r="AR1098" s="50">
        <v>1.5841435185185186E-3</v>
      </c>
      <c r="AS1098" s="50">
        <v>2.2116898148148148E-3</v>
      </c>
      <c r="AT1098" s="50">
        <v>2.8569444444444445E-3</v>
      </c>
      <c r="AU1098" s="50">
        <v>4.5226851851851851E-3</v>
      </c>
      <c r="AV1098" s="50">
        <v>4.8980324074074074E-3</v>
      </c>
      <c r="AW1098" s="50">
        <v>6.2677083333333343E-3</v>
      </c>
      <c r="AX1098" s="50">
        <v>9.9236111111111122E-3</v>
      </c>
      <c r="AY1098" s="50">
        <v>1.0703009259259259E-2</v>
      </c>
      <c r="AZ1098" s="50">
        <v>1.7279745370370372E-2</v>
      </c>
      <c r="BA1098" s="50">
        <v>1.4677083333333334E-2</v>
      </c>
      <c r="BB1098" s="50">
        <v>2.5141782407407411E-2</v>
      </c>
      <c r="BC1098" s="51">
        <v>5.152789E-2</v>
      </c>
      <c r="BD1098" s="48" t="s">
        <v>0</v>
      </c>
      <c r="BE1098" s="48" t="s">
        <v>0</v>
      </c>
      <c r="BF1098" s="48" t="s">
        <v>0</v>
      </c>
      <c r="BG1098" s="48">
        <v>5.77</v>
      </c>
      <c r="BH1098" s="48">
        <v>5.41</v>
      </c>
      <c r="BI1098" s="46">
        <v>1410</v>
      </c>
    </row>
    <row r="1099" spans="1:61" x14ac:dyDescent="0.3">
      <c r="A1099" s="46">
        <v>303</v>
      </c>
      <c r="B1099" s="48">
        <v>7.42</v>
      </c>
      <c r="C1099" s="48">
        <v>8.0399999999999991</v>
      </c>
      <c r="D1099" s="48" t="s">
        <v>0</v>
      </c>
      <c r="E1099" s="48">
        <v>9.3699999999999992</v>
      </c>
      <c r="F1099" s="48" t="s">
        <v>0</v>
      </c>
      <c r="G1099" s="48" t="s">
        <v>0</v>
      </c>
      <c r="H1099" s="48">
        <v>28.24</v>
      </c>
      <c r="I1099" s="48">
        <v>45.03</v>
      </c>
      <c r="J1099" s="48">
        <v>63.02</v>
      </c>
      <c r="K1099" s="50">
        <v>9.5879629629629635E-4</v>
      </c>
      <c r="L1099" s="50">
        <v>1.3059027777777778E-3</v>
      </c>
      <c r="M1099" s="50">
        <v>3.024074074074074E-3</v>
      </c>
      <c r="N1099" s="50">
        <v>1.1935185185185187E-3</v>
      </c>
      <c r="O1099" s="50">
        <v>1.6761574074074075E-3</v>
      </c>
      <c r="P1099" s="50">
        <v>2.1807870370370371E-3</v>
      </c>
      <c r="Q1099" s="50">
        <v>3.4844907407407407E-3</v>
      </c>
      <c r="R1099" s="50">
        <v>3.7543981481481482E-3</v>
      </c>
      <c r="S1099" s="50">
        <v>4.7709490740740742E-3</v>
      </c>
      <c r="T1099" s="50">
        <v>7.5136574074074064E-3</v>
      </c>
      <c r="U1099" s="50">
        <v>8.1250000000000003E-3</v>
      </c>
      <c r="V1099" s="50">
        <v>1.2925462962962963E-2</v>
      </c>
      <c r="W1099" s="50">
        <v>1.3026851851851852E-2</v>
      </c>
      <c r="X1099" s="50">
        <v>2.1927083333333333E-2</v>
      </c>
      <c r="Y1099" s="51">
        <v>4.5336269999999998E-2</v>
      </c>
      <c r="Z1099" s="48" t="s">
        <v>0</v>
      </c>
      <c r="AA1099" s="48" t="s">
        <v>0</v>
      </c>
      <c r="AB1099" s="48" t="s">
        <v>0</v>
      </c>
      <c r="AC1099" s="48">
        <v>8.6199999999999992</v>
      </c>
      <c r="AD1099" s="48">
        <v>6.16</v>
      </c>
      <c r="AE1099" s="46">
        <v>1842</v>
      </c>
      <c r="AF1099" s="48">
        <v>9.07</v>
      </c>
      <c r="AG1099" s="48">
        <v>9.84</v>
      </c>
      <c r="AH1099" s="48">
        <v>10.51</v>
      </c>
      <c r="AI1099" s="48">
        <v>10.97</v>
      </c>
      <c r="AJ1099" s="48">
        <v>12</v>
      </c>
      <c r="AK1099" s="48" t="s">
        <v>0</v>
      </c>
      <c r="AL1099" s="48">
        <v>35.07</v>
      </c>
      <c r="AM1099" s="48">
        <v>57.56</v>
      </c>
      <c r="AN1099" s="48">
        <v>81.34</v>
      </c>
      <c r="AO1099" s="50">
        <v>1.2552083333333334E-3</v>
      </c>
      <c r="AP1099" s="50">
        <v>1.7526620370370372E-3</v>
      </c>
      <c r="AQ1099" s="50">
        <v>3.9835648148148148E-3</v>
      </c>
      <c r="AR1099" s="50">
        <v>1.5851851851851851E-3</v>
      </c>
      <c r="AS1099" s="50">
        <v>2.2130787037037036E-3</v>
      </c>
      <c r="AT1099" s="50">
        <v>2.8586805555555557E-3</v>
      </c>
      <c r="AU1099" s="50">
        <v>4.5255787037037035E-3</v>
      </c>
      <c r="AV1099" s="50">
        <v>4.9011574074074079E-3</v>
      </c>
      <c r="AW1099" s="50">
        <v>6.2717592592592599E-3</v>
      </c>
      <c r="AX1099" s="50">
        <v>9.9300925925925928E-3</v>
      </c>
      <c r="AY1099" s="50">
        <v>1.0710069444444444E-2</v>
      </c>
      <c r="AZ1099" s="50">
        <v>1.7291203703703704E-2</v>
      </c>
      <c r="BA1099" s="50">
        <v>1.4687962962962963E-2</v>
      </c>
      <c r="BB1099" s="50">
        <v>2.5160185185185188E-2</v>
      </c>
      <c r="BC1099" s="51">
        <v>5.156289E-2</v>
      </c>
      <c r="BD1099" s="48" t="s">
        <v>0</v>
      </c>
      <c r="BE1099" s="48">
        <v>1.8</v>
      </c>
      <c r="BF1099" s="48">
        <v>2.7</v>
      </c>
      <c r="BG1099" s="48">
        <v>5.76</v>
      </c>
      <c r="BH1099" s="48">
        <v>5.39</v>
      </c>
      <c r="BI1099" s="46">
        <v>1406</v>
      </c>
    </row>
    <row r="1100" spans="1:61" x14ac:dyDescent="0.3">
      <c r="A1100" s="46">
        <v>302</v>
      </c>
      <c r="B1100" s="48" t="s">
        <v>0</v>
      </c>
      <c r="C1100" s="48" t="s">
        <v>0</v>
      </c>
      <c r="D1100" s="48">
        <v>8.6</v>
      </c>
      <c r="E1100" s="48" t="s">
        <v>0</v>
      </c>
      <c r="F1100" s="48">
        <v>10.18</v>
      </c>
      <c r="G1100" s="48">
        <v>11.04</v>
      </c>
      <c r="H1100" s="48">
        <v>28.25</v>
      </c>
      <c r="I1100" s="48">
        <v>45.05</v>
      </c>
      <c r="J1100" s="48">
        <v>63.05</v>
      </c>
      <c r="K1100" s="50">
        <v>9.5925925925925931E-4</v>
      </c>
      <c r="L1100" s="50">
        <v>1.3064814814814814E-3</v>
      </c>
      <c r="M1100" s="50">
        <v>3.0255787037037035E-3</v>
      </c>
      <c r="N1100" s="50">
        <v>1.1940972222222225E-3</v>
      </c>
      <c r="O1100" s="50">
        <v>1.6768518518518519E-3</v>
      </c>
      <c r="P1100" s="50">
        <v>2.181712962962963E-3</v>
      </c>
      <c r="Q1100" s="50">
        <v>3.4861111111111108E-3</v>
      </c>
      <c r="R1100" s="50">
        <v>3.756134259259259E-3</v>
      </c>
      <c r="S1100" s="50">
        <v>4.7731481481481479E-3</v>
      </c>
      <c r="T1100" s="50">
        <v>7.5173611111111101E-3</v>
      </c>
      <c r="U1100" s="50">
        <v>8.1288194444444455E-3</v>
      </c>
      <c r="V1100" s="50">
        <v>1.2931597222222223E-2</v>
      </c>
      <c r="W1100" s="50">
        <v>1.303599537037037E-2</v>
      </c>
      <c r="X1100" s="50">
        <v>2.1942476851851852E-2</v>
      </c>
      <c r="Y1100" s="51">
        <v>4.5370649999999998E-2</v>
      </c>
      <c r="Z1100" s="48" t="s">
        <v>0</v>
      </c>
      <c r="AA1100" s="48">
        <v>2.36</v>
      </c>
      <c r="AB1100" s="48">
        <v>4.0199999999999996</v>
      </c>
      <c r="AC1100" s="48">
        <v>8.61</v>
      </c>
      <c r="AD1100" s="48">
        <v>6.14</v>
      </c>
      <c r="AE1100" s="46">
        <v>1837</v>
      </c>
      <c r="AF1100" s="48" t="s">
        <v>0</v>
      </c>
      <c r="AG1100" s="48" t="s">
        <v>0</v>
      </c>
      <c r="AH1100" s="48" t="s">
        <v>0</v>
      </c>
      <c r="AI1100" s="48">
        <v>10.98</v>
      </c>
      <c r="AJ1100" s="48">
        <v>12.01</v>
      </c>
      <c r="AK1100" s="48">
        <v>12.99</v>
      </c>
      <c r="AL1100" s="48">
        <v>35.090000000000003</v>
      </c>
      <c r="AM1100" s="48">
        <v>57.6</v>
      </c>
      <c r="AN1100" s="48">
        <v>81.39</v>
      </c>
      <c r="AO1100" s="50">
        <v>1.2560185185185185E-3</v>
      </c>
      <c r="AP1100" s="50">
        <v>1.7538194444444446E-3</v>
      </c>
      <c r="AQ1100" s="50">
        <v>3.9862268518518519E-3</v>
      </c>
      <c r="AR1100" s="50">
        <v>1.5861111111111111E-3</v>
      </c>
      <c r="AS1100" s="50">
        <v>2.2144675925925925E-3</v>
      </c>
      <c r="AT1100" s="50">
        <v>2.8604166666666669E-3</v>
      </c>
      <c r="AU1100" s="50">
        <v>4.5283564814814813E-3</v>
      </c>
      <c r="AV1100" s="50">
        <v>4.9041666666666669E-3</v>
      </c>
      <c r="AW1100" s="50">
        <v>6.2756944444444449E-3</v>
      </c>
      <c r="AX1100" s="50">
        <v>9.9365740740740734E-3</v>
      </c>
      <c r="AY1100" s="50">
        <v>1.0717129629629629E-2</v>
      </c>
      <c r="AZ1100" s="50">
        <v>1.730289351851852E-2</v>
      </c>
      <c r="BA1100" s="50">
        <v>1.4698958333333335E-2</v>
      </c>
      <c r="BB1100" s="50">
        <v>2.5178703703703703E-2</v>
      </c>
      <c r="BC1100" s="51">
        <v>5.1597889999999993E-2</v>
      </c>
      <c r="BD1100" s="48" t="s">
        <v>0</v>
      </c>
      <c r="BE1100" s="48" t="s">
        <v>0</v>
      </c>
      <c r="BF1100" s="48" t="s">
        <v>0</v>
      </c>
      <c r="BG1100" s="48">
        <v>5.75</v>
      </c>
      <c r="BH1100" s="48">
        <v>5.38</v>
      </c>
      <c r="BI1100" s="46">
        <v>1402</v>
      </c>
    </row>
    <row r="1101" spans="1:61" x14ac:dyDescent="0.3">
      <c r="A1101" s="46">
        <v>301</v>
      </c>
      <c r="B1101" s="48" t="s">
        <v>0</v>
      </c>
      <c r="C1101" s="48" t="s">
        <v>0</v>
      </c>
      <c r="D1101" s="48" t="s">
        <v>0</v>
      </c>
      <c r="E1101" s="48">
        <v>9.3800000000000008</v>
      </c>
      <c r="F1101" s="48" t="s">
        <v>0</v>
      </c>
      <c r="G1101" s="48">
        <v>11.05</v>
      </c>
      <c r="H1101" s="48">
        <v>28.27</v>
      </c>
      <c r="I1101" s="48">
        <v>45.07</v>
      </c>
      <c r="J1101" s="48">
        <v>63.08</v>
      </c>
      <c r="K1101" s="50">
        <v>9.5960648148148153E-4</v>
      </c>
      <c r="L1101" s="50">
        <v>1.3070601851851852E-3</v>
      </c>
      <c r="M1101" s="50">
        <v>3.0270833333333334E-3</v>
      </c>
      <c r="N1101" s="50">
        <v>1.1945601851851854E-3</v>
      </c>
      <c r="O1101" s="50">
        <v>1.6776620370370372E-3</v>
      </c>
      <c r="P1101" s="50">
        <v>2.1827546296296295E-3</v>
      </c>
      <c r="Q1101" s="50">
        <v>3.4877314814814814E-3</v>
      </c>
      <c r="R1101" s="50">
        <v>3.7578703703703702E-3</v>
      </c>
      <c r="S1101" s="50">
        <v>4.7753472222222216E-3</v>
      </c>
      <c r="T1101" s="50">
        <v>7.5209490740740731E-3</v>
      </c>
      <c r="U1101" s="50">
        <v>8.1327546296296304E-3</v>
      </c>
      <c r="V1101" s="50">
        <v>1.2937847222222224E-2</v>
      </c>
      <c r="W1101" s="50">
        <v>1.3045254629629631E-2</v>
      </c>
      <c r="X1101" s="50">
        <v>2.1957870370370371E-2</v>
      </c>
      <c r="Y1101" s="51">
        <v>4.5394610000000002E-2</v>
      </c>
      <c r="Z1101" s="48">
        <v>1.28</v>
      </c>
      <c r="AA1101" s="48" t="s">
        <v>0</v>
      </c>
      <c r="AB1101" s="48" t="s">
        <v>0</v>
      </c>
      <c r="AC1101" s="48">
        <v>8.6</v>
      </c>
      <c r="AD1101" s="48">
        <v>6.12</v>
      </c>
      <c r="AE1101" s="46">
        <v>1832</v>
      </c>
      <c r="AF1101" s="48">
        <v>9.08</v>
      </c>
      <c r="AG1101" s="48">
        <v>9.85</v>
      </c>
      <c r="AH1101" s="48">
        <v>10.52</v>
      </c>
      <c r="AI1101" s="48" t="s">
        <v>0</v>
      </c>
      <c r="AJ1101" s="48">
        <v>12.02</v>
      </c>
      <c r="AK1101" s="48">
        <v>13</v>
      </c>
      <c r="AL1101" s="48">
        <v>35.11</v>
      </c>
      <c r="AM1101" s="48">
        <v>57.63</v>
      </c>
      <c r="AN1101" s="48">
        <v>81.44</v>
      </c>
      <c r="AO1101" s="50">
        <v>1.2568287037037038E-3</v>
      </c>
      <c r="AP1101" s="50">
        <v>1.754976851851852E-3</v>
      </c>
      <c r="AQ1101" s="50">
        <v>3.988888888888889E-3</v>
      </c>
      <c r="AR1101" s="50">
        <v>1.5871527777777778E-3</v>
      </c>
      <c r="AS1101" s="50">
        <v>2.2158564814814814E-3</v>
      </c>
      <c r="AT1101" s="50">
        <v>2.8622685185185188E-3</v>
      </c>
      <c r="AU1101" s="50">
        <v>4.5312499999999997E-3</v>
      </c>
      <c r="AV1101" s="50">
        <v>4.9072916666666666E-3</v>
      </c>
      <c r="AW1101" s="50">
        <v>6.2797453703703704E-3</v>
      </c>
      <c r="AX1101" s="50">
        <v>9.9431712962962972E-3</v>
      </c>
      <c r="AY1101" s="50">
        <v>1.0724189814814815E-2</v>
      </c>
      <c r="AZ1101" s="50">
        <v>1.7314467592592593E-2</v>
      </c>
      <c r="BA1101" s="50">
        <v>1.4709837962962963E-2</v>
      </c>
      <c r="BB1101" s="50">
        <v>2.519710648148148E-2</v>
      </c>
      <c r="BC1101" s="51">
        <v>5.1632910000000004E-2</v>
      </c>
      <c r="BD1101" s="48" t="s">
        <v>0</v>
      </c>
      <c r="BE1101" s="48">
        <v>1.79</v>
      </c>
      <c r="BF1101" s="48">
        <v>2.69</v>
      </c>
      <c r="BG1101" s="48">
        <v>5.74</v>
      </c>
      <c r="BH1101" s="48">
        <v>5.36</v>
      </c>
      <c r="BI1101" s="46">
        <v>1398</v>
      </c>
    </row>
    <row r="1102" spans="1:61" x14ac:dyDescent="0.3">
      <c r="A1102" s="46">
        <v>300</v>
      </c>
      <c r="B1102" s="48">
        <v>7.43</v>
      </c>
      <c r="C1102" s="48">
        <v>8.0500000000000007</v>
      </c>
      <c r="D1102" s="48" t="s">
        <v>0</v>
      </c>
      <c r="E1102" s="48" t="s">
        <v>0</v>
      </c>
      <c r="F1102" s="48">
        <v>10.19</v>
      </c>
      <c r="G1102" s="48" t="s">
        <v>0</v>
      </c>
      <c r="H1102" s="48">
        <v>28.28</v>
      </c>
      <c r="I1102" s="48">
        <v>45.1</v>
      </c>
      <c r="J1102" s="49">
        <v>63.11</v>
      </c>
      <c r="K1102" s="50">
        <v>9.6006944444444449E-4</v>
      </c>
      <c r="L1102" s="50">
        <v>1.3077546296296296E-3</v>
      </c>
      <c r="M1102" s="50">
        <v>3.028587962962963E-3</v>
      </c>
      <c r="N1102" s="50">
        <v>1.195138888888889E-3</v>
      </c>
      <c r="O1102" s="50">
        <v>1.6783564814814816E-3</v>
      </c>
      <c r="P1102" s="50">
        <v>2.1836805555555555E-3</v>
      </c>
      <c r="Q1102" s="50">
        <v>3.4893518518518516E-3</v>
      </c>
      <c r="R1102" s="50">
        <v>3.7596064814814814E-3</v>
      </c>
      <c r="S1102" s="50">
        <v>4.7775462962962962E-3</v>
      </c>
      <c r="T1102" s="50">
        <v>7.5246527777777777E-3</v>
      </c>
      <c r="U1102" s="50">
        <v>8.1366898148148153E-3</v>
      </c>
      <c r="V1102" s="50">
        <v>1.2943981481481482E-2</v>
      </c>
      <c r="W1102" s="50">
        <v>1.305439814814815E-2</v>
      </c>
      <c r="X1102" s="50">
        <v>2.1973379629629631E-2</v>
      </c>
      <c r="Y1102" s="51">
        <v>4.5428980000000001E-2</v>
      </c>
      <c r="Z1102" s="48" t="s">
        <v>0</v>
      </c>
      <c r="AA1102" s="48" t="s">
        <v>0</v>
      </c>
      <c r="AB1102" s="48">
        <v>4.01</v>
      </c>
      <c r="AC1102" s="48">
        <v>8.59</v>
      </c>
      <c r="AD1102" s="48">
        <v>6.11</v>
      </c>
      <c r="AE1102" s="46">
        <v>1827</v>
      </c>
      <c r="AF1102" s="48" t="s">
        <v>0</v>
      </c>
      <c r="AG1102" s="48" t="s">
        <v>0</v>
      </c>
      <c r="AH1102" s="48" t="s">
        <v>0</v>
      </c>
      <c r="AI1102" s="48">
        <v>10.99</v>
      </c>
      <c r="AJ1102" s="48">
        <v>12.03</v>
      </c>
      <c r="AK1102" s="48">
        <v>13.01</v>
      </c>
      <c r="AL1102" s="48">
        <v>35.130000000000003</v>
      </c>
      <c r="AM1102" s="48">
        <v>57.67</v>
      </c>
      <c r="AN1102" s="48">
        <v>81.489999999999995</v>
      </c>
      <c r="AO1102" s="50">
        <v>1.2576388888888889E-3</v>
      </c>
      <c r="AP1102" s="50">
        <v>1.7561342592592594E-3</v>
      </c>
      <c r="AQ1102" s="50">
        <v>3.9915509259259262E-3</v>
      </c>
      <c r="AR1102" s="50">
        <v>1.5881944444444444E-3</v>
      </c>
      <c r="AS1102" s="50">
        <v>2.2172453703703703E-3</v>
      </c>
      <c r="AT1102" s="50">
        <v>2.8640046296296295E-3</v>
      </c>
      <c r="AU1102" s="50">
        <v>4.5341435185185181E-3</v>
      </c>
      <c r="AV1102" s="50">
        <v>4.9104166666666662E-3</v>
      </c>
      <c r="AW1102" s="50">
        <v>6.2837962962962969E-3</v>
      </c>
      <c r="AX1102" s="50">
        <v>9.9497685185185192E-3</v>
      </c>
      <c r="AY1102" s="50">
        <v>1.0731365740740741E-2</v>
      </c>
      <c r="AZ1102" s="50">
        <v>1.7326041666666667E-2</v>
      </c>
      <c r="BA1102" s="50">
        <v>1.4720833333333334E-2</v>
      </c>
      <c r="BB1102" s="50">
        <v>2.5215625000000002E-2</v>
      </c>
      <c r="BC1102" s="51">
        <v>5.1678339999999996E-2</v>
      </c>
      <c r="BD1102" s="48" t="s">
        <v>0</v>
      </c>
      <c r="BE1102" s="48" t="s">
        <v>0</v>
      </c>
      <c r="BF1102" s="48" t="s">
        <v>0</v>
      </c>
      <c r="BG1102" s="48">
        <v>5.73</v>
      </c>
      <c r="BH1102" s="48">
        <v>5.34</v>
      </c>
      <c r="BI1102" s="46">
        <v>1394</v>
      </c>
    </row>
    <row r="1103" spans="1:61" x14ac:dyDescent="0.3">
      <c r="A1103" s="46">
        <v>299</v>
      </c>
      <c r="B1103" s="48" t="s">
        <v>0</v>
      </c>
      <c r="C1103" s="48" t="s">
        <v>0</v>
      </c>
      <c r="D1103" s="48">
        <v>8.61</v>
      </c>
      <c r="E1103" s="48">
        <v>9.39</v>
      </c>
      <c r="F1103" s="48" t="s">
        <v>0</v>
      </c>
      <c r="G1103" s="48">
        <v>11.06</v>
      </c>
      <c r="H1103" s="48">
        <v>28.29</v>
      </c>
      <c r="I1103" s="48">
        <v>45.12</v>
      </c>
      <c r="J1103" s="49">
        <v>63.14</v>
      </c>
      <c r="K1103" s="50">
        <v>9.6053240740740745E-4</v>
      </c>
      <c r="L1103" s="50">
        <v>1.3083333333333332E-3</v>
      </c>
      <c r="M1103" s="50">
        <v>3.0300925925925925E-3</v>
      </c>
      <c r="N1103" s="50">
        <v>1.1957175925925928E-3</v>
      </c>
      <c r="O1103" s="50">
        <v>1.6791666666666667E-3</v>
      </c>
      <c r="P1103" s="50">
        <v>2.184722222222222E-3</v>
      </c>
      <c r="Q1103" s="50">
        <v>3.4909722222222221E-3</v>
      </c>
      <c r="R1103" s="50">
        <v>3.7613425925925926E-3</v>
      </c>
      <c r="S1103" s="50">
        <v>4.77974537037037E-3</v>
      </c>
      <c r="T1103" s="50">
        <v>7.5283564814814814E-3</v>
      </c>
      <c r="U1103" s="50">
        <v>8.1406250000000003E-3</v>
      </c>
      <c r="V1103" s="50">
        <v>1.2950231481481483E-2</v>
      </c>
      <c r="W1103" s="50">
        <v>1.3063657407407408E-2</v>
      </c>
      <c r="X1103" s="50">
        <v>2.198877314814815E-2</v>
      </c>
      <c r="Y1103" s="51">
        <v>4.5463369999999996E-2</v>
      </c>
      <c r="Z1103" s="48" t="s">
        <v>0</v>
      </c>
      <c r="AA1103" s="48">
        <v>2.35</v>
      </c>
      <c r="AB1103" s="48" t="s">
        <v>0</v>
      </c>
      <c r="AC1103" s="48">
        <v>8.58</v>
      </c>
      <c r="AD1103" s="48">
        <v>6.09</v>
      </c>
      <c r="AE1103" s="46">
        <v>1821</v>
      </c>
      <c r="AF1103" s="48">
        <v>9.09</v>
      </c>
      <c r="AG1103" s="48">
        <v>9.86</v>
      </c>
      <c r="AH1103" s="48">
        <v>10.53</v>
      </c>
      <c r="AI1103" s="48">
        <v>11</v>
      </c>
      <c r="AJ1103" s="48" t="s">
        <v>0</v>
      </c>
      <c r="AK1103" s="48">
        <v>13.02</v>
      </c>
      <c r="AL1103" s="48">
        <v>35.15</v>
      </c>
      <c r="AM1103" s="48">
        <v>57.7</v>
      </c>
      <c r="AN1103" s="48">
        <v>81.540000000000006</v>
      </c>
      <c r="AO1103" s="50">
        <v>1.2584490740740742E-3</v>
      </c>
      <c r="AP1103" s="50">
        <v>1.7572916666666668E-3</v>
      </c>
      <c r="AQ1103" s="50">
        <v>3.9943287037037031E-3</v>
      </c>
      <c r="AR1103" s="50">
        <v>1.5892361111111111E-3</v>
      </c>
      <c r="AS1103" s="50">
        <v>2.2187500000000002E-3</v>
      </c>
      <c r="AT1103" s="50">
        <v>2.8658564814814814E-3</v>
      </c>
      <c r="AU1103" s="50">
        <v>4.5369212962962958E-3</v>
      </c>
      <c r="AV1103" s="50">
        <v>4.9135416666666668E-3</v>
      </c>
      <c r="AW1103" s="50">
        <v>6.2878472222222224E-3</v>
      </c>
      <c r="AX1103" s="50">
        <v>9.9562499999999998E-3</v>
      </c>
      <c r="AY1103" s="50">
        <v>1.0738425925925926E-2</v>
      </c>
      <c r="AZ1103" s="50">
        <v>1.7337731481481482E-2</v>
      </c>
      <c r="BA1103" s="50">
        <v>1.4731828703703704E-2</v>
      </c>
      <c r="BB1103" s="50">
        <v>2.5234259259259262E-2</v>
      </c>
      <c r="BC1103" s="51">
        <v>5.1713369999999995E-2</v>
      </c>
      <c r="BD1103" s="48" t="s">
        <v>0</v>
      </c>
      <c r="BE1103" s="48" t="s">
        <v>0</v>
      </c>
      <c r="BF1103" s="48">
        <v>2.68</v>
      </c>
      <c r="BG1103" s="48">
        <v>5.72</v>
      </c>
      <c r="BH1103" s="48">
        <v>5.33</v>
      </c>
      <c r="BI1103" s="46">
        <v>1390</v>
      </c>
    </row>
    <row r="1104" spans="1:61" x14ac:dyDescent="0.3">
      <c r="A1104" s="46">
        <v>298</v>
      </c>
      <c r="B1104" s="48" t="s">
        <v>0</v>
      </c>
      <c r="C1104" s="48" t="s">
        <v>0</v>
      </c>
      <c r="D1104" s="48" t="s">
        <v>0</v>
      </c>
      <c r="E1104" s="48" t="s">
        <v>0</v>
      </c>
      <c r="F1104" s="48">
        <v>10.199999999999999</v>
      </c>
      <c r="G1104" s="48" t="s">
        <v>0</v>
      </c>
      <c r="H1104" s="48">
        <v>28.31</v>
      </c>
      <c r="I1104" s="48">
        <v>45.14</v>
      </c>
      <c r="J1104" s="49">
        <v>63.17</v>
      </c>
      <c r="K1104" s="50">
        <v>9.6099537037037041E-4</v>
      </c>
      <c r="L1104" s="50">
        <v>1.308912037037037E-3</v>
      </c>
      <c r="M1104" s="50">
        <v>3.031597222222222E-3</v>
      </c>
      <c r="N1104" s="50">
        <v>1.1961805555555558E-3</v>
      </c>
      <c r="O1104" s="50">
        <v>1.6798611111111111E-3</v>
      </c>
      <c r="P1104" s="50">
        <v>2.1856481481481479E-3</v>
      </c>
      <c r="Q1104" s="50">
        <v>3.4925925925925923E-3</v>
      </c>
      <c r="R1104" s="50">
        <v>3.7630787037037034E-3</v>
      </c>
      <c r="S1104" s="50">
        <v>4.7820601851851852E-3</v>
      </c>
      <c r="T1104" s="50">
        <v>7.5319444444444444E-3</v>
      </c>
      <c r="U1104" s="50">
        <v>8.1445601851851852E-3</v>
      </c>
      <c r="V1104" s="50">
        <v>1.2956481481481482E-2</v>
      </c>
      <c r="W1104" s="50">
        <v>1.3072916666666667E-2</v>
      </c>
      <c r="X1104" s="50">
        <v>2.2004282407407406E-2</v>
      </c>
      <c r="Y1104" s="51">
        <v>4.549777E-2</v>
      </c>
      <c r="Z1104" s="48" t="s">
        <v>0</v>
      </c>
      <c r="AA1104" s="48" t="s">
        <v>0</v>
      </c>
      <c r="AB1104" s="48">
        <v>4</v>
      </c>
      <c r="AC1104" s="48">
        <v>8.57</v>
      </c>
      <c r="AD1104" s="48">
        <v>6.07</v>
      </c>
      <c r="AE1104" s="46">
        <v>1816</v>
      </c>
      <c r="AF1104" s="48" t="s">
        <v>0</v>
      </c>
      <c r="AG1104" s="48" t="s">
        <v>0</v>
      </c>
      <c r="AH1104" s="48">
        <v>10.54</v>
      </c>
      <c r="AI1104" s="48">
        <v>11.01</v>
      </c>
      <c r="AJ1104" s="48">
        <v>12.04</v>
      </c>
      <c r="AK1104" s="48">
        <v>13.03</v>
      </c>
      <c r="AL1104" s="48">
        <v>35.17</v>
      </c>
      <c r="AM1104" s="48">
        <v>57.74</v>
      </c>
      <c r="AN1104" s="48">
        <v>81.59</v>
      </c>
      <c r="AO1104" s="50">
        <v>1.2592592592592592E-3</v>
      </c>
      <c r="AP1104" s="50">
        <v>1.7584490740740742E-3</v>
      </c>
      <c r="AQ1104" s="50">
        <v>3.9969907407407402E-3</v>
      </c>
      <c r="AR1104" s="50">
        <v>1.5902777777777777E-3</v>
      </c>
      <c r="AS1104" s="50">
        <v>2.2201388888888891E-3</v>
      </c>
      <c r="AT1104" s="50">
        <v>2.8675925925925926E-3</v>
      </c>
      <c r="AU1104" s="50">
        <v>4.5398148148148151E-3</v>
      </c>
      <c r="AV1104" s="50">
        <v>4.9166666666666664E-3</v>
      </c>
      <c r="AW1104" s="50">
        <v>6.2918981481481489E-3</v>
      </c>
      <c r="AX1104" s="50">
        <v>9.9628472222222219E-3</v>
      </c>
      <c r="AY1104" s="50">
        <v>1.0745601851851852E-2</v>
      </c>
      <c r="AZ1104" s="50">
        <v>1.7349421296296293E-2</v>
      </c>
      <c r="BA1104" s="50">
        <v>1.4742939814814815E-2</v>
      </c>
      <c r="BB1104" s="50">
        <v>2.525277777777778E-2</v>
      </c>
      <c r="BC1104" s="51">
        <v>5.1748399999999993E-2</v>
      </c>
      <c r="BD1104" s="48" t="s">
        <v>0</v>
      </c>
      <c r="BE1104" s="48">
        <v>1.78</v>
      </c>
      <c r="BF1104" s="48" t="s">
        <v>0</v>
      </c>
      <c r="BG1104" s="48">
        <v>5.71</v>
      </c>
      <c r="BH1104" s="48">
        <v>5.31</v>
      </c>
      <c r="BI1104" s="46">
        <v>1386</v>
      </c>
    </row>
    <row r="1105" spans="1:61" x14ac:dyDescent="0.3">
      <c r="A1105" s="46">
        <v>297</v>
      </c>
      <c r="B1105" s="48" t="s">
        <v>0</v>
      </c>
      <c r="C1105" s="48" t="s">
        <v>0</v>
      </c>
      <c r="D1105" s="48" t="s">
        <v>0</v>
      </c>
      <c r="E1105" s="48">
        <v>9.4</v>
      </c>
      <c r="F1105" s="48" t="s">
        <v>0</v>
      </c>
      <c r="G1105" s="48">
        <v>11.07</v>
      </c>
      <c r="H1105" s="48">
        <v>28.32</v>
      </c>
      <c r="I1105" s="48">
        <v>45.16</v>
      </c>
      <c r="J1105" s="49">
        <v>63.2</v>
      </c>
      <c r="K1105" s="50">
        <v>9.6145833333333337E-4</v>
      </c>
      <c r="L1105" s="50">
        <v>1.3094907407407406E-3</v>
      </c>
      <c r="M1105" s="50">
        <v>3.0331018518518519E-3</v>
      </c>
      <c r="N1105" s="50">
        <v>1.1967592592592594E-3</v>
      </c>
      <c r="O1105" s="50">
        <v>1.6806712962962964E-3</v>
      </c>
      <c r="P1105" s="50">
        <v>2.1866898148148145E-3</v>
      </c>
      <c r="Q1105" s="50">
        <v>3.4942129629629629E-3</v>
      </c>
      <c r="R1105" s="50">
        <v>3.7648148148148146E-3</v>
      </c>
      <c r="S1105" s="50">
        <v>4.7842592592592598E-3</v>
      </c>
      <c r="T1105" s="50">
        <v>7.5356481481481481E-3</v>
      </c>
      <c r="U1105" s="50">
        <v>8.1484953703703702E-3</v>
      </c>
      <c r="V1105" s="50">
        <v>1.2962615740740742E-2</v>
      </c>
      <c r="W1105" s="50">
        <v>1.3082060185185184E-2</v>
      </c>
      <c r="X1105" s="50">
        <v>2.2019907407407408E-2</v>
      </c>
      <c r="Y1105" s="51">
        <v>4.5521739999999998E-2</v>
      </c>
      <c r="Z1105" s="48" t="s">
        <v>0</v>
      </c>
      <c r="AA1105" s="48">
        <v>2.34</v>
      </c>
      <c r="AB1105" s="48" t="s">
        <v>0</v>
      </c>
      <c r="AC1105" s="48">
        <v>8.56</v>
      </c>
      <c r="AD1105" s="48">
        <v>6.06</v>
      </c>
      <c r="AE1105" s="46">
        <v>1811</v>
      </c>
      <c r="AF1105" s="48">
        <v>9.1</v>
      </c>
      <c r="AG1105" s="48">
        <v>9.8699999999999992</v>
      </c>
      <c r="AH1105" s="48" t="s">
        <v>0</v>
      </c>
      <c r="AI1105" s="48" t="s">
        <v>0</v>
      </c>
      <c r="AJ1105" s="48">
        <v>12.05</v>
      </c>
      <c r="AK1105" s="48">
        <v>13.04</v>
      </c>
      <c r="AL1105" s="48">
        <v>35.19</v>
      </c>
      <c r="AM1105" s="48">
        <v>57.77</v>
      </c>
      <c r="AN1105" s="48">
        <v>81.64</v>
      </c>
      <c r="AO1105" s="50">
        <v>1.2600694444444445E-3</v>
      </c>
      <c r="AP1105" s="50">
        <v>1.7596064814814816E-3</v>
      </c>
      <c r="AQ1105" s="50">
        <v>3.9996527777777773E-3</v>
      </c>
      <c r="AR1105" s="50">
        <v>1.5913194444444445E-3</v>
      </c>
      <c r="AS1105" s="50">
        <v>2.221527777777778E-3</v>
      </c>
      <c r="AT1105" s="50">
        <v>2.8694444444444444E-3</v>
      </c>
      <c r="AU1105" s="50">
        <v>4.5427083333333335E-3</v>
      </c>
      <c r="AV1105" s="50">
        <v>4.9197916666666669E-3</v>
      </c>
      <c r="AW1105" s="50">
        <v>6.2959490740740745E-3</v>
      </c>
      <c r="AX1105" s="50">
        <v>9.969444444444444E-3</v>
      </c>
      <c r="AY1105" s="50">
        <v>1.0752777777777776E-2</v>
      </c>
      <c r="AZ1105" s="50">
        <v>1.736099537037037E-2</v>
      </c>
      <c r="BA1105" s="50">
        <v>1.4753935185185186E-2</v>
      </c>
      <c r="BB1105" s="50">
        <v>2.5271412037037037E-2</v>
      </c>
      <c r="BC1105" s="51">
        <v>5.1783439999999993E-2</v>
      </c>
      <c r="BD1105" s="48">
        <v>1.03</v>
      </c>
      <c r="BE1105" s="48" t="s">
        <v>0</v>
      </c>
      <c r="BF1105" s="48">
        <v>2.67</v>
      </c>
      <c r="BG1105" s="48">
        <v>5.7</v>
      </c>
      <c r="BH1105" s="48">
        <v>5.29</v>
      </c>
      <c r="BI1105" s="46">
        <v>1381</v>
      </c>
    </row>
    <row r="1106" spans="1:61" x14ac:dyDescent="0.3">
      <c r="A1106" s="46">
        <v>296</v>
      </c>
      <c r="B1106" s="48">
        <v>7.44</v>
      </c>
      <c r="C1106" s="48">
        <v>8.06</v>
      </c>
      <c r="D1106" s="48">
        <v>8.6199999999999992</v>
      </c>
      <c r="E1106" s="48" t="s">
        <v>0</v>
      </c>
      <c r="F1106" s="48">
        <v>10.210000000000001</v>
      </c>
      <c r="G1106" s="48">
        <v>11.08</v>
      </c>
      <c r="H1106" s="48">
        <v>28.33</v>
      </c>
      <c r="I1106" s="48">
        <v>45.18</v>
      </c>
      <c r="J1106" s="49">
        <v>63.22</v>
      </c>
      <c r="K1106" s="50">
        <v>9.6192129629629633E-4</v>
      </c>
      <c r="L1106" s="50">
        <v>1.3100694444444444E-3</v>
      </c>
      <c r="M1106" s="50">
        <v>3.0346064814814814E-3</v>
      </c>
      <c r="N1106" s="50">
        <v>1.1973379629629632E-3</v>
      </c>
      <c r="O1106" s="50">
        <v>1.6813657407407409E-3</v>
      </c>
      <c r="P1106" s="50">
        <v>2.1877314814814815E-3</v>
      </c>
      <c r="Q1106" s="50">
        <v>3.495833333333333E-3</v>
      </c>
      <c r="R1106" s="50">
        <v>3.7665509259259258E-3</v>
      </c>
      <c r="S1106" s="50">
        <v>4.7864583333333335E-3</v>
      </c>
      <c r="T1106" s="50">
        <v>7.5393518518518518E-3</v>
      </c>
      <c r="U1106" s="50">
        <v>8.1525462962962949E-3</v>
      </c>
      <c r="V1106" s="50">
        <v>1.2968865740740743E-2</v>
      </c>
      <c r="W1106" s="50">
        <v>1.3091319444444445E-2</v>
      </c>
      <c r="X1106" s="50">
        <v>2.2035416666666665E-2</v>
      </c>
      <c r="Y1106" s="51">
        <v>4.5556150000000004E-2</v>
      </c>
      <c r="Z1106" s="48" t="s">
        <v>0</v>
      </c>
      <c r="AA1106" s="48" t="s">
        <v>0</v>
      </c>
      <c r="AB1106" s="48">
        <v>3.99</v>
      </c>
      <c r="AC1106" s="48">
        <v>8.5500000000000007</v>
      </c>
      <c r="AD1106" s="48">
        <v>6.04</v>
      </c>
      <c r="AE1106" s="46">
        <v>1806</v>
      </c>
      <c r="AF1106" s="48" t="s">
        <v>0</v>
      </c>
      <c r="AG1106" s="48" t="s">
        <v>0</v>
      </c>
      <c r="AH1106" s="48">
        <v>10.55</v>
      </c>
      <c r="AI1106" s="48">
        <v>11.02</v>
      </c>
      <c r="AJ1106" s="48">
        <v>12.06</v>
      </c>
      <c r="AK1106" s="48" t="s">
        <v>0</v>
      </c>
      <c r="AL1106" s="48">
        <v>35.21</v>
      </c>
      <c r="AM1106" s="48">
        <v>57.81</v>
      </c>
      <c r="AN1106" s="48">
        <v>81.69</v>
      </c>
      <c r="AO1106" s="50">
        <v>1.2608796296296296E-3</v>
      </c>
      <c r="AP1106" s="50">
        <v>1.760763888888889E-3</v>
      </c>
      <c r="AQ1106" s="50">
        <v>4.0023148148148145E-3</v>
      </c>
      <c r="AR1106" s="50">
        <v>1.592361111111111E-3</v>
      </c>
      <c r="AS1106" s="50">
        <v>2.2229166666666669E-3</v>
      </c>
      <c r="AT1106" s="50">
        <v>2.8712962962962963E-3</v>
      </c>
      <c r="AU1106" s="50">
        <v>4.5456018518518519E-3</v>
      </c>
      <c r="AV1106" s="50">
        <v>4.9229166666666666E-3</v>
      </c>
      <c r="AW1106" s="50">
        <v>6.3E-3</v>
      </c>
      <c r="AX1106" s="50">
        <v>9.976041666666666E-3</v>
      </c>
      <c r="AY1106" s="50">
        <v>1.0759953703703702E-2</v>
      </c>
      <c r="AZ1106" s="50">
        <v>1.7372800925925927E-2</v>
      </c>
      <c r="BA1106" s="50">
        <v>1.4765046296296295E-2</v>
      </c>
      <c r="BB1106" s="50">
        <v>2.52900462962963E-2</v>
      </c>
      <c r="BC1106" s="51">
        <v>5.1828899999999997E-2</v>
      </c>
      <c r="BD1106" s="48" t="s">
        <v>0</v>
      </c>
      <c r="BE1106" s="48" t="s">
        <v>0</v>
      </c>
      <c r="BF1106" s="48" t="s">
        <v>0</v>
      </c>
      <c r="BG1106" s="48">
        <v>5.69</v>
      </c>
      <c r="BH1106" s="48">
        <v>5.28</v>
      </c>
      <c r="BI1106" s="46">
        <v>1377</v>
      </c>
    </row>
    <row r="1107" spans="1:61" x14ac:dyDescent="0.3">
      <c r="A1107" s="46">
        <v>295</v>
      </c>
      <c r="B1107" s="48" t="s">
        <v>0</v>
      </c>
      <c r="C1107" s="48" t="s">
        <v>0</v>
      </c>
      <c r="D1107" s="48" t="s">
        <v>0</v>
      </c>
      <c r="E1107" s="48">
        <v>9.41</v>
      </c>
      <c r="F1107" s="48" t="s">
        <v>0</v>
      </c>
      <c r="G1107" s="48" t="s">
        <v>0</v>
      </c>
      <c r="H1107" s="48">
        <v>28.34</v>
      </c>
      <c r="I1107" s="48">
        <v>45.2</v>
      </c>
      <c r="J1107" s="49">
        <v>63.25</v>
      </c>
      <c r="K1107" s="50">
        <v>9.6226851851851855E-4</v>
      </c>
      <c r="L1107" s="50">
        <v>1.3107638888888889E-3</v>
      </c>
      <c r="M1107" s="50">
        <v>3.036111111111111E-3</v>
      </c>
      <c r="N1107" s="50">
        <v>1.1978009259259262E-3</v>
      </c>
      <c r="O1107" s="50">
        <v>1.6821759259259259E-3</v>
      </c>
      <c r="P1107" s="50">
        <v>2.1886574074074074E-3</v>
      </c>
      <c r="Q1107" s="50">
        <v>3.4975694444444442E-3</v>
      </c>
      <c r="R1107" s="50">
        <v>3.768287037037037E-3</v>
      </c>
      <c r="S1107" s="50">
        <v>4.7886574074074073E-3</v>
      </c>
      <c r="T1107" s="50">
        <v>7.5430555555555555E-3</v>
      </c>
      <c r="U1107" s="50">
        <v>8.1564814814814816E-3</v>
      </c>
      <c r="V1107" s="50">
        <v>1.2975115740740742E-2</v>
      </c>
      <c r="W1107" s="50">
        <v>1.3100578703703705E-2</v>
      </c>
      <c r="X1107" s="50">
        <v>2.2050925925925929E-2</v>
      </c>
      <c r="Y1107" s="51">
        <v>4.5590560000000002E-2</v>
      </c>
      <c r="Z1107" s="48" t="s">
        <v>0</v>
      </c>
      <c r="AA1107" s="48" t="s">
        <v>0</v>
      </c>
      <c r="AB1107" s="48" t="s">
        <v>0</v>
      </c>
      <c r="AC1107" s="48">
        <v>8.5399999999999991</v>
      </c>
      <c r="AD1107" s="48">
        <v>6.02</v>
      </c>
      <c r="AE1107" s="46">
        <v>1801</v>
      </c>
      <c r="AF1107" s="48">
        <v>9.11</v>
      </c>
      <c r="AG1107" s="48">
        <v>9.8800000000000008</v>
      </c>
      <c r="AH1107" s="48" t="s">
        <v>0</v>
      </c>
      <c r="AI1107" s="48">
        <v>11.03</v>
      </c>
      <c r="AJ1107" s="48">
        <v>12.07</v>
      </c>
      <c r="AK1107" s="48">
        <v>13.05</v>
      </c>
      <c r="AL1107" s="48">
        <v>35.229999999999997</v>
      </c>
      <c r="AM1107" s="48">
        <v>57.85</v>
      </c>
      <c r="AN1107" s="48">
        <v>81.75</v>
      </c>
      <c r="AO1107" s="50">
        <v>1.2616898148148151E-3</v>
      </c>
      <c r="AP1107" s="50">
        <v>1.7619212962962964E-3</v>
      </c>
      <c r="AQ1107" s="50">
        <v>4.0050925925925931E-3</v>
      </c>
      <c r="AR1107" s="50">
        <v>1.5934027777777778E-3</v>
      </c>
      <c r="AS1107" s="50">
        <v>2.2243055555555558E-3</v>
      </c>
      <c r="AT1107" s="50">
        <v>2.8730324074074075E-3</v>
      </c>
      <c r="AU1107" s="50">
        <v>4.5484953703703703E-3</v>
      </c>
      <c r="AV1107" s="50">
        <v>4.9260416666666671E-3</v>
      </c>
      <c r="AW1107" s="50">
        <v>6.3040509259259256E-3</v>
      </c>
      <c r="AX1107" s="50">
        <v>9.9826388888888881E-3</v>
      </c>
      <c r="AY1107" s="50">
        <v>1.076712962962963E-2</v>
      </c>
      <c r="AZ1107" s="50">
        <v>1.7384490740740742E-2</v>
      </c>
      <c r="BA1107" s="50">
        <v>1.4776041666666668E-2</v>
      </c>
      <c r="BB1107" s="50">
        <v>2.5308796296296298E-2</v>
      </c>
      <c r="BC1107" s="51">
        <v>5.1863949999999999E-2</v>
      </c>
      <c r="BD1107" s="48" t="s">
        <v>0</v>
      </c>
      <c r="BE1107" s="48">
        <v>1.77</v>
      </c>
      <c r="BF1107" s="48">
        <v>2.66</v>
      </c>
      <c r="BG1107" s="48">
        <v>5.68</v>
      </c>
      <c r="BH1107" s="48">
        <v>5.26</v>
      </c>
      <c r="BI1107" s="46">
        <v>1373</v>
      </c>
    </row>
    <row r="1108" spans="1:61" x14ac:dyDescent="0.3">
      <c r="A1108" s="46">
        <v>294</v>
      </c>
      <c r="B1108" s="48" t="s">
        <v>0</v>
      </c>
      <c r="C1108" s="48" t="s">
        <v>0</v>
      </c>
      <c r="D1108" s="48" t="s">
        <v>0</v>
      </c>
      <c r="E1108" s="48" t="s">
        <v>0</v>
      </c>
      <c r="F1108" s="48">
        <v>10.220000000000001</v>
      </c>
      <c r="G1108" s="48">
        <v>11.09</v>
      </c>
      <c r="H1108" s="48">
        <v>28.36</v>
      </c>
      <c r="I1108" s="48">
        <v>45.23</v>
      </c>
      <c r="J1108" s="49">
        <v>63.28</v>
      </c>
      <c r="K1108" s="50">
        <v>9.6273148148148151E-4</v>
      </c>
      <c r="L1108" s="50">
        <v>1.3113425925925925E-3</v>
      </c>
      <c r="M1108" s="50">
        <v>3.0377314814814815E-3</v>
      </c>
      <c r="N1108" s="50">
        <v>1.1983796296296298E-3</v>
      </c>
      <c r="O1108" s="50">
        <v>1.6828703703703704E-3</v>
      </c>
      <c r="P1108" s="50">
        <v>2.1896990740740739E-3</v>
      </c>
      <c r="Q1108" s="50">
        <v>3.4991898148148144E-3</v>
      </c>
      <c r="R1108" s="50">
        <v>3.7700231481481478E-3</v>
      </c>
      <c r="S1108" s="50">
        <v>4.7909722222222225E-3</v>
      </c>
      <c r="T1108" s="50">
        <v>7.5467592592592591E-3</v>
      </c>
      <c r="U1108" s="50">
        <v>8.1604166666666665E-3</v>
      </c>
      <c r="V1108" s="50">
        <v>1.2981365740740741E-2</v>
      </c>
      <c r="W1108" s="50">
        <v>1.3109953703703704E-2</v>
      </c>
      <c r="X1108" s="50">
        <v>2.2066550925925927E-2</v>
      </c>
      <c r="Y1108" s="51">
        <v>4.5614549999999997E-2</v>
      </c>
      <c r="Z1108" s="48" t="s">
        <v>0</v>
      </c>
      <c r="AA1108" s="48">
        <v>2.33</v>
      </c>
      <c r="AB1108" s="48">
        <v>3.98</v>
      </c>
      <c r="AC1108" s="48">
        <v>8.5299999999999994</v>
      </c>
      <c r="AD1108" s="48">
        <v>6.01</v>
      </c>
      <c r="AE1108" s="46">
        <v>1795</v>
      </c>
      <c r="AF1108" s="48" t="s">
        <v>0</v>
      </c>
      <c r="AG1108" s="48">
        <v>9.89</v>
      </c>
      <c r="AH1108" s="48">
        <v>10.56</v>
      </c>
      <c r="AI1108" s="48" t="s">
        <v>0</v>
      </c>
      <c r="AJ1108" s="48" t="s">
        <v>0</v>
      </c>
      <c r="AK1108" s="48">
        <v>13.06</v>
      </c>
      <c r="AL1108" s="48">
        <v>35.25</v>
      </c>
      <c r="AM1108" s="48">
        <v>57.88</v>
      </c>
      <c r="AN1108" s="48">
        <v>81.8</v>
      </c>
      <c r="AO1108" s="50">
        <v>1.2625000000000002E-3</v>
      </c>
      <c r="AP1108" s="50">
        <v>1.7630787037037038E-3</v>
      </c>
      <c r="AQ1108" s="50">
        <v>4.0077546296296293E-3</v>
      </c>
      <c r="AR1108" s="50">
        <v>1.5943287037037037E-3</v>
      </c>
      <c r="AS1108" s="50">
        <v>2.2256944444444446E-3</v>
      </c>
      <c r="AT1108" s="50">
        <v>2.8748842592592593E-3</v>
      </c>
      <c r="AU1108" s="50">
        <v>4.5513888888888887E-3</v>
      </c>
      <c r="AV1108" s="50">
        <v>4.9291666666666668E-3</v>
      </c>
      <c r="AW1108" s="50">
        <v>6.3081018518518521E-3</v>
      </c>
      <c r="AX1108" s="50">
        <v>9.9893518518518534E-3</v>
      </c>
      <c r="AY1108" s="50">
        <v>1.0774305555555556E-2</v>
      </c>
      <c r="AZ1108" s="50">
        <v>1.7396180555555554E-2</v>
      </c>
      <c r="BA1108" s="50">
        <v>1.4787152777777778E-2</v>
      </c>
      <c r="BB1108" s="50">
        <v>2.5327546296296296E-2</v>
      </c>
      <c r="BC1108" s="51">
        <v>5.1898999999999994E-2</v>
      </c>
      <c r="BD1108" s="48" t="s">
        <v>0</v>
      </c>
      <c r="BE1108" s="48" t="s">
        <v>0</v>
      </c>
      <c r="BF1108" s="48" t="s">
        <v>0</v>
      </c>
      <c r="BG1108" s="48">
        <v>5.67</v>
      </c>
      <c r="BH1108" s="48">
        <v>5.24</v>
      </c>
      <c r="BI1108" s="46">
        <v>1369</v>
      </c>
    </row>
    <row r="1109" spans="1:61" x14ac:dyDescent="0.3">
      <c r="A1109" s="46">
        <v>293</v>
      </c>
      <c r="B1109" s="48">
        <v>7.45</v>
      </c>
      <c r="C1109" s="48">
        <v>8.07</v>
      </c>
      <c r="D1109" s="48">
        <v>8.6300000000000008</v>
      </c>
      <c r="E1109" s="48">
        <v>9.42</v>
      </c>
      <c r="F1109" s="48" t="s">
        <v>0</v>
      </c>
      <c r="G1109" s="48" t="s">
        <v>0</v>
      </c>
      <c r="H1109" s="48">
        <v>28.37</v>
      </c>
      <c r="I1109" s="48">
        <v>45.25</v>
      </c>
      <c r="J1109" s="49">
        <v>63.31</v>
      </c>
      <c r="K1109" s="50">
        <v>9.6319444444444447E-4</v>
      </c>
      <c r="L1109" s="50">
        <v>1.3119212962962963E-3</v>
      </c>
      <c r="M1109" s="50">
        <v>3.039236111111111E-3</v>
      </c>
      <c r="N1109" s="50">
        <v>1.1989583333333336E-3</v>
      </c>
      <c r="O1109" s="50">
        <v>1.6836805555555557E-3</v>
      </c>
      <c r="P1109" s="50">
        <v>2.1907407407407405E-3</v>
      </c>
      <c r="Q1109" s="50">
        <v>3.5008101851851849E-3</v>
      </c>
      <c r="R1109" s="50">
        <v>3.7718749999999996E-3</v>
      </c>
      <c r="S1109" s="50">
        <v>4.7931712962962962E-3</v>
      </c>
      <c r="T1109" s="50">
        <v>7.5504629629629628E-3</v>
      </c>
      <c r="U1109" s="50">
        <v>8.164467592592593E-3</v>
      </c>
      <c r="V1109" s="50">
        <v>1.2987731481481482E-2</v>
      </c>
      <c r="W1109" s="50">
        <v>1.3119212962962963E-2</v>
      </c>
      <c r="X1109" s="50">
        <v>2.2082175925925925E-2</v>
      </c>
      <c r="Y1109" s="51">
        <v>4.5648959999999995E-2</v>
      </c>
      <c r="Z1109" s="48">
        <v>1.27</v>
      </c>
      <c r="AA1109" s="48" t="s">
        <v>0</v>
      </c>
      <c r="AB1109" s="48" t="s">
        <v>0</v>
      </c>
      <c r="AC1109" s="48">
        <v>8.52</v>
      </c>
      <c r="AD1109" s="48">
        <v>5.99</v>
      </c>
      <c r="AE1109" s="46">
        <v>1790</v>
      </c>
      <c r="AF1109" s="48">
        <v>9.1199999999999992</v>
      </c>
      <c r="AG1109" s="48" t="s">
        <v>0</v>
      </c>
      <c r="AH1109" s="48" t="s">
        <v>0</v>
      </c>
      <c r="AI1109" s="48">
        <v>11.04</v>
      </c>
      <c r="AJ1109" s="48">
        <v>12.08</v>
      </c>
      <c r="AK1109" s="48">
        <v>13.07</v>
      </c>
      <c r="AL1109" s="48">
        <v>35.270000000000003</v>
      </c>
      <c r="AM1109" s="48">
        <v>57.92</v>
      </c>
      <c r="AN1109" s="48">
        <v>81.849999999999994</v>
      </c>
      <c r="AO1109" s="50">
        <v>1.2633101851851855E-3</v>
      </c>
      <c r="AP1109" s="50">
        <v>1.7643518518518518E-3</v>
      </c>
      <c r="AQ1109" s="50">
        <v>4.0105324074074071E-3</v>
      </c>
      <c r="AR1109" s="50">
        <v>1.5953703703703703E-3</v>
      </c>
      <c r="AS1109" s="50">
        <v>2.2270833333333335E-3</v>
      </c>
      <c r="AT1109" s="50">
        <v>2.8766203703703705E-3</v>
      </c>
      <c r="AU1109" s="50">
        <v>4.5541666666666664E-3</v>
      </c>
      <c r="AV1109" s="50">
        <v>4.9322916666666664E-3</v>
      </c>
      <c r="AW1109" s="50">
        <v>6.3122685185185191E-3</v>
      </c>
      <c r="AX1109" s="50">
        <v>9.9959490740740755E-3</v>
      </c>
      <c r="AY1109" s="50">
        <v>1.078148148148148E-2</v>
      </c>
      <c r="AZ1109" s="50">
        <v>1.7407986111111114E-2</v>
      </c>
      <c r="BA1109" s="50">
        <v>1.4798263888888889E-2</v>
      </c>
      <c r="BB1109" s="50">
        <v>2.5346296296296297E-2</v>
      </c>
      <c r="BC1109" s="51">
        <v>5.1944479999999994E-2</v>
      </c>
      <c r="BD1109" s="48" t="s">
        <v>0</v>
      </c>
      <c r="BE1109" s="48" t="s">
        <v>0</v>
      </c>
      <c r="BF1109" s="48">
        <v>2.65</v>
      </c>
      <c r="BG1109" s="48">
        <v>5.66</v>
      </c>
      <c r="BH1109" s="48">
        <v>5.23</v>
      </c>
      <c r="BI1109" s="46">
        <v>1365</v>
      </c>
    </row>
    <row r="1110" spans="1:61" x14ac:dyDescent="0.3">
      <c r="A1110" s="46">
        <v>292</v>
      </c>
      <c r="B1110" s="48" t="s">
        <v>0</v>
      </c>
      <c r="C1110" s="48" t="s">
        <v>0</v>
      </c>
      <c r="D1110" s="48" t="s">
        <v>0</v>
      </c>
      <c r="E1110" s="48" t="s">
        <v>0</v>
      </c>
      <c r="F1110" s="48">
        <v>10.23</v>
      </c>
      <c r="G1110" s="48">
        <v>11.1</v>
      </c>
      <c r="H1110" s="48">
        <v>28.38</v>
      </c>
      <c r="I1110" s="48">
        <v>45.27</v>
      </c>
      <c r="J1110" s="49">
        <v>63.34</v>
      </c>
      <c r="K1110" s="50">
        <v>9.6365740740740743E-4</v>
      </c>
      <c r="L1110" s="50">
        <v>1.3124999999999999E-3</v>
      </c>
      <c r="M1110" s="50">
        <v>3.0407407407407406E-3</v>
      </c>
      <c r="N1110" s="50">
        <v>1.1994212962962965E-3</v>
      </c>
      <c r="O1110" s="50">
        <v>1.6843750000000001E-3</v>
      </c>
      <c r="P1110" s="50">
        <v>2.1916666666666664E-3</v>
      </c>
      <c r="Q1110" s="50">
        <v>3.5024305555555551E-3</v>
      </c>
      <c r="R1110" s="50">
        <v>3.7736111111111108E-3</v>
      </c>
      <c r="S1110" s="50">
        <v>4.7954861111111106E-3</v>
      </c>
      <c r="T1110" s="50">
        <v>7.5541666666666665E-3</v>
      </c>
      <c r="U1110" s="50">
        <v>8.1684027777777779E-3</v>
      </c>
      <c r="V1110" s="50">
        <v>1.2993981481481481E-2</v>
      </c>
      <c r="W1110" s="50">
        <v>1.3128587962962963E-2</v>
      </c>
      <c r="X1110" s="50">
        <v>2.2097916666666665E-2</v>
      </c>
      <c r="Y1110" s="51">
        <v>4.5683389999999997E-2</v>
      </c>
      <c r="Z1110" s="48" t="s">
        <v>0</v>
      </c>
      <c r="AA1110" s="48">
        <v>2.3199999999999998</v>
      </c>
      <c r="AB1110" s="48">
        <v>3.97</v>
      </c>
      <c r="AC1110" s="48">
        <v>8.51</v>
      </c>
      <c r="AD1110" s="48">
        <v>5.97</v>
      </c>
      <c r="AE1110" s="46">
        <v>1785</v>
      </c>
      <c r="AF1110" s="48" t="s">
        <v>0</v>
      </c>
      <c r="AG1110" s="48">
        <v>9.9</v>
      </c>
      <c r="AH1110" s="48">
        <v>10.57</v>
      </c>
      <c r="AI1110" s="48">
        <v>11.05</v>
      </c>
      <c r="AJ1110" s="48">
        <v>12.09</v>
      </c>
      <c r="AK1110" s="48">
        <v>13.08</v>
      </c>
      <c r="AL1110" s="48">
        <v>35.299999999999997</v>
      </c>
      <c r="AM1110" s="48">
        <v>57.95</v>
      </c>
      <c r="AN1110" s="48">
        <v>81.900000000000006</v>
      </c>
      <c r="AO1110" s="50">
        <v>1.2641203703703705E-3</v>
      </c>
      <c r="AP1110" s="50">
        <v>1.7655092592592592E-3</v>
      </c>
      <c r="AQ1110" s="50">
        <v>4.0131944444444442E-3</v>
      </c>
      <c r="AR1110" s="50">
        <v>1.596412037037037E-3</v>
      </c>
      <c r="AS1110" s="50">
        <v>2.228587962962963E-3</v>
      </c>
      <c r="AT1110" s="50">
        <v>2.8784722222222224E-3</v>
      </c>
      <c r="AU1110" s="50">
        <v>4.5571759259259255E-3</v>
      </c>
      <c r="AV1110" s="50">
        <v>4.9354166666666661E-3</v>
      </c>
      <c r="AW1110" s="50">
        <v>6.3163194444444447E-3</v>
      </c>
      <c r="AX1110" s="50">
        <v>1.0002662037037037E-2</v>
      </c>
      <c r="AY1110" s="50">
        <v>1.0788657407407407E-2</v>
      </c>
      <c r="AZ1110" s="50">
        <v>1.7419791666666667E-2</v>
      </c>
      <c r="BA1110" s="50">
        <v>1.4809490740740741E-2</v>
      </c>
      <c r="BB1110" s="50">
        <v>2.5365046296296295E-2</v>
      </c>
      <c r="BC1110" s="51">
        <v>5.1979549999999999E-2</v>
      </c>
      <c r="BD1110" s="48" t="s">
        <v>0</v>
      </c>
      <c r="BE1110" s="48">
        <v>1.76</v>
      </c>
      <c r="BF1110" s="48" t="s">
        <v>0</v>
      </c>
      <c r="BG1110" s="48">
        <v>5.64</v>
      </c>
      <c r="BH1110" s="48">
        <v>5.21</v>
      </c>
      <c r="BI1110" s="46">
        <v>1361</v>
      </c>
    </row>
    <row r="1111" spans="1:61" x14ac:dyDescent="0.3">
      <c r="A1111" s="46">
        <v>291</v>
      </c>
      <c r="B1111" s="48" t="s">
        <v>0</v>
      </c>
      <c r="C1111" s="48" t="s">
        <v>0</v>
      </c>
      <c r="D1111" s="48">
        <v>8.64</v>
      </c>
      <c r="E1111" s="48">
        <v>9.43</v>
      </c>
      <c r="F1111" s="48" t="s">
        <v>0</v>
      </c>
      <c r="G1111" s="48">
        <v>11.11</v>
      </c>
      <c r="H1111" s="48">
        <v>28.4</v>
      </c>
      <c r="I1111" s="48">
        <v>45.29</v>
      </c>
      <c r="J1111" s="49">
        <v>63.37</v>
      </c>
      <c r="K1111" s="50">
        <v>9.6412037037037039E-4</v>
      </c>
      <c r="L1111" s="50">
        <v>1.3130787037037037E-3</v>
      </c>
      <c r="M1111" s="50">
        <v>3.0422453703703701E-3</v>
      </c>
      <c r="N1111" s="50">
        <v>1.2000000000000001E-3</v>
      </c>
      <c r="O1111" s="50">
        <v>1.6851851851851852E-3</v>
      </c>
      <c r="P1111" s="50">
        <v>2.192708333333333E-3</v>
      </c>
      <c r="Q1111" s="50">
        <v>3.5041666666666663E-3</v>
      </c>
      <c r="R1111" s="50">
        <v>3.775347222222222E-3</v>
      </c>
      <c r="S1111" s="50">
        <v>4.7976851851851852E-3</v>
      </c>
      <c r="T1111" s="50">
        <v>7.5578703703703702E-3</v>
      </c>
      <c r="U1111" s="50">
        <v>8.1724537037037043E-3</v>
      </c>
      <c r="V1111" s="50">
        <v>1.3000231481481481E-2</v>
      </c>
      <c r="W1111" s="50">
        <v>1.3137847222222223E-2</v>
      </c>
      <c r="X1111" s="50">
        <v>2.2113541666666667E-2</v>
      </c>
      <c r="Y1111" s="51">
        <v>4.5717810000000005E-2</v>
      </c>
      <c r="Z1111" s="48" t="s">
        <v>0</v>
      </c>
      <c r="AA1111" s="48" t="s">
        <v>0</v>
      </c>
      <c r="AB1111" s="48" t="s">
        <v>0</v>
      </c>
      <c r="AC1111" s="48">
        <v>8.5</v>
      </c>
      <c r="AD1111" s="48">
        <v>5.95</v>
      </c>
      <c r="AE1111" s="46">
        <v>1780</v>
      </c>
      <c r="AF1111" s="48">
        <v>9.1300000000000008</v>
      </c>
      <c r="AG1111" s="48" t="s">
        <v>0</v>
      </c>
      <c r="AH1111" s="48">
        <v>10.58</v>
      </c>
      <c r="AI1111" s="48">
        <v>11.06</v>
      </c>
      <c r="AJ1111" s="48">
        <v>12.1</v>
      </c>
      <c r="AK1111" s="48">
        <v>13.09</v>
      </c>
      <c r="AL1111" s="48">
        <v>35.32</v>
      </c>
      <c r="AM1111" s="48">
        <v>57.99</v>
      </c>
      <c r="AN1111" s="48">
        <v>81.95</v>
      </c>
      <c r="AO1111" s="50">
        <v>1.2649305555555558E-3</v>
      </c>
      <c r="AP1111" s="50">
        <v>1.7666666666666666E-3</v>
      </c>
      <c r="AQ1111" s="50">
        <v>4.015972222222222E-3</v>
      </c>
      <c r="AR1111" s="50">
        <v>1.5974537037037038E-3</v>
      </c>
      <c r="AS1111" s="50">
        <v>2.2299768518518519E-3</v>
      </c>
      <c r="AT1111" s="50">
        <v>2.8803240740740742E-3</v>
      </c>
      <c r="AU1111" s="50">
        <v>4.5600694444444438E-3</v>
      </c>
      <c r="AV1111" s="50">
        <v>4.9386574074074072E-3</v>
      </c>
      <c r="AW1111" s="50">
        <v>6.3203703703703703E-3</v>
      </c>
      <c r="AX1111" s="50">
        <v>1.0009259259259259E-2</v>
      </c>
      <c r="AY1111" s="50">
        <v>1.0795949074074072E-2</v>
      </c>
      <c r="AZ1111" s="50">
        <v>1.7431597222222223E-2</v>
      </c>
      <c r="BA1111" s="50">
        <v>1.4820601851851852E-2</v>
      </c>
      <c r="BB1111" s="50">
        <v>2.53837962962963E-2</v>
      </c>
      <c r="BC1111" s="51">
        <v>5.2014629999999999E-2</v>
      </c>
      <c r="BD1111" s="48" t="s">
        <v>0</v>
      </c>
      <c r="BE1111" s="48" t="s">
        <v>0</v>
      </c>
      <c r="BF1111" s="48">
        <v>2.64</v>
      </c>
      <c r="BG1111" s="48">
        <v>5.63</v>
      </c>
      <c r="BH1111" s="48">
        <v>5.2</v>
      </c>
      <c r="BI1111" s="46">
        <v>1357</v>
      </c>
    </row>
    <row r="1112" spans="1:61" x14ac:dyDescent="0.3">
      <c r="A1112" s="46">
        <v>290</v>
      </c>
      <c r="B1112" s="48">
        <v>7.46</v>
      </c>
      <c r="C1112" s="48">
        <v>8.08</v>
      </c>
      <c r="D1112" s="48" t="s">
        <v>0</v>
      </c>
      <c r="E1112" s="48" t="s">
        <v>0</v>
      </c>
      <c r="F1112" s="48">
        <v>10.24</v>
      </c>
      <c r="G1112" s="48" t="s">
        <v>0</v>
      </c>
      <c r="H1112" s="48">
        <v>28.41</v>
      </c>
      <c r="I1112" s="48">
        <v>45.31</v>
      </c>
      <c r="J1112" s="49">
        <v>63.4</v>
      </c>
      <c r="K1112" s="50">
        <v>9.6458333333333335E-4</v>
      </c>
      <c r="L1112" s="50">
        <v>1.3137731481481481E-3</v>
      </c>
      <c r="M1112" s="50">
        <v>3.0438657407407406E-3</v>
      </c>
      <c r="N1112" s="50">
        <v>1.2005787037037039E-3</v>
      </c>
      <c r="O1112" s="50">
        <v>1.6859953703703705E-3</v>
      </c>
      <c r="P1112" s="50">
        <v>2.19375E-3</v>
      </c>
      <c r="Q1112" s="50">
        <v>3.5057870370370369E-3</v>
      </c>
      <c r="R1112" s="50">
        <v>3.7770833333333332E-3</v>
      </c>
      <c r="S1112" s="50">
        <v>4.7999999999999996E-3</v>
      </c>
      <c r="T1112" s="50">
        <v>7.5615740740740739E-3</v>
      </c>
      <c r="U1112" s="50">
        <v>8.1763888888888893E-3</v>
      </c>
      <c r="V1112" s="50">
        <v>1.3006597222222221E-2</v>
      </c>
      <c r="W1112" s="50">
        <v>1.3147222222222223E-2</v>
      </c>
      <c r="X1112" s="50">
        <v>2.2129282407407407E-2</v>
      </c>
      <c r="Y1112" s="51">
        <v>4.5741830000000004E-2</v>
      </c>
      <c r="Z1112" s="48" t="s">
        <v>0</v>
      </c>
      <c r="AA1112" s="48" t="s">
        <v>0</v>
      </c>
      <c r="AB1112" s="48">
        <v>3.96</v>
      </c>
      <c r="AC1112" s="48">
        <v>8.49</v>
      </c>
      <c r="AD1112" s="48">
        <v>5.94</v>
      </c>
      <c r="AE1112" s="46">
        <v>1775</v>
      </c>
      <c r="AF1112" s="48" t="s">
        <v>0</v>
      </c>
      <c r="AG1112" s="48">
        <v>9.91</v>
      </c>
      <c r="AH1112" s="48" t="s">
        <v>0</v>
      </c>
      <c r="AI1112" s="48" t="s">
        <v>0</v>
      </c>
      <c r="AJ1112" s="48">
        <v>12.11</v>
      </c>
      <c r="AK1112" s="48">
        <v>13.1</v>
      </c>
      <c r="AL1112" s="48">
        <v>35.340000000000003</v>
      </c>
      <c r="AM1112" s="48">
        <v>58.03</v>
      </c>
      <c r="AN1112" s="48">
        <v>82</v>
      </c>
      <c r="AO1112" s="50">
        <v>1.2657407407407409E-3</v>
      </c>
      <c r="AP1112" s="50">
        <v>1.767824074074074E-3</v>
      </c>
      <c r="AQ1112" s="50">
        <v>4.0186342592592591E-3</v>
      </c>
      <c r="AR1112" s="50">
        <v>1.5984953703703706E-3</v>
      </c>
      <c r="AS1112" s="50">
        <v>2.2313657407407408E-3</v>
      </c>
      <c r="AT1112" s="50">
        <v>2.8821759259259261E-3</v>
      </c>
      <c r="AU1112" s="50">
        <v>4.5629629629629631E-3</v>
      </c>
      <c r="AV1112" s="50">
        <v>4.9417824074074069E-3</v>
      </c>
      <c r="AW1112" s="50">
        <v>6.3245370370370374E-3</v>
      </c>
      <c r="AX1112" s="50">
        <v>1.0015972222222221E-2</v>
      </c>
      <c r="AY1112" s="50">
        <v>1.0803125E-2</v>
      </c>
      <c r="AZ1112" s="50">
        <v>1.744340277777778E-2</v>
      </c>
      <c r="BA1112" s="50">
        <v>1.4831828703703703E-2</v>
      </c>
      <c r="BB1112" s="50">
        <v>2.540266203703704E-2</v>
      </c>
      <c r="BC1112" s="51">
        <v>5.2049709999999999E-2</v>
      </c>
      <c r="BD1112" s="48" t="s">
        <v>0</v>
      </c>
      <c r="BE1112" s="48" t="s">
        <v>0</v>
      </c>
      <c r="BF1112" s="48" t="s">
        <v>0</v>
      </c>
      <c r="BG1112" s="48">
        <v>5.62</v>
      </c>
      <c r="BH1112" s="48">
        <v>5.18</v>
      </c>
      <c r="BI1112" s="46">
        <v>1353</v>
      </c>
    </row>
    <row r="1113" spans="1:61" x14ac:dyDescent="0.3">
      <c r="A1113" s="46">
        <v>289</v>
      </c>
      <c r="B1113" s="48" t="s">
        <v>0</v>
      </c>
      <c r="C1113" s="48" t="s">
        <v>0</v>
      </c>
      <c r="D1113" s="48" t="s">
        <v>0</v>
      </c>
      <c r="E1113" s="48">
        <v>9.44</v>
      </c>
      <c r="F1113" s="48" t="s">
        <v>0</v>
      </c>
      <c r="G1113" s="48">
        <v>11.12</v>
      </c>
      <c r="H1113" s="48">
        <v>28.42</v>
      </c>
      <c r="I1113" s="48">
        <v>45.33</v>
      </c>
      <c r="J1113" s="49">
        <v>63.43</v>
      </c>
      <c r="K1113" s="50">
        <v>9.6504629629629631E-4</v>
      </c>
      <c r="L1113" s="50">
        <v>1.3143518518518517E-3</v>
      </c>
      <c r="M1113" s="50">
        <v>3.0453703703703706E-3</v>
      </c>
      <c r="N1113" s="50">
        <v>1.2010416666666669E-3</v>
      </c>
      <c r="O1113" s="50">
        <v>1.6866898148148149E-3</v>
      </c>
      <c r="P1113" s="50">
        <v>2.1946759259259259E-3</v>
      </c>
      <c r="Q1113" s="50">
        <v>3.507407407407407E-3</v>
      </c>
      <c r="R1113" s="50">
        <v>3.7789351851851851E-3</v>
      </c>
      <c r="S1113" s="50">
        <v>4.8021990740740733E-3</v>
      </c>
      <c r="T1113" s="50">
        <v>7.5652777777777775E-3</v>
      </c>
      <c r="U1113" s="50">
        <v>8.180439814814814E-3</v>
      </c>
      <c r="V1113" s="50">
        <v>1.3012847222222223E-2</v>
      </c>
      <c r="W1113" s="50">
        <v>1.3156597222222222E-2</v>
      </c>
      <c r="X1113" s="50">
        <v>2.214502314814815E-2</v>
      </c>
      <c r="Y1113" s="51">
        <v>4.5776270000000001E-2</v>
      </c>
      <c r="Z1113" s="48" t="s">
        <v>0</v>
      </c>
      <c r="AA1113" s="48">
        <v>2.31</v>
      </c>
      <c r="AB1113" s="48" t="s">
        <v>0</v>
      </c>
      <c r="AC1113" s="48">
        <v>8.4700000000000006</v>
      </c>
      <c r="AD1113" s="48">
        <v>5.92</v>
      </c>
      <c r="AE1113" s="46">
        <v>1769</v>
      </c>
      <c r="AF1113" s="48">
        <v>9.14</v>
      </c>
      <c r="AG1113" s="48" t="s">
        <v>0</v>
      </c>
      <c r="AH1113" s="48">
        <v>10.59</v>
      </c>
      <c r="AI1113" s="48">
        <v>11.07</v>
      </c>
      <c r="AJ1113" s="48" t="s">
        <v>0</v>
      </c>
      <c r="AK1113" s="48">
        <v>13.11</v>
      </c>
      <c r="AL1113" s="48">
        <v>35.36</v>
      </c>
      <c r="AM1113" s="48">
        <v>58.06</v>
      </c>
      <c r="AN1113" s="48">
        <v>82.06</v>
      </c>
      <c r="AO1113" s="50">
        <v>1.2665509259259262E-3</v>
      </c>
      <c r="AP1113" s="50">
        <v>1.7689814814814814E-3</v>
      </c>
      <c r="AQ1113" s="50">
        <v>4.0214120370370369E-3</v>
      </c>
      <c r="AR1113" s="50">
        <v>1.5995370370370371E-3</v>
      </c>
      <c r="AS1113" s="50">
        <v>2.2327546296296297E-3</v>
      </c>
      <c r="AT1113" s="50">
        <v>2.8839120370370368E-3</v>
      </c>
      <c r="AU1113" s="50">
        <v>4.5658564814814815E-3</v>
      </c>
      <c r="AV1113" s="50">
        <v>4.9449074074074074E-3</v>
      </c>
      <c r="AW1113" s="50">
        <v>6.3285879629629629E-3</v>
      </c>
      <c r="AX1113" s="50">
        <v>1.0022569444444443E-2</v>
      </c>
      <c r="AY1113" s="50">
        <v>1.0810416666666666E-2</v>
      </c>
      <c r="AZ1113" s="50">
        <v>1.7455208333333333E-2</v>
      </c>
      <c r="BA1113" s="50">
        <v>1.4842939814814814E-2</v>
      </c>
      <c r="BB1113" s="50">
        <v>2.5421527777777779E-2</v>
      </c>
      <c r="BC1113" s="51">
        <v>5.2095209999999996E-2</v>
      </c>
      <c r="BD1113" s="48" t="s">
        <v>0</v>
      </c>
      <c r="BE1113" s="48">
        <v>1.75</v>
      </c>
      <c r="BF1113" s="48">
        <v>2.63</v>
      </c>
      <c r="BG1113" s="48">
        <v>5.61</v>
      </c>
      <c r="BH1113" s="48">
        <v>5.16</v>
      </c>
      <c r="BI1113" s="46">
        <v>1349</v>
      </c>
    </row>
    <row r="1114" spans="1:61" x14ac:dyDescent="0.3">
      <c r="A1114" s="46">
        <v>288</v>
      </c>
      <c r="B1114" s="48" t="s">
        <v>0</v>
      </c>
      <c r="C1114" s="48" t="s">
        <v>0</v>
      </c>
      <c r="D1114" s="48">
        <v>8.65</v>
      </c>
      <c r="E1114" s="48" t="s">
        <v>0</v>
      </c>
      <c r="F1114" s="48">
        <v>10.25</v>
      </c>
      <c r="G1114" s="48" t="s">
        <v>0</v>
      </c>
      <c r="H1114" s="48">
        <v>28.44</v>
      </c>
      <c r="I1114" s="48">
        <v>45.36</v>
      </c>
      <c r="J1114" s="49">
        <v>63.46</v>
      </c>
      <c r="K1114" s="50">
        <v>9.6550925925925927E-4</v>
      </c>
      <c r="L1114" s="50">
        <v>1.3149305555555555E-3</v>
      </c>
      <c r="M1114" s="50">
        <v>3.0468750000000001E-3</v>
      </c>
      <c r="N1114" s="50">
        <v>1.2016203703703705E-3</v>
      </c>
      <c r="O1114" s="50">
        <v>1.6875E-3</v>
      </c>
      <c r="P1114" s="50">
        <v>2.1957175925925924E-3</v>
      </c>
      <c r="Q1114" s="50">
        <v>3.5091435185185182E-3</v>
      </c>
      <c r="R1114" s="50">
        <v>3.7806712962962959E-3</v>
      </c>
      <c r="S1114" s="50">
        <v>4.8045138888888885E-3</v>
      </c>
      <c r="T1114" s="50">
        <v>7.5690972222222219E-3</v>
      </c>
      <c r="U1114" s="50">
        <v>8.1843749999999989E-3</v>
      </c>
      <c r="V1114" s="50">
        <v>1.3019212962962963E-2</v>
      </c>
      <c r="W1114" s="50">
        <v>1.3165972222222223E-2</v>
      </c>
      <c r="X1114" s="50">
        <v>2.216076388888889E-2</v>
      </c>
      <c r="Y1114" s="51">
        <v>4.5810719999999999E-2</v>
      </c>
      <c r="Z1114" s="48" t="s">
        <v>0</v>
      </c>
      <c r="AA1114" s="48" t="s">
        <v>0</v>
      </c>
      <c r="AB1114" s="48">
        <v>3.95</v>
      </c>
      <c r="AC1114" s="48">
        <v>8.4600000000000009</v>
      </c>
      <c r="AD1114" s="48">
        <v>5.9</v>
      </c>
      <c r="AE1114" s="46">
        <v>1764</v>
      </c>
      <c r="AF1114" s="48" t="s">
        <v>0</v>
      </c>
      <c r="AG1114" s="48">
        <v>9.92</v>
      </c>
      <c r="AH1114" s="48" t="s">
        <v>0</v>
      </c>
      <c r="AI1114" s="48">
        <v>11.08</v>
      </c>
      <c r="AJ1114" s="48">
        <v>12.12</v>
      </c>
      <c r="AK1114" s="48" t="s">
        <v>0</v>
      </c>
      <c r="AL1114" s="48">
        <v>35.380000000000003</v>
      </c>
      <c r="AM1114" s="48">
        <v>58.1</v>
      </c>
      <c r="AN1114" s="48">
        <v>82.11</v>
      </c>
      <c r="AO1114" s="50">
        <v>1.2673611111111112E-3</v>
      </c>
      <c r="AP1114" s="50">
        <v>1.7702546296296297E-3</v>
      </c>
      <c r="AQ1114" s="50">
        <v>4.024074074074074E-3</v>
      </c>
      <c r="AR1114" s="50">
        <v>1.6005787037037039E-3</v>
      </c>
      <c r="AS1114" s="50">
        <v>2.2342592592592592E-3</v>
      </c>
      <c r="AT1114" s="50">
        <v>2.8857638888888887E-3</v>
      </c>
      <c r="AU1114" s="50">
        <v>4.5687499999999999E-3</v>
      </c>
      <c r="AV1114" s="50">
        <v>4.9481481481481486E-3</v>
      </c>
      <c r="AW1114" s="50">
        <v>6.33275462962963E-3</v>
      </c>
      <c r="AX1114" s="50">
        <v>1.0029282407407409E-2</v>
      </c>
      <c r="AY1114" s="50">
        <v>1.0817708333333334E-2</v>
      </c>
      <c r="AZ1114" s="50">
        <v>1.7467129629629631E-2</v>
      </c>
      <c r="BA1114" s="50">
        <v>1.4854166666666668E-2</v>
      </c>
      <c r="BB1114" s="50">
        <v>2.5440509259259263E-2</v>
      </c>
      <c r="BC1114" s="51">
        <v>5.2130309999999992E-2</v>
      </c>
      <c r="BD1114" s="48">
        <v>1.02</v>
      </c>
      <c r="BE1114" s="48" t="s">
        <v>0</v>
      </c>
      <c r="BF1114" s="48" t="s">
        <v>0</v>
      </c>
      <c r="BG1114" s="48">
        <v>5.6</v>
      </c>
      <c r="BH1114" s="48">
        <v>5.15</v>
      </c>
      <c r="BI1114" s="46">
        <v>1345</v>
      </c>
    </row>
    <row r="1115" spans="1:61" x14ac:dyDescent="0.3">
      <c r="A1115" s="46">
        <v>287</v>
      </c>
      <c r="B1115" s="48" t="s">
        <v>0</v>
      </c>
      <c r="C1115" s="48">
        <v>8.09</v>
      </c>
      <c r="D1115" s="48" t="s">
        <v>0</v>
      </c>
      <c r="E1115" s="48">
        <v>9.4499999999999993</v>
      </c>
      <c r="F1115" s="48">
        <v>10.26</v>
      </c>
      <c r="G1115" s="48">
        <v>11.13</v>
      </c>
      <c r="H1115" s="48">
        <v>28.45</v>
      </c>
      <c r="I1115" s="48">
        <v>45.38</v>
      </c>
      <c r="J1115" s="49">
        <v>63.49</v>
      </c>
      <c r="K1115" s="50">
        <v>9.6597222222222223E-4</v>
      </c>
      <c r="L1115" s="50">
        <v>1.315625E-3</v>
      </c>
      <c r="M1115" s="50">
        <v>3.04837962962963E-3</v>
      </c>
      <c r="N1115" s="50">
        <v>1.2021990740740743E-3</v>
      </c>
      <c r="O1115" s="50">
        <v>1.6881944444444444E-3</v>
      </c>
      <c r="P1115" s="50">
        <v>2.196759259259259E-3</v>
      </c>
      <c r="Q1115" s="50">
        <v>3.5107638888888884E-3</v>
      </c>
      <c r="R1115" s="50">
        <v>3.7824074074074071E-3</v>
      </c>
      <c r="S1115" s="50">
        <v>4.8067129629629632E-3</v>
      </c>
      <c r="T1115" s="50">
        <v>7.5728009259259255E-3</v>
      </c>
      <c r="U1115" s="50">
        <v>8.1884259259259254E-3</v>
      </c>
      <c r="V1115" s="50">
        <v>1.3025578703703704E-2</v>
      </c>
      <c r="W1115" s="50">
        <v>1.3175347222222224E-2</v>
      </c>
      <c r="X1115" s="50">
        <v>2.2176620370370371E-2</v>
      </c>
      <c r="Y1115" s="51">
        <v>4.5845169999999998E-2</v>
      </c>
      <c r="Z1115" s="48" t="s">
        <v>0</v>
      </c>
      <c r="AA1115" s="48">
        <v>2.2999999999999998</v>
      </c>
      <c r="AB1115" s="48" t="s">
        <v>0</v>
      </c>
      <c r="AC1115" s="48">
        <v>8.4499999999999993</v>
      </c>
      <c r="AD1115" s="48">
        <v>5.89</v>
      </c>
      <c r="AE1115" s="46">
        <v>1759</v>
      </c>
      <c r="AF1115" s="48">
        <v>9.15</v>
      </c>
      <c r="AG1115" s="48" t="s">
        <v>0</v>
      </c>
      <c r="AH1115" s="48">
        <v>10.6</v>
      </c>
      <c r="AI1115" s="48">
        <v>11.09</v>
      </c>
      <c r="AJ1115" s="48">
        <v>12.13</v>
      </c>
      <c r="AK1115" s="48">
        <v>13.12</v>
      </c>
      <c r="AL1115" s="48">
        <v>35.4</v>
      </c>
      <c r="AM1115" s="48">
        <v>58.13</v>
      </c>
      <c r="AN1115" s="48">
        <v>82.16</v>
      </c>
      <c r="AO1115" s="50">
        <v>1.2682870370370372E-3</v>
      </c>
      <c r="AP1115" s="50">
        <v>1.7714120370370373E-3</v>
      </c>
      <c r="AQ1115" s="50">
        <v>4.0268518518518518E-3</v>
      </c>
      <c r="AR1115" s="50">
        <v>1.6016203703703704E-3</v>
      </c>
      <c r="AS1115" s="50">
        <v>2.2356481481481481E-3</v>
      </c>
      <c r="AT1115" s="50">
        <v>2.8876157407407405E-3</v>
      </c>
      <c r="AU1115" s="50">
        <v>4.5716435185185183E-3</v>
      </c>
      <c r="AV1115" s="50">
        <v>4.9512731481481482E-3</v>
      </c>
      <c r="AW1115" s="50">
        <v>6.3369212962962962E-3</v>
      </c>
      <c r="AX1115" s="50">
        <v>1.003599537037037E-2</v>
      </c>
      <c r="AY1115" s="50">
        <v>1.0824884259259258E-2</v>
      </c>
      <c r="AZ1115" s="50">
        <v>1.7478935185185184E-2</v>
      </c>
      <c r="BA1115" s="50">
        <v>1.4865393518518519E-2</v>
      </c>
      <c r="BB1115" s="50">
        <v>2.5459375000000003E-2</v>
      </c>
      <c r="BC1115" s="51">
        <v>5.2165409999999995E-2</v>
      </c>
      <c r="BD1115" s="48" t="s">
        <v>0</v>
      </c>
      <c r="BE1115" s="48" t="s">
        <v>0</v>
      </c>
      <c r="BF1115" s="48">
        <v>2.62</v>
      </c>
      <c r="BG1115" s="48">
        <v>5.59</v>
      </c>
      <c r="BH1115" s="48">
        <v>5.13</v>
      </c>
      <c r="BI1115" s="46">
        <v>1341</v>
      </c>
    </row>
    <row r="1116" spans="1:61" x14ac:dyDescent="0.3">
      <c r="A1116" s="46">
        <v>286</v>
      </c>
      <c r="B1116" s="48">
        <v>7.47</v>
      </c>
      <c r="C1116" s="48" t="s">
        <v>0</v>
      </c>
      <c r="D1116" s="48" t="s">
        <v>0</v>
      </c>
      <c r="E1116" s="48" t="s">
        <v>0</v>
      </c>
      <c r="F1116" s="48" t="s">
        <v>0</v>
      </c>
      <c r="G1116" s="48">
        <v>11.14</v>
      </c>
      <c r="H1116" s="48">
        <v>28.46</v>
      </c>
      <c r="I1116" s="48">
        <v>45.4</v>
      </c>
      <c r="J1116" s="49">
        <v>63.52</v>
      </c>
      <c r="K1116" s="50">
        <v>9.6643518518518519E-4</v>
      </c>
      <c r="L1116" s="50">
        <v>1.3162037037037035E-3</v>
      </c>
      <c r="M1116" s="50">
        <v>3.0500000000000002E-3</v>
      </c>
      <c r="N1116" s="50">
        <v>1.2026620370370372E-3</v>
      </c>
      <c r="O1116" s="50">
        <v>1.6890046296296297E-3</v>
      </c>
      <c r="P1116" s="50">
        <v>2.1978009259259255E-3</v>
      </c>
      <c r="Q1116" s="50">
        <v>3.5124999999999996E-3</v>
      </c>
      <c r="R1116" s="50">
        <v>3.7842592592592589E-3</v>
      </c>
      <c r="S1116" s="50">
        <v>4.8090277777777775E-3</v>
      </c>
      <c r="T1116" s="50">
        <v>7.5765046296296292E-3</v>
      </c>
      <c r="U1116" s="50">
        <v>8.1924768518518518E-3</v>
      </c>
      <c r="V1116" s="50">
        <v>1.3031944444444445E-2</v>
      </c>
      <c r="W1116" s="50">
        <v>1.3184837962962964E-2</v>
      </c>
      <c r="X1116" s="50">
        <v>2.2192361111111111E-2</v>
      </c>
      <c r="Y1116" s="51">
        <v>4.5879629999999998E-2</v>
      </c>
      <c r="Z1116" s="48" t="s">
        <v>0</v>
      </c>
      <c r="AA1116" s="48" t="s">
        <v>0</v>
      </c>
      <c r="AB1116" s="48">
        <v>3.94</v>
      </c>
      <c r="AC1116" s="48">
        <v>8.44</v>
      </c>
      <c r="AD1116" s="48">
        <v>5.87</v>
      </c>
      <c r="AE1116" s="46">
        <v>1754</v>
      </c>
      <c r="AF1116" s="48" t="s">
        <v>0</v>
      </c>
      <c r="AG1116" s="48">
        <v>9.93</v>
      </c>
      <c r="AH1116" s="48">
        <v>10.61</v>
      </c>
      <c r="AI1116" s="48" t="s">
        <v>0</v>
      </c>
      <c r="AJ1116" s="48">
        <v>12.14</v>
      </c>
      <c r="AK1116" s="48">
        <v>13.13</v>
      </c>
      <c r="AL1116" s="48">
        <v>35.42</v>
      </c>
      <c r="AM1116" s="48">
        <v>58.17</v>
      </c>
      <c r="AN1116" s="48">
        <v>82.21</v>
      </c>
      <c r="AO1116" s="50">
        <v>1.2690972222222225E-3</v>
      </c>
      <c r="AP1116" s="50">
        <v>1.7725694444444447E-3</v>
      </c>
      <c r="AQ1116" s="50">
        <v>4.0296296296296295E-3</v>
      </c>
      <c r="AR1116" s="50">
        <v>1.6026620370370372E-3</v>
      </c>
      <c r="AS1116" s="50">
        <v>2.2370370370370369E-3</v>
      </c>
      <c r="AT1116" s="50">
        <v>2.8894675925925923E-3</v>
      </c>
      <c r="AU1116" s="50">
        <v>4.5746527777777773E-3</v>
      </c>
      <c r="AV1116" s="50">
        <v>4.9545138888888894E-3</v>
      </c>
      <c r="AW1116" s="50">
        <v>6.3409722222222227E-3</v>
      </c>
      <c r="AX1116" s="50">
        <v>1.0042708333333334E-2</v>
      </c>
      <c r="AY1116" s="50">
        <v>1.0832175925925926E-2</v>
      </c>
      <c r="AZ1116" s="50">
        <v>1.7490856481481482E-2</v>
      </c>
      <c r="BA1116" s="50">
        <v>1.4876736111111111E-2</v>
      </c>
      <c r="BB1116" s="50">
        <v>2.5478356481481484E-2</v>
      </c>
      <c r="BC1116" s="51">
        <v>5.2210939999999997E-2</v>
      </c>
      <c r="BD1116" s="48" t="s">
        <v>0</v>
      </c>
      <c r="BE1116" s="48">
        <v>1.74</v>
      </c>
      <c r="BF1116" s="48" t="s">
        <v>0</v>
      </c>
      <c r="BG1116" s="48">
        <v>5.58</v>
      </c>
      <c r="BH1116" s="48">
        <v>5.1100000000000003</v>
      </c>
      <c r="BI1116" s="46">
        <v>1337</v>
      </c>
    </row>
    <row r="1117" spans="1:61" x14ac:dyDescent="0.3">
      <c r="A1117" s="46">
        <v>285</v>
      </c>
      <c r="B1117" s="48" t="s">
        <v>0</v>
      </c>
      <c r="C1117" s="48" t="s">
        <v>0</v>
      </c>
      <c r="D1117" s="48">
        <v>8.66</v>
      </c>
      <c r="E1117" s="48">
        <v>9.4600000000000009</v>
      </c>
      <c r="F1117" s="48">
        <v>10.27</v>
      </c>
      <c r="G1117" s="48" t="s">
        <v>0</v>
      </c>
      <c r="H1117" s="48">
        <v>28.48</v>
      </c>
      <c r="I1117" s="48">
        <v>45.42</v>
      </c>
      <c r="J1117" s="49">
        <v>63.55</v>
      </c>
      <c r="K1117" s="50">
        <v>9.6689814814814815E-4</v>
      </c>
      <c r="L1117" s="50">
        <v>1.3167824074074074E-3</v>
      </c>
      <c r="M1117" s="50">
        <v>3.0515046296296297E-3</v>
      </c>
      <c r="N1117" s="50">
        <v>1.2032407407407408E-3</v>
      </c>
      <c r="O1117" s="50">
        <v>1.689814814814815E-3</v>
      </c>
      <c r="P1117" s="50">
        <v>2.1987268518518514E-3</v>
      </c>
      <c r="Q1117" s="50">
        <v>3.5141203703703701E-3</v>
      </c>
      <c r="R1117" s="50">
        <v>3.7859953703703701E-3</v>
      </c>
      <c r="S1117" s="50">
        <v>4.8113425925925928E-3</v>
      </c>
      <c r="T1117" s="50">
        <v>7.5803240740740735E-3</v>
      </c>
      <c r="U1117" s="50">
        <v>8.1965277777777765E-3</v>
      </c>
      <c r="V1117" s="50">
        <v>1.3038310185185186E-2</v>
      </c>
      <c r="W1117" s="50">
        <v>1.3194212962962963E-2</v>
      </c>
      <c r="X1117" s="50">
        <v>2.2208217592592592E-2</v>
      </c>
      <c r="Y1117" s="51">
        <v>4.5903669999999994E-2</v>
      </c>
      <c r="Z1117" s="48">
        <v>1.26</v>
      </c>
      <c r="AA1117" s="48" t="s">
        <v>0</v>
      </c>
      <c r="AB1117" s="48" t="s">
        <v>0</v>
      </c>
      <c r="AC1117" s="48">
        <v>8.43</v>
      </c>
      <c r="AD1117" s="48">
        <v>5.85</v>
      </c>
      <c r="AE1117" s="46">
        <v>1749</v>
      </c>
      <c r="AF1117" s="48">
        <v>9.16</v>
      </c>
      <c r="AG1117" s="48">
        <v>9.94</v>
      </c>
      <c r="AH1117" s="48" t="s">
        <v>0</v>
      </c>
      <c r="AI1117" s="48">
        <v>11.1</v>
      </c>
      <c r="AJ1117" s="48">
        <v>12.15</v>
      </c>
      <c r="AK1117" s="48">
        <v>13.14</v>
      </c>
      <c r="AL1117" s="48">
        <v>35.44</v>
      </c>
      <c r="AM1117" s="48">
        <v>58.21</v>
      </c>
      <c r="AN1117" s="48">
        <v>82.26</v>
      </c>
      <c r="AO1117" s="50">
        <v>1.2699074074074075E-3</v>
      </c>
      <c r="AP1117" s="50">
        <v>1.7738425925925927E-3</v>
      </c>
      <c r="AQ1117" s="50">
        <v>4.0324074074074073E-3</v>
      </c>
      <c r="AR1117" s="50">
        <v>1.6038194444444446E-3</v>
      </c>
      <c r="AS1117" s="50">
        <v>2.2385416666666665E-3</v>
      </c>
      <c r="AT1117" s="50">
        <v>2.8913194444444442E-3</v>
      </c>
      <c r="AU1117" s="50">
        <v>4.5775462962962957E-3</v>
      </c>
      <c r="AV1117" s="50">
        <v>4.957638888888889E-3</v>
      </c>
      <c r="AW1117" s="50">
        <v>6.3451388888888897E-3</v>
      </c>
      <c r="AX1117" s="50">
        <v>1.0049421296296296E-2</v>
      </c>
      <c r="AY1117" s="50">
        <v>1.0839467592592592E-2</v>
      </c>
      <c r="AZ1117" s="50">
        <v>1.750277777777778E-2</v>
      </c>
      <c r="BA1117" s="50">
        <v>1.4887962962962964E-2</v>
      </c>
      <c r="BB1117" s="50">
        <v>2.5497453703703706E-2</v>
      </c>
      <c r="BC1117" s="51">
        <v>5.2246049999999995E-2</v>
      </c>
      <c r="BD1117" s="48" t="s">
        <v>0</v>
      </c>
      <c r="BE1117" s="48" t="s">
        <v>0</v>
      </c>
      <c r="BF1117" s="48">
        <v>2.61</v>
      </c>
      <c r="BG1117" s="48">
        <v>5.57</v>
      </c>
      <c r="BH1117" s="48">
        <v>5.0999999999999996</v>
      </c>
      <c r="BI1117" s="46">
        <v>1333</v>
      </c>
    </row>
    <row r="1118" spans="1:61" x14ac:dyDescent="0.3">
      <c r="A1118" s="46">
        <v>284</v>
      </c>
      <c r="B1118" s="48" t="s">
        <v>0</v>
      </c>
      <c r="C1118" s="48">
        <v>8.1</v>
      </c>
      <c r="D1118" s="48" t="s">
        <v>0</v>
      </c>
      <c r="E1118" s="48" t="s">
        <v>0</v>
      </c>
      <c r="F1118" s="48" t="s">
        <v>0</v>
      </c>
      <c r="G1118" s="48">
        <v>11.15</v>
      </c>
      <c r="H1118" s="48">
        <v>28.49</v>
      </c>
      <c r="I1118" s="48">
        <v>45.44</v>
      </c>
      <c r="J1118" s="49">
        <v>63.58</v>
      </c>
      <c r="K1118" s="50">
        <v>9.6736111111111111E-4</v>
      </c>
      <c r="L1118" s="50">
        <v>1.3173611111111109E-3</v>
      </c>
      <c r="M1118" s="50">
        <v>3.0531250000000003E-3</v>
      </c>
      <c r="N1118" s="50">
        <v>1.2038194444444446E-3</v>
      </c>
      <c r="O1118" s="50">
        <v>1.6905092592592594E-3</v>
      </c>
      <c r="P1118" s="50">
        <v>2.1997685185185189E-3</v>
      </c>
      <c r="Q1118" s="50">
        <v>3.5157407407407403E-3</v>
      </c>
      <c r="R1118" s="50">
        <v>3.787847222222222E-3</v>
      </c>
      <c r="S1118" s="50">
        <v>4.8136574074074071E-3</v>
      </c>
      <c r="T1118" s="50">
        <v>7.5840277777777772E-3</v>
      </c>
      <c r="U1118" s="50">
        <v>8.200578703703703E-3</v>
      </c>
      <c r="V1118" s="50">
        <v>1.3044675925925927E-2</v>
      </c>
      <c r="W1118" s="50">
        <v>1.3203703703703704E-2</v>
      </c>
      <c r="X1118" s="50">
        <v>2.2224074074074077E-2</v>
      </c>
      <c r="Y1118" s="51">
        <v>4.5938140000000002E-2</v>
      </c>
      <c r="Z1118" s="48" t="s">
        <v>0</v>
      </c>
      <c r="AA1118" s="48">
        <v>2.29</v>
      </c>
      <c r="AB1118" s="48">
        <v>3.93</v>
      </c>
      <c r="AC1118" s="48">
        <v>8.42</v>
      </c>
      <c r="AD1118" s="48">
        <v>5.83</v>
      </c>
      <c r="AE1118" s="46">
        <v>1743</v>
      </c>
      <c r="AF1118" s="48" t="s">
        <v>0</v>
      </c>
      <c r="AG1118" s="48" t="s">
        <v>0</v>
      </c>
      <c r="AH1118" s="48">
        <v>10.62</v>
      </c>
      <c r="AI1118" s="48">
        <v>11.11</v>
      </c>
      <c r="AJ1118" s="48" t="s">
        <v>0</v>
      </c>
      <c r="AK1118" s="48">
        <v>13.15</v>
      </c>
      <c r="AL1118" s="48">
        <v>35.46</v>
      </c>
      <c r="AM1118" s="48">
        <v>58.24</v>
      </c>
      <c r="AN1118" s="48">
        <v>82.32</v>
      </c>
      <c r="AO1118" s="50">
        <v>1.2707175925925928E-3</v>
      </c>
      <c r="AP1118" s="50">
        <v>1.7750000000000001E-3</v>
      </c>
      <c r="AQ1118" s="50">
        <v>4.0350694444444444E-3</v>
      </c>
      <c r="AR1118" s="50">
        <v>1.6048611111111112E-3</v>
      </c>
      <c r="AS1118" s="50">
        <v>2.2399305555555553E-3</v>
      </c>
      <c r="AT1118" s="50">
        <v>2.893171296296296E-3</v>
      </c>
      <c r="AU1118" s="50">
        <v>4.5804398148148141E-3</v>
      </c>
      <c r="AV1118" s="50">
        <v>4.9608796296296302E-3</v>
      </c>
      <c r="AW1118" s="50">
        <v>6.349305555555556E-3</v>
      </c>
      <c r="AX1118" s="50">
        <v>1.0056249999999999E-2</v>
      </c>
      <c r="AY1118" s="50">
        <v>1.0846875000000001E-2</v>
      </c>
      <c r="AZ1118" s="50">
        <v>1.7514699074074075E-2</v>
      </c>
      <c r="BA1118" s="50">
        <v>1.4899189814814815E-2</v>
      </c>
      <c r="BB1118" s="50">
        <v>2.5516435185185184E-2</v>
      </c>
      <c r="BC1118" s="51">
        <v>5.2281169999999995E-2</v>
      </c>
      <c r="BD1118" s="48" t="s">
        <v>0</v>
      </c>
      <c r="BE1118" s="48" t="s">
        <v>0</v>
      </c>
      <c r="BF1118" s="48" t="s">
        <v>0</v>
      </c>
      <c r="BG1118" s="48">
        <v>5.56</v>
      </c>
      <c r="BH1118" s="48">
        <v>5.08</v>
      </c>
      <c r="BI1118" s="46">
        <v>1329</v>
      </c>
    </row>
    <row r="1119" spans="1:61" x14ac:dyDescent="0.3">
      <c r="A1119" s="46">
        <v>283</v>
      </c>
      <c r="B1119" s="48">
        <v>7.48</v>
      </c>
      <c r="C1119" s="48" t="s">
        <v>0</v>
      </c>
      <c r="D1119" s="48" t="s">
        <v>0</v>
      </c>
      <c r="E1119" s="48">
        <v>9.4700000000000006</v>
      </c>
      <c r="F1119" s="48">
        <v>10.28</v>
      </c>
      <c r="G1119" s="48" t="s">
        <v>0</v>
      </c>
      <c r="H1119" s="48">
        <v>28.5</v>
      </c>
      <c r="I1119" s="48">
        <v>45.47</v>
      </c>
      <c r="J1119" s="49">
        <v>63.61</v>
      </c>
      <c r="K1119" s="50">
        <v>9.6770833333333333E-4</v>
      </c>
      <c r="L1119" s="50">
        <v>1.3180555555555554E-3</v>
      </c>
      <c r="M1119" s="50">
        <v>3.0546296296296298E-3</v>
      </c>
      <c r="N1119" s="50">
        <v>1.2043981481481482E-3</v>
      </c>
      <c r="O1119" s="50">
        <v>1.6913194444444447E-3</v>
      </c>
      <c r="P1119" s="50">
        <v>2.2008101851851854E-3</v>
      </c>
      <c r="Q1119" s="50">
        <v>3.5174768518518515E-3</v>
      </c>
      <c r="R1119" s="50">
        <v>3.7895833333333332E-3</v>
      </c>
      <c r="S1119" s="50">
        <v>4.8158564814814817E-3</v>
      </c>
      <c r="T1119" s="50">
        <v>7.5878472222222215E-3</v>
      </c>
      <c r="U1119" s="50">
        <v>8.2046296296296294E-3</v>
      </c>
      <c r="V1119" s="50">
        <v>1.3051041666666667E-2</v>
      </c>
      <c r="W1119" s="50">
        <v>1.3213194444444444E-2</v>
      </c>
      <c r="X1119" s="50">
        <v>2.2240046296296296E-2</v>
      </c>
      <c r="Y1119" s="51">
        <v>4.5972619999999999E-2</v>
      </c>
      <c r="Z1119" s="48" t="s">
        <v>0</v>
      </c>
      <c r="AA1119" s="48" t="s">
        <v>0</v>
      </c>
      <c r="AB1119" s="48" t="s">
        <v>0</v>
      </c>
      <c r="AC1119" s="48">
        <v>8.41</v>
      </c>
      <c r="AD1119" s="48">
        <v>5.82</v>
      </c>
      <c r="AE1119" s="46">
        <v>1738</v>
      </c>
      <c r="AF1119" s="48">
        <v>9.17</v>
      </c>
      <c r="AG1119" s="48">
        <v>9.9499999999999993</v>
      </c>
      <c r="AH1119" s="48" t="s">
        <v>0</v>
      </c>
      <c r="AI1119" s="48">
        <v>11.12</v>
      </c>
      <c r="AJ1119" s="48">
        <v>12.16</v>
      </c>
      <c r="AK1119" s="48">
        <v>13.16</v>
      </c>
      <c r="AL1119" s="48">
        <v>35.479999999999997</v>
      </c>
      <c r="AM1119" s="48">
        <v>58.28</v>
      </c>
      <c r="AN1119" s="48">
        <v>82.37</v>
      </c>
      <c r="AO1119" s="50">
        <v>1.2715277777777779E-3</v>
      </c>
      <c r="AP1119" s="50">
        <v>1.7761574074074075E-3</v>
      </c>
      <c r="AQ1119" s="50">
        <v>4.0378472222222222E-3</v>
      </c>
      <c r="AR1119" s="50">
        <v>1.6059027777777779E-3</v>
      </c>
      <c r="AS1119" s="50">
        <v>2.2414351851851853E-3</v>
      </c>
      <c r="AT1119" s="50">
        <v>2.8950231481481483E-3</v>
      </c>
      <c r="AU1119" s="50">
        <v>4.583449074074074E-3</v>
      </c>
      <c r="AV1119" s="50">
        <v>4.9641203703703705E-3</v>
      </c>
      <c r="AW1119" s="50">
        <v>6.353472222222223E-3</v>
      </c>
      <c r="AX1119" s="50">
        <v>1.0062962962962963E-2</v>
      </c>
      <c r="AY1119" s="50">
        <v>1.0854166666666666E-2</v>
      </c>
      <c r="AZ1119" s="50">
        <v>1.7526736111111111E-2</v>
      </c>
      <c r="BA1119" s="50">
        <v>1.4910532407407407E-2</v>
      </c>
      <c r="BB1119" s="50">
        <v>2.553553240740741E-2</v>
      </c>
      <c r="BC1119" s="51">
        <v>5.232672E-2</v>
      </c>
      <c r="BD1119" s="48" t="s">
        <v>0</v>
      </c>
      <c r="BE1119" s="48">
        <v>1.73</v>
      </c>
      <c r="BF1119" s="48">
        <v>2.6</v>
      </c>
      <c r="BG1119" s="48">
        <v>5.55</v>
      </c>
      <c r="BH1119" s="48">
        <v>5.07</v>
      </c>
      <c r="BI1119" s="46">
        <v>1325</v>
      </c>
    </row>
    <row r="1120" spans="1:61" x14ac:dyDescent="0.3">
      <c r="A1120" s="46">
        <v>282</v>
      </c>
      <c r="B1120" s="48" t="s">
        <v>0</v>
      </c>
      <c r="C1120" s="48" t="s">
        <v>0</v>
      </c>
      <c r="D1120" s="48">
        <v>8.67</v>
      </c>
      <c r="E1120" s="48" t="s">
        <v>0</v>
      </c>
      <c r="F1120" s="48" t="s">
        <v>0</v>
      </c>
      <c r="G1120" s="48">
        <v>11.16</v>
      </c>
      <c r="H1120" s="48">
        <v>28.51</v>
      </c>
      <c r="I1120" s="48">
        <v>45.49</v>
      </c>
      <c r="J1120" s="49">
        <v>63.64</v>
      </c>
      <c r="K1120" s="50">
        <v>9.6817129629629629E-4</v>
      </c>
      <c r="L1120" s="50">
        <v>1.3186342592592592E-3</v>
      </c>
      <c r="M1120" s="50">
        <v>3.0562500000000004E-3</v>
      </c>
      <c r="N1120" s="50">
        <v>1.2048611111111112E-3</v>
      </c>
      <c r="O1120" s="50">
        <v>1.6921296296296298E-3</v>
      </c>
      <c r="P1120" s="50">
        <v>2.201851851851852E-3</v>
      </c>
      <c r="Q1120" s="50">
        <v>3.5190972222222221E-3</v>
      </c>
      <c r="R1120" s="50">
        <v>3.7913194444444439E-3</v>
      </c>
      <c r="S1120" s="50">
        <v>4.818171296296297E-3</v>
      </c>
      <c r="T1120" s="50">
        <v>7.5915509259259252E-3</v>
      </c>
      <c r="U1120" s="50">
        <v>8.2086805555555559E-3</v>
      </c>
      <c r="V1120" s="50">
        <v>1.3057407407407408E-2</v>
      </c>
      <c r="W1120" s="50">
        <v>1.3222685185185186E-2</v>
      </c>
      <c r="X1120" s="50">
        <v>2.2255902777777777E-2</v>
      </c>
      <c r="Y1120" s="51">
        <v>4.6007089999999994E-2</v>
      </c>
      <c r="Z1120" s="48" t="s">
        <v>0</v>
      </c>
      <c r="AA1120" s="48">
        <v>2.2800000000000002</v>
      </c>
      <c r="AB1120" s="48">
        <v>3.92</v>
      </c>
      <c r="AC1120" s="48">
        <v>8.4</v>
      </c>
      <c r="AD1120" s="48">
        <v>5.8</v>
      </c>
      <c r="AE1120" s="46">
        <v>1733</v>
      </c>
      <c r="AF1120" s="48" t="s">
        <v>0</v>
      </c>
      <c r="AG1120" s="48" t="s">
        <v>0</v>
      </c>
      <c r="AH1120" s="48">
        <v>10.63</v>
      </c>
      <c r="AI1120" s="48" t="s">
        <v>0</v>
      </c>
      <c r="AJ1120" s="48">
        <v>12.17</v>
      </c>
      <c r="AK1120" s="48">
        <v>13.17</v>
      </c>
      <c r="AL1120" s="48">
        <v>35.51</v>
      </c>
      <c r="AM1120" s="48">
        <v>58.32</v>
      </c>
      <c r="AN1120" s="48">
        <v>82.42</v>
      </c>
      <c r="AO1120" s="50">
        <v>1.2723379629629632E-3</v>
      </c>
      <c r="AP1120" s="50">
        <v>1.7774305555555558E-3</v>
      </c>
      <c r="AQ1120" s="50">
        <v>4.0406249999999991E-3</v>
      </c>
      <c r="AR1120" s="50">
        <v>1.6069444444444445E-3</v>
      </c>
      <c r="AS1120" s="50">
        <v>2.2428240740740742E-3</v>
      </c>
      <c r="AT1120" s="50">
        <v>2.8968750000000001E-3</v>
      </c>
      <c r="AU1120" s="50">
        <v>4.5863425925925924E-3</v>
      </c>
      <c r="AV1120" s="50">
        <v>4.9672453703703701E-3</v>
      </c>
      <c r="AW1120" s="50">
        <v>6.3576388888888892E-3</v>
      </c>
      <c r="AX1120" s="50">
        <v>1.0069675925925926E-2</v>
      </c>
      <c r="AY1120" s="50">
        <v>1.0861458333333332E-2</v>
      </c>
      <c r="AZ1120" s="50">
        <v>1.7538657407407409E-2</v>
      </c>
      <c r="BA1120" s="50">
        <v>1.4921874999999999E-2</v>
      </c>
      <c r="BB1120" s="50">
        <v>2.5554629629629632E-2</v>
      </c>
      <c r="BC1120" s="51">
        <v>5.2361849999999995E-2</v>
      </c>
      <c r="BD1120" s="48" t="s">
        <v>0</v>
      </c>
      <c r="BE1120" s="48" t="s">
        <v>0</v>
      </c>
      <c r="BF1120" s="48" t="s">
        <v>0</v>
      </c>
      <c r="BG1120" s="48">
        <v>5.54</v>
      </c>
      <c r="BH1120" s="48">
        <v>5.05</v>
      </c>
      <c r="BI1120" s="46">
        <v>1321</v>
      </c>
    </row>
    <row r="1121" spans="1:61" x14ac:dyDescent="0.3">
      <c r="A1121" s="46">
        <v>281</v>
      </c>
      <c r="B1121" s="48" t="s">
        <v>0</v>
      </c>
      <c r="C1121" s="48">
        <v>8.11</v>
      </c>
      <c r="D1121" s="48" t="s">
        <v>0</v>
      </c>
      <c r="E1121" s="48">
        <v>9.48</v>
      </c>
      <c r="F1121" s="48">
        <v>10.29</v>
      </c>
      <c r="G1121" s="48">
        <v>11.17</v>
      </c>
      <c r="H1121" s="48">
        <v>28.53</v>
      </c>
      <c r="I1121" s="48">
        <v>45.51</v>
      </c>
      <c r="J1121" s="49">
        <v>63.67</v>
      </c>
      <c r="K1121" s="50">
        <v>9.6863425925925925E-4</v>
      </c>
      <c r="L1121" s="50">
        <v>1.3192129629629628E-3</v>
      </c>
      <c r="M1121" s="50">
        <v>3.0577546296296299E-3</v>
      </c>
      <c r="N1121" s="50">
        <v>1.205439814814815E-3</v>
      </c>
      <c r="O1121" s="50">
        <v>1.6929398148148151E-3</v>
      </c>
      <c r="P1121" s="50">
        <v>2.2028935185185185E-3</v>
      </c>
      <c r="Q1121" s="50">
        <v>3.5208333333333333E-3</v>
      </c>
      <c r="R1121" s="50">
        <v>3.7931712962962958E-3</v>
      </c>
      <c r="S1121" s="50">
        <v>4.8204861111111113E-3</v>
      </c>
      <c r="T1121" s="50">
        <v>7.5953703703703695E-3</v>
      </c>
      <c r="U1121" s="50">
        <v>8.2127314814814823E-3</v>
      </c>
      <c r="V1121" s="50">
        <v>1.3063773148148149E-2</v>
      </c>
      <c r="W1121" s="50">
        <v>1.3232175925925927E-2</v>
      </c>
      <c r="X1121" s="50">
        <v>2.2271875000000003E-2</v>
      </c>
      <c r="Y1121" s="51">
        <v>4.6031159999999995E-2</v>
      </c>
      <c r="Z1121" s="48" t="s">
        <v>0</v>
      </c>
      <c r="AA1121" s="48" t="s">
        <v>0</v>
      </c>
      <c r="AB1121" s="48" t="s">
        <v>0</v>
      </c>
      <c r="AC1121" s="48">
        <v>8.39</v>
      </c>
      <c r="AD1121" s="48">
        <v>5.78</v>
      </c>
      <c r="AE1121" s="46">
        <v>1728</v>
      </c>
      <c r="AF1121" s="48">
        <v>9.18</v>
      </c>
      <c r="AG1121" s="48">
        <v>9.9600000000000009</v>
      </c>
      <c r="AH1121" s="48">
        <v>10.64</v>
      </c>
      <c r="AI1121" s="48">
        <v>11.13</v>
      </c>
      <c r="AJ1121" s="48">
        <v>12.18</v>
      </c>
      <c r="AK1121" s="48">
        <v>13.18</v>
      </c>
      <c r="AL1121" s="48">
        <v>35.53</v>
      </c>
      <c r="AM1121" s="48">
        <v>58.35</v>
      </c>
      <c r="AN1121" s="48">
        <v>82.47</v>
      </c>
      <c r="AO1121" s="50">
        <v>1.2732638888888891E-3</v>
      </c>
      <c r="AP1121" s="50">
        <v>1.7785879629629632E-3</v>
      </c>
      <c r="AQ1121" s="50">
        <v>4.0434027777777768E-3</v>
      </c>
      <c r="AR1121" s="50">
        <v>1.6079861111111112E-3</v>
      </c>
      <c r="AS1121" s="50">
        <v>2.2443287037037037E-3</v>
      </c>
      <c r="AT1121" s="50">
        <v>2.898726851851852E-3</v>
      </c>
      <c r="AU1121" s="50">
        <v>4.5893518518518523E-3</v>
      </c>
      <c r="AV1121" s="50">
        <v>4.9704861111111113E-3</v>
      </c>
      <c r="AW1121" s="50">
        <v>6.3618055555555554E-3</v>
      </c>
      <c r="AX1121" s="50">
        <v>1.007650462962963E-2</v>
      </c>
      <c r="AY1121" s="50">
        <v>1.086886574074074E-2</v>
      </c>
      <c r="AZ1121" s="50">
        <v>1.7550694444444445E-2</v>
      </c>
      <c r="BA1121" s="50">
        <v>1.4933217592592593E-2</v>
      </c>
      <c r="BB1121" s="50">
        <v>2.5573842592592592E-2</v>
      </c>
      <c r="BC1121" s="51">
        <v>5.2407419999999996E-2</v>
      </c>
      <c r="BD1121" s="48" t="s">
        <v>0</v>
      </c>
      <c r="BE1121" s="48" t="s">
        <v>0</v>
      </c>
      <c r="BF1121" s="48">
        <v>2.59</v>
      </c>
      <c r="BG1121" s="48">
        <v>5.53</v>
      </c>
      <c r="BH1121" s="48">
        <v>5.03</v>
      </c>
      <c r="BI1121" s="46">
        <v>1317</v>
      </c>
    </row>
    <row r="1122" spans="1:61" x14ac:dyDescent="0.3">
      <c r="A1122" s="46">
        <v>280</v>
      </c>
      <c r="B1122" s="48">
        <v>7.49</v>
      </c>
      <c r="C1122" s="48" t="s">
        <v>0</v>
      </c>
      <c r="D1122" s="48" t="s">
        <v>0</v>
      </c>
      <c r="E1122" s="48" t="s">
        <v>0</v>
      </c>
      <c r="F1122" s="48" t="s">
        <v>0</v>
      </c>
      <c r="G1122" s="48" t="s">
        <v>0</v>
      </c>
      <c r="H1122" s="48">
        <v>28.54</v>
      </c>
      <c r="I1122" s="48">
        <v>45.53</v>
      </c>
      <c r="J1122" s="49">
        <v>63.7</v>
      </c>
      <c r="K1122" s="50">
        <v>9.6909722222222221E-4</v>
      </c>
      <c r="L1122" s="50">
        <v>1.3199074074074074E-3</v>
      </c>
      <c r="M1122" s="50">
        <v>3.0592592592592594E-3</v>
      </c>
      <c r="N1122" s="50">
        <v>1.2060185185185186E-3</v>
      </c>
      <c r="O1122" s="50">
        <v>1.6936342592592595E-3</v>
      </c>
      <c r="P1122" s="50">
        <v>2.2038194444444444E-3</v>
      </c>
      <c r="Q1122" s="50">
        <v>3.5225694444444445E-3</v>
      </c>
      <c r="R1122" s="50">
        <v>3.7950231481481476E-3</v>
      </c>
      <c r="S1122" s="50">
        <v>4.8228009259259266E-3</v>
      </c>
      <c r="T1122" s="50">
        <v>7.5991898148148138E-3</v>
      </c>
      <c r="U1122" s="50">
        <v>8.216782407407407E-3</v>
      </c>
      <c r="V1122" s="50">
        <v>1.307025462962963E-2</v>
      </c>
      <c r="W1122" s="50">
        <v>1.3241666666666667E-2</v>
      </c>
      <c r="X1122" s="50">
        <v>2.2287847222222223E-2</v>
      </c>
      <c r="Y1122" s="51">
        <v>4.6065649999999993E-2</v>
      </c>
      <c r="Z1122" s="48" t="s">
        <v>0</v>
      </c>
      <c r="AA1122" s="48" t="s">
        <v>0</v>
      </c>
      <c r="AB1122" s="48">
        <v>3.91</v>
      </c>
      <c r="AC1122" s="48">
        <v>8.3800000000000008</v>
      </c>
      <c r="AD1122" s="48">
        <v>5.77</v>
      </c>
      <c r="AE1122" s="46">
        <v>1723</v>
      </c>
      <c r="AF1122" s="48" t="s">
        <v>0</v>
      </c>
      <c r="AG1122" s="48" t="s">
        <v>0</v>
      </c>
      <c r="AH1122" s="48" t="s">
        <v>0</v>
      </c>
      <c r="AI1122" s="48">
        <v>11.14</v>
      </c>
      <c r="AJ1122" s="48">
        <v>12.19</v>
      </c>
      <c r="AK1122" s="48">
        <v>13.19</v>
      </c>
      <c r="AL1122" s="48">
        <v>35.549999999999997</v>
      </c>
      <c r="AM1122" s="48">
        <v>58.39</v>
      </c>
      <c r="AN1122" s="48">
        <v>82.52</v>
      </c>
      <c r="AO1122" s="50">
        <v>1.2740740740740742E-3</v>
      </c>
      <c r="AP1122" s="50">
        <v>1.7797453703703706E-3</v>
      </c>
      <c r="AQ1122" s="50">
        <v>4.0461805555555546E-3</v>
      </c>
      <c r="AR1122" s="50">
        <v>1.6090277777777778E-3</v>
      </c>
      <c r="AS1122" s="50">
        <v>2.2457175925925926E-3</v>
      </c>
      <c r="AT1122" s="50">
        <v>2.9005787037037038E-3</v>
      </c>
      <c r="AU1122" s="50">
        <v>4.5922453703703707E-3</v>
      </c>
      <c r="AV1122" s="50">
        <v>4.9737268518518516E-3</v>
      </c>
      <c r="AW1122" s="50">
        <v>6.3659722222222225E-3</v>
      </c>
      <c r="AX1122" s="50">
        <v>1.0083333333333333E-2</v>
      </c>
      <c r="AY1122" s="50">
        <v>1.0876157407407406E-2</v>
      </c>
      <c r="AZ1122" s="50">
        <v>1.7562731481481481E-2</v>
      </c>
      <c r="BA1122" s="50">
        <v>1.4944560185185186E-2</v>
      </c>
      <c r="BB1122" s="50">
        <v>2.5592939814814815E-2</v>
      </c>
      <c r="BC1122" s="51">
        <v>5.2442569999999994E-2</v>
      </c>
      <c r="BD1122" s="48" t="s">
        <v>0</v>
      </c>
      <c r="BE1122" s="48">
        <v>1.72</v>
      </c>
      <c r="BF1122" s="48" t="s">
        <v>0</v>
      </c>
      <c r="BG1122" s="48">
        <v>5.52</v>
      </c>
      <c r="BH1122" s="48">
        <v>5.0199999999999996</v>
      </c>
      <c r="BI1122" s="46">
        <v>1313</v>
      </c>
    </row>
    <row r="1123" spans="1:61" x14ac:dyDescent="0.3">
      <c r="A1123" s="46">
        <v>279</v>
      </c>
      <c r="B1123" s="48" t="s">
        <v>0</v>
      </c>
      <c r="C1123" s="48" t="s">
        <v>0</v>
      </c>
      <c r="D1123" s="48">
        <v>8.68</v>
      </c>
      <c r="E1123" s="48">
        <v>9.49</v>
      </c>
      <c r="F1123" s="48">
        <v>10.3</v>
      </c>
      <c r="G1123" s="48">
        <v>11.18</v>
      </c>
      <c r="H1123" s="48">
        <v>28.55</v>
      </c>
      <c r="I1123" s="48">
        <v>45.56</v>
      </c>
      <c r="J1123" s="49">
        <v>63.73</v>
      </c>
      <c r="K1123" s="50">
        <v>9.6956018518518528E-4</v>
      </c>
      <c r="L1123" s="50">
        <v>1.3204861111111113E-3</v>
      </c>
      <c r="M1123" s="50">
        <v>3.06087962962963E-3</v>
      </c>
      <c r="N1123" s="50">
        <v>1.2065972222222224E-3</v>
      </c>
      <c r="O1123" s="50">
        <v>1.6944444444444446E-3</v>
      </c>
      <c r="P1123" s="50">
        <v>2.2048611111111114E-3</v>
      </c>
      <c r="Q1123" s="50">
        <v>3.5241898148148146E-3</v>
      </c>
      <c r="R1123" s="50">
        <v>3.7967592592592588E-3</v>
      </c>
      <c r="S1123" s="50">
        <v>4.8251157407407409E-3</v>
      </c>
      <c r="T1123" s="50">
        <v>7.6030092592592581E-3</v>
      </c>
      <c r="U1123" s="50">
        <v>8.2208333333333335E-3</v>
      </c>
      <c r="V1123" s="50">
        <v>1.307662037037037E-2</v>
      </c>
      <c r="W1123" s="50">
        <v>1.3251157407407408E-2</v>
      </c>
      <c r="X1123" s="50">
        <v>2.2303935185185187E-2</v>
      </c>
      <c r="Y1123" s="51">
        <v>4.6100149999999999E-2</v>
      </c>
      <c r="Z1123" s="48" t="s">
        <v>0</v>
      </c>
      <c r="AA1123" s="48">
        <v>2.27</v>
      </c>
      <c r="AB1123" s="48" t="s">
        <v>0</v>
      </c>
      <c r="AC1123" s="48">
        <v>8.3699999999999992</v>
      </c>
      <c r="AD1123" s="48">
        <v>5.75</v>
      </c>
      <c r="AE1123" s="46">
        <v>1717</v>
      </c>
      <c r="AF1123" s="48">
        <v>9.19</v>
      </c>
      <c r="AG1123" s="48">
        <v>9.9700000000000006</v>
      </c>
      <c r="AH1123" s="48">
        <v>10.65</v>
      </c>
      <c r="AI1123" s="48">
        <v>11.15</v>
      </c>
      <c r="AJ1123" s="48">
        <v>12.2</v>
      </c>
      <c r="AK1123" s="48" t="s">
        <v>0</v>
      </c>
      <c r="AL1123" s="48">
        <v>35.57</v>
      </c>
      <c r="AM1123" s="48">
        <v>58.43</v>
      </c>
      <c r="AN1123" s="48">
        <v>82.58</v>
      </c>
      <c r="AO1123" s="50">
        <v>1.2748842592592595E-3</v>
      </c>
      <c r="AP1123" s="50">
        <v>1.7810185185185186E-3</v>
      </c>
      <c r="AQ1123" s="50">
        <v>4.0489583333333324E-3</v>
      </c>
      <c r="AR1123" s="50">
        <v>1.6100694444444446E-3</v>
      </c>
      <c r="AS1123" s="50">
        <v>2.2472222222222221E-3</v>
      </c>
      <c r="AT1123" s="50">
        <v>2.9024305555555557E-3</v>
      </c>
      <c r="AU1123" s="50">
        <v>4.5952546296296288E-3</v>
      </c>
      <c r="AV1123" s="50">
        <v>4.9769675925925927E-3</v>
      </c>
      <c r="AW1123" s="50">
        <v>6.3701388888888896E-3</v>
      </c>
      <c r="AX1123" s="50">
        <v>1.0090046296296297E-2</v>
      </c>
      <c r="AY1123" s="50">
        <v>1.0883564814814815E-2</v>
      </c>
      <c r="AZ1123" s="50">
        <v>1.7574768518518521E-2</v>
      </c>
      <c r="BA1123" s="50">
        <v>1.4956018518518518E-2</v>
      </c>
      <c r="BB1123" s="50">
        <v>2.5612152777777782E-2</v>
      </c>
      <c r="BC1123" s="51">
        <v>5.2477719999999992E-2</v>
      </c>
      <c r="BD1123" s="48" t="s">
        <v>0</v>
      </c>
      <c r="BE1123" s="48" t="s">
        <v>0</v>
      </c>
      <c r="BF1123" s="48">
        <v>2.58</v>
      </c>
      <c r="BG1123" s="48">
        <v>5.51</v>
      </c>
      <c r="BH1123" s="48">
        <v>5</v>
      </c>
      <c r="BI1123" s="46">
        <v>1309</v>
      </c>
    </row>
    <row r="1124" spans="1:61" x14ac:dyDescent="0.3">
      <c r="A1124" s="46">
        <v>278</v>
      </c>
      <c r="B1124" s="48" t="s">
        <v>0</v>
      </c>
      <c r="C1124" s="48">
        <v>8.1199999999999992</v>
      </c>
      <c r="D1124" s="48" t="s">
        <v>0</v>
      </c>
      <c r="E1124" s="48" t="s">
        <v>0</v>
      </c>
      <c r="F1124" s="48" t="s">
        <v>0</v>
      </c>
      <c r="G1124" s="48" t="s">
        <v>0</v>
      </c>
      <c r="H1124" s="48">
        <v>28.57</v>
      </c>
      <c r="I1124" s="48">
        <v>45.58</v>
      </c>
      <c r="J1124" s="49">
        <v>63.76</v>
      </c>
      <c r="K1124" s="50">
        <v>9.7002314814814824E-4</v>
      </c>
      <c r="L1124" s="50">
        <v>1.3210648148148148E-3</v>
      </c>
      <c r="M1124" s="50">
        <v>3.0625000000000001E-3</v>
      </c>
      <c r="N1124" s="50">
        <v>1.207175925925926E-3</v>
      </c>
      <c r="O1124" s="50">
        <v>1.6952546296296299E-3</v>
      </c>
      <c r="P1124" s="50">
        <v>2.205902777777778E-3</v>
      </c>
      <c r="Q1124" s="50">
        <v>3.5259259259259258E-3</v>
      </c>
      <c r="R1124" s="50">
        <v>3.7986111111111107E-3</v>
      </c>
      <c r="S1124" s="50">
        <v>4.8274305555555553E-3</v>
      </c>
      <c r="T1124" s="50">
        <v>7.6067129629629627E-3</v>
      </c>
      <c r="U1124" s="50">
        <v>8.2248842592592582E-3</v>
      </c>
      <c r="V1124" s="50">
        <v>1.3083101851851851E-2</v>
      </c>
      <c r="W1124" s="50">
        <v>1.3260763888888888E-2</v>
      </c>
      <c r="X1124" s="50">
        <v>2.2320023148148148E-2</v>
      </c>
      <c r="Y1124" s="51">
        <v>4.6134649999999999E-2</v>
      </c>
      <c r="Z1124" s="48" t="s">
        <v>0</v>
      </c>
      <c r="AA1124" s="48" t="s">
        <v>0</v>
      </c>
      <c r="AB1124" s="48">
        <v>3.9</v>
      </c>
      <c r="AC1124" s="48">
        <v>8.36</v>
      </c>
      <c r="AD1124" s="48">
        <v>5.73</v>
      </c>
      <c r="AE1124" s="46">
        <v>1712</v>
      </c>
      <c r="AF1124" s="48" t="s">
        <v>0</v>
      </c>
      <c r="AG1124" s="48">
        <v>9.98</v>
      </c>
      <c r="AH1124" s="48" t="s">
        <v>0</v>
      </c>
      <c r="AI1124" s="48" t="s">
        <v>0</v>
      </c>
      <c r="AJ1124" s="48" t="s">
        <v>0</v>
      </c>
      <c r="AK1124" s="48" t="s">
        <v>0</v>
      </c>
      <c r="AL1124" s="48">
        <v>35.590000000000003</v>
      </c>
      <c r="AM1124" s="48">
        <v>58.46</v>
      </c>
      <c r="AN1124" s="48">
        <v>82.63</v>
      </c>
      <c r="AO1124" s="50">
        <v>1.2756944444444445E-3</v>
      </c>
      <c r="AP1124" s="50">
        <v>1.782175925925926E-3</v>
      </c>
      <c r="AQ1124" s="50">
        <v>4.051736111111111E-3</v>
      </c>
      <c r="AR1124" s="50">
        <v>1.611226851851852E-3</v>
      </c>
      <c r="AS1124" s="50">
        <v>2.2486111111111109E-3</v>
      </c>
      <c r="AT1124" s="50">
        <v>2.9042824074074075E-3</v>
      </c>
      <c r="AU1124" s="50">
        <v>4.5981481481481481E-3</v>
      </c>
      <c r="AV1124" s="50">
        <v>4.9802083333333339E-3</v>
      </c>
      <c r="AW1124" s="50">
        <v>6.3743055555555558E-3</v>
      </c>
      <c r="AX1124" s="50">
        <v>1.0096875E-2</v>
      </c>
      <c r="AY1124" s="50">
        <v>1.0890972222222222E-2</v>
      </c>
      <c r="AZ1124" s="50">
        <v>1.7586805555555557E-2</v>
      </c>
      <c r="BA1124" s="50">
        <v>1.4967476851851853E-2</v>
      </c>
      <c r="BB1124" s="50">
        <v>2.5631481481481484E-2</v>
      </c>
      <c r="BC1124" s="51">
        <v>5.2523299999999995E-2</v>
      </c>
      <c r="BD1124" s="48">
        <v>1.01</v>
      </c>
      <c r="BE1124" s="48" t="s">
        <v>0</v>
      </c>
      <c r="BF1124" s="48" t="s">
        <v>0</v>
      </c>
      <c r="BG1124" s="48">
        <v>5.5</v>
      </c>
      <c r="BH1124" s="48">
        <v>4.9800000000000004</v>
      </c>
      <c r="BI1124" s="46">
        <v>1305</v>
      </c>
    </row>
    <row r="1125" spans="1:61" x14ac:dyDescent="0.3">
      <c r="A1125" s="46">
        <v>277</v>
      </c>
      <c r="B1125" s="48" t="s">
        <v>0</v>
      </c>
      <c r="C1125" s="48" t="s">
        <v>0</v>
      </c>
      <c r="D1125" s="48">
        <v>8.69</v>
      </c>
      <c r="E1125" s="48">
        <v>9.5</v>
      </c>
      <c r="F1125" s="48">
        <v>10.31</v>
      </c>
      <c r="G1125" s="48">
        <v>11.19</v>
      </c>
      <c r="H1125" s="48">
        <v>28.58</v>
      </c>
      <c r="I1125" s="48">
        <v>45.6</v>
      </c>
      <c r="J1125" s="49">
        <v>63.79</v>
      </c>
      <c r="K1125" s="50">
        <v>9.704861111111112E-4</v>
      </c>
      <c r="L1125" s="50">
        <v>1.3217592592592593E-3</v>
      </c>
      <c r="M1125" s="50">
        <v>3.0640046296296296E-3</v>
      </c>
      <c r="N1125" s="50">
        <v>1.207638888888889E-3</v>
      </c>
      <c r="O1125" s="50">
        <v>1.696064814814815E-3</v>
      </c>
      <c r="P1125" s="50">
        <v>2.2069444444444445E-3</v>
      </c>
      <c r="Q1125" s="50">
        <v>3.5275462962962964E-3</v>
      </c>
      <c r="R1125" s="50">
        <v>3.8003472222222219E-3</v>
      </c>
      <c r="S1125" s="50">
        <v>4.8297453703703705E-3</v>
      </c>
      <c r="T1125" s="50">
        <v>7.610532407407407E-3</v>
      </c>
      <c r="U1125" s="50">
        <v>8.2290509259259261E-3</v>
      </c>
      <c r="V1125" s="50">
        <v>1.3089583333333333E-2</v>
      </c>
      <c r="W1125" s="50">
        <v>1.3270370370370372E-2</v>
      </c>
      <c r="X1125" s="50">
        <v>2.2335995370370371E-2</v>
      </c>
      <c r="Y1125" s="51">
        <v>4.6169159999999994E-2</v>
      </c>
      <c r="Z1125" s="48">
        <v>1.25</v>
      </c>
      <c r="AA1125" s="48">
        <v>2.2599999999999998</v>
      </c>
      <c r="AB1125" s="48" t="s">
        <v>0</v>
      </c>
      <c r="AC1125" s="48">
        <v>8.35</v>
      </c>
      <c r="AD1125" s="48">
        <v>5.71</v>
      </c>
      <c r="AE1125" s="46">
        <v>1707</v>
      </c>
      <c r="AF1125" s="48">
        <v>9.1999999999999993</v>
      </c>
      <c r="AG1125" s="48" t="s">
        <v>0</v>
      </c>
      <c r="AH1125" s="48">
        <v>10.66</v>
      </c>
      <c r="AI1125" s="48">
        <v>11.16</v>
      </c>
      <c r="AJ1125" s="48">
        <v>12.21</v>
      </c>
      <c r="AK1125" s="48">
        <v>13.21</v>
      </c>
      <c r="AL1125" s="48">
        <v>35.61</v>
      </c>
      <c r="AM1125" s="48">
        <v>58.5</v>
      </c>
      <c r="AN1125" s="48">
        <v>82.68</v>
      </c>
      <c r="AO1125" s="50">
        <v>1.2765046296296298E-3</v>
      </c>
      <c r="AP1125" s="50">
        <v>1.7834490740740742E-3</v>
      </c>
      <c r="AQ1125" s="50">
        <v>4.0545138888888888E-3</v>
      </c>
      <c r="AR1125" s="50">
        <v>1.6122685185185185E-3</v>
      </c>
      <c r="AS1125" s="50">
        <v>2.2501157407407405E-3</v>
      </c>
      <c r="AT1125" s="50">
        <v>2.9061342592592593E-3</v>
      </c>
      <c r="AU1125" s="50">
        <v>4.6011574074074071E-3</v>
      </c>
      <c r="AV1125" s="50">
        <v>4.9833333333333335E-3</v>
      </c>
      <c r="AW1125" s="50">
        <v>6.378472222222222E-3</v>
      </c>
      <c r="AX1125" s="50">
        <v>1.0103703703703703E-2</v>
      </c>
      <c r="AY1125" s="50">
        <v>1.0898379629629629E-2</v>
      </c>
      <c r="AZ1125" s="50">
        <v>1.7598958333333335E-2</v>
      </c>
      <c r="BA1125" s="50">
        <v>1.4978819444444446E-2</v>
      </c>
      <c r="BB1125" s="50">
        <v>2.5650694444444445E-2</v>
      </c>
      <c r="BC1125" s="51">
        <v>5.2558469999999996E-2</v>
      </c>
      <c r="BD1125" s="48" t="s">
        <v>0</v>
      </c>
      <c r="BE1125" s="48">
        <v>1.71</v>
      </c>
      <c r="BF1125" s="48">
        <v>2.57</v>
      </c>
      <c r="BG1125" s="48">
        <v>5.49</v>
      </c>
      <c r="BH1125" s="48">
        <v>4.97</v>
      </c>
      <c r="BI1125" s="46">
        <v>1301</v>
      </c>
    </row>
    <row r="1126" spans="1:61" x14ac:dyDescent="0.3">
      <c r="A1126" s="46">
        <v>276</v>
      </c>
      <c r="B1126" s="48">
        <v>7.5</v>
      </c>
      <c r="C1126" s="48" t="s">
        <v>0</v>
      </c>
      <c r="D1126" s="48" t="s">
        <v>0</v>
      </c>
      <c r="E1126" s="48" t="s">
        <v>0</v>
      </c>
      <c r="F1126" s="48">
        <v>10.32</v>
      </c>
      <c r="G1126" s="48">
        <v>11.2</v>
      </c>
      <c r="H1126" s="48">
        <v>28.59</v>
      </c>
      <c r="I1126" s="48">
        <v>45.62</v>
      </c>
      <c r="J1126" s="49">
        <v>63.82</v>
      </c>
      <c r="K1126" s="50">
        <v>9.7094907407407416E-4</v>
      </c>
      <c r="L1126" s="50">
        <v>1.3223379629629631E-3</v>
      </c>
      <c r="M1126" s="50">
        <v>3.0656250000000002E-3</v>
      </c>
      <c r="N1126" s="50">
        <v>1.2082175925925928E-3</v>
      </c>
      <c r="O1126" s="50">
        <v>1.6967592592592594E-3</v>
      </c>
      <c r="P1126" s="50">
        <v>2.2079861111111111E-3</v>
      </c>
      <c r="Q1126" s="50">
        <v>3.5292824074074072E-3</v>
      </c>
      <c r="R1126" s="50">
        <v>3.8021990740740737E-3</v>
      </c>
      <c r="S1126" s="50">
        <v>4.8320601851851849E-3</v>
      </c>
      <c r="T1126" s="50">
        <v>7.6143518518518513E-3</v>
      </c>
      <c r="U1126" s="50">
        <v>8.2331018518518508E-3</v>
      </c>
      <c r="V1126" s="50">
        <v>1.3095949074074076E-2</v>
      </c>
      <c r="W1126" s="50">
        <v>1.327986111111111E-2</v>
      </c>
      <c r="X1126" s="50">
        <v>2.2352199074074076E-2</v>
      </c>
      <c r="Y1126" s="51">
        <v>4.6193249999999998E-2</v>
      </c>
      <c r="Z1126" s="48" t="s">
        <v>0</v>
      </c>
      <c r="AA1126" s="48" t="s">
        <v>0</v>
      </c>
      <c r="AB1126" s="48">
        <v>3.89</v>
      </c>
      <c r="AC1126" s="48">
        <v>8.34</v>
      </c>
      <c r="AD1126" s="48">
        <v>5.7</v>
      </c>
      <c r="AE1126" s="46">
        <v>1702</v>
      </c>
      <c r="AF1126" s="48" t="s">
        <v>0</v>
      </c>
      <c r="AG1126" s="48">
        <v>9.99</v>
      </c>
      <c r="AH1126" s="48">
        <v>10.67</v>
      </c>
      <c r="AI1126" s="48">
        <v>11.17</v>
      </c>
      <c r="AJ1126" s="48">
        <v>12.22</v>
      </c>
      <c r="AK1126" s="48">
        <v>13.22</v>
      </c>
      <c r="AL1126" s="48">
        <v>35.630000000000003</v>
      </c>
      <c r="AM1126" s="48">
        <v>58.54</v>
      </c>
      <c r="AN1126" s="48">
        <v>82.74</v>
      </c>
      <c r="AO1126" s="50">
        <v>1.2774305555555557E-3</v>
      </c>
      <c r="AP1126" s="50">
        <v>1.7846064814814816E-3</v>
      </c>
      <c r="AQ1126" s="50">
        <v>4.0572916666666665E-3</v>
      </c>
      <c r="AR1126" s="50">
        <v>1.6133101851851853E-3</v>
      </c>
      <c r="AS1126" s="50">
        <v>2.2515046296296293E-3</v>
      </c>
      <c r="AT1126" s="50">
        <v>2.9079861111111112E-3</v>
      </c>
      <c r="AU1126" s="50">
        <v>4.6041666666666661E-3</v>
      </c>
      <c r="AV1126" s="50">
        <v>4.9865740740740747E-3</v>
      </c>
      <c r="AW1126" s="50">
        <v>6.3827546296296297E-3</v>
      </c>
      <c r="AX1126" s="50">
        <v>1.0110532407407408E-2</v>
      </c>
      <c r="AY1126" s="50">
        <v>1.0905787037037037E-2</v>
      </c>
      <c r="AZ1126" s="50">
        <v>1.7611111111111112E-2</v>
      </c>
      <c r="BA1126" s="50">
        <v>1.4990277777777778E-2</v>
      </c>
      <c r="BB1126" s="50">
        <v>2.567002314814815E-2</v>
      </c>
      <c r="BC1126" s="51">
        <v>5.2593659999999993E-2</v>
      </c>
      <c r="BD1126" s="48" t="s">
        <v>0</v>
      </c>
      <c r="BE1126" s="48" t="s">
        <v>0</v>
      </c>
      <c r="BF1126" s="48" t="s">
        <v>0</v>
      </c>
      <c r="BG1126" s="48">
        <v>5.48</v>
      </c>
      <c r="BH1126" s="48">
        <v>4.95</v>
      </c>
      <c r="BI1126" s="46">
        <v>1297</v>
      </c>
    </row>
    <row r="1127" spans="1:61" x14ac:dyDescent="0.3">
      <c r="A1127" s="46">
        <v>275</v>
      </c>
      <c r="B1127" s="48" t="s">
        <v>0</v>
      </c>
      <c r="C1127" s="48">
        <v>8.1300000000000008</v>
      </c>
      <c r="D1127" s="48" t="s">
        <v>0</v>
      </c>
      <c r="E1127" s="48">
        <v>9.51</v>
      </c>
      <c r="F1127" s="48" t="s">
        <v>0</v>
      </c>
      <c r="G1127" s="48" t="s">
        <v>0</v>
      </c>
      <c r="H1127" s="48">
        <v>28.61</v>
      </c>
      <c r="I1127" s="48">
        <v>45.64</v>
      </c>
      <c r="J1127" s="49">
        <v>63.85</v>
      </c>
      <c r="K1127" s="50">
        <v>9.7141203703703712E-4</v>
      </c>
      <c r="L1127" s="50">
        <v>1.3230324074074075E-3</v>
      </c>
      <c r="M1127" s="50">
        <v>3.0671296296296297E-3</v>
      </c>
      <c r="N1127" s="50">
        <v>1.2087962962962964E-3</v>
      </c>
      <c r="O1127" s="50">
        <v>1.6975694444444447E-3</v>
      </c>
      <c r="P1127" s="50">
        <v>2.2090277777777781E-3</v>
      </c>
      <c r="Q1127" s="50">
        <v>3.5310185185185184E-3</v>
      </c>
      <c r="R1127" s="50">
        <v>3.8040509259259256E-3</v>
      </c>
      <c r="S1127" s="50">
        <v>4.8343750000000001E-3</v>
      </c>
      <c r="T1127" s="50">
        <v>7.6181712962962965E-3</v>
      </c>
      <c r="U1127" s="50">
        <v>8.237268518518517E-3</v>
      </c>
      <c r="V1127" s="50">
        <v>1.3102430555555556E-2</v>
      </c>
      <c r="W1127" s="50">
        <v>1.3289467592592592E-2</v>
      </c>
      <c r="X1127" s="50">
        <v>2.2368287037037037E-2</v>
      </c>
      <c r="Y1127" s="51">
        <v>4.6227779999999996E-2</v>
      </c>
      <c r="Z1127" s="48" t="s">
        <v>0</v>
      </c>
      <c r="AA1127" s="48" t="s">
        <v>0</v>
      </c>
      <c r="AB1127" s="48" t="s">
        <v>0</v>
      </c>
      <c r="AC1127" s="48">
        <v>8.33</v>
      </c>
      <c r="AD1127" s="48">
        <v>5.68</v>
      </c>
      <c r="AE1127" s="46">
        <v>1697</v>
      </c>
      <c r="AF1127" s="48">
        <v>9.2100000000000009</v>
      </c>
      <c r="AG1127" s="48" t="s">
        <v>0</v>
      </c>
      <c r="AH1127" s="48" t="s">
        <v>0</v>
      </c>
      <c r="AI1127" s="48" t="s">
        <v>0</v>
      </c>
      <c r="AJ1127" s="48">
        <v>12.23</v>
      </c>
      <c r="AK1127" s="48">
        <v>13.23</v>
      </c>
      <c r="AL1127" s="48">
        <v>35.659999999999997</v>
      </c>
      <c r="AM1127" s="48">
        <v>58.57</v>
      </c>
      <c r="AN1127" s="48">
        <v>82.79</v>
      </c>
      <c r="AO1127" s="50">
        <v>1.2782407407407408E-3</v>
      </c>
      <c r="AP1127" s="50">
        <v>1.785763888888889E-3</v>
      </c>
      <c r="AQ1127" s="50">
        <v>4.0601851851851849E-3</v>
      </c>
      <c r="AR1127" s="50">
        <v>1.6143518518518518E-3</v>
      </c>
      <c r="AS1127" s="50">
        <v>2.2530092592592593E-3</v>
      </c>
      <c r="AT1127" s="50">
        <v>2.909837962962963E-3</v>
      </c>
      <c r="AU1127" s="50">
        <v>4.607175925925926E-3</v>
      </c>
      <c r="AV1127" s="50">
        <v>4.989814814814815E-3</v>
      </c>
      <c r="AW1127" s="50">
        <v>6.3869212962962959E-3</v>
      </c>
      <c r="AX1127" s="50">
        <v>1.0117476851851851E-2</v>
      </c>
      <c r="AY1127" s="50">
        <v>1.0913194444444444E-2</v>
      </c>
      <c r="AZ1127" s="50">
        <v>1.7623148148148148E-2</v>
      </c>
      <c r="BA1127" s="50">
        <v>1.500173611111111E-2</v>
      </c>
      <c r="BB1127" s="50">
        <v>2.5689351851851856E-2</v>
      </c>
      <c r="BC1127" s="51">
        <v>5.2639259999999993E-2</v>
      </c>
      <c r="BD1127" s="48" t="s">
        <v>0</v>
      </c>
      <c r="BE1127" s="48">
        <v>1.7000000000000002</v>
      </c>
      <c r="BF1127" s="48">
        <v>2.56</v>
      </c>
      <c r="BG1127" s="48">
        <v>5.47</v>
      </c>
      <c r="BH1127" s="48">
        <v>4.93</v>
      </c>
      <c r="BI1127" s="46">
        <v>1293</v>
      </c>
    </row>
    <row r="1128" spans="1:61" x14ac:dyDescent="0.3">
      <c r="A1128" s="46">
        <v>274</v>
      </c>
      <c r="B1128" s="48" t="s">
        <v>0</v>
      </c>
      <c r="C1128" s="48" t="s">
        <v>0</v>
      </c>
      <c r="D1128" s="48">
        <v>8.6999999999999993</v>
      </c>
      <c r="E1128" s="48" t="s">
        <v>0</v>
      </c>
      <c r="F1128" s="48">
        <v>10.33</v>
      </c>
      <c r="G1128" s="48">
        <v>11.21</v>
      </c>
      <c r="H1128" s="48">
        <v>28.62</v>
      </c>
      <c r="I1128" s="48">
        <v>45.67</v>
      </c>
      <c r="J1128" s="49">
        <v>63.88</v>
      </c>
      <c r="K1128" s="50">
        <v>9.7187500000000008E-4</v>
      </c>
      <c r="L1128" s="50">
        <v>1.3236111111111111E-3</v>
      </c>
      <c r="M1128" s="50">
        <v>3.0687500000000003E-3</v>
      </c>
      <c r="N1128" s="50">
        <v>1.2093750000000002E-3</v>
      </c>
      <c r="O1128" s="50">
        <v>1.6983796296296298E-3</v>
      </c>
      <c r="P1128" s="50">
        <v>2.2100694444444446E-3</v>
      </c>
      <c r="Q1128" s="50">
        <v>3.532638888888889E-3</v>
      </c>
      <c r="R1128" s="50">
        <v>3.8057870370370368E-3</v>
      </c>
      <c r="S1128" s="50">
        <v>4.8366898148148145E-3</v>
      </c>
      <c r="T1128" s="50">
        <v>7.6219907407407408E-3</v>
      </c>
      <c r="U1128" s="50">
        <v>8.2413194444444452E-3</v>
      </c>
      <c r="V1128" s="50">
        <v>1.3108912037037037E-2</v>
      </c>
      <c r="W1128" s="50">
        <v>1.3299074074074074E-2</v>
      </c>
      <c r="X1128" s="50">
        <v>2.2384490740740743E-2</v>
      </c>
      <c r="Y1128" s="51">
        <v>4.6262299999999999E-2</v>
      </c>
      <c r="Z1128" s="48" t="s">
        <v>0</v>
      </c>
      <c r="AA1128" s="48">
        <v>2.25</v>
      </c>
      <c r="AB1128" s="48">
        <v>3.88</v>
      </c>
      <c r="AC1128" s="48">
        <v>8.32</v>
      </c>
      <c r="AD1128" s="48">
        <v>5.66</v>
      </c>
      <c r="AE1128" s="46">
        <v>1691</v>
      </c>
      <c r="AF1128" s="48" t="s">
        <v>0</v>
      </c>
      <c r="AG1128" s="48">
        <v>10</v>
      </c>
      <c r="AH1128" s="48">
        <v>10.68</v>
      </c>
      <c r="AI1128" s="48">
        <v>11.18</v>
      </c>
      <c r="AJ1128" s="48">
        <v>12.24</v>
      </c>
      <c r="AK1128" s="48">
        <v>13.24</v>
      </c>
      <c r="AL1128" s="48">
        <v>35.68</v>
      </c>
      <c r="AM1128" s="48">
        <v>58.61</v>
      </c>
      <c r="AN1128" s="48">
        <v>82.84</v>
      </c>
      <c r="AO1128" s="50">
        <v>1.2790509259259261E-3</v>
      </c>
      <c r="AP1128" s="50">
        <v>1.7870370370370371E-3</v>
      </c>
      <c r="AQ1128" s="50">
        <v>4.0629629629629635E-3</v>
      </c>
      <c r="AR1128" s="50">
        <v>1.6153935185185186E-3</v>
      </c>
      <c r="AS1128" s="50">
        <v>2.2543981481481482E-3</v>
      </c>
      <c r="AT1128" s="50">
        <v>2.9116898148148149E-3</v>
      </c>
      <c r="AU1128" s="50">
        <v>4.6100694444444444E-3</v>
      </c>
      <c r="AV1128" s="50">
        <v>4.9931712962962959E-3</v>
      </c>
      <c r="AW1128" s="50">
        <v>6.3912037037037045E-3</v>
      </c>
      <c r="AX1128" s="50">
        <v>1.0124305555555557E-2</v>
      </c>
      <c r="AY1128" s="50">
        <v>1.0920717592592593E-2</v>
      </c>
      <c r="AZ1128" s="50">
        <v>1.7635416666666667E-2</v>
      </c>
      <c r="BA1128" s="50">
        <v>1.5013310185185185E-2</v>
      </c>
      <c r="BB1128" s="50">
        <v>2.5708796296296296E-2</v>
      </c>
      <c r="BC1128" s="51">
        <v>5.2674439999999996E-2</v>
      </c>
      <c r="BD1128" s="48" t="s">
        <v>0</v>
      </c>
      <c r="BE1128" s="48" t="s">
        <v>0</v>
      </c>
      <c r="BF1128" s="48" t="s">
        <v>0</v>
      </c>
      <c r="BG1128" s="48">
        <v>5.46</v>
      </c>
      <c r="BH1128" s="48">
        <v>4.92</v>
      </c>
      <c r="BI1128" s="46">
        <v>1289</v>
      </c>
    </row>
    <row r="1129" spans="1:61" x14ac:dyDescent="0.3">
      <c r="A1129" s="46">
        <v>273</v>
      </c>
      <c r="B1129" s="48">
        <v>7.51</v>
      </c>
      <c r="C1129" s="48" t="s">
        <v>0</v>
      </c>
      <c r="D1129" s="48" t="s">
        <v>0</v>
      </c>
      <c r="E1129" s="48">
        <v>9.52</v>
      </c>
      <c r="F1129" s="48" t="s">
        <v>0</v>
      </c>
      <c r="G1129" s="48">
        <v>11.22</v>
      </c>
      <c r="H1129" s="48">
        <v>28.64</v>
      </c>
      <c r="I1129" s="48">
        <v>45.69</v>
      </c>
      <c r="J1129" s="49">
        <v>63.91</v>
      </c>
      <c r="K1129" s="50">
        <v>9.7233796296296293E-4</v>
      </c>
      <c r="L1129" s="50">
        <v>1.3241898148148149E-3</v>
      </c>
      <c r="M1129" s="50">
        <v>3.0703703703703704E-3</v>
      </c>
      <c r="N1129" s="50">
        <v>1.2099537037037038E-3</v>
      </c>
      <c r="O1129" s="50">
        <v>1.6991898148148151E-3</v>
      </c>
      <c r="P1129" s="50">
        <v>2.2111111111111112E-3</v>
      </c>
      <c r="Q1129" s="50">
        <v>3.5343749999999998E-3</v>
      </c>
      <c r="R1129" s="50">
        <v>3.8076388888888886E-3</v>
      </c>
      <c r="S1129" s="50">
        <v>4.8390046296296297E-3</v>
      </c>
      <c r="T1129" s="50">
        <v>7.6258101851851851E-3</v>
      </c>
      <c r="U1129" s="50">
        <v>8.2454861111111114E-3</v>
      </c>
      <c r="V1129" s="50">
        <v>1.3115509259259259E-2</v>
      </c>
      <c r="W1129" s="50">
        <v>1.3308796296296298E-2</v>
      </c>
      <c r="X1129" s="50">
        <v>2.2400694444444445E-2</v>
      </c>
      <c r="Y1129" s="51">
        <v>4.6296829999999997E-2</v>
      </c>
      <c r="Z1129" s="48" t="s">
        <v>0</v>
      </c>
      <c r="AA1129" s="48" t="s">
        <v>0</v>
      </c>
      <c r="AB1129" s="48" t="s">
        <v>0</v>
      </c>
      <c r="AC1129" s="48">
        <v>8.31</v>
      </c>
      <c r="AD1129" s="48">
        <v>5.65</v>
      </c>
      <c r="AE1129" s="46">
        <v>1686</v>
      </c>
      <c r="AF1129" s="48">
        <v>9.2200000000000006</v>
      </c>
      <c r="AG1129" s="48" t="s">
        <v>0</v>
      </c>
      <c r="AH1129" s="48" t="s">
        <v>0</v>
      </c>
      <c r="AI1129" s="48">
        <v>11.19</v>
      </c>
      <c r="AJ1129" s="48">
        <v>12.25</v>
      </c>
      <c r="AK1129" s="48">
        <v>13.25</v>
      </c>
      <c r="AL1129" s="48">
        <v>35.700000000000003</v>
      </c>
      <c r="AM1129" s="48">
        <v>58.65</v>
      </c>
      <c r="AN1129" s="48">
        <v>82.9</v>
      </c>
      <c r="AO1129" s="50">
        <v>1.279976851851852E-3</v>
      </c>
      <c r="AP1129" s="50">
        <v>1.7883101851851853E-3</v>
      </c>
      <c r="AQ1129" s="50">
        <v>4.0657407407407413E-3</v>
      </c>
      <c r="AR1129" s="50">
        <v>1.616550925925926E-3</v>
      </c>
      <c r="AS1129" s="50">
        <v>2.2559027777777777E-3</v>
      </c>
      <c r="AT1129" s="50">
        <v>2.9135416666666667E-3</v>
      </c>
      <c r="AU1129" s="50">
        <v>4.6130787037037034E-3</v>
      </c>
      <c r="AV1129" s="50">
        <v>4.9964120370370371E-3</v>
      </c>
      <c r="AW1129" s="50">
        <v>6.3953703703703707E-3</v>
      </c>
      <c r="AX1129" s="50">
        <v>1.013113425925926E-2</v>
      </c>
      <c r="AY1129" s="50">
        <v>1.0928125E-2</v>
      </c>
      <c r="AZ1129" s="50">
        <v>1.7647569444444445E-2</v>
      </c>
      <c r="BA1129" s="50">
        <v>1.5024768518518519E-2</v>
      </c>
      <c r="BB1129" s="50">
        <v>2.5728240740740739E-2</v>
      </c>
      <c r="BC1129" s="51">
        <v>5.2720059999999992E-2</v>
      </c>
      <c r="BD1129" s="48" t="s">
        <v>0</v>
      </c>
      <c r="BE1129" s="48" t="s">
        <v>0</v>
      </c>
      <c r="BF1129" s="48">
        <v>2.5499999999999998</v>
      </c>
      <c r="BG1129" s="48">
        <v>5.44</v>
      </c>
      <c r="BH1129" s="48">
        <v>4.9000000000000004</v>
      </c>
      <c r="BI1129" s="46">
        <v>1285</v>
      </c>
    </row>
    <row r="1130" spans="1:61" x14ac:dyDescent="0.3">
      <c r="A1130" s="46">
        <v>272</v>
      </c>
      <c r="B1130" s="48" t="s">
        <v>0</v>
      </c>
      <c r="C1130" s="48">
        <v>8.14</v>
      </c>
      <c r="D1130" s="48" t="s">
        <v>0</v>
      </c>
      <c r="E1130" s="48" t="s">
        <v>0</v>
      </c>
      <c r="F1130" s="48">
        <v>10.34</v>
      </c>
      <c r="G1130" s="48" t="s">
        <v>0</v>
      </c>
      <c r="H1130" s="48">
        <v>28.65</v>
      </c>
      <c r="I1130" s="48">
        <v>45.71</v>
      </c>
      <c r="J1130" s="49">
        <v>63.94</v>
      </c>
      <c r="K1130" s="50">
        <v>9.7280092592592589E-4</v>
      </c>
      <c r="L1130" s="50">
        <v>1.3248842592592594E-3</v>
      </c>
      <c r="M1130" s="50">
        <v>3.071875E-3</v>
      </c>
      <c r="N1130" s="50">
        <v>1.2105324074074076E-3</v>
      </c>
      <c r="O1130" s="50">
        <v>1.6998842592592595E-3</v>
      </c>
      <c r="P1130" s="50">
        <v>2.2121527777777777E-3</v>
      </c>
      <c r="Q1130" s="50">
        <v>3.536111111111111E-3</v>
      </c>
      <c r="R1130" s="50">
        <v>3.8094907407407409E-3</v>
      </c>
      <c r="S1130" s="50">
        <v>4.841319444444445E-3</v>
      </c>
      <c r="T1130" s="50">
        <v>7.6297453703703701E-3</v>
      </c>
      <c r="U1130" s="50">
        <v>8.2495370370370379E-3</v>
      </c>
      <c r="V1130" s="50">
        <v>1.3121990740740741E-2</v>
      </c>
      <c r="W1130" s="50">
        <v>1.3318402777777778E-2</v>
      </c>
      <c r="X1130" s="50">
        <v>2.2416898148148148E-2</v>
      </c>
      <c r="Y1130" s="51">
        <v>4.6331369999999997E-2</v>
      </c>
      <c r="Z1130" s="48" t="s">
        <v>0</v>
      </c>
      <c r="AA1130" s="48" t="s">
        <v>0</v>
      </c>
      <c r="AB1130" s="48">
        <v>3.87</v>
      </c>
      <c r="AC1130" s="48">
        <v>8.3000000000000007</v>
      </c>
      <c r="AD1130" s="48">
        <v>5.63</v>
      </c>
      <c r="AE1130" s="46">
        <v>1681</v>
      </c>
      <c r="AF1130" s="48">
        <v>9.23</v>
      </c>
      <c r="AG1130" s="48">
        <v>10.01</v>
      </c>
      <c r="AH1130" s="48">
        <v>10.69</v>
      </c>
      <c r="AI1130" s="48">
        <v>11.2</v>
      </c>
      <c r="AJ1130" s="48" t="s">
        <v>0</v>
      </c>
      <c r="AK1130" s="48">
        <v>13.26</v>
      </c>
      <c r="AL1130" s="48">
        <v>35.72</v>
      </c>
      <c r="AM1130" s="48">
        <v>58.69</v>
      </c>
      <c r="AN1130" s="48">
        <v>82.95</v>
      </c>
      <c r="AO1130" s="50">
        <v>1.2807870370370371E-3</v>
      </c>
      <c r="AP1130" s="50">
        <v>1.7894675925925927E-3</v>
      </c>
      <c r="AQ1130" s="50">
        <v>4.0685185185185191E-3</v>
      </c>
      <c r="AR1130" s="50">
        <v>1.6175925925925926E-3</v>
      </c>
      <c r="AS1130" s="50">
        <v>2.2574074074074072E-3</v>
      </c>
      <c r="AT1130" s="50">
        <v>2.9155092592592596E-3</v>
      </c>
      <c r="AU1130" s="50">
        <v>4.6160879629629625E-3</v>
      </c>
      <c r="AV1130" s="50">
        <v>4.9996527777777773E-3</v>
      </c>
      <c r="AW1130" s="50">
        <v>6.3996527777777784E-3</v>
      </c>
      <c r="AX1130" s="50">
        <v>1.0138078703703703E-2</v>
      </c>
      <c r="AY1130" s="50">
        <v>1.0935648148148147E-2</v>
      </c>
      <c r="AZ1130" s="50">
        <v>1.7659722222222226E-2</v>
      </c>
      <c r="BA1130" s="50">
        <v>1.5036342592592592E-2</v>
      </c>
      <c r="BB1130" s="50">
        <v>2.5747685185185186E-2</v>
      </c>
      <c r="BC1130" s="51">
        <v>5.2755269999999993E-2</v>
      </c>
      <c r="BD1130" s="48" t="s">
        <v>0</v>
      </c>
      <c r="BE1130" s="48">
        <v>1.69</v>
      </c>
      <c r="BF1130" s="48" t="s">
        <v>0</v>
      </c>
      <c r="BG1130" s="48">
        <v>5.43</v>
      </c>
      <c r="BH1130" s="48">
        <v>4.8899999999999997</v>
      </c>
      <c r="BI1130" s="46">
        <v>1281</v>
      </c>
    </row>
    <row r="1131" spans="1:61" x14ac:dyDescent="0.3">
      <c r="A1131" s="46">
        <v>271</v>
      </c>
      <c r="B1131" s="48" t="s">
        <v>0</v>
      </c>
      <c r="C1131" s="48" t="s">
        <v>0</v>
      </c>
      <c r="D1131" s="48">
        <v>8.7100000000000009</v>
      </c>
      <c r="E1131" s="48">
        <v>9.5299999999999994</v>
      </c>
      <c r="F1131" s="48" t="s">
        <v>0</v>
      </c>
      <c r="G1131" s="48">
        <v>11.23</v>
      </c>
      <c r="H1131" s="48">
        <v>28.66</v>
      </c>
      <c r="I1131" s="48">
        <v>45.74</v>
      </c>
      <c r="J1131" s="49">
        <v>63.97</v>
      </c>
      <c r="K1131" s="50">
        <v>9.7326388888888885E-4</v>
      </c>
      <c r="L1131" s="50">
        <v>1.325462962962963E-3</v>
      </c>
      <c r="M1131" s="50">
        <v>3.0734953703703705E-3</v>
      </c>
      <c r="N1131" s="50">
        <v>1.2109953703703705E-3</v>
      </c>
      <c r="O1131" s="50">
        <v>1.7006944444444446E-3</v>
      </c>
      <c r="P1131" s="50">
        <v>2.2131944444444447E-3</v>
      </c>
      <c r="Q1131" s="50">
        <v>3.5378472222222222E-3</v>
      </c>
      <c r="R1131" s="50">
        <v>3.8113425925925927E-3</v>
      </c>
      <c r="S1131" s="50">
        <v>4.8436342592592593E-3</v>
      </c>
      <c r="T1131" s="50">
        <v>7.6335648148148144E-3</v>
      </c>
      <c r="U1131" s="50">
        <v>8.2537037037037041E-3</v>
      </c>
      <c r="V1131" s="50">
        <v>1.3128472222222224E-2</v>
      </c>
      <c r="W1131" s="50">
        <v>1.3328125E-2</v>
      </c>
      <c r="X1131" s="50">
        <v>2.2433101851851853E-2</v>
      </c>
      <c r="Y1131" s="51">
        <v>4.6365909999999996E-2</v>
      </c>
      <c r="Z1131" s="48" t="s">
        <v>0</v>
      </c>
      <c r="AA1131" s="48">
        <v>2.2400000000000002</v>
      </c>
      <c r="AB1131" s="48" t="s">
        <v>0</v>
      </c>
      <c r="AC1131" s="48">
        <v>8.2899999999999991</v>
      </c>
      <c r="AD1131" s="48">
        <v>5.61</v>
      </c>
      <c r="AE1131" s="46">
        <v>1676</v>
      </c>
      <c r="AF1131" s="48" t="s">
        <v>0</v>
      </c>
      <c r="AG1131" s="48">
        <v>10.02</v>
      </c>
      <c r="AH1131" s="48">
        <v>10.7</v>
      </c>
      <c r="AI1131" s="48" t="s">
        <v>0</v>
      </c>
      <c r="AJ1131" s="48">
        <v>12.26</v>
      </c>
      <c r="AK1131" s="48">
        <v>13.27</v>
      </c>
      <c r="AL1131" s="48">
        <v>35.74</v>
      </c>
      <c r="AM1131" s="48">
        <v>58.72</v>
      </c>
      <c r="AN1131" s="48">
        <v>83</v>
      </c>
      <c r="AO1131" s="50">
        <v>1.2815972222222224E-3</v>
      </c>
      <c r="AP1131" s="50">
        <v>1.7907407407407407E-3</v>
      </c>
      <c r="AQ1131" s="50">
        <v>4.0714120370370374E-3</v>
      </c>
      <c r="AR1131" s="50">
        <v>1.6186342592592593E-3</v>
      </c>
      <c r="AS1131" s="50">
        <v>2.2587962962962961E-3</v>
      </c>
      <c r="AT1131" s="50">
        <v>2.9173611111111115E-3</v>
      </c>
      <c r="AU1131" s="50">
        <v>4.6190972222222224E-3</v>
      </c>
      <c r="AV1131" s="50">
        <v>5.0028935185185185E-3</v>
      </c>
      <c r="AW1131" s="50">
        <v>6.4038194444444455E-3</v>
      </c>
      <c r="AX1131" s="50">
        <v>1.0144907407407406E-2</v>
      </c>
      <c r="AY1131" s="50">
        <v>1.0943055555555555E-2</v>
      </c>
      <c r="AZ1131" s="50">
        <v>1.7671990740740742E-2</v>
      </c>
      <c r="BA1131" s="50">
        <v>1.5047916666666668E-2</v>
      </c>
      <c r="BB1131" s="50">
        <v>2.5767129629629629E-2</v>
      </c>
      <c r="BC1131" s="51">
        <v>5.2790490000000002E-2</v>
      </c>
      <c r="BD1131" s="48" t="s">
        <v>0</v>
      </c>
      <c r="BE1131" s="48" t="s">
        <v>0</v>
      </c>
      <c r="BF1131" s="48">
        <v>2.54</v>
      </c>
      <c r="BG1131" s="48">
        <v>5.42</v>
      </c>
      <c r="BH1131" s="48">
        <v>4.87</v>
      </c>
      <c r="BI1131" s="46">
        <v>1277</v>
      </c>
    </row>
    <row r="1132" spans="1:61" x14ac:dyDescent="0.3">
      <c r="A1132" s="46">
        <v>270</v>
      </c>
      <c r="B1132" s="48">
        <v>7.52</v>
      </c>
      <c r="C1132" s="48">
        <v>8.15</v>
      </c>
      <c r="D1132" s="48" t="s">
        <v>0</v>
      </c>
      <c r="E1132" s="48">
        <v>9.5399999999999991</v>
      </c>
      <c r="F1132" s="48">
        <v>10.35</v>
      </c>
      <c r="G1132" s="48" t="s">
        <v>0</v>
      </c>
      <c r="H1132" s="48">
        <v>28.68</v>
      </c>
      <c r="I1132" s="48">
        <v>45.76</v>
      </c>
      <c r="J1132" s="49">
        <v>64</v>
      </c>
      <c r="K1132" s="50">
        <v>9.7372685185185181E-4</v>
      </c>
      <c r="L1132" s="50">
        <v>1.3261574074074074E-3</v>
      </c>
      <c r="M1132" s="50">
        <v>3.0751157407407407E-3</v>
      </c>
      <c r="N1132" s="50">
        <v>1.2115740740740741E-3</v>
      </c>
      <c r="O1132" s="50">
        <v>1.7015046296296299E-3</v>
      </c>
      <c r="P1132" s="50">
        <v>2.2142361111111113E-3</v>
      </c>
      <c r="Q1132" s="50">
        <v>3.5395833333333334E-3</v>
      </c>
      <c r="R1132" s="50">
        <v>3.8131944444444446E-3</v>
      </c>
      <c r="S1132" s="50">
        <v>4.8459490740740746E-3</v>
      </c>
      <c r="T1132" s="50">
        <v>7.6373842592592587E-3</v>
      </c>
      <c r="U1132" s="50">
        <v>8.2578703703703703E-3</v>
      </c>
      <c r="V1132" s="50">
        <v>1.3135069444444446E-2</v>
      </c>
      <c r="W1132" s="50">
        <v>1.333773148148148E-2</v>
      </c>
      <c r="X1132" s="50">
        <v>2.2449421296296297E-2</v>
      </c>
      <c r="Y1132" s="51">
        <v>4.6400459999999991E-2</v>
      </c>
      <c r="Z1132" s="48" t="s">
        <v>0</v>
      </c>
      <c r="AA1132" s="48" t="s">
        <v>0</v>
      </c>
      <c r="AB1132" s="48">
        <v>3.86</v>
      </c>
      <c r="AC1132" s="48">
        <v>8.2799999999999994</v>
      </c>
      <c r="AD1132" s="48">
        <v>5.59</v>
      </c>
      <c r="AE1132" s="46">
        <v>1671</v>
      </c>
      <c r="AF1132" s="48">
        <v>9.24</v>
      </c>
      <c r="AG1132" s="48" t="s">
        <v>0</v>
      </c>
      <c r="AH1132" s="48" t="s">
        <v>0</v>
      </c>
      <c r="AI1132" s="48">
        <v>11.21</v>
      </c>
      <c r="AJ1132" s="48">
        <v>12.27</v>
      </c>
      <c r="AK1132" s="48">
        <v>13.28</v>
      </c>
      <c r="AL1132" s="48">
        <v>35.76</v>
      </c>
      <c r="AM1132" s="48">
        <v>58.76</v>
      </c>
      <c r="AN1132" s="48">
        <v>83.06</v>
      </c>
      <c r="AO1132" s="50">
        <v>1.2825231481481483E-3</v>
      </c>
      <c r="AP1132" s="50">
        <v>1.7918981481481481E-3</v>
      </c>
      <c r="AQ1132" s="50">
        <v>4.0741898148148143E-3</v>
      </c>
      <c r="AR1132" s="50">
        <v>1.6197916666666667E-3</v>
      </c>
      <c r="AS1132" s="50">
        <v>2.2603009259259256E-3</v>
      </c>
      <c r="AT1132" s="50">
        <v>2.9192129629629633E-3</v>
      </c>
      <c r="AU1132" s="50">
        <v>4.6221064814814814E-3</v>
      </c>
      <c r="AV1132" s="50">
        <v>5.0061342592592597E-3</v>
      </c>
      <c r="AW1132" s="50">
        <v>6.4081018518518523E-3</v>
      </c>
      <c r="AX1132" s="50">
        <v>1.0151851851851853E-2</v>
      </c>
      <c r="AY1132" s="50">
        <v>1.0950578703703702E-2</v>
      </c>
      <c r="AZ1132" s="50">
        <v>1.7684259259259261E-2</v>
      </c>
      <c r="BA1132" s="50">
        <v>1.5059490740740741E-2</v>
      </c>
      <c r="BB1132" s="50">
        <v>2.5786689814814814E-2</v>
      </c>
      <c r="BC1132" s="51">
        <v>5.283612E-2</v>
      </c>
      <c r="BD1132" s="48" t="s">
        <v>0</v>
      </c>
      <c r="BE1132" s="48" t="s">
        <v>0</v>
      </c>
      <c r="BF1132" s="48" t="s">
        <v>0</v>
      </c>
      <c r="BG1132" s="48">
        <v>5.41</v>
      </c>
      <c r="BH1132" s="48">
        <v>4.8499999999999996</v>
      </c>
      <c r="BI1132" s="46">
        <v>1273</v>
      </c>
    </row>
    <row r="1133" spans="1:61" x14ac:dyDescent="0.3">
      <c r="A1133" s="46">
        <v>269</v>
      </c>
      <c r="B1133" s="48" t="s">
        <v>0</v>
      </c>
      <c r="C1133" s="48" t="s">
        <v>0</v>
      </c>
      <c r="D1133" s="48" t="s">
        <v>0</v>
      </c>
      <c r="E1133" s="48" t="s">
        <v>0</v>
      </c>
      <c r="F1133" s="48" t="s">
        <v>0</v>
      </c>
      <c r="G1133" s="48">
        <v>11.24</v>
      </c>
      <c r="H1133" s="48">
        <v>28.69</v>
      </c>
      <c r="I1133" s="48">
        <v>45.78</v>
      </c>
      <c r="J1133" s="49">
        <v>64.040000000000006</v>
      </c>
      <c r="K1133" s="50">
        <v>9.7430555555555552E-4</v>
      </c>
      <c r="L1133" s="50">
        <v>1.3267361111111112E-3</v>
      </c>
      <c r="M1133" s="50">
        <v>3.0767361111111113E-3</v>
      </c>
      <c r="N1133" s="50">
        <v>1.2121527777777779E-3</v>
      </c>
      <c r="O1133" s="50">
        <v>1.7023148148148149E-3</v>
      </c>
      <c r="P1133" s="50">
        <v>2.2152777777777778E-3</v>
      </c>
      <c r="Q1133" s="50">
        <v>3.5413194444444442E-3</v>
      </c>
      <c r="R1133" s="50">
        <v>3.8149305555555553E-3</v>
      </c>
      <c r="S1133" s="50">
        <v>4.8483796296296296E-3</v>
      </c>
      <c r="T1133" s="50">
        <v>7.6413194444444445E-3</v>
      </c>
      <c r="U1133" s="50">
        <v>8.2620370370370365E-3</v>
      </c>
      <c r="V1133" s="50">
        <v>1.3141550925925926E-2</v>
      </c>
      <c r="W1133" s="50">
        <v>1.3347453703703703E-2</v>
      </c>
      <c r="X1133" s="50">
        <v>2.2465740740740741E-2</v>
      </c>
      <c r="Y1133" s="51">
        <v>4.6424590000000002E-2</v>
      </c>
      <c r="Z1133" s="48" t="s">
        <v>0</v>
      </c>
      <c r="AA1133" s="48">
        <v>2.23</v>
      </c>
      <c r="AB1133" s="48" t="s">
        <v>0</v>
      </c>
      <c r="AC1133" s="48">
        <v>8.27</v>
      </c>
      <c r="AD1133" s="48">
        <v>5.58</v>
      </c>
      <c r="AE1133" s="46">
        <v>1665</v>
      </c>
      <c r="AF1133" s="48" t="s">
        <v>0</v>
      </c>
      <c r="AG1133" s="48">
        <v>10.029999999999999</v>
      </c>
      <c r="AH1133" s="48">
        <v>10.71</v>
      </c>
      <c r="AI1133" s="48">
        <v>11.22</v>
      </c>
      <c r="AJ1133" s="48">
        <v>12.28</v>
      </c>
      <c r="AK1133" s="48">
        <v>13.29</v>
      </c>
      <c r="AL1133" s="48">
        <v>35.79</v>
      </c>
      <c r="AM1133" s="48">
        <v>58.8</v>
      </c>
      <c r="AN1133" s="48">
        <v>83.11</v>
      </c>
      <c r="AO1133" s="50">
        <v>1.2833333333333334E-3</v>
      </c>
      <c r="AP1133" s="50">
        <v>1.7931712962962964E-3</v>
      </c>
      <c r="AQ1133" s="50">
        <v>4.0770833333333327E-3</v>
      </c>
      <c r="AR1133" s="50">
        <v>1.6208333333333335E-3</v>
      </c>
      <c r="AS1133" s="50">
        <v>2.2618055555555555E-3</v>
      </c>
      <c r="AT1133" s="50">
        <v>2.9211805555555558E-3</v>
      </c>
      <c r="AU1133" s="50">
        <v>4.6251157407407413E-3</v>
      </c>
      <c r="AV1133" s="50">
        <v>5.0094907407407406E-3</v>
      </c>
      <c r="AW1133" s="50">
        <v>6.4123842592592592E-3</v>
      </c>
      <c r="AX1133" s="50">
        <v>1.0158796296296298E-2</v>
      </c>
      <c r="AY1133" s="50">
        <v>1.0958101851851851E-2</v>
      </c>
      <c r="AZ1133" s="50">
        <v>1.769652777777778E-2</v>
      </c>
      <c r="BA1133" s="50">
        <v>1.5071064814814815E-2</v>
      </c>
      <c r="BB1133" s="50">
        <v>2.5806249999999999E-2</v>
      </c>
      <c r="BC1133" s="51">
        <v>5.2871350000000004E-2</v>
      </c>
      <c r="BD1133" s="48">
        <v>1</v>
      </c>
      <c r="BE1133" s="48">
        <v>1.6800000000000002</v>
      </c>
      <c r="BF1133" s="48">
        <v>2.5300000000000002</v>
      </c>
      <c r="BG1133" s="48">
        <v>5.4</v>
      </c>
      <c r="BH1133" s="48">
        <v>4.84</v>
      </c>
      <c r="BI1133" s="46">
        <v>1269</v>
      </c>
    </row>
    <row r="1134" spans="1:61" x14ac:dyDescent="0.3">
      <c r="A1134" s="46">
        <v>268</v>
      </c>
      <c r="B1134" s="48" t="s">
        <v>0</v>
      </c>
      <c r="C1134" s="48" t="s">
        <v>0</v>
      </c>
      <c r="D1134" s="48">
        <v>8.7200000000000006</v>
      </c>
      <c r="E1134" s="48">
        <v>9.5500000000000007</v>
      </c>
      <c r="F1134" s="48">
        <v>10.36</v>
      </c>
      <c r="G1134" s="48">
        <v>11.25</v>
      </c>
      <c r="H1134" s="48">
        <v>28.7</v>
      </c>
      <c r="I1134" s="48">
        <v>45.8</v>
      </c>
      <c r="J1134" s="49">
        <v>64.069999999999993</v>
      </c>
      <c r="K1134" s="50">
        <v>9.7476851851851848E-4</v>
      </c>
      <c r="L1134" s="50">
        <v>1.3274305555555557E-3</v>
      </c>
      <c r="M1134" s="50">
        <v>3.0782407407407408E-3</v>
      </c>
      <c r="N1134" s="50">
        <v>1.2127314814814815E-3</v>
      </c>
      <c r="O1134" s="50">
        <v>1.7031250000000002E-3</v>
      </c>
      <c r="P1134" s="50">
        <v>2.2163194444444444E-3</v>
      </c>
      <c r="Q1134" s="50">
        <v>3.5429398148148147E-3</v>
      </c>
      <c r="R1134" s="50">
        <v>3.8167824074074072E-3</v>
      </c>
      <c r="S1134" s="50">
        <v>4.8506944444444439E-3</v>
      </c>
      <c r="T1134" s="50">
        <v>7.6451388888888888E-3</v>
      </c>
      <c r="U1134" s="50">
        <v>8.2662037037037027E-3</v>
      </c>
      <c r="V1134" s="50">
        <v>1.3148148148148148E-2</v>
      </c>
      <c r="W1134" s="50">
        <v>1.3357175925925925E-2</v>
      </c>
      <c r="X1134" s="50">
        <v>2.2482060185185185E-2</v>
      </c>
      <c r="Y1134" s="51">
        <v>4.6459169999999994E-2</v>
      </c>
      <c r="Z1134" s="48">
        <v>1.24</v>
      </c>
      <c r="AA1134" s="48" t="s">
        <v>0</v>
      </c>
      <c r="AB1134" s="48">
        <v>3.85</v>
      </c>
      <c r="AC1134" s="48">
        <v>8.26</v>
      </c>
      <c r="AD1134" s="48">
        <v>5.56</v>
      </c>
      <c r="AE1134" s="46">
        <v>1660</v>
      </c>
      <c r="AF1134" s="48">
        <v>9.25</v>
      </c>
      <c r="AG1134" s="48" t="s">
        <v>0</v>
      </c>
      <c r="AH1134" s="48" t="s">
        <v>0</v>
      </c>
      <c r="AI1134" s="48">
        <v>11.23</v>
      </c>
      <c r="AJ1134" s="48">
        <v>12.29</v>
      </c>
      <c r="AK1134" s="48" t="s">
        <v>0</v>
      </c>
      <c r="AL1134" s="48">
        <v>35.81</v>
      </c>
      <c r="AM1134" s="48">
        <v>58.84</v>
      </c>
      <c r="AN1134" s="48">
        <v>83.16</v>
      </c>
      <c r="AO1134" s="50">
        <v>1.2841435185185187E-3</v>
      </c>
      <c r="AP1134" s="50">
        <v>1.7943287037037038E-3</v>
      </c>
      <c r="AQ1134" s="50">
        <v>4.0798611111111105E-3</v>
      </c>
      <c r="AR1134" s="50">
        <v>1.6218750000000003E-3</v>
      </c>
      <c r="AS1134" s="50">
        <v>2.263310185185185E-3</v>
      </c>
      <c r="AT1134" s="50">
        <v>2.9230324074074076E-3</v>
      </c>
      <c r="AU1134" s="50">
        <v>4.6281250000000003E-3</v>
      </c>
      <c r="AV1134" s="50">
        <v>5.0127314814814817E-3</v>
      </c>
      <c r="AW1134" s="50">
        <v>6.4166666666666669E-3</v>
      </c>
      <c r="AX1134" s="50">
        <v>1.0165740740740741E-2</v>
      </c>
      <c r="AY1134" s="50">
        <v>1.0965625E-2</v>
      </c>
      <c r="AZ1134" s="50">
        <v>1.7708796296296295E-2</v>
      </c>
      <c r="BA1134" s="50">
        <v>1.5082754629629628E-2</v>
      </c>
      <c r="BB1134" s="50">
        <v>2.5825810185185184E-2</v>
      </c>
      <c r="BC1134" s="51">
        <v>5.2916999999999999E-2</v>
      </c>
      <c r="BD1134" s="48" t="s">
        <v>0</v>
      </c>
      <c r="BE1134" s="48" t="s">
        <v>0</v>
      </c>
      <c r="BF1134" s="48" t="s">
        <v>0</v>
      </c>
      <c r="BG1134" s="48">
        <v>5.39</v>
      </c>
      <c r="BH1134" s="48">
        <v>4.82</v>
      </c>
      <c r="BI1134" s="46">
        <v>1265</v>
      </c>
    </row>
    <row r="1135" spans="1:61" x14ac:dyDescent="0.3">
      <c r="A1135" s="46">
        <v>267</v>
      </c>
      <c r="B1135" s="48">
        <v>7.53</v>
      </c>
      <c r="C1135" s="48">
        <v>8.16</v>
      </c>
      <c r="D1135" s="48" t="s">
        <v>0</v>
      </c>
      <c r="E1135" s="48" t="s">
        <v>0</v>
      </c>
      <c r="F1135" s="48">
        <v>10.37</v>
      </c>
      <c r="G1135" s="48" t="s">
        <v>0</v>
      </c>
      <c r="H1135" s="48">
        <v>28.72</v>
      </c>
      <c r="I1135" s="48">
        <v>45.83</v>
      </c>
      <c r="J1135" s="49">
        <v>64.099999999999994</v>
      </c>
      <c r="K1135" s="50">
        <v>9.7523148148148144E-4</v>
      </c>
      <c r="L1135" s="50">
        <v>1.3280092592592592E-3</v>
      </c>
      <c r="M1135" s="50">
        <v>3.0798611111111113E-3</v>
      </c>
      <c r="N1135" s="50">
        <v>1.2133101851851853E-3</v>
      </c>
      <c r="O1135" s="50">
        <v>1.7039351851851853E-3</v>
      </c>
      <c r="P1135" s="50">
        <v>2.2173611111111114E-3</v>
      </c>
      <c r="Q1135" s="50">
        <v>3.5446759259259259E-3</v>
      </c>
      <c r="R1135" s="50">
        <v>3.818634259259259E-3</v>
      </c>
      <c r="S1135" s="50">
        <v>4.8530092592592592E-3</v>
      </c>
      <c r="T1135" s="50">
        <v>7.6490740740740738E-3</v>
      </c>
      <c r="U1135" s="50">
        <v>8.2703703703703706E-3</v>
      </c>
      <c r="V1135" s="50">
        <v>1.315474537037037E-2</v>
      </c>
      <c r="W1135" s="50">
        <v>1.3367013888888888E-2</v>
      </c>
      <c r="X1135" s="50">
        <v>2.2498379629629629E-2</v>
      </c>
      <c r="Y1135" s="51">
        <v>4.6493729999999997E-2</v>
      </c>
      <c r="Z1135" s="48" t="s">
        <v>0</v>
      </c>
      <c r="AA1135" s="48" t="s">
        <v>0</v>
      </c>
      <c r="AB1135" s="48" t="s">
        <v>0</v>
      </c>
      <c r="AC1135" s="48">
        <v>8.25</v>
      </c>
      <c r="AD1135" s="48">
        <v>5.54</v>
      </c>
      <c r="AE1135" s="46">
        <v>1655</v>
      </c>
      <c r="AF1135" s="48" t="s">
        <v>0</v>
      </c>
      <c r="AG1135" s="48">
        <v>10.039999999999999</v>
      </c>
      <c r="AH1135" s="48">
        <v>10.72</v>
      </c>
      <c r="AI1135" s="48">
        <v>11.24</v>
      </c>
      <c r="AJ1135" s="48">
        <v>12.3</v>
      </c>
      <c r="AK1135" s="48">
        <v>13.3</v>
      </c>
      <c r="AL1135" s="48">
        <v>35.83</v>
      </c>
      <c r="AM1135" s="48">
        <v>58.87</v>
      </c>
      <c r="AN1135" s="48">
        <v>83.22</v>
      </c>
      <c r="AO1135" s="50">
        <v>1.2850694444444446E-3</v>
      </c>
      <c r="AP1135" s="50">
        <v>1.7956018518518518E-3</v>
      </c>
      <c r="AQ1135" s="50">
        <v>4.0827546296296289E-3</v>
      </c>
      <c r="AR1135" s="50">
        <v>1.6230324074074077E-3</v>
      </c>
      <c r="AS1135" s="50">
        <v>2.2646990740740739E-3</v>
      </c>
      <c r="AT1135" s="50">
        <v>2.9248842592592595E-3</v>
      </c>
      <c r="AU1135" s="50">
        <v>4.63125E-3</v>
      </c>
      <c r="AV1135" s="50">
        <v>5.0160879629629635E-3</v>
      </c>
      <c r="AW1135" s="50">
        <v>6.4209490740740746E-3</v>
      </c>
      <c r="AX1135" s="50">
        <v>1.0172685185185186E-2</v>
      </c>
      <c r="AY1135" s="50">
        <v>1.0973148148148149E-2</v>
      </c>
      <c r="AZ1135" s="50">
        <v>1.7721064814814814E-2</v>
      </c>
      <c r="BA1135" s="50">
        <v>1.5094328703703704E-2</v>
      </c>
      <c r="BB1135" s="50">
        <v>2.5845486111111111E-2</v>
      </c>
      <c r="BC1135" s="51">
        <v>5.2952249999999999E-2</v>
      </c>
      <c r="BD1135" s="48" t="s">
        <v>0</v>
      </c>
      <c r="BE1135" s="48" t="s">
        <v>0</v>
      </c>
      <c r="BF1135" s="48">
        <v>2.52</v>
      </c>
      <c r="BG1135" s="48">
        <v>5.38</v>
      </c>
      <c r="BH1135" s="48">
        <v>4.8</v>
      </c>
      <c r="BI1135" s="46">
        <v>1261</v>
      </c>
    </row>
    <row r="1136" spans="1:61" x14ac:dyDescent="0.3">
      <c r="A1136" s="46">
        <v>266</v>
      </c>
      <c r="B1136" s="48" t="s">
        <v>0</v>
      </c>
      <c r="C1136" s="48" t="s">
        <v>0</v>
      </c>
      <c r="D1136" s="48">
        <v>8.73</v>
      </c>
      <c r="E1136" s="48">
        <v>9.56</v>
      </c>
      <c r="F1136" s="48" t="s">
        <v>0</v>
      </c>
      <c r="G1136" s="48">
        <v>11.26</v>
      </c>
      <c r="H1136" s="48">
        <v>28.73</v>
      </c>
      <c r="I1136" s="48">
        <v>45.85</v>
      </c>
      <c r="J1136" s="49">
        <v>64.13</v>
      </c>
      <c r="K1136" s="50">
        <v>9.756944444444444E-4</v>
      </c>
      <c r="L1136" s="50">
        <v>1.3287037037037037E-3</v>
      </c>
      <c r="M1136" s="50">
        <v>3.0814814814814815E-3</v>
      </c>
      <c r="N1136" s="50">
        <v>1.2138888888888889E-3</v>
      </c>
      <c r="O1136" s="50">
        <v>1.7047453703703706E-3</v>
      </c>
      <c r="P1136" s="50">
        <v>2.2184027777777779E-3</v>
      </c>
      <c r="Q1136" s="50">
        <v>3.5464120370370367E-3</v>
      </c>
      <c r="R1136" s="50">
        <v>3.8204861111111109E-3</v>
      </c>
      <c r="S1136" s="50">
        <v>4.8554398148148142E-3</v>
      </c>
      <c r="T1136" s="50">
        <v>7.6528935185185189E-3</v>
      </c>
      <c r="U1136" s="50">
        <v>8.2745370370370368E-3</v>
      </c>
      <c r="V1136" s="50">
        <v>1.3161342592592594E-2</v>
      </c>
      <c r="W1136" s="50">
        <v>1.337673611111111E-2</v>
      </c>
      <c r="X1136" s="50">
        <v>2.2514814814814817E-2</v>
      </c>
      <c r="Y1136" s="51">
        <v>4.6528310000000003E-2</v>
      </c>
      <c r="Z1136" s="48" t="s">
        <v>0</v>
      </c>
      <c r="AA1136" s="48">
        <v>2.2200000000000002</v>
      </c>
      <c r="AB1136" s="48">
        <v>3.84</v>
      </c>
      <c r="AC1136" s="48">
        <v>8.24</v>
      </c>
      <c r="AD1136" s="48">
        <v>5.53</v>
      </c>
      <c r="AE1136" s="46">
        <v>1650</v>
      </c>
      <c r="AF1136" s="48">
        <v>9.26</v>
      </c>
      <c r="AG1136" s="48">
        <v>10.050000000000001</v>
      </c>
      <c r="AH1136" s="48">
        <v>10.73</v>
      </c>
      <c r="AI1136" s="48" t="s">
        <v>0</v>
      </c>
      <c r="AJ1136" s="48" t="s">
        <v>0</v>
      </c>
      <c r="AK1136" s="48">
        <v>13.31</v>
      </c>
      <c r="AL1136" s="48">
        <v>35.85</v>
      </c>
      <c r="AM1136" s="48">
        <v>58.91</v>
      </c>
      <c r="AN1136" s="48">
        <v>83.27</v>
      </c>
      <c r="AO1136" s="50">
        <v>1.2858796296296297E-3</v>
      </c>
      <c r="AP1136" s="50">
        <v>1.7968750000000001E-3</v>
      </c>
      <c r="AQ1136" s="50">
        <v>4.0855324074074066E-3</v>
      </c>
      <c r="AR1136" s="50">
        <v>1.6240740740740742E-3</v>
      </c>
      <c r="AS1136" s="50">
        <v>2.2662037037037034E-3</v>
      </c>
      <c r="AT1136" s="50">
        <v>2.9268518518518519E-3</v>
      </c>
      <c r="AU1136" s="50">
        <v>4.634259259259259E-3</v>
      </c>
      <c r="AV1136" s="50">
        <v>5.0193287037037038E-3</v>
      </c>
      <c r="AW1136" s="50">
        <v>6.4252314814814823E-3</v>
      </c>
      <c r="AX1136" s="50">
        <v>1.0179629629629629E-2</v>
      </c>
      <c r="AY1136" s="50">
        <v>1.0980671296296296E-2</v>
      </c>
      <c r="AZ1136" s="50">
        <v>1.7733449074074075E-2</v>
      </c>
      <c r="BA1136" s="50">
        <v>1.5106018518518519E-2</v>
      </c>
      <c r="BB1136" s="50">
        <v>2.5865162037037037E-2</v>
      </c>
      <c r="BC1136" s="51">
        <v>5.2997919999999997E-2</v>
      </c>
      <c r="BD1136" s="48" t="s">
        <v>0</v>
      </c>
      <c r="BE1136" s="48">
        <v>1.67</v>
      </c>
      <c r="BF1136" s="48" t="s">
        <v>0</v>
      </c>
      <c r="BG1136" s="48">
        <v>5.37</v>
      </c>
      <c r="BH1136" s="48">
        <v>4.79</v>
      </c>
      <c r="BI1136" s="46">
        <v>1257</v>
      </c>
    </row>
    <row r="1137" spans="1:61" x14ac:dyDescent="0.3">
      <c r="A1137" s="46">
        <v>265</v>
      </c>
      <c r="B1137" s="48" t="s">
        <v>0</v>
      </c>
      <c r="C1137" s="48" t="s">
        <v>0</v>
      </c>
      <c r="D1137" s="48" t="s">
        <v>0</v>
      </c>
      <c r="E1137" s="48" t="s">
        <v>0</v>
      </c>
      <c r="F1137" s="48">
        <v>10.38</v>
      </c>
      <c r="G1137" s="48">
        <v>11.27</v>
      </c>
      <c r="H1137" s="48">
        <v>28.74</v>
      </c>
      <c r="I1137" s="48">
        <v>45.87</v>
      </c>
      <c r="J1137" s="49">
        <v>64.16</v>
      </c>
      <c r="K1137" s="50">
        <v>9.7615740740740736E-4</v>
      </c>
      <c r="L1137" s="50">
        <v>1.3292824074074075E-3</v>
      </c>
      <c r="M1137" s="50">
        <v>3.0831018518518521E-3</v>
      </c>
      <c r="N1137" s="50">
        <v>1.2144675925925927E-3</v>
      </c>
      <c r="O1137" s="50">
        <v>1.7055555555555556E-3</v>
      </c>
      <c r="P1137" s="50">
        <v>2.2194444444444445E-3</v>
      </c>
      <c r="Q1137" s="50">
        <v>3.5481481481481479E-3</v>
      </c>
      <c r="R1137" s="50">
        <v>3.8223379629629627E-3</v>
      </c>
      <c r="S1137" s="50">
        <v>4.8577546296296294E-3</v>
      </c>
      <c r="T1137" s="50">
        <v>7.6568287037037039E-3</v>
      </c>
      <c r="U1137" s="50">
        <v>8.2787037037037048E-3</v>
      </c>
      <c r="V1137" s="50">
        <v>1.3167824074074075E-2</v>
      </c>
      <c r="W1137" s="50">
        <v>1.3386574074074075E-2</v>
      </c>
      <c r="X1137" s="50">
        <v>2.2531250000000003E-2</v>
      </c>
      <c r="Y1137" s="51">
        <v>4.6562880000000001E-2</v>
      </c>
      <c r="Z1137" s="48" t="s">
        <v>0</v>
      </c>
      <c r="AA1137" s="48" t="s">
        <v>0</v>
      </c>
      <c r="AB1137" s="48" t="s">
        <v>0</v>
      </c>
      <c r="AC1137" s="48">
        <v>8.23</v>
      </c>
      <c r="AD1137" s="48">
        <v>5.51</v>
      </c>
      <c r="AE1137" s="46">
        <v>1645</v>
      </c>
      <c r="AF1137" s="48" t="s">
        <v>0</v>
      </c>
      <c r="AG1137" s="48" t="s">
        <v>0</v>
      </c>
      <c r="AH1137" s="48" t="s">
        <v>0</v>
      </c>
      <c r="AI1137" s="48">
        <v>11.25</v>
      </c>
      <c r="AJ1137" s="48">
        <v>12.31</v>
      </c>
      <c r="AK1137" s="48">
        <v>13.32</v>
      </c>
      <c r="AL1137" s="48">
        <v>35.869999999999997</v>
      </c>
      <c r="AM1137" s="48">
        <v>58.95</v>
      </c>
      <c r="AN1137" s="48">
        <v>83.33</v>
      </c>
      <c r="AO1137" s="50">
        <v>1.2866898148148149E-3</v>
      </c>
      <c r="AP1137" s="50">
        <v>1.7980324074074075E-3</v>
      </c>
      <c r="AQ1137" s="50">
        <v>4.0884259259259259E-3</v>
      </c>
      <c r="AR1137" s="50">
        <v>1.6252314814814816E-3</v>
      </c>
      <c r="AS1137" s="50">
        <v>2.2677083333333329E-3</v>
      </c>
      <c r="AT1137" s="50">
        <v>2.9287037037037038E-3</v>
      </c>
      <c r="AU1137" s="50">
        <v>4.637268518518518E-3</v>
      </c>
      <c r="AV1137" s="50">
        <v>5.0226851851851856E-3</v>
      </c>
      <c r="AW1137" s="50">
        <v>6.4295138888888891E-3</v>
      </c>
      <c r="AX1137" s="50">
        <v>1.0186689814814815E-2</v>
      </c>
      <c r="AY1137" s="50">
        <v>1.0988310185185184E-2</v>
      </c>
      <c r="AZ1137" s="50">
        <v>1.7745833333333336E-2</v>
      </c>
      <c r="BA1137" s="50">
        <v>1.5117708333333334E-2</v>
      </c>
      <c r="BB1137" s="50">
        <v>2.588483796296296E-2</v>
      </c>
      <c r="BC1137" s="51">
        <v>5.3033170000000004E-2</v>
      </c>
      <c r="BD1137" s="48" t="s">
        <v>0</v>
      </c>
      <c r="BE1137" s="48" t="s">
        <v>0</v>
      </c>
      <c r="BF1137" s="48">
        <v>2.5099999999999998</v>
      </c>
      <c r="BG1137" s="48">
        <v>5.36</v>
      </c>
      <c r="BH1137" s="48">
        <v>4.7699999999999996</v>
      </c>
      <c r="BI1137" s="46">
        <v>1253</v>
      </c>
    </row>
    <row r="1138" spans="1:61" x14ac:dyDescent="0.3">
      <c r="A1138" s="46">
        <v>264</v>
      </c>
      <c r="B1138" s="48" t="s">
        <v>0</v>
      </c>
      <c r="C1138" s="48">
        <v>8.17</v>
      </c>
      <c r="D1138" s="48" t="s">
        <v>0</v>
      </c>
      <c r="E1138" s="48">
        <v>9.57</v>
      </c>
      <c r="F1138" s="48" t="s">
        <v>0</v>
      </c>
      <c r="G1138" s="48" t="s">
        <v>0</v>
      </c>
      <c r="H1138" s="48">
        <v>28.76</v>
      </c>
      <c r="I1138" s="48">
        <v>45.89</v>
      </c>
      <c r="J1138" s="49">
        <v>64.19</v>
      </c>
      <c r="K1138" s="50">
        <v>9.7662037037037032E-4</v>
      </c>
      <c r="L1138" s="50">
        <v>1.3299768518518519E-3</v>
      </c>
      <c r="M1138" s="50">
        <v>3.0847222222222222E-3</v>
      </c>
      <c r="N1138" s="50">
        <v>1.2150462962962963E-3</v>
      </c>
      <c r="O1138" s="50">
        <v>1.7062500000000001E-3</v>
      </c>
      <c r="P1138" s="50">
        <v>2.220486111111111E-3</v>
      </c>
      <c r="Q1138" s="50">
        <v>3.5498842592592591E-3</v>
      </c>
      <c r="R1138" s="50">
        <v>3.8241898148148146E-3</v>
      </c>
      <c r="S1138" s="50">
        <v>4.8600694444444438E-3</v>
      </c>
      <c r="T1138" s="50">
        <v>7.6607638888888888E-3</v>
      </c>
      <c r="U1138" s="50">
        <v>8.282870370370371E-3</v>
      </c>
      <c r="V1138" s="50">
        <v>1.3174537037037038E-2</v>
      </c>
      <c r="W1138" s="50">
        <v>1.3396296296296297E-2</v>
      </c>
      <c r="X1138" s="50">
        <v>2.2547685185185184E-2</v>
      </c>
      <c r="Y1138" s="51">
        <v>4.6597479999999997E-2</v>
      </c>
      <c r="Z1138" s="48" t="s">
        <v>0</v>
      </c>
      <c r="AA1138" s="48">
        <v>2.21</v>
      </c>
      <c r="AB1138" s="48">
        <v>3.83</v>
      </c>
      <c r="AC1138" s="48">
        <v>8.2200000000000006</v>
      </c>
      <c r="AD1138" s="48">
        <v>5.49</v>
      </c>
      <c r="AE1138" s="46">
        <v>1639</v>
      </c>
      <c r="AF1138" s="48">
        <v>9.27</v>
      </c>
      <c r="AG1138" s="48">
        <v>10.06</v>
      </c>
      <c r="AH1138" s="48">
        <v>10.74</v>
      </c>
      <c r="AI1138" s="48">
        <v>11.26</v>
      </c>
      <c r="AJ1138" s="48">
        <v>12.32</v>
      </c>
      <c r="AK1138" s="48">
        <v>13.33</v>
      </c>
      <c r="AL1138" s="48">
        <v>35.9</v>
      </c>
      <c r="AM1138" s="48">
        <v>58.99</v>
      </c>
      <c r="AN1138" s="48">
        <v>83.38</v>
      </c>
      <c r="AO1138" s="50">
        <v>1.2876157407407409E-3</v>
      </c>
      <c r="AP1138" s="50">
        <v>1.7993055555555555E-3</v>
      </c>
      <c r="AQ1138" s="50">
        <v>4.0913194444444443E-3</v>
      </c>
      <c r="AR1138" s="50">
        <v>1.6262731481481484E-3</v>
      </c>
      <c r="AS1138" s="50">
        <v>2.2692129629629633E-3</v>
      </c>
      <c r="AT1138" s="50">
        <v>2.9306712962962962E-3</v>
      </c>
      <c r="AU1138" s="50">
        <v>4.6402777777777779E-3</v>
      </c>
      <c r="AV1138" s="50">
        <v>5.0259259259259259E-3</v>
      </c>
      <c r="AW1138" s="50">
        <v>6.4337962962962968E-3</v>
      </c>
      <c r="AX1138" s="50">
        <v>1.019363425925926E-2</v>
      </c>
      <c r="AY1138" s="50">
        <v>1.0995833333333333E-2</v>
      </c>
      <c r="AZ1138" s="50">
        <v>1.7758217592592593E-2</v>
      </c>
      <c r="BA1138" s="50">
        <v>1.5129398148148149E-2</v>
      </c>
      <c r="BB1138" s="50">
        <v>2.5904629629629632E-2</v>
      </c>
      <c r="BC1138" s="51">
        <v>5.3078850000000004E-2</v>
      </c>
      <c r="BD1138" s="48" t="s">
        <v>0</v>
      </c>
      <c r="BE1138" s="48" t="s">
        <v>0</v>
      </c>
      <c r="BF1138" s="48" t="s">
        <v>0</v>
      </c>
      <c r="BG1138" s="48">
        <v>5.35</v>
      </c>
      <c r="BH1138" s="48">
        <v>4.75</v>
      </c>
      <c r="BI1138" s="46">
        <v>1249</v>
      </c>
    </row>
    <row r="1139" spans="1:61" x14ac:dyDescent="0.3">
      <c r="A1139" s="46">
        <v>263</v>
      </c>
      <c r="B1139" s="48">
        <v>7.54</v>
      </c>
      <c r="C1139" s="48" t="s">
        <v>0</v>
      </c>
      <c r="D1139" s="48">
        <v>8.74</v>
      </c>
      <c r="E1139" s="48" t="s">
        <v>0</v>
      </c>
      <c r="F1139" s="48">
        <v>10.39</v>
      </c>
      <c r="G1139" s="48">
        <v>11.28</v>
      </c>
      <c r="H1139" s="48">
        <v>28.77</v>
      </c>
      <c r="I1139" s="48">
        <v>45.92</v>
      </c>
      <c r="J1139" s="49">
        <v>64.22</v>
      </c>
      <c r="K1139" s="50">
        <v>9.7708333333333328E-4</v>
      </c>
      <c r="L1139" s="50">
        <v>1.3305555555555555E-3</v>
      </c>
      <c r="M1139" s="50">
        <v>3.0863425925925928E-3</v>
      </c>
      <c r="N1139" s="50">
        <v>1.2156250000000001E-3</v>
      </c>
      <c r="O1139" s="50">
        <v>1.7070601851851854E-3</v>
      </c>
      <c r="P1139" s="50">
        <v>2.221527777777778E-3</v>
      </c>
      <c r="Q1139" s="50">
        <v>3.5516203703703703E-3</v>
      </c>
      <c r="R1139" s="50">
        <v>3.8260416666666664E-3</v>
      </c>
      <c r="S1139" s="50">
        <v>4.8625000000000005E-3</v>
      </c>
      <c r="T1139" s="50">
        <v>7.6645833333333331E-3</v>
      </c>
      <c r="U1139" s="50">
        <v>8.2871527777777787E-3</v>
      </c>
      <c r="V1139" s="50">
        <v>1.318113425925926E-2</v>
      </c>
      <c r="W1139" s="50">
        <v>1.3406134259259258E-2</v>
      </c>
      <c r="X1139" s="50">
        <v>2.2564236111111111E-2</v>
      </c>
      <c r="Y1139" s="51">
        <v>4.6632070000000005E-2</v>
      </c>
      <c r="Z1139" s="48" t="s">
        <v>0</v>
      </c>
      <c r="AA1139" s="48" t="s">
        <v>0</v>
      </c>
      <c r="AB1139" s="48" t="s">
        <v>0</v>
      </c>
      <c r="AC1139" s="48">
        <v>8.2100000000000009</v>
      </c>
      <c r="AD1139" s="48">
        <v>5.48</v>
      </c>
      <c r="AE1139" s="46">
        <v>1634</v>
      </c>
      <c r="AF1139" s="48" t="s">
        <v>0</v>
      </c>
      <c r="AG1139" s="48" t="s">
        <v>0</v>
      </c>
      <c r="AH1139" s="48">
        <v>10.75</v>
      </c>
      <c r="AI1139" s="48">
        <v>11.27</v>
      </c>
      <c r="AJ1139" s="48">
        <v>12.33</v>
      </c>
      <c r="AK1139" s="48">
        <v>13.34</v>
      </c>
      <c r="AL1139" s="48">
        <v>35.92</v>
      </c>
      <c r="AM1139" s="48">
        <v>59.03</v>
      </c>
      <c r="AN1139" s="48">
        <v>83.43</v>
      </c>
      <c r="AO1139" s="50">
        <v>1.2884259259259259E-3</v>
      </c>
      <c r="AP1139" s="50">
        <v>1.8005787037037038E-3</v>
      </c>
      <c r="AQ1139" s="50">
        <v>4.0940972222222221E-3</v>
      </c>
      <c r="AR1139" s="50">
        <v>1.6273148148148149E-3</v>
      </c>
      <c r="AS1139" s="50">
        <v>2.2707175925925928E-3</v>
      </c>
      <c r="AT1139" s="50">
        <v>2.9325231481481481E-3</v>
      </c>
      <c r="AU1139" s="50">
        <v>4.6434027777777775E-3</v>
      </c>
      <c r="AV1139" s="50">
        <v>5.0292824074074077E-3</v>
      </c>
      <c r="AW1139" s="50">
        <v>6.4380787037037037E-3</v>
      </c>
      <c r="AX1139" s="50">
        <v>1.0200578703703705E-2</v>
      </c>
      <c r="AY1139" s="50">
        <v>1.1003472222222222E-2</v>
      </c>
      <c r="AZ1139" s="50">
        <v>1.7770601851851853E-2</v>
      </c>
      <c r="BA1139" s="50">
        <v>1.5141203703703704E-2</v>
      </c>
      <c r="BB1139" s="50">
        <v>2.5924421296296296E-2</v>
      </c>
      <c r="BC1139" s="51">
        <v>5.3114130000000002E-2</v>
      </c>
      <c r="BD1139" s="48" t="s">
        <v>0</v>
      </c>
      <c r="BE1139" s="48">
        <v>1.66</v>
      </c>
      <c r="BF1139" s="48">
        <v>2.5</v>
      </c>
      <c r="BG1139" s="48">
        <v>5.34</v>
      </c>
      <c r="BH1139" s="48">
        <v>4.74</v>
      </c>
      <c r="BI1139" s="46">
        <v>1245</v>
      </c>
    </row>
    <row r="1140" spans="1:61" x14ac:dyDescent="0.3">
      <c r="A1140" s="46">
        <v>262</v>
      </c>
      <c r="B1140" s="48" t="s">
        <v>0</v>
      </c>
      <c r="C1140" s="48" t="s">
        <v>0</v>
      </c>
      <c r="D1140" s="48" t="s">
        <v>0</v>
      </c>
      <c r="E1140" s="48">
        <v>9.58</v>
      </c>
      <c r="F1140" s="48" t="s">
        <v>0</v>
      </c>
      <c r="G1140" s="48" t="s">
        <v>0</v>
      </c>
      <c r="H1140" s="48">
        <v>28.78</v>
      </c>
      <c r="I1140" s="48">
        <v>45.94</v>
      </c>
      <c r="J1140" s="49">
        <v>64.25</v>
      </c>
      <c r="K1140" s="50">
        <v>9.7754629629629624E-4</v>
      </c>
      <c r="L1140" s="50">
        <v>1.3312500000000002E-3</v>
      </c>
      <c r="M1140" s="50">
        <v>3.0879629629629629E-3</v>
      </c>
      <c r="N1140" s="50">
        <v>1.2162037037037037E-3</v>
      </c>
      <c r="O1140" s="50">
        <v>1.7078703703703704E-3</v>
      </c>
      <c r="P1140" s="50">
        <v>2.2225694444444445E-3</v>
      </c>
      <c r="Q1140" s="50">
        <v>3.5533564814814811E-3</v>
      </c>
      <c r="R1140" s="50">
        <v>3.8278935185185182E-3</v>
      </c>
      <c r="S1140" s="50">
        <v>4.8648148148148149E-3</v>
      </c>
      <c r="T1140" s="50">
        <v>7.6685185185185181E-3</v>
      </c>
      <c r="U1140" s="50">
        <v>8.2913194444444449E-3</v>
      </c>
      <c r="V1140" s="50">
        <v>1.3187731481481483E-2</v>
      </c>
      <c r="W1140" s="50">
        <v>1.3415972222222223E-2</v>
      </c>
      <c r="X1140" s="50">
        <v>2.2580787037037038E-2</v>
      </c>
      <c r="Y1140" s="51">
        <v>4.666667E-2</v>
      </c>
      <c r="Z1140" s="48" t="s">
        <v>0</v>
      </c>
      <c r="AA1140" s="48" t="s">
        <v>0</v>
      </c>
      <c r="AB1140" s="48">
        <v>3.82</v>
      </c>
      <c r="AC1140" s="48">
        <v>8.1999999999999993</v>
      </c>
      <c r="AD1140" s="48">
        <v>5.46</v>
      </c>
      <c r="AE1140" s="46">
        <v>1629</v>
      </c>
      <c r="AF1140" s="48">
        <v>9.2799999999999994</v>
      </c>
      <c r="AG1140" s="48">
        <v>10.07</v>
      </c>
      <c r="AH1140" s="48" t="s">
        <v>0</v>
      </c>
      <c r="AI1140" s="48" t="s">
        <v>0</v>
      </c>
      <c r="AJ1140" s="48">
        <v>12.34</v>
      </c>
      <c r="AK1140" s="48">
        <v>13.35</v>
      </c>
      <c r="AL1140" s="48">
        <v>35.94</v>
      </c>
      <c r="AM1140" s="48">
        <v>59.06</v>
      </c>
      <c r="AN1140" s="48">
        <v>83.49</v>
      </c>
      <c r="AO1140" s="50">
        <v>1.2893518518518519E-3</v>
      </c>
      <c r="AP1140" s="50">
        <v>1.8018518518518518E-3</v>
      </c>
      <c r="AQ1140" s="50">
        <v>4.0969907407407405E-3</v>
      </c>
      <c r="AR1140" s="50">
        <v>1.6284722222222223E-3</v>
      </c>
      <c r="AS1140" s="50">
        <v>2.2722222222222224E-3</v>
      </c>
      <c r="AT1140" s="50">
        <v>2.934490740740741E-3</v>
      </c>
      <c r="AU1140" s="50">
        <v>4.6464120370370374E-3</v>
      </c>
      <c r="AV1140" s="50">
        <v>5.0326388888888886E-3</v>
      </c>
      <c r="AW1140" s="50">
        <v>6.4423611111111114E-3</v>
      </c>
      <c r="AX1140" s="50">
        <v>1.0207638888888889E-2</v>
      </c>
      <c r="AY1140" s="50">
        <v>1.101111111111111E-2</v>
      </c>
      <c r="AZ1140" s="50">
        <v>1.7783101851851852E-2</v>
      </c>
      <c r="BA1140" s="50">
        <v>1.5152893518518519E-2</v>
      </c>
      <c r="BB1140" s="50">
        <v>2.5944212962962961E-2</v>
      </c>
      <c r="BC1140" s="51">
        <v>5.3159829999999998E-2</v>
      </c>
      <c r="BD1140" s="48" t="s">
        <v>0</v>
      </c>
      <c r="BE1140" s="48" t="s">
        <v>0</v>
      </c>
      <c r="BF1140" s="48" t="s">
        <v>0</v>
      </c>
      <c r="BG1140" s="48">
        <v>5.33</v>
      </c>
      <c r="BH1140" s="48">
        <v>4.72</v>
      </c>
      <c r="BI1140" s="46">
        <v>1241</v>
      </c>
    </row>
    <row r="1141" spans="1:61" x14ac:dyDescent="0.3">
      <c r="A1141" s="46">
        <v>261</v>
      </c>
      <c r="B1141" s="48" t="s">
        <v>0</v>
      </c>
      <c r="C1141" s="48">
        <v>8.18</v>
      </c>
      <c r="D1141" s="48" t="s">
        <v>0</v>
      </c>
      <c r="E1141" s="48" t="s">
        <v>0</v>
      </c>
      <c r="F1141" s="48">
        <v>10.4</v>
      </c>
      <c r="G1141" s="48">
        <v>11.29</v>
      </c>
      <c r="H1141" s="48">
        <v>28.8</v>
      </c>
      <c r="I1141" s="48">
        <v>45.96</v>
      </c>
      <c r="J1141" s="49">
        <v>64.28</v>
      </c>
      <c r="K1141" s="50">
        <v>9.780092592592592E-4</v>
      </c>
      <c r="L1141" s="50">
        <v>1.331828703703704E-3</v>
      </c>
      <c r="M1141" s="50">
        <v>3.0895833333333335E-3</v>
      </c>
      <c r="N1141" s="50">
        <v>1.2167824074074075E-3</v>
      </c>
      <c r="O1141" s="50">
        <v>1.7086805555555557E-3</v>
      </c>
      <c r="P1141" s="50">
        <v>2.2237268518518517E-3</v>
      </c>
      <c r="Q1141" s="50">
        <v>3.5550925925925923E-3</v>
      </c>
      <c r="R1141" s="50">
        <v>3.8297453703703701E-3</v>
      </c>
      <c r="S1141" s="50">
        <v>4.8672453703703707E-3</v>
      </c>
      <c r="T1141" s="50">
        <v>7.672453703703703E-3</v>
      </c>
      <c r="U1141" s="50">
        <v>8.2954861111111111E-3</v>
      </c>
      <c r="V1141" s="50">
        <v>1.3194328703703705E-2</v>
      </c>
      <c r="W1141" s="50">
        <v>1.3425810185185186E-2</v>
      </c>
      <c r="X1141" s="50">
        <v>2.2597337962962965E-2</v>
      </c>
      <c r="Y1141" s="51">
        <v>4.6690860000000001E-2</v>
      </c>
      <c r="Z1141" s="48" t="s">
        <v>0</v>
      </c>
      <c r="AA1141" s="48">
        <v>2.2000000000000002</v>
      </c>
      <c r="AB1141" s="48" t="s">
        <v>0</v>
      </c>
      <c r="AC1141" s="48">
        <v>8.19</v>
      </c>
      <c r="AD1141" s="48">
        <v>5.44</v>
      </c>
      <c r="AE1141" s="46">
        <v>1624</v>
      </c>
      <c r="AF1141" s="48" t="s">
        <v>0</v>
      </c>
      <c r="AG1141" s="48" t="s">
        <v>0</v>
      </c>
      <c r="AH1141" s="48">
        <v>10.76</v>
      </c>
      <c r="AI1141" s="48">
        <v>11.28</v>
      </c>
      <c r="AJ1141" s="48">
        <v>12.35</v>
      </c>
      <c r="AK1141" s="48">
        <v>13.36</v>
      </c>
      <c r="AL1141" s="48">
        <v>35.96</v>
      </c>
      <c r="AM1141" s="48">
        <v>59.1</v>
      </c>
      <c r="AN1141" s="48">
        <v>83.54</v>
      </c>
      <c r="AO1141" s="50">
        <v>1.2901620370370371E-3</v>
      </c>
      <c r="AP1141" s="50">
        <v>1.8030092592592592E-3</v>
      </c>
      <c r="AQ1141" s="50">
        <v>4.0998842592592588E-3</v>
      </c>
      <c r="AR1141" s="50">
        <v>1.6295138888888891E-3</v>
      </c>
      <c r="AS1141" s="50">
        <v>2.2737268518518519E-3</v>
      </c>
      <c r="AT1141" s="50">
        <v>2.9364583333333335E-3</v>
      </c>
      <c r="AU1141" s="50">
        <v>4.6495370370370371E-3</v>
      </c>
      <c r="AV1141" s="50">
        <v>5.0359953703703704E-3</v>
      </c>
      <c r="AW1141" s="50">
        <v>6.4467592592592597E-3</v>
      </c>
      <c r="AX1141" s="50">
        <v>1.0214699074074074E-2</v>
      </c>
      <c r="AY1141" s="50">
        <v>1.1018749999999999E-2</v>
      </c>
      <c r="AZ1141" s="50">
        <v>1.7795486111111109E-2</v>
      </c>
      <c r="BA1141" s="50">
        <v>1.5164699074074073E-2</v>
      </c>
      <c r="BB1141" s="50">
        <v>2.5964120370370367E-2</v>
      </c>
      <c r="BC1141" s="51">
        <v>5.3195120000000005E-2</v>
      </c>
      <c r="BD1141" s="48" t="s">
        <v>0</v>
      </c>
      <c r="BE1141" s="48" t="s">
        <v>0</v>
      </c>
      <c r="BF1141" s="48">
        <v>2.4900000000000002</v>
      </c>
      <c r="BG1141" s="48">
        <v>5.32</v>
      </c>
      <c r="BH1141" s="48">
        <v>4.71</v>
      </c>
      <c r="BI1141" s="46">
        <v>1237</v>
      </c>
    </row>
    <row r="1142" spans="1:61" x14ac:dyDescent="0.3">
      <c r="A1142" s="46">
        <v>260</v>
      </c>
      <c r="B1142" s="48">
        <v>7.55</v>
      </c>
      <c r="C1142" s="48" t="s">
        <v>0</v>
      </c>
      <c r="D1142" s="48">
        <v>8.75</v>
      </c>
      <c r="E1142" s="48">
        <v>9.59</v>
      </c>
      <c r="F1142" s="48" t="s">
        <v>0</v>
      </c>
      <c r="G1142" s="48">
        <v>11.3</v>
      </c>
      <c r="H1142" s="48">
        <v>28.81</v>
      </c>
      <c r="I1142" s="48">
        <v>45.99</v>
      </c>
      <c r="J1142" s="49">
        <v>64.319999999999993</v>
      </c>
      <c r="K1142" s="50">
        <v>9.7847222222222216E-4</v>
      </c>
      <c r="L1142" s="50">
        <v>1.3325231481481484E-3</v>
      </c>
      <c r="M1142" s="50">
        <v>3.0912037037037036E-3</v>
      </c>
      <c r="N1142" s="50">
        <v>1.2173611111111111E-3</v>
      </c>
      <c r="O1142" s="50">
        <v>1.7094907407407408E-3</v>
      </c>
      <c r="P1142" s="50">
        <v>2.2247685185185187E-3</v>
      </c>
      <c r="Q1142" s="50">
        <v>3.5569444444444442E-3</v>
      </c>
      <c r="R1142" s="50">
        <v>3.8315972222222219E-3</v>
      </c>
      <c r="S1142" s="50">
        <v>4.8696759259259257E-3</v>
      </c>
      <c r="T1142" s="50">
        <v>7.6763888888888888E-3</v>
      </c>
      <c r="U1142" s="50">
        <v>8.2997685185185188E-3</v>
      </c>
      <c r="V1142" s="50">
        <v>1.3201041666666666E-2</v>
      </c>
      <c r="W1142" s="50">
        <v>1.3435763888888889E-2</v>
      </c>
      <c r="X1142" s="50">
        <v>2.2613888888888892E-2</v>
      </c>
      <c r="Y1142" s="51">
        <v>4.6725459999999996E-2</v>
      </c>
      <c r="Z1142" s="48">
        <v>1.23</v>
      </c>
      <c r="AA1142" s="48" t="s">
        <v>0</v>
      </c>
      <c r="AB1142" s="48">
        <v>3.81</v>
      </c>
      <c r="AC1142" s="48">
        <v>8.18</v>
      </c>
      <c r="AD1142" s="48">
        <v>5.42</v>
      </c>
      <c r="AE1142" s="46">
        <v>1619</v>
      </c>
      <c r="AF1142" s="48">
        <v>9.2899999999999991</v>
      </c>
      <c r="AG1142" s="48">
        <v>10.08</v>
      </c>
      <c r="AH1142" s="48" t="s">
        <v>0</v>
      </c>
      <c r="AI1142" s="48">
        <v>11.29</v>
      </c>
      <c r="AJ1142" s="48">
        <v>12.36</v>
      </c>
      <c r="AK1142" s="48">
        <v>13.37</v>
      </c>
      <c r="AL1142" s="48">
        <v>35.979999999999997</v>
      </c>
      <c r="AM1142" s="48">
        <v>59.14</v>
      </c>
      <c r="AN1142" s="48">
        <v>83.6</v>
      </c>
      <c r="AO1142" s="50">
        <v>1.2910879629629631E-3</v>
      </c>
      <c r="AP1142" s="50">
        <v>1.8042824074074074E-3</v>
      </c>
      <c r="AQ1142" s="50">
        <v>4.1027777777777772E-3</v>
      </c>
      <c r="AR1142" s="50">
        <v>1.6306712962962965E-3</v>
      </c>
      <c r="AS1142" s="50">
        <v>2.2752314814814818E-3</v>
      </c>
      <c r="AT1142" s="50">
        <v>2.9383101851851853E-3</v>
      </c>
      <c r="AU1142" s="50">
        <v>4.6525462962962961E-3</v>
      </c>
      <c r="AV1142" s="50">
        <v>5.0392361111111115E-3</v>
      </c>
      <c r="AW1142" s="50">
        <v>6.4510416666666674E-3</v>
      </c>
      <c r="AX1142" s="50">
        <v>1.0221759259259259E-2</v>
      </c>
      <c r="AY1142" s="50">
        <v>1.1026388888888888E-2</v>
      </c>
      <c r="AZ1142" s="50">
        <v>1.7807986111111115E-2</v>
      </c>
      <c r="BA1142" s="50">
        <v>1.517650462962963E-2</v>
      </c>
      <c r="BB1142" s="50">
        <v>2.5984027777777779E-2</v>
      </c>
      <c r="BC1142" s="51">
        <v>5.3240830000000003E-2</v>
      </c>
      <c r="BD1142" s="48">
        <v>0.99</v>
      </c>
      <c r="BE1142" s="48">
        <v>1.65</v>
      </c>
      <c r="BF1142" s="48" t="s">
        <v>0</v>
      </c>
      <c r="BG1142" s="48">
        <v>5.31</v>
      </c>
      <c r="BH1142" s="48">
        <v>4.6900000000000004</v>
      </c>
      <c r="BI1142" s="46">
        <v>1233</v>
      </c>
    </row>
    <row r="1143" spans="1:61" x14ac:dyDescent="0.3">
      <c r="A1143" s="46">
        <v>259</v>
      </c>
      <c r="B1143" s="48" t="s">
        <v>0</v>
      </c>
      <c r="C1143" s="48" t="s">
        <v>0</v>
      </c>
      <c r="D1143" s="48" t="s">
        <v>0</v>
      </c>
      <c r="E1143" s="48" t="s">
        <v>0</v>
      </c>
      <c r="F1143" s="48">
        <v>10.41</v>
      </c>
      <c r="G1143" s="48" t="s">
        <v>0</v>
      </c>
      <c r="H1143" s="48">
        <v>28.83</v>
      </c>
      <c r="I1143" s="48">
        <v>46.01</v>
      </c>
      <c r="J1143" s="49">
        <v>64.349999999999994</v>
      </c>
      <c r="K1143" s="50">
        <v>9.7893518518518512E-4</v>
      </c>
      <c r="L1143" s="50">
        <v>1.333101851851852E-3</v>
      </c>
      <c r="M1143" s="50">
        <v>3.0928240740740742E-3</v>
      </c>
      <c r="N1143" s="50">
        <v>1.2178240740740741E-3</v>
      </c>
      <c r="O1143" s="50">
        <v>1.7103009259259261E-3</v>
      </c>
      <c r="P1143" s="50">
        <v>2.2258101851851853E-3</v>
      </c>
      <c r="Q1143" s="50">
        <v>3.5586805555555554E-3</v>
      </c>
      <c r="R1143" s="50">
        <v>3.8335648148148148E-3</v>
      </c>
      <c r="S1143" s="50">
        <v>4.871990740740741E-3</v>
      </c>
      <c r="T1143" s="50">
        <v>7.6803240740740738E-3</v>
      </c>
      <c r="U1143" s="50">
        <v>8.303935185185185E-3</v>
      </c>
      <c r="V1143" s="50">
        <v>1.3207754629629628E-2</v>
      </c>
      <c r="W1143" s="50">
        <v>1.3445601851851851E-2</v>
      </c>
      <c r="X1143" s="50">
        <v>2.2630555555555557E-2</v>
      </c>
      <c r="Y1143" s="51">
        <v>4.6760089999999997E-2</v>
      </c>
      <c r="Z1143" s="48" t="s">
        <v>0</v>
      </c>
      <c r="AA1143" s="48">
        <v>2.19</v>
      </c>
      <c r="AB1143" s="48" t="s">
        <v>0</v>
      </c>
      <c r="AC1143" s="48">
        <v>8.17</v>
      </c>
      <c r="AD1143" s="48">
        <v>5.41</v>
      </c>
      <c r="AE1143" s="46">
        <v>1613</v>
      </c>
      <c r="AF1143" s="48" t="s">
        <v>0</v>
      </c>
      <c r="AG1143" s="48">
        <v>10.09</v>
      </c>
      <c r="AH1143" s="48">
        <v>10.77</v>
      </c>
      <c r="AI1143" s="48">
        <v>11.3</v>
      </c>
      <c r="AJ1143" s="48" t="s">
        <v>0</v>
      </c>
      <c r="AK1143" s="48">
        <v>13.38</v>
      </c>
      <c r="AL1143" s="48">
        <v>36.01</v>
      </c>
      <c r="AM1143" s="48">
        <v>59.18</v>
      </c>
      <c r="AN1143" s="48">
        <v>83.65</v>
      </c>
      <c r="AO1143" s="50">
        <v>1.2918981481481481E-3</v>
      </c>
      <c r="AP1143" s="50">
        <v>1.8055555555555557E-3</v>
      </c>
      <c r="AQ1143" s="50">
        <v>4.1056712962962956E-3</v>
      </c>
      <c r="AR1143" s="50">
        <v>1.6317129629629631E-3</v>
      </c>
      <c r="AS1143" s="50">
        <v>2.2766203703703707E-3</v>
      </c>
      <c r="AT1143" s="50">
        <v>2.9402777777777778E-3</v>
      </c>
      <c r="AU1143" s="50">
        <v>4.6556712962962958E-3</v>
      </c>
      <c r="AV1143" s="50">
        <v>5.0425925925925933E-3</v>
      </c>
      <c r="AW1143" s="50">
        <v>6.4554398148148149E-3</v>
      </c>
      <c r="AX1143" s="50">
        <v>1.0228819444444443E-2</v>
      </c>
      <c r="AY1143" s="50">
        <v>1.1034027777777776E-2</v>
      </c>
      <c r="AZ1143" s="50">
        <v>1.7820486111111113E-2</v>
      </c>
      <c r="BA1143" s="50">
        <v>1.5188310185185185E-2</v>
      </c>
      <c r="BB1143" s="50">
        <v>2.6003935185185185E-2</v>
      </c>
      <c r="BC1143" s="51">
        <v>5.3276129999999998E-2</v>
      </c>
      <c r="BD1143" s="48" t="s">
        <v>0</v>
      </c>
      <c r="BE1143" s="48" t="s">
        <v>0</v>
      </c>
      <c r="BF1143" s="48" t="s">
        <v>0</v>
      </c>
      <c r="BG1143" s="48">
        <v>5.3</v>
      </c>
      <c r="BH1143" s="48">
        <v>4.67</v>
      </c>
      <c r="BI1143" s="46">
        <v>1229</v>
      </c>
    </row>
    <row r="1144" spans="1:61" x14ac:dyDescent="0.3">
      <c r="A1144" s="46">
        <v>258</v>
      </c>
      <c r="B1144" s="48" t="s">
        <v>0</v>
      </c>
      <c r="C1144" s="48">
        <v>8.19</v>
      </c>
      <c r="D1144" s="48">
        <v>8.76</v>
      </c>
      <c r="E1144" s="48">
        <v>9.6</v>
      </c>
      <c r="F1144" s="48">
        <v>10.42</v>
      </c>
      <c r="G1144" s="48">
        <v>11.31</v>
      </c>
      <c r="H1144" s="48">
        <v>28.84</v>
      </c>
      <c r="I1144" s="48">
        <v>46.03</v>
      </c>
      <c r="J1144" s="49">
        <v>64.38</v>
      </c>
      <c r="K1144" s="50">
        <v>9.7951388888888893E-4</v>
      </c>
      <c r="L1144" s="50">
        <v>1.3337962962962965E-3</v>
      </c>
      <c r="M1144" s="50">
        <v>3.0944444444444444E-3</v>
      </c>
      <c r="N1144" s="50">
        <v>1.2184027777777779E-3</v>
      </c>
      <c r="O1144" s="50">
        <v>1.7111111111111112E-3</v>
      </c>
      <c r="P1144" s="50">
        <v>2.2268518518518518E-3</v>
      </c>
      <c r="Q1144" s="50">
        <v>3.5604166666666666E-3</v>
      </c>
      <c r="R1144" s="50">
        <v>3.8354166666666667E-3</v>
      </c>
      <c r="S1144" s="50">
        <v>4.8744212962962968E-3</v>
      </c>
      <c r="T1144" s="50">
        <v>7.6842592592592596E-3</v>
      </c>
      <c r="U1144" s="50">
        <v>8.3082175925925927E-3</v>
      </c>
      <c r="V1144" s="50">
        <v>1.3214351851851852E-2</v>
      </c>
      <c r="W1144" s="50">
        <v>1.3455555555555556E-2</v>
      </c>
      <c r="X1144" s="50">
        <v>2.2647222222222221E-2</v>
      </c>
      <c r="Y1144" s="51">
        <v>4.6794710000000003E-2</v>
      </c>
      <c r="Z1144" s="48" t="s">
        <v>0</v>
      </c>
      <c r="AA1144" s="48" t="s">
        <v>0</v>
      </c>
      <c r="AB1144" s="48">
        <v>3.8</v>
      </c>
      <c r="AC1144" s="48">
        <v>8.16</v>
      </c>
      <c r="AD1144" s="48">
        <v>5.39</v>
      </c>
      <c r="AE1144" s="46">
        <v>1608</v>
      </c>
      <c r="AF1144" s="48">
        <v>9.3000000000000007</v>
      </c>
      <c r="AG1144" s="48" t="s">
        <v>0</v>
      </c>
      <c r="AH1144" s="48">
        <v>10.78</v>
      </c>
      <c r="AI1144" s="48" t="s">
        <v>0</v>
      </c>
      <c r="AJ1144" s="48">
        <v>12.37</v>
      </c>
      <c r="AK1144" s="48">
        <v>13.39</v>
      </c>
      <c r="AL1144" s="48">
        <v>36.03</v>
      </c>
      <c r="AM1144" s="48">
        <v>59.22</v>
      </c>
      <c r="AN1144" s="48">
        <v>83.71</v>
      </c>
      <c r="AO1144" s="50">
        <v>1.2928240740740741E-3</v>
      </c>
      <c r="AP1144" s="50">
        <v>1.8068287037037039E-3</v>
      </c>
      <c r="AQ1144" s="50">
        <v>4.108564814814814E-3</v>
      </c>
      <c r="AR1144" s="50">
        <v>1.6328703703703705E-3</v>
      </c>
      <c r="AS1144" s="50">
        <v>2.2781250000000002E-3</v>
      </c>
      <c r="AT1144" s="50">
        <v>2.9421296296296296E-3</v>
      </c>
      <c r="AU1144" s="50">
        <v>4.6586805555555548E-3</v>
      </c>
      <c r="AV1144" s="50">
        <v>5.0459490740740742E-3</v>
      </c>
      <c r="AW1144" s="50">
        <v>6.4597222222222226E-3</v>
      </c>
      <c r="AX1144" s="50">
        <v>1.0235879629629629E-2</v>
      </c>
      <c r="AY1144" s="50">
        <v>1.1041666666666667E-2</v>
      </c>
      <c r="AZ1144" s="50">
        <v>1.7832986111111112E-2</v>
      </c>
      <c r="BA1144" s="50">
        <v>1.5200231481481481E-2</v>
      </c>
      <c r="BB1144" s="50">
        <v>2.6023958333333333E-2</v>
      </c>
      <c r="BC1144" s="51">
        <v>5.3321859999999999E-2</v>
      </c>
      <c r="BD1144" s="48" t="s">
        <v>0</v>
      </c>
      <c r="BE1144" s="48" t="s">
        <v>0</v>
      </c>
      <c r="BF1144" s="48">
        <v>2.48</v>
      </c>
      <c r="BG1144" s="48">
        <v>5.29</v>
      </c>
      <c r="BH1144" s="48">
        <v>4.66</v>
      </c>
      <c r="BI1144" s="46">
        <v>1225</v>
      </c>
    </row>
    <row r="1145" spans="1:61" x14ac:dyDescent="0.3">
      <c r="A1145" s="46">
        <v>257</v>
      </c>
      <c r="B1145" s="48">
        <v>7.56</v>
      </c>
      <c r="C1145" s="48" t="s">
        <v>0</v>
      </c>
      <c r="D1145" s="48" t="s">
        <v>0</v>
      </c>
      <c r="E1145" s="48" t="s">
        <v>0</v>
      </c>
      <c r="F1145" s="48" t="s">
        <v>0</v>
      </c>
      <c r="G1145" s="48">
        <v>11.32</v>
      </c>
      <c r="H1145" s="48">
        <v>28.85</v>
      </c>
      <c r="I1145" s="48">
        <v>46.06</v>
      </c>
      <c r="J1145" s="49">
        <v>64.41</v>
      </c>
      <c r="K1145" s="50">
        <v>9.7997685185185189E-4</v>
      </c>
      <c r="L1145" s="50">
        <v>1.3343750000000003E-3</v>
      </c>
      <c r="M1145" s="50">
        <v>3.0960648148148149E-3</v>
      </c>
      <c r="N1145" s="50">
        <v>1.2189814814814815E-3</v>
      </c>
      <c r="O1145" s="50">
        <v>1.7119212962962965E-3</v>
      </c>
      <c r="P1145" s="50">
        <v>2.2278935185185184E-3</v>
      </c>
      <c r="Q1145" s="50">
        <v>3.5621527777777774E-3</v>
      </c>
      <c r="R1145" s="50">
        <v>3.8372685185185185E-3</v>
      </c>
      <c r="S1145" s="50">
        <v>4.8768518518518527E-3</v>
      </c>
      <c r="T1145" s="50">
        <v>7.6881944444444437E-3</v>
      </c>
      <c r="U1145" s="50">
        <v>8.3124999999999987E-3</v>
      </c>
      <c r="V1145" s="50">
        <v>1.3221064814814816E-2</v>
      </c>
      <c r="W1145" s="50">
        <v>1.346550925925926E-2</v>
      </c>
      <c r="X1145" s="50">
        <v>2.2663888888888893E-2</v>
      </c>
      <c r="Y1145" s="51">
        <v>4.6829340000000004E-2</v>
      </c>
      <c r="Z1145" s="48" t="s">
        <v>0</v>
      </c>
      <c r="AA1145" s="48" t="s">
        <v>0</v>
      </c>
      <c r="AB1145" s="48" t="s">
        <v>0</v>
      </c>
      <c r="AC1145" s="48">
        <v>8.15</v>
      </c>
      <c r="AD1145" s="48">
        <v>5.37</v>
      </c>
      <c r="AE1145" s="46">
        <v>1603</v>
      </c>
      <c r="AF1145" s="48">
        <v>9.31</v>
      </c>
      <c r="AG1145" s="48">
        <v>10.1</v>
      </c>
      <c r="AH1145" s="48" t="s">
        <v>0</v>
      </c>
      <c r="AI1145" s="48">
        <v>11.31</v>
      </c>
      <c r="AJ1145" s="48">
        <v>12.38</v>
      </c>
      <c r="AK1145" s="48">
        <v>13.4</v>
      </c>
      <c r="AL1145" s="48">
        <v>36.049999999999997</v>
      </c>
      <c r="AM1145" s="48">
        <v>59.25</v>
      </c>
      <c r="AN1145" s="48">
        <v>83.76</v>
      </c>
      <c r="AO1145" s="50">
        <v>1.2936342592592593E-3</v>
      </c>
      <c r="AP1145" s="50">
        <v>1.808101851851852E-3</v>
      </c>
      <c r="AQ1145" s="50">
        <v>4.1114583333333333E-3</v>
      </c>
      <c r="AR1145" s="50">
        <v>1.6340277777777779E-3</v>
      </c>
      <c r="AS1145" s="50">
        <v>2.2797453703703703E-3</v>
      </c>
      <c r="AT1145" s="50">
        <v>2.9440972222222221E-3</v>
      </c>
      <c r="AU1145" s="50">
        <v>4.6618055555555553E-3</v>
      </c>
      <c r="AV1145" s="50">
        <v>5.0493055555555551E-3</v>
      </c>
      <c r="AW1145" s="50">
        <v>6.4641203703703701E-3</v>
      </c>
      <c r="AX1145" s="50">
        <v>1.0242939814814816E-2</v>
      </c>
      <c r="AY1145" s="50">
        <v>1.1049305555555555E-2</v>
      </c>
      <c r="AZ1145" s="50">
        <v>1.7845601851851852E-2</v>
      </c>
      <c r="BA1145" s="50">
        <v>1.5212037037037038E-2</v>
      </c>
      <c r="BB1145" s="50">
        <v>2.604398148148148E-2</v>
      </c>
      <c r="BC1145" s="51">
        <v>5.3357190000000006E-2</v>
      </c>
      <c r="BD1145" s="48" t="s">
        <v>0</v>
      </c>
      <c r="BE1145" s="48">
        <v>1.64</v>
      </c>
      <c r="BF1145" s="48" t="s">
        <v>0</v>
      </c>
      <c r="BG1145" s="48">
        <v>5.28</v>
      </c>
      <c r="BH1145" s="48">
        <v>4.6399999999999997</v>
      </c>
      <c r="BI1145" s="46">
        <v>1221</v>
      </c>
    </row>
    <row r="1146" spans="1:61" x14ac:dyDescent="0.3">
      <c r="A1146" s="46">
        <v>256</v>
      </c>
      <c r="B1146" s="48" t="s">
        <v>0</v>
      </c>
      <c r="C1146" s="48" t="s">
        <v>0</v>
      </c>
      <c r="D1146" s="48" t="s">
        <v>0</v>
      </c>
      <c r="E1146" s="48">
        <v>9.61</v>
      </c>
      <c r="F1146" s="48">
        <v>10.43</v>
      </c>
      <c r="G1146" s="48" t="s">
        <v>0</v>
      </c>
      <c r="H1146" s="48">
        <v>28.87</v>
      </c>
      <c r="I1146" s="48">
        <v>46.08</v>
      </c>
      <c r="J1146" s="49">
        <v>64.44</v>
      </c>
      <c r="K1146" s="50">
        <v>9.8043981481481485E-4</v>
      </c>
      <c r="L1146" s="50">
        <v>1.3350694444444447E-3</v>
      </c>
      <c r="M1146" s="50">
        <v>3.0976851851851851E-3</v>
      </c>
      <c r="N1146" s="50">
        <v>1.2195601851851853E-3</v>
      </c>
      <c r="O1146" s="50">
        <v>1.7127314814814815E-3</v>
      </c>
      <c r="P1146" s="50">
        <v>2.229050925925926E-3</v>
      </c>
      <c r="Q1146" s="50">
        <v>3.5638888888888886E-3</v>
      </c>
      <c r="R1146" s="50">
        <v>3.8391203703703703E-3</v>
      </c>
      <c r="S1146" s="50">
        <v>4.8791666666666671E-3</v>
      </c>
      <c r="T1146" s="50">
        <v>7.6921296296296295E-3</v>
      </c>
      <c r="U1146" s="50">
        <v>8.3166666666666667E-3</v>
      </c>
      <c r="V1146" s="50">
        <v>1.3227777777777779E-2</v>
      </c>
      <c r="W1146" s="50">
        <v>1.3475462962962963E-2</v>
      </c>
      <c r="X1146" s="50">
        <v>2.2680555555555558E-2</v>
      </c>
      <c r="Y1146" s="51">
        <v>4.686398E-2</v>
      </c>
      <c r="Z1146" s="48" t="s">
        <v>0</v>
      </c>
      <c r="AA1146" s="48">
        <v>2.1800000000000002</v>
      </c>
      <c r="AB1146" s="48">
        <v>3.79</v>
      </c>
      <c r="AC1146" s="48">
        <v>8.14</v>
      </c>
      <c r="AD1146" s="48">
        <v>5.36</v>
      </c>
      <c r="AE1146" s="46">
        <v>1598</v>
      </c>
      <c r="AF1146" s="48" t="s">
        <v>0</v>
      </c>
      <c r="AG1146" s="48" t="s">
        <v>0</v>
      </c>
      <c r="AH1146" s="48">
        <v>10.79</v>
      </c>
      <c r="AI1146" s="48">
        <v>11.32</v>
      </c>
      <c r="AJ1146" s="48">
        <v>12.39</v>
      </c>
      <c r="AK1146" s="48">
        <v>13.41</v>
      </c>
      <c r="AL1146" s="48">
        <v>36.07</v>
      </c>
      <c r="AM1146" s="48">
        <v>59.29</v>
      </c>
      <c r="AN1146" s="48">
        <v>83.82</v>
      </c>
      <c r="AO1146" s="50">
        <v>1.2945601851851853E-3</v>
      </c>
      <c r="AP1146" s="50">
        <v>1.8092592592592594E-3</v>
      </c>
      <c r="AQ1146" s="50">
        <v>4.1143518518518517E-3</v>
      </c>
      <c r="AR1146" s="50">
        <v>1.6350694444444446E-3</v>
      </c>
      <c r="AS1146" s="50">
        <v>2.2812500000000003E-3</v>
      </c>
      <c r="AT1146" s="50">
        <v>2.946064814814815E-3</v>
      </c>
      <c r="AU1146" s="50">
        <v>4.6649305555555558E-3</v>
      </c>
      <c r="AV1146" s="50">
        <v>5.0526620370370369E-3</v>
      </c>
      <c r="AW1146" s="50">
        <v>6.4685185185185184E-3</v>
      </c>
      <c r="AX1146" s="50">
        <v>1.025E-2</v>
      </c>
      <c r="AY1146" s="50">
        <v>1.1057060185185185E-2</v>
      </c>
      <c r="AZ1146" s="50">
        <v>1.7858217592592592E-2</v>
      </c>
      <c r="BA1146" s="50">
        <v>1.5223958333333334E-2</v>
      </c>
      <c r="BB1146" s="50">
        <v>2.6064004629629628E-2</v>
      </c>
      <c r="BC1146" s="51">
        <v>5.3402930000000001E-2</v>
      </c>
      <c r="BD1146" s="48" t="s">
        <v>0</v>
      </c>
      <c r="BE1146" s="48" t="s">
        <v>0</v>
      </c>
      <c r="BF1146" s="48">
        <v>2.4700000000000002</v>
      </c>
      <c r="BG1146" s="48">
        <v>5.27</v>
      </c>
      <c r="BH1146" s="48">
        <v>4.62</v>
      </c>
      <c r="BI1146" s="46">
        <v>1217</v>
      </c>
    </row>
    <row r="1147" spans="1:61" x14ac:dyDescent="0.3">
      <c r="A1147" s="46">
        <v>255</v>
      </c>
      <c r="B1147" s="48" t="s">
        <v>0</v>
      </c>
      <c r="C1147" s="48">
        <v>8.1999999999999993</v>
      </c>
      <c r="D1147" s="48">
        <v>8.77</v>
      </c>
      <c r="E1147" s="48" t="s">
        <v>0</v>
      </c>
      <c r="F1147" s="48" t="s">
        <v>0</v>
      </c>
      <c r="G1147" s="48">
        <v>11.33</v>
      </c>
      <c r="H1147" s="48">
        <v>28.88</v>
      </c>
      <c r="I1147" s="48">
        <v>46.1</v>
      </c>
      <c r="J1147" s="49">
        <v>64.47</v>
      </c>
      <c r="K1147" s="50">
        <v>9.8090277777777781E-4</v>
      </c>
      <c r="L1147" s="50">
        <v>1.3357638888888892E-3</v>
      </c>
      <c r="M1147" s="50">
        <v>3.0993055555555557E-3</v>
      </c>
      <c r="N1147" s="50">
        <v>1.2201388888888889E-3</v>
      </c>
      <c r="O1147" s="50">
        <v>1.7135416666666668E-3</v>
      </c>
      <c r="P1147" s="50">
        <v>2.2300925925925925E-3</v>
      </c>
      <c r="Q1147" s="50">
        <v>3.5657407407407404E-3</v>
      </c>
      <c r="R1147" s="50">
        <v>3.8410879629629628E-3</v>
      </c>
      <c r="S1147" s="50">
        <v>4.8815972222222229E-3</v>
      </c>
      <c r="T1147" s="50">
        <v>7.6961805555555551E-3</v>
      </c>
      <c r="U1147" s="50">
        <v>8.3209490740740726E-3</v>
      </c>
      <c r="V1147" s="50">
        <v>1.3234490740740741E-2</v>
      </c>
      <c r="W1147" s="50">
        <v>1.3485416666666666E-2</v>
      </c>
      <c r="X1147" s="50">
        <v>2.2697337962962964E-2</v>
      </c>
      <c r="Y1147" s="51">
        <v>4.6898629999999997E-2</v>
      </c>
      <c r="Z1147" s="48" t="s">
        <v>0</v>
      </c>
      <c r="AA1147" s="48" t="s">
        <v>0</v>
      </c>
      <c r="AB1147" s="48" t="s">
        <v>0</v>
      </c>
      <c r="AC1147" s="48">
        <v>8.1300000000000008</v>
      </c>
      <c r="AD1147" s="48">
        <v>5.34</v>
      </c>
      <c r="AE1147" s="46">
        <v>1593</v>
      </c>
      <c r="AF1147" s="48">
        <v>9.32</v>
      </c>
      <c r="AG1147" s="48">
        <v>10.11</v>
      </c>
      <c r="AH1147" s="48" t="s">
        <v>0</v>
      </c>
      <c r="AI1147" s="48">
        <v>11.33</v>
      </c>
      <c r="AJ1147" s="48">
        <v>12.4</v>
      </c>
      <c r="AK1147" s="48" t="s">
        <v>0</v>
      </c>
      <c r="AL1147" s="48">
        <v>36.090000000000003</v>
      </c>
      <c r="AM1147" s="48">
        <v>59.33</v>
      </c>
      <c r="AN1147" s="48">
        <v>83.87</v>
      </c>
      <c r="AO1147" s="50">
        <v>1.2953703703703703E-3</v>
      </c>
      <c r="AP1147" s="50">
        <v>1.8105324074074076E-3</v>
      </c>
      <c r="AQ1147" s="50">
        <v>4.1172453703703701E-3</v>
      </c>
      <c r="AR1147" s="50">
        <v>1.636226851851852E-3</v>
      </c>
      <c r="AS1147" s="50">
        <v>2.2827546296296298E-3</v>
      </c>
      <c r="AT1147" s="50">
        <v>2.9480324074074075E-3</v>
      </c>
      <c r="AU1147" s="50">
        <v>4.6680555555555555E-3</v>
      </c>
      <c r="AV1147" s="50">
        <v>5.0560185185185187E-3</v>
      </c>
      <c r="AW1147" s="50">
        <v>6.4728009259259261E-3</v>
      </c>
      <c r="AX1147" s="50">
        <v>1.0257175925925925E-2</v>
      </c>
      <c r="AY1147" s="50">
        <v>1.1064814814814814E-2</v>
      </c>
      <c r="AZ1147" s="50">
        <v>1.7870833333333332E-2</v>
      </c>
      <c r="BA1147" s="50">
        <v>1.5235879629629629E-2</v>
      </c>
      <c r="BB1147" s="50">
        <v>2.6084027777777779E-2</v>
      </c>
      <c r="BC1147" s="51">
        <v>5.3438260000000001E-2</v>
      </c>
      <c r="BD1147" s="48" t="s">
        <v>0</v>
      </c>
      <c r="BE1147" s="48" t="s">
        <v>0</v>
      </c>
      <c r="BF1147" s="48" t="s">
        <v>0</v>
      </c>
      <c r="BG1147" s="48">
        <v>5.26</v>
      </c>
      <c r="BH1147" s="48">
        <v>4.6100000000000003</v>
      </c>
      <c r="BI1147" s="46">
        <v>1213</v>
      </c>
    </row>
    <row r="1148" spans="1:61" x14ac:dyDescent="0.3">
      <c r="A1148" s="46">
        <v>254</v>
      </c>
      <c r="B1148" s="48">
        <v>7.57</v>
      </c>
      <c r="C1148" s="48" t="s">
        <v>0</v>
      </c>
      <c r="D1148" s="48" t="s">
        <v>0</v>
      </c>
      <c r="E1148" s="48">
        <v>9.6199999999999992</v>
      </c>
      <c r="F1148" s="48">
        <v>10.44</v>
      </c>
      <c r="G1148" s="48" t="s">
        <v>0</v>
      </c>
      <c r="H1148" s="48">
        <v>28.9</v>
      </c>
      <c r="I1148" s="48">
        <v>46.13</v>
      </c>
      <c r="J1148" s="49">
        <v>64.5</v>
      </c>
      <c r="K1148" s="50">
        <v>9.8136574074074077E-4</v>
      </c>
      <c r="L1148" s="50">
        <v>1.3363425925925927E-3</v>
      </c>
      <c r="M1148" s="50">
        <v>3.1009259259259258E-3</v>
      </c>
      <c r="N1148" s="50">
        <v>1.2207175925925927E-3</v>
      </c>
      <c r="O1148" s="50">
        <v>1.7143518518518519E-3</v>
      </c>
      <c r="P1148" s="50">
        <v>2.2311342592592591E-3</v>
      </c>
      <c r="Q1148" s="50">
        <v>3.5674768518518516E-3</v>
      </c>
      <c r="R1148" s="50">
        <v>3.8429398148148147E-3</v>
      </c>
      <c r="S1148" s="50">
        <v>4.8840277777777779E-3</v>
      </c>
      <c r="T1148" s="50">
        <v>7.7001157407407409E-3</v>
      </c>
      <c r="U1148" s="50">
        <v>8.3252314814814821E-3</v>
      </c>
      <c r="V1148" s="50">
        <v>1.3241319444444444E-2</v>
      </c>
      <c r="W1148" s="50">
        <v>1.3495370370370371E-2</v>
      </c>
      <c r="X1148" s="50">
        <v>2.2714120370370371E-2</v>
      </c>
      <c r="Y1148" s="51">
        <v>4.6933280000000008E-2</v>
      </c>
      <c r="Z1148" s="48" t="s">
        <v>0</v>
      </c>
      <c r="AA1148" s="48">
        <v>2.17</v>
      </c>
      <c r="AB1148" s="48">
        <v>3.78</v>
      </c>
      <c r="AC1148" s="48">
        <v>8.1199999999999992</v>
      </c>
      <c r="AD1148" s="48">
        <v>5.32</v>
      </c>
      <c r="AE1148" s="46">
        <v>1587</v>
      </c>
      <c r="AF1148" s="48" t="s">
        <v>0</v>
      </c>
      <c r="AG1148" s="48">
        <v>10.119999999999999</v>
      </c>
      <c r="AH1148" s="48">
        <v>10.8</v>
      </c>
      <c r="AI1148" s="48">
        <v>11.34</v>
      </c>
      <c r="AJ1148" s="48">
        <v>12.41</v>
      </c>
      <c r="AK1148" s="48">
        <v>13.42</v>
      </c>
      <c r="AL1148" s="48">
        <v>36.119999999999997</v>
      </c>
      <c r="AM1148" s="48">
        <v>59.37</v>
      </c>
      <c r="AN1148" s="48">
        <v>83.93</v>
      </c>
      <c r="AO1148" s="50">
        <v>1.2962962962962963E-3</v>
      </c>
      <c r="AP1148" s="50">
        <v>1.8118055555555557E-3</v>
      </c>
      <c r="AQ1148" s="50">
        <v>4.1201388888888885E-3</v>
      </c>
      <c r="AR1148" s="50">
        <v>1.6372685185185186E-3</v>
      </c>
      <c r="AS1148" s="50">
        <v>2.2842592592592593E-3</v>
      </c>
      <c r="AT1148" s="50">
        <v>2.9499999999999999E-3</v>
      </c>
      <c r="AU1148" s="50">
        <v>4.6710648148148145E-3</v>
      </c>
      <c r="AV1148" s="50">
        <v>5.0594907407407411E-3</v>
      </c>
      <c r="AW1148" s="50">
        <v>6.4771990740740745E-3</v>
      </c>
      <c r="AX1148" s="50">
        <v>1.0264236111111111E-2</v>
      </c>
      <c r="AY1148" s="50">
        <v>1.1072453703703702E-2</v>
      </c>
      <c r="AZ1148" s="50">
        <v>1.7883449074074076E-2</v>
      </c>
      <c r="BA1148" s="50">
        <v>1.5247800925925927E-2</v>
      </c>
      <c r="BB1148" s="50">
        <v>2.6104166666666664E-2</v>
      </c>
      <c r="BC1148" s="51">
        <v>5.3484029999999995E-2</v>
      </c>
      <c r="BD1148" s="48" t="s">
        <v>0</v>
      </c>
      <c r="BE1148" s="48">
        <v>1.63</v>
      </c>
      <c r="BF1148" s="48">
        <v>2.46</v>
      </c>
      <c r="BG1148" s="48">
        <v>5.24</v>
      </c>
      <c r="BH1148" s="48">
        <v>4.59</v>
      </c>
      <c r="BI1148" s="46">
        <v>1209</v>
      </c>
    </row>
    <row r="1149" spans="1:61" x14ac:dyDescent="0.3">
      <c r="A1149" s="46">
        <v>253</v>
      </c>
      <c r="B1149" s="48" t="s">
        <v>0</v>
      </c>
      <c r="C1149" s="48" t="s">
        <v>0</v>
      </c>
      <c r="D1149" s="48" t="s">
        <v>0</v>
      </c>
      <c r="E1149" s="48">
        <v>9.6300000000000008</v>
      </c>
      <c r="F1149" s="48" t="s">
        <v>0</v>
      </c>
      <c r="G1149" s="48">
        <v>11.34</v>
      </c>
      <c r="H1149" s="48">
        <v>28.91</v>
      </c>
      <c r="I1149" s="48">
        <v>46.15</v>
      </c>
      <c r="J1149" s="49">
        <v>64.540000000000006</v>
      </c>
      <c r="K1149" s="50">
        <v>9.8182870370370373E-4</v>
      </c>
      <c r="L1149" s="50">
        <v>1.3370370370370372E-3</v>
      </c>
      <c r="M1149" s="50">
        <v>3.1026620370370375E-3</v>
      </c>
      <c r="N1149" s="50">
        <v>1.2214120370370371E-3</v>
      </c>
      <c r="O1149" s="50">
        <v>1.7151620370370372E-3</v>
      </c>
      <c r="P1149" s="50">
        <v>2.2321759259259261E-3</v>
      </c>
      <c r="Q1149" s="50">
        <v>3.5692129629629628E-3</v>
      </c>
      <c r="R1149" s="50">
        <v>3.8447916666666665E-3</v>
      </c>
      <c r="S1149" s="50">
        <v>4.8864583333333329E-3</v>
      </c>
      <c r="T1149" s="50">
        <v>7.7041666666666665E-3</v>
      </c>
      <c r="U1149" s="50">
        <v>8.3295138888888898E-3</v>
      </c>
      <c r="V1149" s="50">
        <v>1.3248032407407406E-2</v>
      </c>
      <c r="W1149" s="50">
        <v>1.3505439814814816E-2</v>
      </c>
      <c r="X1149" s="50">
        <v>2.2730902777777777E-2</v>
      </c>
      <c r="Y1149" s="51">
        <v>4.696794E-2</v>
      </c>
      <c r="Z1149" s="48" t="s">
        <v>0</v>
      </c>
      <c r="AA1149" s="48" t="s">
        <v>0</v>
      </c>
      <c r="AB1149" s="48" t="s">
        <v>0</v>
      </c>
      <c r="AC1149" s="48">
        <v>8.11</v>
      </c>
      <c r="AD1149" s="48">
        <v>5.3</v>
      </c>
      <c r="AE1149" s="46">
        <v>1582</v>
      </c>
      <c r="AF1149" s="48">
        <v>9.33</v>
      </c>
      <c r="AG1149" s="48" t="s">
        <v>0</v>
      </c>
      <c r="AH1149" s="48">
        <v>10.81</v>
      </c>
      <c r="AI1149" s="48" t="s">
        <v>0</v>
      </c>
      <c r="AJ1149" s="48">
        <v>12.42</v>
      </c>
      <c r="AK1149" s="48">
        <v>13.43</v>
      </c>
      <c r="AL1149" s="48">
        <v>36.14</v>
      </c>
      <c r="AM1149" s="48">
        <v>59.41</v>
      </c>
      <c r="AN1149" s="48">
        <v>83.98</v>
      </c>
      <c r="AO1149" s="50">
        <v>1.2972222222222222E-3</v>
      </c>
      <c r="AP1149" s="50">
        <v>1.8130787037037039E-3</v>
      </c>
      <c r="AQ1149" s="50">
        <v>4.1231481481481475E-3</v>
      </c>
      <c r="AR1149" s="50">
        <v>1.638425925925926E-3</v>
      </c>
      <c r="AS1149" s="50">
        <v>2.2857638888888888E-3</v>
      </c>
      <c r="AT1149" s="50">
        <v>2.9518518518518518E-3</v>
      </c>
      <c r="AU1149" s="50">
        <v>4.674189814814815E-3</v>
      </c>
      <c r="AV1149" s="50">
        <v>5.0628472222222221E-3</v>
      </c>
      <c r="AW1149" s="50">
        <v>6.4815972222222228E-3</v>
      </c>
      <c r="AX1149" s="50">
        <v>1.0271412037037037E-2</v>
      </c>
      <c r="AY1149" s="50">
        <v>1.1080208333333334E-2</v>
      </c>
      <c r="AZ1149" s="50">
        <v>1.7896064814814816E-2</v>
      </c>
      <c r="BA1149" s="50">
        <v>1.5259722222222223E-2</v>
      </c>
      <c r="BB1149" s="50">
        <v>2.6124421296296295E-2</v>
      </c>
      <c r="BC1149" s="51">
        <v>5.3519369999999997E-2</v>
      </c>
      <c r="BD1149" s="48" t="s">
        <v>0</v>
      </c>
      <c r="BE1149" s="48" t="s">
        <v>0</v>
      </c>
      <c r="BF1149" s="48" t="s">
        <v>0</v>
      </c>
      <c r="BG1149" s="48">
        <v>5.23</v>
      </c>
      <c r="BH1149" s="48">
        <v>4.58</v>
      </c>
      <c r="BI1149" s="46">
        <v>1205</v>
      </c>
    </row>
    <row r="1150" spans="1:61" x14ac:dyDescent="0.3">
      <c r="A1150" s="46">
        <v>252</v>
      </c>
      <c r="B1150" s="48" t="s">
        <v>0</v>
      </c>
      <c r="C1150" s="48">
        <v>8.2100000000000009</v>
      </c>
      <c r="D1150" s="48">
        <v>8.7799999999999994</v>
      </c>
      <c r="E1150" s="48" t="s">
        <v>0</v>
      </c>
      <c r="F1150" s="48">
        <v>10.45</v>
      </c>
      <c r="G1150" s="48">
        <v>11.35</v>
      </c>
      <c r="H1150" s="48">
        <v>28.92</v>
      </c>
      <c r="I1150" s="48">
        <v>46.17</v>
      </c>
      <c r="J1150" s="49">
        <v>64.569999999999993</v>
      </c>
      <c r="K1150" s="50">
        <v>9.8240740740740732E-4</v>
      </c>
      <c r="L1150" s="50">
        <v>1.3377314814814816E-3</v>
      </c>
      <c r="M1150" s="50">
        <v>3.1042824074074076E-3</v>
      </c>
      <c r="N1150" s="50">
        <v>1.2219907407407407E-3</v>
      </c>
      <c r="O1150" s="50">
        <v>1.7160879629629631E-3</v>
      </c>
      <c r="P1150" s="50">
        <v>2.2333333333333333E-3</v>
      </c>
      <c r="Q1150" s="50">
        <v>3.5710648148148147E-3</v>
      </c>
      <c r="R1150" s="50">
        <v>3.846759259259259E-3</v>
      </c>
      <c r="S1150" s="50">
        <v>4.8888888888888888E-3</v>
      </c>
      <c r="T1150" s="50">
        <v>7.7081018518518514E-3</v>
      </c>
      <c r="U1150" s="50">
        <v>8.3337962962962957E-3</v>
      </c>
      <c r="V1150" s="50">
        <v>1.325474537037037E-2</v>
      </c>
      <c r="W1150" s="50">
        <v>1.3515393518518519E-2</v>
      </c>
      <c r="X1150" s="50">
        <v>2.2747800925925928E-2</v>
      </c>
      <c r="Y1150" s="51">
        <v>4.7002599999999999E-2</v>
      </c>
      <c r="Z1150" s="48">
        <v>1.22</v>
      </c>
      <c r="AA1150" s="48" t="s">
        <v>0</v>
      </c>
      <c r="AB1150" s="48">
        <v>3.77</v>
      </c>
      <c r="AC1150" s="48">
        <v>8.1</v>
      </c>
      <c r="AD1150" s="48">
        <v>5.29</v>
      </c>
      <c r="AE1150" s="46">
        <v>1577</v>
      </c>
      <c r="AF1150" s="48" t="s">
        <v>0</v>
      </c>
      <c r="AG1150" s="48">
        <v>10.130000000000001</v>
      </c>
      <c r="AH1150" s="48" t="s">
        <v>0</v>
      </c>
      <c r="AI1150" s="48">
        <v>11.35</v>
      </c>
      <c r="AJ1150" s="48" t="s">
        <v>0</v>
      </c>
      <c r="AK1150" s="48">
        <v>13.44</v>
      </c>
      <c r="AL1150" s="48">
        <v>36.159999999999997</v>
      </c>
      <c r="AM1150" s="48">
        <v>59.45</v>
      </c>
      <c r="AN1150" s="48">
        <v>84.04</v>
      </c>
      <c r="AO1150" s="50">
        <v>1.2980324074074075E-3</v>
      </c>
      <c r="AP1150" s="50">
        <v>1.8143518518518519E-3</v>
      </c>
      <c r="AQ1150" s="50">
        <v>4.1260416666666659E-3</v>
      </c>
      <c r="AR1150" s="50">
        <v>1.6395833333333334E-3</v>
      </c>
      <c r="AS1150" s="50">
        <v>2.2872685185185188E-3</v>
      </c>
      <c r="AT1150" s="50">
        <v>2.9538194444444442E-3</v>
      </c>
      <c r="AU1150" s="50">
        <v>4.6773148148148147E-3</v>
      </c>
      <c r="AV1150" s="50">
        <v>5.0662037037037038E-3</v>
      </c>
      <c r="AW1150" s="50">
        <v>6.4859953703703711E-3</v>
      </c>
      <c r="AX1150" s="50">
        <v>1.0278587962962963E-2</v>
      </c>
      <c r="AY1150" s="50">
        <v>1.1087962962962963E-2</v>
      </c>
      <c r="AZ1150" s="50">
        <v>1.7908796296296298E-2</v>
      </c>
      <c r="BA1150" s="50">
        <v>1.5271759259259259E-2</v>
      </c>
      <c r="BB1150" s="50">
        <v>2.6144560185185187E-2</v>
      </c>
      <c r="BC1150" s="51">
        <v>5.3565149999999999E-2</v>
      </c>
      <c r="BD1150" s="48" t="s">
        <v>0</v>
      </c>
      <c r="BE1150" s="48" t="s">
        <v>0</v>
      </c>
      <c r="BF1150" s="48">
        <v>2.4500000000000002</v>
      </c>
      <c r="BG1150" s="48">
        <v>5.22</v>
      </c>
      <c r="BH1150" s="48">
        <v>4.5600000000000005</v>
      </c>
      <c r="BI1150" s="46">
        <v>1201</v>
      </c>
    </row>
    <row r="1151" spans="1:61" x14ac:dyDescent="0.3">
      <c r="A1151" s="46">
        <v>251</v>
      </c>
      <c r="B1151" s="48">
        <v>7.58</v>
      </c>
      <c r="C1151" s="48" t="s">
        <v>0</v>
      </c>
      <c r="D1151" s="48" t="s">
        <v>0</v>
      </c>
      <c r="E1151" s="48">
        <v>9.64</v>
      </c>
      <c r="F1151" s="48">
        <v>10.46</v>
      </c>
      <c r="G1151" s="48" t="s">
        <v>0</v>
      </c>
      <c r="H1151" s="48">
        <v>28.94</v>
      </c>
      <c r="I1151" s="48">
        <v>46.2</v>
      </c>
      <c r="J1151" s="49">
        <v>64.599999999999994</v>
      </c>
      <c r="K1151" s="50">
        <v>9.8287037037037028E-4</v>
      </c>
      <c r="L1151" s="50">
        <v>1.3383101851851854E-3</v>
      </c>
      <c r="M1151" s="50">
        <v>3.1059027777777782E-3</v>
      </c>
      <c r="N1151" s="50">
        <v>1.2225694444444445E-3</v>
      </c>
      <c r="O1151" s="50">
        <v>1.7168981481481482E-3</v>
      </c>
      <c r="P1151" s="50">
        <v>2.2343749999999998E-3</v>
      </c>
      <c r="Q1151" s="50">
        <v>3.5728009259259254E-3</v>
      </c>
      <c r="R1151" s="50">
        <v>3.8486111111111108E-3</v>
      </c>
      <c r="S1151" s="50">
        <v>4.8913194444444447E-3</v>
      </c>
      <c r="T1151" s="50">
        <v>7.712152777777777E-3</v>
      </c>
      <c r="U1151" s="50">
        <v>8.3380787037037035E-3</v>
      </c>
      <c r="V1151" s="50">
        <v>1.3261574074074073E-2</v>
      </c>
      <c r="W1151" s="50">
        <v>1.3525462962962963E-2</v>
      </c>
      <c r="X1151" s="50">
        <v>2.2764699074074076E-2</v>
      </c>
      <c r="Y1151" s="51">
        <v>4.7037280000000001E-2</v>
      </c>
      <c r="Z1151" s="48" t="s">
        <v>0</v>
      </c>
      <c r="AA1151" s="48">
        <v>2.16</v>
      </c>
      <c r="AB1151" s="48" t="s">
        <v>0</v>
      </c>
      <c r="AC1151" s="48">
        <v>8.09</v>
      </c>
      <c r="AD1151" s="48">
        <v>5.27</v>
      </c>
      <c r="AE1151" s="46">
        <v>1572</v>
      </c>
      <c r="AF1151" s="48">
        <v>9.34</v>
      </c>
      <c r="AG1151" s="48" t="s">
        <v>0</v>
      </c>
      <c r="AH1151" s="48">
        <v>10.82</v>
      </c>
      <c r="AI1151" s="48">
        <v>11.36</v>
      </c>
      <c r="AJ1151" s="48">
        <v>12.43</v>
      </c>
      <c r="AK1151" s="48">
        <v>13.45</v>
      </c>
      <c r="AL1151" s="48">
        <v>36.18</v>
      </c>
      <c r="AM1151" s="48">
        <v>59.49</v>
      </c>
      <c r="AN1151" s="48">
        <v>84.09</v>
      </c>
      <c r="AO1151" s="50">
        <v>1.2989583333333334E-3</v>
      </c>
      <c r="AP1151" s="50">
        <v>1.8156250000000002E-3</v>
      </c>
      <c r="AQ1151" s="50">
        <v>4.1289351851851843E-3</v>
      </c>
      <c r="AR1151" s="50">
        <v>1.6406250000000002E-3</v>
      </c>
      <c r="AS1151" s="50">
        <v>2.2887731481481483E-3</v>
      </c>
      <c r="AT1151" s="50">
        <v>2.9557870370370372E-3</v>
      </c>
      <c r="AU1151" s="50">
        <v>4.6804398148148144E-3</v>
      </c>
      <c r="AV1151" s="50">
        <v>5.0695601851851848E-3</v>
      </c>
      <c r="AW1151" s="50">
        <v>6.4903935185185195E-3</v>
      </c>
      <c r="AX1151" s="50">
        <v>1.0285763888888889E-2</v>
      </c>
      <c r="AY1151" s="50">
        <v>1.1095717592592593E-2</v>
      </c>
      <c r="AZ1151" s="50">
        <v>1.7921412037037038E-2</v>
      </c>
      <c r="BA1151" s="50">
        <v>1.5283796296296295E-2</v>
      </c>
      <c r="BB1151" s="50">
        <v>2.6164814814814814E-2</v>
      </c>
      <c r="BC1151" s="51">
        <v>5.3600519999999999E-2</v>
      </c>
      <c r="BD1151" s="48">
        <v>0.98</v>
      </c>
      <c r="BE1151" s="48">
        <v>1.62</v>
      </c>
      <c r="BF1151" s="48" t="s">
        <v>0</v>
      </c>
      <c r="BG1151" s="48">
        <v>5.21</v>
      </c>
      <c r="BH1151" s="48">
        <v>4.54</v>
      </c>
      <c r="BI1151" s="46">
        <v>1197</v>
      </c>
    </row>
    <row r="1152" spans="1:61" x14ac:dyDescent="0.3">
      <c r="A1152" s="46">
        <v>250</v>
      </c>
      <c r="B1152" s="48" t="s">
        <v>0</v>
      </c>
      <c r="C1152" s="48" t="s">
        <v>0</v>
      </c>
      <c r="D1152" s="48">
        <v>8.7899999999999991</v>
      </c>
      <c r="E1152" s="48" t="s">
        <v>0</v>
      </c>
      <c r="F1152" s="48" t="s">
        <v>0</v>
      </c>
      <c r="G1152" s="48">
        <v>11.36</v>
      </c>
      <c r="H1152" s="48">
        <v>28.95</v>
      </c>
      <c r="I1152" s="48">
        <v>46.22</v>
      </c>
      <c r="J1152" s="48">
        <v>64.63</v>
      </c>
      <c r="K1152" s="50">
        <v>9.8333333333333324E-4</v>
      </c>
      <c r="L1152" s="50">
        <v>1.3390046296296299E-3</v>
      </c>
      <c r="M1152" s="50">
        <v>3.1075231481481483E-3</v>
      </c>
      <c r="N1152" s="50">
        <v>1.2231481481481481E-3</v>
      </c>
      <c r="O1152" s="50">
        <v>1.7177083333333335E-3</v>
      </c>
      <c r="P1152" s="50">
        <v>2.2355324074074074E-3</v>
      </c>
      <c r="Q1152" s="50">
        <v>3.5745370370370367E-3</v>
      </c>
      <c r="R1152" s="50">
        <v>3.8504629629629626E-3</v>
      </c>
      <c r="S1152" s="50">
        <v>4.8937499999999997E-3</v>
      </c>
      <c r="T1152" s="50">
        <v>7.7160879629629619E-3</v>
      </c>
      <c r="U1152" s="50">
        <v>8.3424768518518509E-3</v>
      </c>
      <c r="V1152" s="50">
        <v>1.3268287037037037E-2</v>
      </c>
      <c r="W1152" s="50">
        <v>1.3535532407407406E-2</v>
      </c>
      <c r="X1152" s="50">
        <v>2.2781597222222224E-2</v>
      </c>
      <c r="Y1152" s="51">
        <v>4.7071959999999996E-2</v>
      </c>
      <c r="Z1152" s="48" t="s">
        <v>0</v>
      </c>
      <c r="AA1152" s="48" t="s">
        <v>0</v>
      </c>
      <c r="AB1152" s="48">
        <v>3.76</v>
      </c>
      <c r="AC1152" s="48">
        <v>8.08</v>
      </c>
      <c r="AD1152" s="48">
        <v>5.25</v>
      </c>
      <c r="AE1152" s="46">
        <v>1566</v>
      </c>
      <c r="AF1152" s="48" t="s">
        <v>0</v>
      </c>
      <c r="AG1152" s="48">
        <v>10.14</v>
      </c>
      <c r="AH1152" s="48">
        <v>10.83</v>
      </c>
      <c r="AI1152" s="48">
        <v>11.37</v>
      </c>
      <c r="AJ1152" s="48">
        <v>12.44</v>
      </c>
      <c r="AK1152" s="48">
        <v>13.46</v>
      </c>
      <c r="AL1152" s="48">
        <v>36.21</v>
      </c>
      <c r="AM1152" s="48">
        <v>59.53</v>
      </c>
      <c r="AN1152" s="48">
        <v>84.15</v>
      </c>
      <c r="AO1152" s="50">
        <v>1.2997685185185185E-3</v>
      </c>
      <c r="AP1152" s="50">
        <v>1.8168981481481482E-3</v>
      </c>
      <c r="AQ1152" s="50">
        <v>4.1318287037037027E-3</v>
      </c>
      <c r="AR1152" s="50">
        <v>1.6417824074074076E-3</v>
      </c>
      <c r="AS1152" s="50">
        <v>2.2902777777777778E-3</v>
      </c>
      <c r="AT1152" s="50">
        <v>2.9577546296296296E-3</v>
      </c>
      <c r="AU1152" s="50">
        <v>4.683564814814814E-3</v>
      </c>
      <c r="AV1152" s="50">
        <v>5.0730324074074072E-3</v>
      </c>
      <c r="AW1152" s="50">
        <v>6.4947916666666669E-3</v>
      </c>
      <c r="AX1152" s="50">
        <v>1.0292939814814814E-2</v>
      </c>
      <c r="AY1152" s="50">
        <v>1.1103587962962963E-2</v>
      </c>
      <c r="AZ1152" s="50">
        <v>1.7934143518518519E-2</v>
      </c>
      <c r="BA1152" s="50">
        <v>1.5295833333333333E-2</v>
      </c>
      <c r="BB1152" s="50">
        <v>2.6185185185185183E-2</v>
      </c>
      <c r="BC1152" s="51">
        <v>5.3646319999999997E-2</v>
      </c>
      <c r="BD1152" s="48" t="s">
        <v>0</v>
      </c>
      <c r="BE1152" s="48" t="s">
        <v>0</v>
      </c>
      <c r="BF1152" s="48">
        <v>2.44</v>
      </c>
      <c r="BG1152" s="48">
        <v>5.2</v>
      </c>
      <c r="BH1152" s="48">
        <v>4.53</v>
      </c>
      <c r="BI1152" s="46">
        <v>1193</v>
      </c>
    </row>
    <row r="1153" spans="1:61" x14ac:dyDescent="0.3">
      <c r="A1153" s="46">
        <v>249</v>
      </c>
      <c r="B1153" s="48" t="s">
        <v>0</v>
      </c>
      <c r="C1153" s="48">
        <v>8.2200000000000006</v>
      </c>
      <c r="D1153" s="48" t="s">
        <v>0</v>
      </c>
      <c r="E1153" s="48">
        <v>9.65</v>
      </c>
      <c r="F1153" s="48">
        <v>10.47</v>
      </c>
      <c r="G1153" s="48">
        <v>11.37</v>
      </c>
      <c r="H1153" s="48">
        <v>28.97</v>
      </c>
      <c r="I1153" s="48">
        <v>46.24</v>
      </c>
      <c r="J1153" s="48">
        <v>64.66</v>
      </c>
      <c r="K1153" s="50">
        <v>9.8379629629629642E-4</v>
      </c>
      <c r="L1153" s="50">
        <v>1.3395833333333335E-3</v>
      </c>
      <c r="M1153" s="50">
        <v>3.1092592592592595E-3</v>
      </c>
      <c r="N1153" s="50">
        <v>1.2237268518518519E-3</v>
      </c>
      <c r="O1153" s="50">
        <v>1.7185185185185185E-3</v>
      </c>
      <c r="P1153" s="50">
        <v>2.236574074074074E-3</v>
      </c>
      <c r="Q1153" s="50">
        <v>3.5763888888888885E-3</v>
      </c>
      <c r="R1153" s="50">
        <v>3.8524305555555551E-3</v>
      </c>
      <c r="S1153" s="50">
        <v>4.8961805555555555E-3</v>
      </c>
      <c r="T1153" s="50">
        <v>7.7201388888888884E-3</v>
      </c>
      <c r="U1153" s="50">
        <v>8.3467592592592586E-3</v>
      </c>
      <c r="V1153" s="50">
        <v>1.3275115740740742E-2</v>
      </c>
      <c r="W1153" s="50">
        <v>1.3545601851851852E-2</v>
      </c>
      <c r="X1153" s="50">
        <v>2.2798611111111113E-2</v>
      </c>
      <c r="Y1153" s="51">
        <v>4.7106640000000005E-2</v>
      </c>
      <c r="Z1153" s="48" t="s">
        <v>0</v>
      </c>
      <c r="AA1153" s="48">
        <v>2.15</v>
      </c>
      <c r="AB1153" s="48" t="s">
        <v>0</v>
      </c>
      <c r="AC1153" s="48">
        <v>8.07</v>
      </c>
      <c r="AD1153" s="48">
        <v>5.24</v>
      </c>
      <c r="AE1153" s="46">
        <v>1561</v>
      </c>
      <c r="AF1153" s="48">
        <v>9.35</v>
      </c>
      <c r="AG1153" s="48">
        <v>10.15</v>
      </c>
      <c r="AH1153" s="48" t="s">
        <v>0</v>
      </c>
      <c r="AI1153" s="48" t="s">
        <v>0</v>
      </c>
      <c r="AJ1153" s="48">
        <v>12.45</v>
      </c>
      <c r="AK1153" s="48">
        <v>13.47</v>
      </c>
      <c r="AL1153" s="48">
        <v>36.229999999999997</v>
      </c>
      <c r="AM1153" s="48">
        <v>59.56</v>
      </c>
      <c r="AN1153" s="48">
        <v>84.2</v>
      </c>
      <c r="AO1153" s="50">
        <v>1.3006944444444444E-3</v>
      </c>
      <c r="AP1153" s="50">
        <v>1.8181712962962965E-3</v>
      </c>
      <c r="AQ1153" s="50">
        <v>4.1348379629629626E-3</v>
      </c>
      <c r="AR1153" s="50">
        <v>1.642939814814815E-3</v>
      </c>
      <c r="AS1153" s="50">
        <v>2.2918981481481484E-3</v>
      </c>
      <c r="AT1153" s="50">
        <v>2.9597222222222221E-3</v>
      </c>
      <c r="AU1153" s="50">
        <v>4.6866898148148145E-3</v>
      </c>
      <c r="AV1153" s="50">
        <v>5.076388888888889E-3</v>
      </c>
      <c r="AW1153" s="50">
        <v>6.4993055555555559E-3</v>
      </c>
      <c r="AX1153" s="50">
        <v>1.030011574074074E-2</v>
      </c>
      <c r="AY1153" s="50">
        <v>1.1111342592592593E-2</v>
      </c>
      <c r="AZ1153" s="50">
        <v>1.7946990740740739E-2</v>
      </c>
      <c r="BA1153" s="50">
        <v>1.5307870370370371E-2</v>
      </c>
      <c r="BB1153" s="50">
        <v>2.6205439814814813E-2</v>
      </c>
      <c r="BC1153" s="51">
        <v>5.3681699999999992E-2</v>
      </c>
      <c r="BD1153" s="48" t="s">
        <v>0</v>
      </c>
      <c r="BE1153" s="48">
        <v>1.61</v>
      </c>
      <c r="BF1153" s="48" t="s">
        <v>0</v>
      </c>
      <c r="BG1153" s="48">
        <v>5.19</v>
      </c>
      <c r="BH1153" s="48">
        <v>4.51</v>
      </c>
      <c r="BI1153" s="46">
        <v>1189</v>
      </c>
    </row>
    <row r="1154" spans="1:61" x14ac:dyDescent="0.3">
      <c r="A1154" s="46">
        <v>248</v>
      </c>
      <c r="B1154" s="48">
        <v>7.59</v>
      </c>
      <c r="C1154" s="48" t="s">
        <v>0</v>
      </c>
      <c r="D1154" s="48" t="s">
        <v>0</v>
      </c>
      <c r="E1154" s="48" t="s">
        <v>0</v>
      </c>
      <c r="F1154" s="48" t="s">
        <v>0</v>
      </c>
      <c r="G1154" s="48" t="s">
        <v>0</v>
      </c>
      <c r="H1154" s="48">
        <v>28.98</v>
      </c>
      <c r="I1154" s="48">
        <v>46.27</v>
      </c>
      <c r="J1154" s="48">
        <v>64.7</v>
      </c>
      <c r="K1154" s="50">
        <v>9.8425925925925938E-4</v>
      </c>
      <c r="L1154" s="50">
        <v>1.3402777777777779E-3</v>
      </c>
      <c r="M1154" s="50">
        <v>3.1108796296296301E-3</v>
      </c>
      <c r="N1154" s="50">
        <v>1.2243055555555555E-3</v>
      </c>
      <c r="O1154" s="50">
        <v>1.7193287037037038E-3</v>
      </c>
      <c r="P1154" s="50">
        <v>2.2376157407407405E-3</v>
      </c>
      <c r="Q1154" s="50">
        <v>3.5781249999999997E-3</v>
      </c>
      <c r="R1154" s="50">
        <v>3.854282407407407E-3</v>
      </c>
      <c r="S1154" s="50">
        <v>4.8986111111111114E-3</v>
      </c>
      <c r="T1154" s="50">
        <v>7.7241898148148148E-3</v>
      </c>
      <c r="U1154" s="50">
        <v>8.3510416666666663E-3</v>
      </c>
      <c r="V1154" s="50">
        <v>1.3281944444444445E-2</v>
      </c>
      <c r="W1154" s="50">
        <v>1.3555787037037036E-2</v>
      </c>
      <c r="X1154" s="50">
        <v>2.2815509259259258E-2</v>
      </c>
      <c r="Y1154" s="51">
        <v>4.7141330000000002E-2</v>
      </c>
      <c r="Z1154" s="48" t="s">
        <v>0</v>
      </c>
      <c r="AA1154" s="48" t="s">
        <v>0</v>
      </c>
      <c r="AB1154" s="48">
        <v>3.75</v>
      </c>
      <c r="AC1154" s="48">
        <v>8.06</v>
      </c>
      <c r="AD1154" s="48">
        <v>5.22</v>
      </c>
      <c r="AE1154" s="46">
        <v>1556</v>
      </c>
      <c r="AF1154" s="48" t="s">
        <v>0</v>
      </c>
      <c r="AG1154" s="48" t="s">
        <v>0</v>
      </c>
      <c r="AH1154" s="48">
        <v>10.84</v>
      </c>
      <c r="AI1154" s="48">
        <v>11.38</v>
      </c>
      <c r="AJ1154" s="48">
        <v>12.46</v>
      </c>
      <c r="AK1154" s="48">
        <v>13.48</v>
      </c>
      <c r="AL1154" s="48">
        <v>36.25</v>
      </c>
      <c r="AM1154" s="48">
        <v>59.6</v>
      </c>
      <c r="AN1154" s="48">
        <v>84.26</v>
      </c>
      <c r="AO1154" s="50">
        <v>1.3016203703703703E-3</v>
      </c>
      <c r="AP1154" s="50">
        <v>1.8194444444444445E-3</v>
      </c>
      <c r="AQ1154" s="50">
        <v>4.1377314814814809E-3</v>
      </c>
      <c r="AR1154" s="50">
        <v>1.6439814814814815E-3</v>
      </c>
      <c r="AS1154" s="50">
        <v>2.2934027777777779E-3</v>
      </c>
      <c r="AT1154" s="50">
        <v>2.9616898148148146E-3</v>
      </c>
      <c r="AU1154" s="50">
        <v>4.6898148148148151E-3</v>
      </c>
      <c r="AV1154" s="50">
        <v>5.0798611111111105E-3</v>
      </c>
      <c r="AW1154" s="50">
        <v>6.5037037037037043E-3</v>
      </c>
      <c r="AX1154" s="50">
        <v>1.0307407407407407E-2</v>
      </c>
      <c r="AY1154" s="50">
        <v>1.1119212962962963E-2</v>
      </c>
      <c r="AZ1154" s="50">
        <v>1.7959722222222221E-2</v>
      </c>
      <c r="BA1154" s="50">
        <v>1.5319907407407407E-2</v>
      </c>
      <c r="BB1154" s="50">
        <v>2.6225810185185185E-2</v>
      </c>
      <c r="BC1154" s="51">
        <v>5.3727509999999999E-2</v>
      </c>
      <c r="BD1154" s="48" t="s">
        <v>0</v>
      </c>
      <c r="BE1154" s="48" t="s">
        <v>0</v>
      </c>
      <c r="BF1154" s="48">
        <v>2.4300000000000002</v>
      </c>
      <c r="BG1154" s="48">
        <v>5.18</v>
      </c>
      <c r="BH1154" s="48">
        <v>4.49</v>
      </c>
      <c r="BI1154" s="46">
        <v>1185</v>
      </c>
    </row>
    <row r="1155" spans="1:61" x14ac:dyDescent="0.3">
      <c r="A1155" s="46">
        <v>247</v>
      </c>
      <c r="B1155" s="48" t="s">
        <v>0</v>
      </c>
      <c r="C1155" s="48">
        <v>8.23</v>
      </c>
      <c r="D1155" s="48">
        <v>8.8000000000000007</v>
      </c>
      <c r="E1155" s="48">
        <v>9.66</v>
      </c>
      <c r="F1155" s="48">
        <v>10.48</v>
      </c>
      <c r="G1155" s="48">
        <v>11.38</v>
      </c>
      <c r="H1155" s="48">
        <v>28.99</v>
      </c>
      <c r="I1155" s="48">
        <v>46.29</v>
      </c>
      <c r="J1155" s="48">
        <v>64.73</v>
      </c>
      <c r="K1155" s="50">
        <v>9.8483796296296318E-4</v>
      </c>
      <c r="L1155" s="50">
        <v>1.3409722222222223E-3</v>
      </c>
      <c r="M1155" s="50">
        <v>3.1125000000000002E-3</v>
      </c>
      <c r="N1155" s="50">
        <v>1.2248842592592593E-3</v>
      </c>
      <c r="O1155" s="50">
        <v>1.7201388888888889E-3</v>
      </c>
      <c r="P1155" s="50">
        <v>2.2387731481481482E-3</v>
      </c>
      <c r="Q1155" s="50">
        <v>3.5799768518518515E-3</v>
      </c>
      <c r="R1155" s="50">
        <v>3.8562499999999999E-3</v>
      </c>
      <c r="S1155" s="50">
        <v>4.9010416666666673E-3</v>
      </c>
      <c r="T1155" s="50">
        <v>7.7282407407407404E-3</v>
      </c>
      <c r="U1155" s="50">
        <v>8.3554398148148138E-3</v>
      </c>
      <c r="V1155" s="50">
        <v>1.3288773148148147E-2</v>
      </c>
      <c r="W1155" s="50">
        <v>1.3565856481481481E-2</v>
      </c>
      <c r="X1155" s="50">
        <v>2.283252314814815E-2</v>
      </c>
      <c r="Y1155" s="51">
        <v>4.7176030000000001E-2</v>
      </c>
      <c r="Z1155" s="48" t="s">
        <v>0</v>
      </c>
      <c r="AA1155" s="48" t="s">
        <v>0</v>
      </c>
      <c r="AB1155" s="48" t="s">
        <v>0</v>
      </c>
      <c r="AC1155" s="48">
        <v>8.0500000000000007</v>
      </c>
      <c r="AD1155" s="48">
        <v>5.2</v>
      </c>
      <c r="AE1155" s="46">
        <v>1551</v>
      </c>
      <c r="AF1155" s="48">
        <v>9.36</v>
      </c>
      <c r="AG1155" s="48">
        <v>10.16</v>
      </c>
      <c r="AH1155" s="48">
        <v>10.85</v>
      </c>
      <c r="AI1155" s="48">
        <v>11.39</v>
      </c>
      <c r="AJ1155" s="48">
        <v>12.47</v>
      </c>
      <c r="AK1155" s="48">
        <v>13.49</v>
      </c>
      <c r="AL1155" s="48">
        <v>36.270000000000003</v>
      </c>
      <c r="AM1155" s="48">
        <v>59.64</v>
      </c>
      <c r="AN1155" s="48">
        <v>84.32</v>
      </c>
      <c r="AO1155" s="50">
        <v>1.3024305555555556E-3</v>
      </c>
      <c r="AP1155" s="50">
        <v>1.8207175925925927E-3</v>
      </c>
      <c r="AQ1155" s="50">
        <v>4.1407407407407408E-3</v>
      </c>
      <c r="AR1155" s="50">
        <v>1.6451388888888889E-3</v>
      </c>
      <c r="AS1155" s="50">
        <v>2.2949074074074074E-3</v>
      </c>
      <c r="AT1155" s="50">
        <v>2.9636574074074079E-3</v>
      </c>
      <c r="AU1155" s="50">
        <v>4.6930555555555553E-3</v>
      </c>
      <c r="AV1155" s="50">
        <v>5.0832175925925923E-3</v>
      </c>
      <c r="AW1155" s="50">
        <v>6.5081018518518526E-3</v>
      </c>
      <c r="AX1155" s="50">
        <v>1.0314583333333334E-2</v>
      </c>
      <c r="AY1155" s="50">
        <v>1.1127083333333333E-2</v>
      </c>
      <c r="AZ1155" s="50">
        <v>1.7972569444444447E-2</v>
      </c>
      <c r="BA1155" s="50">
        <v>1.5332060185185185E-2</v>
      </c>
      <c r="BB1155" s="50">
        <v>2.6246296296296295E-2</v>
      </c>
      <c r="BC1155" s="51">
        <v>5.3773330000000001E-2</v>
      </c>
      <c r="BD1155" s="48" t="s">
        <v>0</v>
      </c>
      <c r="BE1155" s="48" t="s">
        <v>0</v>
      </c>
      <c r="BF1155" s="48" t="s">
        <v>0</v>
      </c>
      <c r="BG1155" s="48">
        <v>5.17</v>
      </c>
      <c r="BH1155" s="48">
        <v>4.4800000000000004</v>
      </c>
      <c r="BI1155" s="46">
        <v>1181</v>
      </c>
    </row>
    <row r="1156" spans="1:61" x14ac:dyDescent="0.3">
      <c r="A1156" s="46">
        <v>246</v>
      </c>
      <c r="B1156" s="48" t="s">
        <v>0</v>
      </c>
      <c r="C1156" s="48" t="s">
        <v>0</v>
      </c>
      <c r="D1156" s="48" t="s">
        <v>0</v>
      </c>
      <c r="E1156" s="48" t="s">
        <v>0</v>
      </c>
      <c r="F1156" s="48" t="s">
        <v>0</v>
      </c>
      <c r="G1156" s="48">
        <v>11.39</v>
      </c>
      <c r="H1156" s="48">
        <v>29.01</v>
      </c>
      <c r="I1156" s="48">
        <v>46.31</v>
      </c>
      <c r="J1156" s="48">
        <v>64.760000000000005</v>
      </c>
      <c r="K1156" s="50">
        <v>9.8530092592592614E-4</v>
      </c>
      <c r="L1156" s="50">
        <v>1.3416666666666668E-3</v>
      </c>
      <c r="M1156" s="50">
        <v>3.1142361111111115E-3</v>
      </c>
      <c r="N1156" s="50">
        <v>1.2254629629629629E-3</v>
      </c>
      <c r="O1156" s="50">
        <v>1.7209490740740742E-3</v>
      </c>
      <c r="P1156" s="50">
        <v>2.2398148148148147E-3</v>
      </c>
      <c r="Q1156" s="50">
        <v>3.5817129629629628E-3</v>
      </c>
      <c r="R1156" s="50">
        <v>3.8582175925925923E-3</v>
      </c>
      <c r="S1156" s="50">
        <v>4.9034722222222223E-3</v>
      </c>
      <c r="T1156" s="50">
        <v>7.7321759259259262E-3</v>
      </c>
      <c r="U1156" s="50">
        <v>8.3597222222222232E-3</v>
      </c>
      <c r="V1156" s="50">
        <v>1.3295601851851852E-2</v>
      </c>
      <c r="W1156" s="50">
        <v>1.3576041666666667E-2</v>
      </c>
      <c r="X1156" s="50">
        <v>2.2849652777777778E-2</v>
      </c>
      <c r="Y1156" s="51">
        <v>4.7210740000000001E-2</v>
      </c>
      <c r="Z1156" s="48" t="s">
        <v>0</v>
      </c>
      <c r="AA1156" s="48">
        <v>2.14</v>
      </c>
      <c r="AB1156" s="48">
        <v>3.74</v>
      </c>
      <c r="AC1156" s="48">
        <v>8.0399999999999991</v>
      </c>
      <c r="AD1156" s="48">
        <v>5.18</v>
      </c>
      <c r="AE1156" s="46">
        <v>1546</v>
      </c>
      <c r="AF1156" s="48">
        <v>9.3699999999999992</v>
      </c>
      <c r="AG1156" s="48" t="s">
        <v>0</v>
      </c>
      <c r="AH1156" s="48" t="s">
        <v>0</v>
      </c>
      <c r="AI1156" s="48">
        <v>11.4</v>
      </c>
      <c r="AJ1156" s="48">
        <v>12.48</v>
      </c>
      <c r="AK1156" s="48">
        <v>13.5</v>
      </c>
      <c r="AL1156" s="48">
        <v>36.299999999999997</v>
      </c>
      <c r="AM1156" s="48">
        <v>59.68</v>
      </c>
      <c r="AN1156" s="48">
        <v>84.37</v>
      </c>
      <c r="AO1156" s="50">
        <v>1.3033564814814815E-3</v>
      </c>
      <c r="AP1156" s="50">
        <v>1.8219907407407408E-3</v>
      </c>
      <c r="AQ1156" s="50">
        <v>4.1436342592592592E-3</v>
      </c>
      <c r="AR1156" s="50">
        <v>1.6462962962962963E-3</v>
      </c>
      <c r="AS1156" s="50">
        <v>2.296527777777778E-3</v>
      </c>
      <c r="AT1156" s="50">
        <v>2.9656250000000004E-3</v>
      </c>
      <c r="AU1156" s="50">
        <v>4.696180555555555E-3</v>
      </c>
      <c r="AV1156" s="50">
        <v>5.0866898148148147E-3</v>
      </c>
      <c r="AW1156" s="50">
        <v>6.5126157407407416E-3</v>
      </c>
      <c r="AX1156" s="50">
        <v>1.0321875000000001E-2</v>
      </c>
      <c r="AY1156" s="50">
        <v>1.1134837962962964E-2</v>
      </c>
      <c r="AZ1156" s="50">
        <v>1.7985300925925929E-2</v>
      </c>
      <c r="BA1156" s="50">
        <v>1.5344212962962962E-2</v>
      </c>
      <c r="BB1156" s="50">
        <v>2.6266782407407405E-2</v>
      </c>
      <c r="BC1156" s="51">
        <v>5.3808739999999994E-2</v>
      </c>
      <c r="BD1156" s="48" t="s">
        <v>0</v>
      </c>
      <c r="BE1156" s="48">
        <v>1.6</v>
      </c>
      <c r="BF1156" s="48">
        <v>2.42</v>
      </c>
      <c r="BG1156" s="48">
        <v>5.16</v>
      </c>
      <c r="BH1156" s="48">
        <v>4.46</v>
      </c>
      <c r="BI1156" s="46">
        <v>1177</v>
      </c>
    </row>
    <row r="1157" spans="1:61" x14ac:dyDescent="0.3">
      <c r="A1157" s="46">
        <v>245</v>
      </c>
      <c r="B1157" s="48">
        <v>7.6</v>
      </c>
      <c r="C1157" s="48" t="s">
        <v>0</v>
      </c>
      <c r="D1157" s="48">
        <v>8.81</v>
      </c>
      <c r="E1157" s="48">
        <v>9.67</v>
      </c>
      <c r="F1157" s="48">
        <v>10.49</v>
      </c>
      <c r="G1157" s="48" t="s">
        <v>0</v>
      </c>
      <c r="H1157" s="48">
        <v>29.02</v>
      </c>
      <c r="I1157" s="48">
        <v>46.34</v>
      </c>
      <c r="J1157" s="48">
        <v>64.790000000000006</v>
      </c>
      <c r="K1157" s="50">
        <v>9.857638888888891E-4</v>
      </c>
      <c r="L1157" s="50">
        <v>1.3422453703703706E-3</v>
      </c>
      <c r="M1157" s="50">
        <v>3.1158564814814816E-3</v>
      </c>
      <c r="N1157" s="50">
        <v>1.2260416666666667E-3</v>
      </c>
      <c r="O1157" s="50">
        <v>1.7218750000000001E-3</v>
      </c>
      <c r="P1157" s="50">
        <v>2.2409722222222223E-3</v>
      </c>
      <c r="Q1157" s="50">
        <v>3.5835648148148146E-3</v>
      </c>
      <c r="R1157" s="50">
        <v>3.8600694444444442E-3</v>
      </c>
      <c r="S1157" s="50">
        <v>4.9060185185185188E-3</v>
      </c>
      <c r="T1157" s="50">
        <v>7.7362268518518518E-3</v>
      </c>
      <c r="U1157" s="50">
        <v>8.3641203703703707E-3</v>
      </c>
      <c r="V1157" s="50">
        <v>1.3302546296296297E-2</v>
      </c>
      <c r="W1157" s="50">
        <v>1.3586226851851853E-2</v>
      </c>
      <c r="X1157" s="50">
        <v>2.2866666666666667E-2</v>
      </c>
      <c r="Y1157" s="51">
        <v>4.7245449999999994E-2</v>
      </c>
      <c r="Z1157" s="48" t="s">
        <v>0</v>
      </c>
      <c r="AA1157" s="48" t="s">
        <v>0</v>
      </c>
      <c r="AB1157" s="48" t="s">
        <v>0</v>
      </c>
      <c r="AC1157" s="48">
        <v>8.0299999999999994</v>
      </c>
      <c r="AD1157" s="48">
        <v>5.17</v>
      </c>
      <c r="AE1157" s="46">
        <v>1540</v>
      </c>
      <c r="AF1157" s="48" t="s">
        <v>0</v>
      </c>
      <c r="AG1157" s="48">
        <v>10.17</v>
      </c>
      <c r="AH1157" s="48">
        <v>10.86</v>
      </c>
      <c r="AI1157" s="48">
        <v>11.41</v>
      </c>
      <c r="AJ1157" s="48">
        <v>12.49</v>
      </c>
      <c r="AK1157" s="48">
        <v>13.51</v>
      </c>
      <c r="AL1157" s="48">
        <v>36.32</v>
      </c>
      <c r="AM1157" s="48">
        <v>59.72</v>
      </c>
      <c r="AN1157" s="48">
        <v>84.43</v>
      </c>
      <c r="AO1157" s="50">
        <v>1.3042824074074074E-3</v>
      </c>
      <c r="AP1157" s="50">
        <v>1.823263888888889E-3</v>
      </c>
      <c r="AQ1157" s="50">
        <v>4.1466435185185183E-3</v>
      </c>
      <c r="AR1157" s="50">
        <v>1.6474537037037037E-3</v>
      </c>
      <c r="AS1157" s="50">
        <v>2.2980324074074075E-3</v>
      </c>
      <c r="AT1157" s="50">
        <v>2.9675925925925929E-3</v>
      </c>
      <c r="AU1157" s="50">
        <v>4.6993055555555555E-3</v>
      </c>
      <c r="AV1157" s="50">
        <v>5.0901620370370371E-3</v>
      </c>
      <c r="AW1157" s="50">
        <v>6.517013888888889E-3</v>
      </c>
      <c r="AX1157" s="50">
        <v>1.0329050925925926E-2</v>
      </c>
      <c r="AY1157" s="50">
        <v>1.1142708333333334E-2</v>
      </c>
      <c r="AZ1157" s="50">
        <v>1.799826388888889E-2</v>
      </c>
      <c r="BA1157" s="50">
        <v>1.535636574074074E-2</v>
      </c>
      <c r="BB1157" s="50">
        <v>2.6287268518518515E-2</v>
      </c>
      <c r="BC1157" s="51">
        <v>5.3854569999999997E-2</v>
      </c>
      <c r="BD1157" s="48" t="s">
        <v>0</v>
      </c>
      <c r="BE1157" s="48" t="s">
        <v>0</v>
      </c>
      <c r="BF1157" s="48" t="s">
        <v>0</v>
      </c>
      <c r="BG1157" s="48">
        <v>5.15</v>
      </c>
      <c r="BH1157" s="48">
        <v>4.4400000000000004</v>
      </c>
      <c r="BI1157" s="46">
        <v>1173</v>
      </c>
    </row>
    <row r="1158" spans="1:61" x14ac:dyDescent="0.3">
      <c r="A1158" s="46">
        <v>244</v>
      </c>
      <c r="B1158" s="48" t="s">
        <v>0</v>
      </c>
      <c r="C1158" s="48">
        <v>8.24</v>
      </c>
      <c r="D1158" s="48" t="s">
        <v>0</v>
      </c>
      <c r="E1158" s="48" t="s">
        <v>0</v>
      </c>
      <c r="F1158" s="48">
        <v>10.5</v>
      </c>
      <c r="G1158" s="48">
        <v>11.4</v>
      </c>
      <c r="H1158" s="48">
        <v>29.04</v>
      </c>
      <c r="I1158" s="48">
        <v>46.36</v>
      </c>
      <c r="J1158" s="48">
        <v>64.819999999999993</v>
      </c>
      <c r="K1158" s="50">
        <v>9.8622685185185206E-4</v>
      </c>
      <c r="L1158" s="50">
        <v>1.342939814814815E-3</v>
      </c>
      <c r="M1158" s="50">
        <v>3.1175925925925928E-3</v>
      </c>
      <c r="N1158" s="50">
        <v>1.2266203703703703E-3</v>
      </c>
      <c r="O1158" s="50">
        <v>1.7226851851851852E-3</v>
      </c>
      <c r="P1158" s="50">
        <v>2.2420138888888889E-3</v>
      </c>
      <c r="Q1158" s="50">
        <v>3.5853009259259254E-3</v>
      </c>
      <c r="R1158" s="50">
        <v>3.8620370370370367E-3</v>
      </c>
      <c r="S1158" s="50">
        <v>4.9084490740740738E-3</v>
      </c>
      <c r="T1158" s="50">
        <v>7.7402777777777782E-3</v>
      </c>
      <c r="U1158" s="50">
        <v>8.3684027777777784E-3</v>
      </c>
      <c r="V1158" s="50">
        <v>1.3309375E-2</v>
      </c>
      <c r="W1158" s="50">
        <v>1.3596412037037037E-2</v>
      </c>
      <c r="X1158" s="50">
        <v>2.2883796296296298E-2</v>
      </c>
      <c r="Y1158" s="51">
        <v>4.7280169999999996E-2</v>
      </c>
      <c r="Z1158" s="48">
        <v>1.21</v>
      </c>
      <c r="AA1158" s="48">
        <v>2.13</v>
      </c>
      <c r="AB1158" s="48">
        <v>3.73</v>
      </c>
      <c r="AC1158" s="48">
        <v>8.02</v>
      </c>
      <c r="AD1158" s="48">
        <v>5.15</v>
      </c>
      <c r="AE1158" s="46">
        <v>1535</v>
      </c>
      <c r="AF1158" s="48">
        <v>9.3800000000000008</v>
      </c>
      <c r="AG1158" s="48">
        <v>10.18</v>
      </c>
      <c r="AH1158" s="48" t="s">
        <v>0</v>
      </c>
      <c r="AI1158" s="48" t="s">
        <v>0</v>
      </c>
      <c r="AJ1158" s="48" t="s">
        <v>0</v>
      </c>
      <c r="AK1158" s="48">
        <v>13.52</v>
      </c>
      <c r="AL1158" s="48">
        <v>36.340000000000003</v>
      </c>
      <c r="AM1158" s="48">
        <v>59.76</v>
      </c>
      <c r="AN1158" s="48">
        <v>84.48</v>
      </c>
      <c r="AO1158" s="50">
        <v>1.3050925925925925E-3</v>
      </c>
      <c r="AP1158" s="50">
        <v>1.8245370370370371E-3</v>
      </c>
      <c r="AQ1158" s="50">
        <v>4.1496527777777781E-3</v>
      </c>
      <c r="AR1158" s="50">
        <v>1.6484953703703705E-3</v>
      </c>
      <c r="AS1158" s="50">
        <v>2.299537037037037E-3</v>
      </c>
      <c r="AT1158" s="50">
        <v>2.9696759259259264E-3</v>
      </c>
      <c r="AU1158" s="50">
        <v>4.7025462962962967E-3</v>
      </c>
      <c r="AV1158" s="50">
        <v>5.0936342592592596E-3</v>
      </c>
      <c r="AW1158" s="50">
        <v>6.521527777777778E-3</v>
      </c>
      <c r="AX1158" s="50">
        <v>1.0336342592592591E-2</v>
      </c>
      <c r="AY1158" s="50">
        <v>1.1150694444444446E-2</v>
      </c>
      <c r="AZ1158" s="50">
        <v>1.8011111111111113E-2</v>
      </c>
      <c r="BA1158" s="50">
        <v>1.5368518518518517E-2</v>
      </c>
      <c r="BB1158" s="50">
        <v>2.6307754629629629E-2</v>
      </c>
      <c r="BC1158" s="51">
        <v>5.389E-2</v>
      </c>
      <c r="BD1158" s="48" t="s">
        <v>0</v>
      </c>
      <c r="BE1158" s="48" t="s">
        <v>0</v>
      </c>
      <c r="BF1158" s="48">
        <v>2.41</v>
      </c>
      <c r="BG1158" s="48">
        <v>5.14</v>
      </c>
      <c r="BH1158" s="48">
        <v>4.43</v>
      </c>
      <c r="BI1158" s="46">
        <v>1169</v>
      </c>
    </row>
    <row r="1159" spans="1:61" x14ac:dyDescent="0.3">
      <c r="A1159" s="46">
        <v>243</v>
      </c>
      <c r="B1159" s="48" t="s">
        <v>0</v>
      </c>
      <c r="C1159" s="48" t="s">
        <v>0</v>
      </c>
      <c r="D1159" s="48" t="s">
        <v>0</v>
      </c>
      <c r="E1159" s="48">
        <v>9.68</v>
      </c>
      <c r="F1159" s="48" t="s">
        <v>0</v>
      </c>
      <c r="G1159" s="48">
        <v>11.41</v>
      </c>
      <c r="H1159" s="48">
        <v>29.05</v>
      </c>
      <c r="I1159" s="48">
        <v>46.39</v>
      </c>
      <c r="J1159" s="48">
        <v>64.86</v>
      </c>
      <c r="K1159" s="50">
        <v>9.8680555555555566E-4</v>
      </c>
      <c r="L1159" s="50">
        <v>1.3436342592592595E-3</v>
      </c>
      <c r="M1159" s="50">
        <v>3.1192129629629634E-3</v>
      </c>
      <c r="N1159" s="50">
        <v>1.2271990740740741E-3</v>
      </c>
      <c r="O1159" s="50">
        <v>1.7234953703703705E-3</v>
      </c>
      <c r="P1159" s="50">
        <v>2.2431712962962961E-3</v>
      </c>
      <c r="Q1159" s="50">
        <v>3.5871527777777772E-3</v>
      </c>
      <c r="R1159" s="50">
        <v>3.8638888888888885E-3</v>
      </c>
      <c r="S1159" s="50">
        <v>4.9108796296296296E-3</v>
      </c>
      <c r="T1159" s="50">
        <v>7.7444444444444444E-3</v>
      </c>
      <c r="U1159" s="50">
        <v>8.3728009259259259E-3</v>
      </c>
      <c r="V1159" s="50">
        <v>1.3316203703703703E-2</v>
      </c>
      <c r="W1159" s="50">
        <v>1.3606597222222221E-2</v>
      </c>
      <c r="X1159" s="50">
        <v>2.2901041666666667E-2</v>
      </c>
      <c r="Y1159" s="51">
        <v>4.7314910000000002E-2</v>
      </c>
      <c r="Z1159" s="48" t="s">
        <v>0</v>
      </c>
      <c r="AA1159" s="48" t="s">
        <v>0</v>
      </c>
      <c r="AB1159" s="48" t="s">
        <v>0</v>
      </c>
      <c r="AC1159" s="48">
        <v>8.01</v>
      </c>
      <c r="AD1159" s="48">
        <v>5.13</v>
      </c>
      <c r="AE1159" s="46">
        <v>1530</v>
      </c>
      <c r="AF1159" s="48" t="s">
        <v>0</v>
      </c>
      <c r="AG1159" s="48" t="s">
        <v>0</v>
      </c>
      <c r="AH1159" s="48">
        <v>10.87</v>
      </c>
      <c r="AI1159" s="48">
        <v>11.42</v>
      </c>
      <c r="AJ1159" s="48">
        <v>12.5</v>
      </c>
      <c r="AK1159" s="48">
        <v>13.53</v>
      </c>
      <c r="AL1159" s="48">
        <v>36.369999999999997</v>
      </c>
      <c r="AM1159" s="48">
        <v>59.8</v>
      </c>
      <c r="AN1159" s="48">
        <v>84.54</v>
      </c>
      <c r="AO1159" s="50">
        <v>1.3060185185185184E-3</v>
      </c>
      <c r="AP1159" s="50">
        <v>1.8259259259259259E-3</v>
      </c>
      <c r="AQ1159" s="50">
        <v>4.1526620370370372E-3</v>
      </c>
      <c r="AR1159" s="50">
        <v>1.6496527777777779E-3</v>
      </c>
      <c r="AS1159" s="50">
        <v>2.3011574074074076E-3</v>
      </c>
      <c r="AT1159" s="50">
        <v>2.9716435185185189E-3</v>
      </c>
      <c r="AU1159" s="50">
        <v>4.7056712962962963E-3</v>
      </c>
      <c r="AV1159" s="50">
        <v>5.0969907407407413E-3</v>
      </c>
      <c r="AW1159" s="50">
        <v>6.526041666666667E-3</v>
      </c>
      <c r="AX1159" s="50">
        <v>1.0343634259259259E-2</v>
      </c>
      <c r="AY1159" s="50">
        <v>1.1158564814814816E-2</v>
      </c>
      <c r="AZ1159" s="50">
        <v>1.8023958333333333E-2</v>
      </c>
      <c r="BA1159" s="50">
        <v>1.5380671296296295E-2</v>
      </c>
      <c r="BB1159" s="50">
        <v>2.632835648148148E-2</v>
      </c>
      <c r="BC1159" s="51">
        <v>5.3935859999999995E-2</v>
      </c>
      <c r="BD1159" s="48" t="s">
        <v>0</v>
      </c>
      <c r="BE1159" s="48">
        <v>1.59</v>
      </c>
      <c r="BF1159" s="48" t="s">
        <v>0</v>
      </c>
      <c r="BG1159" s="48">
        <v>5.13</v>
      </c>
      <c r="BH1159" s="48">
        <v>4.41</v>
      </c>
      <c r="BI1159" s="46">
        <v>1165</v>
      </c>
    </row>
    <row r="1160" spans="1:61" x14ac:dyDescent="0.3">
      <c r="A1160" s="46">
        <v>242</v>
      </c>
      <c r="B1160" s="48">
        <v>7.61</v>
      </c>
      <c r="C1160" s="48" t="s">
        <v>0</v>
      </c>
      <c r="D1160" s="48">
        <v>8.82</v>
      </c>
      <c r="E1160" s="48" t="s">
        <v>0</v>
      </c>
      <c r="F1160" s="48">
        <v>10.51</v>
      </c>
      <c r="G1160" s="48" t="s">
        <v>0</v>
      </c>
      <c r="H1160" s="48">
        <v>29.07</v>
      </c>
      <c r="I1160" s="48">
        <v>46.41</v>
      </c>
      <c r="J1160" s="48">
        <v>64.89</v>
      </c>
      <c r="K1160" s="50">
        <v>9.8726851851851862E-4</v>
      </c>
      <c r="L1160" s="50">
        <v>1.3442129629629631E-3</v>
      </c>
      <c r="M1160" s="50">
        <v>3.1209490740740742E-3</v>
      </c>
      <c r="N1160" s="50">
        <v>1.2277777777777777E-3</v>
      </c>
      <c r="O1160" s="50">
        <v>1.7243055555555555E-3</v>
      </c>
      <c r="P1160" s="50">
        <v>2.244212962962963E-3</v>
      </c>
      <c r="Q1160" s="50">
        <v>3.5890046296296295E-3</v>
      </c>
      <c r="R1160" s="50">
        <v>3.8658564814814814E-3</v>
      </c>
      <c r="S1160" s="50">
        <v>4.9134259259259261E-3</v>
      </c>
      <c r="T1160" s="50">
        <v>7.74849537037037E-3</v>
      </c>
      <c r="U1160" s="50">
        <v>8.3771990740740734E-3</v>
      </c>
      <c r="V1160" s="50">
        <v>1.3323148148148148E-2</v>
      </c>
      <c r="W1160" s="50">
        <v>1.3616898148148147E-2</v>
      </c>
      <c r="X1160" s="50">
        <v>2.2918171296296294E-2</v>
      </c>
      <c r="Y1160" s="51">
        <v>4.7349639999999998E-2</v>
      </c>
      <c r="Z1160" s="48" t="s">
        <v>0</v>
      </c>
      <c r="AA1160" s="48" t="s">
        <v>0</v>
      </c>
      <c r="AB1160" s="48">
        <v>3.72</v>
      </c>
      <c r="AC1160" s="48">
        <v>8</v>
      </c>
      <c r="AD1160" s="48">
        <v>5.12</v>
      </c>
      <c r="AE1160" s="46">
        <v>1525</v>
      </c>
      <c r="AF1160" s="48">
        <v>9.39</v>
      </c>
      <c r="AG1160" s="48">
        <v>10.19</v>
      </c>
      <c r="AH1160" s="48">
        <v>10.88</v>
      </c>
      <c r="AI1160" s="48">
        <v>11.43</v>
      </c>
      <c r="AJ1160" s="48">
        <v>12.51</v>
      </c>
      <c r="AK1160" s="48">
        <v>13.54</v>
      </c>
      <c r="AL1160" s="48">
        <v>36.39</v>
      </c>
      <c r="AM1160" s="48">
        <v>59.84</v>
      </c>
      <c r="AN1160" s="48">
        <v>84.6</v>
      </c>
      <c r="AO1160" s="50">
        <v>1.3069444444444443E-3</v>
      </c>
      <c r="AP1160" s="50">
        <v>1.8271990740740742E-3</v>
      </c>
      <c r="AQ1160" s="50">
        <v>4.1555555555555556E-3</v>
      </c>
      <c r="AR1160" s="50">
        <v>1.6508101851851853E-3</v>
      </c>
      <c r="AS1160" s="50">
        <v>2.3026620370370371E-3</v>
      </c>
      <c r="AT1160" s="50">
        <v>2.9736111111111113E-3</v>
      </c>
      <c r="AU1160" s="50">
        <v>4.7087962962962969E-3</v>
      </c>
      <c r="AV1160" s="50">
        <v>5.1004629629629638E-3</v>
      </c>
      <c r="AW1160" s="50">
        <v>6.5305555555555559E-3</v>
      </c>
      <c r="AX1160" s="50">
        <v>1.0350925925925927E-2</v>
      </c>
      <c r="AY1160" s="50">
        <v>1.1166435185185185E-2</v>
      </c>
      <c r="AZ1160" s="50">
        <v>1.8036921296296294E-2</v>
      </c>
      <c r="BA1160" s="50">
        <v>1.5392939814814814E-2</v>
      </c>
      <c r="BB1160" s="50">
        <v>2.6348958333333332E-2</v>
      </c>
      <c r="BC1160" s="51">
        <v>5.3981709999999995E-2</v>
      </c>
      <c r="BD1160" s="48">
        <v>0.97</v>
      </c>
      <c r="BE1160" s="48" t="s">
        <v>0</v>
      </c>
      <c r="BF1160" s="48">
        <v>2.4</v>
      </c>
      <c r="BG1160" s="48">
        <v>5.12</v>
      </c>
      <c r="BH1160" s="48">
        <v>4.4000000000000004</v>
      </c>
      <c r="BI1160" s="46">
        <v>1161</v>
      </c>
    </row>
    <row r="1161" spans="1:61" x14ac:dyDescent="0.3">
      <c r="A1161" s="46">
        <v>241</v>
      </c>
      <c r="B1161" s="48" t="s">
        <v>0</v>
      </c>
      <c r="C1161" s="48">
        <v>8.25</v>
      </c>
      <c r="D1161" s="48" t="s">
        <v>0</v>
      </c>
      <c r="E1161" s="48">
        <v>9.69</v>
      </c>
      <c r="F1161" s="48" t="s">
        <v>0</v>
      </c>
      <c r="G1161" s="48">
        <v>11.42</v>
      </c>
      <c r="H1161" s="48">
        <v>29.08</v>
      </c>
      <c r="I1161" s="48">
        <v>46.43</v>
      </c>
      <c r="J1161" s="48">
        <v>64.92</v>
      </c>
      <c r="K1161" s="50">
        <v>9.8773148148148158E-4</v>
      </c>
      <c r="L1161" s="50">
        <v>1.3449074074074075E-3</v>
      </c>
      <c r="M1161" s="50">
        <v>3.1225694444444447E-3</v>
      </c>
      <c r="N1161" s="50">
        <v>1.2284722222222222E-3</v>
      </c>
      <c r="O1161" s="50">
        <v>1.7251157407407408E-3</v>
      </c>
      <c r="P1161" s="50">
        <v>2.2453703703703702E-3</v>
      </c>
      <c r="Q1161" s="50">
        <v>3.5907407407407407E-3</v>
      </c>
      <c r="R1161" s="50">
        <v>3.8678240740740743E-3</v>
      </c>
      <c r="S1161" s="50">
        <v>4.9158564814814811E-3</v>
      </c>
      <c r="T1161" s="50">
        <v>7.7525462962962956E-3</v>
      </c>
      <c r="U1161" s="50">
        <v>8.3815972222222226E-3</v>
      </c>
      <c r="V1161" s="50">
        <v>1.3330092592592593E-2</v>
      </c>
      <c r="W1161" s="50">
        <v>1.3627083333333333E-2</v>
      </c>
      <c r="X1161" s="50">
        <v>2.2935416666666663E-2</v>
      </c>
      <c r="Y1161" s="51">
        <v>4.7384389999999998E-2</v>
      </c>
      <c r="Z1161" s="48" t="s">
        <v>0</v>
      </c>
      <c r="AA1161" s="48">
        <v>2.12</v>
      </c>
      <c r="AB1161" s="48" t="s">
        <v>0</v>
      </c>
      <c r="AC1161" s="48">
        <v>7.99</v>
      </c>
      <c r="AD1161" s="48">
        <v>5.0999999999999996</v>
      </c>
      <c r="AE1161" s="46">
        <v>1520</v>
      </c>
      <c r="AF1161" s="48" t="s">
        <v>0</v>
      </c>
      <c r="AG1161" s="48" t="s">
        <v>0</v>
      </c>
      <c r="AH1161" s="48" t="s">
        <v>0</v>
      </c>
      <c r="AI1161" s="48">
        <v>11.44</v>
      </c>
      <c r="AJ1161" s="48">
        <v>12.52</v>
      </c>
      <c r="AK1161" s="48">
        <v>13.55</v>
      </c>
      <c r="AL1161" s="48">
        <v>36.409999999999997</v>
      </c>
      <c r="AM1161" s="48">
        <v>59.88</v>
      </c>
      <c r="AN1161" s="48">
        <v>84.65</v>
      </c>
      <c r="AO1161" s="50">
        <v>1.3078703703703703E-3</v>
      </c>
      <c r="AP1161" s="50">
        <v>1.8284722222222222E-3</v>
      </c>
      <c r="AQ1161" s="50">
        <v>4.1585648148148146E-3</v>
      </c>
      <c r="AR1161" s="50">
        <v>1.6519675925925927E-3</v>
      </c>
      <c r="AS1161" s="50">
        <v>2.3042824074074072E-3</v>
      </c>
      <c r="AT1161" s="50">
        <v>2.9755787037037038E-3</v>
      </c>
      <c r="AU1161" s="50">
        <v>4.7120370370370371E-3</v>
      </c>
      <c r="AV1161" s="50">
        <v>5.1039351851851853E-3</v>
      </c>
      <c r="AW1161" s="50">
        <v>6.5350694444444449E-3</v>
      </c>
      <c r="AX1161" s="50">
        <v>1.0358217592592592E-2</v>
      </c>
      <c r="AY1161" s="50">
        <v>1.1174421296296295E-2</v>
      </c>
      <c r="AZ1161" s="50">
        <v>1.8049884259259262E-2</v>
      </c>
      <c r="BA1161" s="50">
        <v>1.5405208333333333E-2</v>
      </c>
      <c r="BB1161" s="50">
        <v>2.6369675925925925E-2</v>
      </c>
      <c r="BC1161" s="51">
        <v>5.4017179999999998E-2</v>
      </c>
      <c r="BD1161" s="48" t="s">
        <v>0</v>
      </c>
      <c r="BE1161" s="48" t="s">
        <v>0</v>
      </c>
      <c r="BF1161" s="48" t="s">
        <v>0</v>
      </c>
      <c r="BG1161" s="48">
        <v>5.1100000000000003</v>
      </c>
      <c r="BH1161" s="48">
        <v>4.38</v>
      </c>
      <c r="BI1161" s="46">
        <v>1157</v>
      </c>
    </row>
    <row r="1162" spans="1:61" x14ac:dyDescent="0.3">
      <c r="A1162" s="46">
        <v>240</v>
      </c>
      <c r="B1162" s="48" t="s">
        <v>0</v>
      </c>
      <c r="C1162" s="48" t="s">
        <v>0</v>
      </c>
      <c r="D1162" s="48" t="s">
        <v>0</v>
      </c>
      <c r="E1162" s="48">
        <v>9.6999999999999993</v>
      </c>
      <c r="F1162" s="48">
        <v>10.52</v>
      </c>
      <c r="G1162" s="48">
        <v>11.43</v>
      </c>
      <c r="H1162" s="48">
        <v>29.09</v>
      </c>
      <c r="I1162" s="48">
        <v>46.46</v>
      </c>
      <c r="J1162" s="48">
        <v>64.95</v>
      </c>
      <c r="K1162" s="50">
        <v>9.8819444444444454E-4</v>
      </c>
      <c r="L1162" s="50">
        <v>1.3456018518518519E-3</v>
      </c>
      <c r="M1162" s="50">
        <v>3.124305555555556E-3</v>
      </c>
      <c r="N1162" s="50">
        <v>1.229050925925926E-3</v>
      </c>
      <c r="O1162" s="50">
        <v>1.7260416666666667E-3</v>
      </c>
      <c r="P1162" s="50">
        <v>2.2464120370370368E-3</v>
      </c>
      <c r="Q1162" s="50">
        <v>3.5925925925925925E-3</v>
      </c>
      <c r="R1162" s="50">
        <v>3.8697916666666668E-3</v>
      </c>
      <c r="S1162" s="50">
        <v>4.918287037037037E-3</v>
      </c>
      <c r="T1162" s="50">
        <v>7.756597222222222E-3</v>
      </c>
      <c r="U1162" s="50">
        <v>8.38599537037037E-3</v>
      </c>
      <c r="V1162" s="50">
        <v>1.3337037037037036E-2</v>
      </c>
      <c r="W1162" s="50">
        <v>1.3637384259259259E-2</v>
      </c>
      <c r="X1162" s="50">
        <v>2.2952662037037035E-2</v>
      </c>
      <c r="Y1162" s="51">
        <v>4.7419129999999997E-2</v>
      </c>
      <c r="Z1162" s="48" t="s">
        <v>0</v>
      </c>
      <c r="AA1162" s="48" t="s">
        <v>0</v>
      </c>
      <c r="AB1162" s="48">
        <v>3.71</v>
      </c>
      <c r="AC1162" s="48">
        <v>7.98</v>
      </c>
      <c r="AD1162" s="48">
        <v>5.08</v>
      </c>
      <c r="AE1162" s="46">
        <v>1514</v>
      </c>
      <c r="AF1162" s="48">
        <v>9.4</v>
      </c>
      <c r="AG1162" s="48">
        <v>10.199999999999999</v>
      </c>
      <c r="AH1162" s="48">
        <v>10.89</v>
      </c>
      <c r="AI1162" s="48">
        <v>11.45</v>
      </c>
      <c r="AJ1162" s="48">
        <v>12.53</v>
      </c>
      <c r="AK1162" s="48">
        <v>13.56</v>
      </c>
      <c r="AL1162" s="48">
        <v>36.43</v>
      </c>
      <c r="AM1162" s="48">
        <v>59.92</v>
      </c>
      <c r="AN1162" s="48">
        <v>84.71</v>
      </c>
      <c r="AO1162" s="50">
        <v>1.3087962962962962E-3</v>
      </c>
      <c r="AP1162" s="50">
        <v>1.8297453703703705E-3</v>
      </c>
      <c r="AQ1162" s="50">
        <v>4.1615740740740736E-3</v>
      </c>
      <c r="AR1162" s="50">
        <v>1.6531250000000001E-3</v>
      </c>
      <c r="AS1162" s="50">
        <v>2.3057870370370372E-3</v>
      </c>
      <c r="AT1162" s="50">
        <v>2.9776620370370373E-3</v>
      </c>
      <c r="AU1162" s="50">
        <v>4.7152777777777774E-3</v>
      </c>
      <c r="AV1162" s="50">
        <v>5.1074074074074077E-3</v>
      </c>
      <c r="AW1162" s="50">
        <v>6.5394675925925924E-3</v>
      </c>
      <c r="AX1162" s="50">
        <v>1.0365625E-2</v>
      </c>
      <c r="AY1162" s="50">
        <v>1.1182407407407408E-2</v>
      </c>
      <c r="AZ1162" s="50">
        <v>1.8062962962962961E-2</v>
      </c>
      <c r="BA1162" s="50">
        <v>1.5417476851851851E-2</v>
      </c>
      <c r="BB1162" s="50">
        <v>2.6390393518518518E-2</v>
      </c>
      <c r="BC1162" s="51">
        <v>5.406304E-2</v>
      </c>
      <c r="BD1162" s="48" t="s">
        <v>0</v>
      </c>
      <c r="BE1162" s="48">
        <v>1.58</v>
      </c>
      <c r="BF1162" s="48">
        <v>2.39</v>
      </c>
      <c r="BG1162" s="48">
        <v>5.0999999999999996</v>
      </c>
      <c r="BH1162" s="48">
        <v>4.3600000000000003</v>
      </c>
      <c r="BI1162" s="46">
        <v>1153</v>
      </c>
    </row>
    <row r="1163" spans="1:61" x14ac:dyDescent="0.3">
      <c r="A1163" s="46">
        <v>239</v>
      </c>
      <c r="B1163" s="48">
        <v>7.62</v>
      </c>
      <c r="C1163" s="48" t="s">
        <v>0</v>
      </c>
      <c r="D1163" s="48">
        <v>8.83</v>
      </c>
      <c r="E1163" s="48" t="s">
        <v>0</v>
      </c>
      <c r="F1163" s="48">
        <v>10.53</v>
      </c>
      <c r="G1163" s="48" t="s">
        <v>0</v>
      </c>
      <c r="H1163" s="48">
        <v>29.11</v>
      </c>
      <c r="I1163" s="48">
        <v>46.48</v>
      </c>
      <c r="J1163" s="48">
        <v>64.989999999999995</v>
      </c>
      <c r="K1163" s="50">
        <v>9.8877314814814835E-4</v>
      </c>
      <c r="L1163" s="50">
        <v>1.3462962962962964E-3</v>
      </c>
      <c r="M1163" s="50">
        <v>3.1259259259259261E-3</v>
      </c>
      <c r="N1163" s="50">
        <v>1.2296296296296296E-3</v>
      </c>
      <c r="O1163" s="50">
        <v>1.7268518518518518E-3</v>
      </c>
      <c r="P1163" s="50">
        <v>2.2475694444444444E-3</v>
      </c>
      <c r="Q1163" s="50">
        <v>3.5944444444444444E-3</v>
      </c>
      <c r="R1163" s="50">
        <v>3.8717592592592593E-3</v>
      </c>
      <c r="S1163" s="50">
        <v>4.9208333333333335E-3</v>
      </c>
      <c r="T1163" s="50">
        <v>7.7607638888888891E-3</v>
      </c>
      <c r="U1163" s="50">
        <v>8.3903935185185175E-3</v>
      </c>
      <c r="V1163" s="50">
        <v>1.3343981481481481E-2</v>
      </c>
      <c r="W1163" s="50">
        <v>1.3647685185185185E-2</v>
      </c>
      <c r="X1163" s="50">
        <v>2.2970023148148149E-2</v>
      </c>
      <c r="Y1163" s="51">
        <v>4.7453889999999999E-2</v>
      </c>
      <c r="Z1163" s="48" t="s">
        <v>0</v>
      </c>
      <c r="AA1163" s="48">
        <v>2.11</v>
      </c>
      <c r="AB1163" s="48" t="s">
        <v>0</v>
      </c>
      <c r="AC1163" s="48">
        <v>7.97</v>
      </c>
      <c r="AD1163" s="48">
        <v>5.0599999999999996</v>
      </c>
      <c r="AE1163" s="46">
        <v>1509</v>
      </c>
      <c r="AF1163" s="48">
        <v>9.41</v>
      </c>
      <c r="AG1163" s="48">
        <v>10.210000000000001</v>
      </c>
      <c r="AH1163" s="48">
        <v>10.9</v>
      </c>
      <c r="AI1163" s="48" t="s">
        <v>0</v>
      </c>
      <c r="AJ1163" s="48">
        <v>12.54</v>
      </c>
      <c r="AK1163" s="48">
        <v>13.57</v>
      </c>
      <c r="AL1163" s="48">
        <v>36.46</v>
      </c>
      <c r="AM1163" s="48">
        <v>59.96</v>
      </c>
      <c r="AN1163" s="48">
        <v>84.77</v>
      </c>
      <c r="AO1163" s="50">
        <v>1.3096064814814815E-3</v>
      </c>
      <c r="AP1163" s="50">
        <v>1.8310185185185185E-3</v>
      </c>
      <c r="AQ1163" s="50">
        <v>4.1645833333333326E-3</v>
      </c>
      <c r="AR1163" s="50">
        <v>1.6542824074074075E-3</v>
      </c>
      <c r="AS1163" s="50">
        <v>2.3074074074074073E-3</v>
      </c>
      <c r="AT1163" s="50">
        <v>2.9796296296296298E-3</v>
      </c>
      <c r="AU1163" s="50">
        <v>4.7184027777777771E-3</v>
      </c>
      <c r="AV1163" s="50">
        <v>5.1108796296296293E-3</v>
      </c>
      <c r="AW1163" s="50">
        <v>6.5439814814814814E-3</v>
      </c>
      <c r="AX1163" s="50">
        <v>1.0372916666666666E-2</v>
      </c>
      <c r="AY1163" s="50">
        <v>1.1190277777777778E-2</v>
      </c>
      <c r="AZ1163" s="50">
        <v>1.8075925925925922E-2</v>
      </c>
      <c r="BA1163" s="50">
        <v>1.5429861111111111E-2</v>
      </c>
      <c r="BB1163" s="50">
        <v>2.6411111111111111E-2</v>
      </c>
      <c r="BC1163" s="51">
        <v>5.4108939999999994E-2</v>
      </c>
      <c r="BD1163" s="48" t="s">
        <v>0</v>
      </c>
      <c r="BE1163" s="48" t="s">
        <v>0</v>
      </c>
      <c r="BF1163" s="48" t="s">
        <v>0</v>
      </c>
      <c r="BG1163" s="48">
        <v>5.09</v>
      </c>
      <c r="BH1163" s="48">
        <v>4.3499999999999996</v>
      </c>
      <c r="BI1163" s="46">
        <v>1149</v>
      </c>
    </row>
    <row r="1164" spans="1:61" x14ac:dyDescent="0.3">
      <c r="A1164" s="46">
        <v>238</v>
      </c>
      <c r="B1164" s="48" t="s">
        <v>0</v>
      </c>
      <c r="C1164" s="48">
        <v>8.26</v>
      </c>
      <c r="D1164" s="48" t="s">
        <v>0</v>
      </c>
      <c r="E1164" s="48">
        <v>9.7100000000000009</v>
      </c>
      <c r="F1164" s="48" t="s">
        <v>0</v>
      </c>
      <c r="G1164" s="48">
        <v>11.44</v>
      </c>
      <c r="H1164" s="48">
        <v>29.12</v>
      </c>
      <c r="I1164" s="48">
        <v>46.51</v>
      </c>
      <c r="J1164" s="48">
        <v>65.02</v>
      </c>
      <c r="K1164" s="50">
        <v>9.8923611111111131E-4</v>
      </c>
      <c r="L1164" s="50">
        <v>1.3469907407407408E-3</v>
      </c>
      <c r="M1164" s="50">
        <v>3.1276620370370373E-3</v>
      </c>
      <c r="N1164" s="50">
        <v>1.2302083333333334E-3</v>
      </c>
      <c r="O1164" s="50">
        <v>1.7276620370370371E-3</v>
      </c>
      <c r="P1164" s="50">
        <v>2.2486111111111109E-3</v>
      </c>
      <c r="Q1164" s="50">
        <v>3.5962962962962962E-3</v>
      </c>
      <c r="R1164" s="50">
        <v>3.8736111111111111E-3</v>
      </c>
      <c r="S1164" s="50">
        <v>4.9232638888888893E-3</v>
      </c>
      <c r="T1164" s="50">
        <v>7.7648148148148147E-3</v>
      </c>
      <c r="U1164" s="50">
        <v>8.394791666666665E-3</v>
      </c>
      <c r="V1164" s="50">
        <v>1.3350925925925926E-2</v>
      </c>
      <c r="W1164" s="50">
        <v>1.3657986111111112E-2</v>
      </c>
      <c r="X1164" s="50">
        <v>2.2987384259259259E-2</v>
      </c>
      <c r="Y1164" s="51">
        <v>4.7488660000000002E-2</v>
      </c>
      <c r="Z1164" s="48" t="s">
        <v>0</v>
      </c>
      <c r="AA1164" s="48" t="s">
        <v>0</v>
      </c>
      <c r="AB1164" s="48">
        <v>3.7</v>
      </c>
      <c r="AC1164" s="48">
        <v>7.96</v>
      </c>
      <c r="AD1164" s="48">
        <v>5.05</v>
      </c>
      <c r="AE1164" s="46">
        <v>1504</v>
      </c>
      <c r="AF1164" s="48" t="s">
        <v>0</v>
      </c>
      <c r="AG1164" s="48" t="s">
        <v>0</v>
      </c>
      <c r="AH1164" s="48" t="s">
        <v>0</v>
      </c>
      <c r="AI1164" s="48">
        <v>11.46</v>
      </c>
      <c r="AJ1164" s="48">
        <v>12.55</v>
      </c>
      <c r="AK1164" s="48">
        <v>13.58</v>
      </c>
      <c r="AL1164" s="48">
        <v>36.479999999999997</v>
      </c>
      <c r="AM1164" s="48">
        <v>60</v>
      </c>
      <c r="AN1164" s="48">
        <v>84.82</v>
      </c>
      <c r="AO1164" s="50">
        <v>1.3105324074074074E-3</v>
      </c>
      <c r="AP1164" s="50">
        <v>1.8324074074074074E-3</v>
      </c>
      <c r="AQ1164" s="50">
        <v>4.1675925925925925E-3</v>
      </c>
      <c r="AR1164" s="50">
        <v>1.6554398148148149E-3</v>
      </c>
      <c r="AS1164" s="50">
        <v>2.3089120370370368E-3</v>
      </c>
      <c r="AT1164" s="50">
        <v>2.9815972222222223E-3</v>
      </c>
      <c r="AU1164" s="50">
        <v>4.7216435185185182E-3</v>
      </c>
      <c r="AV1164" s="50">
        <v>5.1143518518518517E-3</v>
      </c>
      <c r="AW1164" s="50">
        <v>6.548611111111111E-3</v>
      </c>
      <c r="AX1164" s="50">
        <v>1.0380324074074073E-2</v>
      </c>
      <c r="AY1164" s="50">
        <v>1.119826388888889E-2</v>
      </c>
      <c r="AZ1164" s="50">
        <v>1.8089004629629628E-2</v>
      </c>
      <c r="BA1164" s="50">
        <v>1.5442129629629629E-2</v>
      </c>
      <c r="BB1164" s="50">
        <v>2.6431944444444442E-2</v>
      </c>
      <c r="BC1164" s="51">
        <v>5.4144409999999997E-2</v>
      </c>
      <c r="BD1164" s="48" t="s">
        <v>0</v>
      </c>
      <c r="BE1164" s="48" t="s">
        <v>0</v>
      </c>
      <c r="BF1164" s="48">
        <v>2.38</v>
      </c>
      <c r="BG1164" s="48">
        <v>5.08</v>
      </c>
      <c r="BH1164" s="48">
        <v>4.33</v>
      </c>
      <c r="BI1164" s="46">
        <v>1145</v>
      </c>
    </row>
    <row r="1165" spans="1:61" x14ac:dyDescent="0.3">
      <c r="A1165" s="46">
        <v>237</v>
      </c>
      <c r="B1165" s="48" t="s">
        <v>0</v>
      </c>
      <c r="C1165" s="48" t="s">
        <v>0</v>
      </c>
      <c r="D1165" s="48">
        <v>8.84</v>
      </c>
      <c r="E1165" s="48" t="s">
        <v>0</v>
      </c>
      <c r="F1165" s="48">
        <v>10.54</v>
      </c>
      <c r="G1165" s="48">
        <v>11.45</v>
      </c>
      <c r="H1165" s="48">
        <v>29.14</v>
      </c>
      <c r="I1165" s="48">
        <v>46.53</v>
      </c>
      <c r="J1165" s="48">
        <v>65.05</v>
      </c>
      <c r="K1165" s="50">
        <v>9.8969907407407427E-4</v>
      </c>
      <c r="L1165" s="50">
        <v>1.3475694444444446E-3</v>
      </c>
      <c r="M1165" s="50">
        <v>3.1293981481481485E-3</v>
      </c>
      <c r="N1165" s="50">
        <v>1.230787037037037E-3</v>
      </c>
      <c r="O1165" s="50">
        <v>1.728587962962963E-3</v>
      </c>
      <c r="P1165" s="50">
        <v>2.2497685185185186E-3</v>
      </c>
      <c r="Q1165" s="50">
        <v>3.5981481481481481E-3</v>
      </c>
      <c r="R1165" s="50">
        <v>3.8755787037037036E-3</v>
      </c>
      <c r="S1165" s="50">
        <v>4.925810185185185E-3</v>
      </c>
      <c r="T1165" s="50">
        <v>7.7689814814814809E-3</v>
      </c>
      <c r="U1165" s="50">
        <v>8.3991898148148142E-3</v>
      </c>
      <c r="V1165" s="50">
        <v>1.3357870370370371E-2</v>
      </c>
      <c r="W1165" s="50">
        <v>1.3668402777777778E-2</v>
      </c>
      <c r="X1165" s="50">
        <v>2.300474537037037E-2</v>
      </c>
      <c r="Y1165" s="51">
        <v>4.7523429999999998E-2</v>
      </c>
      <c r="Z1165" s="48" t="s">
        <v>0</v>
      </c>
      <c r="AA1165" s="48" t="s">
        <v>0</v>
      </c>
      <c r="AB1165" s="48" t="s">
        <v>0</v>
      </c>
      <c r="AC1165" s="48">
        <v>7.95</v>
      </c>
      <c r="AD1165" s="48">
        <v>5.03</v>
      </c>
      <c r="AE1165" s="46">
        <v>1499</v>
      </c>
      <c r="AF1165" s="48">
        <v>9.42</v>
      </c>
      <c r="AG1165" s="48">
        <v>10.220000000000001</v>
      </c>
      <c r="AH1165" s="48">
        <v>10.91</v>
      </c>
      <c r="AI1165" s="48">
        <v>11.47</v>
      </c>
      <c r="AJ1165" s="48">
        <v>12.56</v>
      </c>
      <c r="AK1165" s="48">
        <v>13.59</v>
      </c>
      <c r="AL1165" s="48">
        <v>36.5</v>
      </c>
      <c r="AM1165" s="48">
        <v>60.04</v>
      </c>
      <c r="AN1165" s="48">
        <v>84.88</v>
      </c>
      <c r="AO1165" s="50">
        <v>1.3114583333333333E-3</v>
      </c>
      <c r="AP1165" s="50">
        <v>1.8336805555555556E-3</v>
      </c>
      <c r="AQ1165" s="50">
        <v>4.1706018518518516E-3</v>
      </c>
      <c r="AR1165" s="50">
        <v>1.6565972222222223E-3</v>
      </c>
      <c r="AS1165" s="50">
        <v>2.3105324074074074E-3</v>
      </c>
      <c r="AT1165" s="50">
        <v>2.9836805555555558E-3</v>
      </c>
      <c r="AU1165" s="50">
        <v>4.7248842592592594E-3</v>
      </c>
      <c r="AV1165" s="50">
        <v>5.1179398148148147E-3</v>
      </c>
      <c r="AW1165" s="50">
        <v>6.5531249999999999E-3</v>
      </c>
      <c r="AX1165" s="50">
        <v>1.0387731481481482E-2</v>
      </c>
      <c r="AY1165" s="50">
        <v>1.1206365740740741E-2</v>
      </c>
      <c r="AZ1165" s="50">
        <v>1.8102083333333335E-2</v>
      </c>
      <c r="BA1165" s="50">
        <v>1.5454513888888887E-2</v>
      </c>
      <c r="BB1165" s="50">
        <v>2.645277777777778E-2</v>
      </c>
      <c r="BC1165" s="51">
        <v>5.419032E-2</v>
      </c>
      <c r="BD1165" s="48" t="s">
        <v>0</v>
      </c>
      <c r="BE1165" s="48">
        <v>1.57</v>
      </c>
      <c r="BF1165" s="48" t="s">
        <v>0</v>
      </c>
      <c r="BG1165" s="48">
        <v>5.07</v>
      </c>
      <c r="BH1165" s="48">
        <v>4.3099999999999996</v>
      </c>
      <c r="BI1165" s="46">
        <v>1141</v>
      </c>
    </row>
    <row r="1166" spans="1:61" x14ac:dyDescent="0.3">
      <c r="A1166" s="46">
        <v>236</v>
      </c>
      <c r="B1166" s="48">
        <v>7.63</v>
      </c>
      <c r="C1166" s="48">
        <v>8.27</v>
      </c>
      <c r="D1166" s="48" t="s">
        <v>0</v>
      </c>
      <c r="E1166" s="48">
        <v>9.7200000000000006</v>
      </c>
      <c r="F1166" s="48" t="s">
        <v>0</v>
      </c>
      <c r="G1166" s="48" t="s">
        <v>0</v>
      </c>
      <c r="H1166" s="48">
        <v>29.15</v>
      </c>
      <c r="I1166" s="48">
        <v>46.55</v>
      </c>
      <c r="J1166" s="48">
        <v>65.08</v>
      </c>
      <c r="K1166" s="50">
        <v>9.9027777777777786E-4</v>
      </c>
      <c r="L1166" s="50">
        <v>1.3482638888888891E-3</v>
      </c>
      <c r="M1166" s="50">
        <v>3.1310185185185187E-3</v>
      </c>
      <c r="N1166" s="50">
        <v>1.2314814814814814E-3</v>
      </c>
      <c r="O1166" s="50">
        <v>1.7293981481481481E-3</v>
      </c>
      <c r="P1166" s="50">
        <v>2.2509259259259258E-3</v>
      </c>
      <c r="Q1166" s="50">
        <v>3.5998842592592593E-3</v>
      </c>
      <c r="R1166" s="50">
        <v>3.8775462962962965E-3</v>
      </c>
      <c r="S1166" s="50">
        <v>4.9283564814814815E-3</v>
      </c>
      <c r="T1166" s="50">
        <v>7.7730324074074065E-3</v>
      </c>
      <c r="U1166" s="50">
        <v>8.4035879629629634E-3</v>
      </c>
      <c r="V1166" s="50">
        <v>1.3364814814814815E-2</v>
      </c>
      <c r="W1166" s="50">
        <v>1.3678703703703703E-2</v>
      </c>
      <c r="X1166" s="50">
        <v>2.302210648148148E-2</v>
      </c>
      <c r="Y1166" s="51">
        <v>4.7558209999999997E-2</v>
      </c>
      <c r="Z1166" s="48" t="s">
        <v>0</v>
      </c>
      <c r="AA1166" s="48">
        <v>2.1</v>
      </c>
      <c r="AB1166" s="48">
        <v>3.69</v>
      </c>
      <c r="AC1166" s="48">
        <v>7.94</v>
      </c>
      <c r="AD1166" s="48">
        <v>5.01</v>
      </c>
      <c r="AE1166" s="46">
        <v>1493</v>
      </c>
      <c r="AF1166" s="48" t="s">
        <v>0</v>
      </c>
      <c r="AG1166" s="48">
        <v>10.23</v>
      </c>
      <c r="AH1166" s="48">
        <v>10.92</v>
      </c>
      <c r="AI1166" s="48">
        <v>11.48</v>
      </c>
      <c r="AJ1166" s="48">
        <v>12.57</v>
      </c>
      <c r="AK1166" s="48">
        <v>13.6</v>
      </c>
      <c r="AL1166" s="48">
        <v>36.53</v>
      </c>
      <c r="AM1166" s="48">
        <v>60.08</v>
      </c>
      <c r="AN1166" s="48">
        <v>84.94</v>
      </c>
      <c r="AO1166" s="50">
        <v>1.3123842592592592E-3</v>
      </c>
      <c r="AP1166" s="50">
        <v>1.8349537037037037E-3</v>
      </c>
      <c r="AQ1166" s="50">
        <v>4.1736111111111114E-3</v>
      </c>
      <c r="AR1166" s="50">
        <v>1.6577546296296297E-3</v>
      </c>
      <c r="AS1166" s="50">
        <v>2.3120370370370369E-3</v>
      </c>
      <c r="AT1166" s="50">
        <v>2.9856481481481483E-3</v>
      </c>
      <c r="AU1166" s="50">
        <v>4.7281249999999997E-3</v>
      </c>
      <c r="AV1166" s="50">
        <v>5.1214120370370372E-3</v>
      </c>
      <c r="AW1166" s="50">
        <v>6.5576388888888889E-3</v>
      </c>
      <c r="AX1166" s="50">
        <v>1.0395023148148148E-2</v>
      </c>
      <c r="AY1166" s="50">
        <v>1.1214351851851852E-2</v>
      </c>
      <c r="AZ1166" s="50">
        <v>1.8115162037037037E-2</v>
      </c>
      <c r="BA1166" s="50">
        <v>1.5466898148148148E-2</v>
      </c>
      <c r="BB1166" s="50">
        <v>2.6473611111111111E-2</v>
      </c>
      <c r="BC1166" s="51">
        <v>5.4236239999999998E-2</v>
      </c>
      <c r="BD1166" s="48" t="s">
        <v>0</v>
      </c>
      <c r="BE1166" s="48" t="s">
        <v>0</v>
      </c>
      <c r="BF1166" s="48">
        <v>2.37</v>
      </c>
      <c r="BG1166" s="48">
        <v>5.05</v>
      </c>
      <c r="BH1166" s="48">
        <v>4.3</v>
      </c>
      <c r="BI1166" s="46">
        <v>1137</v>
      </c>
    </row>
    <row r="1167" spans="1:61" x14ac:dyDescent="0.3">
      <c r="A1167" s="46">
        <v>235</v>
      </c>
      <c r="B1167" s="48" t="s">
        <v>0</v>
      </c>
      <c r="C1167" s="48" t="s">
        <v>0</v>
      </c>
      <c r="D1167" s="48" t="s">
        <v>0</v>
      </c>
      <c r="E1167" s="48" t="s">
        <v>0</v>
      </c>
      <c r="F1167" s="48">
        <v>10.55</v>
      </c>
      <c r="G1167" s="48">
        <v>11.46</v>
      </c>
      <c r="H1167" s="48">
        <v>29.17</v>
      </c>
      <c r="I1167" s="48">
        <v>46.58</v>
      </c>
      <c r="J1167" s="48">
        <v>65.12</v>
      </c>
      <c r="K1167" s="50">
        <v>9.9074074074074082E-4</v>
      </c>
      <c r="L1167" s="50">
        <v>1.3489583333333335E-3</v>
      </c>
      <c r="M1167" s="50">
        <v>3.1327546296296299E-3</v>
      </c>
      <c r="N1167" s="50">
        <v>1.2320601851851852E-3</v>
      </c>
      <c r="O1167" s="50">
        <v>1.7302083333333334E-3</v>
      </c>
      <c r="P1167" s="50">
        <v>2.2519675925925923E-3</v>
      </c>
      <c r="Q1167" s="50">
        <v>3.6017361111111111E-3</v>
      </c>
      <c r="R1167" s="50">
        <v>3.8795138888888889E-3</v>
      </c>
      <c r="S1167" s="50">
        <v>4.9307870370370365E-3</v>
      </c>
      <c r="T1167" s="50">
        <v>7.7771990740740735E-3</v>
      </c>
      <c r="U1167" s="50">
        <v>8.4081018518518524E-3</v>
      </c>
      <c r="V1167" s="50">
        <v>1.3371875E-2</v>
      </c>
      <c r="W1167" s="50">
        <v>1.3689120370370371E-2</v>
      </c>
      <c r="X1167" s="50">
        <v>2.3039583333333329E-2</v>
      </c>
      <c r="Y1167" s="51">
        <v>4.7592989999999995E-2</v>
      </c>
      <c r="Z1167" s="48">
        <v>1.2</v>
      </c>
      <c r="AA1167" s="48" t="s">
        <v>0</v>
      </c>
      <c r="AB1167" s="48" t="s">
        <v>0</v>
      </c>
      <c r="AC1167" s="48">
        <v>7.93</v>
      </c>
      <c r="AD1167" s="48">
        <v>5</v>
      </c>
      <c r="AE1167" s="46">
        <v>1488</v>
      </c>
      <c r="AF1167" s="48">
        <v>9.43</v>
      </c>
      <c r="AG1167" s="48" t="s">
        <v>0</v>
      </c>
      <c r="AH1167" s="48" t="s">
        <v>0</v>
      </c>
      <c r="AI1167" s="48">
        <v>11.49</v>
      </c>
      <c r="AJ1167" s="48" t="s">
        <v>0</v>
      </c>
      <c r="AK1167" s="48">
        <v>13.61</v>
      </c>
      <c r="AL1167" s="48">
        <v>36.549999999999997</v>
      </c>
      <c r="AM1167" s="48">
        <v>60.12</v>
      </c>
      <c r="AN1167" s="48">
        <v>85</v>
      </c>
      <c r="AO1167" s="50">
        <v>1.3133101851851852E-3</v>
      </c>
      <c r="AP1167" s="50">
        <v>1.8363425925925925E-3</v>
      </c>
      <c r="AQ1167" s="50">
        <v>4.1766203703703705E-3</v>
      </c>
      <c r="AR1167" s="50">
        <v>1.6589120370370371E-3</v>
      </c>
      <c r="AS1167" s="50">
        <v>2.3136574074074075E-3</v>
      </c>
      <c r="AT1167" s="50">
        <v>2.9877314814814818E-3</v>
      </c>
      <c r="AU1167" s="50">
        <v>4.7312500000000002E-3</v>
      </c>
      <c r="AV1167" s="50">
        <v>5.1248842592592596E-3</v>
      </c>
      <c r="AW1167" s="50">
        <v>6.5621527777777779E-3</v>
      </c>
      <c r="AX1167" s="50">
        <v>1.0402430555555555E-2</v>
      </c>
      <c r="AY1167" s="50">
        <v>1.1222337962962963E-2</v>
      </c>
      <c r="AZ1167" s="50">
        <v>1.812824074074074E-2</v>
      </c>
      <c r="BA1167" s="50">
        <v>1.5479282407407407E-2</v>
      </c>
      <c r="BB1167" s="50">
        <v>2.6494560185185183E-2</v>
      </c>
      <c r="BC1167" s="51">
        <v>5.4271740000000006E-2</v>
      </c>
      <c r="BD1167" s="48" t="s">
        <v>0</v>
      </c>
      <c r="BE1167" s="48" t="s">
        <v>0</v>
      </c>
      <c r="BF1167" s="48" t="s">
        <v>0</v>
      </c>
      <c r="BG1167" s="48">
        <v>5.04</v>
      </c>
      <c r="BH1167" s="48">
        <v>4.28</v>
      </c>
      <c r="BI1167" s="46">
        <v>1133</v>
      </c>
    </row>
    <row r="1168" spans="1:61" x14ac:dyDescent="0.3">
      <c r="A1168" s="46">
        <v>234</v>
      </c>
      <c r="B1168" s="48" t="s">
        <v>0</v>
      </c>
      <c r="C1168" s="48" t="s">
        <v>0</v>
      </c>
      <c r="D1168" s="48">
        <v>8.85</v>
      </c>
      <c r="E1168" s="48">
        <v>9.73</v>
      </c>
      <c r="F1168" s="48">
        <v>10.56</v>
      </c>
      <c r="G1168" s="48">
        <v>11.47</v>
      </c>
      <c r="H1168" s="48">
        <v>29.18</v>
      </c>
      <c r="I1168" s="48">
        <v>46.6</v>
      </c>
      <c r="J1168" s="48">
        <v>65.150000000000006</v>
      </c>
      <c r="K1168" s="50">
        <v>9.9120370370370378E-4</v>
      </c>
      <c r="L1168" s="50">
        <v>1.349652777777778E-3</v>
      </c>
      <c r="M1168" s="50">
        <v>3.1344907407407411E-3</v>
      </c>
      <c r="N1168" s="50">
        <v>1.2326388888888888E-3</v>
      </c>
      <c r="O1168" s="50">
        <v>1.7311342592592593E-3</v>
      </c>
      <c r="P1168" s="50">
        <v>2.2531249999999999E-3</v>
      </c>
      <c r="Q1168" s="50">
        <v>3.603587962962963E-3</v>
      </c>
      <c r="R1168" s="50">
        <v>3.8814814814814814E-3</v>
      </c>
      <c r="S1168" s="50">
        <v>4.933333333333333E-3</v>
      </c>
      <c r="T1168" s="50">
        <v>7.7813657407407406E-3</v>
      </c>
      <c r="U1168" s="50">
        <v>8.4124999999999998E-3</v>
      </c>
      <c r="V1168" s="50">
        <v>1.3378935185185185E-2</v>
      </c>
      <c r="W1168" s="50">
        <v>1.3699537037037038E-2</v>
      </c>
      <c r="X1168" s="50">
        <v>2.3057060185185184E-2</v>
      </c>
      <c r="Y1168" s="51">
        <v>4.7627790000000003E-2</v>
      </c>
      <c r="Z1168" s="48" t="s">
        <v>0</v>
      </c>
      <c r="AA1168" s="48">
        <v>2.09</v>
      </c>
      <c r="AB1168" s="48">
        <v>3.68</v>
      </c>
      <c r="AC1168" s="48">
        <v>7.92</v>
      </c>
      <c r="AD1168" s="48">
        <v>4.9800000000000004</v>
      </c>
      <c r="AE1168" s="46">
        <v>1483</v>
      </c>
      <c r="AF1168" s="48" t="s">
        <v>0</v>
      </c>
      <c r="AG1168" s="48">
        <v>10.24</v>
      </c>
      <c r="AH1168" s="48">
        <v>10.93</v>
      </c>
      <c r="AI1168" s="48" t="s">
        <v>0</v>
      </c>
      <c r="AJ1168" s="48">
        <v>12.58</v>
      </c>
      <c r="AK1168" s="48">
        <v>13.62</v>
      </c>
      <c r="AL1168" s="48">
        <v>36.57</v>
      </c>
      <c r="AM1168" s="48">
        <v>60.16</v>
      </c>
      <c r="AN1168" s="48">
        <v>85.05</v>
      </c>
      <c r="AO1168" s="50">
        <v>1.3142361111111111E-3</v>
      </c>
      <c r="AP1168" s="50">
        <v>1.8376157407407408E-3</v>
      </c>
      <c r="AQ1168" s="50">
        <v>4.179745370370371E-3</v>
      </c>
      <c r="AR1168" s="50">
        <v>1.6600694444444445E-3</v>
      </c>
      <c r="AS1168" s="50">
        <v>2.315162037037037E-3</v>
      </c>
      <c r="AT1168" s="50">
        <v>2.9896990740740743E-3</v>
      </c>
      <c r="AU1168" s="50">
        <v>4.7344907407407414E-3</v>
      </c>
      <c r="AV1168" s="50">
        <v>5.1284722222222218E-3</v>
      </c>
      <c r="AW1168" s="50">
        <v>6.5667824074074083E-3</v>
      </c>
      <c r="AX1168" s="50">
        <v>1.0409953703703704E-2</v>
      </c>
      <c r="AY1168" s="50">
        <v>1.1230439814814815E-2</v>
      </c>
      <c r="AZ1168" s="50">
        <v>1.8141435185185184E-2</v>
      </c>
      <c r="BA1168" s="50">
        <v>1.5491782407407407E-2</v>
      </c>
      <c r="BB1168" s="50">
        <v>2.6515509259259256E-2</v>
      </c>
      <c r="BC1168" s="51">
        <v>5.4317670000000005E-2</v>
      </c>
      <c r="BD1168" s="48" t="s">
        <v>0</v>
      </c>
      <c r="BE1168" s="48">
        <v>1.56</v>
      </c>
      <c r="BF1168" s="48">
        <v>2.36</v>
      </c>
      <c r="BG1168" s="48">
        <v>5.03</v>
      </c>
      <c r="BH1168" s="48">
        <v>4.26</v>
      </c>
      <c r="BI1168" s="46">
        <v>1129</v>
      </c>
    </row>
    <row r="1169" spans="1:61" x14ac:dyDescent="0.3">
      <c r="A1169" s="46">
        <v>233</v>
      </c>
      <c r="B1169" s="48">
        <v>7.64</v>
      </c>
      <c r="C1169" s="48">
        <v>8.2799999999999994</v>
      </c>
      <c r="D1169" s="48" t="s">
        <v>0</v>
      </c>
      <c r="E1169" s="48" t="s">
        <v>0</v>
      </c>
      <c r="F1169" s="48" t="s">
        <v>0</v>
      </c>
      <c r="G1169" s="48" t="s">
        <v>0</v>
      </c>
      <c r="H1169" s="48">
        <v>29.2</v>
      </c>
      <c r="I1169" s="48">
        <v>46.63</v>
      </c>
      <c r="J1169" s="48">
        <v>65.180000000000007</v>
      </c>
      <c r="K1169" s="50">
        <v>9.9178240740740759E-4</v>
      </c>
      <c r="L1169" s="50">
        <v>1.3503472222222224E-3</v>
      </c>
      <c r="M1169" s="50">
        <v>3.1362268518518518E-3</v>
      </c>
      <c r="N1169" s="50">
        <v>1.2332175925925926E-3</v>
      </c>
      <c r="O1169" s="50">
        <v>1.7319444444444444E-3</v>
      </c>
      <c r="P1169" s="50">
        <v>2.2542824074074071E-3</v>
      </c>
      <c r="Q1169" s="50">
        <v>3.6054398148148148E-3</v>
      </c>
      <c r="R1169" s="50">
        <v>3.8834490740740739E-3</v>
      </c>
      <c r="S1169" s="50">
        <v>4.9358796296296295E-3</v>
      </c>
      <c r="T1169" s="50">
        <v>7.7855324074074068E-3</v>
      </c>
      <c r="U1169" s="50">
        <v>8.4170138888888888E-3</v>
      </c>
      <c r="V1169" s="50">
        <v>1.338587962962963E-2</v>
      </c>
      <c r="W1169" s="50">
        <v>1.3709953703703703E-2</v>
      </c>
      <c r="X1169" s="50">
        <v>2.3074652777777777E-2</v>
      </c>
      <c r="Y1169" s="51">
        <v>4.7662580000000003E-2</v>
      </c>
      <c r="Z1169" s="48" t="s">
        <v>0</v>
      </c>
      <c r="AA1169" s="48" t="s">
        <v>0</v>
      </c>
      <c r="AB1169" s="48" t="s">
        <v>0</v>
      </c>
      <c r="AC1169" s="48">
        <v>7.91</v>
      </c>
      <c r="AD1169" s="48">
        <v>4.96</v>
      </c>
      <c r="AE1169" s="46">
        <v>1478</v>
      </c>
      <c r="AF1169" s="48">
        <v>9.44</v>
      </c>
      <c r="AG1169" s="48" t="s">
        <v>0</v>
      </c>
      <c r="AH1169" s="48">
        <v>10.94</v>
      </c>
      <c r="AI1169" s="48">
        <v>11.5</v>
      </c>
      <c r="AJ1169" s="48">
        <v>12.59</v>
      </c>
      <c r="AK1169" s="48">
        <v>13.63</v>
      </c>
      <c r="AL1169" s="48">
        <v>36.6</v>
      </c>
      <c r="AM1169" s="48">
        <v>60.2</v>
      </c>
      <c r="AN1169" s="48">
        <v>85.11</v>
      </c>
      <c r="AO1169" s="50">
        <v>1.315162037037037E-3</v>
      </c>
      <c r="AP1169" s="50">
        <v>1.8388888888888888E-3</v>
      </c>
      <c r="AQ1169" s="50">
        <v>4.18275462962963E-3</v>
      </c>
      <c r="AR1169" s="50">
        <v>1.6612268518518519E-3</v>
      </c>
      <c r="AS1169" s="50">
        <v>2.3167824074074072E-3</v>
      </c>
      <c r="AT1169" s="50">
        <v>2.9917824074074074E-3</v>
      </c>
      <c r="AU1169" s="50">
        <v>4.7377314814814817E-3</v>
      </c>
      <c r="AV1169" s="50">
        <v>5.1319444444444442E-3</v>
      </c>
      <c r="AW1169" s="50">
        <v>6.5712962962962973E-3</v>
      </c>
      <c r="AX1169" s="50">
        <v>1.041736111111111E-2</v>
      </c>
      <c r="AY1169" s="50">
        <v>1.1238541666666668E-2</v>
      </c>
      <c r="AZ1169" s="50">
        <v>1.8154629629629628E-2</v>
      </c>
      <c r="BA1169" s="50">
        <v>1.5504166666666668E-2</v>
      </c>
      <c r="BB1169" s="50">
        <v>2.6536574074074074E-2</v>
      </c>
      <c r="BC1169" s="51">
        <v>5.436361E-2</v>
      </c>
      <c r="BD1169" s="48">
        <v>0.96</v>
      </c>
      <c r="BE1169" s="48" t="s">
        <v>0</v>
      </c>
      <c r="BF1169" s="48" t="s">
        <v>0</v>
      </c>
      <c r="BG1169" s="48">
        <v>5.0199999999999996</v>
      </c>
      <c r="BH1169" s="48">
        <v>4.25</v>
      </c>
      <c r="BI1169" s="46">
        <v>1124</v>
      </c>
    </row>
    <row r="1170" spans="1:61" x14ac:dyDescent="0.3">
      <c r="A1170" s="46">
        <v>232</v>
      </c>
      <c r="B1170" s="48" t="s">
        <v>0</v>
      </c>
      <c r="C1170" s="48" t="s">
        <v>0</v>
      </c>
      <c r="D1170" s="48">
        <v>8.86</v>
      </c>
      <c r="E1170" s="48">
        <v>9.74</v>
      </c>
      <c r="F1170" s="48">
        <v>10.57</v>
      </c>
      <c r="G1170" s="48">
        <v>11.48</v>
      </c>
      <c r="H1170" s="48">
        <v>29.21</v>
      </c>
      <c r="I1170" s="48">
        <v>46.65</v>
      </c>
      <c r="J1170" s="48">
        <v>65.22</v>
      </c>
      <c r="K1170" s="50">
        <v>9.9224537037037055E-4</v>
      </c>
      <c r="L1170" s="50">
        <v>1.3510416666666668E-3</v>
      </c>
      <c r="M1170" s="50">
        <v>3.1379629629629631E-3</v>
      </c>
      <c r="N1170" s="50">
        <v>1.2339120370370371E-3</v>
      </c>
      <c r="O1170" s="50">
        <v>1.7327546296296297E-3</v>
      </c>
      <c r="P1170" s="50">
        <v>2.2553240740740741E-3</v>
      </c>
      <c r="Q1170" s="50">
        <v>3.6072916666666666E-3</v>
      </c>
      <c r="R1170" s="50">
        <v>3.8854166666666668E-3</v>
      </c>
      <c r="S1170" s="50">
        <v>4.938425925925926E-3</v>
      </c>
      <c r="T1170" s="50">
        <v>7.7896990740740739E-3</v>
      </c>
      <c r="U1170" s="50">
        <v>8.4214120370370363E-3</v>
      </c>
      <c r="V1170" s="50">
        <v>1.3392939814814814E-2</v>
      </c>
      <c r="W1170" s="50">
        <v>1.3720370370370371E-2</v>
      </c>
      <c r="X1170" s="50">
        <v>2.3092129629629629E-2</v>
      </c>
      <c r="Y1170" s="51">
        <v>4.7697400000000001E-2</v>
      </c>
      <c r="Z1170" s="48" t="s">
        <v>0</v>
      </c>
      <c r="AA1170" s="48" t="s">
        <v>0</v>
      </c>
      <c r="AB1170" s="48">
        <v>3.67</v>
      </c>
      <c r="AC1170" s="48">
        <v>7.9</v>
      </c>
      <c r="AD1170" s="48">
        <v>4.9400000000000004</v>
      </c>
      <c r="AE1170" s="46">
        <v>1473</v>
      </c>
      <c r="AF1170" s="48" t="s">
        <v>0</v>
      </c>
      <c r="AG1170" s="48">
        <v>10.25</v>
      </c>
      <c r="AH1170" s="48" t="s">
        <v>0</v>
      </c>
      <c r="AI1170" s="48">
        <v>11.51</v>
      </c>
      <c r="AJ1170" s="48">
        <v>12.6</v>
      </c>
      <c r="AK1170" s="48">
        <v>13.64</v>
      </c>
      <c r="AL1170" s="48">
        <v>36.619999999999997</v>
      </c>
      <c r="AM1170" s="48">
        <v>60.24</v>
      </c>
      <c r="AN1170" s="48">
        <v>85.17</v>
      </c>
      <c r="AO1170" s="50">
        <v>1.3159722222222221E-3</v>
      </c>
      <c r="AP1170" s="50">
        <v>1.8402777777777779E-3</v>
      </c>
      <c r="AQ1170" s="50">
        <v>4.185763888888889E-3</v>
      </c>
      <c r="AR1170" s="50">
        <v>1.6623842592592593E-3</v>
      </c>
      <c r="AS1170" s="50">
        <v>2.3184027777777777E-3</v>
      </c>
      <c r="AT1170" s="50">
        <v>2.9937500000000003E-3</v>
      </c>
      <c r="AU1170" s="50">
        <v>4.7409722222222228E-3</v>
      </c>
      <c r="AV1170" s="50">
        <v>5.1355324074074072E-3</v>
      </c>
      <c r="AW1170" s="50">
        <v>6.575925925925926E-3</v>
      </c>
      <c r="AX1170" s="50">
        <v>1.0424768518518517E-2</v>
      </c>
      <c r="AY1170" s="50">
        <v>1.1246527777777777E-2</v>
      </c>
      <c r="AZ1170" s="50">
        <v>1.8167824074074072E-2</v>
      </c>
      <c r="BA1170" s="50">
        <v>1.5516666666666666E-2</v>
      </c>
      <c r="BB1170" s="50">
        <v>2.6557638888888888E-2</v>
      </c>
      <c r="BC1170" s="51">
        <v>5.4399139999999999E-2</v>
      </c>
      <c r="BD1170" s="48" t="s">
        <v>0</v>
      </c>
      <c r="BE1170" s="48" t="s">
        <v>0</v>
      </c>
      <c r="BF1170" s="48">
        <v>2.35</v>
      </c>
      <c r="BG1170" s="48">
        <v>5.01</v>
      </c>
      <c r="BH1170" s="48">
        <v>4.2300000000000004</v>
      </c>
      <c r="BI1170" s="46">
        <v>1120</v>
      </c>
    </row>
    <row r="1171" spans="1:61" x14ac:dyDescent="0.3">
      <c r="A1171" s="46">
        <v>231</v>
      </c>
      <c r="B1171" s="48" t="s">
        <v>0</v>
      </c>
      <c r="C1171" s="48" t="s">
        <v>0</v>
      </c>
      <c r="D1171" s="48" t="s">
        <v>0</v>
      </c>
      <c r="E1171" s="48">
        <v>9.75</v>
      </c>
      <c r="F1171" s="48" t="s">
        <v>0</v>
      </c>
      <c r="G1171" s="48">
        <v>11.49</v>
      </c>
      <c r="H1171" s="48">
        <v>29.22</v>
      </c>
      <c r="I1171" s="48">
        <v>46.68</v>
      </c>
      <c r="J1171" s="48">
        <v>65.25</v>
      </c>
      <c r="K1171" s="50">
        <v>9.9270833333333351E-4</v>
      </c>
      <c r="L1171" s="50">
        <v>1.3516203703703704E-3</v>
      </c>
      <c r="M1171" s="50">
        <v>3.1395833333333336E-3</v>
      </c>
      <c r="N1171" s="50">
        <v>1.2344907407407406E-3</v>
      </c>
      <c r="O1171" s="50">
        <v>1.7336805555555556E-3</v>
      </c>
      <c r="P1171" s="50">
        <v>2.2564814814814813E-3</v>
      </c>
      <c r="Q1171" s="50">
        <v>3.6091435185185185E-3</v>
      </c>
      <c r="R1171" s="50">
        <v>3.8873842592592593E-3</v>
      </c>
      <c r="S1171" s="50">
        <v>4.940856481481481E-3</v>
      </c>
      <c r="T1171" s="50">
        <v>7.793865740740741E-3</v>
      </c>
      <c r="U1171" s="50">
        <v>8.4259259259259253E-3</v>
      </c>
      <c r="V1171" s="50">
        <v>1.34E-2</v>
      </c>
      <c r="W1171" s="50">
        <v>1.3730902777777778E-2</v>
      </c>
      <c r="X1171" s="50">
        <v>2.3109722222222219E-2</v>
      </c>
      <c r="Y1171" s="51">
        <v>4.7732209999999997E-2</v>
      </c>
      <c r="Z1171" s="48" t="s">
        <v>0</v>
      </c>
      <c r="AA1171" s="48">
        <v>2.08</v>
      </c>
      <c r="AB1171" s="48" t="s">
        <v>0</v>
      </c>
      <c r="AC1171" s="48">
        <v>7.89</v>
      </c>
      <c r="AD1171" s="48">
        <v>4.93</v>
      </c>
      <c r="AE1171" s="46">
        <v>1467</v>
      </c>
      <c r="AF1171" s="48">
        <v>9.4499999999999993</v>
      </c>
      <c r="AG1171" s="48">
        <v>10.26</v>
      </c>
      <c r="AH1171" s="48">
        <v>10.95</v>
      </c>
      <c r="AI1171" s="48">
        <v>11.52</v>
      </c>
      <c r="AJ1171" s="48">
        <v>12.61</v>
      </c>
      <c r="AK1171" s="48">
        <v>13.65</v>
      </c>
      <c r="AL1171" s="48">
        <v>36.64</v>
      </c>
      <c r="AM1171" s="48">
        <v>60.28</v>
      </c>
      <c r="AN1171" s="48">
        <v>85.23</v>
      </c>
      <c r="AO1171" s="50">
        <v>1.316898148148148E-3</v>
      </c>
      <c r="AP1171" s="50">
        <v>1.8415509259259262E-3</v>
      </c>
      <c r="AQ1171" s="50">
        <v>4.1888888888888896E-3</v>
      </c>
      <c r="AR1171" s="50">
        <v>1.6635416666666667E-3</v>
      </c>
      <c r="AS1171" s="50">
        <v>2.3200231481481479E-3</v>
      </c>
      <c r="AT1171" s="50">
        <v>2.9958333333333334E-3</v>
      </c>
      <c r="AU1171" s="50">
        <v>4.7443287037037037E-3</v>
      </c>
      <c r="AV1171" s="50">
        <v>5.1390046296296297E-3</v>
      </c>
      <c r="AW1171" s="50">
        <v>6.5805555555555556E-3</v>
      </c>
      <c r="AX1171" s="50">
        <v>1.0432291666666666E-2</v>
      </c>
      <c r="AY1171" s="50">
        <v>1.125474537037037E-2</v>
      </c>
      <c r="AZ1171" s="50">
        <v>1.8181018518518516E-2</v>
      </c>
      <c r="BA1171" s="50">
        <v>1.5529166666666667E-2</v>
      </c>
      <c r="BB1171" s="50">
        <v>2.6578703703703702E-2</v>
      </c>
      <c r="BC1171" s="51">
        <v>5.4445100000000003E-2</v>
      </c>
      <c r="BD1171" s="48" t="s">
        <v>0</v>
      </c>
      <c r="BE1171" s="48">
        <v>1.55</v>
      </c>
      <c r="BF1171" s="48" t="s">
        <v>0</v>
      </c>
      <c r="BG1171" s="48">
        <v>5</v>
      </c>
      <c r="BH1171" s="48">
        <v>4.22</v>
      </c>
      <c r="BI1171" s="46">
        <v>1116</v>
      </c>
    </row>
    <row r="1172" spans="1:61" x14ac:dyDescent="0.3">
      <c r="A1172" s="46">
        <v>230</v>
      </c>
      <c r="B1172" s="48">
        <v>7.65</v>
      </c>
      <c r="C1172" s="48">
        <v>8.2899999999999991</v>
      </c>
      <c r="D1172" s="48" t="s">
        <v>0</v>
      </c>
      <c r="E1172" s="48" t="s">
        <v>0</v>
      </c>
      <c r="F1172" s="48">
        <v>10.58</v>
      </c>
      <c r="G1172" s="48" t="s">
        <v>0</v>
      </c>
      <c r="H1172" s="48">
        <v>29.24</v>
      </c>
      <c r="I1172" s="48">
        <v>46.7</v>
      </c>
      <c r="J1172" s="48">
        <v>65.28</v>
      </c>
      <c r="K1172" s="50">
        <v>9.932870370370371E-4</v>
      </c>
      <c r="L1172" s="50">
        <v>1.3523148148148149E-3</v>
      </c>
      <c r="M1172" s="50">
        <v>3.1413194444444444E-3</v>
      </c>
      <c r="N1172" s="50">
        <v>1.2350694444444445E-3</v>
      </c>
      <c r="O1172" s="50">
        <v>1.7344907407407407E-3</v>
      </c>
      <c r="P1172" s="50">
        <v>2.2576388888888889E-3</v>
      </c>
      <c r="Q1172" s="50">
        <v>3.6109953703703703E-3</v>
      </c>
      <c r="R1172" s="50">
        <v>3.8894675925925924E-3</v>
      </c>
      <c r="S1172" s="50">
        <v>4.9434027777777775E-3</v>
      </c>
      <c r="T1172" s="50">
        <v>7.7980324074074072E-3</v>
      </c>
      <c r="U1172" s="50">
        <v>8.4304398148148142E-3</v>
      </c>
      <c r="V1172" s="50">
        <v>1.3407060185185185E-2</v>
      </c>
      <c r="W1172" s="50">
        <v>1.3741319444444445E-2</v>
      </c>
      <c r="X1172" s="50">
        <v>2.3127430555555554E-2</v>
      </c>
      <c r="Y1172" s="51">
        <v>4.7767039999999997E-2</v>
      </c>
      <c r="Z1172" s="48" t="s">
        <v>0</v>
      </c>
      <c r="AA1172" s="48" t="s">
        <v>0</v>
      </c>
      <c r="AB1172" s="48">
        <v>3.66</v>
      </c>
      <c r="AC1172" s="48">
        <v>7.88</v>
      </c>
      <c r="AD1172" s="48">
        <v>4.91</v>
      </c>
      <c r="AE1172" s="46">
        <v>1462</v>
      </c>
      <c r="AF1172" s="48">
        <v>9.4600000000000009</v>
      </c>
      <c r="AG1172" s="48" t="s">
        <v>0</v>
      </c>
      <c r="AH1172" s="48">
        <v>10.96</v>
      </c>
      <c r="AI1172" s="48">
        <v>11.53</v>
      </c>
      <c r="AJ1172" s="48">
        <v>12.62</v>
      </c>
      <c r="AK1172" s="48">
        <v>13.66</v>
      </c>
      <c r="AL1172" s="48">
        <v>36.67</v>
      </c>
      <c r="AM1172" s="48">
        <v>60.32</v>
      </c>
      <c r="AN1172" s="48">
        <v>85.29</v>
      </c>
      <c r="AO1172" s="50">
        <v>1.3178240740740739E-3</v>
      </c>
      <c r="AP1172" s="50">
        <v>1.842939814814815E-3</v>
      </c>
      <c r="AQ1172" s="50">
        <v>4.1918981481481477E-3</v>
      </c>
      <c r="AR1172" s="50">
        <v>1.6646990740740741E-3</v>
      </c>
      <c r="AS1172" s="50">
        <v>2.3215277777777778E-3</v>
      </c>
      <c r="AT1172" s="50">
        <v>2.997916666666667E-3</v>
      </c>
      <c r="AU1172" s="50">
        <v>4.747569444444444E-3</v>
      </c>
      <c r="AV1172" s="50">
        <v>5.1425925925925927E-3</v>
      </c>
      <c r="AW1172" s="50">
        <v>6.5851851851851852E-3</v>
      </c>
      <c r="AX1172" s="50">
        <v>1.0439814814814815E-2</v>
      </c>
      <c r="AY1172" s="50">
        <v>1.1262847222222223E-2</v>
      </c>
      <c r="AZ1172" s="50">
        <v>1.8194328703703702E-2</v>
      </c>
      <c r="BA1172" s="50">
        <v>1.5541782407407407E-2</v>
      </c>
      <c r="BB1172" s="50">
        <v>2.6599884259259261E-2</v>
      </c>
      <c r="BC1172" s="51">
        <v>5.4491080000000004E-2</v>
      </c>
      <c r="BD1172" s="48" t="s">
        <v>0</v>
      </c>
      <c r="BE1172" s="48" t="s">
        <v>0</v>
      </c>
      <c r="BF1172" s="48">
        <v>2.34</v>
      </c>
      <c r="BG1172" s="48">
        <v>4.99</v>
      </c>
      <c r="BH1172" s="48">
        <v>4.2</v>
      </c>
      <c r="BI1172" s="46">
        <v>1112</v>
      </c>
    </row>
    <row r="1173" spans="1:61" x14ac:dyDescent="0.3">
      <c r="A1173" s="46">
        <v>229</v>
      </c>
      <c r="B1173" s="48" t="s">
        <v>0</v>
      </c>
      <c r="C1173" s="48" t="s">
        <v>0</v>
      </c>
      <c r="D1173" s="48">
        <v>8.8699999999999992</v>
      </c>
      <c r="E1173" s="48">
        <v>9.76</v>
      </c>
      <c r="F1173" s="48">
        <v>10.59</v>
      </c>
      <c r="G1173" s="48">
        <v>11.5</v>
      </c>
      <c r="H1173" s="48">
        <v>29.25</v>
      </c>
      <c r="I1173" s="48">
        <v>46.73</v>
      </c>
      <c r="J1173" s="48">
        <v>65.319999999999993</v>
      </c>
      <c r="K1173" s="50">
        <v>9.9375000000000006E-4</v>
      </c>
      <c r="L1173" s="50">
        <v>1.3530092592592593E-3</v>
      </c>
      <c r="M1173" s="50">
        <v>3.1430555555555556E-3</v>
      </c>
      <c r="N1173" s="50">
        <v>1.235648148148148E-3</v>
      </c>
      <c r="O1173" s="50">
        <v>1.7354166666666666E-3</v>
      </c>
      <c r="P1173" s="50">
        <v>2.2587962962962961E-3</v>
      </c>
      <c r="Q1173" s="50">
        <v>3.6128472222222222E-3</v>
      </c>
      <c r="R1173" s="50">
        <v>3.8914351851851853E-3</v>
      </c>
      <c r="S1173" s="50">
        <v>4.945949074074074E-3</v>
      </c>
      <c r="T1173" s="50">
        <v>7.8021990740740734E-3</v>
      </c>
      <c r="U1173" s="50">
        <v>8.4349537037037032E-3</v>
      </c>
      <c r="V1173" s="50">
        <v>1.3414236111111111E-2</v>
      </c>
      <c r="W1173" s="50">
        <v>1.3751851851851852E-2</v>
      </c>
      <c r="X1173" s="50">
        <v>2.3145138888888889E-2</v>
      </c>
      <c r="Y1173" s="51">
        <v>4.7801860000000002E-2</v>
      </c>
      <c r="Z1173" s="48" t="s">
        <v>0</v>
      </c>
      <c r="AA1173" s="48" t="s">
        <v>0</v>
      </c>
      <c r="AB1173" s="48" t="s">
        <v>0</v>
      </c>
      <c r="AC1173" s="48">
        <v>7.87</v>
      </c>
      <c r="AD1173" s="48">
        <v>4.8899999999999997</v>
      </c>
      <c r="AE1173" s="46">
        <v>1457</v>
      </c>
      <c r="AF1173" s="48" t="s">
        <v>0</v>
      </c>
      <c r="AG1173" s="48">
        <v>10.27</v>
      </c>
      <c r="AH1173" s="48" t="s">
        <v>0</v>
      </c>
      <c r="AI1173" s="48">
        <v>11.54</v>
      </c>
      <c r="AJ1173" s="48">
        <v>12.63</v>
      </c>
      <c r="AK1173" s="48">
        <v>13.67</v>
      </c>
      <c r="AL1173" s="48">
        <v>36.69</v>
      </c>
      <c r="AM1173" s="48">
        <v>60.36</v>
      </c>
      <c r="AN1173" s="48">
        <v>85.34</v>
      </c>
      <c r="AO1173" s="50">
        <v>1.3187499999999998E-3</v>
      </c>
      <c r="AP1173" s="50">
        <v>1.8442129629629631E-3</v>
      </c>
      <c r="AQ1173" s="50">
        <v>4.1950231481481482E-3</v>
      </c>
      <c r="AR1173" s="50">
        <v>1.6658564814814815E-3</v>
      </c>
      <c r="AS1173" s="50">
        <v>2.323148148148148E-3</v>
      </c>
      <c r="AT1173" s="50">
        <v>2.9998842592592594E-3</v>
      </c>
      <c r="AU1173" s="50">
        <v>4.7508101851851852E-3</v>
      </c>
      <c r="AV1173" s="50">
        <v>5.1461805555555558E-3</v>
      </c>
      <c r="AW1173" s="50">
        <v>6.5896990740740742E-3</v>
      </c>
      <c r="AX1173" s="50">
        <v>1.0447337962962964E-2</v>
      </c>
      <c r="AY1173" s="50">
        <v>1.1270949074074076E-2</v>
      </c>
      <c r="AZ1173" s="50">
        <v>1.8207638888888888E-2</v>
      </c>
      <c r="BA1173" s="50">
        <v>1.5554282407407407E-2</v>
      </c>
      <c r="BB1173" s="50">
        <v>2.6621064814814816E-2</v>
      </c>
      <c r="BC1173" s="51">
        <v>5.4537049999999997E-2</v>
      </c>
      <c r="BD1173" s="48" t="s">
        <v>0</v>
      </c>
      <c r="BE1173" s="48" t="s">
        <v>0</v>
      </c>
      <c r="BF1173" s="48" t="s">
        <v>0</v>
      </c>
      <c r="BG1173" s="48">
        <v>4.9800000000000004</v>
      </c>
      <c r="BH1173" s="48">
        <v>4.18</v>
      </c>
      <c r="BI1173" s="46">
        <v>1108</v>
      </c>
    </row>
    <row r="1174" spans="1:61" x14ac:dyDescent="0.3">
      <c r="A1174" s="46">
        <v>228</v>
      </c>
      <c r="B1174" s="48" t="s">
        <v>0</v>
      </c>
      <c r="C1174" s="48">
        <v>8.3000000000000007</v>
      </c>
      <c r="D1174" s="48" t="s">
        <v>0</v>
      </c>
      <c r="E1174" s="48" t="s">
        <v>0</v>
      </c>
      <c r="F1174" s="48" t="s">
        <v>0</v>
      </c>
      <c r="G1174" s="48">
        <v>11.51</v>
      </c>
      <c r="H1174" s="48">
        <v>29.27</v>
      </c>
      <c r="I1174" s="48">
        <v>46.75</v>
      </c>
      <c r="J1174" s="48">
        <v>65.349999999999994</v>
      </c>
      <c r="K1174" s="50">
        <v>9.9432870370370387E-4</v>
      </c>
      <c r="L1174" s="50">
        <v>1.3537037037037038E-3</v>
      </c>
      <c r="M1174" s="50">
        <v>3.1447916666666668E-3</v>
      </c>
      <c r="N1174" s="50">
        <v>1.2363425925925925E-3</v>
      </c>
      <c r="O1174" s="50">
        <v>1.7362268518518521E-3</v>
      </c>
      <c r="P1174" s="50">
        <v>2.2598379629629626E-3</v>
      </c>
      <c r="Q1174" s="50">
        <v>3.6148148148148146E-3</v>
      </c>
      <c r="R1174" s="50">
        <v>3.8934027777777777E-3</v>
      </c>
      <c r="S1174" s="50">
        <v>4.9484953703703705E-3</v>
      </c>
      <c r="T1174" s="50">
        <v>7.8063657407407405E-3</v>
      </c>
      <c r="U1174" s="50">
        <v>8.4394675925925939E-3</v>
      </c>
      <c r="V1174" s="50">
        <v>1.3421296296296297E-2</v>
      </c>
      <c r="W1174" s="50">
        <v>1.37625E-2</v>
      </c>
      <c r="X1174" s="50">
        <v>2.316284722222222E-2</v>
      </c>
      <c r="Y1174" s="51">
        <v>4.7836709999999998E-2</v>
      </c>
      <c r="Z1174" s="48" t="s">
        <v>0</v>
      </c>
      <c r="AA1174" s="48">
        <v>2.0699999999999998</v>
      </c>
      <c r="AB1174" s="48">
        <v>3.65</v>
      </c>
      <c r="AC1174" s="48">
        <v>7.86</v>
      </c>
      <c r="AD1174" s="48">
        <v>4.88</v>
      </c>
      <c r="AE1174" s="46">
        <v>1452</v>
      </c>
      <c r="AF1174" s="48">
        <v>9.4700000000000006</v>
      </c>
      <c r="AG1174" s="48" t="s">
        <v>0</v>
      </c>
      <c r="AH1174" s="48">
        <v>10.97</v>
      </c>
      <c r="AI1174" s="48" t="s">
        <v>0</v>
      </c>
      <c r="AJ1174" s="48">
        <v>12.64</v>
      </c>
      <c r="AK1174" s="48">
        <v>13.68</v>
      </c>
      <c r="AL1174" s="48">
        <v>36.72</v>
      </c>
      <c r="AM1174" s="48">
        <v>60.4</v>
      </c>
      <c r="AN1174" s="48">
        <v>85.4</v>
      </c>
      <c r="AO1174" s="50">
        <v>1.319675925925926E-3</v>
      </c>
      <c r="AP1174" s="50">
        <v>1.845601851851852E-3</v>
      </c>
      <c r="AQ1174" s="50">
        <v>4.1980324074074073E-3</v>
      </c>
      <c r="AR1174" s="50">
        <v>1.6670138888888891E-3</v>
      </c>
      <c r="AS1174" s="50">
        <v>2.3247685185185185E-3</v>
      </c>
      <c r="AT1174" s="50">
        <v>3.0019675925925925E-3</v>
      </c>
      <c r="AU1174" s="50">
        <v>4.7540509259259255E-3</v>
      </c>
      <c r="AV1174" s="50">
        <v>5.1496527777777782E-3</v>
      </c>
      <c r="AW1174" s="50">
        <v>6.5943287037037038E-3</v>
      </c>
      <c r="AX1174" s="50">
        <v>1.0454861111111111E-2</v>
      </c>
      <c r="AY1174" s="50">
        <v>1.1279166666666667E-2</v>
      </c>
      <c r="AZ1174" s="50">
        <v>1.8220949074074073E-2</v>
      </c>
      <c r="BA1174" s="50">
        <v>1.5566898148148147E-2</v>
      </c>
      <c r="BB1174" s="50">
        <v>2.664236111111111E-2</v>
      </c>
      <c r="BC1174" s="51">
        <v>5.4572630000000004E-2</v>
      </c>
      <c r="BD1174" s="48" t="s">
        <v>0</v>
      </c>
      <c r="BE1174" s="48">
        <v>1.54</v>
      </c>
      <c r="BF1174" s="48">
        <v>2.33</v>
      </c>
      <c r="BG1174" s="48">
        <v>4.97</v>
      </c>
      <c r="BH1174" s="48">
        <v>4.17</v>
      </c>
      <c r="BI1174" s="46">
        <v>1104</v>
      </c>
    </row>
    <row r="1175" spans="1:61" x14ac:dyDescent="0.3">
      <c r="A1175" s="46">
        <v>227</v>
      </c>
      <c r="B1175" s="48">
        <v>7.66</v>
      </c>
      <c r="C1175" s="48" t="s">
        <v>0</v>
      </c>
      <c r="D1175" s="48">
        <v>8.8800000000000008</v>
      </c>
      <c r="E1175" s="48">
        <v>9.77</v>
      </c>
      <c r="F1175" s="48">
        <v>10.6</v>
      </c>
      <c r="G1175" s="48" t="s">
        <v>0</v>
      </c>
      <c r="H1175" s="48">
        <v>29.28</v>
      </c>
      <c r="I1175" s="48">
        <v>46.77</v>
      </c>
      <c r="J1175" s="48">
        <v>65.38</v>
      </c>
      <c r="K1175" s="50">
        <v>9.9479166666666683E-4</v>
      </c>
      <c r="L1175" s="50">
        <v>1.3543981481481482E-3</v>
      </c>
      <c r="M1175" s="50">
        <v>3.146527777777778E-3</v>
      </c>
      <c r="N1175" s="50">
        <v>1.2369212962962963E-3</v>
      </c>
      <c r="O1175" s="50">
        <v>1.7370370370370372E-3</v>
      </c>
      <c r="P1175" s="50">
        <v>2.2609953703703702E-3</v>
      </c>
      <c r="Q1175" s="50">
        <v>3.6166666666666665E-3</v>
      </c>
      <c r="R1175" s="50">
        <v>3.8953703703703702E-3</v>
      </c>
      <c r="S1175" s="50">
        <v>4.951041666666667E-3</v>
      </c>
      <c r="T1175" s="50">
        <v>7.8106481481481482E-3</v>
      </c>
      <c r="U1175" s="50">
        <v>8.4439814814814829E-3</v>
      </c>
      <c r="V1175" s="50">
        <v>1.3428472222222222E-2</v>
      </c>
      <c r="W1175" s="50">
        <v>1.3773032407407407E-2</v>
      </c>
      <c r="X1175" s="50">
        <v>2.3180555555555555E-2</v>
      </c>
      <c r="Y1175" s="51">
        <v>4.7881979999999998E-2</v>
      </c>
      <c r="Z1175" s="48">
        <v>1.19</v>
      </c>
      <c r="AA1175" s="48" t="s">
        <v>0</v>
      </c>
      <c r="AB1175" s="48" t="s">
        <v>0</v>
      </c>
      <c r="AC1175" s="48">
        <v>7.85</v>
      </c>
      <c r="AD1175" s="48">
        <v>4.8600000000000003</v>
      </c>
      <c r="AE1175" s="46">
        <v>1446</v>
      </c>
      <c r="AF1175" s="48" t="s">
        <v>0</v>
      </c>
      <c r="AG1175" s="48">
        <v>10.28</v>
      </c>
      <c r="AH1175" s="48">
        <v>10.98</v>
      </c>
      <c r="AI1175" s="48">
        <v>11.55</v>
      </c>
      <c r="AJ1175" s="48">
        <v>12.65</v>
      </c>
      <c r="AK1175" s="48" t="s">
        <v>0</v>
      </c>
      <c r="AL1175" s="48">
        <v>36.74</v>
      </c>
      <c r="AM1175" s="48">
        <v>60.44</v>
      </c>
      <c r="AN1175" s="48">
        <v>85.46</v>
      </c>
      <c r="AO1175" s="50">
        <v>1.3206018518518519E-3</v>
      </c>
      <c r="AP1175" s="50">
        <v>1.8468750000000002E-3</v>
      </c>
      <c r="AQ1175" s="50">
        <v>4.2011574074074069E-3</v>
      </c>
      <c r="AR1175" s="50">
        <v>1.6681712962962965E-3</v>
      </c>
      <c r="AS1175" s="50">
        <v>2.3263888888888887E-3</v>
      </c>
      <c r="AT1175" s="50">
        <v>3.0040509259259261E-3</v>
      </c>
      <c r="AU1175" s="50">
        <v>4.7574074074074081E-3</v>
      </c>
      <c r="AV1175" s="50">
        <v>5.1532407407407404E-3</v>
      </c>
      <c r="AW1175" s="50">
        <v>6.5989583333333334E-3</v>
      </c>
      <c r="AX1175" s="50">
        <v>1.0462384259259258E-2</v>
      </c>
      <c r="AY1175" s="50">
        <v>1.1287268518518518E-2</v>
      </c>
      <c r="AZ1175" s="50">
        <v>1.8234374999999997E-2</v>
      </c>
      <c r="BA1175" s="50">
        <v>1.5579513888888889E-2</v>
      </c>
      <c r="BB1175" s="50">
        <v>2.6663657407407407E-2</v>
      </c>
      <c r="BC1175" s="51">
        <v>5.461862E-2</v>
      </c>
      <c r="BD1175" s="48" t="s">
        <v>0</v>
      </c>
      <c r="BE1175" s="48" t="s">
        <v>0</v>
      </c>
      <c r="BF1175" s="48" t="s">
        <v>0</v>
      </c>
      <c r="BG1175" s="48">
        <v>4.96</v>
      </c>
      <c r="BH1175" s="48">
        <v>4.1500000000000004</v>
      </c>
      <c r="BI1175" s="46">
        <v>1100</v>
      </c>
    </row>
    <row r="1176" spans="1:61" x14ac:dyDescent="0.3">
      <c r="A1176" s="46">
        <v>226</v>
      </c>
      <c r="B1176" s="48" t="s">
        <v>0</v>
      </c>
      <c r="C1176" s="48" t="s">
        <v>0</v>
      </c>
      <c r="D1176" s="48" t="s">
        <v>0</v>
      </c>
      <c r="E1176" s="48" t="s">
        <v>0</v>
      </c>
      <c r="F1176" s="48" t="s">
        <v>0</v>
      </c>
      <c r="G1176" s="48">
        <v>11.52</v>
      </c>
      <c r="H1176" s="48">
        <v>29.3</v>
      </c>
      <c r="I1176" s="48">
        <v>46.8</v>
      </c>
      <c r="J1176" s="48">
        <v>65.42</v>
      </c>
      <c r="K1176" s="46" t="s">
        <v>0</v>
      </c>
      <c r="L1176" s="50">
        <v>1.3550925925925926E-3</v>
      </c>
      <c r="M1176" s="50">
        <v>3.1482638888888888E-3</v>
      </c>
      <c r="N1176" s="50">
        <v>1.2374999999999999E-3</v>
      </c>
      <c r="O1176" s="50">
        <v>1.7379629629629631E-3</v>
      </c>
      <c r="P1176" s="50">
        <v>2.2621527777777774E-3</v>
      </c>
      <c r="Q1176" s="50">
        <v>3.6185185185185183E-3</v>
      </c>
      <c r="R1176" s="50">
        <v>3.8973379629629627E-3</v>
      </c>
      <c r="S1176" s="46" t="s">
        <v>0</v>
      </c>
      <c r="T1176" s="50">
        <v>7.8148148148148144E-3</v>
      </c>
      <c r="U1176" s="50">
        <v>8.4484953703703701E-3</v>
      </c>
      <c r="V1176" s="50">
        <v>1.3435532407407408E-2</v>
      </c>
      <c r="W1176" s="50">
        <v>1.3783564814814816E-2</v>
      </c>
      <c r="X1176" s="50">
        <v>2.3198379629629628E-2</v>
      </c>
      <c r="Y1176" s="51">
        <v>4.7916829999999994E-2</v>
      </c>
      <c r="Z1176" s="48" t="s">
        <v>0</v>
      </c>
      <c r="AA1176" s="48">
        <v>2.06</v>
      </c>
      <c r="AB1176" s="48">
        <v>3.64</v>
      </c>
      <c r="AC1176" s="48">
        <v>7.84</v>
      </c>
      <c r="AD1176" s="48">
        <v>4.84</v>
      </c>
      <c r="AE1176" s="46">
        <v>1441</v>
      </c>
      <c r="AF1176" s="48">
        <v>9.48</v>
      </c>
      <c r="AG1176" s="48">
        <v>10.29</v>
      </c>
      <c r="AH1176" s="48" t="s">
        <v>0</v>
      </c>
      <c r="AI1176" s="48">
        <v>11.56</v>
      </c>
      <c r="AJ1176" s="48">
        <v>12.66</v>
      </c>
      <c r="AK1176" s="48">
        <v>13.69</v>
      </c>
      <c r="AL1176" s="48">
        <v>36.76</v>
      </c>
      <c r="AM1176" s="48">
        <v>60.48</v>
      </c>
      <c r="AN1176" s="48">
        <v>85.52</v>
      </c>
      <c r="AO1176" s="50">
        <v>1.3215277777777778E-3</v>
      </c>
      <c r="AP1176" s="50">
        <v>1.8482638888888891E-3</v>
      </c>
      <c r="AQ1176" s="50">
        <v>4.2041666666666668E-3</v>
      </c>
      <c r="AR1176" s="50">
        <v>1.6694444444444445E-3</v>
      </c>
      <c r="AS1176" s="50">
        <v>2.3280092592592593E-3</v>
      </c>
      <c r="AT1176" s="50">
        <v>3.0061342592592592E-3</v>
      </c>
      <c r="AU1176" s="50">
        <v>4.7606481481481484E-3</v>
      </c>
      <c r="AV1176" s="50">
        <v>5.1568287037037034E-3</v>
      </c>
      <c r="AW1176" s="50">
        <v>6.6037037037037036E-3</v>
      </c>
      <c r="AX1176" s="50">
        <v>1.0469907407407407E-2</v>
      </c>
      <c r="AY1176" s="50">
        <v>1.129548611111111E-2</v>
      </c>
      <c r="AZ1176" s="50">
        <v>1.8247685185185183E-2</v>
      </c>
      <c r="BA1176" s="50">
        <v>1.5592245370370371E-2</v>
      </c>
      <c r="BB1176" s="50">
        <v>2.6684953703703704E-2</v>
      </c>
      <c r="BC1176" s="51">
        <v>5.4664629999999999E-2</v>
      </c>
      <c r="BD1176" s="48" t="s">
        <v>0</v>
      </c>
      <c r="BE1176" s="48">
        <v>1.53</v>
      </c>
      <c r="BF1176" s="48">
        <v>2.3199999999999998</v>
      </c>
      <c r="BG1176" s="48">
        <v>4.95</v>
      </c>
      <c r="BH1176" s="48">
        <v>4.13</v>
      </c>
      <c r="BI1176" s="46">
        <v>1096</v>
      </c>
    </row>
    <row r="1177" spans="1:61" x14ac:dyDescent="0.3">
      <c r="A1177" s="46">
        <v>225</v>
      </c>
      <c r="B1177" s="48" t="s">
        <v>0</v>
      </c>
      <c r="C1177" s="48">
        <v>8.31</v>
      </c>
      <c r="D1177" s="48" t="s">
        <v>0</v>
      </c>
      <c r="E1177" s="48">
        <v>9.7799999999999994</v>
      </c>
      <c r="F1177" s="48">
        <v>10.61</v>
      </c>
      <c r="G1177" s="48">
        <v>11.53</v>
      </c>
      <c r="H1177" s="48">
        <v>29.31</v>
      </c>
      <c r="I1177" s="48">
        <v>46.82</v>
      </c>
      <c r="J1177" s="48">
        <v>65.45</v>
      </c>
      <c r="K1177" s="50">
        <v>9.9583333333333338E-4</v>
      </c>
      <c r="L1177" s="50">
        <v>1.3557870370370371E-3</v>
      </c>
      <c r="M1177" s="50">
        <v>3.15E-3</v>
      </c>
      <c r="N1177" s="50">
        <v>1.2381944444444443E-3</v>
      </c>
      <c r="O1177" s="50">
        <v>1.7387731481481484E-3</v>
      </c>
      <c r="P1177" s="50">
        <v>2.263310185185185E-3</v>
      </c>
      <c r="Q1177" s="50">
        <v>3.6203703703703701E-3</v>
      </c>
      <c r="R1177" s="50">
        <v>3.8994212962962962E-3</v>
      </c>
      <c r="S1177" s="50">
        <v>4.9562500000000006E-3</v>
      </c>
      <c r="T1177" s="50">
        <v>7.8190972222222221E-3</v>
      </c>
      <c r="U1177" s="50">
        <v>8.4530092592592591E-3</v>
      </c>
      <c r="V1177" s="50">
        <v>1.3442708333333333E-2</v>
      </c>
      <c r="W1177" s="50">
        <v>1.3794212962962963E-2</v>
      </c>
      <c r="X1177" s="50">
        <v>2.3216203703703704E-2</v>
      </c>
      <c r="Y1177" s="51">
        <v>4.7951689999999998E-2</v>
      </c>
      <c r="Z1177" s="48" t="s">
        <v>0</v>
      </c>
      <c r="AA1177" s="48" t="s">
        <v>0</v>
      </c>
      <c r="AB1177" s="48" t="s">
        <v>0</v>
      </c>
      <c r="AC1177" s="48">
        <v>7.82</v>
      </c>
      <c r="AD1177" s="48">
        <v>4.82</v>
      </c>
      <c r="AE1177" s="46">
        <v>1436</v>
      </c>
      <c r="AF1177" s="48">
        <v>9.49</v>
      </c>
      <c r="AG1177" s="48" t="s">
        <v>0</v>
      </c>
      <c r="AH1177" s="48">
        <v>10.99</v>
      </c>
      <c r="AI1177" s="48">
        <v>11.57</v>
      </c>
      <c r="AJ1177" s="48" t="s">
        <v>0</v>
      </c>
      <c r="AK1177" s="48">
        <v>13.7</v>
      </c>
      <c r="AL1177" s="48">
        <v>36.79</v>
      </c>
      <c r="AM1177" s="48">
        <v>60.52</v>
      </c>
      <c r="AN1177" s="48">
        <v>85.58</v>
      </c>
      <c r="AO1177" s="50">
        <v>1.3224537037037037E-3</v>
      </c>
      <c r="AP1177" s="50">
        <v>1.8495370370370371E-3</v>
      </c>
      <c r="AQ1177" s="50">
        <v>4.2072916666666665E-3</v>
      </c>
      <c r="AR1177" s="50">
        <v>1.6706018518518519E-3</v>
      </c>
      <c r="AS1177" s="50">
        <v>2.3296296296296294E-3</v>
      </c>
      <c r="AT1177" s="50">
        <v>3.0082175925925927E-3</v>
      </c>
      <c r="AU1177" s="50">
        <v>4.7640046296296302E-3</v>
      </c>
      <c r="AV1177" s="50">
        <v>5.1604166666666665E-3</v>
      </c>
      <c r="AW1177" s="50">
        <v>6.6083333333333332E-3</v>
      </c>
      <c r="AX1177" s="50">
        <v>1.0477430555555554E-2</v>
      </c>
      <c r="AY1177" s="50">
        <v>1.1303703703703705E-2</v>
      </c>
      <c r="AZ1177" s="50">
        <v>1.8261111111111106E-2</v>
      </c>
      <c r="BA1177" s="50">
        <v>1.5604861111111111E-2</v>
      </c>
      <c r="BB1177" s="50">
        <v>2.6706365740740742E-2</v>
      </c>
      <c r="BC1177" s="51">
        <v>5.471065E-2</v>
      </c>
      <c r="BD1177" s="48" t="s">
        <v>0</v>
      </c>
      <c r="BE1177" s="48" t="s">
        <v>0</v>
      </c>
      <c r="BF1177" s="48" t="s">
        <v>0</v>
      </c>
      <c r="BG1177" s="48">
        <v>4.9400000000000004</v>
      </c>
      <c r="BH1177" s="48">
        <v>4.12</v>
      </c>
      <c r="BI1177" s="46">
        <v>1092</v>
      </c>
    </row>
    <row r="1178" spans="1:61" x14ac:dyDescent="0.3">
      <c r="A1178" s="46">
        <v>224</v>
      </c>
      <c r="B1178" s="48">
        <v>7.67</v>
      </c>
      <c r="C1178" s="48" t="s">
        <v>0</v>
      </c>
      <c r="D1178" s="48">
        <v>8.89</v>
      </c>
      <c r="E1178" s="48">
        <v>9.7899999999999991</v>
      </c>
      <c r="F1178" s="48">
        <v>10.62</v>
      </c>
      <c r="G1178" s="48" t="s">
        <v>0</v>
      </c>
      <c r="H1178" s="48">
        <v>29.33</v>
      </c>
      <c r="I1178" s="48">
        <v>46.85</v>
      </c>
      <c r="J1178" s="48">
        <v>65.48</v>
      </c>
      <c r="K1178" s="50">
        <v>9.9629629629629634E-4</v>
      </c>
      <c r="L1178" s="50">
        <v>1.3564814814814815E-3</v>
      </c>
      <c r="M1178" s="50">
        <v>3.1517361111111112E-3</v>
      </c>
      <c r="N1178" s="50">
        <v>1.2387731481481481E-3</v>
      </c>
      <c r="O1178" s="50">
        <v>1.7396990740740743E-3</v>
      </c>
      <c r="P1178" s="50">
        <v>2.2644675925925922E-3</v>
      </c>
      <c r="Q1178" s="50">
        <v>3.6223379629629626E-3</v>
      </c>
      <c r="R1178" s="50">
        <v>3.9013888888888887E-3</v>
      </c>
      <c r="S1178" s="50">
        <v>4.9587962962962971E-3</v>
      </c>
      <c r="T1178" s="50">
        <v>7.8232638888888883E-3</v>
      </c>
      <c r="U1178" s="50">
        <v>8.457523148148148E-3</v>
      </c>
      <c r="V1178" s="50">
        <v>1.3449884259259259E-2</v>
      </c>
      <c r="W1178" s="50">
        <v>1.3804861111111111E-2</v>
      </c>
      <c r="X1178" s="50">
        <v>2.3234027777777777E-2</v>
      </c>
      <c r="Y1178" s="51">
        <v>4.7986559999999991E-2</v>
      </c>
      <c r="Z1178" s="48" t="s">
        <v>0</v>
      </c>
      <c r="AA1178" s="48" t="s">
        <v>0</v>
      </c>
      <c r="AB1178" s="48">
        <v>3.63</v>
      </c>
      <c r="AC1178" s="48">
        <v>7.81</v>
      </c>
      <c r="AD1178" s="48">
        <v>4.8100000000000005</v>
      </c>
      <c r="AE1178" s="46">
        <v>1431</v>
      </c>
      <c r="AF1178" s="48" t="s">
        <v>0</v>
      </c>
      <c r="AG1178" s="48">
        <v>10.3</v>
      </c>
      <c r="AH1178" s="48">
        <v>11</v>
      </c>
      <c r="AI1178" s="48">
        <v>11.58</v>
      </c>
      <c r="AJ1178" s="48">
        <v>12.67</v>
      </c>
      <c r="AK1178" s="48">
        <v>13.71</v>
      </c>
      <c r="AL1178" s="48">
        <v>36.81</v>
      </c>
      <c r="AM1178" s="48">
        <v>60.57</v>
      </c>
      <c r="AN1178" s="48">
        <v>85.64</v>
      </c>
      <c r="AO1178" s="50">
        <v>1.3233796296296296E-3</v>
      </c>
      <c r="AP1178" s="50">
        <v>1.850925925925926E-3</v>
      </c>
      <c r="AQ1178" s="50">
        <v>4.210416666666667E-3</v>
      </c>
      <c r="AR1178" s="50">
        <v>1.6717592592592593E-3</v>
      </c>
      <c r="AS1178" s="50">
        <v>2.33125E-3</v>
      </c>
      <c r="AT1178" s="50">
        <v>3.0101851851851852E-3</v>
      </c>
      <c r="AU1178" s="50">
        <v>4.7672453703703705E-3</v>
      </c>
      <c r="AV1178" s="50">
        <v>5.1640046296296295E-3</v>
      </c>
      <c r="AW1178" s="50">
        <v>6.6129629629629637E-3</v>
      </c>
      <c r="AX1178" s="50">
        <v>1.0485069444444443E-2</v>
      </c>
      <c r="AY1178" s="50">
        <v>1.1311921296296297E-2</v>
      </c>
      <c r="AZ1178" s="50">
        <v>1.8274537037037037E-2</v>
      </c>
      <c r="BA1178" s="50">
        <v>1.5617592592592591E-2</v>
      </c>
      <c r="BB1178" s="50">
        <v>2.6727777777777777E-2</v>
      </c>
      <c r="BC1178" s="51">
        <v>5.4746250000000003E-2</v>
      </c>
      <c r="BD1178" s="48">
        <v>0.95</v>
      </c>
      <c r="BE1178" s="48" t="s">
        <v>0</v>
      </c>
      <c r="BF1178" s="48">
        <v>2.31</v>
      </c>
      <c r="BG1178" s="48">
        <v>4.93</v>
      </c>
      <c r="BH1178" s="48">
        <v>4.0999999999999996</v>
      </c>
      <c r="BI1178" s="46">
        <v>1088</v>
      </c>
    </row>
    <row r="1179" spans="1:61" x14ac:dyDescent="0.3">
      <c r="A1179" s="46">
        <v>223</v>
      </c>
      <c r="B1179" s="48" t="s">
        <v>0</v>
      </c>
      <c r="C1179" s="48" t="s">
        <v>0</v>
      </c>
      <c r="D1179" s="48" t="s">
        <v>0</v>
      </c>
      <c r="E1179" s="48" t="s">
        <v>0</v>
      </c>
      <c r="F1179" s="48" t="s">
        <v>0</v>
      </c>
      <c r="G1179" s="48">
        <v>11.54</v>
      </c>
      <c r="H1179" s="48">
        <v>29.34</v>
      </c>
      <c r="I1179" s="48">
        <v>46.87</v>
      </c>
      <c r="J1179" s="48">
        <v>65.52</v>
      </c>
      <c r="K1179" s="50">
        <v>9.9687500000000015E-4</v>
      </c>
      <c r="L1179" s="50">
        <v>1.357175925925926E-3</v>
      </c>
      <c r="M1179" s="50">
        <v>3.1534722222222224E-3</v>
      </c>
      <c r="N1179" s="50">
        <v>1.2393518518518517E-3</v>
      </c>
      <c r="O1179" s="50">
        <v>1.7405092592592594E-3</v>
      </c>
      <c r="P1179" s="50">
        <v>2.2656249999999998E-3</v>
      </c>
      <c r="Q1179" s="50">
        <v>3.6241898148148145E-3</v>
      </c>
      <c r="R1179" s="50">
        <v>3.9034722222222222E-3</v>
      </c>
      <c r="S1179" s="50">
        <v>4.9613425925925927E-3</v>
      </c>
      <c r="T1179" s="50">
        <v>7.827546296296296E-3</v>
      </c>
      <c r="U1179" s="50">
        <v>8.4621527777777768E-3</v>
      </c>
      <c r="V1179" s="50">
        <v>1.3457060185185185E-2</v>
      </c>
      <c r="W1179" s="50">
        <v>1.3815509259259258E-2</v>
      </c>
      <c r="X1179" s="50">
        <v>2.3251967592592591E-2</v>
      </c>
      <c r="Y1179" s="51">
        <v>4.802145E-2</v>
      </c>
      <c r="Z1179" s="48" t="s">
        <v>0</v>
      </c>
      <c r="AA1179" s="48">
        <v>2.0499999999999998</v>
      </c>
      <c r="AB1179" s="48" t="s">
        <v>0</v>
      </c>
      <c r="AC1179" s="48">
        <v>7.8</v>
      </c>
      <c r="AD1179" s="48">
        <v>4.79</v>
      </c>
      <c r="AE1179" s="46">
        <v>1426</v>
      </c>
      <c r="AF1179" s="48">
        <v>9.5</v>
      </c>
      <c r="AG1179" s="48">
        <v>10.31</v>
      </c>
      <c r="AH1179" s="48" t="s">
        <v>0</v>
      </c>
      <c r="AI1179" s="48" t="s">
        <v>0</v>
      </c>
      <c r="AJ1179" s="48">
        <v>12.68</v>
      </c>
      <c r="AK1179" s="48">
        <v>13.72</v>
      </c>
      <c r="AL1179" s="48">
        <v>36.83</v>
      </c>
      <c r="AM1179" s="48">
        <v>60.61</v>
      </c>
      <c r="AN1179" s="48">
        <v>85.7</v>
      </c>
      <c r="AO1179" s="50">
        <v>1.3243055555555556E-3</v>
      </c>
      <c r="AP1179" s="50">
        <v>1.8523148148148149E-3</v>
      </c>
      <c r="AQ1179" s="50">
        <v>4.2135416666666667E-3</v>
      </c>
      <c r="AR1179" s="50">
        <v>1.6729166666666667E-3</v>
      </c>
      <c r="AS1179" s="50">
        <v>2.3328703703703701E-3</v>
      </c>
      <c r="AT1179" s="50">
        <v>3.0122685185185187E-3</v>
      </c>
      <c r="AU1179" s="50">
        <v>4.7706018518518514E-3</v>
      </c>
      <c r="AV1179" s="50">
        <v>5.1675925925925925E-3</v>
      </c>
      <c r="AW1179" s="50">
        <v>6.6177083333333339E-3</v>
      </c>
      <c r="AX1179" s="50">
        <v>1.0492708333333333E-2</v>
      </c>
      <c r="AY1179" s="50">
        <v>1.1320138888888888E-2</v>
      </c>
      <c r="AZ1179" s="50">
        <v>1.8288078703703702E-2</v>
      </c>
      <c r="BA1179" s="50">
        <v>1.5630324074074074E-2</v>
      </c>
      <c r="BB1179" s="50">
        <v>2.6749305555555557E-2</v>
      </c>
      <c r="BC1179" s="51">
        <v>5.479229E-2</v>
      </c>
      <c r="BD1179" s="48" t="s">
        <v>0</v>
      </c>
      <c r="BE1179" s="48">
        <v>1.52</v>
      </c>
      <c r="BF1179" s="48" t="s">
        <v>0</v>
      </c>
      <c r="BG1179" s="48">
        <v>4.92</v>
      </c>
      <c r="BH1179" s="48">
        <v>4.08</v>
      </c>
      <c r="BI1179" s="46">
        <v>1084</v>
      </c>
    </row>
    <row r="1180" spans="1:61" x14ac:dyDescent="0.3">
      <c r="A1180" s="46">
        <v>222</v>
      </c>
      <c r="B1180" s="48" t="s">
        <v>0</v>
      </c>
      <c r="C1180" s="48">
        <v>8.32</v>
      </c>
      <c r="D1180" s="48">
        <v>8.9</v>
      </c>
      <c r="E1180" s="48">
        <v>9.8000000000000007</v>
      </c>
      <c r="F1180" s="48">
        <v>10.63</v>
      </c>
      <c r="G1180" s="48">
        <v>11.55</v>
      </c>
      <c r="H1180" s="48">
        <v>29.36</v>
      </c>
      <c r="I1180" s="48">
        <v>46.9</v>
      </c>
      <c r="J1180" s="48">
        <v>65.55</v>
      </c>
      <c r="K1180" s="50">
        <v>9.9733796296296311E-4</v>
      </c>
      <c r="L1180" s="50">
        <v>1.3578703703703704E-3</v>
      </c>
      <c r="M1180" s="50">
        <v>3.1553240740740743E-3</v>
      </c>
      <c r="N1180" s="50">
        <v>1.2400462962962962E-3</v>
      </c>
      <c r="O1180" s="50">
        <v>1.7414351851851853E-3</v>
      </c>
      <c r="P1180" s="50">
        <v>2.266782407407407E-3</v>
      </c>
      <c r="Q1180" s="50">
        <v>3.6260416666666663E-3</v>
      </c>
      <c r="R1180" s="50">
        <v>3.9054398148148147E-3</v>
      </c>
      <c r="S1180" s="50">
        <v>4.9638888888888892E-3</v>
      </c>
      <c r="T1180" s="50">
        <v>7.8318287037037037E-3</v>
      </c>
      <c r="U1180" s="50">
        <v>8.4666666666666657E-3</v>
      </c>
      <c r="V1180" s="50">
        <v>1.3464351851851852E-2</v>
      </c>
      <c r="W1180" s="50">
        <v>1.3826157407407409E-2</v>
      </c>
      <c r="X1180" s="50">
        <v>2.3269907407407406E-2</v>
      </c>
      <c r="Y1180" s="51">
        <v>4.8056329999999994E-2</v>
      </c>
      <c r="Z1180" s="48" t="s">
        <v>0</v>
      </c>
      <c r="AA1180" s="48" t="s">
        <v>0</v>
      </c>
      <c r="AB1180" s="48">
        <v>3.62</v>
      </c>
      <c r="AC1180" s="48">
        <v>7.79</v>
      </c>
      <c r="AD1180" s="48">
        <v>4.7699999999999996</v>
      </c>
      <c r="AE1180" s="46">
        <v>1420</v>
      </c>
      <c r="AF1180" s="48" t="s">
        <v>0</v>
      </c>
      <c r="AG1180" s="48" t="s">
        <v>0</v>
      </c>
      <c r="AH1180" s="48">
        <v>11.01</v>
      </c>
      <c r="AI1180" s="48">
        <v>11.59</v>
      </c>
      <c r="AJ1180" s="48">
        <v>12.69</v>
      </c>
      <c r="AK1180" s="48">
        <v>13.73</v>
      </c>
      <c r="AL1180" s="48">
        <v>36.86</v>
      </c>
      <c r="AM1180" s="48">
        <v>60.65</v>
      </c>
      <c r="AN1180" s="48">
        <v>85.75</v>
      </c>
      <c r="AO1180" s="50">
        <v>1.3253472222222223E-3</v>
      </c>
      <c r="AP1180" s="50">
        <v>1.8535879629629631E-3</v>
      </c>
      <c r="AQ1180" s="50">
        <v>4.2166666666666663E-3</v>
      </c>
      <c r="AR1180" s="50">
        <v>1.674189814814815E-3</v>
      </c>
      <c r="AS1180" s="50">
        <v>2.3344907407407407E-3</v>
      </c>
      <c r="AT1180" s="50">
        <v>3.0143518518518518E-3</v>
      </c>
      <c r="AU1180" s="50">
        <v>4.7739583333333332E-3</v>
      </c>
      <c r="AV1180" s="50">
        <v>5.1712962962962962E-3</v>
      </c>
      <c r="AW1180" s="50">
        <v>6.6223379629629636E-3</v>
      </c>
      <c r="AX1180" s="50">
        <v>1.050023148148148E-2</v>
      </c>
      <c r="AY1180" s="50">
        <v>1.1328472222222222E-2</v>
      </c>
      <c r="AZ1180" s="50">
        <v>1.8301620370370367E-2</v>
      </c>
      <c r="BA1180" s="50">
        <v>1.5643171296296297E-2</v>
      </c>
      <c r="BB1180" s="50">
        <v>2.6770833333333334E-2</v>
      </c>
      <c r="BC1180" s="51">
        <v>5.4838329999999998E-2</v>
      </c>
      <c r="BD1180" s="48" t="s">
        <v>0</v>
      </c>
      <c r="BE1180" s="48" t="s">
        <v>0</v>
      </c>
      <c r="BF1180" s="48">
        <v>2.2999999999999998</v>
      </c>
      <c r="BG1180" s="48">
        <v>4.91</v>
      </c>
      <c r="BH1180" s="48">
        <v>4.07</v>
      </c>
      <c r="BI1180" s="46">
        <v>1080</v>
      </c>
    </row>
    <row r="1181" spans="1:61" x14ac:dyDescent="0.3">
      <c r="A1181" s="46">
        <v>221</v>
      </c>
      <c r="B1181" s="48">
        <v>7.68</v>
      </c>
      <c r="C1181" s="48" t="s">
        <v>0</v>
      </c>
      <c r="D1181" s="48" t="s">
        <v>0</v>
      </c>
      <c r="E1181" s="48" t="s">
        <v>0</v>
      </c>
      <c r="F1181" s="48" t="s">
        <v>0</v>
      </c>
      <c r="G1181" s="48" t="s">
        <v>0</v>
      </c>
      <c r="H1181" s="48">
        <v>29.37</v>
      </c>
      <c r="I1181" s="48">
        <v>46.92</v>
      </c>
      <c r="J1181" s="48">
        <v>65.59</v>
      </c>
      <c r="K1181" s="50">
        <v>9.979166666666667E-4</v>
      </c>
      <c r="L1181" s="50">
        <v>1.3585648148148148E-3</v>
      </c>
      <c r="M1181" s="50">
        <v>3.1570601851851851E-3</v>
      </c>
      <c r="N1181" s="50">
        <v>1.240625E-3</v>
      </c>
      <c r="O1181" s="50">
        <v>1.7423611111111112E-3</v>
      </c>
      <c r="P1181" s="50">
        <v>2.2679398148148146E-3</v>
      </c>
      <c r="Q1181" s="50">
        <v>3.6280092592592592E-3</v>
      </c>
      <c r="R1181" s="50">
        <v>3.9075231481481478E-3</v>
      </c>
      <c r="S1181" s="50">
        <v>4.9665509259259255E-3</v>
      </c>
      <c r="T1181" s="50">
        <v>7.8359953703703699E-3</v>
      </c>
      <c r="U1181" s="50">
        <v>8.4712962962962962E-3</v>
      </c>
      <c r="V1181" s="50">
        <v>1.3471527777777778E-2</v>
      </c>
      <c r="W1181" s="50">
        <v>1.3836921296296297E-2</v>
      </c>
      <c r="X1181" s="50">
        <v>2.3287962962962962E-2</v>
      </c>
      <c r="Y1181" s="51">
        <v>4.8091229999999999E-2</v>
      </c>
      <c r="Z1181" s="48" t="s">
        <v>0</v>
      </c>
      <c r="AA1181" s="48">
        <v>2.04</v>
      </c>
      <c r="AB1181" s="48" t="s">
        <v>0</v>
      </c>
      <c r="AC1181" s="48">
        <v>7.78</v>
      </c>
      <c r="AD1181" s="48">
        <v>4.76</v>
      </c>
      <c r="AE1181" s="46">
        <v>1415</v>
      </c>
      <c r="AF1181" s="48">
        <v>9.51</v>
      </c>
      <c r="AG1181" s="48">
        <v>10.32</v>
      </c>
      <c r="AH1181" s="48">
        <v>11.02</v>
      </c>
      <c r="AI1181" s="48">
        <v>11.6</v>
      </c>
      <c r="AJ1181" s="48">
        <v>12.7</v>
      </c>
      <c r="AK1181" s="48">
        <v>13.74</v>
      </c>
      <c r="AL1181" s="48">
        <v>36.880000000000003</v>
      </c>
      <c r="AM1181" s="48">
        <v>60.69</v>
      </c>
      <c r="AN1181" s="48">
        <v>85.81</v>
      </c>
      <c r="AO1181" s="50">
        <v>1.3262731481481483E-3</v>
      </c>
      <c r="AP1181" s="50">
        <v>1.854976851851852E-3</v>
      </c>
      <c r="AQ1181" s="50">
        <v>4.219791666666666E-3</v>
      </c>
      <c r="AR1181" s="50">
        <v>1.6753472222222224E-3</v>
      </c>
      <c r="AS1181" s="50">
        <v>2.3361111111111109E-3</v>
      </c>
      <c r="AT1181" s="50">
        <v>3.0164351851851854E-3</v>
      </c>
      <c r="AU1181" s="50">
        <v>4.7771990740740735E-3</v>
      </c>
      <c r="AV1181" s="50">
        <v>5.1748842592592593E-3</v>
      </c>
      <c r="AW1181" s="50">
        <v>6.6270833333333338E-3</v>
      </c>
      <c r="AX1181" s="50">
        <v>1.050798611111111E-2</v>
      </c>
      <c r="AY1181" s="50">
        <v>1.1336689814814817E-2</v>
      </c>
      <c r="AZ1181" s="50">
        <v>1.8315046296296295E-2</v>
      </c>
      <c r="BA1181" s="50">
        <v>1.5655902777777776E-2</v>
      </c>
      <c r="BB1181" s="50">
        <v>2.6792476851851852E-2</v>
      </c>
      <c r="BC1181" s="51">
        <v>5.4884389999999998E-2</v>
      </c>
      <c r="BD1181" s="48" t="s">
        <v>0</v>
      </c>
      <c r="BE1181" s="48" t="s">
        <v>0</v>
      </c>
      <c r="BF1181" s="48" t="s">
        <v>0</v>
      </c>
      <c r="BG1181" s="48">
        <v>4.9000000000000004</v>
      </c>
      <c r="BH1181" s="48">
        <v>4.05</v>
      </c>
      <c r="BI1181" s="46">
        <v>1076</v>
      </c>
    </row>
    <row r="1182" spans="1:61" x14ac:dyDescent="0.3">
      <c r="A1182" s="46">
        <v>220</v>
      </c>
      <c r="B1182" s="48" t="s">
        <v>0</v>
      </c>
      <c r="C1182" s="48">
        <v>8.33</v>
      </c>
      <c r="D1182" s="48" t="s">
        <v>0</v>
      </c>
      <c r="E1182" s="48">
        <v>9.81</v>
      </c>
      <c r="F1182" s="48">
        <v>10.64</v>
      </c>
      <c r="G1182" s="48">
        <v>11.56</v>
      </c>
      <c r="H1182" s="48">
        <v>29.39</v>
      </c>
      <c r="I1182" s="48">
        <v>46.95</v>
      </c>
      <c r="J1182" s="48">
        <v>65.62</v>
      </c>
      <c r="K1182" s="50">
        <v>9.9837962962962966E-4</v>
      </c>
      <c r="L1182" s="50">
        <v>1.3592592592592593E-3</v>
      </c>
      <c r="M1182" s="50">
        <v>3.1587962962962963E-3</v>
      </c>
      <c r="N1182" s="50">
        <v>1.2412037037037036E-3</v>
      </c>
      <c r="O1182" s="50">
        <v>1.7431712962962965E-3</v>
      </c>
      <c r="P1182" s="50">
        <v>2.2690972222222223E-3</v>
      </c>
      <c r="Q1182" s="50">
        <v>3.629861111111111E-3</v>
      </c>
      <c r="R1182" s="50">
        <v>3.9094907407407403E-3</v>
      </c>
      <c r="S1182" s="50">
        <v>4.969097222222222E-3</v>
      </c>
      <c r="T1182" s="50">
        <v>7.8402777777777776E-3</v>
      </c>
      <c r="U1182" s="50">
        <v>8.4758101851851834E-3</v>
      </c>
      <c r="V1182" s="50">
        <v>1.3478703703703705E-2</v>
      </c>
      <c r="W1182" s="50">
        <v>1.3847685185185185E-2</v>
      </c>
      <c r="X1182" s="50">
        <v>2.3305902777777776E-2</v>
      </c>
      <c r="Y1182" s="51">
        <v>4.8126129999999996E-2</v>
      </c>
      <c r="Z1182" s="48" t="s">
        <v>0</v>
      </c>
      <c r="AA1182" s="48" t="s">
        <v>0</v>
      </c>
      <c r="AB1182" s="48">
        <v>3.61</v>
      </c>
      <c r="AC1182" s="48">
        <v>7.77</v>
      </c>
      <c r="AD1182" s="48">
        <v>4.74</v>
      </c>
      <c r="AE1182" s="46">
        <v>1410</v>
      </c>
      <c r="AF1182" s="48" t="s">
        <v>0</v>
      </c>
      <c r="AG1182" s="48">
        <v>10.33</v>
      </c>
      <c r="AH1182" s="48" t="s">
        <v>0</v>
      </c>
      <c r="AI1182" s="48">
        <v>11.61</v>
      </c>
      <c r="AJ1182" s="48">
        <v>12.71</v>
      </c>
      <c r="AK1182" s="48">
        <v>13.76</v>
      </c>
      <c r="AL1182" s="48">
        <v>36.909999999999997</v>
      </c>
      <c r="AM1182" s="48">
        <v>60.73</v>
      </c>
      <c r="AN1182" s="48">
        <v>85.87</v>
      </c>
      <c r="AO1182" s="50">
        <v>1.3271990740740742E-3</v>
      </c>
      <c r="AP1182" s="50">
        <v>1.8563657407407409E-3</v>
      </c>
      <c r="AQ1182" s="50">
        <v>4.2229166666666665E-3</v>
      </c>
      <c r="AR1182" s="50">
        <v>1.6765046296296298E-3</v>
      </c>
      <c r="AS1182" s="50">
        <v>2.3377314814814814E-3</v>
      </c>
      <c r="AT1182" s="50">
        <v>3.0185185185185185E-3</v>
      </c>
      <c r="AU1182" s="50">
        <v>4.7805555555555561E-3</v>
      </c>
      <c r="AV1182" s="50">
        <v>5.1784722222222223E-3</v>
      </c>
      <c r="AW1182" s="50">
        <v>6.6317129629629634E-3</v>
      </c>
      <c r="AX1182" s="50">
        <v>1.0515624999999999E-2</v>
      </c>
      <c r="AY1182" s="50">
        <v>1.1345023148148149E-2</v>
      </c>
      <c r="AZ1182" s="50">
        <v>1.8328703703703701E-2</v>
      </c>
      <c r="BA1182" s="50">
        <v>1.5668749999999999E-2</v>
      </c>
      <c r="BB1182" s="50">
        <v>2.6814004629629629E-2</v>
      </c>
      <c r="BC1182" s="51">
        <v>5.4920029999999995E-2</v>
      </c>
      <c r="BD1182" s="48" t="s">
        <v>0</v>
      </c>
      <c r="BE1182" s="48">
        <v>1.51</v>
      </c>
      <c r="BF1182" s="48">
        <v>2.29</v>
      </c>
      <c r="BG1182" s="48">
        <v>4.8899999999999997</v>
      </c>
      <c r="BH1182" s="48">
        <v>4.04</v>
      </c>
      <c r="BI1182" s="46">
        <v>1072</v>
      </c>
    </row>
    <row r="1183" spans="1:61" x14ac:dyDescent="0.3">
      <c r="A1183" s="46">
        <v>219</v>
      </c>
      <c r="B1183" s="48" t="s">
        <v>0</v>
      </c>
      <c r="C1183" s="48" t="s">
        <v>0</v>
      </c>
      <c r="D1183" s="48">
        <v>8.91</v>
      </c>
      <c r="E1183" s="48" t="s">
        <v>0</v>
      </c>
      <c r="F1183" s="48">
        <v>10.65</v>
      </c>
      <c r="G1183" s="48">
        <v>11.57</v>
      </c>
      <c r="H1183" s="48">
        <v>29.4</v>
      </c>
      <c r="I1183" s="48">
        <v>46.97</v>
      </c>
      <c r="J1183" s="48">
        <v>65.650000000000006</v>
      </c>
      <c r="K1183" s="50">
        <v>9.9895833333333347E-4</v>
      </c>
      <c r="L1183" s="50">
        <v>1.3599537037037037E-3</v>
      </c>
      <c r="M1183" s="50">
        <v>3.1605324074074075E-3</v>
      </c>
      <c r="N1183" s="50">
        <v>1.241898148148148E-3</v>
      </c>
      <c r="O1183" s="50">
        <v>1.7440972222222224E-3</v>
      </c>
      <c r="P1183" s="50">
        <v>2.2702546296296299E-3</v>
      </c>
      <c r="Q1183" s="50">
        <v>3.6317129629629629E-3</v>
      </c>
      <c r="R1183" s="50">
        <v>3.9115740740740743E-3</v>
      </c>
      <c r="S1183" s="50">
        <v>4.9717592592592591E-3</v>
      </c>
      <c r="T1183" s="50">
        <v>7.8445601851851836E-3</v>
      </c>
      <c r="U1183" s="50">
        <v>8.4804398148148139E-3</v>
      </c>
      <c r="V1183" s="50">
        <v>1.348599537037037E-2</v>
      </c>
      <c r="W1183" s="50">
        <v>1.3858449074074075E-2</v>
      </c>
      <c r="X1183" s="50">
        <v>2.3324074074074073E-2</v>
      </c>
      <c r="Y1183" s="51">
        <v>4.8171470000000001E-2</v>
      </c>
      <c r="Z1183" s="48">
        <v>1.18</v>
      </c>
      <c r="AA1183" s="48" t="s">
        <v>0</v>
      </c>
      <c r="AB1183" s="48" t="s">
        <v>0</v>
      </c>
      <c r="AC1183" s="48">
        <v>7.76</v>
      </c>
      <c r="AD1183" s="48">
        <v>4.72</v>
      </c>
      <c r="AE1183" s="46">
        <v>1405</v>
      </c>
      <c r="AF1183" s="48">
        <v>9.52</v>
      </c>
      <c r="AG1183" s="48" t="s">
        <v>0</v>
      </c>
      <c r="AH1183" s="48">
        <v>11.03</v>
      </c>
      <c r="AI1183" s="48">
        <v>11.62</v>
      </c>
      <c r="AJ1183" s="48">
        <v>12.72</v>
      </c>
      <c r="AK1183" s="48">
        <v>13.77</v>
      </c>
      <c r="AL1183" s="48">
        <v>36.93</v>
      </c>
      <c r="AM1183" s="48">
        <v>60.77</v>
      </c>
      <c r="AN1183" s="48">
        <v>85.93</v>
      </c>
      <c r="AO1183" s="50">
        <v>1.3281250000000001E-3</v>
      </c>
      <c r="AP1183" s="50">
        <v>1.8576388888888889E-3</v>
      </c>
      <c r="AQ1183" s="50">
        <v>4.226041666666667E-3</v>
      </c>
      <c r="AR1183" s="50">
        <v>1.6777777777777778E-3</v>
      </c>
      <c r="AS1183" s="50">
        <v>2.3393518518518516E-3</v>
      </c>
      <c r="AT1183" s="50">
        <v>3.0207175925925926E-3</v>
      </c>
      <c r="AU1183" s="50">
        <v>4.783912037037037E-3</v>
      </c>
      <c r="AV1183" s="50">
        <v>5.182175925925926E-3</v>
      </c>
      <c r="AW1183" s="50">
        <v>6.6364583333333336E-3</v>
      </c>
      <c r="AX1183" s="50">
        <v>1.0523263888888889E-2</v>
      </c>
      <c r="AY1183" s="50">
        <v>1.1353356481481482E-2</v>
      </c>
      <c r="AZ1183" s="50">
        <v>1.8342245370370366E-2</v>
      </c>
      <c r="BA1183" s="50">
        <v>1.5681597222222222E-2</v>
      </c>
      <c r="BB1183" s="50">
        <v>2.6835763888888892E-2</v>
      </c>
      <c r="BC1183" s="51">
        <v>5.4966109999999999E-2</v>
      </c>
      <c r="BD1183" s="48" t="s">
        <v>0</v>
      </c>
      <c r="BE1183" s="48" t="s">
        <v>0</v>
      </c>
      <c r="BF1183" s="48" t="s">
        <v>0</v>
      </c>
      <c r="BG1183" s="48">
        <v>4.88</v>
      </c>
      <c r="BH1183" s="48">
        <v>4.0199999999999996</v>
      </c>
      <c r="BI1183" s="46">
        <v>1068</v>
      </c>
    </row>
    <row r="1184" spans="1:61" x14ac:dyDescent="0.3">
      <c r="A1184" s="46">
        <v>218</v>
      </c>
      <c r="B1184" s="48">
        <v>7.69</v>
      </c>
      <c r="C1184" s="48" t="s">
        <v>0</v>
      </c>
      <c r="D1184" s="48" t="s">
        <v>0</v>
      </c>
      <c r="E1184" s="48">
        <v>9.82</v>
      </c>
      <c r="F1184" s="48" t="s">
        <v>0</v>
      </c>
      <c r="G1184" s="48" t="s">
        <v>0</v>
      </c>
      <c r="H1184" s="48">
        <v>29.42</v>
      </c>
      <c r="I1184" s="48">
        <v>47</v>
      </c>
      <c r="J1184" s="48">
        <v>65.69</v>
      </c>
      <c r="K1184" s="50">
        <v>9.9942129629629643E-4</v>
      </c>
      <c r="L1184" s="50">
        <v>1.3606481481481482E-3</v>
      </c>
      <c r="M1184" s="50">
        <v>3.1623842592592593E-3</v>
      </c>
      <c r="N1184" s="50">
        <v>1.2424768518518518E-3</v>
      </c>
      <c r="O1184" s="50">
        <v>1.7449074074074075E-3</v>
      </c>
      <c r="P1184" s="50">
        <v>2.2714120370370371E-3</v>
      </c>
      <c r="Q1184" s="50">
        <v>3.6336805555555554E-3</v>
      </c>
      <c r="R1184" s="50">
        <v>3.9135416666666667E-3</v>
      </c>
      <c r="S1184" s="50">
        <v>4.9743055555555556E-3</v>
      </c>
      <c r="T1184" s="50">
        <v>7.848842592592593E-3</v>
      </c>
      <c r="U1184" s="50">
        <v>8.4850694444444444E-3</v>
      </c>
      <c r="V1184" s="50">
        <v>1.3493287037037036E-2</v>
      </c>
      <c r="W1184" s="50">
        <v>1.3869212962962963E-2</v>
      </c>
      <c r="X1184" s="50">
        <v>2.3342129629629626E-2</v>
      </c>
      <c r="Y1184" s="51">
        <v>4.8206389999999995E-2</v>
      </c>
      <c r="Z1184" s="48" t="s">
        <v>0</v>
      </c>
      <c r="AA1184" s="48">
        <v>2.0299999999999998</v>
      </c>
      <c r="AB1184" s="48">
        <v>3.6</v>
      </c>
      <c r="AC1184" s="48">
        <v>7.75</v>
      </c>
      <c r="AD1184" s="48">
        <v>4.7</v>
      </c>
      <c r="AE1184" s="46">
        <v>1399</v>
      </c>
      <c r="AF1184" s="48">
        <v>9.5299999999999994</v>
      </c>
      <c r="AG1184" s="48">
        <v>10.34</v>
      </c>
      <c r="AH1184" s="48">
        <v>11.04</v>
      </c>
      <c r="AI1184" s="48">
        <v>11.63</v>
      </c>
      <c r="AJ1184" s="48">
        <v>12.73</v>
      </c>
      <c r="AK1184" s="48">
        <v>13.78</v>
      </c>
      <c r="AL1184" s="48">
        <v>36.950000000000003</v>
      </c>
      <c r="AM1184" s="48">
        <v>60.81</v>
      </c>
      <c r="AN1184" s="48">
        <v>85.99</v>
      </c>
      <c r="AO1184" s="50">
        <v>1.329050925925926E-3</v>
      </c>
      <c r="AP1184" s="50">
        <v>1.8590277777777778E-3</v>
      </c>
      <c r="AQ1184" s="50">
        <v>4.2291666666666667E-3</v>
      </c>
      <c r="AR1184" s="50">
        <v>1.6789351851851852E-3</v>
      </c>
      <c r="AS1184" s="50">
        <v>2.3409722222222222E-3</v>
      </c>
      <c r="AT1184" s="50">
        <v>3.0228009259259257E-3</v>
      </c>
      <c r="AU1184" s="50">
        <v>4.7872685185185188E-3</v>
      </c>
      <c r="AV1184" s="50">
        <v>5.1857638888888891E-3</v>
      </c>
      <c r="AW1184" s="50">
        <v>6.6412037037037039E-3</v>
      </c>
      <c r="AX1184" s="50">
        <v>1.0530902777777778E-2</v>
      </c>
      <c r="AY1184" s="50">
        <v>1.1361689814814816E-2</v>
      </c>
      <c r="AZ1184" s="50">
        <v>1.8355902777777777E-2</v>
      </c>
      <c r="BA1184" s="50">
        <v>1.5694444444444445E-2</v>
      </c>
      <c r="BB1184" s="50">
        <v>2.6857523148148148E-2</v>
      </c>
      <c r="BC1184" s="51">
        <v>5.5012199999999997E-2</v>
      </c>
      <c r="BD1184" s="48" t="s">
        <v>0</v>
      </c>
      <c r="BE1184" s="48" t="s">
        <v>0</v>
      </c>
      <c r="BF1184" s="48">
        <v>2.2800000000000002</v>
      </c>
      <c r="BG1184" s="48">
        <v>4.8600000000000003</v>
      </c>
      <c r="BH1184" s="48">
        <v>4</v>
      </c>
      <c r="BI1184" s="46">
        <v>1064</v>
      </c>
    </row>
    <row r="1185" spans="1:61" x14ac:dyDescent="0.3">
      <c r="A1185" s="46">
        <v>217</v>
      </c>
      <c r="B1185" s="48" t="s">
        <v>0</v>
      </c>
      <c r="C1185" s="48">
        <v>8.34</v>
      </c>
      <c r="D1185" s="48">
        <v>8.92</v>
      </c>
      <c r="E1185" s="48">
        <v>9.83</v>
      </c>
      <c r="F1185" s="48">
        <v>10.66</v>
      </c>
      <c r="G1185" s="48">
        <v>11.58</v>
      </c>
      <c r="H1185" s="48">
        <v>29.43</v>
      </c>
      <c r="I1185" s="48">
        <v>47.02</v>
      </c>
      <c r="J1185" s="48">
        <v>65.72</v>
      </c>
      <c r="K1185" s="50">
        <v>1E-3</v>
      </c>
      <c r="L1185" s="50">
        <v>1.3613425925925926E-3</v>
      </c>
      <c r="M1185" s="50">
        <v>3.1641203703703705E-3</v>
      </c>
      <c r="N1185" s="50">
        <v>1.2431712962962963E-3</v>
      </c>
      <c r="O1185" s="50">
        <v>1.7458333333333334E-3</v>
      </c>
      <c r="P1185" s="50">
        <v>2.2725694444444447E-3</v>
      </c>
      <c r="Q1185" s="50">
        <v>3.6356481481481478E-3</v>
      </c>
      <c r="R1185" s="50">
        <v>3.9156249999999998E-3</v>
      </c>
      <c r="S1185" s="50">
        <v>4.9769675925925927E-3</v>
      </c>
      <c r="T1185" s="50">
        <v>7.8532407407407405E-3</v>
      </c>
      <c r="U1185" s="50">
        <v>8.4896990740740749E-3</v>
      </c>
      <c r="V1185" s="50">
        <v>1.3500578703703704E-2</v>
      </c>
      <c r="W1185" s="50">
        <v>1.3879976851851852E-2</v>
      </c>
      <c r="X1185" s="50">
        <v>2.3360300925925927E-2</v>
      </c>
      <c r="Y1185" s="51">
        <v>4.8241319999999997E-2</v>
      </c>
      <c r="Z1185" s="48" t="s">
        <v>0</v>
      </c>
      <c r="AA1185" s="48" t="s">
        <v>0</v>
      </c>
      <c r="AB1185" s="48" t="s">
        <v>0</v>
      </c>
      <c r="AC1185" s="48">
        <v>7.74</v>
      </c>
      <c r="AD1185" s="48">
        <v>4.6900000000000004</v>
      </c>
      <c r="AE1185" s="46">
        <v>1394</v>
      </c>
      <c r="AF1185" s="48" t="s">
        <v>0</v>
      </c>
      <c r="AG1185" s="48">
        <v>10.35</v>
      </c>
      <c r="AH1185" s="48" t="s">
        <v>0</v>
      </c>
      <c r="AI1185" s="48">
        <v>11.64</v>
      </c>
      <c r="AJ1185" s="48">
        <v>12.74</v>
      </c>
      <c r="AK1185" s="48">
        <v>13.79</v>
      </c>
      <c r="AL1185" s="48">
        <v>36.979999999999997</v>
      </c>
      <c r="AM1185" s="48">
        <v>60.86</v>
      </c>
      <c r="AN1185" s="48">
        <v>86.05</v>
      </c>
      <c r="AO1185" s="50">
        <v>1.3299768518518519E-3</v>
      </c>
      <c r="AP1185" s="50">
        <v>1.8604166666666667E-3</v>
      </c>
      <c r="AQ1185" s="50">
        <v>4.2322916666666663E-3</v>
      </c>
      <c r="AR1185" s="50">
        <v>1.6800925925925926E-3</v>
      </c>
      <c r="AS1185" s="50">
        <v>2.3425925925925923E-3</v>
      </c>
      <c r="AT1185" s="50">
        <v>3.0248842592592593E-3</v>
      </c>
      <c r="AU1185" s="50">
        <v>4.7906249999999997E-3</v>
      </c>
      <c r="AV1185" s="50">
        <v>5.1894675925925927E-3</v>
      </c>
      <c r="AW1185" s="50">
        <v>6.645949074074075E-3</v>
      </c>
      <c r="AX1185" s="50">
        <v>1.0538657407407406E-2</v>
      </c>
      <c r="AY1185" s="50">
        <v>1.1370023148148148E-2</v>
      </c>
      <c r="AZ1185" s="50">
        <v>1.8369560185185183E-2</v>
      </c>
      <c r="BA1185" s="50">
        <v>1.5707407407407406E-2</v>
      </c>
      <c r="BB1185" s="50">
        <v>2.6879282407407407E-2</v>
      </c>
      <c r="BC1185" s="51">
        <v>5.5058299999999998E-2</v>
      </c>
      <c r="BD1185" s="48" t="s">
        <v>0</v>
      </c>
      <c r="BE1185" s="48">
        <v>1.5</v>
      </c>
      <c r="BF1185" s="48" t="s">
        <v>0</v>
      </c>
      <c r="BG1185" s="48">
        <v>4.8499999999999996</v>
      </c>
      <c r="BH1185" s="48">
        <v>3.99</v>
      </c>
      <c r="BI1185" s="46">
        <v>1060</v>
      </c>
    </row>
    <row r="1186" spans="1:61" x14ac:dyDescent="0.3">
      <c r="A1186" s="46">
        <v>216</v>
      </c>
      <c r="B1186" s="48" t="s">
        <v>0</v>
      </c>
      <c r="C1186" s="48" t="s">
        <v>0</v>
      </c>
      <c r="D1186" s="48" t="s">
        <v>0</v>
      </c>
      <c r="E1186" s="48" t="s">
        <v>0</v>
      </c>
      <c r="F1186" s="48" t="s">
        <v>0</v>
      </c>
      <c r="G1186" s="48">
        <v>11.59</v>
      </c>
      <c r="H1186" s="48">
        <v>29.45</v>
      </c>
      <c r="I1186" s="48">
        <v>47.05</v>
      </c>
      <c r="J1186" s="48">
        <v>65.760000000000005</v>
      </c>
      <c r="K1186" s="50">
        <v>1.000462962962963E-3</v>
      </c>
      <c r="L1186" s="50">
        <v>1.362037037037037E-3</v>
      </c>
      <c r="M1186" s="50">
        <v>3.1658564814814813E-3</v>
      </c>
      <c r="N1186" s="50">
        <v>1.2437499999999998E-3</v>
      </c>
      <c r="O1186" s="50">
        <v>1.7467592592592593E-3</v>
      </c>
      <c r="P1186" s="50">
        <v>2.2737268518518519E-3</v>
      </c>
      <c r="Q1186" s="50">
        <v>3.6374999999999997E-3</v>
      </c>
      <c r="R1186" s="50">
        <v>3.9177083333333329E-3</v>
      </c>
      <c r="S1186" s="50">
        <v>4.9795138888888892E-3</v>
      </c>
      <c r="T1186" s="50">
        <v>7.8575231481481482E-3</v>
      </c>
      <c r="U1186" s="50">
        <v>8.4943287037037036E-3</v>
      </c>
      <c r="V1186" s="50">
        <v>1.3507870370370371E-2</v>
      </c>
      <c r="W1186" s="50">
        <v>1.3890856481481481E-2</v>
      </c>
      <c r="X1186" s="50">
        <v>2.3378472222222221E-2</v>
      </c>
      <c r="Y1186" s="51">
        <v>4.8276259999999994E-2</v>
      </c>
      <c r="Z1186" s="48" t="s">
        <v>0</v>
      </c>
      <c r="AA1186" s="48">
        <v>2.02</v>
      </c>
      <c r="AB1186" s="48">
        <v>3.59</v>
      </c>
      <c r="AC1186" s="48">
        <v>7.73</v>
      </c>
      <c r="AD1186" s="48">
        <v>4.67</v>
      </c>
      <c r="AE1186" s="46">
        <v>1389</v>
      </c>
      <c r="AF1186" s="48">
        <v>9.5399999999999991</v>
      </c>
      <c r="AG1186" s="48" t="s">
        <v>0</v>
      </c>
      <c r="AH1186" s="48">
        <v>11.05</v>
      </c>
      <c r="AI1186" s="48" t="s">
        <v>0</v>
      </c>
      <c r="AJ1186" s="48">
        <v>12.75</v>
      </c>
      <c r="AK1186" s="48">
        <v>13.8</v>
      </c>
      <c r="AL1186" s="48">
        <v>37</v>
      </c>
      <c r="AM1186" s="48">
        <v>60.9</v>
      </c>
      <c r="AN1186" s="48">
        <v>86.11</v>
      </c>
      <c r="AO1186" s="50">
        <v>1.3310185185185187E-3</v>
      </c>
      <c r="AP1186" s="50">
        <v>1.8618055555555556E-3</v>
      </c>
      <c r="AQ1186" s="50">
        <v>4.2355324074074075E-3</v>
      </c>
      <c r="AR1186" s="50">
        <v>1.6813657407407409E-3</v>
      </c>
      <c r="AS1186" s="50">
        <v>2.3442129629629629E-3</v>
      </c>
      <c r="AT1186" s="50">
        <v>3.0269675925925924E-3</v>
      </c>
      <c r="AU1186" s="50">
        <v>4.7939814814814815E-3</v>
      </c>
      <c r="AV1186" s="50">
        <v>5.1930555555555558E-3</v>
      </c>
      <c r="AW1186" s="50">
        <v>6.6506944444444452E-3</v>
      </c>
      <c r="AX1186" s="50">
        <v>1.0546412037037036E-2</v>
      </c>
      <c r="AY1186" s="50">
        <v>1.1378472222222224E-2</v>
      </c>
      <c r="AZ1186" s="50">
        <v>1.838321759259259E-2</v>
      </c>
      <c r="BA1186" s="50">
        <v>1.5720370370370371E-2</v>
      </c>
      <c r="BB1186" s="50">
        <v>2.6901041666666667E-2</v>
      </c>
      <c r="BC1186" s="51">
        <v>5.5104400000000005E-2</v>
      </c>
      <c r="BD1186" s="48" t="s">
        <v>0</v>
      </c>
      <c r="BE1186" s="48" t="s">
        <v>0</v>
      </c>
      <c r="BF1186" s="48">
        <v>2.27</v>
      </c>
      <c r="BG1186" s="48">
        <v>4.84</v>
      </c>
      <c r="BH1186" s="48">
        <v>3.97</v>
      </c>
      <c r="BI1186" s="46">
        <v>1056</v>
      </c>
    </row>
    <row r="1187" spans="1:61" x14ac:dyDescent="0.3">
      <c r="A1187" s="46">
        <v>215</v>
      </c>
      <c r="B1187" s="48">
        <v>7.7</v>
      </c>
      <c r="C1187" s="48" t="s">
        <v>0</v>
      </c>
      <c r="D1187" s="48" t="s">
        <v>0</v>
      </c>
      <c r="E1187" s="48">
        <v>9.84</v>
      </c>
      <c r="F1187" s="48">
        <v>10.67</v>
      </c>
      <c r="G1187" s="48">
        <v>11.6</v>
      </c>
      <c r="H1187" s="48">
        <v>29.46</v>
      </c>
      <c r="I1187" s="48">
        <v>47.08</v>
      </c>
      <c r="J1187" s="48">
        <v>65.790000000000006</v>
      </c>
      <c r="K1187" s="50">
        <v>1.0010416666666668E-3</v>
      </c>
      <c r="L1187" s="50">
        <v>1.3627314814814815E-3</v>
      </c>
      <c r="M1187" s="50">
        <v>3.1677083333333331E-3</v>
      </c>
      <c r="N1187" s="50">
        <v>1.2444444444444443E-3</v>
      </c>
      <c r="O1187" s="50">
        <v>1.7475694444444446E-3</v>
      </c>
      <c r="P1187" s="50">
        <v>2.2748842592592595E-3</v>
      </c>
      <c r="Q1187" s="50">
        <v>3.6394675925925921E-3</v>
      </c>
      <c r="R1187" s="50">
        <v>3.9196759259259254E-3</v>
      </c>
      <c r="S1187" s="50">
        <v>4.9821759259259264E-3</v>
      </c>
      <c r="T1187" s="50">
        <v>7.8618055555555559E-3</v>
      </c>
      <c r="U1187" s="50">
        <v>8.4989583333333323E-3</v>
      </c>
      <c r="V1187" s="50">
        <v>1.3515162037037037E-2</v>
      </c>
      <c r="W1187" s="50">
        <v>1.390173611111111E-2</v>
      </c>
      <c r="X1187" s="50">
        <v>2.339675925925926E-2</v>
      </c>
      <c r="Y1187" s="51">
        <v>4.8311199999999992E-2</v>
      </c>
      <c r="Z1187" s="48" t="s">
        <v>0</v>
      </c>
      <c r="AA1187" s="48" t="s">
        <v>0</v>
      </c>
      <c r="AB1187" s="48" t="s">
        <v>0</v>
      </c>
      <c r="AC1187" s="48">
        <v>7.72</v>
      </c>
      <c r="AD1187" s="48">
        <v>4.6500000000000004</v>
      </c>
      <c r="AE1187" s="46">
        <v>1384</v>
      </c>
      <c r="AF1187" s="48" t="s">
        <v>0</v>
      </c>
      <c r="AG1187" s="48">
        <v>10.36</v>
      </c>
      <c r="AH1187" s="48">
        <v>11.06</v>
      </c>
      <c r="AI1187" s="48">
        <v>11.65</v>
      </c>
      <c r="AJ1187" s="48">
        <v>12.76</v>
      </c>
      <c r="AK1187" s="48">
        <v>13.81</v>
      </c>
      <c r="AL1187" s="48">
        <v>37.03</v>
      </c>
      <c r="AM1187" s="48">
        <v>60.94</v>
      </c>
      <c r="AN1187" s="48">
        <v>86.17</v>
      </c>
      <c r="AO1187" s="50">
        <v>1.3319444444444446E-3</v>
      </c>
      <c r="AP1187" s="50">
        <v>1.8631944444444444E-3</v>
      </c>
      <c r="AQ1187" s="50">
        <v>4.2386574074074071E-3</v>
      </c>
      <c r="AR1187" s="50">
        <v>1.6825231481481483E-3</v>
      </c>
      <c r="AS1187" s="50">
        <v>2.3459490740740736E-3</v>
      </c>
      <c r="AT1187" s="50">
        <v>3.0290509259259259E-3</v>
      </c>
      <c r="AU1187" s="50">
        <v>4.7973379629629625E-3</v>
      </c>
      <c r="AV1187" s="50">
        <v>5.1967592592592595E-3</v>
      </c>
      <c r="AW1187" s="50">
        <v>6.6554398148148146E-3</v>
      </c>
      <c r="AX1187" s="50">
        <v>1.0554166666666667E-2</v>
      </c>
      <c r="AY1187" s="50">
        <v>1.1386805555555556E-2</v>
      </c>
      <c r="AZ1187" s="50">
        <v>1.8396990740740738E-2</v>
      </c>
      <c r="BA1187" s="50">
        <v>1.5733333333333332E-2</v>
      </c>
      <c r="BB1187" s="50">
        <v>2.6922916666666668E-2</v>
      </c>
      <c r="BC1187" s="51">
        <v>5.5150520000000001E-2</v>
      </c>
      <c r="BD1187" s="48">
        <v>0.94</v>
      </c>
      <c r="BE1187" s="48" t="s">
        <v>0</v>
      </c>
      <c r="BF1187" s="48" t="s">
        <v>0</v>
      </c>
      <c r="BG1187" s="48">
        <v>4.83</v>
      </c>
      <c r="BH1187" s="48">
        <v>3.95</v>
      </c>
      <c r="BI1187" s="46">
        <v>1052</v>
      </c>
    </row>
    <row r="1188" spans="1:61" x14ac:dyDescent="0.3">
      <c r="A1188" s="46">
        <v>214</v>
      </c>
      <c r="B1188" s="48" t="s">
        <v>0</v>
      </c>
      <c r="C1188" s="48">
        <v>8.35</v>
      </c>
      <c r="D1188" s="48">
        <v>8.93</v>
      </c>
      <c r="E1188" s="48" t="s">
        <v>0</v>
      </c>
      <c r="F1188" s="48">
        <v>10.68</v>
      </c>
      <c r="G1188" s="48" t="s">
        <v>0</v>
      </c>
      <c r="H1188" s="48">
        <v>29.48</v>
      </c>
      <c r="I1188" s="48">
        <v>47.1</v>
      </c>
      <c r="J1188" s="48">
        <v>65.83</v>
      </c>
      <c r="K1188" s="50">
        <v>1.0015046296296297E-3</v>
      </c>
      <c r="L1188" s="50">
        <v>1.3635416666666668E-3</v>
      </c>
      <c r="M1188" s="50">
        <v>3.1694444444444443E-3</v>
      </c>
      <c r="N1188" s="50">
        <v>1.2450231481481481E-3</v>
      </c>
      <c r="O1188" s="50">
        <v>1.7484953703703705E-3</v>
      </c>
      <c r="P1188" s="50">
        <v>2.2760416666666667E-3</v>
      </c>
      <c r="Q1188" s="50">
        <v>3.641319444444444E-3</v>
      </c>
      <c r="R1188" s="50">
        <v>3.9217592592592594E-3</v>
      </c>
      <c r="S1188" s="50">
        <v>4.9848379629629635E-3</v>
      </c>
      <c r="T1188" s="50">
        <v>7.8662037037037034E-3</v>
      </c>
      <c r="U1188" s="50">
        <v>8.5035879629629628E-3</v>
      </c>
      <c r="V1188" s="50">
        <v>1.3522569444444445E-2</v>
      </c>
      <c r="W1188" s="50">
        <v>1.3912615740740741E-2</v>
      </c>
      <c r="X1188" s="50">
        <v>2.3415046296296295E-2</v>
      </c>
      <c r="Y1188" s="51">
        <v>4.8356569999999995E-2</v>
      </c>
      <c r="Z1188" s="48" t="s">
        <v>0</v>
      </c>
      <c r="AA1188" s="48" t="s">
        <v>0</v>
      </c>
      <c r="AB1188" s="48">
        <v>3.58</v>
      </c>
      <c r="AC1188" s="48">
        <v>7.71</v>
      </c>
      <c r="AD1188" s="48">
        <v>4.6399999999999997</v>
      </c>
      <c r="AE1188" s="46">
        <v>1378</v>
      </c>
      <c r="AF1188" s="48">
        <v>9.5500000000000007</v>
      </c>
      <c r="AG1188" s="48" t="s">
        <v>0</v>
      </c>
      <c r="AH1188" s="48" t="s">
        <v>0</v>
      </c>
      <c r="AI1188" s="48">
        <v>11.66</v>
      </c>
      <c r="AJ1188" s="48">
        <v>12.77</v>
      </c>
      <c r="AK1188" s="48">
        <v>13.82</v>
      </c>
      <c r="AL1188" s="48">
        <v>37.049999999999997</v>
      </c>
      <c r="AM1188" s="48">
        <v>60.98</v>
      </c>
      <c r="AN1188" s="48">
        <v>86.23</v>
      </c>
      <c r="AO1188" s="50">
        <v>1.3328703703703705E-3</v>
      </c>
      <c r="AP1188" s="50">
        <v>1.8645833333333333E-3</v>
      </c>
      <c r="AQ1188" s="50">
        <v>4.2417824074074068E-3</v>
      </c>
      <c r="AR1188" s="50">
        <v>1.6837962962962963E-3</v>
      </c>
      <c r="AS1188" s="50">
        <v>2.3475694444444442E-3</v>
      </c>
      <c r="AT1188" s="50">
        <v>3.0312500000000001E-3</v>
      </c>
      <c r="AU1188" s="50">
        <v>4.8006944444444442E-3</v>
      </c>
      <c r="AV1188" s="50">
        <v>5.2004629629629632E-3</v>
      </c>
      <c r="AW1188" s="50">
        <v>6.6601851851851857E-3</v>
      </c>
      <c r="AX1188" s="50">
        <v>1.0561921296296295E-2</v>
      </c>
      <c r="AY1188" s="50">
        <v>1.139525462962963E-2</v>
      </c>
      <c r="AZ1188" s="50">
        <v>1.8410763888888886E-2</v>
      </c>
      <c r="BA1188" s="50">
        <v>1.5746296296296296E-2</v>
      </c>
      <c r="BB1188" s="50">
        <v>2.6944907407407407E-2</v>
      </c>
      <c r="BC1188" s="51">
        <v>5.5186229999999996E-2</v>
      </c>
      <c r="BD1188" s="48" t="s">
        <v>0</v>
      </c>
      <c r="BE1188" s="48">
        <v>1.49</v>
      </c>
      <c r="BF1188" s="48">
        <v>2.2599999999999998</v>
      </c>
      <c r="BG1188" s="48">
        <v>4.82</v>
      </c>
      <c r="BH1188" s="48">
        <v>3.94</v>
      </c>
      <c r="BI1188" s="46">
        <v>1048</v>
      </c>
    </row>
    <row r="1189" spans="1:61" x14ac:dyDescent="0.3">
      <c r="A1189" s="46">
        <v>213</v>
      </c>
      <c r="B1189" s="48" t="s">
        <v>0</v>
      </c>
      <c r="C1189" s="48" t="s">
        <v>0</v>
      </c>
      <c r="D1189" s="48" t="s">
        <v>0</v>
      </c>
      <c r="E1189" s="48">
        <v>9.85</v>
      </c>
      <c r="F1189" s="48" t="s">
        <v>0</v>
      </c>
      <c r="G1189" s="48">
        <v>11.61</v>
      </c>
      <c r="H1189" s="48">
        <v>29.49</v>
      </c>
      <c r="I1189" s="48">
        <v>47.13</v>
      </c>
      <c r="J1189" s="48">
        <v>65.86</v>
      </c>
      <c r="K1189" s="50">
        <v>1.0020833333333333E-3</v>
      </c>
      <c r="L1189" s="50">
        <v>1.3642361111111112E-3</v>
      </c>
      <c r="M1189" s="50">
        <v>3.1712962962962962E-3</v>
      </c>
      <c r="N1189" s="50">
        <v>1.2457175925925925E-3</v>
      </c>
      <c r="O1189" s="50">
        <v>1.7494212962962964E-3</v>
      </c>
      <c r="P1189" s="50">
        <v>2.2771990740740743E-3</v>
      </c>
      <c r="Q1189" s="50">
        <v>3.6432870370370369E-3</v>
      </c>
      <c r="R1189" s="50">
        <v>3.9238425925925925E-3</v>
      </c>
      <c r="S1189" s="50">
        <v>4.9873842592592591E-3</v>
      </c>
      <c r="T1189" s="50">
        <v>7.8704861111111111E-3</v>
      </c>
      <c r="U1189" s="50">
        <v>8.508333333333333E-3</v>
      </c>
      <c r="V1189" s="50">
        <v>1.3529861111111111E-2</v>
      </c>
      <c r="W1189" s="50">
        <v>1.3923495370370371E-2</v>
      </c>
      <c r="X1189" s="50">
        <v>2.343333333333333E-2</v>
      </c>
      <c r="Y1189" s="51">
        <v>4.8391539999999997E-2</v>
      </c>
      <c r="Z1189" s="48" t="s">
        <v>0</v>
      </c>
      <c r="AA1189" s="48">
        <v>2.0099999999999998</v>
      </c>
      <c r="AB1189" s="48" t="s">
        <v>0</v>
      </c>
      <c r="AC1189" s="48">
        <v>7.7</v>
      </c>
      <c r="AD1189" s="48">
        <v>4.62</v>
      </c>
      <c r="AE1189" s="46">
        <v>1373</v>
      </c>
      <c r="AF1189" s="48">
        <v>9.56</v>
      </c>
      <c r="AG1189" s="48">
        <v>10.37</v>
      </c>
      <c r="AH1189" s="48">
        <v>11.07</v>
      </c>
      <c r="AI1189" s="48">
        <v>11.67</v>
      </c>
      <c r="AJ1189" s="48">
        <v>12.78</v>
      </c>
      <c r="AK1189" s="48">
        <v>13.83</v>
      </c>
      <c r="AL1189" s="48">
        <v>37.08</v>
      </c>
      <c r="AM1189" s="48">
        <v>61.02</v>
      </c>
      <c r="AN1189" s="48">
        <v>86.29</v>
      </c>
      <c r="AO1189" s="50">
        <v>1.3337962962962965E-3</v>
      </c>
      <c r="AP1189" s="50">
        <v>1.8658564814814816E-3</v>
      </c>
      <c r="AQ1189" s="50">
        <v>4.2450231481481479E-3</v>
      </c>
      <c r="AR1189" s="50">
        <v>1.6849537037037037E-3</v>
      </c>
      <c r="AS1189" s="50">
        <v>2.3491898148148144E-3</v>
      </c>
      <c r="AT1189" s="50">
        <v>3.0333333333333332E-3</v>
      </c>
      <c r="AU1189" s="50">
        <v>4.8041666666666667E-3</v>
      </c>
      <c r="AV1189" s="50">
        <v>5.2041666666666668E-3</v>
      </c>
      <c r="AW1189" s="50">
        <v>6.6650462962962965E-3</v>
      </c>
      <c r="AX1189" s="50">
        <v>1.0569675925925925E-2</v>
      </c>
      <c r="AY1189" s="50">
        <v>1.1403703703703704E-2</v>
      </c>
      <c r="AZ1189" s="50">
        <v>1.8424537037037034E-2</v>
      </c>
      <c r="BA1189" s="50">
        <v>1.5759374999999999E-2</v>
      </c>
      <c r="BB1189" s="50">
        <v>2.6966898148148146E-2</v>
      </c>
      <c r="BC1189" s="51">
        <v>5.5232359999999994E-2</v>
      </c>
      <c r="BD1189" s="48" t="s">
        <v>0</v>
      </c>
      <c r="BE1189" s="48" t="s">
        <v>0</v>
      </c>
      <c r="BF1189" s="48" t="s">
        <v>0</v>
      </c>
      <c r="BG1189" s="48">
        <v>4.8100000000000005</v>
      </c>
      <c r="BH1189" s="48">
        <v>3.92</v>
      </c>
      <c r="BI1189" s="46">
        <v>1044</v>
      </c>
    </row>
    <row r="1190" spans="1:61" x14ac:dyDescent="0.3">
      <c r="A1190" s="46">
        <v>212</v>
      </c>
      <c r="B1190" s="48">
        <v>7.71</v>
      </c>
      <c r="C1190" s="48">
        <v>8.36</v>
      </c>
      <c r="D1190" s="48">
        <v>8.94</v>
      </c>
      <c r="E1190" s="48">
        <v>9.86</v>
      </c>
      <c r="F1190" s="48">
        <v>10.69</v>
      </c>
      <c r="G1190" s="48">
        <v>11.62</v>
      </c>
      <c r="H1190" s="48">
        <v>29.51</v>
      </c>
      <c r="I1190" s="48">
        <v>47.15</v>
      </c>
      <c r="J1190" s="48">
        <v>65.89</v>
      </c>
      <c r="K1190" s="50">
        <v>1.0025462962962963E-3</v>
      </c>
      <c r="L1190" s="50">
        <v>1.3649305555555556E-3</v>
      </c>
      <c r="M1190" s="50">
        <v>3.1730324074074074E-3</v>
      </c>
      <c r="N1190" s="50">
        <v>1.2462962962962961E-3</v>
      </c>
      <c r="O1190" s="50">
        <v>1.7502314814814815E-3</v>
      </c>
      <c r="P1190" s="50">
        <v>2.2783564814814815E-3</v>
      </c>
      <c r="Q1190" s="50">
        <v>3.6452546296296294E-3</v>
      </c>
      <c r="R1190" s="50">
        <v>3.9259259259259265E-3</v>
      </c>
      <c r="S1190" s="50">
        <v>4.9900462962962962E-3</v>
      </c>
      <c r="T1190" s="50">
        <v>7.8748842592592586E-3</v>
      </c>
      <c r="U1190" s="50">
        <v>8.5129629629629618E-3</v>
      </c>
      <c r="V1190" s="50">
        <v>1.3537268518518518E-2</v>
      </c>
      <c r="W1190" s="50">
        <v>1.3934374999999999E-2</v>
      </c>
      <c r="X1190" s="50">
        <v>2.3451736111111111E-2</v>
      </c>
      <c r="Y1190" s="51">
        <v>4.8426519999999994E-2</v>
      </c>
      <c r="Z1190" s="48" t="s">
        <v>0</v>
      </c>
      <c r="AA1190" s="48" t="s">
        <v>0</v>
      </c>
      <c r="AB1190" s="48">
        <v>3.57</v>
      </c>
      <c r="AC1190" s="48">
        <v>7.69</v>
      </c>
      <c r="AD1190" s="48">
        <v>4.5999999999999996</v>
      </c>
      <c r="AE1190" s="46">
        <v>1368</v>
      </c>
      <c r="AF1190" s="48" t="s">
        <v>0</v>
      </c>
      <c r="AG1190" s="48">
        <v>10.38</v>
      </c>
      <c r="AH1190" s="48">
        <v>11.08</v>
      </c>
      <c r="AI1190" s="48">
        <v>11.68</v>
      </c>
      <c r="AJ1190" s="48">
        <v>12.79</v>
      </c>
      <c r="AK1190" s="48">
        <v>13.84</v>
      </c>
      <c r="AL1190" s="48">
        <v>37.1</v>
      </c>
      <c r="AM1190" s="48">
        <v>61.07</v>
      </c>
      <c r="AN1190" s="48">
        <v>86.35</v>
      </c>
      <c r="AO1190" s="50">
        <v>1.3348379629629632E-3</v>
      </c>
      <c r="AP1190" s="50">
        <v>1.8672453703703705E-3</v>
      </c>
      <c r="AQ1190" s="50">
        <v>4.2481481481481485E-3</v>
      </c>
      <c r="AR1190" s="50">
        <v>1.6862268518518519E-3</v>
      </c>
      <c r="AS1190" s="50">
        <v>2.350925925925926E-3</v>
      </c>
      <c r="AT1190" s="50">
        <v>3.0355324074074074E-3</v>
      </c>
      <c r="AU1190" s="50">
        <v>4.8075231481481484E-3</v>
      </c>
      <c r="AV1190" s="50">
        <v>5.2078703703703705E-3</v>
      </c>
      <c r="AW1190" s="50">
        <v>6.6697916666666668E-3</v>
      </c>
      <c r="AX1190" s="50">
        <v>1.0577430555555555E-2</v>
      </c>
      <c r="AY1190" s="50">
        <v>1.141215277777778E-2</v>
      </c>
      <c r="AZ1190" s="50">
        <v>1.8438310185185183E-2</v>
      </c>
      <c r="BA1190" s="50">
        <v>1.5772453703703705E-2</v>
      </c>
      <c r="BB1190" s="50">
        <v>2.6988888888888889E-2</v>
      </c>
      <c r="BC1190" s="51">
        <v>5.5278510000000003E-2</v>
      </c>
      <c r="BD1190" s="48" t="s">
        <v>0</v>
      </c>
      <c r="BE1190" s="48" t="s">
        <v>0</v>
      </c>
      <c r="BF1190" s="48">
        <v>2.25</v>
      </c>
      <c r="BG1190" s="48">
        <v>4.8</v>
      </c>
      <c r="BH1190" s="48">
        <v>3.9</v>
      </c>
      <c r="BI1190" s="46">
        <v>1040</v>
      </c>
    </row>
    <row r="1191" spans="1:61" x14ac:dyDescent="0.3">
      <c r="A1191" s="46">
        <v>211</v>
      </c>
      <c r="B1191" s="48" t="s">
        <v>0</v>
      </c>
      <c r="C1191" s="48" t="s">
        <v>0</v>
      </c>
      <c r="D1191" s="48" t="s">
        <v>0</v>
      </c>
      <c r="E1191" s="48" t="s">
        <v>0</v>
      </c>
      <c r="F1191" s="48">
        <v>10.7</v>
      </c>
      <c r="G1191" s="48" t="s">
        <v>0</v>
      </c>
      <c r="H1191" s="48">
        <v>29.52</v>
      </c>
      <c r="I1191" s="48">
        <v>47.18</v>
      </c>
      <c r="J1191" s="48">
        <v>65.930000000000007</v>
      </c>
      <c r="K1191" s="50">
        <v>1.0031250000000001E-3</v>
      </c>
      <c r="L1191" s="50">
        <v>1.3656250000000001E-3</v>
      </c>
      <c r="M1191" s="50">
        <v>3.1748842592592592E-3</v>
      </c>
      <c r="N1191" s="50">
        <v>1.2469907407407406E-3</v>
      </c>
      <c r="O1191" s="50">
        <v>1.7511574074074074E-3</v>
      </c>
      <c r="P1191" s="50">
        <v>2.2795138888888891E-3</v>
      </c>
      <c r="Q1191" s="50">
        <v>3.6472222222222218E-3</v>
      </c>
      <c r="R1191" s="50">
        <v>3.9280092592592596E-3</v>
      </c>
      <c r="S1191" s="50">
        <v>4.9927083333333334E-3</v>
      </c>
      <c r="T1191" s="50">
        <v>7.8791666666666663E-3</v>
      </c>
      <c r="U1191" s="50">
        <v>8.517708333333332E-3</v>
      </c>
      <c r="V1191" s="50">
        <v>1.3544675925925927E-2</v>
      </c>
      <c r="W1191" s="50">
        <v>1.394537037037037E-2</v>
      </c>
      <c r="X1191" s="50">
        <v>2.3470138888888888E-2</v>
      </c>
      <c r="Y1191" s="51">
        <v>4.8461489999999996E-2</v>
      </c>
      <c r="Z1191" s="48">
        <v>1.17</v>
      </c>
      <c r="AA1191" s="48">
        <v>2</v>
      </c>
      <c r="AB1191" s="48" t="s">
        <v>0</v>
      </c>
      <c r="AC1191" s="48">
        <v>7.68</v>
      </c>
      <c r="AD1191" s="48">
        <v>4.59</v>
      </c>
      <c r="AE1191" s="46">
        <v>1363</v>
      </c>
      <c r="AF1191" s="48">
        <v>9.57</v>
      </c>
      <c r="AG1191" s="48" t="s">
        <v>0</v>
      </c>
      <c r="AH1191" s="48" t="s">
        <v>0</v>
      </c>
      <c r="AI1191" s="48">
        <v>11.69</v>
      </c>
      <c r="AJ1191" s="48">
        <v>12.8</v>
      </c>
      <c r="AK1191" s="48">
        <v>13.85</v>
      </c>
      <c r="AL1191" s="48">
        <v>37.119999999999997</v>
      </c>
      <c r="AM1191" s="48">
        <v>61.11</v>
      </c>
      <c r="AN1191" s="48">
        <v>86.41</v>
      </c>
      <c r="AO1191" s="50">
        <v>1.3357638888888892E-3</v>
      </c>
      <c r="AP1191" s="50">
        <v>1.8686342592592593E-3</v>
      </c>
      <c r="AQ1191" s="50">
        <v>4.2513888888888888E-3</v>
      </c>
      <c r="AR1191" s="50">
        <v>1.6873842592592593E-3</v>
      </c>
      <c r="AS1191" s="50">
        <v>2.3525462962962966E-3</v>
      </c>
      <c r="AT1191" s="50">
        <v>3.0376157407407405E-3</v>
      </c>
      <c r="AU1191" s="50">
        <v>4.81099537037037E-3</v>
      </c>
      <c r="AV1191" s="50">
        <v>5.2115740740740742E-3</v>
      </c>
      <c r="AW1191" s="50">
        <v>6.6746527777777785E-3</v>
      </c>
      <c r="AX1191" s="50">
        <v>1.0585300925925925E-2</v>
      </c>
      <c r="AY1191" s="50">
        <v>1.1420601851851854E-2</v>
      </c>
      <c r="AZ1191" s="50">
        <v>1.8452199074074072E-2</v>
      </c>
      <c r="BA1191" s="50">
        <v>1.5785532407407408E-2</v>
      </c>
      <c r="BB1191" s="50">
        <v>2.7010995370370373E-2</v>
      </c>
      <c r="BC1191" s="51">
        <v>5.5324659999999998E-2</v>
      </c>
      <c r="BD1191" s="48" t="s">
        <v>0</v>
      </c>
      <c r="BE1191" s="48">
        <v>1.48</v>
      </c>
      <c r="BF1191" s="48" t="s">
        <v>0</v>
      </c>
      <c r="BG1191" s="48">
        <v>4.79</v>
      </c>
      <c r="BH1191" s="48">
        <v>3.89</v>
      </c>
      <c r="BI1191" s="46">
        <v>1036</v>
      </c>
    </row>
    <row r="1192" spans="1:61" x14ac:dyDescent="0.3">
      <c r="A1192" s="46">
        <v>210</v>
      </c>
      <c r="B1192" s="48" t="s">
        <v>0</v>
      </c>
      <c r="C1192" s="48" t="s">
        <v>0</v>
      </c>
      <c r="D1192" s="48">
        <v>8.9499999999999993</v>
      </c>
      <c r="E1192" s="48">
        <v>9.8699999999999992</v>
      </c>
      <c r="F1192" s="48" t="s">
        <v>0</v>
      </c>
      <c r="G1192" s="48">
        <v>11.63</v>
      </c>
      <c r="H1192" s="48">
        <v>29.54</v>
      </c>
      <c r="I1192" s="48">
        <v>47.2</v>
      </c>
      <c r="J1192" s="48">
        <v>65.959999999999994</v>
      </c>
      <c r="K1192" s="50">
        <v>1.0037037037037037E-3</v>
      </c>
      <c r="L1192" s="50">
        <v>1.3663194444444445E-3</v>
      </c>
      <c r="M1192" s="50">
        <v>3.1766203703703704E-3</v>
      </c>
      <c r="N1192" s="50">
        <v>1.2475694444444444E-3</v>
      </c>
      <c r="O1192" s="50">
        <v>1.7520833333333334E-3</v>
      </c>
      <c r="P1192" s="50">
        <v>2.2807870370370373E-3</v>
      </c>
      <c r="Q1192" s="50">
        <v>3.6490740740740737E-3</v>
      </c>
      <c r="R1192" s="50">
        <v>3.9300925925925927E-3</v>
      </c>
      <c r="S1192" s="50">
        <v>4.9953703703703705E-3</v>
      </c>
      <c r="T1192" s="50">
        <v>7.8835648148148155E-3</v>
      </c>
      <c r="U1192" s="50">
        <v>8.5223379629629642E-3</v>
      </c>
      <c r="V1192" s="50">
        <v>1.3552083333333334E-2</v>
      </c>
      <c r="W1192" s="50">
        <v>1.395636574074074E-2</v>
      </c>
      <c r="X1192" s="50">
        <v>2.3488541666666665E-2</v>
      </c>
      <c r="Y1192" s="51">
        <v>4.8496480000000002E-2</v>
      </c>
      <c r="Z1192" s="48" t="s">
        <v>0</v>
      </c>
      <c r="AA1192" s="48" t="s">
        <v>0</v>
      </c>
      <c r="AB1192" s="48" t="s">
        <v>0</v>
      </c>
      <c r="AC1192" s="48">
        <v>7.67</v>
      </c>
      <c r="AD1192" s="48">
        <v>4.57</v>
      </c>
      <c r="AE1192" s="46">
        <v>1358</v>
      </c>
      <c r="AF1192" s="48" t="s">
        <v>0</v>
      </c>
      <c r="AG1192" s="48">
        <v>10.39</v>
      </c>
      <c r="AH1192" s="48">
        <v>11.09</v>
      </c>
      <c r="AI1192" s="48" t="s">
        <v>0</v>
      </c>
      <c r="AJ1192" s="48" t="s">
        <v>0</v>
      </c>
      <c r="AK1192" s="48">
        <v>13.86</v>
      </c>
      <c r="AL1192" s="48">
        <v>37.15</v>
      </c>
      <c r="AM1192" s="48">
        <v>61.15</v>
      </c>
      <c r="AN1192" s="48">
        <v>86.47</v>
      </c>
      <c r="AO1192" s="50">
        <v>1.3366898148148151E-3</v>
      </c>
      <c r="AP1192" s="50">
        <v>1.8700231481481482E-3</v>
      </c>
      <c r="AQ1192" s="50">
        <v>4.2546296296296299E-3</v>
      </c>
      <c r="AR1192" s="50">
        <v>1.6886574074074074E-3</v>
      </c>
      <c r="AS1192" s="50">
        <v>2.3541666666666667E-3</v>
      </c>
      <c r="AT1192" s="50">
        <v>3.039699074074074E-3</v>
      </c>
      <c r="AU1192" s="50">
        <v>4.8143518518518518E-3</v>
      </c>
      <c r="AV1192" s="50">
        <v>5.2152777777777779E-3</v>
      </c>
      <c r="AW1192" s="50">
        <v>6.6793981481481487E-3</v>
      </c>
      <c r="AX1192" s="50">
        <v>1.0593171296296295E-2</v>
      </c>
      <c r="AY1192" s="50">
        <v>1.1429166666666667E-2</v>
      </c>
      <c r="AZ1192" s="50">
        <v>1.8466087962962962E-2</v>
      </c>
      <c r="BA1192" s="50">
        <v>1.5798726851851852E-2</v>
      </c>
      <c r="BB1192" s="50">
        <v>2.7033101851851853E-2</v>
      </c>
      <c r="BC1192" s="51">
        <v>5.5370829999999996E-2</v>
      </c>
      <c r="BD1192" s="48" t="s">
        <v>0</v>
      </c>
      <c r="BE1192" s="48" t="s">
        <v>0</v>
      </c>
      <c r="BF1192" s="48">
        <v>2.2400000000000002</v>
      </c>
      <c r="BG1192" s="48">
        <v>4.78</v>
      </c>
      <c r="BH1192" s="48">
        <v>3.87</v>
      </c>
      <c r="BI1192" s="46">
        <v>1032</v>
      </c>
    </row>
    <row r="1193" spans="1:61" x14ac:dyDescent="0.3">
      <c r="A1193" s="46">
        <v>209</v>
      </c>
      <c r="B1193" s="48">
        <v>7.72</v>
      </c>
      <c r="C1193" s="48">
        <v>8.3699999999999992</v>
      </c>
      <c r="D1193" s="48" t="s">
        <v>0</v>
      </c>
      <c r="E1193" s="48" t="s">
        <v>0</v>
      </c>
      <c r="F1193" s="48">
        <v>10.71</v>
      </c>
      <c r="G1193" s="48">
        <v>11.64</v>
      </c>
      <c r="H1193" s="48">
        <v>29.56</v>
      </c>
      <c r="I1193" s="48">
        <v>47.23</v>
      </c>
      <c r="J1193" s="48">
        <v>66</v>
      </c>
      <c r="K1193" s="50">
        <v>1.0041666666666667E-3</v>
      </c>
      <c r="L1193" s="50">
        <v>1.367013888888889E-3</v>
      </c>
      <c r="M1193" s="50">
        <v>3.1784722222222223E-3</v>
      </c>
      <c r="N1193" s="50">
        <v>1.2482638888888888E-3</v>
      </c>
      <c r="O1193" s="50">
        <v>1.7530092592592593E-3</v>
      </c>
      <c r="P1193" s="50">
        <v>2.2819444444444445E-3</v>
      </c>
      <c r="Q1193" s="50">
        <v>3.6510416666666662E-3</v>
      </c>
      <c r="R1193" s="50">
        <v>3.9321759259259258E-3</v>
      </c>
      <c r="S1193" s="50">
        <v>4.9980324074074068E-3</v>
      </c>
      <c r="T1193" s="50">
        <v>7.8879629629629629E-3</v>
      </c>
      <c r="U1193" s="50">
        <v>8.5270833333333344E-3</v>
      </c>
      <c r="V1193" s="50">
        <v>1.355949074074074E-2</v>
      </c>
      <c r="W1193" s="50">
        <v>1.3967361111111111E-2</v>
      </c>
      <c r="X1193" s="50">
        <v>2.3507060185185183E-2</v>
      </c>
      <c r="Y1193" s="51">
        <v>4.8541899999999999E-2</v>
      </c>
      <c r="Z1193" s="48" t="s">
        <v>0</v>
      </c>
      <c r="AA1193" s="48" t="s">
        <v>0</v>
      </c>
      <c r="AB1193" s="48">
        <v>3.56</v>
      </c>
      <c r="AC1193" s="48">
        <v>7.66</v>
      </c>
      <c r="AD1193" s="48">
        <v>4.55</v>
      </c>
      <c r="AE1193" s="46">
        <v>1352</v>
      </c>
      <c r="AF1193" s="48">
        <v>9.58</v>
      </c>
      <c r="AG1193" s="48">
        <v>10.4</v>
      </c>
      <c r="AH1193" s="48">
        <v>11.1</v>
      </c>
      <c r="AI1193" s="48">
        <v>11.7</v>
      </c>
      <c r="AJ1193" s="48">
        <v>12.81</v>
      </c>
      <c r="AK1193" s="48">
        <v>13.87</v>
      </c>
      <c r="AL1193" s="48">
        <v>37.17</v>
      </c>
      <c r="AM1193" s="48">
        <v>61.19</v>
      </c>
      <c r="AN1193" s="48">
        <v>86.53</v>
      </c>
      <c r="AO1193" s="50">
        <v>1.3377314814814816E-3</v>
      </c>
      <c r="AP1193" s="50">
        <v>1.8714120370370371E-3</v>
      </c>
      <c r="AQ1193" s="50">
        <v>4.2577546296296296E-3</v>
      </c>
      <c r="AR1193" s="50">
        <v>1.689814814814815E-3</v>
      </c>
      <c r="AS1193" s="50">
        <v>2.3559027777777779E-3</v>
      </c>
      <c r="AT1193" s="50">
        <v>3.0418981481481482E-3</v>
      </c>
      <c r="AU1193" s="50">
        <v>4.8178240740740742E-3</v>
      </c>
      <c r="AV1193" s="50">
        <v>5.2189814814814816E-3</v>
      </c>
      <c r="AW1193" s="50">
        <v>6.6842592592592604E-3</v>
      </c>
      <c r="AX1193" s="50">
        <v>1.0601041666666665E-2</v>
      </c>
      <c r="AY1193" s="50">
        <v>1.1437615740740741E-2</v>
      </c>
      <c r="AZ1193" s="50">
        <v>1.8479976851851848E-2</v>
      </c>
      <c r="BA1193" s="50">
        <v>1.5811805555555555E-2</v>
      </c>
      <c r="BB1193" s="50">
        <v>2.7055324074074072E-2</v>
      </c>
      <c r="BC1193" s="51">
        <v>5.5417009999999996E-2</v>
      </c>
      <c r="BD1193" s="48" t="s">
        <v>0</v>
      </c>
      <c r="BE1193" s="48" t="s">
        <v>0</v>
      </c>
      <c r="BF1193" s="48" t="s">
        <v>0</v>
      </c>
      <c r="BG1193" s="48">
        <v>4.7699999999999996</v>
      </c>
      <c r="BH1193" s="48">
        <v>3.86</v>
      </c>
      <c r="BI1193" s="46">
        <v>1028</v>
      </c>
    </row>
    <row r="1194" spans="1:61" x14ac:dyDescent="0.3">
      <c r="A1194" s="46">
        <v>208</v>
      </c>
      <c r="B1194" s="48" t="s">
        <v>0</v>
      </c>
      <c r="C1194" s="48" t="s">
        <v>0</v>
      </c>
      <c r="D1194" s="48" t="s">
        <v>0</v>
      </c>
      <c r="E1194" s="48">
        <v>9.8800000000000008</v>
      </c>
      <c r="F1194" s="48" t="s">
        <v>0</v>
      </c>
      <c r="G1194" s="48" t="s">
        <v>0</v>
      </c>
      <c r="H1194" s="48">
        <v>29.57</v>
      </c>
      <c r="I1194" s="48">
        <v>47.25</v>
      </c>
      <c r="J1194" s="48">
        <v>66.03</v>
      </c>
      <c r="K1194" s="50">
        <v>1.0047453703703705E-3</v>
      </c>
      <c r="L1194" s="50">
        <v>1.367824074074074E-3</v>
      </c>
      <c r="M1194" s="50">
        <v>3.1803240740740741E-3</v>
      </c>
      <c r="N1194" s="50">
        <v>1.2488425925925924E-3</v>
      </c>
      <c r="O1194" s="50">
        <v>1.7538194444444446E-3</v>
      </c>
      <c r="P1194" s="50">
        <v>2.2831018518518521E-3</v>
      </c>
      <c r="Q1194" s="50">
        <v>3.6530092592592591E-3</v>
      </c>
      <c r="R1194" s="50">
        <v>3.9342592592592597E-3</v>
      </c>
      <c r="S1194" s="50">
        <v>5.0006944444444448E-3</v>
      </c>
      <c r="T1194" s="50">
        <v>7.8923611111111121E-3</v>
      </c>
      <c r="U1194" s="50">
        <v>8.5318287037037029E-3</v>
      </c>
      <c r="V1194" s="50">
        <v>1.3566898148148147E-2</v>
      </c>
      <c r="W1194" s="50">
        <v>1.3978472222222222E-2</v>
      </c>
      <c r="X1194" s="50">
        <v>2.3525578703703705E-2</v>
      </c>
      <c r="Y1194" s="51">
        <v>4.8576909999999994E-2</v>
      </c>
      <c r="Z1194" s="48" t="s">
        <v>0</v>
      </c>
      <c r="AA1194" s="48">
        <v>1.99</v>
      </c>
      <c r="AB1194" s="48" t="s">
        <v>0</v>
      </c>
      <c r="AC1194" s="48">
        <v>7.65</v>
      </c>
      <c r="AD1194" s="48">
        <v>4.53</v>
      </c>
      <c r="AE1194" s="46">
        <v>1347</v>
      </c>
      <c r="AF1194" s="48">
        <v>9.59</v>
      </c>
      <c r="AG1194" s="48" t="s">
        <v>0</v>
      </c>
      <c r="AH1194" s="48" t="s">
        <v>0</v>
      </c>
      <c r="AI1194" s="48">
        <v>11.71</v>
      </c>
      <c r="AJ1194" s="48">
        <v>12.82</v>
      </c>
      <c r="AK1194" s="48">
        <v>13.88</v>
      </c>
      <c r="AL1194" s="48">
        <v>37.200000000000003</v>
      </c>
      <c r="AM1194" s="48">
        <v>61.24</v>
      </c>
      <c r="AN1194" s="48">
        <v>86.59</v>
      </c>
      <c r="AO1194" s="50">
        <v>1.3386574074074075E-3</v>
      </c>
      <c r="AP1194" s="50">
        <v>1.872800925925926E-3</v>
      </c>
      <c r="AQ1194" s="50">
        <v>4.2609953703703707E-3</v>
      </c>
      <c r="AR1194" s="50">
        <v>1.6910879629629632E-3</v>
      </c>
      <c r="AS1194" s="50">
        <v>2.3575231481481481E-3</v>
      </c>
      <c r="AT1194" s="50">
        <v>3.0440972222222223E-3</v>
      </c>
      <c r="AU1194" s="50">
        <v>4.821180555555556E-3</v>
      </c>
      <c r="AV1194" s="50">
        <v>5.2226851851851852E-3</v>
      </c>
      <c r="AW1194" s="50">
        <v>6.6891203703703713E-3</v>
      </c>
      <c r="AX1194" s="50">
        <v>1.0608912037037036E-2</v>
      </c>
      <c r="AY1194" s="50">
        <v>1.1446180555555555E-2</v>
      </c>
      <c r="AZ1194" s="50">
        <v>1.8493981481481479E-2</v>
      </c>
      <c r="BA1194" s="50">
        <v>1.5824999999999999E-2</v>
      </c>
      <c r="BB1194" s="50">
        <v>2.7077546296296297E-2</v>
      </c>
      <c r="BC1194" s="51">
        <v>5.5463209999999999E-2</v>
      </c>
      <c r="BD1194" s="48" t="s">
        <v>0</v>
      </c>
      <c r="BE1194" s="48">
        <v>1.47</v>
      </c>
      <c r="BF1194" s="48">
        <v>2.23</v>
      </c>
      <c r="BG1194" s="48">
        <v>4.76</v>
      </c>
      <c r="BH1194" s="48">
        <v>3.84</v>
      </c>
      <c r="BI1194" s="46">
        <v>1024</v>
      </c>
    </row>
    <row r="1195" spans="1:61" x14ac:dyDescent="0.3">
      <c r="A1195" s="46">
        <v>207</v>
      </c>
      <c r="B1195" s="48">
        <v>7.73</v>
      </c>
      <c r="C1195" s="48">
        <v>8.3800000000000008</v>
      </c>
      <c r="D1195" s="48">
        <v>8.9600000000000009</v>
      </c>
      <c r="E1195" s="48" t="s">
        <v>0</v>
      </c>
      <c r="F1195" s="48">
        <v>10.72</v>
      </c>
      <c r="G1195" s="48">
        <v>11.65</v>
      </c>
      <c r="H1195" s="48">
        <v>29.59</v>
      </c>
      <c r="I1195" s="48">
        <v>47.28</v>
      </c>
      <c r="J1195" s="48">
        <v>66.069999999999993</v>
      </c>
      <c r="K1195" s="50">
        <v>1.0052083333333334E-3</v>
      </c>
      <c r="L1195" s="50">
        <v>1.3685185185185185E-3</v>
      </c>
      <c r="M1195" s="50">
        <v>3.1820601851851849E-3</v>
      </c>
      <c r="N1195" s="50">
        <v>1.2495370370370368E-3</v>
      </c>
      <c r="O1195" s="50">
        <v>1.7547453703703705E-3</v>
      </c>
      <c r="P1195" s="50">
        <v>2.2842592592592593E-3</v>
      </c>
      <c r="Q1195" s="50">
        <v>3.6549768518518515E-3</v>
      </c>
      <c r="R1195" s="50">
        <v>3.936342592592592E-3</v>
      </c>
      <c r="S1195" s="50">
        <v>5.0033564814814819E-3</v>
      </c>
      <c r="T1195" s="50">
        <v>7.8967592592592596E-3</v>
      </c>
      <c r="U1195" s="50">
        <v>8.5364583333333334E-3</v>
      </c>
      <c r="V1195" s="50">
        <v>1.3574421296296296E-2</v>
      </c>
      <c r="W1195" s="50">
        <v>1.3989467592592592E-2</v>
      </c>
      <c r="X1195" s="50">
        <v>2.3544212962962961E-2</v>
      </c>
      <c r="Y1195" s="51">
        <v>4.8611929999999991E-2</v>
      </c>
      <c r="Z1195" s="48" t="s">
        <v>0</v>
      </c>
      <c r="AA1195" s="48" t="s">
        <v>0</v>
      </c>
      <c r="AB1195" s="48">
        <v>3.55</v>
      </c>
      <c r="AC1195" s="48">
        <v>7.64</v>
      </c>
      <c r="AD1195" s="48">
        <v>4.5199999999999996</v>
      </c>
      <c r="AE1195" s="46">
        <v>1342</v>
      </c>
      <c r="AF1195" s="48" t="s">
        <v>0</v>
      </c>
      <c r="AG1195" s="48">
        <v>10.41</v>
      </c>
      <c r="AH1195" s="48">
        <v>11.11</v>
      </c>
      <c r="AI1195" s="48">
        <v>11.72</v>
      </c>
      <c r="AJ1195" s="48">
        <v>12.83</v>
      </c>
      <c r="AK1195" s="48">
        <v>13.89</v>
      </c>
      <c r="AL1195" s="48">
        <v>37.22</v>
      </c>
      <c r="AM1195" s="48">
        <v>61.28</v>
      </c>
      <c r="AN1195" s="48">
        <v>86.66</v>
      </c>
      <c r="AO1195" s="50">
        <v>1.3395833333333335E-3</v>
      </c>
      <c r="AP1195" s="50">
        <v>1.8741898148148149E-3</v>
      </c>
      <c r="AQ1195" s="50">
        <v>4.264236111111111E-3</v>
      </c>
      <c r="AR1195" s="50">
        <v>1.6923611111111113E-3</v>
      </c>
      <c r="AS1195" s="50">
        <v>2.3592592592592593E-3</v>
      </c>
      <c r="AT1195" s="50">
        <v>3.0461805555555559E-3</v>
      </c>
      <c r="AU1195" s="50">
        <v>4.8246527777777784E-3</v>
      </c>
      <c r="AV1195" s="50">
        <v>5.2263888888888889E-3</v>
      </c>
      <c r="AW1195" s="50">
        <v>6.6939814814814822E-3</v>
      </c>
      <c r="AX1195" s="50">
        <v>1.0616782407407406E-2</v>
      </c>
      <c r="AY1195" s="50">
        <v>1.145474537037037E-2</v>
      </c>
      <c r="AZ1195" s="50">
        <v>1.850798611111111E-2</v>
      </c>
      <c r="BA1195" s="50">
        <v>1.5838194444444443E-2</v>
      </c>
      <c r="BB1195" s="50">
        <v>2.7099884259259261E-2</v>
      </c>
      <c r="BC1195" s="51">
        <v>5.5509410000000002E-2</v>
      </c>
      <c r="BD1195" s="48" t="s">
        <v>0</v>
      </c>
      <c r="BE1195" s="48" t="s">
        <v>0</v>
      </c>
      <c r="BF1195" s="48" t="s">
        <v>0</v>
      </c>
      <c r="BG1195" s="48">
        <v>4.75</v>
      </c>
      <c r="BH1195" s="48">
        <v>3.82</v>
      </c>
      <c r="BI1195" s="46">
        <v>1020</v>
      </c>
    </row>
    <row r="1196" spans="1:61" x14ac:dyDescent="0.3">
      <c r="A1196" s="46">
        <v>206</v>
      </c>
      <c r="B1196" s="48" t="s">
        <v>0</v>
      </c>
      <c r="C1196" s="48" t="s">
        <v>0</v>
      </c>
      <c r="D1196" s="48" t="s">
        <v>0</v>
      </c>
      <c r="E1196" s="48">
        <v>9.89</v>
      </c>
      <c r="F1196" s="48">
        <v>10.73</v>
      </c>
      <c r="G1196" s="48">
        <v>11.66</v>
      </c>
      <c r="H1196" s="48">
        <v>29.6</v>
      </c>
      <c r="I1196" s="48">
        <v>47.31</v>
      </c>
      <c r="J1196" s="48">
        <v>66.099999999999994</v>
      </c>
      <c r="K1196" s="50">
        <v>1.005787037037037E-3</v>
      </c>
      <c r="L1196" s="50">
        <v>1.3692129629629629E-3</v>
      </c>
      <c r="M1196" s="50">
        <v>3.1839120370370372E-3</v>
      </c>
      <c r="N1196" s="50">
        <v>1.2501157407407409E-3</v>
      </c>
      <c r="O1196" s="50">
        <v>1.7556712962962964E-3</v>
      </c>
      <c r="P1196" s="50">
        <v>2.2855324074074076E-3</v>
      </c>
      <c r="Q1196" s="50">
        <v>3.656944444444444E-3</v>
      </c>
      <c r="R1196" s="50">
        <v>3.9384259259259259E-3</v>
      </c>
      <c r="S1196" s="50">
        <v>5.006018518518519E-3</v>
      </c>
      <c r="T1196" s="50">
        <v>7.9011574074074071E-3</v>
      </c>
      <c r="U1196" s="50">
        <v>8.5412037037037036E-3</v>
      </c>
      <c r="V1196" s="50">
        <v>1.3581828703703704E-2</v>
      </c>
      <c r="W1196" s="50">
        <v>1.4000578703703704E-2</v>
      </c>
      <c r="X1196" s="50">
        <v>2.3562847222222221E-2</v>
      </c>
      <c r="Y1196" s="51">
        <v>4.8646959999999989E-2</v>
      </c>
      <c r="Z1196" s="48" t="s">
        <v>0</v>
      </c>
      <c r="AA1196" s="48">
        <v>1.98</v>
      </c>
      <c r="AB1196" s="48" t="s">
        <v>0</v>
      </c>
      <c r="AC1196" s="48">
        <v>7.63</v>
      </c>
      <c r="AD1196" s="48">
        <v>4.5</v>
      </c>
      <c r="AE1196" s="46">
        <v>1337</v>
      </c>
      <c r="AF1196" s="48">
        <v>9.6</v>
      </c>
      <c r="AG1196" s="48">
        <v>10.42</v>
      </c>
      <c r="AH1196" s="48">
        <v>11.12</v>
      </c>
      <c r="AI1196" s="48">
        <v>11.73</v>
      </c>
      <c r="AJ1196" s="48">
        <v>12.84</v>
      </c>
      <c r="AK1196" s="48">
        <v>13.9</v>
      </c>
      <c r="AL1196" s="48">
        <v>37.25</v>
      </c>
      <c r="AM1196" s="48">
        <v>61.32</v>
      </c>
      <c r="AN1196" s="48">
        <v>86.72</v>
      </c>
      <c r="AO1196" s="50">
        <v>1.3406250000000002E-3</v>
      </c>
      <c r="AP1196" s="50">
        <v>1.8756944444444444E-3</v>
      </c>
      <c r="AQ1196" s="50">
        <v>4.2674768518518522E-3</v>
      </c>
      <c r="AR1196" s="50">
        <v>1.6935185185185187E-3</v>
      </c>
      <c r="AS1196" s="50">
        <v>2.3608796296296299E-3</v>
      </c>
      <c r="AT1196" s="50">
        <v>3.04837962962963E-3</v>
      </c>
      <c r="AU1196" s="50">
        <v>4.828125E-3</v>
      </c>
      <c r="AV1196" s="50">
        <v>5.2302083333333332E-3</v>
      </c>
      <c r="AW1196" s="50">
        <v>6.698842592592593E-3</v>
      </c>
      <c r="AX1196" s="50">
        <v>1.0624652777777778E-2</v>
      </c>
      <c r="AY1196" s="50">
        <v>1.1463310185185186E-2</v>
      </c>
      <c r="AZ1196" s="50">
        <v>1.8521990740740738E-2</v>
      </c>
      <c r="BA1196" s="50">
        <v>1.5851504629629632E-2</v>
      </c>
      <c r="BB1196" s="50">
        <v>2.7122222222222221E-2</v>
      </c>
      <c r="BC1196" s="51">
        <v>5.555562E-2</v>
      </c>
      <c r="BD1196" s="48">
        <v>0.93</v>
      </c>
      <c r="BE1196" s="48" t="s">
        <v>0</v>
      </c>
      <c r="BF1196" s="48">
        <v>2.2200000000000002</v>
      </c>
      <c r="BG1196" s="48">
        <v>4.74</v>
      </c>
      <c r="BH1196" s="48">
        <v>3.81</v>
      </c>
      <c r="BI1196" s="46">
        <v>1016</v>
      </c>
    </row>
    <row r="1197" spans="1:61" x14ac:dyDescent="0.3">
      <c r="A1197" s="46">
        <v>205</v>
      </c>
      <c r="B1197" s="48" t="s">
        <v>0</v>
      </c>
      <c r="C1197" s="48" t="s">
        <v>0</v>
      </c>
      <c r="D1197" s="48">
        <v>8.9700000000000006</v>
      </c>
      <c r="E1197" s="48">
        <v>9.9</v>
      </c>
      <c r="F1197" s="48" t="s">
        <v>0</v>
      </c>
      <c r="G1197" s="48">
        <v>11.67</v>
      </c>
      <c r="H1197" s="48">
        <v>29.62</v>
      </c>
      <c r="I1197" s="48">
        <v>47.33</v>
      </c>
      <c r="J1197" s="48">
        <v>66.14</v>
      </c>
      <c r="K1197" s="50">
        <v>1.0063657407407408E-3</v>
      </c>
      <c r="L1197" s="50">
        <v>1.3699074074074074E-3</v>
      </c>
      <c r="M1197" s="50">
        <v>3.185763888888889E-3</v>
      </c>
      <c r="N1197" s="50">
        <v>1.2508101851851853E-3</v>
      </c>
      <c r="O1197" s="50">
        <v>1.7565972222222223E-3</v>
      </c>
      <c r="P1197" s="50">
        <v>2.2866898148148147E-3</v>
      </c>
      <c r="Q1197" s="50">
        <v>3.6589120370370369E-3</v>
      </c>
      <c r="R1197" s="50">
        <v>3.9405092592592591E-3</v>
      </c>
      <c r="S1197" s="50">
        <v>5.0086805555555553E-3</v>
      </c>
      <c r="T1197" s="50">
        <v>7.9055555555555546E-3</v>
      </c>
      <c r="U1197" s="50">
        <v>8.5459490740740739E-3</v>
      </c>
      <c r="V1197" s="50">
        <v>1.3589351851851852E-2</v>
      </c>
      <c r="W1197" s="50">
        <v>1.4011689814814814E-2</v>
      </c>
      <c r="X1197" s="50">
        <v>2.3581597222222219E-2</v>
      </c>
      <c r="Y1197" s="51">
        <v>4.8692409999999998E-2</v>
      </c>
      <c r="Z1197" s="48" t="s">
        <v>0</v>
      </c>
      <c r="AA1197" s="48" t="s">
        <v>0</v>
      </c>
      <c r="AB1197" s="48">
        <v>3.54</v>
      </c>
      <c r="AC1197" s="48">
        <v>7.62</v>
      </c>
      <c r="AD1197" s="48">
        <v>4.4800000000000004</v>
      </c>
      <c r="AE1197" s="46">
        <v>1331</v>
      </c>
      <c r="AF1197" s="48" t="s">
        <v>0</v>
      </c>
      <c r="AG1197" s="48" t="s">
        <v>0</v>
      </c>
      <c r="AH1197" s="48">
        <v>11.13</v>
      </c>
      <c r="AI1197" s="48">
        <v>11.74</v>
      </c>
      <c r="AJ1197" s="48">
        <v>12.85</v>
      </c>
      <c r="AK1197" s="48">
        <v>13.91</v>
      </c>
      <c r="AL1197" s="48">
        <v>37.270000000000003</v>
      </c>
      <c r="AM1197" s="48">
        <v>61.36</v>
      </c>
      <c r="AN1197" s="48">
        <v>86.78</v>
      </c>
      <c r="AO1197" s="50">
        <v>1.3415509259259262E-3</v>
      </c>
      <c r="AP1197" s="50">
        <v>1.8770833333333333E-3</v>
      </c>
      <c r="AQ1197" s="50">
        <v>4.2707175925925924E-3</v>
      </c>
      <c r="AR1197" s="50">
        <v>1.6947916666666669E-3</v>
      </c>
      <c r="AS1197" s="50">
        <v>2.3626157407407406E-3</v>
      </c>
      <c r="AT1197" s="50">
        <v>3.0505787037037038E-3</v>
      </c>
      <c r="AU1197" s="50">
        <v>4.8315972222222224E-3</v>
      </c>
      <c r="AV1197" s="50">
        <v>5.2339120370370378E-3</v>
      </c>
      <c r="AW1197" s="50">
        <v>6.7037037037037048E-3</v>
      </c>
      <c r="AX1197" s="50">
        <v>1.0632638888888888E-2</v>
      </c>
      <c r="AY1197" s="50">
        <v>1.1471990740740741E-2</v>
      </c>
      <c r="AZ1197" s="50">
        <v>1.8535995370370369E-2</v>
      </c>
      <c r="BA1197" s="50">
        <v>1.5864814814814814E-2</v>
      </c>
      <c r="BB1197" s="50">
        <v>2.7144675925925926E-2</v>
      </c>
      <c r="BC1197" s="51">
        <v>5.5591419999999996E-2</v>
      </c>
      <c r="BD1197" s="48" t="s">
        <v>0</v>
      </c>
      <c r="BE1197" s="48">
        <v>1.46</v>
      </c>
      <c r="BF1197" s="48" t="s">
        <v>0</v>
      </c>
      <c r="BG1197" s="48">
        <v>4.7300000000000004</v>
      </c>
      <c r="BH1197" s="48">
        <v>3.79</v>
      </c>
      <c r="BI1197" s="46">
        <v>1012</v>
      </c>
    </row>
    <row r="1198" spans="1:61" x14ac:dyDescent="0.3">
      <c r="A1198" s="46">
        <v>204</v>
      </c>
      <c r="B1198" s="48">
        <v>7.74</v>
      </c>
      <c r="C1198" s="48">
        <v>8.39</v>
      </c>
      <c r="D1198" s="48" t="s">
        <v>0</v>
      </c>
      <c r="E1198" s="48" t="s">
        <v>0</v>
      </c>
      <c r="F1198" s="48">
        <v>10.74</v>
      </c>
      <c r="G1198" s="48" t="s">
        <v>0</v>
      </c>
      <c r="H1198" s="48">
        <v>29.63</v>
      </c>
      <c r="I1198" s="48">
        <v>47.36</v>
      </c>
      <c r="J1198" s="48">
        <v>66.17</v>
      </c>
      <c r="K1198" s="50">
        <v>1.0068287037037038E-3</v>
      </c>
      <c r="L1198" s="50">
        <v>1.3706018518518518E-3</v>
      </c>
      <c r="M1198" s="50">
        <v>3.1876157407407409E-3</v>
      </c>
      <c r="N1198" s="50">
        <v>1.2513888888888889E-3</v>
      </c>
      <c r="O1198" s="50">
        <v>1.7575231481481482E-3</v>
      </c>
      <c r="P1198" s="50">
        <v>2.2878472222222224E-3</v>
      </c>
      <c r="Q1198" s="50">
        <v>3.6608796296296298E-3</v>
      </c>
      <c r="R1198" s="50">
        <v>3.9425925925925922E-3</v>
      </c>
      <c r="S1198" s="50">
        <v>5.011458333333333E-3</v>
      </c>
      <c r="T1198" s="50">
        <v>7.9100694444444435E-3</v>
      </c>
      <c r="U1198" s="50">
        <v>8.5508101851851839E-3</v>
      </c>
      <c r="V1198" s="50">
        <v>1.3596875E-2</v>
      </c>
      <c r="W1198" s="50">
        <v>1.4022800925925925E-2</v>
      </c>
      <c r="X1198" s="50">
        <v>2.3600231481481482E-2</v>
      </c>
      <c r="Y1198" s="51">
        <v>4.8727449999999999E-2</v>
      </c>
      <c r="Z1198" s="48" t="s">
        <v>0</v>
      </c>
      <c r="AA1198" s="48" t="s">
        <v>0</v>
      </c>
      <c r="AB1198" s="48" t="s">
        <v>0</v>
      </c>
      <c r="AC1198" s="48">
        <v>7.61</v>
      </c>
      <c r="AD1198" s="48">
        <v>4.47</v>
      </c>
      <c r="AE1198" s="46">
        <v>1326</v>
      </c>
      <c r="AF1198" s="48">
        <v>9.61</v>
      </c>
      <c r="AG1198" s="48">
        <v>10.43</v>
      </c>
      <c r="AH1198" s="48" t="s">
        <v>0</v>
      </c>
      <c r="AI1198" s="48">
        <v>11.75</v>
      </c>
      <c r="AJ1198" s="48">
        <v>12.86</v>
      </c>
      <c r="AK1198" s="48">
        <v>13.92</v>
      </c>
      <c r="AL1198" s="48">
        <v>37.299999999999997</v>
      </c>
      <c r="AM1198" s="48">
        <v>61.41</v>
      </c>
      <c r="AN1198" s="48">
        <v>86.84</v>
      </c>
      <c r="AO1198" s="50">
        <v>1.3425925925925927E-3</v>
      </c>
      <c r="AP1198" s="50">
        <v>1.8784722222222221E-3</v>
      </c>
      <c r="AQ1198" s="50">
        <v>4.2739583333333327E-3</v>
      </c>
      <c r="AR1198" s="50">
        <v>1.696064814814815E-3</v>
      </c>
      <c r="AS1198" s="50">
        <v>2.3643518518518519E-3</v>
      </c>
      <c r="AT1198" s="50">
        <v>3.0526620370370373E-3</v>
      </c>
      <c r="AU1198" s="50">
        <v>4.8350694444444439E-3</v>
      </c>
      <c r="AV1198" s="50">
        <v>5.2377314814814821E-3</v>
      </c>
      <c r="AW1198" s="50">
        <v>6.7085648148148156E-3</v>
      </c>
      <c r="AX1198" s="50">
        <v>1.0640509259259259E-2</v>
      </c>
      <c r="AY1198" s="50">
        <v>1.1480555555555556E-2</v>
      </c>
      <c r="AZ1198" s="50">
        <v>1.8550115740740739E-2</v>
      </c>
      <c r="BA1198" s="50">
        <v>1.5878125E-2</v>
      </c>
      <c r="BB1198" s="50">
        <v>2.7167129629629631E-2</v>
      </c>
      <c r="BC1198" s="51">
        <v>5.5637659999999999E-2</v>
      </c>
      <c r="BD1198" s="48" t="s">
        <v>0</v>
      </c>
      <c r="BE1198" s="48" t="s">
        <v>0</v>
      </c>
      <c r="BF1198" s="48">
        <v>2.21</v>
      </c>
      <c r="BG1198" s="48">
        <v>4.72</v>
      </c>
      <c r="BH1198" s="48">
        <v>3.77</v>
      </c>
      <c r="BI1198" s="46">
        <v>1008</v>
      </c>
    </row>
    <row r="1199" spans="1:61" x14ac:dyDescent="0.3">
      <c r="A1199" s="46">
        <v>203</v>
      </c>
      <c r="B1199" s="48" t="s">
        <v>0</v>
      </c>
      <c r="C1199" s="48" t="s">
        <v>0</v>
      </c>
      <c r="D1199" s="48" t="s">
        <v>0</v>
      </c>
      <c r="E1199" s="48">
        <v>9.91</v>
      </c>
      <c r="F1199" s="48">
        <v>10.75</v>
      </c>
      <c r="G1199" s="48">
        <v>11.68</v>
      </c>
      <c r="H1199" s="48">
        <v>29.65</v>
      </c>
      <c r="I1199" s="48">
        <v>47.38</v>
      </c>
      <c r="J1199" s="48">
        <v>66.209999999999994</v>
      </c>
      <c r="K1199" s="50">
        <v>1.0074074074074074E-3</v>
      </c>
      <c r="L1199" s="50">
        <v>1.3714120370370371E-3</v>
      </c>
      <c r="M1199" s="50">
        <v>3.1893518518518521E-3</v>
      </c>
      <c r="N1199" s="50">
        <v>1.2520833333333333E-3</v>
      </c>
      <c r="O1199" s="50">
        <v>1.7584490740740742E-3</v>
      </c>
      <c r="P1199" s="50">
        <v>2.2891203703703706E-3</v>
      </c>
      <c r="Q1199" s="50">
        <v>3.6628472222222223E-3</v>
      </c>
      <c r="R1199" s="50">
        <v>3.9446759259259253E-3</v>
      </c>
      <c r="S1199" s="50">
        <v>5.014120370370371E-3</v>
      </c>
      <c r="T1199" s="50">
        <v>7.9144675925925927E-3</v>
      </c>
      <c r="U1199" s="50">
        <v>8.5555555555555558E-3</v>
      </c>
      <c r="V1199" s="50">
        <v>1.3604398148148148E-2</v>
      </c>
      <c r="W1199" s="50">
        <v>1.4034027777777775E-2</v>
      </c>
      <c r="X1199" s="50">
        <v>2.3619097222222222E-2</v>
      </c>
      <c r="Y1199" s="51">
        <v>4.8762509999999995E-2</v>
      </c>
      <c r="Z1199" s="48">
        <v>1.1599999999999999</v>
      </c>
      <c r="AA1199" s="48">
        <v>1.97</v>
      </c>
      <c r="AB1199" s="48">
        <v>3.53</v>
      </c>
      <c r="AC1199" s="48">
        <v>7.6</v>
      </c>
      <c r="AD1199" s="48">
        <v>4.45</v>
      </c>
      <c r="AE1199" s="46">
        <v>1321</v>
      </c>
      <c r="AF1199" s="48">
        <v>9.6199999999999992</v>
      </c>
      <c r="AG1199" s="48">
        <v>10.44</v>
      </c>
      <c r="AH1199" s="48">
        <v>11.14</v>
      </c>
      <c r="AI1199" s="48">
        <v>11.76</v>
      </c>
      <c r="AJ1199" s="48">
        <v>12.87</v>
      </c>
      <c r="AK1199" s="48">
        <v>13.93</v>
      </c>
      <c r="AL1199" s="48">
        <v>37.32</v>
      </c>
      <c r="AM1199" s="48">
        <v>61.45</v>
      </c>
      <c r="AN1199" s="48">
        <v>86.9</v>
      </c>
      <c r="AO1199" s="50">
        <v>1.3435185185185186E-3</v>
      </c>
      <c r="AP1199" s="50">
        <v>1.879861111111111E-3</v>
      </c>
      <c r="AQ1199" s="50">
        <v>4.2771990740740739E-3</v>
      </c>
      <c r="AR1199" s="50">
        <v>1.6973379629629632E-3</v>
      </c>
      <c r="AS1199" s="50">
        <v>2.3659722222222224E-3</v>
      </c>
      <c r="AT1199" s="50">
        <v>3.0548611111111115E-3</v>
      </c>
      <c r="AU1199" s="50">
        <v>4.8385416666666672E-3</v>
      </c>
      <c r="AV1199" s="50">
        <v>5.2414351851851858E-3</v>
      </c>
      <c r="AW1199" s="50">
        <v>6.7135416666666671E-3</v>
      </c>
      <c r="AX1199" s="50">
        <v>1.0648495370370371E-2</v>
      </c>
      <c r="AY1199" s="50">
        <v>1.1489236111111112E-2</v>
      </c>
      <c r="AZ1199" s="50">
        <v>1.8564236111111108E-2</v>
      </c>
      <c r="BA1199" s="50">
        <v>1.5891435185185186E-2</v>
      </c>
      <c r="BB1199" s="50">
        <v>2.7189583333333333E-2</v>
      </c>
      <c r="BC1199" s="51">
        <v>5.5683900000000001E-2</v>
      </c>
      <c r="BD1199" s="48" t="s">
        <v>0</v>
      </c>
      <c r="BE1199" s="48">
        <v>1.45</v>
      </c>
      <c r="BF1199" s="48" t="s">
        <v>0</v>
      </c>
      <c r="BG1199" s="48">
        <v>4.71</v>
      </c>
      <c r="BH1199" s="48">
        <v>3.76</v>
      </c>
      <c r="BI1199" s="46">
        <v>1003</v>
      </c>
    </row>
    <row r="1200" spans="1:61" x14ac:dyDescent="0.3">
      <c r="A1200" s="46">
        <v>202</v>
      </c>
      <c r="B1200" s="48" t="s">
        <v>0</v>
      </c>
      <c r="C1200" s="48" t="s">
        <v>0</v>
      </c>
      <c r="D1200" s="48">
        <v>8.98</v>
      </c>
      <c r="E1200" s="48" t="s">
        <v>0</v>
      </c>
      <c r="F1200" s="48" t="s">
        <v>0</v>
      </c>
      <c r="G1200" s="48">
        <v>11.69</v>
      </c>
      <c r="H1200" s="48">
        <v>29.66</v>
      </c>
      <c r="I1200" s="48">
        <v>47.41</v>
      </c>
      <c r="J1200" s="48">
        <v>66.25</v>
      </c>
      <c r="K1200" s="50">
        <v>1.0079861111111112E-3</v>
      </c>
      <c r="L1200" s="50">
        <v>1.3721064814814815E-3</v>
      </c>
      <c r="M1200" s="50">
        <v>3.1912037037037039E-3</v>
      </c>
      <c r="N1200" s="50">
        <v>1.2527777777777778E-3</v>
      </c>
      <c r="O1200" s="50">
        <v>1.7593750000000001E-3</v>
      </c>
      <c r="P1200" s="50">
        <v>2.2902777777777778E-3</v>
      </c>
      <c r="Q1200" s="50">
        <v>3.6648148148148148E-3</v>
      </c>
      <c r="R1200" s="50">
        <v>3.9468749999999999E-3</v>
      </c>
      <c r="S1200" s="50">
        <v>5.0167824074074082E-3</v>
      </c>
      <c r="T1200" s="50">
        <v>7.91898148148148E-3</v>
      </c>
      <c r="U1200" s="50">
        <v>8.5603009259259261E-3</v>
      </c>
      <c r="V1200" s="50">
        <v>1.3611921296296296E-2</v>
      </c>
      <c r="W1200" s="50">
        <v>1.404525462962963E-2</v>
      </c>
      <c r="X1200" s="50">
        <v>2.363784722222222E-2</v>
      </c>
      <c r="Y1200" s="51">
        <v>4.8807989999999996E-2</v>
      </c>
      <c r="Z1200" s="48" t="s">
        <v>0</v>
      </c>
      <c r="AA1200" s="48" t="s">
        <v>0</v>
      </c>
      <c r="AB1200" s="48" t="s">
        <v>0</v>
      </c>
      <c r="AC1200" s="48">
        <v>7.59</v>
      </c>
      <c r="AD1200" s="48">
        <v>4.43</v>
      </c>
      <c r="AE1200" s="46">
        <v>1316</v>
      </c>
      <c r="AF1200" s="48" t="s">
        <v>0</v>
      </c>
      <c r="AG1200" s="48" t="s">
        <v>0</v>
      </c>
      <c r="AH1200" s="48">
        <v>11.15</v>
      </c>
      <c r="AI1200" s="48" t="s">
        <v>0</v>
      </c>
      <c r="AJ1200" s="48">
        <v>12.88</v>
      </c>
      <c r="AK1200" s="48">
        <v>13.94</v>
      </c>
      <c r="AL1200" s="48">
        <v>37.35</v>
      </c>
      <c r="AM1200" s="48">
        <v>61.49</v>
      </c>
      <c r="AN1200" s="48">
        <v>86.96</v>
      </c>
      <c r="AO1200" s="50">
        <v>1.3445601851851854E-3</v>
      </c>
      <c r="AP1200" s="50">
        <v>1.8812499999999999E-3</v>
      </c>
      <c r="AQ1200" s="50">
        <v>4.2805555555555557E-3</v>
      </c>
      <c r="AR1200" s="50">
        <v>1.6984953703703706E-3</v>
      </c>
      <c r="AS1200" s="50">
        <v>2.3677083333333332E-3</v>
      </c>
      <c r="AT1200" s="50">
        <v>3.0570601851851852E-3</v>
      </c>
      <c r="AU1200" s="50">
        <v>4.8420138888888888E-3</v>
      </c>
      <c r="AV1200" s="50">
        <v>5.2452546296296292E-3</v>
      </c>
      <c r="AW1200" s="50">
        <v>6.718402777777778E-3</v>
      </c>
      <c r="AX1200" s="50">
        <v>1.0656481481481482E-2</v>
      </c>
      <c r="AY1200" s="50">
        <v>1.1497916666666668E-2</v>
      </c>
      <c r="AZ1200" s="50">
        <v>1.857835648148148E-2</v>
      </c>
      <c r="BA1200" s="50">
        <v>1.5904861111111109E-2</v>
      </c>
      <c r="BB1200" s="50">
        <v>2.721215277777778E-2</v>
      </c>
      <c r="BC1200" s="51">
        <v>5.5730159999999994E-2</v>
      </c>
      <c r="BD1200" s="48" t="s">
        <v>0</v>
      </c>
      <c r="BE1200" s="48" t="s">
        <v>0</v>
      </c>
      <c r="BF1200" s="48">
        <v>2.2000000000000002</v>
      </c>
      <c r="BG1200" s="48">
        <v>4.7</v>
      </c>
      <c r="BH1200" s="48">
        <v>3.74</v>
      </c>
      <c r="BI1200" s="46">
        <v>999</v>
      </c>
    </row>
    <row r="1201" spans="1:61" x14ac:dyDescent="0.3">
      <c r="A1201" s="46">
        <v>201</v>
      </c>
      <c r="B1201" s="48">
        <v>7.75</v>
      </c>
      <c r="C1201" s="48">
        <v>8.4</v>
      </c>
      <c r="D1201" s="48" t="s">
        <v>0</v>
      </c>
      <c r="E1201" s="48">
        <v>9.92</v>
      </c>
      <c r="F1201" s="48">
        <v>10.76</v>
      </c>
      <c r="G1201" s="48" t="s">
        <v>0</v>
      </c>
      <c r="H1201" s="48">
        <v>29.68</v>
      </c>
      <c r="I1201" s="48">
        <v>47.44</v>
      </c>
      <c r="J1201" s="48">
        <v>66.28</v>
      </c>
      <c r="K1201" s="50">
        <v>1.0084490740740742E-3</v>
      </c>
      <c r="L1201" s="50">
        <v>1.372800925925926E-3</v>
      </c>
      <c r="M1201" s="50">
        <v>3.1930555555555558E-3</v>
      </c>
      <c r="N1201" s="50">
        <v>1.2533564814814816E-3</v>
      </c>
      <c r="O1201" s="50">
        <v>1.760300925925926E-3</v>
      </c>
      <c r="P1201" s="50">
        <v>2.291550925925926E-3</v>
      </c>
      <c r="Q1201" s="50">
        <v>3.6668981481481483E-3</v>
      </c>
      <c r="R1201" s="50">
        <v>3.948958333333333E-3</v>
      </c>
      <c r="S1201" s="50">
        <v>5.0195601851851859E-3</v>
      </c>
      <c r="T1201" s="50">
        <v>7.9233796296296292E-3</v>
      </c>
      <c r="U1201" s="50">
        <v>8.5651620370370378E-3</v>
      </c>
      <c r="V1201" s="50">
        <v>1.3619560185185184E-2</v>
      </c>
      <c r="W1201" s="50">
        <v>1.4056481481481481E-2</v>
      </c>
      <c r="X1201" s="50">
        <v>2.3656712962962959E-2</v>
      </c>
      <c r="Y1201" s="51">
        <v>4.8843059999999994E-2</v>
      </c>
      <c r="Z1201" s="48" t="s">
        <v>0</v>
      </c>
      <c r="AA1201" s="48">
        <v>1.96</v>
      </c>
      <c r="AB1201" s="48">
        <v>3.52</v>
      </c>
      <c r="AC1201" s="48">
        <v>7.58</v>
      </c>
      <c r="AD1201" s="48">
        <v>4.41</v>
      </c>
      <c r="AE1201" s="46">
        <v>1310</v>
      </c>
      <c r="AF1201" s="48">
        <v>9.6300000000000008</v>
      </c>
      <c r="AG1201" s="48">
        <v>10.45</v>
      </c>
      <c r="AH1201" s="48" t="s">
        <v>0</v>
      </c>
      <c r="AI1201" s="48">
        <v>11.77</v>
      </c>
      <c r="AJ1201" s="48">
        <v>12.89</v>
      </c>
      <c r="AK1201" s="48">
        <v>13.95</v>
      </c>
      <c r="AL1201" s="48">
        <v>37.369999999999997</v>
      </c>
      <c r="AM1201" s="48">
        <v>61.54</v>
      </c>
      <c r="AN1201" s="48">
        <v>87.03</v>
      </c>
      <c r="AO1201" s="50">
        <v>1.3454861111111113E-3</v>
      </c>
      <c r="AP1201" s="50">
        <v>1.8827546296296296E-3</v>
      </c>
      <c r="AQ1201" s="50">
        <v>4.2837962962962968E-3</v>
      </c>
      <c r="AR1201" s="50">
        <v>1.6997685185185186E-3</v>
      </c>
      <c r="AS1201" s="50">
        <v>2.3694444444444444E-3</v>
      </c>
      <c r="AT1201" s="50">
        <v>3.0592592592592594E-3</v>
      </c>
      <c r="AU1201" s="50">
        <v>4.8454861111111112E-3</v>
      </c>
      <c r="AV1201" s="50">
        <v>5.2490740740740744E-3</v>
      </c>
      <c r="AW1201" s="50">
        <v>6.7233796296296295E-3</v>
      </c>
      <c r="AX1201" s="50">
        <v>1.0664583333333333E-2</v>
      </c>
      <c r="AY1201" s="50">
        <v>1.1506597222222224E-2</v>
      </c>
      <c r="AZ1201" s="50">
        <v>1.8592592592592591E-2</v>
      </c>
      <c r="BA1201" s="50">
        <v>1.591828703703704E-2</v>
      </c>
      <c r="BB1201" s="50">
        <v>2.7234837962962964E-2</v>
      </c>
      <c r="BC1201" s="51">
        <v>5.5776439999999997E-2</v>
      </c>
      <c r="BD1201" s="48" t="s">
        <v>0</v>
      </c>
      <c r="BE1201" s="48" t="s">
        <v>0</v>
      </c>
      <c r="BF1201" s="48" t="s">
        <v>0</v>
      </c>
      <c r="BG1201" s="48">
        <v>4.68</v>
      </c>
      <c r="BH1201" s="48">
        <v>3.72</v>
      </c>
      <c r="BI1201" s="46">
        <v>995</v>
      </c>
    </row>
    <row r="1202" spans="1:61" x14ac:dyDescent="0.3">
      <c r="A1202" s="46">
        <v>200</v>
      </c>
      <c r="B1202" s="48" t="s">
        <v>0</v>
      </c>
      <c r="C1202" s="48" t="s">
        <v>0</v>
      </c>
      <c r="D1202" s="48">
        <v>8.99</v>
      </c>
      <c r="E1202" s="48">
        <v>9.93</v>
      </c>
      <c r="F1202" s="48">
        <v>10.77</v>
      </c>
      <c r="G1202" s="48">
        <v>11.7</v>
      </c>
      <c r="H1202" s="48">
        <v>29.7</v>
      </c>
      <c r="I1202" s="48">
        <v>47.46</v>
      </c>
      <c r="J1202" s="49">
        <v>66.319999999999993</v>
      </c>
      <c r="K1202" s="50">
        <v>1.0090277777777777E-3</v>
      </c>
      <c r="L1202" s="50">
        <v>1.373611111111111E-3</v>
      </c>
      <c r="M1202" s="50">
        <v>3.1949074074074076E-3</v>
      </c>
      <c r="N1202" s="50">
        <v>1.254050925925926E-3</v>
      </c>
      <c r="O1202" s="50">
        <v>1.7611111111111111E-3</v>
      </c>
      <c r="P1202" s="50">
        <v>2.2927083333333332E-3</v>
      </c>
      <c r="Q1202" s="50">
        <v>3.6688657407407408E-3</v>
      </c>
      <c r="R1202" s="50">
        <v>3.9510416666666669E-3</v>
      </c>
      <c r="S1202" s="50">
        <v>5.0222222222222231E-3</v>
      </c>
      <c r="T1202" s="50">
        <v>7.9278935185185181E-3</v>
      </c>
      <c r="U1202" s="50">
        <v>8.569907407407408E-3</v>
      </c>
      <c r="V1202" s="50">
        <v>1.3627083333333333E-2</v>
      </c>
      <c r="W1202" s="50">
        <v>1.4067708333333331E-2</v>
      </c>
      <c r="X1202" s="50">
        <v>2.3675694444444444E-2</v>
      </c>
      <c r="Y1202" s="51">
        <v>4.8878149999999995E-2</v>
      </c>
      <c r="Z1202" s="48" t="s">
        <v>0</v>
      </c>
      <c r="AA1202" s="48" t="s">
        <v>0</v>
      </c>
      <c r="AB1202" s="48" t="s">
        <v>0</v>
      </c>
      <c r="AC1202" s="48">
        <v>7.57</v>
      </c>
      <c r="AD1202" s="48">
        <v>4.4000000000000004</v>
      </c>
      <c r="AE1202" s="46">
        <v>1305</v>
      </c>
      <c r="AF1202" s="48" t="s">
        <v>0</v>
      </c>
      <c r="AG1202" s="48">
        <v>10.46</v>
      </c>
      <c r="AH1202" s="48">
        <v>11.16</v>
      </c>
      <c r="AI1202" s="48">
        <v>11.78</v>
      </c>
      <c r="AJ1202" s="48">
        <v>12.9</v>
      </c>
      <c r="AK1202" s="48">
        <v>13.96</v>
      </c>
      <c r="AL1202" s="48">
        <v>37.4</v>
      </c>
      <c r="AM1202" s="48">
        <v>61.58</v>
      </c>
      <c r="AN1202" s="48">
        <v>87.09</v>
      </c>
      <c r="AO1202" s="50">
        <v>1.3465277777777779E-3</v>
      </c>
      <c r="AP1202" s="50">
        <v>1.8841435185185185E-3</v>
      </c>
      <c r="AQ1202" s="50">
        <v>4.2870370370370371E-3</v>
      </c>
      <c r="AR1202" s="50">
        <v>1.7010416666666669E-3</v>
      </c>
      <c r="AS1202" s="50">
        <v>2.371064814814815E-3</v>
      </c>
      <c r="AT1202" s="50">
        <v>3.0614583333333336E-3</v>
      </c>
      <c r="AU1202" s="50">
        <v>4.8489583333333336E-3</v>
      </c>
      <c r="AV1202" s="50">
        <v>5.2528935185185187E-3</v>
      </c>
      <c r="AW1202" s="50">
        <v>6.7282407407407412E-3</v>
      </c>
      <c r="AX1202" s="50">
        <v>1.0672569444444443E-2</v>
      </c>
      <c r="AY1202" s="50">
        <v>1.1515277777777779E-2</v>
      </c>
      <c r="AZ1202" s="50">
        <v>1.8606828703703702E-2</v>
      </c>
      <c r="BA1202" s="50">
        <v>1.5931712962962963E-2</v>
      </c>
      <c r="BB1202" s="50">
        <v>2.7257523148148149E-2</v>
      </c>
      <c r="BC1202" s="51">
        <v>5.5822709999999998E-2</v>
      </c>
      <c r="BD1202" s="48" t="s">
        <v>0</v>
      </c>
      <c r="BE1202" s="48">
        <v>1.44</v>
      </c>
      <c r="BF1202" s="48">
        <v>2.19</v>
      </c>
      <c r="BG1202" s="48">
        <v>4.67</v>
      </c>
      <c r="BH1202" s="48">
        <v>3.71</v>
      </c>
      <c r="BI1202" s="46">
        <v>991</v>
      </c>
    </row>
    <row r="1203" spans="1:61" x14ac:dyDescent="0.3">
      <c r="A1203" s="46">
        <v>199</v>
      </c>
      <c r="B1203" s="48" t="s">
        <v>0</v>
      </c>
      <c r="C1203" s="48">
        <v>8.41</v>
      </c>
      <c r="D1203" s="48" t="s">
        <v>0</v>
      </c>
      <c r="E1203" s="48" t="s">
        <v>0</v>
      </c>
      <c r="F1203" s="48" t="s">
        <v>0</v>
      </c>
      <c r="G1203" s="48">
        <v>11.71</v>
      </c>
      <c r="H1203" s="48">
        <v>29.71</v>
      </c>
      <c r="I1203" s="48">
        <v>47.49</v>
      </c>
      <c r="J1203" s="49">
        <v>66.349999999999994</v>
      </c>
      <c r="K1203" s="50">
        <v>1.0096064814814816E-3</v>
      </c>
      <c r="L1203" s="50">
        <v>1.3743055555555555E-3</v>
      </c>
      <c r="M1203" s="50">
        <v>3.1967592592592594E-3</v>
      </c>
      <c r="N1203" s="50">
        <v>1.2547453703703705E-3</v>
      </c>
      <c r="O1203" s="50">
        <v>1.762037037037037E-3</v>
      </c>
      <c r="P1203" s="50">
        <v>2.2939814814814815E-3</v>
      </c>
      <c r="Q1203" s="50">
        <v>3.6708333333333332E-3</v>
      </c>
      <c r="R1203" s="50">
        <v>3.9532407407407407E-3</v>
      </c>
      <c r="S1203" s="50">
        <v>5.025E-3</v>
      </c>
      <c r="T1203" s="50">
        <v>7.9324074074074071E-3</v>
      </c>
      <c r="U1203" s="50">
        <v>8.574768518518518E-3</v>
      </c>
      <c r="V1203" s="50">
        <v>1.3634722222222222E-2</v>
      </c>
      <c r="W1203" s="50">
        <v>1.4079050925925925E-2</v>
      </c>
      <c r="X1203" s="50">
        <v>2.3694560185185183E-2</v>
      </c>
      <c r="Y1203" s="51">
        <v>4.8923659999999994E-2</v>
      </c>
      <c r="Z1203" s="48" t="s">
        <v>0</v>
      </c>
      <c r="AA1203" s="48" t="s">
        <v>0</v>
      </c>
      <c r="AB1203" s="48">
        <v>3.51</v>
      </c>
      <c r="AC1203" s="48">
        <v>7.56</v>
      </c>
      <c r="AD1203" s="48">
        <v>4.38</v>
      </c>
      <c r="AE1203" s="46">
        <v>1300</v>
      </c>
      <c r="AF1203" s="48">
        <v>9.64</v>
      </c>
      <c r="AG1203" s="48" t="s">
        <v>0</v>
      </c>
      <c r="AH1203" s="48">
        <v>11.17</v>
      </c>
      <c r="AI1203" s="48">
        <v>11.79</v>
      </c>
      <c r="AJ1203" s="48">
        <v>12.91</v>
      </c>
      <c r="AK1203" s="48">
        <v>13.97</v>
      </c>
      <c r="AL1203" s="48">
        <v>37.42</v>
      </c>
      <c r="AM1203" s="48">
        <v>61.62</v>
      </c>
      <c r="AN1203" s="48">
        <v>87.15</v>
      </c>
      <c r="AO1203" s="50">
        <v>1.3474537037037038E-3</v>
      </c>
      <c r="AP1203" s="50">
        <v>1.8855324074074074E-3</v>
      </c>
      <c r="AQ1203" s="50">
        <v>4.2903935185185189E-3</v>
      </c>
      <c r="AR1203" s="50">
        <v>1.7023148148148149E-3</v>
      </c>
      <c r="AS1203" s="50">
        <v>2.3728009259259258E-3</v>
      </c>
      <c r="AT1203" s="50">
        <v>3.0636574074074077E-3</v>
      </c>
      <c r="AU1203" s="50">
        <v>4.8524305555555551E-3</v>
      </c>
      <c r="AV1203" s="50">
        <v>5.256712962962963E-3</v>
      </c>
      <c r="AW1203" s="50">
        <v>6.7332175925925927E-3</v>
      </c>
      <c r="AX1203" s="50">
        <v>1.0680671296296296E-2</v>
      </c>
      <c r="AY1203" s="50">
        <v>1.1523958333333334E-2</v>
      </c>
      <c r="AZ1203" s="50">
        <v>1.8621064814814813E-2</v>
      </c>
      <c r="BA1203" s="50">
        <v>1.5945254629629629E-2</v>
      </c>
      <c r="BB1203" s="50">
        <v>2.7280208333333333E-2</v>
      </c>
      <c r="BC1203" s="51">
        <v>5.5868999999999995E-2</v>
      </c>
      <c r="BD1203" s="48" t="s">
        <v>0</v>
      </c>
      <c r="BE1203" s="48" t="s">
        <v>0</v>
      </c>
      <c r="BF1203" s="48" t="s">
        <v>0</v>
      </c>
      <c r="BG1203" s="48">
        <v>4.66</v>
      </c>
      <c r="BH1203" s="48">
        <v>3.69</v>
      </c>
      <c r="BI1203" s="46">
        <v>987</v>
      </c>
    </row>
    <row r="1204" spans="1:61" x14ac:dyDescent="0.3">
      <c r="A1204" s="46">
        <v>198</v>
      </c>
      <c r="B1204" s="48">
        <v>7.76</v>
      </c>
      <c r="C1204" s="48" t="s">
        <v>0</v>
      </c>
      <c r="D1204" s="48">
        <v>9</v>
      </c>
      <c r="E1204" s="48">
        <v>9.94</v>
      </c>
      <c r="F1204" s="48">
        <v>10.78</v>
      </c>
      <c r="G1204" s="48">
        <v>11.72</v>
      </c>
      <c r="H1204" s="48">
        <v>29.73</v>
      </c>
      <c r="I1204" s="48">
        <v>47.52</v>
      </c>
      <c r="J1204" s="49">
        <v>66.39</v>
      </c>
      <c r="K1204" s="50">
        <v>1.0100694444444445E-3</v>
      </c>
      <c r="L1204" s="50">
        <v>1.3749999999999999E-3</v>
      </c>
      <c r="M1204" s="50">
        <v>3.1986111111111113E-3</v>
      </c>
      <c r="N1204" s="50">
        <v>1.2553240740740741E-3</v>
      </c>
      <c r="O1204" s="50">
        <v>1.7629629629629629E-3</v>
      </c>
      <c r="P1204" s="50">
        <v>2.2951388888888891E-3</v>
      </c>
      <c r="Q1204" s="50">
        <v>3.6728009259259257E-3</v>
      </c>
      <c r="R1204" s="50">
        <v>3.9553240740740738E-3</v>
      </c>
      <c r="S1204" s="50">
        <v>5.0276620370370371E-3</v>
      </c>
      <c r="T1204" s="50">
        <v>7.9369212962962961E-3</v>
      </c>
      <c r="U1204" s="50">
        <v>8.5796296296296298E-3</v>
      </c>
      <c r="V1204" s="50">
        <v>1.364236111111111E-2</v>
      </c>
      <c r="W1204" s="50">
        <v>1.4090277777777778E-2</v>
      </c>
      <c r="X1204" s="50">
        <v>2.3713657407407406E-2</v>
      </c>
      <c r="Y1204" s="51">
        <v>4.8958749999999995E-2</v>
      </c>
      <c r="Z1204" s="48" t="s">
        <v>0</v>
      </c>
      <c r="AA1204" s="48">
        <v>1.9500000000000002</v>
      </c>
      <c r="AB1204" s="48" t="s">
        <v>0</v>
      </c>
      <c r="AC1204" s="48">
        <v>7.55</v>
      </c>
      <c r="AD1204" s="48">
        <v>4.3600000000000003</v>
      </c>
      <c r="AE1204" s="46">
        <v>1295</v>
      </c>
      <c r="AF1204" s="48">
        <v>9.65</v>
      </c>
      <c r="AG1204" s="48">
        <v>10.47</v>
      </c>
      <c r="AH1204" s="48">
        <v>11.18</v>
      </c>
      <c r="AI1204" s="48">
        <v>11.8</v>
      </c>
      <c r="AJ1204" s="48">
        <v>12.92</v>
      </c>
      <c r="AK1204" s="48">
        <v>13.98</v>
      </c>
      <c r="AL1204" s="48">
        <v>37.450000000000003</v>
      </c>
      <c r="AM1204" s="48">
        <v>61.67</v>
      </c>
      <c r="AN1204" s="48">
        <v>87.21</v>
      </c>
      <c r="AO1204" s="50">
        <v>1.3484953703703706E-3</v>
      </c>
      <c r="AP1204" s="50">
        <v>1.8869212962962965E-3</v>
      </c>
      <c r="AQ1204" s="50">
        <v>4.2936342592592592E-3</v>
      </c>
      <c r="AR1204" s="50">
        <v>1.7035879629629632E-3</v>
      </c>
      <c r="AS1204" s="50">
        <v>2.374537037037037E-3</v>
      </c>
      <c r="AT1204" s="50">
        <v>3.0658564814814815E-3</v>
      </c>
      <c r="AU1204" s="50">
        <v>4.8560185185185182E-3</v>
      </c>
      <c r="AV1204" s="50">
        <v>5.2605324074074073E-3</v>
      </c>
      <c r="AW1204" s="50">
        <v>6.7381944444444442E-3</v>
      </c>
      <c r="AX1204" s="50">
        <v>1.0688657407407407E-2</v>
      </c>
      <c r="AY1204" s="50">
        <v>1.1532754629629629E-2</v>
      </c>
      <c r="AZ1204" s="50">
        <v>1.8635416666666665E-2</v>
      </c>
      <c r="BA1204" s="50">
        <v>1.5958680555555556E-2</v>
      </c>
      <c r="BB1204" s="50">
        <v>2.7303009259259263E-2</v>
      </c>
      <c r="BC1204" s="51">
        <v>5.5915299999999994E-2</v>
      </c>
      <c r="BD1204" s="48" t="s">
        <v>0</v>
      </c>
      <c r="BE1204" s="48" t="s">
        <v>0</v>
      </c>
      <c r="BF1204" s="48">
        <v>2.1800000000000002</v>
      </c>
      <c r="BG1204" s="48">
        <v>4.6500000000000004</v>
      </c>
      <c r="BH1204" s="48">
        <v>3.68</v>
      </c>
      <c r="BI1204" s="46">
        <v>983</v>
      </c>
    </row>
    <row r="1205" spans="1:61" x14ac:dyDescent="0.3">
      <c r="A1205" s="46">
        <v>197</v>
      </c>
      <c r="B1205" s="48" t="s">
        <v>0</v>
      </c>
      <c r="C1205" s="48" t="s">
        <v>0</v>
      </c>
      <c r="D1205" s="48" t="s">
        <v>0</v>
      </c>
      <c r="E1205" s="48" t="s">
        <v>0</v>
      </c>
      <c r="F1205" s="48">
        <v>10.79</v>
      </c>
      <c r="G1205" s="48" t="s">
        <v>0</v>
      </c>
      <c r="H1205" s="48">
        <v>29.74</v>
      </c>
      <c r="I1205" s="48">
        <v>47.54</v>
      </c>
      <c r="J1205" s="49">
        <v>66.42</v>
      </c>
      <c r="K1205" s="50">
        <v>1.0106481481481481E-3</v>
      </c>
      <c r="L1205" s="50">
        <v>1.3758101851851852E-3</v>
      </c>
      <c r="M1205" s="50">
        <v>3.2004629629629631E-3</v>
      </c>
      <c r="N1205" s="50">
        <v>1.2560185185185185E-3</v>
      </c>
      <c r="O1205" s="50">
        <v>1.7638888888888888E-3</v>
      </c>
      <c r="P1205" s="50">
        <v>2.2964120370370369E-3</v>
      </c>
      <c r="Q1205" s="50">
        <v>3.6748842592592592E-3</v>
      </c>
      <c r="R1205" s="50">
        <v>3.9575231481481484E-3</v>
      </c>
      <c r="S1205" s="50">
        <v>5.0304398148148148E-3</v>
      </c>
      <c r="T1205" s="50">
        <v>7.9414351851851851E-3</v>
      </c>
      <c r="U1205" s="50">
        <v>8.5844907407407398E-3</v>
      </c>
      <c r="V1205" s="50">
        <v>1.3649999999999999E-2</v>
      </c>
      <c r="W1205" s="50">
        <v>1.4101620370370369E-2</v>
      </c>
      <c r="X1205" s="50">
        <v>2.3732638888888886E-2</v>
      </c>
      <c r="Y1205" s="51">
        <v>4.8993869999999988E-2</v>
      </c>
      <c r="Z1205" s="48" t="s">
        <v>0</v>
      </c>
      <c r="AA1205" s="48" t="s">
        <v>0</v>
      </c>
      <c r="AB1205" s="48">
        <v>3.5</v>
      </c>
      <c r="AC1205" s="48">
        <v>7.54</v>
      </c>
      <c r="AD1205" s="48">
        <v>4.3499999999999996</v>
      </c>
      <c r="AE1205" s="46">
        <v>1289</v>
      </c>
      <c r="AF1205" s="48" t="s">
        <v>0</v>
      </c>
      <c r="AG1205" s="48">
        <v>10.48</v>
      </c>
      <c r="AH1205" s="48" t="s">
        <v>0</v>
      </c>
      <c r="AI1205" s="48">
        <v>11.81</v>
      </c>
      <c r="AJ1205" s="48">
        <v>12.93</v>
      </c>
      <c r="AK1205" s="48">
        <v>13.99</v>
      </c>
      <c r="AL1205" s="48">
        <v>37.47</v>
      </c>
      <c r="AM1205" s="48">
        <v>61.71</v>
      </c>
      <c r="AN1205" s="48">
        <v>87.28</v>
      </c>
      <c r="AO1205" s="50">
        <v>1.3494212962962965E-3</v>
      </c>
      <c r="AP1205" s="50">
        <v>1.888425925925926E-3</v>
      </c>
      <c r="AQ1205" s="50">
        <v>4.2969907407407401E-3</v>
      </c>
      <c r="AR1205" s="50">
        <v>1.7048611111111112E-3</v>
      </c>
      <c r="AS1205" s="50">
        <v>2.3762731481481482E-3</v>
      </c>
      <c r="AT1205" s="50">
        <v>3.0680555555555556E-3</v>
      </c>
      <c r="AU1205" s="50">
        <v>4.8594907407407406E-3</v>
      </c>
      <c r="AV1205" s="50">
        <v>5.2643518518518525E-3</v>
      </c>
      <c r="AW1205" s="50">
        <v>6.7431712962962966E-3</v>
      </c>
      <c r="AX1205" s="50">
        <v>1.0696759259259258E-2</v>
      </c>
      <c r="AY1205" s="50">
        <v>1.1541550925925927E-2</v>
      </c>
      <c r="AZ1205" s="50">
        <v>1.8649768518518517E-2</v>
      </c>
      <c r="BA1205" s="50">
        <v>1.5972337962962962E-2</v>
      </c>
      <c r="BB1205" s="50">
        <v>2.7325925925925927E-2</v>
      </c>
      <c r="BC1205" s="51">
        <v>5.5961619999999997E-2</v>
      </c>
      <c r="BD1205" s="48">
        <v>0.92</v>
      </c>
      <c r="BE1205" s="48">
        <v>1.43</v>
      </c>
      <c r="BF1205" s="48" t="s">
        <v>0</v>
      </c>
      <c r="BG1205" s="48">
        <v>4.6399999999999997</v>
      </c>
      <c r="BH1205" s="48">
        <v>3.66</v>
      </c>
      <c r="BI1205" s="46">
        <v>979</v>
      </c>
    </row>
    <row r="1206" spans="1:61" x14ac:dyDescent="0.3">
      <c r="A1206" s="46">
        <v>196</v>
      </c>
      <c r="B1206" s="48" t="s">
        <v>0</v>
      </c>
      <c r="C1206" s="48">
        <v>8.42</v>
      </c>
      <c r="D1206" s="48" t="s">
        <v>0</v>
      </c>
      <c r="E1206" s="48">
        <v>9.9499999999999993</v>
      </c>
      <c r="F1206" s="48" t="s">
        <v>0</v>
      </c>
      <c r="G1206" s="48">
        <v>11.73</v>
      </c>
      <c r="H1206" s="48">
        <v>29.76</v>
      </c>
      <c r="I1206" s="48">
        <v>47.57</v>
      </c>
      <c r="J1206" s="49">
        <v>66.459999999999994</v>
      </c>
      <c r="K1206" s="50">
        <v>1.0112268518518519E-3</v>
      </c>
      <c r="L1206" s="50">
        <v>1.3765046296296296E-3</v>
      </c>
      <c r="M1206" s="50">
        <v>3.202314814814815E-3</v>
      </c>
      <c r="N1206" s="50">
        <v>1.2567129629629629E-3</v>
      </c>
      <c r="O1206" s="50">
        <v>1.7648148148148148E-3</v>
      </c>
      <c r="P1206" s="50">
        <v>2.2975694444444445E-3</v>
      </c>
      <c r="Q1206" s="50">
        <v>3.6768518518518517E-3</v>
      </c>
      <c r="R1206" s="50">
        <v>3.9596064814814806E-3</v>
      </c>
      <c r="S1206" s="50">
        <v>5.0332175925925926E-3</v>
      </c>
      <c r="T1206" s="50">
        <v>7.945949074074074E-3</v>
      </c>
      <c r="U1206" s="50">
        <v>8.5893518518518515E-3</v>
      </c>
      <c r="V1206" s="50">
        <v>1.3657638888888889E-2</v>
      </c>
      <c r="W1206" s="50">
        <v>1.4113078703703704E-2</v>
      </c>
      <c r="X1206" s="50">
        <v>2.3751736111111112E-2</v>
      </c>
      <c r="Y1206" s="51">
        <v>4.9039409999999999E-2</v>
      </c>
      <c r="Z1206" s="48" t="s">
        <v>0</v>
      </c>
      <c r="AA1206" s="48">
        <v>1.94</v>
      </c>
      <c r="AB1206" s="48" t="s">
        <v>0</v>
      </c>
      <c r="AC1206" s="48">
        <v>7.53</v>
      </c>
      <c r="AD1206" s="48">
        <v>4.33</v>
      </c>
      <c r="AE1206" s="46">
        <v>1284</v>
      </c>
      <c r="AF1206" s="48">
        <v>9.66</v>
      </c>
      <c r="AG1206" s="48" t="s">
        <v>0</v>
      </c>
      <c r="AH1206" s="48">
        <v>11.19</v>
      </c>
      <c r="AI1206" s="48">
        <v>11.82</v>
      </c>
      <c r="AJ1206" s="48">
        <v>12.94</v>
      </c>
      <c r="AK1206" s="48">
        <v>14</v>
      </c>
      <c r="AL1206" s="48">
        <v>37.5</v>
      </c>
      <c r="AM1206" s="48">
        <v>61.76</v>
      </c>
      <c r="AN1206" s="48">
        <v>87.34</v>
      </c>
      <c r="AO1206" s="50">
        <v>1.350462962962963E-3</v>
      </c>
      <c r="AP1206" s="50">
        <v>1.8898148148148149E-3</v>
      </c>
      <c r="AQ1206" s="50">
        <v>4.3002314814814813E-3</v>
      </c>
      <c r="AR1206" s="50">
        <v>1.7061342592592595E-3</v>
      </c>
      <c r="AS1206" s="50">
        <v>2.3780092592592594E-3</v>
      </c>
      <c r="AT1206" s="50">
        <v>3.0702546296296298E-3</v>
      </c>
      <c r="AU1206" s="50">
        <v>4.8630787037037037E-3</v>
      </c>
      <c r="AV1206" s="50">
        <v>5.268171296296296E-3</v>
      </c>
      <c r="AW1206" s="50">
        <v>6.748148148148149E-3</v>
      </c>
      <c r="AX1206" s="50">
        <v>1.0704861111111111E-2</v>
      </c>
      <c r="AY1206" s="50">
        <v>1.1550347222222222E-2</v>
      </c>
      <c r="AZ1206" s="50">
        <v>1.8664120370370369E-2</v>
      </c>
      <c r="BA1206" s="50">
        <v>1.5985879629629628E-2</v>
      </c>
      <c r="BB1206" s="50">
        <v>2.7348842592592591E-2</v>
      </c>
      <c r="BC1206" s="51">
        <v>5.6007939999999999E-2</v>
      </c>
      <c r="BD1206" s="48" t="s">
        <v>0</v>
      </c>
      <c r="BE1206" s="48" t="s">
        <v>0</v>
      </c>
      <c r="BF1206" s="48">
        <v>2.17</v>
      </c>
      <c r="BG1206" s="48">
        <v>4.63</v>
      </c>
      <c r="BH1206" s="48">
        <v>3.64</v>
      </c>
      <c r="BI1206" s="46">
        <v>975</v>
      </c>
    </row>
    <row r="1207" spans="1:61" x14ac:dyDescent="0.3">
      <c r="A1207" s="46">
        <v>195</v>
      </c>
      <c r="B1207" s="48">
        <v>7.77</v>
      </c>
      <c r="C1207" s="48" t="s">
        <v>0</v>
      </c>
      <c r="D1207" s="48">
        <v>9.01</v>
      </c>
      <c r="E1207" s="48">
        <v>9.9600000000000009</v>
      </c>
      <c r="F1207" s="48">
        <v>10.8</v>
      </c>
      <c r="G1207" s="48">
        <v>11.74</v>
      </c>
      <c r="H1207" s="48">
        <v>29.77</v>
      </c>
      <c r="I1207" s="48">
        <v>47.6</v>
      </c>
      <c r="J1207" s="49">
        <v>66.5</v>
      </c>
      <c r="K1207" s="50">
        <v>1.0118055555555555E-3</v>
      </c>
      <c r="L1207" s="50">
        <v>1.3773148148148147E-3</v>
      </c>
      <c r="M1207" s="50">
        <v>3.2042824074074074E-3</v>
      </c>
      <c r="N1207" s="50">
        <v>1.2572916666666668E-3</v>
      </c>
      <c r="O1207" s="50">
        <v>1.7658564814814815E-3</v>
      </c>
      <c r="P1207" s="50">
        <v>2.2988425925925928E-3</v>
      </c>
      <c r="Q1207" s="50">
        <v>3.6789351851851853E-3</v>
      </c>
      <c r="R1207" s="50">
        <v>3.9618055555555552E-3</v>
      </c>
      <c r="S1207" s="50">
        <v>5.0359953703703704E-3</v>
      </c>
      <c r="T1207" s="50">
        <v>7.950462962962963E-3</v>
      </c>
      <c r="U1207" s="50">
        <v>8.5942129629629615E-3</v>
      </c>
      <c r="V1207" s="50">
        <v>1.3665393518518519E-2</v>
      </c>
      <c r="W1207" s="50">
        <v>1.4124421296296296E-2</v>
      </c>
      <c r="X1207" s="50">
        <v>2.3770949074074073E-2</v>
      </c>
      <c r="Y1207" s="51">
        <v>4.9074539999999993E-2</v>
      </c>
      <c r="Z1207" s="48" t="s">
        <v>0</v>
      </c>
      <c r="AA1207" s="48" t="s">
        <v>0</v>
      </c>
      <c r="AB1207" s="48">
        <v>3.49</v>
      </c>
      <c r="AC1207" s="48">
        <v>7.52</v>
      </c>
      <c r="AD1207" s="48">
        <v>4.3099999999999996</v>
      </c>
      <c r="AE1207" s="46">
        <v>1279</v>
      </c>
      <c r="AF1207" s="48">
        <v>9.67</v>
      </c>
      <c r="AG1207" s="48">
        <v>10.49</v>
      </c>
      <c r="AH1207" s="48">
        <v>11.2</v>
      </c>
      <c r="AI1207" s="48">
        <v>11.83</v>
      </c>
      <c r="AJ1207" s="48">
        <v>12.95</v>
      </c>
      <c r="AK1207" s="48">
        <v>14.01</v>
      </c>
      <c r="AL1207" s="48">
        <v>37.53</v>
      </c>
      <c r="AM1207" s="48">
        <v>61.8</v>
      </c>
      <c r="AN1207" s="48">
        <v>87.4</v>
      </c>
      <c r="AO1207" s="50">
        <v>1.3515046296296298E-3</v>
      </c>
      <c r="AP1207" s="50">
        <v>1.8913194444444446E-3</v>
      </c>
      <c r="AQ1207" s="50">
        <v>4.3035879629629622E-3</v>
      </c>
      <c r="AR1207" s="50">
        <v>1.7072916666666669E-3</v>
      </c>
      <c r="AS1207" s="50">
        <v>2.3797453703703702E-3</v>
      </c>
      <c r="AT1207" s="50">
        <v>3.072453703703704E-3</v>
      </c>
      <c r="AU1207" s="50">
        <v>4.8665509259259261E-3</v>
      </c>
      <c r="AV1207" s="50">
        <v>5.2719907407407403E-3</v>
      </c>
      <c r="AW1207" s="50">
        <v>6.7531250000000004E-3</v>
      </c>
      <c r="AX1207" s="50">
        <v>1.0713078703703702E-2</v>
      </c>
      <c r="AY1207" s="50">
        <v>1.1559143518518519E-2</v>
      </c>
      <c r="AZ1207" s="50">
        <v>1.8678472222222221E-2</v>
      </c>
      <c r="BA1207" s="50">
        <v>1.5999537037037034E-2</v>
      </c>
      <c r="BB1207" s="50">
        <v>2.7371759259259259E-2</v>
      </c>
      <c r="BC1207" s="51">
        <v>5.6054279999999998E-2</v>
      </c>
      <c r="BD1207" s="48" t="s">
        <v>0</v>
      </c>
      <c r="BE1207" s="48" t="s">
        <v>0</v>
      </c>
      <c r="BF1207" s="48" t="s">
        <v>0</v>
      </c>
      <c r="BG1207" s="48">
        <v>4.62</v>
      </c>
      <c r="BH1207" s="48">
        <v>3.63</v>
      </c>
      <c r="BI1207" s="46">
        <v>971</v>
      </c>
    </row>
    <row r="1208" spans="1:61" x14ac:dyDescent="0.3">
      <c r="A1208" s="46">
        <v>194</v>
      </c>
      <c r="B1208" s="48" t="s">
        <v>0</v>
      </c>
      <c r="C1208" s="48">
        <v>8.43</v>
      </c>
      <c r="D1208" s="48" t="s">
        <v>0</v>
      </c>
      <c r="E1208" s="48" t="s">
        <v>0</v>
      </c>
      <c r="F1208" s="48" t="s">
        <v>0</v>
      </c>
      <c r="G1208" s="48">
        <v>11.75</v>
      </c>
      <c r="H1208" s="48">
        <v>29.79</v>
      </c>
      <c r="I1208" s="48">
        <v>47.62</v>
      </c>
      <c r="J1208" s="49">
        <v>66.53</v>
      </c>
      <c r="K1208" s="50">
        <v>1.0122685185185185E-3</v>
      </c>
      <c r="L1208" s="50">
        <v>1.3780092592592592E-3</v>
      </c>
      <c r="M1208" s="50">
        <v>3.2061342592592593E-3</v>
      </c>
      <c r="N1208" s="50">
        <v>1.2579861111111112E-3</v>
      </c>
      <c r="O1208" s="50">
        <v>1.7667824074074075E-3</v>
      </c>
      <c r="P1208" s="50">
        <v>2.3E-3</v>
      </c>
      <c r="Q1208" s="50">
        <v>3.6809027777777777E-3</v>
      </c>
      <c r="R1208" s="50">
        <v>3.964004629629629E-3</v>
      </c>
      <c r="S1208" s="50">
        <v>5.0386574074074075E-3</v>
      </c>
      <c r="T1208" s="50">
        <v>7.9549768518518502E-3</v>
      </c>
      <c r="U1208" s="50">
        <v>8.5990740740740732E-3</v>
      </c>
      <c r="V1208" s="50">
        <v>1.3673032407407408E-2</v>
      </c>
      <c r="W1208" s="50">
        <v>1.4135879629629628E-2</v>
      </c>
      <c r="X1208" s="50">
        <v>2.3790162037037037E-2</v>
      </c>
      <c r="Y1208" s="51">
        <v>4.9109679999999996E-2</v>
      </c>
      <c r="Z1208" s="48">
        <v>1.1499999999999999</v>
      </c>
      <c r="AA1208" s="48" t="s">
        <v>0</v>
      </c>
      <c r="AB1208" s="48" t="s">
        <v>0</v>
      </c>
      <c r="AC1208" s="48">
        <v>7.51</v>
      </c>
      <c r="AD1208" s="48">
        <v>4.29</v>
      </c>
      <c r="AE1208" s="46">
        <v>1274</v>
      </c>
      <c r="AF1208" s="48" t="s">
        <v>0</v>
      </c>
      <c r="AG1208" s="48">
        <v>10.5</v>
      </c>
      <c r="AH1208" s="48" t="s">
        <v>0</v>
      </c>
      <c r="AI1208" s="48" t="s">
        <v>0</v>
      </c>
      <c r="AJ1208" s="48">
        <v>12.96</v>
      </c>
      <c r="AK1208" s="48">
        <v>14.03</v>
      </c>
      <c r="AL1208" s="48">
        <v>37.549999999999997</v>
      </c>
      <c r="AM1208" s="48">
        <v>61.84</v>
      </c>
      <c r="AN1208" s="48">
        <v>87.46</v>
      </c>
      <c r="AO1208" s="50">
        <v>1.3524305555555557E-3</v>
      </c>
      <c r="AP1208" s="50">
        <v>1.8927083333333335E-3</v>
      </c>
      <c r="AQ1208" s="50">
        <v>4.3069444444444448E-3</v>
      </c>
      <c r="AR1208" s="50">
        <v>1.7085648148148149E-3</v>
      </c>
      <c r="AS1208" s="50">
        <v>2.3814814814814814E-3</v>
      </c>
      <c r="AT1208" s="50">
        <v>3.0747685185185188E-3</v>
      </c>
      <c r="AU1208" s="50">
        <v>4.8701388888888891E-3</v>
      </c>
      <c r="AV1208" s="50">
        <v>5.2759259259259261E-3</v>
      </c>
      <c r="AW1208" s="50">
        <v>6.7582175925925926E-3</v>
      </c>
      <c r="AX1208" s="50">
        <v>1.0721180555555555E-2</v>
      </c>
      <c r="AY1208" s="50">
        <v>1.1568055555555555E-2</v>
      </c>
      <c r="AZ1208" s="50">
        <v>1.8692939814814812E-2</v>
      </c>
      <c r="BA1208" s="50">
        <v>1.6013194444444441E-2</v>
      </c>
      <c r="BB1208" s="50">
        <v>2.7394791666666668E-2</v>
      </c>
      <c r="BC1208" s="51">
        <v>5.6100639999999993E-2</v>
      </c>
      <c r="BD1208" s="48" t="s">
        <v>0</v>
      </c>
      <c r="BE1208" s="48">
        <v>1.42</v>
      </c>
      <c r="BF1208" s="48">
        <v>2.16</v>
      </c>
      <c r="BG1208" s="48">
        <v>4.6100000000000003</v>
      </c>
      <c r="BH1208" s="48">
        <v>3.61</v>
      </c>
      <c r="BI1208" s="46">
        <v>967</v>
      </c>
    </row>
    <row r="1209" spans="1:61" x14ac:dyDescent="0.3">
      <c r="A1209" s="46">
        <v>193</v>
      </c>
      <c r="B1209" s="48">
        <v>7.78</v>
      </c>
      <c r="C1209" s="48" t="s">
        <v>0</v>
      </c>
      <c r="D1209" s="48">
        <v>9.02</v>
      </c>
      <c r="E1209" s="48">
        <v>9.9700000000000006</v>
      </c>
      <c r="F1209" s="48">
        <v>10.81</v>
      </c>
      <c r="G1209" s="48" t="s">
        <v>0</v>
      </c>
      <c r="H1209" s="48">
        <v>29.81</v>
      </c>
      <c r="I1209" s="48">
        <v>47.65</v>
      </c>
      <c r="J1209" s="49">
        <v>66.569999999999993</v>
      </c>
      <c r="K1209" s="50">
        <v>1.0128472222222223E-3</v>
      </c>
      <c r="L1209" s="50">
        <v>1.3787037037037036E-3</v>
      </c>
      <c r="M1209" s="50">
        <v>3.2079861111111111E-3</v>
      </c>
      <c r="N1209" s="50">
        <v>1.2586805555555556E-3</v>
      </c>
      <c r="O1209" s="50">
        <v>1.7677083333333334E-3</v>
      </c>
      <c r="P1209" s="50">
        <v>2.3012731481481482E-3</v>
      </c>
      <c r="Q1209" s="50">
        <v>3.6829861111111108E-3</v>
      </c>
      <c r="R1209" s="50">
        <v>3.9660879629629621E-3</v>
      </c>
      <c r="S1209" s="50">
        <v>5.0414351851851853E-3</v>
      </c>
      <c r="T1209" s="50">
        <v>7.9596064814814807E-3</v>
      </c>
      <c r="U1209" s="50">
        <v>8.603935185185185E-3</v>
      </c>
      <c r="V1209" s="50">
        <v>1.3680787037037036E-2</v>
      </c>
      <c r="W1209" s="50">
        <v>1.4147337962962962E-2</v>
      </c>
      <c r="X1209" s="50">
        <v>2.3809374999999997E-2</v>
      </c>
      <c r="Y1209" s="51">
        <v>4.9155239999999989E-2</v>
      </c>
      <c r="Z1209" s="48" t="s">
        <v>0</v>
      </c>
      <c r="AA1209" s="48">
        <v>1.9300000000000002</v>
      </c>
      <c r="AB1209" s="48">
        <v>3.48</v>
      </c>
      <c r="AC1209" s="48">
        <v>7.5</v>
      </c>
      <c r="AD1209" s="48">
        <v>4.28</v>
      </c>
      <c r="AE1209" s="46">
        <v>1269</v>
      </c>
      <c r="AF1209" s="48">
        <v>9.68</v>
      </c>
      <c r="AG1209" s="48" t="s">
        <v>0</v>
      </c>
      <c r="AH1209" s="48">
        <v>11.21</v>
      </c>
      <c r="AI1209" s="48">
        <v>11.84</v>
      </c>
      <c r="AJ1209" s="48">
        <v>12.97</v>
      </c>
      <c r="AK1209" s="48">
        <v>14.04</v>
      </c>
      <c r="AL1209" s="48">
        <v>37.58</v>
      </c>
      <c r="AM1209" s="48">
        <v>61.89</v>
      </c>
      <c r="AN1209" s="48">
        <v>87.53</v>
      </c>
      <c r="AO1209" s="50">
        <v>1.3534722222222223E-3</v>
      </c>
      <c r="AP1209" s="50">
        <v>1.894212962962963E-3</v>
      </c>
      <c r="AQ1209" s="50">
        <v>4.3103009259259258E-3</v>
      </c>
      <c r="AR1209" s="50">
        <v>1.7098379629629631E-3</v>
      </c>
      <c r="AS1209" s="50">
        <v>2.3832175925925926E-3</v>
      </c>
      <c r="AT1209" s="50">
        <v>3.0769675925925925E-3</v>
      </c>
      <c r="AU1209" s="50">
        <v>4.8737268518518522E-3</v>
      </c>
      <c r="AV1209" s="50">
        <v>5.2797453703703704E-3</v>
      </c>
      <c r="AW1209" s="50">
        <v>6.7631944444444449E-3</v>
      </c>
      <c r="AX1209" s="50">
        <v>1.0729398148148148E-2</v>
      </c>
      <c r="AY1209" s="50">
        <v>1.1576851851851854E-2</v>
      </c>
      <c r="AZ1209" s="50">
        <v>1.8707407407407405E-2</v>
      </c>
      <c r="BA1209" s="50">
        <v>1.6026851851851851E-2</v>
      </c>
      <c r="BB1209" s="50">
        <v>2.7417939814814815E-2</v>
      </c>
      <c r="BC1209" s="51">
        <v>5.6157409999999998E-2</v>
      </c>
      <c r="BD1209" s="48" t="s">
        <v>0</v>
      </c>
      <c r="BE1209" s="48" t="s">
        <v>0</v>
      </c>
      <c r="BF1209" s="48" t="s">
        <v>0</v>
      </c>
      <c r="BG1209" s="48">
        <v>4.5999999999999996</v>
      </c>
      <c r="BH1209" s="48">
        <v>3.59</v>
      </c>
      <c r="BI1209" s="46">
        <v>963</v>
      </c>
    </row>
    <row r="1210" spans="1:61" x14ac:dyDescent="0.3">
      <c r="A1210" s="46">
        <v>192</v>
      </c>
      <c r="B1210" s="48" t="s">
        <v>0</v>
      </c>
      <c r="C1210" s="48">
        <v>8.44</v>
      </c>
      <c r="D1210" s="48" t="s">
        <v>0</v>
      </c>
      <c r="E1210" s="48">
        <v>9.98</v>
      </c>
      <c r="F1210" s="48">
        <v>10.82</v>
      </c>
      <c r="G1210" s="48">
        <v>11.76</v>
      </c>
      <c r="H1210" s="48">
        <v>29.82</v>
      </c>
      <c r="I1210" s="48">
        <v>47.68</v>
      </c>
      <c r="J1210" s="49">
        <v>66.61</v>
      </c>
      <c r="K1210" s="50">
        <v>1.0134259259259259E-3</v>
      </c>
      <c r="L1210" s="50">
        <v>1.3795138888888889E-3</v>
      </c>
      <c r="M1210" s="50">
        <v>3.2098379629629629E-3</v>
      </c>
      <c r="N1210" s="50">
        <v>1.2593750000000001E-3</v>
      </c>
      <c r="O1210" s="50">
        <v>1.7686342592592593E-3</v>
      </c>
      <c r="P1210" s="50">
        <v>2.3025462962962965E-3</v>
      </c>
      <c r="Q1210" s="50">
        <v>3.6849537037037037E-3</v>
      </c>
      <c r="R1210" s="50">
        <v>3.9682870370370367E-3</v>
      </c>
      <c r="S1210" s="50">
        <v>5.044212962962963E-3</v>
      </c>
      <c r="T1210" s="50">
        <v>7.9641203703703714E-3</v>
      </c>
      <c r="U1210" s="50">
        <v>8.6089120370370382E-3</v>
      </c>
      <c r="V1210" s="50">
        <v>1.3688541666666667E-2</v>
      </c>
      <c r="W1210" s="50">
        <v>1.4158796296296296E-2</v>
      </c>
      <c r="X1210" s="50">
        <v>2.3828703703703706E-2</v>
      </c>
      <c r="Y1210" s="51">
        <v>4.9190409999999997E-2</v>
      </c>
      <c r="Z1210" s="48" t="s">
        <v>0</v>
      </c>
      <c r="AA1210" s="48" t="s">
        <v>0</v>
      </c>
      <c r="AB1210" s="48" t="s">
        <v>0</v>
      </c>
      <c r="AC1210" s="48">
        <v>7.49</v>
      </c>
      <c r="AD1210" s="48">
        <v>4.26</v>
      </c>
      <c r="AE1210" s="46">
        <v>1263</v>
      </c>
      <c r="AF1210" s="48" t="s">
        <v>0</v>
      </c>
      <c r="AG1210" s="48">
        <v>10.51</v>
      </c>
      <c r="AH1210" s="48">
        <v>11.22</v>
      </c>
      <c r="AI1210" s="48">
        <v>11.85</v>
      </c>
      <c r="AJ1210" s="48">
        <v>12.98</v>
      </c>
      <c r="AK1210" s="48">
        <v>14.05</v>
      </c>
      <c r="AL1210" s="48">
        <v>37.6</v>
      </c>
      <c r="AM1210" s="48">
        <v>61.93</v>
      </c>
      <c r="AN1210" s="48">
        <v>87.59</v>
      </c>
      <c r="AO1210" s="50">
        <v>1.354513888888889E-3</v>
      </c>
      <c r="AP1210" s="50">
        <v>1.8956018518518519E-3</v>
      </c>
      <c r="AQ1210" s="50">
        <v>4.3136574074074075E-3</v>
      </c>
      <c r="AR1210" s="50">
        <v>1.711226851851852E-3</v>
      </c>
      <c r="AS1210" s="50">
        <v>2.3849537037037038E-3</v>
      </c>
      <c r="AT1210" s="50">
        <v>3.0791666666666667E-3</v>
      </c>
      <c r="AU1210" s="50">
        <v>4.8773148148148152E-3</v>
      </c>
      <c r="AV1210" s="50">
        <v>5.2836805555555554E-3</v>
      </c>
      <c r="AW1210" s="50">
        <v>6.7682870370370379E-3</v>
      </c>
      <c r="AX1210" s="50">
        <v>1.0737500000000001E-2</v>
      </c>
      <c r="AY1210" s="50">
        <v>1.158576388888889E-2</v>
      </c>
      <c r="AZ1210" s="50">
        <v>1.8721990740740737E-2</v>
      </c>
      <c r="BA1210" s="50">
        <v>1.6040624999999999E-2</v>
      </c>
      <c r="BB1210" s="50">
        <v>2.7441087962962962E-2</v>
      </c>
      <c r="BC1210" s="51">
        <v>5.6203779999999995E-2</v>
      </c>
      <c r="BD1210" s="48" t="s">
        <v>0</v>
      </c>
      <c r="BE1210" s="48" t="s">
        <v>0</v>
      </c>
      <c r="BF1210" s="48">
        <v>2.15</v>
      </c>
      <c r="BG1210" s="48">
        <v>4.59</v>
      </c>
      <c r="BH1210" s="48">
        <v>3.58</v>
      </c>
      <c r="BI1210" s="46">
        <v>959</v>
      </c>
    </row>
    <row r="1211" spans="1:61" x14ac:dyDescent="0.3">
      <c r="A1211" s="46">
        <v>191</v>
      </c>
      <c r="B1211" s="48" t="s">
        <v>0</v>
      </c>
      <c r="C1211" s="48" t="s">
        <v>0</v>
      </c>
      <c r="D1211" s="48">
        <v>9.0299999999999994</v>
      </c>
      <c r="E1211" s="48" t="s">
        <v>0</v>
      </c>
      <c r="F1211" s="48" t="s">
        <v>0</v>
      </c>
      <c r="G1211" s="48">
        <v>11.77</v>
      </c>
      <c r="H1211" s="48">
        <v>29.84</v>
      </c>
      <c r="I1211" s="48">
        <v>47.7</v>
      </c>
      <c r="J1211" s="49">
        <v>66.64</v>
      </c>
      <c r="K1211" s="50">
        <v>1.0140046296296297E-3</v>
      </c>
      <c r="L1211" s="50">
        <v>1.3802083333333333E-3</v>
      </c>
      <c r="M1211" s="50">
        <v>3.2118055555555559E-3</v>
      </c>
      <c r="N1211" s="50">
        <v>1.2599537037037037E-3</v>
      </c>
      <c r="O1211" s="50">
        <v>1.7695601851851852E-3</v>
      </c>
      <c r="P1211" s="50">
        <v>2.3037037037037036E-3</v>
      </c>
      <c r="Q1211" s="50">
        <v>3.6870370370370368E-3</v>
      </c>
      <c r="R1211" s="50">
        <v>3.9704861111111113E-3</v>
      </c>
      <c r="S1211" s="50">
        <v>5.0469907407407408E-3</v>
      </c>
      <c r="T1211" s="50">
        <v>7.9687500000000001E-3</v>
      </c>
      <c r="U1211" s="50">
        <v>8.6137731481481482E-3</v>
      </c>
      <c r="V1211" s="50">
        <v>1.3696296296296297E-2</v>
      </c>
      <c r="W1211" s="50">
        <v>1.417037037037037E-2</v>
      </c>
      <c r="X1211" s="50">
        <v>2.3848032407407408E-2</v>
      </c>
      <c r="Y1211" s="51">
        <v>4.9225579999999998E-2</v>
      </c>
      <c r="Z1211" s="48" t="s">
        <v>0</v>
      </c>
      <c r="AA1211" s="48">
        <v>1.92</v>
      </c>
      <c r="AB1211" s="48">
        <v>3.47</v>
      </c>
      <c r="AC1211" s="48">
        <v>7.48</v>
      </c>
      <c r="AD1211" s="48">
        <v>4.24</v>
      </c>
      <c r="AE1211" s="46">
        <v>1258</v>
      </c>
      <c r="AF1211" s="48">
        <v>9.69</v>
      </c>
      <c r="AG1211" s="48">
        <v>10.52</v>
      </c>
      <c r="AH1211" s="48">
        <v>11.23</v>
      </c>
      <c r="AI1211" s="48">
        <v>11.86</v>
      </c>
      <c r="AJ1211" s="48">
        <v>12.99</v>
      </c>
      <c r="AK1211" s="48">
        <v>14.06</v>
      </c>
      <c r="AL1211" s="48">
        <v>37.630000000000003</v>
      </c>
      <c r="AM1211" s="48">
        <v>61.98</v>
      </c>
      <c r="AN1211" s="48">
        <v>87.66</v>
      </c>
      <c r="AO1211" s="50">
        <v>1.355439814814815E-3</v>
      </c>
      <c r="AP1211" s="50">
        <v>1.8971064814814816E-3</v>
      </c>
      <c r="AQ1211" s="50">
        <v>4.3170138888888885E-3</v>
      </c>
      <c r="AR1211" s="50">
        <v>1.7125E-3</v>
      </c>
      <c r="AS1211" s="50">
        <v>2.3866898148148146E-3</v>
      </c>
      <c r="AT1211" s="50">
        <v>3.0814814814814815E-3</v>
      </c>
      <c r="AU1211" s="50">
        <v>4.8807870370370376E-3</v>
      </c>
      <c r="AV1211" s="50">
        <v>5.2875000000000005E-3</v>
      </c>
      <c r="AW1211" s="50">
        <v>6.7732638888888894E-3</v>
      </c>
      <c r="AX1211" s="50">
        <v>1.0745717592592591E-2</v>
      </c>
      <c r="AY1211" s="50">
        <v>1.1594675925925927E-2</v>
      </c>
      <c r="AZ1211" s="50">
        <v>1.8736458333333331E-2</v>
      </c>
      <c r="BA1211" s="50">
        <v>1.6054398148148148E-2</v>
      </c>
      <c r="BB1211" s="50">
        <v>2.7464236111111113E-2</v>
      </c>
      <c r="BC1211" s="51">
        <v>5.6250169999999995E-2</v>
      </c>
      <c r="BD1211" s="48" t="s">
        <v>0</v>
      </c>
      <c r="BE1211" s="48">
        <v>1.41</v>
      </c>
      <c r="BF1211" s="48" t="s">
        <v>0</v>
      </c>
      <c r="BG1211" s="48">
        <v>4.58</v>
      </c>
      <c r="BH1211" s="48">
        <v>3.56</v>
      </c>
      <c r="BI1211" s="46">
        <v>955</v>
      </c>
    </row>
    <row r="1212" spans="1:61" x14ac:dyDescent="0.3">
      <c r="A1212" s="46">
        <v>190</v>
      </c>
      <c r="B1212" s="48">
        <v>7.79</v>
      </c>
      <c r="C1212" s="48" t="s">
        <v>0</v>
      </c>
      <c r="D1212" s="48" t="s">
        <v>0</v>
      </c>
      <c r="E1212" s="48">
        <v>9.99</v>
      </c>
      <c r="F1212" s="48">
        <v>10.83</v>
      </c>
      <c r="G1212" s="48">
        <v>11.78</v>
      </c>
      <c r="H1212" s="48">
        <v>29.86</v>
      </c>
      <c r="I1212" s="48">
        <v>47.73</v>
      </c>
      <c r="J1212" s="49">
        <v>66.680000000000007</v>
      </c>
      <c r="K1212" s="50">
        <v>1.0145833333333333E-3</v>
      </c>
      <c r="L1212" s="50">
        <v>1.3810185185185184E-3</v>
      </c>
      <c r="M1212" s="50">
        <v>3.2136574074074077E-3</v>
      </c>
      <c r="N1212" s="50">
        <v>1.2606481481481481E-3</v>
      </c>
      <c r="O1212" s="50">
        <v>1.7704861111111111E-3</v>
      </c>
      <c r="P1212" s="50">
        <v>2.3049768518518519E-3</v>
      </c>
      <c r="Q1212" s="50">
        <v>3.6891203703703704E-3</v>
      </c>
      <c r="R1212" s="50">
        <v>3.972685185185185E-3</v>
      </c>
      <c r="S1212" s="50">
        <v>5.0497685185185185E-3</v>
      </c>
      <c r="T1212" s="50">
        <v>7.9733796296296306E-3</v>
      </c>
      <c r="U1212" s="50">
        <v>8.6187499999999997E-3</v>
      </c>
      <c r="V1212" s="50">
        <v>1.3704050925925927E-2</v>
      </c>
      <c r="W1212" s="50">
        <v>1.4181828703703702E-2</v>
      </c>
      <c r="X1212" s="50">
        <v>2.3867476851851852E-2</v>
      </c>
      <c r="Y1212" s="51">
        <v>4.9271179999999991E-2</v>
      </c>
      <c r="Z1212" s="48" t="s">
        <v>0</v>
      </c>
      <c r="AA1212" s="48" t="s">
        <v>0</v>
      </c>
      <c r="AB1212" s="48" t="s">
        <v>0</v>
      </c>
      <c r="AC1212" s="48">
        <v>7.47</v>
      </c>
      <c r="AD1212" s="48">
        <v>4.2300000000000004</v>
      </c>
      <c r="AE1212" s="46">
        <v>1253</v>
      </c>
      <c r="AF1212" s="48">
        <v>9.6999999999999993</v>
      </c>
      <c r="AG1212" s="48">
        <v>10.53</v>
      </c>
      <c r="AH1212" s="48" t="s">
        <v>0</v>
      </c>
      <c r="AI1212" s="48">
        <v>11.87</v>
      </c>
      <c r="AJ1212" s="48">
        <v>13</v>
      </c>
      <c r="AK1212" s="48">
        <v>14.07</v>
      </c>
      <c r="AL1212" s="48">
        <v>37.65</v>
      </c>
      <c r="AM1212" s="48">
        <v>62.02</v>
      </c>
      <c r="AN1212" s="48">
        <v>87.72</v>
      </c>
      <c r="AO1212" s="50">
        <v>1.3564814814814815E-3</v>
      </c>
      <c r="AP1212" s="50">
        <v>1.8984953703703705E-3</v>
      </c>
      <c r="AQ1212" s="50">
        <v>4.3203703703703711E-3</v>
      </c>
      <c r="AR1212" s="50">
        <v>1.7137731481481483E-3</v>
      </c>
      <c r="AS1212" s="50">
        <v>2.3884259259259258E-3</v>
      </c>
      <c r="AT1212" s="50">
        <v>3.0836805555555557E-3</v>
      </c>
      <c r="AU1212" s="50">
        <v>4.8843749999999998E-3</v>
      </c>
      <c r="AV1212" s="50">
        <v>5.2914351851851855E-3</v>
      </c>
      <c r="AW1212" s="50">
        <v>6.7783564814814816E-3</v>
      </c>
      <c r="AX1212" s="50">
        <v>1.0754050925925924E-2</v>
      </c>
      <c r="AY1212" s="50">
        <v>1.1603587962962963E-2</v>
      </c>
      <c r="AZ1212" s="50">
        <v>1.8751157407407407E-2</v>
      </c>
      <c r="BA1212" s="50">
        <v>1.6068171296296296E-2</v>
      </c>
      <c r="BB1212" s="50">
        <v>2.7487500000000002E-2</v>
      </c>
      <c r="BC1212" s="51">
        <v>5.629656999999999E-2</v>
      </c>
      <c r="BD1212" s="48" t="s">
        <v>0</v>
      </c>
      <c r="BE1212" s="48" t="s">
        <v>0</v>
      </c>
      <c r="BF1212" s="48">
        <v>2.14</v>
      </c>
      <c r="BG1212" s="48">
        <v>4.57</v>
      </c>
      <c r="BH1212" s="48">
        <v>3.54</v>
      </c>
      <c r="BI1212" s="46">
        <v>951</v>
      </c>
    </row>
    <row r="1213" spans="1:61" x14ac:dyDescent="0.3">
      <c r="A1213" s="46">
        <v>189</v>
      </c>
      <c r="B1213" s="48" t="s">
        <v>0</v>
      </c>
      <c r="C1213" s="48">
        <v>8.4499999999999993</v>
      </c>
      <c r="D1213" s="48">
        <v>9.0399999999999991</v>
      </c>
      <c r="E1213" s="48" t="s">
        <v>0</v>
      </c>
      <c r="F1213" s="48">
        <v>10.84</v>
      </c>
      <c r="G1213" s="48" t="s">
        <v>0</v>
      </c>
      <c r="H1213" s="48">
        <v>29.87</v>
      </c>
      <c r="I1213" s="48">
        <v>47.76</v>
      </c>
      <c r="J1213" s="49">
        <v>66.709999999999994</v>
      </c>
      <c r="K1213" s="50">
        <v>1.0151620370370371E-3</v>
      </c>
      <c r="L1213" s="50">
        <v>1.3817129629629628E-3</v>
      </c>
      <c r="M1213" s="50">
        <v>3.2156250000000002E-3</v>
      </c>
      <c r="N1213" s="50">
        <v>1.2613425925925925E-3</v>
      </c>
      <c r="O1213" s="50">
        <v>1.7714120370370373E-3</v>
      </c>
      <c r="P1213" s="50">
        <v>2.3062500000000001E-3</v>
      </c>
      <c r="Q1213" s="50">
        <v>3.6910879629629629E-3</v>
      </c>
      <c r="R1213" s="50">
        <v>3.9748842592592587E-3</v>
      </c>
      <c r="S1213" s="50">
        <v>5.0526620370370369E-3</v>
      </c>
      <c r="T1213" s="50">
        <v>7.9778935185185178E-3</v>
      </c>
      <c r="U1213" s="50">
        <v>8.6237268518518512E-3</v>
      </c>
      <c r="V1213" s="50">
        <v>1.3711921296296297E-2</v>
      </c>
      <c r="W1213" s="50">
        <v>1.4193402777777777E-2</v>
      </c>
      <c r="X1213" s="50">
        <v>2.3886921296296295E-2</v>
      </c>
      <c r="Y1213" s="51">
        <v>4.9306369999999995E-2</v>
      </c>
      <c r="Z1213" s="48" t="s">
        <v>0</v>
      </c>
      <c r="AA1213" s="48" t="s">
        <v>0</v>
      </c>
      <c r="AB1213" s="48">
        <v>3.46</v>
      </c>
      <c r="AC1213" s="48">
        <v>7.46</v>
      </c>
      <c r="AD1213" s="48">
        <v>4.21</v>
      </c>
      <c r="AE1213" s="46">
        <v>1248</v>
      </c>
      <c r="AF1213" s="48" t="s">
        <v>0</v>
      </c>
      <c r="AG1213" s="48" t="s">
        <v>0</v>
      </c>
      <c r="AH1213" s="48">
        <v>11.24</v>
      </c>
      <c r="AI1213" s="48">
        <v>11.88</v>
      </c>
      <c r="AJ1213" s="48">
        <v>13.01</v>
      </c>
      <c r="AK1213" s="48">
        <v>14.08</v>
      </c>
      <c r="AL1213" s="48">
        <v>37.68</v>
      </c>
      <c r="AM1213" s="48">
        <v>62.07</v>
      </c>
      <c r="AN1213" s="48">
        <v>87.78</v>
      </c>
      <c r="AO1213" s="50">
        <v>1.3575231481481483E-3</v>
      </c>
      <c r="AP1213" s="50">
        <v>1.9E-3</v>
      </c>
      <c r="AQ1213" s="50">
        <v>4.323726851851852E-3</v>
      </c>
      <c r="AR1213" s="50">
        <v>1.7150462962962963E-3</v>
      </c>
      <c r="AS1213" s="50">
        <v>2.390162037037037E-3</v>
      </c>
      <c r="AT1213" s="50">
        <v>3.0859953703703705E-3</v>
      </c>
      <c r="AU1213" s="50">
        <v>4.8880787037037035E-3</v>
      </c>
      <c r="AV1213" s="50">
        <v>5.2953703703703713E-3</v>
      </c>
      <c r="AW1213" s="50">
        <v>6.7834490740740746E-3</v>
      </c>
      <c r="AX1213" s="50">
        <v>1.0762268518518516E-2</v>
      </c>
      <c r="AY1213" s="50">
        <v>1.1612615740740743E-2</v>
      </c>
      <c r="AZ1213" s="50">
        <v>1.8765740740740739E-2</v>
      </c>
      <c r="BA1213" s="50">
        <v>1.6081944444444444E-2</v>
      </c>
      <c r="BB1213" s="50">
        <v>2.7510879629629628E-2</v>
      </c>
      <c r="BC1213" s="51">
        <v>5.6342989999999996E-2</v>
      </c>
      <c r="BD1213" s="48" t="s">
        <v>0</v>
      </c>
      <c r="BE1213" s="48" t="s">
        <v>0</v>
      </c>
      <c r="BF1213" s="48" t="s">
        <v>0</v>
      </c>
      <c r="BG1213" s="48">
        <v>4.5600000000000005</v>
      </c>
      <c r="BH1213" s="48">
        <v>3.53</v>
      </c>
      <c r="BI1213" s="46">
        <v>947</v>
      </c>
    </row>
    <row r="1214" spans="1:61" x14ac:dyDescent="0.3">
      <c r="A1214" s="46">
        <v>188</v>
      </c>
      <c r="B1214" s="48" t="s">
        <v>0</v>
      </c>
      <c r="C1214" s="48" t="s">
        <v>0</v>
      </c>
      <c r="D1214" s="48" t="s">
        <v>0</v>
      </c>
      <c r="E1214" s="48">
        <v>10</v>
      </c>
      <c r="F1214" s="48" t="s">
        <v>0</v>
      </c>
      <c r="G1214" s="48">
        <v>11.79</v>
      </c>
      <c r="H1214" s="48">
        <v>29.89</v>
      </c>
      <c r="I1214" s="48">
        <v>47.78</v>
      </c>
      <c r="J1214" s="49">
        <v>66.75</v>
      </c>
      <c r="K1214" s="50">
        <v>1.015625E-3</v>
      </c>
      <c r="L1214" s="50">
        <v>1.3825231481481481E-3</v>
      </c>
      <c r="M1214" s="50">
        <v>3.217476851851852E-3</v>
      </c>
      <c r="N1214" s="50">
        <v>1.2620370370370372E-3</v>
      </c>
      <c r="O1214" s="50">
        <v>1.7723379629629632E-3</v>
      </c>
      <c r="P1214" s="50">
        <v>2.307523148148148E-3</v>
      </c>
      <c r="Q1214" s="50">
        <v>3.693171296296296E-3</v>
      </c>
      <c r="R1214" s="50">
        <v>3.9770833333333333E-3</v>
      </c>
      <c r="S1214" s="50">
        <v>5.0554398148148147E-3</v>
      </c>
      <c r="T1214" s="50">
        <v>7.9825231481481483E-3</v>
      </c>
      <c r="U1214" s="50">
        <v>8.6287037037037027E-3</v>
      </c>
      <c r="V1214" s="50">
        <v>1.3719675925925925E-2</v>
      </c>
      <c r="W1214" s="50">
        <v>1.4205092592592592E-2</v>
      </c>
      <c r="X1214" s="50">
        <v>2.3906365740740742E-2</v>
      </c>
      <c r="Y1214" s="51">
        <v>4.9351989999999998E-2</v>
      </c>
      <c r="Z1214" s="48" t="s">
        <v>0</v>
      </c>
      <c r="AA1214" s="48">
        <v>1.91</v>
      </c>
      <c r="AB1214" s="48" t="s">
        <v>0</v>
      </c>
      <c r="AC1214" s="48">
        <v>7.45</v>
      </c>
      <c r="AD1214" s="48">
        <v>4.1900000000000004</v>
      </c>
      <c r="AE1214" s="46">
        <v>1242</v>
      </c>
      <c r="AF1214" s="48">
        <v>9.7100000000000009</v>
      </c>
      <c r="AG1214" s="48">
        <v>10.54</v>
      </c>
      <c r="AH1214" s="48">
        <v>11.25</v>
      </c>
      <c r="AI1214" s="48">
        <v>11.89</v>
      </c>
      <c r="AJ1214" s="48">
        <v>13.02</v>
      </c>
      <c r="AK1214" s="48">
        <v>14.09</v>
      </c>
      <c r="AL1214" s="48">
        <v>37.71</v>
      </c>
      <c r="AM1214" s="48">
        <v>62.11</v>
      </c>
      <c r="AN1214" s="48">
        <v>87.85</v>
      </c>
      <c r="AO1214" s="50">
        <v>1.3585648148148148E-3</v>
      </c>
      <c r="AP1214" s="50">
        <v>1.9015046296296297E-3</v>
      </c>
      <c r="AQ1214" s="50">
        <v>4.3270833333333338E-3</v>
      </c>
      <c r="AR1214" s="50">
        <v>1.7163194444444446E-3</v>
      </c>
      <c r="AS1214" s="50">
        <v>2.3920138888888888E-3</v>
      </c>
      <c r="AT1214" s="50">
        <v>3.0881944444444446E-3</v>
      </c>
      <c r="AU1214" s="50">
        <v>4.8916666666666666E-3</v>
      </c>
      <c r="AV1214" s="50">
        <v>5.2993055555555562E-3</v>
      </c>
      <c r="AW1214" s="50">
        <v>6.7885416666666675E-3</v>
      </c>
      <c r="AX1214" s="50">
        <v>1.0770601851851852E-2</v>
      </c>
      <c r="AY1214" s="50">
        <v>1.1621527777777779E-2</v>
      </c>
      <c r="AZ1214" s="50">
        <v>1.8780439814814812E-2</v>
      </c>
      <c r="BA1214" s="50">
        <v>1.609583333333333E-2</v>
      </c>
      <c r="BB1214" s="50">
        <v>2.7534259259259262E-2</v>
      </c>
      <c r="BC1214" s="51">
        <v>5.6389409999999994E-2</v>
      </c>
      <c r="BD1214" s="48">
        <v>0.91</v>
      </c>
      <c r="BE1214" s="48">
        <v>1.4</v>
      </c>
      <c r="BF1214" s="48">
        <v>2.13</v>
      </c>
      <c r="BG1214" s="48">
        <v>4.55</v>
      </c>
      <c r="BH1214" s="48">
        <v>3.51</v>
      </c>
      <c r="BI1214" s="46">
        <v>943</v>
      </c>
    </row>
    <row r="1215" spans="1:61" x14ac:dyDescent="0.3">
      <c r="A1215" s="46">
        <v>187</v>
      </c>
      <c r="B1215" s="48">
        <v>7.8</v>
      </c>
      <c r="C1215" s="48">
        <v>8.4600000000000009</v>
      </c>
      <c r="D1215" s="48" t="s">
        <v>0</v>
      </c>
      <c r="E1215" s="48">
        <v>10.01</v>
      </c>
      <c r="F1215" s="48">
        <v>10.85</v>
      </c>
      <c r="G1215" s="48">
        <v>11.8</v>
      </c>
      <c r="H1215" s="48">
        <v>29.9</v>
      </c>
      <c r="I1215" s="48">
        <v>47.81</v>
      </c>
      <c r="J1215" s="49">
        <v>66.790000000000006</v>
      </c>
      <c r="K1215" s="50">
        <v>1.0162037037037036E-3</v>
      </c>
      <c r="L1215" s="50">
        <v>1.3832175925925926E-3</v>
      </c>
      <c r="M1215" s="50">
        <v>3.2194444444444445E-3</v>
      </c>
      <c r="N1215" s="50">
        <v>1.2627314814814816E-3</v>
      </c>
      <c r="O1215" s="50">
        <v>1.7733796296296297E-3</v>
      </c>
      <c r="P1215" s="50">
        <v>2.3087962962962962E-3</v>
      </c>
      <c r="Q1215" s="50">
        <v>3.6952546296296295E-3</v>
      </c>
      <c r="R1215" s="50">
        <v>3.9792824074074071E-3</v>
      </c>
      <c r="S1215" s="50">
        <v>5.0582175925925925E-3</v>
      </c>
      <c r="T1215" s="50">
        <v>7.987152777777777E-3</v>
      </c>
      <c r="U1215" s="50">
        <v>8.6336805555555542E-3</v>
      </c>
      <c r="V1215" s="50">
        <v>1.3727546296296295E-2</v>
      </c>
      <c r="W1215" s="50">
        <v>1.4216666666666666E-2</v>
      </c>
      <c r="X1215" s="50">
        <v>2.3925925925925927E-2</v>
      </c>
      <c r="Y1215" s="51">
        <v>4.9387199999999999E-2</v>
      </c>
      <c r="Z1215" s="48" t="s">
        <v>0</v>
      </c>
      <c r="AA1215" s="48" t="s">
        <v>0</v>
      </c>
      <c r="AB1215" s="48">
        <v>3.45</v>
      </c>
      <c r="AC1215" s="48">
        <v>7.44</v>
      </c>
      <c r="AD1215" s="48">
        <v>4.17</v>
      </c>
      <c r="AE1215" s="46">
        <v>1237</v>
      </c>
      <c r="AF1215" s="48">
        <v>9.7200000000000006</v>
      </c>
      <c r="AG1215" s="48">
        <v>10.55</v>
      </c>
      <c r="AH1215" s="48" t="s">
        <v>0</v>
      </c>
      <c r="AI1215" s="48">
        <v>11.9</v>
      </c>
      <c r="AJ1215" s="48">
        <v>13.03</v>
      </c>
      <c r="AK1215" s="48">
        <v>14.1</v>
      </c>
      <c r="AL1215" s="48">
        <v>37.729999999999997</v>
      </c>
      <c r="AM1215" s="48">
        <v>62.16</v>
      </c>
      <c r="AN1215" s="48">
        <v>87.91</v>
      </c>
      <c r="AO1215" s="50">
        <v>1.3594907407407408E-3</v>
      </c>
      <c r="AP1215" s="50">
        <v>1.9028935185185186E-3</v>
      </c>
      <c r="AQ1215" s="50">
        <v>4.3305555555555554E-3</v>
      </c>
      <c r="AR1215" s="50">
        <v>1.7175925925925926E-3</v>
      </c>
      <c r="AS1215" s="50">
        <v>2.39375E-3</v>
      </c>
      <c r="AT1215" s="50">
        <v>3.0905092592592594E-3</v>
      </c>
      <c r="AU1215" s="50">
        <v>4.8952546296296296E-3</v>
      </c>
      <c r="AV1215" s="50">
        <v>5.3032407407407412E-3</v>
      </c>
      <c r="AW1215" s="50">
        <v>6.7936342592592597E-3</v>
      </c>
      <c r="AX1215" s="50">
        <v>1.0778819444444443E-2</v>
      </c>
      <c r="AY1215" s="50">
        <v>1.1630555555555557E-2</v>
      </c>
      <c r="AZ1215" s="50">
        <v>1.8795138888888886E-2</v>
      </c>
      <c r="BA1215" s="50">
        <v>1.6109722222222223E-2</v>
      </c>
      <c r="BB1215" s="50">
        <v>2.755775462962963E-2</v>
      </c>
      <c r="BC1215" s="51">
        <v>5.6435839999999994E-2</v>
      </c>
      <c r="BD1215" s="48" t="s">
        <v>0</v>
      </c>
      <c r="BE1215" s="48" t="s">
        <v>0</v>
      </c>
      <c r="BF1215" s="48" t="s">
        <v>0</v>
      </c>
      <c r="BG1215" s="48">
        <v>4.54</v>
      </c>
      <c r="BH1215" s="48">
        <v>3.5</v>
      </c>
      <c r="BI1215" s="46">
        <v>939</v>
      </c>
    </row>
    <row r="1216" spans="1:61" x14ac:dyDescent="0.3">
      <c r="A1216" s="46">
        <v>186</v>
      </c>
      <c r="B1216" s="48" t="s">
        <v>0</v>
      </c>
      <c r="C1216" s="48" t="s">
        <v>0</v>
      </c>
      <c r="D1216" s="48">
        <v>9.0500000000000007</v>
      </c>
      <c r="E1216" s="48" t="s">
        <v>0</v>
      </c>
      <c r="F1216" s="48">
        <v>10.86</v>
      </c>
      <c r="G1216" s="48">
        <v>11.81</v>
      </c>
      <c r="H1216" s="48">
        <v>29.92</v>
      </c>
      <c r="I1216" s="48">
        <v>47.84</v>
      </c>
      <c r="J1216" s="49">
        <v>66.83</v>
      </c>
      <c r="K1216" s="50">
        <v>1.0167824074074074E-3</v>
      </c>
      <c r="L1216" s="50">
        <v>1.3840277777777776E-3</v>
      </c>
      <c r="M1216" s="50">
        <v>3.2212962962962963E-3</v>
      </c>
      <c r="N1216" s="50">
        <v>1.2634259259259261E-3</v>
      </c>
      <c r="O1216" s="50">
        <v>1.7743055555555557E-3</v>
      </c>
      <c r="P1216" s="50">
        <v>2.3099537037037038E-3</v>
      </c>
      <c r="Q1216" s="50">
        <v>3.6973379629629626E-3</v>
      </c>
      <c r="R1216" s="50">
        <v>3.9814814814814817E-3</v>
      </c>
      <c r="S1216" s="50">
        <v>5.0611111111111117E-3</v>
      </c>
      <c r="T1216" s="50">
        <v>7.9917824074074075E-3</v>
      </c>
      <c r="U1216" s="50">
        <v>8.6386574074074074E-3</v>
      </c>
      <c r="V1216" s="50">
        <v>1.3735416666666667E-2</v>
      </c>
      <c r="W1216" s="50">
        <v>1.4228356481481481E-2</v>
      </c>
      <c r="X1216" s="50">
        <v>2.394560185185185E-2</v>
      </c>
      <c r="Y1216" s="51">
        <v>4.9422430000000003E-2</v>
      </c>
      <c r="Z1216" s="48">
        <v>1.1400000000000001</v>
      </c>
      <c r="AA1216" s="48">
        <v>1.9</v>
      </c>
      <c r="AB1216" s="48" t="s">
        <v>0</v>
      </c>
      <c r="AC1216" s="48">
        <v>7.43</v>
      </c>
      <c r="AD1216" s="48">
        <v>4.16</v>
      </c>
      <c r="AE1216" s="46">
        <v>1232</v>
      </c>
      <c r="AF1216" s="48" t="s">
        <v>0</v>
      </c>
      <c r="AG1216" s="48" t="s">
        <v>0</v>
      </c>
      <c r="AH1216" s="48">
        <v>11.26</v>
      </c>
      <c r="AI1216" s="48">
        <v>11.91</v>
      </c>
      <c r="AJ1216" s="48">
        <v>13.04</v>
      </c>
      <c r="AK1216" s="48">
        <v>14.11</v>
      </c>
      <c r="AL1216" s="48">
        <v>37.76</v>
      </c>
      <c r="AM1216" s="48">
        <v>62.2</v>
      </c>
      <c r="AN1216" s="48">
        <v>87.98</v>
      </c>
      <c r="AO1216" s="50">
        <v>1.3605324074074075E-3</v>
      </c>
      <c r="AP1216" s="50">
        <v>1.9043981481481481E-3</v>
      </c>
      <c r="AQ1216" s="50">
        <v>4.3339120370370372E-3</v>
      </c>
      <c r="AR1216" s="50">
        <v>1.7188657407407409E-3</v>
      </c>
      <c r="AS1216" s="50">
        <v>2.3954861111111108E-3</v>
      </c>
      <c r="AT1216" s="50">
        <v>3.0927083333333332E-3</v>
      </c>
      <c r="AU1216" s="50">
        <v>4.8988425925925927E-3</v>
      </c>
      <c r="AV1216" s="50">
        <v>5.3071759259259261E-3</v>
      </c>
      <c r="AW1216" s="50">
        <v>6.7987268518518518E-3</v>
      </c>
      <c r="AX1216" s="50">
        <v>1.0787152777777777E-2</v>
      </c>
      <c r="AY1216" s="50">
        <v>1.1639583333333333E-2</v>
      </c>
      <c r="AZ1216" s="50">
        <v>1.8809837962962962E-2</v>
      </c>
      <c r="BA1216" s="50">
        <v>1.6123726851851851E-2</v>
      </c>
      <c r="BB1216" s="50">
        <v>2.7581250000000002E-2</v>
      </c>
      <c r="BC1216" s="51">
        <v>5.6482289999999991E-2</v>
      </c>
      <c r="BD1216" s="48" t="s">
        <v>0</v>
      </c>
      <c r="BE1216" s="48" t="s">
        <v>0</v>
      </c>
      <c r="BF1216" s="48">
        <v>2.12</v>
      </c>
      <c r="BG1216" s="48">
        <v>4.53</v>
      </c>
      <c r="BH1216" s="48">
        <v>3.48</v>
      </c>
      <c r="BI1216" s="46">
        <v>935</v>
      </c>
    </row>
    <row r="1217" spans="1:61" x14ac:dyDescent="0.3">
      <c r="A1217" s="46">
        <v>185</v>
      </c>
      <c r="B1217" s="48">
        <v>7.81</v>
      </c>
      <c r="C1217" s="48" t="s">
        <v>0</v>
      </c>
      <c r="D1217" s="48" t="s">
        <v>0</v>
      </c>
      <c r="E1217" s="48">
        <v>10.02</v>
      </c>
      <c r="F1217" s="48" t="s">
        <v>0</v>
      </c>
      <c r="G1217" s="48" t="s">
        <v>0</v>
      </c>
      <c r="H1217" s="48">
        <v>29.94</v>
      </c>
      <c r="I1217" s="48">
        <v>47.87</v>
      </c>
      <c r="J1217" s="49">
        <v>66.86</v>
      </c>
      <c r="K1217" s="50">
        <v>1.017361111111111E-3</v>
      </c>
      <c r="L1217" s="50">
        <v>1.3847222222222221E-3</v>
      </c>
      <c r="M1217" s="50">
        <v>3.2232638888888888E-3</v>
      </c>
      <c r="N1217" s="50">
        <v>1.2641203703703705E-3</v>
      </c>
      <c r="O1217" s="50">
        <v>1.7752314814814816E-3</v>
      </c>
      <c r="P1217" s="50">
        <v>2.3112268518518516E-3</v>
      </c>
      <c r="Q1217" s="50">
        <v>3.6994212962962961E-3</v>
      </c>
      <c r="R1217" s="50">
        <v>3.9836805555555554E-3</v>
      </c>
      <c r="S1217" s="50">
        <v>5.0638888888888895E-3</v>
      </c>
      <c r="T1217" s="50">
        <v>7.9965277777777777E-3</v>
      </c>
      <c r="U1217" s="50">
        <v>8.6436342592592606E-3</v>
      </c>
      <c r="V1217" s="50">
        <v>1.3743287037037038E-2</v>
      </c>
      <c r="W1217" s="50">
        <v>1.4240046296296296E-2</v>
      </c>
      <c r="X1217" s="50">
        <v>2.3965162037037035E-2</v>
      </c>
      <c r="Y1217" s="51">
        <v>4.9468079999999998E-2</v>
      </c>
      <c r="Z1217" s="48" t="s">
        <v>0</v>
      </c>
      <c r="AA1217" s="48" t="s">
        <v>0</v>
      </c>
      <c r="AB1217" s="48">
        <v>3.44</v>
      </c>
      <c r="AC1217" s="48">
        <v>7.42</v>
      </c>
      <c r="AD1217" s="48">
        <v>4.1399999999999997</v>
      </c>
      <c r="AE1217" s="46">
        <v>1227</v>
      </c>
      <c r="AF1217" s="48">
        <v>9.73</v>
      </c>
      <c r="AG1217" s="48">
        <v>10.56</v>
      </c>
      <c r="AH1217" s="48">
        <v>11.27</v>
      </c>
      <c r="AI1217" s="48">
        <v>11.92</v>
      </c>
      <c r="AJ1217" s="48">
        <v>13.05</v>
      </c>
      <c r="AK1217" s="48">
        <v>14.12</v>
      </c>
      <c r="AL1217" s="48">
        <v>37.78</v>
      </c>
      <c r="AM1217" s="48">
        <v>62.25</v>
      </c>
      <c r="AN1217" s="48">
        <v>88.04</v>
      </c>
      <c r="AO1217" s="50">
        <v>1.3615740740740741E-3</v>
      </c>
      <c r="AP1217" s="50">
        <v>1.9059027777777778E-3</v>
      </c>
      <c r="AQ1217" s="50">
        <v>4.3373842592592587E-3</v>
      </c>
      <c r="AR1217" s="50">
        <v>1.7202546296296297E-3</v>
      </c>
      <c r="AS1217" s="50">
        <v>2.397222222222222E-3</v>
      </c>
      <c r="AT1217" s="50">
        <v>3.095023148148148E-3</v>
      </c>
      <c r="AU1217" s="50">
        <v>4.9025462962962963E-3</v>
      </c>
      <c r="AV1217" s="50">
        <v>5.3111111111111111E-3</v>
      </c>
      <c r="AW1217" s="50">
        <v>6.8039351851851854E-3</v>
      </c>
      <c r="AX1217" s="50">
        <v>1.079548611111111E-2</v>
      </c>
      <c r="AY1217" s="50">
        <v>1.1648611111111111E-2</v>
      </c>
      <c r="AZ1217" s="50">
        <v>1.8824652777777777E-2</v>
      </c>
      <c r="BA1217" s="50">
        <v>1.6137731481481479E-2</v>
      </c>
      <c r="BB1217" s="50">
        <v>2.7604861111111115E-2</v>
      </c>
      <c r="BC1217" s="51">
        <v>5.6528749999999996E-2</v>
      </c>
      <c r="BD1217" s="48" t="s">
        <v>0</v>
      </c>
      <c r="BE1217" s="48">
        <v>1.39</v>
      </c>
      <c r="BF1217" s="48" t="s">
        <v>0</v>
      </c>
      <c r="BG1217" s="48">
        <v>4.5199999999999996</v>
      </c>
      <c r="BH1217" s="48">
        <v>3.46</v>
      </c>
      <c r="BI1217" s="46">
        <v>931</v>
      </c>
    </row>
    <row r="1218" spans="1:61" x14ac:dyDescent="0.3">
      <c r="A1218" s="46">
        <v>184</v>
      </c>
      <c r="B1218" s="48" t="s">
        <v>0</v>
      </c>
      <c r="C1218" s="48">
        <v>8.4700000000000006</v>
      </c>
      <c r="D1218" s="48">
        <v>9.06</v>
      </c>
      <c r="E1218" s="48">
        <v>10.029999999999999</v>
      </c>
      <c r="F1218" s="48">
        <v>10.87</v>
      </c>
      <c r="G1218" s="48">
        <v>11.82</v>
      </c>
      <c r="H1218" s="48">
        <v>29.95</v>
      </c>
      <c r="I1218" s="48">
        <v>47.89</v>
      </c>
      <c r="J1218" s="49">
        <v>66.900000000000006</v>
      </c>
      <c r="K1218" s="50">
        <v>1.0179398148148148E-3</v>
      </c>
      <c r="L1218" s="50">
        <v>1.3855324074074074E-3</v>
      </c>
      <c r="M1218" s="50">
        <v>3.2251157407407406E-3</v>
      </c>
      <c r="N1218" s="50">
        <v>1.2646990740740743E-3</v>
      </c>
      <c r="O1218" s="50">
        <v>1.7761574074074075E-3</v>
      </c>
      <c r="P1218" s="50">
        <v>2.3124999999999999E-3</v>
      </c>
      <c r="Q1218" s="50">
        <v>3.7015046296296292E-3</v>
      </c>
      <c r="R1218" s="50">
        <v>3.98587962962963E-3</v>
      </c>
      <c r="S1218" s="50">
        <v>5.0666666666666672E-3</v>
      </c>
      <c r="T1218" s="50">
        <v>8.0011574074074065E-3</v>
      </c>
      <c r="U1218" s="50">
        <v>8.6486111111111121E-3</v>
      </c>
      <c r="V1218" s="50">
        <v>1.3751273148148148E-2</v>
      </c>
      <c r="W1218" s="50">
        <v>1.4251851851851851E-2</v>
      </c>
      <c r="X1218" s="50">
        <v>2.3984953703703703E-2</v>
      </c>
      <c r="Y1218" s="51">
        <v>4.9503319999999996E-2</v>
      </c>
      <c r="Z1218" s="48" t="s">
        <v>0</v>
      </c>
      <c r="AA1218" s="48" t="s">
        <v>0</v>
      </c>
      <c r="AB1218" s="48" t="s">
        <v>0</v>
      </c>
      <c r="AC1218" s="48">
        <v>7.41</v>
      </c>
      <c r="AD1218" s="48">
        <v>4.12</v>
      </c>
      <c r="AE1218" s="46">
        <v>1221</v>
      </c>
      <c r="AF1218" s="48" t="s">
        <v>0</v>
      </c>
      <c r="AG1218" s="48">
        <v>10.57</v>
      </c>
      <c r="AH1218" s="48">
        <v>11.28</v>
      </c>
      <c r="AI1218" s="48" t="s">
        <v>0</v>
      </c>
      <c r="AJ1218" s="48">
        <v>13.06</v>
      </c>
      <c r="AK1218" s="48">
        <v>14.13</v>
      </c>
      <c r="AL1218" s="48">
        <v>37.81</v>
      </c>
      <c r="AM1218" s="48">
        <v>62.29</v>
      </c>
      <c r="AN1218" s="48">
        <v>88.11</v>
      </c>
      <c r="AO1218" s="50">
        <v>1.3626157407407408E-3</v>
      </c>
      <c r="AP1218" s="50">
        <v>1.9074074074074074E-3</v>
      </c>
      <c r="AQ1218" s="50">
        <v>4.3407407407407414E-3</v>
      </c>
      <c r="AR1218" s="50">
        <v>1.7215277777777778E-3</v>
      </c>
      <c r="AS1218" s="50">
        <v>2.3990740740740739E-3</v>
      </c>
      <c r="AT1218" s="50">
        <v>3.0973379629629628E-3</v>
      </c>
      <c r="AU1218" s="50">
        <v>4.9061342592592594E-3</v>
      </c>
      <c r="AV1218" s="50">
        <v>5.3150462962962969E-3</v>
      </c>
      <c r="AW1218" s="50">
        <v>6.8090277777777784E-3</v>
      </c>
      <c r="AX1218" s="50">
        <v>1.0803935185185186E-2</v>
      </c>
      <c r="AY1218" s="50">
        <v>1.1657754629629631E-2</v>
      </c>
      <c r="AZ1218" s="50">
        <v>1.8839467592592592E-2</v>
      </c>
      <c r="BA1218" s="50">
        <v>1.615173611111111E-2</v>
      </c>
      <c r="BB1218" s="50">
        <v>2.7628472222222224E-2</v>
      </c>
      <c r="BC1218" s="51">
        <v>5.6585649999999994E-2</v>
      </c>
      <c r="BD1218" s="48" t="s">
        <v>0</v>
      </c>
      <c r="BE1218" s="48" t="s">
        <v>0</v>
      </c>
      <c r="BF1218" s="48" t="s">
        <v>0</v>
      </c>
      <c r="BG1218" s="48">
        <v>4.5</v>
      </c>
      <c r="BH1218" s="48">
        <v>3.45</v>
      </c>
      <c r="BI1218" s="46">
        <v>927</v>
      </c>
    </row>
    <row r="1219" spans="1:61" x14ac:dyDescent="0.3">
      <c r="A1219" s="46">
        <v>183</v>
      </c>
      <c r="B1219" s="48" t="s">
        <v>0</v>
      </c>
      <c r="C1219" s="48" t="s">
        <v>0</v>
      </c>
      <c r="D1219" s="48" t="s">
        <v>0</v>
      </c>
      <c r="E1219" s="48" t="s">
        <v>0</v>
      </c>
      <c r="F1219" s="48">
        <v>10.88</v>
      </c>
      <c r="G1219" s="48">
        <v>11.83</v>
      </c>
      <c r="H1219" s="48">
        <v>29.97</v>
      </c>
      <c r="I1219" s="48">
        <v>47.92</v>
      </c>
      <c r="J1219" s="49">
        <v>66.94</v>
      </c>
      <c r="K1219" s="50">
        <v>1.0185185185185184E-3</v>
      </c>
      <c r="L1219" s="50">
        <v>1.3863425925925924E-3</v>
      </c>
      <c r="M1219" s="50">
        <v>3.2270833333333335E-3</v>
      </c>
      <c r="N1219" s="50">
        <v>1.2653935185185188E-3</v>
      </c>
      <c r="O1219" s="50">
        <v>1.7771990740740743E-3</v>
      </c>
      <c r="P1219" s="50">
        <v>2.3137731481481481E-3</v>
      </c>
      <c r="Q1219" s="50">
        <v>3.7035879629629628E-3</v>
      </c>
      <c r="R1219" s="50">
        <v>3.9880787037037038E-3</v>
      </c>
      <c r="S1219" s="50">
        <v>5.0695601851851848E-3</v>
      </c>
      <c r="T1219" s="50">
        <v>8.0059027777777767E-3</v>
      </c>
      <c r="U1219" s="50">
        <v>8.6537037037037034E-3</v>
      </c>
      <c r="V1219" s="50">
        <v>1.3759143518518518E-2</v>
      </c>
      <c r="W1219" s="50">
        <v>1.4263541666666666E-2</v>
      </c>
      <c r="X1219" s="50">
        <v>2.4004745370370371E-2</v>
      </c>
      <c r="Y1219" s="51">
        <v>4.9548990000000001E-2</v>
      </c>
      <c r="Z1219" s="48" t="s">
        <v>0</v>
      </c>
      <c r="AA1219" s="48">
        <v>1.89</v>
      </c>
      <c r="AB1219" s="48">
        <v>3.43</v>
      </c>
      <c r="AC1219" s="48">
        <v>7.4</v>
      </c>
      <c r="AD1219" s="48">
        <v>4.1100000000000003</v>
      </c>
      <c r="AE1219" s="46">
        <v>1216</v>
      </c>
      <c r="AF1219" s="48">
        <v>9.74</v>
      </c>
      <c r="AG1219" s="48" t="s">
        <v>0</v>
      </c>
      <c r="AH1219" s="48" t="s">
        <v>0</v>
      </c>
      <c r="AI1219" s="48">
        <v>11.93</v>
      </c>
      <c r="AJ1219" s="48">
        <v>13.07</v>
      </c>
      <c r="AK1219" s="48">
        <v>14.15</v>
      </c>
      <c r="AL1219" s="48">
        <v>37.840000000000003</v>
      </c>
      <c r="AM1219" s="48">
        <v>62.34</v>
      </c>
      <c r="AN1219" s="48">
        <v>88.17</v>
      </c>
      <c r="AO1219" s="50">
        <v>1.3636574074074074E-3</v>
      </c>
      <c r="AP1219" s="50">
        <v>1.9089120370370371E-3</v>
      </c>
      <c r="AQ1219" s="50">
        <v>4.3442129629629629E-3</v>
      </c>
      <c r="AR1219" s="50">
        <v>1.722800925925926E-3</v>
      </c>
      <c r="AS1219" s="50">
        <v>2.4008101851851851E-3</v>
      </c>
      <c r="AT1219" s="50">
        <v>3.0996527777777776E-3</v>
      </c>
      <c r="AU1219" s="50">
        <v>4.9098379629629631E-3</v>
      </c>
      <c r="AV1219" s="50">
        <v>5.3190972222222225E-3</v>
      </c>
      <c r="AW1219" s="50">
        <v>6.8142361111111112E-3</v>
      </c>
      <c r="AX1219" s="50">
        <v>1.0812268518518518E-2</v>
      </c>
      <c r="AY1219" s="50">
        <v>1.1666782407407409E-2</v>
      </c>
      <c r="AZ1219" s="50">
        <v>1.8854398148148148E-2</v>
      </c>
      <c r="BA1219" s="50">
        <v>1.6165740740740737E-2</v>
      </c>
      <c r="BB1219" s="50">
        <v>2.7652199074074076E-2</v>
      </c>
      <c r="BC1219" s="51">
        <v>5.6632129999999989E-2</v>
      </c>
      <c r="BD1219" s="48" t="s">
        <v>0</v>
      </c>
      <c r="BE1219" s="48">
        <v>1.38</v>
      </c>
      <c r="BF1219" s="48">
        <v>2.11</v>
      </c>
      <c r="BG1219" s="48">
        <v>4.49</v>
      </c>
      <c r="BH1219" s="48">
        <v>3.43</v>
      </c>
      <c r="BI1219" s="46">
        <v>923</v>
      </c>
    </row>
    <row r="1220" spans="1:61" x14ac:dyDescent="0.3">
      <c r="A1220" s="46">
        <v>182</v>
      </c>
      <c r="B1220" s="48">
        <v>7.82</v>
      </c>
      <c r="C1220" s="48">
        <v>8.48</v>
      </c>
      <c r="D1220" s="48">
        <v>9.07</v>
      </c>
      <c r="E1220" s="48">
        <v>10.039999999999999</v>
      </c>
      <c r="F1220" s="48" t="s">
        <v>0</v>
      </c>
      <c r="G1220" s="48">
        <v>11.84</v>
      </c>
      <c r="H1220" s="48">
        <v>29.99</v>
      </c>
      <c r="I1220" s="48">
        <v>47.95</v>
      </c>
      <c r="J1220" s="49">
        <v>66.97</v>
      </c>
      <c r="K1220" s="50">
        <v>1.0190972222222222E-3</v>
      </c>
      <c r="L1220" s="50">
        <v>1.3870370370370369E-3</v>
      </c>
      <c r="M1220" s="50">
        <v>3.229050925925926E-3</v>
      </c>
      <c r="N1220" s="50">
        <v>1.2660879629629632E-3</v>
      </c>
      <c r="O1220" s="50">
        <v>1.7781250000000002E-3</v>
      </c>
      <c r="P1220" s="50">
        <v>2.3150462962962964E-3</v>
      </c>
      <c r="Q1220" s="50">
        <v>3.7056712962962959E-3</v>
      </c>
      <c r="R1220" s="50">
        <v>3.990393518518519E-3</v>
      </c>
      <c r="S1220" s="50">
        <v>5.0724537037037032E-3</v>
      </c>
      <c r="T1220" s="50">
        <v>8.0105324074074072E-3</v>
      </c>
      <c r="U1220" s="50">
        <v>8.6587962962962964E-3</v>
      </c>
      <c r="V1220" s="50">
        <v>1.3767129629629629E-2</v>
      </c>
      <c r="W1220" s="50">
        <v>1.4275347222222222E-2</v>
      </c>
      <c r="X1220" s="50">
        <v>2.4024537037037035E-2</v>
      </c>
      <c r="Y1220" s="51">
        <v>4.958427E-2</v>
      </c>
      <c r="Z1220" s="48" t="s">
        <v>0</v>
      </c>
      <c r="AA1220" s="48" t="s">
        <v>0</v>
      </c>
      <c r="AB1220" s="48" t="s">
        <v>0</v>
      </c>
      <c r="AC1220" s="48">
        <v>7.39</v>
      </c>
      <c r="AD1220" s="48">
        <v>4.09</v>
      </c>
      <c r="AE1220" s="46">
        <v>1211</v>
      </c>
      <c r="AF1220" s="48">
        <v>9.75</v>
      </c>
      <c r="AG1220" s="48">
        <v>10.58</v>
      </c>
      <c r="AH1220" s="48">
        <v>11.29</v>
      </c>
      <c r="AI1220" s="48">
        <v>11.94</v>
      </c>
      <c r="AJ1220" s="48">
        <v>13.08</v>
      </c>
      <c r="AK1220" s="48">
        <v>14.16</v>
      </c>
      <c r="AL1220" s="48">
        <v>37.86</v>
      </c>
      <c r="AM1220" s="48">
        <v>62.38</v>
      </c>
      <c r="AN1220" s="48">
        <v>88.24</v>
      </c>
      <c r="AO1220" s="50">
        <v>1.3646990740740742E-3</v>
      </c>
      <c r="AP1220" s="50">
        <v>1.9103009259259262E-3</v>
      </c>
      <c r="AQ1220" s="50">
        <v>4.3475694444444447E-3</v>
      </c>
      <c r="AR1220" s="50">
        <v>1.7241898148148149E-3</v>
      </c>
      <c r="AS1220" s="50">
        <v>2.4026620370370369E-3</v>
      </c>
      <c r="AT1220" s="50">
        <v>3.1018518518518522E-3</v>
      </c>
      <c r="AU1220" s="50">
        <v>4.9134259259259261E-3</v>
      </c>
      <c r="AV1220" s="50">
        <v>5.3230324074074074E-3</v>
      </c>
      <c r="AW1220" s="50">
        <v>6.8193287037037033E-3</v>
      </c>
      <c r="AX1220" s="50">
        <v>1.0820717592592592E-2</v>
      </c>
      <c r="AY1220" s="50">
        <v>1.1675925925925926E-2</v>
      </c>
      <c r="AZ1220" s="50">
        <v>1.8869328703703701E-2</v>
      </c>
      <c r="BA1220" s="50">
        <v>1.6179861111111107E-2</v>
      </c>
      <c r="BB1220" s="50">
        <v>2.7675925925925927E-2</v>
      </c>
      <c r="BC1220" s="51">
        <v>5.6678629999999994E-2</v>
      </c>
      <c r="BD1220" s="48" t="s">
        <v>0</v>
      </c>
      <c r="BE1220" s="48" t="s">
        <v>0</v>
      </c>
      <c r="BF1220" s="48" t="s">
        <v>0</v>
      </c>
      <c r="BG1220" s="48">
        <v>4.4800000000000004</v>
      </c>
      <c r="BH1220" s="48">
        <v>3.41</v>
      </c>
      <c r="BI1220" s="46">
        <v>919</v>
      </c>
    </row>
    <row r="1221" spans="1:61" x14ac:dyDescent="0.3">
      <c r="A1221" s="46">
        <v>181</v>
      </c>
      <c r="B1221" s="48" t="s">
        <v>0</v>
      </c>
      <c r="C1221" s="48" t="s">
        <v>0</v>
      </c>
      <c r="D1221" s="48" t="s">
        <v>0</v>
      </c>
      <c r="E1221" s="48" t="s">
        <v>0</v>
      </c>
      <c r="F1221" s="48">
        <v>10.89</v>
      </c>
      <c r="G1221" s="48" t="s">
        <v>0</v>
      </c>
      <c r="H1221" s="48">
        <v>30</v>
      </c>
      <c r="I1221" s="48">
        <v>47.98</v>
      </c>
      <c r="J1221" s="49">
        <v>67.010000000000005</v>
      </c>
      <c r="K1221" s="50">
        <v>1.0196759259259258E-3</v>
      </c>
      <c r="L1221" s="50">
        <v>1.3878472222222222E-3</v>
      </c>
      <c r="M1221" s="50">
        <v>3.2310185185185185E-3</v>
      </c>
      <c r="N1221" s="50">
        <v>1.2667824074074077E-3</v>
      </c>
      <c r="O1221" s="50">
        <v>1.7790509259259261E-3</v>
      </c>
      <c r="P1221" s="50">
        <v>2.3163194444444442E-3</v>
      </c>
      <c r="Q1221" s="50">
        <v>3.7077546296296294E-3</v>
      </c>
      <c r="R1221" s="50">
        <v>3.9925925925925927E-3</v>
      </c>
      <c r="S1221" s="50">
        <v>5.0752314814814809E-3</v>
      </c>
      <c r="T1221" s="50">
        <v>8.0152777777777774E-3</v>
      </c>
      <c r="U1221" s="50">
        <v>8.6637731481481479E-3</v>
      </c>
      <c r="V1221" s="50">
        <v>1.3775115740740742E-2</v>
      </c>
      <c r="W1221" s="50">
        <v>1.4287268518518519E-2</v>
      </c>
      <c r="X1221" s="50">
        <v>2.4044444444444441E-2</v>
      </c>
      <c r="Y1221" s="51">
        <v>4.9629969999999995E-2</v>
      </c>
      <c r="Z1221" s="48" t="s">
        <v>0</v>
      </c>
      <c r="AA1221" s="48">
        <v>1.88</v>
      </c>
      <c r="AB1221" s="48">
        <v>3.42</v>
      </c>
      <c r="AC1221" s="48">
        <v>7.38</v>
      </c>
      <c r="AD1221" s="48">
        <v>4.07</v>
      </c>
      <c r="AE1221" s="46">
        <v>1206</v>
      </c>
      <c r="AF1221" s="48" t="s">
        <v>0</v>
      </c>
      <c r="AG1221" s="48">
        <v>10.59</v>
      </c>
      <c r="AH1221" s="48">
        <v>11.3</v>
      </c>
      <c r="AI1221" s="48">
        <v>11.95</v>
      </c>
      <c r="AJ1221" s="48">
        <v>13.09</v>
      </c>
      <c r="AK1221" s="48">
        <v>14.17</v>
      </c>
      <c r="AL1221" s="48">
        <v>37.89</v>
      </c>
      <c r="AM1221" s="48">
        <v>62.43</v>
      </c>
      <c r="AN1221" s="48">
        <v>88.3</v>
      </c>
      <c r="AO1221" s="50">
        <v>1.3657407407407407E-3</v>
      </c>
      <c r="AP1221" s="50">
        <v>1.9118055555555557E-3</v>
      </c>
      <c r="AQ1221" s="50">
        <v>4.3510416666666671E-3</v>
      </c>
      <c r="AR1221" s="50">
        <v>1.7254629629629629E-3</v>
      </c>
      <c r="AS1221" s="50">
        <v>2.4043981481481481E-3</v>
      </c>
      <c r="AT1221" s="50">
        <v>3.104166666666667E-3</v>
      </c>
      <c r="AU1221" s="50">
        <v>4.9171296296296298E-3</v>
      </c>
      <c r="AV1221" s="50">
        <v>5.327083333333333E-3</v>
      </c>
      <c r="AW1221" s="50">
        <v>6.8245370370370369E-3</v>
      </c>
      <c r="AX1221" s="50">
        <v>1.0829166666666666E-2</v>
      </c>
      <c r="AY1221" s="50">
        <v>1.1685069444444444E-2</v>
      </c>
      <c r="AZ1221" s="50">
        <v>1.888425925925926E-2</v>
      </c>
      <c r="BA1221" s="50">
        <v>1.6193981481481483E-2</v>
      </c>
      <c r="BB1221" s="50">
        <v>2.7699768518518519E-2</v>
      </c>
      <c r="BC1221" s="51">
        <v>5.6725149999999995E-2</v>
      </c>
      <c r="BD1221" s="48" t="s">
        <v>0</v>
      </c>
      <c r="BE1221" s="48" t="s">
        <v>0</v>
      </c>
      <c r="BF1221" s="48">
        <v>2.1</v>
      </c>
      <c r="BG1221" s="48">
        <v>4.47</v>
      </c>
      <c r="BH1221" s="48">
        <v>3.4</v>
      </c>
      <c r="BI1221" s="46">
        <v>915</v>
      </c>
    </row>
    <row r="1222" spans="1:61" x14ac:dyDescent="0.3">
      <c r="A1222" s="46">
        <v>180</v>
      </c>
      <c r="B1222" s="48" t="s">
        <v>0</v>
      </c>
      <c r="C1222" s="48" t="s">
        <v>0</v>
      </c>
      <c r="D1222" s="48">
        <v>9.08</v>
      </c>
      <c r="E1222" s="48">
        <v>10.050000000000001</v>
      </c>
      <c r="F1222" s="48">
        <v>10.9</v>
      </c>
      <c r="G1222" s="48">
        <v>11.85</v>
      </c>
      <c r="H1222" s="48">
        <v>30.02</v>
      </c>
      <c r="I1222" s="48">
        <v>48</v>
      </c>
      <c r="J1222" s="49">
        <v>67.05</v>
      </c>
      <c r="K1222" s="50">
        <v>1.0202546296296296E-3</v>
      </c>
      <c r="L1222" s="50">
        <v>1.3886574074074072E-3</v>
      </c>
      <c r="M1222" s="50">
        <v>3.2328703703703703E-3</v>
      </c>
      <c r="N1222" s="50">
        <v>1.2674768518518521E-3</v>
      </c>
      <c r="O1222" s="50">
        <v>1.7800925925925927E-3</v>
      </c>
      <c r="P1222" s="50">
        <v>2.3175925925925924E-3</v>
      </c>
      <c r="Q1222" s="50">
        <v>3.7098379629629625E-3</v>
      </c>
      <c r="R1222" s="50">
        <v>3.9947916666666665E-3</v>
      </c>
      <c r="S1222" s="50">
        <v>5.0781249999999993E-3</v>
      </c>
      <c r="T1222" s="50">
        <v>8.0200231481481477E-3</v>
      </c>
      <c r="U1222" s="50">
        <v>8.6688657407407409E-3</v>
      </c>
      <c r="V1222" s="50">
        <v>1.3783101851851852E-2</v>
      </c>
      <c r="W1222" s="50">
        <v>1.4299074074074073E-2</v>
      </c>
      <c r="X1222" s="50">
        <v>2.4064351851851854E-2</v>
      </c>
      <c r="Y1222" s="51">
        <v>4.9665249999999994E-2</v>
      </c>
      <c r="Z1222" s="48" t="s">
        <v>0</v>
      </c>
      <c r="AA1222" s="48" t="s">
        <v>0</v>
      </c>
      <c r="AB1222" s="48" t="s">
        <v>0</v>
      </c>
      <c r="AC1222" s="48">
        <v>7.37</v>
      </c>
      <c r="AD1222" s="48">
        <v>4.05</v>
      </c>
      <c r="AE1222" s="46">
        <v>1200</v>
      </c>
      <c r="AF1222" s="48">
        <v>9.76</v>
      </c>
      <c r="AG1222" s="48" t="s">
        <v>0</v>
      </c>
      <c r="AH1222" s="48">
        <v>11.31</v>
      </c>
      <c r="AI1222" s="48">
        <v>11.96</v>
      </c>
      <c r="AJ1222" s="48">
        <v>13.1</v>
      </c>
      <c r="AK1222" s="48">
        <v>14.18</v>
      </c>
      <c r="AL1222" s="48">
        <v>37.92</v>
      </c>
      <c r="AM1222" s="48">
        <v>62.47</v>
      </c>
      <c r="AN1222" s="48">
        <v>88.37</v>
      </c>
      <c r="AO1222" s="50">
        <v>1.3667824074074075E-3</v>
      </c>
      <c r="AP1222" s="50">
        <v>1.9133101851851854E-3</v>
      </c>
      <c r="AQ1222" s="50">
        <v>4.3545138888888887E-3</v>
      </c>
      <c r="AR1222" s="50">
        <v>1.7268518518518518E-3</v>
      </c>
      <c r="AS1222" s="50">
        <v>2.40625E-3</v>
      </c>
      <c r="AT1222" s="50">
        <v>3.1064814814814818E-3</v>
      </c>
      <c r="AU1222" s="50">
        <v>4.9208333333333335E-3</v>
      </c>
      <c r="AV1222" s="50">
        <v>5.3310185185185188E-3</v>
      </c>
      <c r="AW1222" s="50">
        <v>6.8297453703703706E-3</v>
      </c>
      <c r="AX1222" s="50">
        <v>1.083761574074074E-2</v>
      </c>
      <c r="AY1222" s="50">
        <v>1.1694328703703705E-2</v>
      </c>
      <c r="AZ1222" s="50">
        <v>1.8899305555555555E-2</v>
      </c>
      <c r="BA1222" s="50">
        <v>1.620821759259259E-2</v>
      </c>
      <c r="BB1222" s="50">
        <v>2.7723726851851854E-2</v>
      </c>
      <c r="BC1222" s="51">
        <v>5.6771679999999991E-2</v>
      </c>
      <c r="BD1222" s="48" t="s">
        <v>0</v>
      </c>
      <c r="BE1222" s="48">
        <v>1.37</v>
      </c>
      <c r="BF1222" s="48" t="s">
        <v>0</v>
      </c>
      <c r="BG1222" s="48">
        <v>4.46</v>
      </c>
      <c r="BH1222" s="48">
        <v>3.38</v>
      </c>
      <c r="BI1222" s="46">
        <v>910</v>
      </c>
    </row>
    <row r="1223" spans="1:61" x14ac:dyDescent="0.3">
      <c r="A1223" s="46">
        <v>179</v>
      </c>
      <c r="B1223" s="48">
        <v>7.83</v>
      </c>
      <c r="C1223" s="48">
        <v>8.49</v>
      </c>
      <c r="D1223" s="48" t="s">
        <v>0</v>
      </c>
      <c r="E1223" s="48">
        <v>10.06</v>
      </c>
      <c r="F1223" s="48">
        <v>10.91</v>
      </c>
      <c r="G1223" s="48">
        <v>11.86</v>
      </c>
      <c r="H1223" s="48">
        <v>30.04</v>
      </c>
      <c r="I1223" s="48">
        <v>48.03</v>
      </c>
      <c r="J1223" s="49">
        <v>67.09</v>
      </c>
      <c r="K1223" s="50">
        <v>1.0208333333333332E-3</v>
      </c>
      <c r="L1223" s="50">
        <v>1.3893518518518519E-3</v>
      </c>
      <c r="M1223" s="50">
        <v>3.2348379629629628E-3</v>
      </c>
      <c r="N1223" s="50">
        <v>1.2681712962962965E-3</v>
      </c>
      <c r="O1223" s="50">
        <v>1.7810185185185186E-3</v>
      </c>
      <c r="P1223" s="50">
        <v>2.3188657407407407E-3</v>
      </c>
      <c r="Q1223" s="50">
        <v>3.7119212962962961E-3</v>
      </c>
      <c r="R1223" s="50">
        <v>3.9971064814814808E-3</v>
      </c>
      <c r="S1223" s="50">
        <v>5.0810185185185186E-3</v>
      </c>
      <c r="T1223" s="50">
        <v>8.0246527777777781E-3</v>
      </c>
      <c r="U1223" s="50">
        <v>8.6739583333333321E-3</v>
      </c>
      <c r="V1223" s="50">
        <v>1.3791087962962963E-2</v>
      </c>
      <c r="W1223" s="50">
        <v>1.4310995370370368E-2</v>
      </c>
      <c r="X1223" s="50">
        <v>2.408425925925926E-2</v>
      </c>
      <c r="Y1223" s="51">
        <v>4.971097E-2</v>
      </c>
      <c r="Z1223" s="48" t="s">
        <v>0</v>
      </c>
      <c r="AA1223" s="48" t="s">
        <v>0</v>
      </c>
      <c r="AB1223" s="48">
        <v>3.41</v>
      </c>
      <c r="AC1223" s="48">
        <v>7.36</v>
      </c>
      <c r="AD1223" s="48">
        <v>4.04</v>
      </c>
      <c r="AE1223" s="46">
        <v>1195</v>
      </c>
      <c r="AF1223" s="48">
        <v>9.77</v>
      </c>
      <c r="AG1223" s="48">
        <v>10.6</v>
      </c>
      <c r="AH1223" s="48" t="s">
        <v>0</v>
      </c>
      <c r="AI1223" s="48">
        <v>11.97</v>
      </c>
      <c r="AJ1223" s="48">
        <v>13.11</v>
      </c>
      <c r="AK1223" s="48">
        <v>14.19</v>
      </c>
      <c r="AL1223" s="48">
        <v>37.94</v>
      </c>
      <c r="AM1223" s="48">
        <v>62.52</v>
      </c>
      <c r="AN1223" s="48">
        <v>88.43</v>
      </c>
      <c r="AO1223" s="50">
        <v>1.367824074074074E-3</v>
      </c>
      <c r="AP1223" s="50">
        <v>1.9148148148148149E-3</v>
      </c>
      <c r="AQ1223" s="50">
        <v>4.3579861111111111E-3</v>
      </c>
      <c r="AR1223" s="50">
        <v>1.7281250000000001E-3</v>
      </c>
      <c r="AS1223" s="50">
        <v>2.4079861111111112E-3</v>
      </c>
      <c r="AT1223" s="50">
        <v>3.1087962962962966E-3</v>
      </c>
      <c r="AU1223" s="50">
        <v>4.9245370370370372E-3</v>
      </c>
      <c r="AV1223" s="50">
        <v>5.3350694444444444E-3</v>
      </c>
      <c r="AW1223" s="50">
        <v>6.8349537037037042E-3</v>
      </c>
      <c r="AX1223" s="50">
        <v>1.0846064814814815E-2</v>
      </c>
      <c r="AY1223" s="50">
        <v>1.1703472222222223E-2</v>
      </c>
      <c r="AZ1223" s="50">
        <v>1.8914236111111111E-2</v>
      </c>
      <c r="BA1223" s="50">
        <v>1.6222453703703701E-2</v>
      </c>
      <c r="BB1223" s="50">
        <v>2.7747685185185184E-2</v>
      </c>
      <c r="BC1223" s="51">
        <v>5.6818219999999996E-2</v>
      </c>
      <c r="BD1223" s="48">
        <v>0.9</v>
      </c>
      <c r="BE1223" s="48" t="s">
        <v>0</v>
      </c>
      <c r="BF1223" s="48">
        <v>2.09</v>
      </c>
      <c r="BG1223" s="48">
        <v>4.45</v>
      </c>
      <c r="BH1223" s="48">
        <v>3.36</v>
      </c>
      <c r="BI1223" s="46">
        <v>906</v>
      </c>
    </row>
    <row r="1224" spans="1:61" x14ac:dyDescent="0.3">
      <c r="A1224" s="46">
        <v>178</v>
      </c>
      <c r="B1224" s="48" t="s">
        <v>0</v>
      </c>
      <c r="C1224" s="48" t="s">
        <v>0</v>
      </c>
      <c r="D1224" s="48" t="s">
        <v>0</v>
      </c>
      <c r="E1224" s="48" t="s">
        <v>0</v>
      </c>
      <c r="F1224" s="48" t="s">
        <v>0</v>
      </c>
      <c r="G1224" s="48">
        <v>11.87</v>
      </c>
      <c r="H1224" s="48">
        <v>30.05</v>
      </c>
      <c r="I1224" s="48">
        <v>48.06</v>
      </c>
      <c r="J1224" s="49">
        <v>67.12</v>
      </c>
      <c r="K1224" s="50">
        <v>1.021412037037037E-3</v>
      </c>
      <c r="L1224" s="50">
        <v>1.3901620370370372E-3</v>
      </c>
      <c r="M1224" s="50">
        <v>3.2368055555555557E-3</v>
      </c>
      <c r="N1224" s="50">
        <v>1.268865740740741E-3</v>
      </c>
      <c r="O1224" s="50">
        <v>1.7820601851851854E-3</v>
      </c>
      <c r="P1224" s="50">
        <v>2.3201388888888889E-3</v>
      </c>
      <c r="Q1224" s="50">
        <v>3.7140046296296292E-3</v>
      </c>
      <c r="R1224" s="50">
        <v>3.9993055555555554E-3</v>
      </c>
      <c r="S1224" s="50">
        <v>5.083912037037037E-3</v>
      </c>
      <c r="T1224" s="50">
        <v>8.0293981481481484E-3</v>
      </c>
      <c r="U1224" s="50">
        <v>8.6790509259259251E-3</v>
      </c>
      <c r="V1224" s="50">
        <v>1.3799189814814814E-2</v>
      </c>
      <c r="W1224" s="50">
        <v>1.4322916666666666E-2</v>
      </c>
      <c r="X1224" s="50">
        <v>2.4104398148148146E-2</v>
      </c>
      <c r="Y1224" s="51">
        <v>4.9746279999999997E-2</v>
      </c>
      <c r="Z1224" s="48">
        <v>1.1299999999999999</v>
      </c>
      <c r="AA1224" s="48">
        <v>1.87</v>
      </c>
      <c r="AB1224" s="48" t="s">
        <v>0</v>
      </c>
      <c r="AC1224" s="48">
        <v>7.35</v>
      </c>
      <c r="AD1224" s="48">
        <v>4.0199999999999996</v>
      </c>
      <c r="AE1224" s="46">
        <v>1190</v>
      </c>
      <c r="AF1224" s="48" t="s">
        <v>0</v>
      </c>
      <c r="AG1224" s="48">
        <v>10.61</v>
      </c>
      <c r="AH1224" s="48">
        <v>11.32</v>
      </c>
      <c r="AI1224" s="48">
        <v>11.98</v>
      </c>
      <c r="AJ1224" s="48">
        <v>13.12</v>
      </c>
      <c r="AK1224" s="48">
        <v>14.2</v>
      </c>
      <c r="AL1224" s="48">
        <v>37.97</v>
      </c>
      <c r="AM1224" s="48">
        <v>62.57</v>
      </c>
      <c r="AN1224" s="48">
        <v>88.5</v>
      </c>
      <c r="AO1224" s="50">
        <v>1.3688657407407408E-3</v>
      </c>
      <c r="AP1224" s="50">
        <v>1.9163194444444447E-3</v>
      </c>
      <c r="AQ1224" s="50">
        <v>4.3614583333333326E-3</v>
      </c>
      <c r="AR1224" s="50">
        <v>1.7293981481481481E-3</v>
      </c>
      <c r="AS1224" s="50">
        <v>2.409837962962963E-3</v>
      </c>
      <c r="AT1224" s="50">
        <v>3.1111111111111114E-3</v>
      </c>
      <c r="AU1224" s="50">
        <v>4.9282407407407408E-3</v>
      </c>
      <c r="AV1224" s="50">
        <v>5.3391203703703708E-3</v>
      </c>
      <c r="AW1224" s="50">
        <v>6.8402777777777785E-3</v>
      </c>
      <c r="AX1224" s="50">
        <v>1.0854629629629629E-2</v>
      </c>
      <c r="AY1224" s="50">
        <v>1.1712731481481482E-2</v>
      </c>
      <c r="AZ1224" s="50">
        <v>1.8929398148148147E-2</v>
      </c>
      <c r="BA1224" s="50">
        <v>1.6236689814814811E-2</v>
      </c>
      <c r="BB1224" s="50">
        <v>2.7771759259259263E-2</v>
      </c>
      <c r="BC1224" s="51">
        <v>5.6875199999999994E-2</v>
      </c>
      <c r="BD1224" s="48" t="s">
        <v>0</v>
      </c>
      <c r="BE1224" s="48" t="s">
        <v>0</v>
      </c>
      <c r="BF1224" s="48" t="s">
        <v>0</v>
      </c>
      <c r="BG1224" s="48">
        <v>4.4400000000000004</v>
      </c>
      <c r="BH1224" s="48">
        <v>3.35</v>
      </c>
      <c r="BI1224" s="46">
        <v>902</v>
      </c>
    </row>
    <row r="1225" spans="1:61" x14ac:dyDescent="0.3">
      <c r="A1225" s="46">
        <v>177</v>
      </c>
      <c r="B1225" s="48">
        <v>7.84</v>
      </c>
      <c r="C1225" s="48">
        <v>8.5</v>
      </c>
      <c r="D1225" s="48">
        <v>9.09</v>
      </c>
      <c r="E1225" s="48">
        <v>10.07</v>
      </c>
      <c r="F1225" s="48">
        <v>10.92</v>
      </c>
      <c r="G1225" s="48" t="s">
        <v>0</v>
      </c>
      <c r="H1225" s="48">
        <v>30.07</v>
      </c>
      <c r="I1225" s="48">
        <v>48.09</v>
      </c>
      <c r="J1225" s="49">
        <v>67.16</v>
      </c>
      <c r="K1225" s="50">
        <v>1.0219907407407406E-3</v>
      </c>
      <c r="L1225" s="50">
        <v>1.3909722222222223E-3</v>
      </c>
      <c r="M1225" s="50">
        <v>3.2387731481481482E-3</v>
      </c>
      <c r="N1225" s="50">
        <v>1.2695601851851854E-3</v>
      </c>
      <c r="O1225" s="50">
        <v>1.7829861111111113E-3</v>
      </c>
      <c r="P1225" s="50">
        <v>2.3214120370370368E-3</v>
      </c>
      <c r="Q1225" s="50">
        <v>3.7162037037037033E-3</v>
      </c>
      <c r="R1225" s="50">
        <v>4.0016203703703698E-3</v>
      </c>
      <c r="S1225" s="50">
        <v>5.0868055555555554E-3</v>
      </c>
      <c r="T1225" s="50">
        <v>8.0342592592592584E-3</v>
      </c>
      <c r="U1225" s="50">
        <v>8.6841435185185181E-3</v>
      </c>
      <c r="V1225" s="50">
        <v>1.3807175925925926E-2</v>
      </c>
      <c r="W1225" s="50">
        <v>1.4334837962962962E-2</v>
      </c>
      <c r="X1225" s="50">
        <v>2.4124421296296293E-2</v>
      </c>
      <c r="Y1225" s="51">
        <v>4.9792030000000001E-2</v>
      </c>
      <c r="Z1225" s="48" t="s">
        <v>0</v>
      </c>
      <c r="AA1225" s="48" t="s">
        <v>0</v>
      </c>
      <c r="AB1225" s="48">
        <v>3.4</v>
      </c>
      <c r="AC1225" s="48">
        <v>7.33</v>
      </c>
      <c r="AD1225" s="48">
        <v>4</v>
      </c>
      <c r="AE1225" s="46">
        <v>1185</v>
      </c>
      <c r="AF1225" s="48">
        <v>9.7799999999999994</v>
      </c>
      <c r="AG1225" s="48">
        <v>10.62</v>
      </c>
      <c r="AH1225" s="48">
        <v>11.33</v>
      </c>
      <c r="AI1225" s="48">
        <v>11.99</v>
      </c>
      <c r="AJ1225" s="48">
        <v>13.13</v>
      </c>
      <c r="AK1225" s="48">
        <v>14.21</v>
      </c>
      <c r="AL1225" s="48">
        <v>38</v>
      </c>
      <c r="AM1225" s="48">
        <v>62.61</v>
      </c>
      <c r="AN1225" s="48">
        <v>88.56</v>
      </c>
      <c r="AO1225" s="50">
        <v>1.3699074074074074E-3</v>
      </c>
      <c r="AP1225" s="50">
        <v>1.9178240740740742E-3</v>
      </c>
      <c r="AQ1225" s="50">
        <v>4.3649305555555559E-3</v>
      </c>
      <c r="AR1225" s="50">
        <v>1.730787037037037E-3</v>
      </c>
      <c r="AS1225" s="50">
        <v>2.4116898148148149E-3</v>
      </c>
      <c r="AT1225" s="50">
        <v>3.1135416666666668E-3</v>
      </c>
      <c r="AU1225" s="50">
        <v>4.9319444444444445E-3</v>
      </c>
      <c r="AV1225" s="50">
        <v>5.3431712962962964E-3</v>
      </c>
      <c r="AW1225" s="50">
        <v>6.8454861111111121E-3</v>
      </c>
      <c r="AX1225" s="50">
        <v>1.0863194444444444E-2</v>
      </c>
      <c r="AY1225" s="50">
        <v>1.1721990740740741E-2</v>
      </c>
      <c r="AZ1225" s="50">
        <v>1.8944444444444444E-2</v>
      </c>
      <c r="BA1225" s="50">
        <v>1.6250925925925922E-2</v>
      </c>
      <c r="BB1225" s="50">
        <v>2.7795833333333332E-2</v>
      </c>
      <c r="BC1225" s="51">
        <v>5.6921759999999995E-2</v>
      </c>
      <c r="BD1225" s="48" t="s">
        <v>0</v>
      </c>
      <c r="BE1225" s="48">
        <v>1.36</v>
      </c>
      <c r="BF1225" s="48">
        <v>2.08</v>
      </c>
      <c r="BG1225" s="48">
        <v>4.43</v>
      </c>
      <c r="BH1225" s="48">
        <v>3.33</v>
      </c>
      <c r="BI1225" s="46">
        <v>898</v>
      </c>
    </row>
    <row r="1226" spans="1:61" x14ac:dyDescent="0.3">
      <c r="A1226" s="46">
        <v>176</v>
      </c>
      <c r="B1226" s="48" t="s">
        <v>0</v>
      </c>
      <c r="C1226" s="48" t="s">
        <v>0</v>
      </c>
      <c r="D1226" s="48" t="s">
        <v>0</v>
      </c>
      <c r="E1226" s="48">
        <v>10.08</v>
      </c>
      <c r="F1226" s="48">
        <v>10.93</v>
      </c>
      <c r="G1226" s="48">
        <v>11.88</v>
      </c>
      <c r="H1226" s="48">
        <v>30.09</v>
      </c>
      <c r="I1226" s="48">
        <v>48.11</v>
      </c>
      <c r="J1226" s="49">
        <v>67.2</v>
      </c>
      <c r="K1226" s="50">
        <v>1.0225694444444444E-3</v>
      </c>
      <c r="L1226" s="50">
        <v>1.3916666666666667E-3</v>
      </c>
      <c r="M1226" s="50">
        <v>3.2407407407407411E-3</v>
      </c>
      <c r="N1226" s="50">
        <v>1.2702546296296299E-3</v>
      </c>
      <c r="O1226" s="50">
        <v>1.7840277777777778E-3</v>
      </c>
      <c r="P1226" s="50">
        <v>2.3228009259259256E-3</v>
      </c>
      <c r="Q1226" s="50">
        <v>3.7182870370370369E-3</v>
      </c>
      <c r="R1226" s="50">
        <v>4.0038194444444444E-3</v>
      </c>
      <c r="S1226" s="50">
        <v>5.0896990740740737E-3</v>
      </c>
      <c r="T1226" s="50">
        <v>8.0390046296296286E-3</v>
      </c>
      <c r="U1226" s="50">
        <v>8.6893518518518526E-3</v>
      </c>
      <c r="V1226" s="50">
        <v>1.3815277777777777E-2</v>
      </c>
      <c r="W1226" s="50">
        <v>1.4346874999999999E-2</v>
      </c>
      <c r="X1226" s="50">
        <v>2.4144560185185186E-2</v>
      </c>
      <c r="Y1226" s="51">
        <v>4.9827359999999994E-2</v>
      </c>
      <c r="Z1226" s="48" t="s">
        <v>0</v>
      </c>
      <c r="AA1226" s="48">
        <v>1.86</v>
      </c>
      <c r="AB1226" s="48" t="s">
        <v>0</v>
      </c>
      <c r="AC1226" s="48">
        <v>7.32</v>
      </c>
      <c r="AD1226" s="48">
        <v>3.99</v>
      </c>
      <c r="AE1226" s="46">
        <v>1179</v>
      </c>
      <c r="AF1226" s="48">
        <v>9.7899999999999991</v>
      </c>
      <c r="AG1226" s="48" t="s">
        <v>0</v>
      </c>
      <c r="AH1226" s="48">
        <v>11.34</v>
      </c>
      <c r="AI1226" s="48">
        <v>12</v>
      </c>
      <c r="AJ1226" s="48">
        <v>13.14</v>
      </c>
      <c r="AK1226" s="48">
        <v>14.22</v>
      </c>
      <c r="AL1226" s="48">
        <v>38.020000000000003</v>
      </c>
      <c r="AM1226" s="48">
        <v>62.66</v>
      </c>
      <c r="AN1226" s="48">
        <v>88.63</v>
      </c>
      <c r="AO1226" s="50">
        <v>1.3709490740740741E-3</v>
      </c>
      <c r="AP1226" s="50">
        <v>1.9193287037037039E-3</v>
      </c>
      <c r="AQ1226" s="50">
        <v>4.368518518518519E-3</v>
      </c>
      <c r="AR1226" s="50">
        <v>1.7320601851851852E-3</v>
      </c>
      <c r="AS1226" s="50">
        <v>2.4134259259259261E-3</v>
      </c>
      <c r="AT1226" s="50">
        <v>3.1158564814814816E-3</v>
      </c>
      <c r="AU1226" s="50">
        <v>4.9356481481481482E-3</v>
      </c>
      <c r="AV1226" s="50">
        <v>5.347222222222222E-3</v>
      </c>
      <c r="AW1226" s="50">
        <v>6.8506944444444448E-3</v>
      </c>
      <c r="AX1226" s="50">
        <v>1.0871759259259258E-2</v>
      </c>
      <c r="AY1226" s="50">
        <v>1.173125E-2</v>
      </c>
      <c r="AZ1226" s="50">
        <v>1.8959606481481484E-2</v>
      </c>
      <c r="BA1226" s="50">
        <v>1.6265277777777778E-2</v>
      </c>
      <c r="BB1226" s="50">
        <v>2.7820023148148146E-2</v>
      </c>
      <c r="BC1226" s="51">
        <v>5.6968339999999999E-2</v>
      </c>
      <c r="BD1226" s="48" t="s">
        <v>0</v>
      </c>
      <c r="BE1226" s="48" t="s">
        <v>0</v>
      </c>
      <c r="BF1226" s="48" t="s">
        <v>0</v>
      </c>
      <c r="BG1226" s="48">
        <v>4.42</v>
      </c>
      <c r="BH1226" s="48">
        <v>3.32</v>
      </c>
      <c r="BI1226" s="46">
        <v>894</v>
      </c>
    </row>
    <row r="1227" spans="1:61" x14ac:dyDescent="0.3">
      <c r="A1227" s="46">
        <v>175</v>
      </c>
      <c r="B1227" s="48" t="s">
        <v>0</v>
      </c>
      <c r="C1227" s="48">
        <v>8.51</v>
      </c>
      <c r="D1227" s="48">
        <v>9.1</v>
      </c>
      <c r="E1227" s="48" t="s">
        <v>0</v>
      </c>
      <c r="F1227" s="48" t="s">
        <v>0</v>
      </c>
      <c r="G1227" s="48">
        <v>11.89</v>
      </c>
      <c r="H1227" s="48">
        <v>30.1</v>
      </c>
      <c r="I1227" s="48">
        <v>48.14</v>
      </c>
      <c r="J1227" s="49">
        <v>67.239999999999995</v>
      </c>
      <c r="K1227" s="50">
        <v>1.023148148148148E-3</v>
      </c>
      <c r="L1227" s="50">
        <v>1.392476851851852E-3</v>
      </c>
      <c r="M1227" s="50">
        <v>3.2427083333333336E-3</v>
      </c>
      <c r="N1227" s="50">
        <v>1.2709490740740743E-3</v>
      </c>
      <c r="O1227" s="50">
        <v>1.7849537037037037E-3</v>
      </c>
      <c r="P1227" s="50">
        <v>2.3240740740740739E-3</v>
      </c>
      <c r="Q1227" s="50">
        <v>3.7204861111111106E-3</v>
      </c>
      <c r="R1227" s="50">
        <v>4.0061342592592596E-3</v>
      </c>
      <c r="S1227" s="50">
        <v>5.092592592592593E-3</v>
      </c>
      <c r="T1227" s="50">
        <v>8.0437499999999988E-3</v>
      </c>
      <c r="U1227" s="50">
        <v>8.6944444444444439E-3</v>
      </c>
      <c r="V1227" s="50">
        <v>1.382337962962963E-2</v>
      </c>
      <c r="W1227" s="50">
        <v>1.4358912037037036E-2</v>
      </c>
      <c r="X1227" s="50">
        <v>2.4164814814814816E-2</v>
      </c>
      <c r="Y1227" s="51">
        <v>4.9873109999999998E-2</v>
      </c>
      <c r="Z1227" s="48" t="s">
        <v>0</v>
      </c>
      <c r="AA1227" s="48" t="s">
        <v>0</v>
      </c>
      <c r="AB1227" s="48">
        <v>3.39</v>
      </c>
      <c r="AC1227" s="48">
        <v>7.31</v>
      </c>
      <c r="AD1227" s="48">
        <v>3.97</v>
      </c>
      <c r="AE1227" s="46">
        <v>1174</v>
      </c>
      <c r="AF1227" s="48" t="s">
        <v>0</v>
      </c>
      <c r="AG1227" s="48">
        <v>10.63</v>
      </c>
      <c r="AH1227" s="48" t="s">
        <v>0</v>
      </c>
      <c r="AI1227" s="48">
        <v>12.01</v>
      </c>
      <c r="AJ1227" s="48">
        <v>13.15</v>
      </c>
      <c r="AK1227" s="48">
        <v>14.24</v>
      </c>
      <c r="AL1227" s="48">
        <v>38.049999999999997</v>
      </c>
      <c r="AM1227" s="48">
        <v>62.71</v>
      </c>
      <c r="AN1227" s="48">
        <v>88.7</v>
      </c>
      <c r="AO1227" s="50">
        <v>1.3719907407407407E-3</v>
      </c>
      <c r="AP1227" s="50">
        <v>1.9209490740740743E-3</v>
      </c>
      <c r="AQ1227" s="50">
        <v>4.3719907407407405E-3</v>
      </c>
      <c r="AR1227" s="50">
        <v>1.7334490740740741E-3</v>
      </c>
      <c r="AS1227" s="50">
        <v>2.4152777777777779E-3</v>
      </c>
      <c r="AT1227" s="50">
        <v>3.1181712962962964E-3</v>
      </c>
      <c r="AU1227" s="50">
        <v>4.9394675925925925E-3</v>
      </c>
      <c r="AV1227" s="50">
        <v>5.3512731481481475E-3</v>
      </c>
      <c r="AW1227" s="50">
        <v>6.8560185185185191E-3</v>
      </c>
      <c r="AX1227" s="50">
        <v>1.0880324074074074E-2</v>
      </c>
      <c r="AY1227" s="50">
        <v>1.1740625000000001E-2</v>
      </c>
      <c r="AZ1227" s="50">
        <v>1.8974884259259261E-2</v>
      </c>
      <c r="BA1227" s="50">
        <v>1.6279745370370372E-2</v>
      </c>
      <c r="BB1227" s="50">
        <v>2.7844212962962963E-2</v>
      </c>
      <c r="BC1227" s="51">
        <v>5.7014939999999993E-2</v>
      </c>
      <c r="BD1227" s="48" t="s">
        <v>0</v>
      </c>
      <c r="BE1227" s="48" t="s">
        <v>0</v>
      </c>
      <c r="BF1227" s="48">
        <v>2.0699999999999998</v>
      </c>
      <c r="BG1227" s="48">
        <v>4.41</v>
      </c>
      <c r="BH1227" s="48">
        <v>3.3</v>
      </c>
      <c r="BI1227" s="46">
        <v>890</v>
      </c>
    </row>
    <row r="1228" spans="1:61" x14ac:dyDescent="0.3">
      <c r="A1228" s="46">
        <v>174</v>
      </c>
      <c r="B1228" s="48">
        <v>7.85</v>
      </c>
      <c r="C1228" s="48" t="s">
        <v>0</v>
      </c>
      <c r="D1228" s="48" t="s">
        <v>0</v>
      </c>
      <c r="E1228" s="48">
        <v>10.09</v>
      </c>
      <c r="F1228" s="48">
        <v>10.94</v>
      </c>
      <c r="G1228" s="48">
        <v>11.9</v>
      </c>
      <c r="H1228" s="48">
        <v>30.12</v>
      </c>
      <c r="I1228" s="48">
        <v>48.17</v>
      </c>
      <c r="J1228" s="49">
        <v>67.28</v>
      </c>
      <c r="K1228" s="50">
        <v>1.0237268518518518E-3</v>
      </c>
      <c r="L1228" s="50">
        <v>1.3932870370370371E-3</v>
      </c>
      <c r="M1228" s="50">
        <v>3.2446759259259265E-3</v>
      </c>
      <c r="N1228" s="50">
        <v>1.2716435185185187E-3</v>
      </c>
      <c r="O1228" s="50">
        <v>1.7859953703703705E-3</v>
      </c>
      <c r="P1228" s="50">
        <v>2.3253472222222221E-3</v>
      </c>
      <c r="Q1228" s="50">
        <v>3.7225694444444441E-3</v>
      </c>
      <c r="R1228" s="50">
        <v>4.008449074074074E-3</v>
      </c>
      <c r="S1228" s="50">
        <v>5.0954861111111114E-3</v>
      </c>
      <c r="T1228" s="50">
        <v>8.0486111111111123E-3</v>
      </c>
      <c r="U1228" s="50">
        <v>8.6996527777777784E-3</v>
      </c>
      <c r="V1228" s="50">
        <v>1.3831597222222223E-2</v>
      </c>
      <c r="W1228" s="50">
        <v>1.4370949074074074E-2</v>
      </c>
      <c r="X1228" s="50">
        <v>2.4185069444444443E-2</v>
      </c>
      <c r="Y1228" s="51">
        <v>4.9908469999999996E-2</v>
      </c>
      <c r="Z1228" s="48" t="s">
        <v>0</v>
      </c>
      <c r="AA1228" s="48" t="s">
        <v>0</v>
      </c>
      <c r="AB1228" s="48" t="s">
        <v>0</v>
      </c>
      <c r="AC1228" s="48">
        <v>7.3</v>
      </c>
      <c r="AD1228" s="48">
        <v>3.95</v>
      </c>
      <c r="AE1228" s="46">
        <v>1169</v>
      </c>
      <c r="AF1228" s="48">
        <v>9.8000000000000007</v>
      </c>
      <c r="AG1228" s="48">
        <v>10.64</v>
      </c>
      <c r="AH1228" s="48">
        <v>11.35</v>
      </c>
      <c r="AI1228" s="48">
        <v>12.02</v>
      </c>
      <c r="AJ1228" s="48">
        <v>13.16</v>
      </c>
      <c r="AK1228" s="48">
        <v>14.25</v>
      </c>
      <c r="AL1228" s="48">
        <v>38.08</v>
      </c>
      <c r="AM1228" s="48">
        <v>62.75</v>
      </c>
      <c r="AN1228" s="48">
        <v>88.76</v>
      </c>
      <c r="AO1228" s="50">
        <v>1.3730324074074074E-3</v>
      </c>
      <c r="AP1228" s="50">
        <v>1.9224537037037038E-3</v>
      </c>
      <c r="AQ1228" s="50">
        <v>4.3754629629629629E-3</v>
      </c>
      <c r="AR1228" s="50">
        <v>1.734837962962963E-3</v>
      </c>
      <c r="AS1228" s="50">
        <v>2.4171296296296297E-3</v>
      </c>
      <c r="AT1228" s="50">
        <v>3.1204861111111112E-3</v>
      </c>
      <c r="AU1228" s="50">
        <v>4.9431712962962962E-3</v>
      </c>
      <c r="AV1228" s="50">
        <v>5.355324074074074E-3</v>
      </c>
      <c r="AW1228" s="50">
        <v>6.8613425925925925E-3</v>
      </c>
      <c r="AX1228" s="50">
        <v>1.0888888888888889E-2</v>
      </c>
      <c r="AY1228" s="50">
        <v>1.174988425925926E-2</v>
      </c>
      <c r="AZ1228" s="50">
        <v>1.8990162037037038E-2</v>
      </c>
      <c r="BA1228" s="50">
        <v>1.629409722222222E-2</v>
      </c>
      <c r="BB1228" s="50">
        <v>2.7868518518518518E-2</v>
      </c>
      <c r="BC1228" s="51">
        <v>5.707197E-2</v>
      </c>
      <c r="BD1228" s="48" t="s">
        <v>0</v>
      </c>
      <c r="BE1228" s="48">
        <v>1.35</v>
      </c>
      <c r="BF1228" s="48" t="s">
        <v>0</v>
      </c>
      <c r="BG1228" s="48">
        <v>4.4000000000000004</v>
      </c>
      <c r="BH1228" s="48">
        <v>3.28</v>
      </c>
      <c r="BI1228" s="46">
        <v>886</v>
      </c>
    </row>
    <row r="1229" spans="1:61" x14ac:dyDescent="0.3">
      <c r="A1229" s="46">
        <v>173</v>
      </c>
      <c r="B1229" s="48" t="s">
        <v>0</v>
      </c>
      <c r="C1229" s="48" t="s">
        <v>0</v>
      </c>
      <c r="D1229" s="48">
        <v>9.11</v>
      </c>
      <c r="E1229" s="48">
        <v>10.1</v>
      </c>
      <c r="F1229" s="48">
        <v>10.95</v>
      </c>
      <c r="G1229" s="48" t="s">
        <v>0</v>
      </c>
      <c r="H1229" s="48">
        <v>30.14</v>
      </c>
      <c r="I1229" s="48">
        <v>48.2</v>
      </c>
      <c r="J1229" s="49">
        <v>67.319999999999993</v>
      </c>
      <c r="K1229" s="50">
        <v>1.0243055555555554E-3</v>
      </c>
      <c r="L1229" s="50">
        <v>1.3940972222222224E-3</v>
      </c>
      <c r="M1229" s="50">
        <v>3.2467592592592596E-3</v>
      </c>
      <c r="N1229" s="50">
        <v>1.2723379629629632E-3</v>
      </c>
      <c r="O1229" s="50">
        <v>1.7869212962962964E-3</v>
      </c>
      <c r="P1229" s="50">
        <v>2.3266203703703704E-3</v>
      </c>
      <c r="Q1229" s="50">
        <v>3.7247685185185183E-3</v>
      </c>
      <c r="R1229" s="50">
        <v>4.0106481481481486E-3</v>
      </c>
      <c r="S1229" s="50">
        <v>5.0983796296296298E-3</v>
      </c>
      <c r="T1229" s="50">
        <v>8.0533564814814825E-3</v>
      </c>
      <c r="U1229" s="50">
        <v>8.7047453703703696E-3</v>
      </c>
      <c r="V1229" s="50">
        <v>1.3839699074074074E-2</v>
      </c>
      <c r="W1229" s="50">
        <v>1.438310185185185E-2</v>
      </c>
      <c r="X1229" s="50">
        <v>2.4205439814814812E-2</v>
      </c>
      <c r="Y1229" s="51">
        <v>4.995426E-2</v>
      </c>
      <c r="Z1229" s="48" t="s">
        <v>0</v>
      </c>
      <c r="AA1229" s="48">
        <v>1.85</v>
      </c>
      <c r="AB1229" s="48">
        <v>3.38</v>
      </c>
      <c r="AC1229" s="48">
        <v>7.29</v>
      </c>
      <c r="AD1229" s="48">
        <v>3.93</v>
      </c>
      <c r="AE1229" s="46">
        <v>1164</v>
      </c>
      <c r="AF1229" s="48">
        <v>9.81</v>
      </c>
      <c r="AG1229" s="48" t="s">
        <v>0</v>
      </c>
      <c r="AH1229" s="48">
        <v>11.36</v>
      </c>
      <c r="AI1229" s="48">
        <v>12.03</v>
      </c>
      <c r="AJ1229" s="48">
        <v>13.17</v>
      </c>
      <c r="AK1229" s="48">
        <v>14.26</v>
      </c>
      <c r="AL1229" s="48">
        <v>38.1</v>
      </c>
      <c r="AM1229" s="48">
        <v>62.8</v>
      </c>
      <c r="AN1229" s="48">
        <v>88.83</v>
      </c>
      <c r="AO1229" s="50">
        <v>1.374074074074074E-3</v>
      </c>
      <c r="AP1229" s="50">
        <v>1.9239583333333335E-3</v>
      </c>
      <c r="AQ1229" s="50">
        <v>4.3790509259259251E-3</v>
      </c>
      <c r="AR1229" s="50">
        <v>1.7361111111111112E-3</v>
      </c>
      <c r="AS1229" s="50">
        <v>2.4189814814814816E-3</v>
      </c>
      <c r="AT1229" s="50">
        <v>3.1229166666666671E-3</v>
      </c>
      <c r="AU1229" s="50">
        <v>4.9469907407407405E-3</v>
      </c>
      <c r="AV1229" s="50">
        <v>5.3594907407407411E-3</v>
      </c>
      <c r="AW1229" s="50">
        <v>6.8666666666666676E-3</v>
      </c>
      <c r="AX1229" s="50">
        <v>1.0897569444444444E-2</v>
      </c>
      <c r="AY1229" s="50">
        <v>1.1759259259259259E-2</v>
      </c>
      <c r="AZ1229" s="50">
        <v>1.9005439814814812E-2</v>
      </c>
      <c r="BA1229" s="50">
        <v>1.6308564814814814E-2</v>
      </c>
      <c r="BB1229" s="50">
        <v>2.7892939814814811E-2</v>
      </c>
      <c r="BC1229" s="51">
        <v>5.7118599999999999E-2</v>
      </c>
      <c r="BD1229" s="48" t="s">
        <v>0</v>
      </c>
      <c r="BE1229" s="48" t="s">
        <v>0</v>
      </c>
      <c r="BF1229" s="48">
        <v>2.06</v>
      </c>
      <c r="BG1229" s="48">
        <v>4.3899999999999997</v>
      </c>
      <c r="BH1229" s="48">
        <v>3.27</v>
      </c>
      <c r="BI1229" s="46">
        <v>882</v>
      </c>
    </row>
    <row r="1230" spans="1:61" x14ac:dyDescent="0.3">
      <c r="A1230" s="46">
        <v>172</v>
      </c>
      <c r="B1230" s="48">
        <v>7.86</v>
      </c>
      <c r="C1230" s="48">
        <v>8.52</v>
      </c>
      <c r="D1230" s="48" t="s">
        <v>0</v>
      </c>
      <c r="E1230" s="48" t="s">
        <v>0</v>
      </c>
      <c r="F1230" s="48" t="s">
        <v>0</v>
      </c>
      <c r="G1230" s="48">
        <v>11.91</v>
      </c>
      <c r="H1230" s="48">
        <v>30.15</v>
      </c>
      <c r="I1230" s="48">
        <v>48.23</v>
      </c>
      <c r="J1230" s="49">
        <v>67.349999999999994</v>
      </c>
      <c r="K1230" s="50">
        <v>1.0248842592592592E-3</v>
      </c>
      <c r="L1230" s="50">
        <v>1.3949074074074074E-3</v>
      </c>
      <c r="M1230" s="50">
        <v>3.248726851851852E-3</v>
      </c>
      <c r="N1230" s="50">
        <v>1.2730324074074076E-3</v>
      </c>
      <c r="O1230" s="50">
        <v>1.787962962962963E-3</v>
      </c>
      <c r="P1230" s="50">
        <v>2.3280092592592593E-3</v>
      </c>
      <c r="Q1230" s="50">
        <v>3.7268518518518519E-3</v>
      </c>
      <c r="R1230" s="50">
        <v>4.012962962962963E-3</v>
      </c>
      <c r="S1230" s="50">
        <v>5.1013888888888897E-3</v>
      </c>
      <c r="T1230" s="50">
        <v>8.0582175925925925E-3</v>
      </c>
      <c r="U1230" s="50">
        <v>8.7099537037037024E-3</v>
      </c>
      <c r="V1230" s="50">
        <v>1.3847916666666666E-2</v>
      </c>
      <c r="W1230" s="50">
        <v>1.4395254629629628E-2</v>
      </c>
      <c r="X1230" s="50">
        <v>2.4225810185185187E-2</v>
      </c>
      <c r="Y1230" s="51">
        <v>5.0000059999999999E-2</v>
      </c>
      <c r="Z1230" s="48" t="s">
        <v>0</v>
      </c>
      <c r="AA1230" s="48" t="s">
        <v>0</v>
      </c>
      <c r="AB1230" s="48" t="s">
        <v>0</v>
      </c>
      <c r="AC1230" s="48">
        <v>7.28</v>
      </c>
      <c r="AD1230" s="48">
        <v>3.92</v>
      </c>
      <c r="AE1230" s="46">
        <v>1158</v>
      </c>
      <c r="AF1230" s="48" t="s">
        <v>0</v>
      </c>
      <c r="AG1230" s="48" t="s">
        <v>0</v>
      </c>
      <c r="AH1230" s="48">
        <v>11.37</v>
      </c>
      <c r="AI1230" s="48">
        <v>12.04</v>
      </c>
      <c r="AJ1230" s="48">
        <v>13.18</v>
      </c>
      <c r="AK1230" s="48">
        <v>14.27</v>
      </c>
      <c r="AL1230" s="48">
        <v>38.130000000000003</v>
      </c>
      <c r="AM1230" s="48">
        <v>62.85</v>
      </c>
      <c r="AN1230" s="48">
        <v>88.9</v>
      </c>
      <c r="AO1230" s="50">
        <v>1.3752314814814814E-3</v>
      </c>
      <c r="AP1230" s="50">
        <v>1.925462962962963E-3</v>
      </c>
      <c r="AQ1230" s="50">
        <v>4.3825231481481475E-3</v>
      </c>
      <c r="AR1230" s="50">
        <v>1.7375000000000001E-3</v>
      </c>
      <c r="AS1230" s="50">
        <v>2.4208333333333334E-3</v>
      </c>
      <c r="AT1230" s="50">
        <v>3.1252314814814819E-3</v>
      </c>
      <c r="AU1230" s="50">
        <v>4.9506944444444442E-3</v>
      </c>
      <c r="AV1230" s="50">
        <v>5.3635416666666666E-3</v>
      </c>
      <c r="AW1230" s="50">
        <v>6.871990740740741E-3</v>
      </c>
      <c r="AX1230" s="50">
        <v>1.0906249999999999E-2</v>
      </c>
      <c r="AY1230" s="50">
        <v>1.176863425925926E-2</v>
      </c>
      <c r="AZ1230" s="50">
        <v>1.9020717592592589E-2</v>
      </c>
      <c r="BA1230" s="50">
        <v>1.6323032407407404E-2</v>
      </c>
      <c r="BB1230" s="50">
        <v>2.7917361111111112E-2</v>
      </c>
      <c r="BC1230" s="51">
        <v>5.7165229999999997E-2</v>
      </c>
      <c r="BD1230" s="48" t="s">
        <v>0</v>
      </c>
      <c r="BE1230" s="48" t="s">
        <v>0</v>
      </c>
      <c r="BF1230" s="48" t="s">
        <v>0</v>
      </c>
      <c r="BG1230" s="48">
        <v>4.38</v>
      </c>
      <c r="BH1230" s="48">
        <v>3.25</v>
      </c>
      <c r="BI1230" s="46">
        <v>878</v>
      </c>
    </row>
    <row r="1231" spans="1:61" x14ac:dyDescent="0.3">
      <c r="A1231" s="46">
        <v>171</v>
      </c>
      <c r="B1231" s="48" t="s">
        <v>0</v>
      </c>
      <c r="C1231" s="48" t="s">
        <v>0</v>
      </c>
      <c r="D1231" s="48">
        <v>9.1199999999999992</v>
      </c>
      <c r="E1231" s="48">
        <v>10.11</v>
      </c>
      <c r="F1231" s="48">
        <v>10.96</v>
      </c>
      <c r="G1231" s="48">
        <v>11.92</v>
      </c>
      <c r="H1231" s="48">
        <v>30.17</v>
      </c>
      <c r="I1231" s="48">
        <v>48.26</v>
      </c>
      <c r="J1231" s="49">
        <v>67.39</v>
      </c>
      <c r="K1231" s="50">
        <v>1.0254629629629628E-3</v>
      </c>
      <c r="L1231" s="50">
        <v>1.3956018518518519E-3</v>
      </c>
      <c r="M1231" s="50">
        <v>3.2506944444444449E-3</v>
      </c>
      <c r="N1231" s="50">
        <v>1.2738425925925927E-3</v>
      </c>
      <c r="O1231" s="50">
        <v>1.7888888888888889E-3</v>
      </c>
      <c r="P1231" s="50">
        <v>2.3292824074074071E-3</v>
      </c>
      <c r="Q1231" s="50">
        <v>3.729050925925926E-3</v>
      </c>
      <c r="R1231" s="50">
        <v>4.0152777777777782E-3</v>
      </c>
      <c r="S1231" s="50">
        <v>5.1042824074074072E-3</v>
      </c>
      <c r="T1231" s="50">
        <v>8.0630787037037042E-3</v>
      </c>
      <c r="U1231" s="50">
        <v>8.7151620370370369E-3</v>
      </c>
      <c r="V1231" s="50">
        <v>1.3856134259259261E-2</v>
      </c>
      <c r="W1231" s="50">
        <v>1.4407407407407407E-2</v>
      </c>
      <c r="X1231" s="50">
        <v>2.4246296296296297E-2</v>
      </c>
      <c r="Y1231" s="51">
        <v>5.0035459999999997E-2</v>
      </c>
      <c r="Z1231" s="48" t="s">
        <v>0</v>
      </c>
      <c r="AA1231" s="48">
        <v>1.84</v>
      </c>
      <c r="AB1231" s="48">
        <v>3.37</v>
      </c>
      <c r="AC1231" s="48">
        <v>7.27</v>
      </c>
      <c r="AD1231" s="48">
        <v>3.9</v>
      </c>
      <c r="AE1231" s="46">
        <v>1153</v>
      </c>
      <c r="AF1231" s="48">
        <v>9.82</v>
      </c>
      <c r="AG1231" s="48">
        <v>10.66</v>
      </c>
      <c r="AH1231" s="48" t="s">
        <v>0</v>
      </c>
      <c r="AI1231" s="48">
        <v>12.05</v>
      </c>
      <c r="AJ1231" s="48">
        <v>13.19</v>
      </c>
      <c r="AK1231" s="48">
        <v>14.28</v>
      </c>
      <c r="AL1231" s="48">
        <v>38.159999999999997</v>
      </c>
      <c r="AM1231" s="48">
        <v>62.89</v>
      </c>
      <c r="AN1231" s="48">
        <v>88.96</v>
      </c>
      <c r="AO1231" s="50">
        <v>1.3762731481481482E-3</v>
      </c>
      <c r="AP1231" s="50">
        <v>1.9270833333333334E-3</v>
      </c>
      <c r="AQ1231" s="50">
        <v>4.3861111111111106E-3</v>
      </c>
      <c r="AR1231" s="50">
        <v>1.738888888888889E-3</v>
      </c>
      <c r="AS1231" s="50">
        <v>2.4226851851851853E-3</v>
      </c>
      <c r="AT1231" s="50">
        <v>3.1276620370370373E-3</v>
      </c>
      <c r="AU1231" s="50">
        <v>4.9545138888888894E-3</v>
      </c>
      <c r="AV1231" s="50">
        <v>5.3677083333333337E-3</v>
      </c>
      <c r="AW1231" s="50">
        <v>6.8773148148148153E-3</v>
      </c>
      <c r="AX1231" s="50">
        <v>1.0914930555555556E-2</v>
      </c>
      <c r="AY1231" s="50">
        <v>1.1778125E-2</v>
      </c>
      <c r="AZ1231" s="50">
        <v>1.9036111111111108E-2</v>
      </c>
      <c r="BA1231" s="50">
        <v>1.6337615740740739E-2</v>
      </c>
      <c r="BB1231" s="50">
        <v>2.7941898148148146E-2</v>
      </c>
      <c r="BC1231" s="51">
        <v>5.7222300000000004E-2</v>
      </c>
      <c r="BD1231" s="48" t="s">
        <v>0</v>
      </c>
      <c r="BE1231" s="48">
        <v>1.34</v>
      </c>
      <c r="BF1231" s="48">
        <v>2.0499999999999998</v>
      </c>
      <c r="BG1231" s="48">
        <v>4.37</v>
      </c>
      <c r="BH1231" s="48">
        <v>3.23</v>
      </c>
      <c r="BI1231" s="46">
        <v>874</v>
      </c>
    </row>
    <row r="1232" spans="1:61" x14ac:dyDescent="0.3">
      <c r="A1232" s="46">
        <v>170</v>
      </c>
      <c r="B1232" s="48" t="s">
        <v>0</v>
      </c>
      <c r="C1232" s="48">
        <v>8.5299999999999994</v>
      </c>
      <c r="D1232" s="48" t="s">
        <v>0</v>
      </c>
      <c r="E1232" s="48">
        <v>10.119999999999999</v>
      </c>
      <c r="F1232" s="48">
        <v>10.97</v>
      </c>
      <c r="G1232" s="48">
        <v>11.93</v>
      </c>
      <c r="H1232" s="48">
        <v>30.19</v>
      </c>
      <c r="I1232" s="48">
        <v>48.28</v>
      </c>
      <c r="J1232" s="49">
        <v>67.430000000000007</v>
      </c>
      <c r="K1232" s="50">
        <v>1.0260416666666666E-3</v>
      </c>
      <c r="L1232" s="50">
        <v>1.3964120370370372E-3</v>
      </c>
      <c r="M1232" s="50">
        <v>3.2526620370370374E-3</v>
      </c>
      <c r="N1232" s="50">
        <v>1.2745370370370371E-3</v>
      </c>
      <c r="O1232" s="50">
        <v>1.7899305555555557E-3</v>
      </c>
      <c r="P1232" s="50">
        <v>2.3305555555555553E-3</v>
      </c>
      <c r="Q1232" s="50">
        <v>3.7311342592592591E-3</v>
      </c>
      <c r="R1232" s="50">
        <v>4.0175925925925926E-3</v>
      </c>
      <c r="S1232" s="50">
        <v>5.1071759259259256E-3</v>
      </c>
      <c r="T1232" s="50">
        <v>8.0679398148148142E-3</v>
      </c>
      <c r="U1232" s="50">
        <v>8.7203703703703714E-3</v>
      </c>
      <c r="V1232" s="50">
        <v>1.3864351851851853E-2</v>
      </c>
      <c r="W1232" s="50">
        <v>1.4419560185185185E-2</v>
      </c>
      <c r="X1232" s="50">
        <v>2.4266782407407407E-2</v>
      </c>
      <c r="Y1232" s="51">
        <v>5.0081279999999999E-2</v>
      </c>
      <c r="Z1232" s="48">
        <v>1.1200000000000001</v>
      </c>
      <c r="AA1232" s="48" t="s">
        <v>0</v>
      </c>
      <c r="AB1232" s="48" t="s">
        <v>0</v>
      </c>
      <c r="AC1232" s="48">
        <v>7.26</v>
      </c>
      <c r="AD1232" s="48">
        <v>3.88</v>
      </c>
      <c r="AE1232" s="46">
        <v>1148</v>
      </c>
      <c r="AF1232" s="48">
        <v>9.83</v>
      </c>
      <c r="AG1232" s="48">
        <v>10.67</v>
      </c>
      <c r="AH1232" s="48">
        <v>11.38</v>
      </c>
      <c r="AI1232" s="48">
        <v>12.06</v>
      </c>
      <c r="AJ1232" s="48">
        <v>13.2</v>
      </c>
      <c r="AK1232" s="48">
        <v>14.29</v>
      </c>
      <c r="AL1232" s="48">
        <v>38.19</v>
      </c>
      <c r="AM1232" s="48">
        <v>62.94</v>
      </c>
      <c r="AN1232" s="48">
        <v>89.03</v>
      </c>
      <c r="AO1232" s="50">
        <v>1.3773148148148147E-3</v>
      </c>
      <c r="AP1232" s="50">
        <v>1.9285879629629631E-3</v>
      </c>
      <c r="AQ1232" s="50">
        <v>4.3896990740740736E-3</v>
      </c>
      <c r="AR1232" s="50">
        <v>1.7401620370370372E-3</v>
      </c>
      <c r="AS1232" s="50">
        <v>2.4245370370370371E-3</v>
      </c>
      <c r="AT1232" s="50">
        <v>3.1299768518518521E-3</v>
      </c>
      <c r="AU1232" s="50">
        <v>4.9583333333333337E-3</v>
      </c>
      <c r="AV1232" s="50">
        <v>5.3717592592592601E-3</v>
      </c>
      <c r="AW1232" s="50">
        <v>6.8826388888888887E-3</v>
      </c>
      <c r="AX1232" s="50">
        <v>1.0923611111111111E-2</v>
      </c>
      <c r="AY1232" s="50">
        <v>1.1787500000000001E-2</v>
      </c>
      <c r="AZ1232" s="50">
        <v>1.9051620370370372E-2</v>
      </c>
      <c r="BA1232" s="50">
        <v>1.6352199074074075E-2</v>
      </c>
      <c r="BB1232" s="50">
        <v>2.7966550925925922E-2</v>
      </c>
      <c r="BC1232" s="51">
        <v>5.7268979999999997E-2</v>
      </c>
      <c r="BD1232" s="48">
        <v>0.89</v>
      </c>
      <c r="BE1232" s="48" t="s">
        <v>0</v>
      </c>
      <c r="BF1232" s="48" t="s">
        <v>0</v>
      </c>
      <c r="BG1232" s="48">
        <v>4.3600000000000003</v>
      </c>
      <c r="BH1232" s="48">
        <v>3.22</v>
      </c>
      <c r="BI1232" s="46">
        <v>870</v>
      </c>
    </row>
    <row r="1233" spans="1:61" x14ac:dyDescent="0.3">
      <c r="A1233" s="46">
        <v>169</v>
      </c>
      <c r="B1233" s="48">
        <v>7.87</v>
      </c>
      <c r="C1233" s="48" t="s">
        <v>0</v>
      </c>
      <c r="D1233" s="48">
        <v>9.1300000000000008</v>
      </c>
      <c r="E1233" s="48" t="s">
        <v>0</v>
      </c>
      <c r="F1233" s="48" t="s">
        <v>0</v>
      </c>
      <c r="G1233" s="48">
        <v>11.94</v>
      </c>
      <c r="H1233" s="48">
        <v>30.2</v>
      </c>
      <c r="I1233" s="48">
        <v>48.31</v>
      </c>
      <c r="J1233" s="49">
        <v>67.47</v>
      </c>
      <c r="K1233" s="50">
        <v>1.0266203703703702E-3</v>
      </c>
      <c r="L1233" s="50">
        <v>1.3972222222222222E-3</v>
      </c>
      <c r="M1233" s="50">
        <v>3.2547453703703705E-3</v>
      </c>
      <c r="N1233" s="50">
        <v>1.2752314814814816E-3</v>
      </c>
      <c r="O1233" s="50">
        <v>1.7909722222222222E-3</v>
      </c>
      <c r="P1233" s="50">
        <v>2.3319444444444442E-3</v>
      </c>
      <c r="Q1233" s="50">
        <v>3.7333333333333333E-3</v>
      </c>
      <c r="R1233" s="50">
        <v>4.0199074074074069E-3</v>
      </c>
      <c r="S1233" s="50">
        <v>5.1101851851851855E-3</v>
      </c>
      <c r="T1233" s="50">
        <v>8.072800925925926E-3</v>
      </c>
      <c r="U1233" s="50">
        <v>8.7255787037037041E-3</v>
      </c>
      <c r="V1233" s="50">
        <v>1.3872569444444444E-2</v>
      </c>
      <c r="W1233" s="50">
        <v>1.4431828703703702E-2</v>
      </c>
      <c r="X1233" s="50">
        <v>2.4287384259259259E-2</v>
      </c>
      <c r="Y1233" s="51">
        <v>5.01167E-2</v>
      </c>
      <c r="Z1233" s="48" t="s">
        <v>0</v>
      </c>
      <c r="AA1233" s="48" t="s">
        <v>0</v>
      </c>
      <c r="AB1233" s="48">
        <v>3.36</v>
      </c>
      <c r="AC1233" s="48">
        <v>7.25</v>
      </c>
      <c r="AD1233" s="48">
        <v>3.87</v>
      </c>
      <c r="AE1233" s="46">
        <v>1143</v>
      </c>
      <c r="AF1233" s="48" t="s">
        <v>0</v>
      </c>
      <c r="AG1233" s="48" t="s">
        <v>0</v>
      </c>
      <c r="AH1233" s="48">
        <v>11.39</v>
      </c>
      <c r="AI1233" s="48">
        <v>12.07</v>
      </c>
      <c r="AJ1233" s="48">
        <v>13.22</v>
      </c>
      <c r="AK1233" s="48">
        <v>14.3</v>
      </c>
      <c r="AL1233" s="48">
        <v>38.21</v>
      </c>
      <c r="AM1233" s="48">
        <v>62.99</v>
      </c>
      <c r="AN1233" s="48">
        <v>89.1</v>
      </c>
      <c r="AO1233" s="50">
        <v>1.3783564814814815E-3</v>
      </c>
      <c r="AP1233" s="50">
        <v>1.9300925925925926E-3</v>
      </c>
      <c r="AQ1233" s="50">
        <v>4.3932870370370367E-3</v>
      </c>
      <c r="AR1233" s="50">
        <v>1.7415509259259261E-3</v>
      </c>
      <c r="AS1233" s="50">
        <v>2.426388888888889E-3</v>
      </c>
      <c r="AT1233" s="50">
        <v>3.1324074074074075E-3</v>
      </c>
      <c r="AU1233" s="50">
        <v>4.962152777777778E-3</v>
      </c>
      <c r="AV1233" s="50">
        <v>5.3759259259259264E-3</v>
      </c>
      <c r="AW1233" s="50">
        <v>6.8879629629629638E-3</v>
      </c>
      <c r="AX1233" s="50">
        <v>1.0932291666666667E-2</v>
      </c>
      <c r="AY1233" s="50">
        <v>1.1796990740740742E-2</v>
      </c>
      <c r="AZ1233" s="50">
        <v>1.9067013888888887E-2</v>
      </c>
      <c r="BA1233" s="50">
        <v>1.6366782407407406E-2</v>
      </c>
      <c r="BB1233" s="50">
        <v>2.7991203703703702E-2</v>
      </c>
      <c r="BC1233" s="51">
        <v>5.7315659999999997E-2</v>
      </c>
      <c r="BD1233" s="48" t="s">
        <v>0</v>
      </c>
      <c r="BE1233" s="48" t="s">
        <v>0</v>
      </c>
      <c r="BF1233" s="48">
        <v>2.04</v>
      </c>
      <c r="BG1233" s="48">
        <v>4.3499999999999996</v>
      </c>
      <c r="BH1233" s="48">
        <v>3.2</v>
      </c>
      <c r="BI1233" s="46">
        <v>866</v>
      </c>
    </row>
    <row r="1234" spans="1:61" x14ac:dyDescent="0.3">
      <c r="A1234" s="46">
        <v>168</v>
      </c>
      <c r="B1234" s="48" t="s">
        <v>0</v>
      </c>
      <c r="C1234" s="48">
        <v>8.5399999999999991</v>
      </c>
      <c r="D1234" s="48" t="s">
        <v>0</v>
      </c>
      <c r="E1234" s="48">
        <v>10.130000000000001</v>
      </c>
      <c r="F1234" s="48">
        <v>10.98</v>
      </c>
      <c r="G1234" s="48" t="s">
        <v>0</v>
      </c>
      <c r="H1234" s="48">
        <v>30.22</v>
      </c>
      <c r="I1234" s="48">
        <v>48.34</v>
      </c>
      <c r="J1234" s="49">
        <v>67.510000000000005</v>
      </c>
      <c r="K1234" s="50">
        <v>1.027199074074074E-3</v>
      </c>
      <c r="L1234" s="50">
        <v>1.3980324074074075E-3</v>
      </c>
      <c r="M1234" s="50">
        <v>3.2567129629629634E-3</v>
      </c>
      <c r="N1234" s="50">
        <v>1.275925925925926E-3</v>
      </c>
      <c r="O1234" s="50">
        <v>1.7918981481481481E-3</v>
      </c>
      <c r="P1234" s="50">
        <v>2.3332175925925925E-3</v>
      </c>
      <c r="Q1234" s="50">
        <v>3.7355324074074075E-3</v>
      </c>
      <c r="R1234" s="50">
        <v>4.0222222222222222E-3</v>
      </c>
      <c r="S1234" s="50">
        <v>5.1131944444444445E-3</v>
      </c>
      <c r="T1234" s="50">
        <v>8.077662037037036E-3</v>
      </c>
      <c r="U1234" s="50">
        <v>8.7309027777777784E-3</v>
      </c>
      <c r="V1234" s="50">
        <v>1.3880902777777777E-2</v>
      </c>
      <c r="W1234" s="50">
        <v>1.4444097222222223E-2</v>
      </c>
      <c r="X1234" s="50">
        <v>2.430798611111111E-2</v>
      </c>
      <c r="Y1234" s="51">
        <v>5.0162549999999993E-2</v>
      </c>
      <c r="Z1234" s="48" t="s">
        <v>0</v>
      </c>
      <c r="AA1234" s="48">
        <v>1.83</v>
      </c>
      <c r="AB1234" s="48" t="s">
        <v>0</v>
      </c>
      <c r="AC1234" s="48">
        <v>7.24</v>
      </c>
      <c r="AD1234" s="48">
        <v>3.85</v>
      </c>
      <c r="AE1234" s="46">
        <v>1137</v>
      </c>
      <c r="AF1234" s="48">
        <v>9.84</v>
      </c>
      <c r="AG1234" s="48">
        <v>10.68</v>
      </c>
      <c r="AH1234" s="48">
        <v>11.4</v>
      </c>
      <c r="AI1234" s="48" t="s">
        <v>0</v>
      </c>
      <c r="AJ1234" s="48">
        <v>13.23</v>
      </c>
      <c r="AK1234" s="48">
        <v>14.32</v>
      </c>
      <c r="AL1234" s="48">
        <v>38.24</v>
      </c>
      <c r="AM1234" s="48">
        <v>63.03</v>
      </c>
      <c r="AN1234" s="48">
        <v>89.17</v>
      </c>
      <c r="AO1234" s="50">
        <v>1.3795138888888889E-3</v>
      </c>
      <c r="AP1234" s="50">
        <v>1.931712962962963E-3</v>
      </c>
      <c r="AQ1234" s="50">
        <v>4.3968749999999997E-3</v>
      </c>
      <c r="AR1234" s="50">
        <v>1.742939814814815E-3</v>
      </c>
      <c r="AS1234" s="50">
        <v>2.4282407407407408E-3</v>
      </c>
      <c r="AT1234" s="50">
        <v>3.1347222222222223E-3</v>
      </c>
      <c r="AU1234" s="50">
        <v>4.9658564814814817E-3</v>
      </c>
      <c r="AV1234" s="50">
        <v>5.3800925925925934E-3</v>
      </c>
      <c r="AW1234" s="50">
        <v>6.8934027777777778E-3</v>
      </c>
      <c r="AX1234" s="50">
        <v>1.0941087962962961E-2</v>
      </c>
      <c r="AY1234" s="50">
        <v>1.1806481481481482E-2</v>
      </c>
      <c r="AZ1234" s="50">
        <v>1.9082523148148147E-2</v>
      </c>
      <c r="BA1234" s="50">
        <v>1.638148148148148E-2</v>
      </c>
      <c r="BB1234" s="50">
        <v>2.801597222222222E-2</v>
      </c>
      <c r="BC1234" s="51">
        <v>5.7372779999999998E-2</v>
      </c>
      <c r="BD1234" s="48" t="s">
        <v>0</v>
      </c>
      <c r="BE1234" s="48">
        <v>1.33</v>
      </c>
      <c r="BF1234" s="48" t="s">
        <v>0</v>
      </c>
      <c r="BG1234" s="48">
        <v>4.33</v>
      </c>
      <c r="BH1234" s="48">
        <v>3.18</v>
      </c>
      <c r="BI1234" s="46">
        <v>862</v>
      </c>
    </row>
    <row r="1235" spans="1:61" x14ac:dyDescent="0.3">
      <c r="A1235" s="46">
        <v>167</v>
      </c>
      <c r="B1235" s="48" t="s">
        <v>0</v>
      </c>
      <c r="C1235" s="48" t="s">
        <v>0</v>
      </c>
      <c r="D1235" s="48" t="s">
        <v>0</v>
      </c>
      <c r="E1235" s="48">
        <v>10.14</v>
      </c>
      <c r="F1235" s="48">
        <v>10.99</v>
      </c>
      <c r="G1235" s="48">
        <v>11.95</v>
      </c>
      <c r="H1235" s="48">
        <v>30.24</v>
      </c>
      <c r="I1235" s="48">
        <v>48.37</v>
      </c>
      <c r="J1235" s="49">
        <v>67.55</v>
      </c>
      <c r="K1235" s="50">
        <v>1.0277777777777776E-3</v>
      </c>
      <c r="L1235" s="50">
        <v>1.3988425925925926E-3</v>
      </c>
      <c r="M1235" s="50">
        <v>3.2587962962962965E-3</v>
      </c>
      <c r="N1235" s="50">
        <v>1.2766203703703705E-3</v>
      </c>
      <c r="O1235" s="50">
        <v>1.7929398148148149E-3</v>
      </c>
      <c r="P1235" s="50">
        <v>2.3344907407407407E-3</v>
      </c>
      <c r="Q1235" s="50">
        <v>3.7377314814814816E-3</v>
      </c>
      <c r="R1235" s="50">
        <v>4.0245370370370365E-3</v>
      </c>
      <c r="S1235" s="50">
        <v>5.1160879629629629E-3</v>
      </c>
      <c r="T1235" s="50">
        <v>8.0826388888888892E-3</v>
      </c>
      <c r="U1235" s="50">
        <v>8.7361111111111112E-3</v>
      </c>
      <c r="V1235" s="50">
        <v>1.3889120370370369E-2</v>
      </c>
      <c r="W1235" s="50">
        <v>1.445648148148148E-2</v>
      </c>
      <c r="X1235" s="50">
        <v>2.4328703703703703E-2</v>
      </c>
      <c r="Y1235" s="51">
        <v>5.0208399999999993E-2</v>
      </c>
      <c r="Z1235" s="48" t="s">
        <v>0</v>
      </c>
      <c r="AA1235" s="48" t="s">
        <v>0</v>
      </c>
      <c r="AB1235" s="48">
        <v>3.35</v>
      </c>
      <c r="AC1235" s="48">
        <v>7.23</v>
      </c>
      <c r="AD1235" s="48">
        <v>3.83</v>
      </c>
      <c r="AE1235" s="46">
        <v>1132</v>
      </c>
      <c r="AF1235" s="48">
        <v>9.85</v>
      </c>
      <c r="AG1235" s="48">
        <v>10.69</v>
      </c>
      <c r="AH1235" s="48">
        <v>11.41</v>
      </c>
      <c r="AI1235" s="48">
        <v>12.08</v>
      </c>
      <c r="AJ1235" s="48">
        <v>13.24</v>
      </c>
      <c r="AK1235" s="48">
        <v>14.33</v>
      </c>
      <c r="AL1235" s="48">
        <v>38.270000000000003</v>
      </c>
      <c r="AM1235" s="48">
        <v>63.08</v>
      </c>
      <c r="AN1235" s="48">
        <v>89.24</v>
      </c>
      <c r="AO1235" s="50">
        <v>1.3805555555555554E-3</v>
      </c>
      <c r="AP1235" s="50">
        <v>1.9332175925925927E-3</v>
      </c>
      <c r="AQ1235" s="50">
        <v>4.4004629629629637E-3</v>
      </c>
      <c r="AR1235" s="50">
        <v>1.7443287037037039E-3</v>
      </c>
      <c r="AS1235" s="50">
        <v>2.4300925925925926E-3</v>
      </c>
      <c r="AT1235" s="50">
        <v>3.1371527777777778E-3</v>
      </c>
      <c r="AU1235" s="50">
        <v>4.9697916666666666E-3</v>
      </c>
      <c r="AV1235" s="50">
        <v>5.3842592592592596E-3</v>
      </c>
      <c r="AW1235" s="50">
        <v>6.8988425925925927E-3</v>
      </c>
      <c r="AX1235" s="50">
        <v>1.0949884259259258E-2</v>
      </c>
      <c r="AY1235" s="50">
        <v>1.1815972222222223E-2</v>
      </c>
      <c r="AZ1235" s="50">
        <v>1.9098148148148145E-2</v>
      </c>
      <c r="BA1235" s="50">
        <v>1.6396180555555553E-2</v>
      </c>
      <c r="BB1235" s="50">
        <v>2.8040740740740738E-2</v>
      </c>
      <c r="BC1235" s="51">
        <v>5.7419489999999997E-2</v>
      </c>
      <c r="BD1235" s="48" t="s">
        <v>0</v>
      </c>
      <c r="BE1235" s="48" t="s">
        <v>0</v>
      </c>
      <c r="BF1235" s="48">
        <v>2.0299999999999998</v>
      </c>
      <c r="BG1235" s="48">
        <v>4.32</v>
      </c>
      <c r="BH1235" s="48">
        <v>3.17</v>
      </c>
      <c r="BI1235" s="46">
        <v>858</v>
      </c>
    </row>
    <row r="1236" spans="1:61" x14ac:dyDescent="0.3">
      <c r="A1236" s="46">
        <v>166</v>
      </c>
      <c r="B1236" s="48">
        <v>7.88</v>
      </c>
      <c r="C1236" s="48" t="s">
        <v>0</v>
      </c>
      <c r="D1236" s="48">
        <v>9.14</v>
      </c>
      <c r="E1236" s="48" t="s">
        <v>0</v>
      </c>
      <c r="F1236" s="48">
        <v>11</v>
      </c>
      <c r="G1236" s="48">
        <v>11.96</v>
      </c>
      <c r="H1236" s="48">
        <v>30.26</v>
      </c>
      <c r="I1236" s="48">
        <v>48.4</v>
      </c>
      <c r="J1236" s="49">
        <v>67.59</v>
      </c>
      <c r="K1236" s="50">
        <v>1.0283564814814814E-3</v>
      </c>
      <c r="L1236" s="50">
        <v>1.3996527777777779E-3</v>
      </c>
      <c r="M1236" s="50">
        <v>3.260763888888889E-3</v>
      </c>
      <c r="N1236" s="50">
        <v>1.2773148148148149E-3</v>
      </c>
      <c r="O1236" s="50">
        <v>1.7939814814814815E-3</v>
      </c>
      <c r="P1236" s="50">
        <v>2.3358796296296296E-3</v>
      </c>
      <c r="Q1236" s="50">
        <v>3.7399305555555554E-3</v>
      </c>
      <c r="R1236" s="50">
        <v>4.0268518518518518E-3</v>
      </c>
      <c r="S1236" s="50">
        <v>5.1190972222222228E-3</v>
      </c>
      <c r="T1236" s="50">
        <v>8.0875000000000009E-3</v>
      </c>
      <c r="U1236" s="50">
        <v>8.7414351851851854E-3</v>
      </c>
      <c r="V1236" s="50">
        <v>1.3897453703703704E-2</v>
      </c>
      <c r="W1236" s="50">
        <v>1.4468749999999999E-2</v>
      </c>
      <c r="X1236" s="50">
        <v>2.4349421296296296E-2</v>
      </c>
      <c r="Y1236" s="51">
        <v>5.0243869999999996E-2</v>
      </c>
      <c r="Z1236" s="48" t="s">
        <v>0</v>
      </c>
      <c r="AA1236" s="48">
        <v>1.82</v>
      </c>
      <c r="AB1236" s="48" t="s">
        <v>0</v>
      </c>
      <c r="AC1236" s="48">
        <v>7.22</v>
      </c>
      <c r="AD1236" s="48">
        <v>3.81</v>
      </c>
      <c r="AE1236" s="46">
        <v>1127</v>
      </c>
      <c r="AF1236" s="48" t="s">
        <v>0</v>
      </c>
      <c r="AG1236" s="48">
        <v>10.7</v>
      </c>
      <c r="AH1236" s="48" t="s">
        <v>0</v>
      </c>
      <c r="AI1236" s="48">
        <v>12.09</v>
      </c>
      <c r="AJ1236" s="48">
        <v>13.25</v>
      </c>
      <c r="AK1236" s="48">
        <v>14.34</v>
      </c>
      <c r="AL1236" s="48">
        <v>38.299999999999997</v>
      </c>
      <c r="AM1236" s="48">
        <v>63.13</v>
      </c>
      <c r="AN1236" s="48">
        <v>89.3</v>
      </c>
      <c r="AO1236" s="50">
        <v>1.3815972222222222E-3</v>
      </c>
      <c r="AP1236" s="50">
        <v>1.9348379629629631E-3</v>
      </c>
      <c r="AQ1236" s="50">
        <v>4.4040509259259258E-3</v>
      </c>
      <c r="AR1236" s="50">
        <v>1.7457175925925928E-3</v>
      </c>
      <c r="AS1236" s="50">
        <v>2.4319444444444445E-3</v>
      </c>
      <c r="AT1236" s="50">
        <v>3.1395833333333336E-3</v>
      </c>
      <c r="AU1236" s="50">
        <v>4.9736111111111109E-3</v>
      </c>
      <c r="AV1236" s="50">
        <v>5.3884259259259258E-3</v>
      </c>
      <c r="AW1236" s="50">
        <v>6.904166666666667E-3</v>
      </c>
      <c r="AX1236" s="50">
        <v>1.0958680555555555E-2</v>
      </c>
      <c r="AY1236" s="50">
        <v>1.1825578703703703E-2</v>
      </c>
      <c r="AZ1236" s="50">
        <v>1.9113773148148151E-2</v>
      </c>
      <c r="BA1236" s="50">
        <v>1.6410995370370367E-2</v>
      </c>
      <c r="BB1236" s="50">
        <v>2.8065624999999997E-2</v>
      </c>
      <c r="BC1236" s="51">
        <v>5.7466219999999998E-2</v>
      </c>
      <c r="BD1236" s="48" t="s">
        <v>0</v>
      </c>
      <c r="BE1236" s="48" t="s">
        <v>0</v>
      </c>
      <c r="BF1236" s="48" t="s">
        <v>0</v>
      </c>
      <c r="BG1236" s="48">
        <v>4.3099999999999996</v>
      </c>
      <c r="BH1236" s="48">
        <v>3.15</v>
      </c>
      <c r="BI1236" s="46">
        <v>854</v>
      </c>
    </row>
    <row r="1237" spans="1:61" x14ac:dyDescent="0.3">
      <c r="A1237" s="46">
        <v>165</v>
      </c>
      <c r="B1237" s="48" t="s">
        <v>0</v>
      </c>
      <c r="C1237" s="48">
        <v>8.5500000000000007</v>
      </c>
      <c r="D1237" s="48" t="s">
        <v>0</v>
      </c>
      <c r="E1237" s="48">
        <v>10.15</v>
      </c>
      <c r="F1237" s="48" t="s">
        <v>0</v>
      </c>
      <c r="G1237" s="48">
        <v>11.97</v>
      </c>
      <c r="H1237" s="48">
        <v>30.27</v>
      </c>
      <c r="I1237" s="48">
        <v>48.43</v>
      </c>
      <c r="J1237" s="49">
        <v>67.63</v>
      </c>
      <c r="K1237" s="50">
        <v>1.0290509259259259E-3</v>
      </c>
      <c r="L1237" s="50">
        <v>1.4004629629629629E-3</v>
      </c>
      <c r="M1237" s="50">
        <v>3.2628472222222225E-3</v>
      </c>
      <c r="N1237" s="50">
        <v>1.2781250000000002E-3</v>
      </c>
      <c r="O1237" s="50">
        <v>1.7949074074074074E-3</v>
      </c>
      <c r="P1237" s="50">
        <v>2.3371527777777774E-3</v>
      </c>
      <c r="Q1237" s="50">
        <v>3.7421296296296295E-3</v>
      </c>
      <c r="R1237" s="50">
        <v>4.0292824074074076E-3</v>
      </c>
      <c r="S1237" s="50">
        <v>5.1221064814814818E-3</v>
      </c>
      <c r="T1237" s="50">
        <v>8.0924768518518524E-3</v>
      </c>
      <c r="U1237" s="50">
        <v>8.7467592592592597E-3</v>
      </c>
      <c r="V1237" s="50">
        <v>1.3905902777777776E-2</v>
      </c>
      <c r="W1237" s="50">
        <v>1.448113425925926E-2</v>
      </c>
      <c r="X1237" s="50">
        <v>2.4370254629629631E-2</v>
      </c>
      <c r="Y1237" s="51">
        <v>5.0289749999999994E-2</v>
      </c>
      <c r="Z1237" s="48" t="s">
        <v>0</v>
      </c>
      <c r="AA1237" s="48" t="s">
        <v>0</v>
      </c>
      <c r="AB1237" s="48">
        <v>3.34</v>
      </c>
      <c r="AC1237" s="48">
        <v>7.21</v>
      </c>
      <c r="AD1237" s="48">
        <v>3.8</v>
      </c>
      <c r="AE1237" s="46">
        <v>1122</v>
      </c>
      <c r="AF1237" s="48">
        <v>9.86</v>
      </c>
      <c r="AG1237" s="48" t="s">
        <v>0</v>
      </c>
      <c r="AH1237" s="48">
        <v>11.42</v>
      </c>
      <c r="AI1237" s="48">
        <v>12.1</v>
      </c>
      <c r="AJ1237" s="48">
        <v>13.26</v>
      </c>
      <c r="AK1237" s="48">
        <v>14.35</v>
      </c>
      <c r="AL1237" s="48">
        <v>38.32</v>
      </c>
      <c r="AM1237" s="48">
        <v>63.18</v>
      </c>
      <c r="AN1237" s="48">
        <v>89.37</v>
      </c>
      <c r="AO1237" s="50">
        <v>1.3827546296296296E-3</v>
      </c>
      <c r="AP1237" s="50">
        <v>1.9363425925925926E-3</v>
      </c>
      <c r="AQ1237" s="50">
        <v>4.4076388888888889E-3</v>
      </c>
      <c r="AR1237" s="50">
        <v>1.7471064814814816E-3</v>
      </c>
      <c r="AS1237" s="50">
        <v>2.4339120370370369E-3</v>
      </c>
      <c r="AT1237" s="50">
        <v>3.1420138888888891E-3</v>
      </c>
      <c r="AU1237" s="50">
        <v>4.9774305555555561E-3</v>
      </c>
      <c r="AV1237" s="50">
        <v>5.3925925925925929E-3</v>
      </c>
      <c r="AW1237" s="50">
        <v>6.909606481481481E-3</v>
      </c>
      <c r="AX1237" s="50">
        <v>1.0967476851851852E-2</v>
      </c>
      <c r="AY1237" s="50">
        <v>1.1835185185185186E-2</v>
      </c>
      <c r="AZ1237" s="50">
        <v>1.9129398148148149E-2</v>
      </c>
      <c r="BA1237" s="50">
        <v>1.6425810185185186E-2</v>
      </c>
      <c r="BB1237" s="50">
        <v>2.8090624999999998E-2</v>
      </c>
      <c r="BC1237" s="51">
        <v>5.7523379999999999E-2</v>
      </c>
      <c r="BD1237" s="48" t="s">
        <v>0</v>
      </c>
      <c r="BE1237" s="48">
        <v>1.32</v>
      </c>
      <c r="BF1237" s="48">
        <v>2.02</v>
      </c>
      <c r="BG1237" s="48">
        <v>4.3</v>
      </c>
      <c r="BH1237" s="48">
        <v>3.14</v>
      </c>
      <c r="BI1237" s="46">
        <v>850</v>
      </c>
    </row>
    <row r="1238" spans="1:61" x14ac:dyDescent="0.3">
      <c r="A1238" s="46">
        <v>164</v>
      </c>
      <c r="B1238" s="48">
        <v>7.89</v>
      </c>
      <c r="C1238" s="48" t="s">
        <v>0</v>
      </c>
      <c r="D1238" s="48">
        <v>9.15</v>
      </c>
      <c r="E1238" s="48">
        <v>10.16</v>
      </c>
      <c r="F1238" s="48">
        <v>11.01</v>
      </c>
      <c r="G1238" s="48">
        <v>11.98</v>
      </c>
      <c r="H1238" s="48">
        <v>30.29</v>
      </c>
      <c r="I1238" s="48">
        <v>48.46</v>
      </c>
      <c r="J1238" s="49">
        <v>67.67</v>
      </c>
      <c r="K1238" s="50">
        <v>1.0296296296296295E-3</v>
      </c>
      <c r="L1238" s="50">
        <v>1.4012731481481482E-3</v>
      </c>
      <c r="M1238" s="50">
        <v>3.264814814814815E-3</v>
      </c>
      <c r="N1238" s="50">
        <v>1.2788194444444446E-3</v>
      </c>
      <c r="O1238" s="50">
        <v>1.7959490740740742E-3</v>
      </c>
      <c r="P1238" s="50">
        <v>2.3385416666666663E-3</v>
      </c>
      <c r="Q1238" s="50">
        <v>3.7443287037037037E-3</v>
      </c>
      <c r="R1238" s="50">
        <v>4.031597222222222E-3</v>
      </c>
      <c r="S1238" s="50">
        <v>5.1251157407407408E-3</v>
      </c>
      <c r="T1238" s="50">
        <v>8.0973379629629624E-3</v>
      </c>
      <c r="U1238" s="50">
        <v>8.7520833333333322E-3</v>
      </c>
      <c r="V1238" s="50">
        <v>1.3914236111111112E-2</v>
      </c>
      <c r="W1238" s="50">
        <v>1.4493634259259258E-2</v>
      </c>
      <c r="X1238" s="50">
        <v>2.4391087962962962E-2</v>
      </c>
      <c r="Y1238" s="51">
        <v>5.0335649999999996E-2</v>
      </c>
      <c r="Z1238" s="48" t="s">
        <v>0</v>
      </c>
      <c r="AA1238" s="48" t="s">
        <v>0</v>
      </c>
      <c r="AB1238" s="48" t="s">
        <v>0</v>
      </c>
      <c r="AC1238" s="48">
        <v>7.2</v>
      </c>
      <c r="AD1238" s="48">
        <v>3.78</v>
      </c>
      <c r="AE1238" s="46">
        <v>1116</v>
      </c>
      <c r="AF1238" s="48">
        <v>9.8699999999999992</v>
      </c>
      <c r="AG1238" s="48">
        <v>10.71</v>
      </c>
      <c r="AH1238" s="48">
        <v>11.43</v>
      </c>
      <c r="AI1238" s="48">
        <v>12.11</v>
      </c>
      <c r="AJ1238" s="48">
        <v>13.27</v>
      </c>
      <c r="AK1238" s="48">
        <v>14.36</v>
      </c>
      <c r="AL1238" s="48">
        <v>38.35</v>
      </c>
      <c r="AM1238" s="48">
        <v>63.23</v>
      </c>
      <c r="AN1238" s="48">
        <v>89.44</v>
      </c>
      <c r="AO1238" s="50">
        <v>1.3837962962962962E-3</v>
      </c>
      <c r="AP1238" s="50">
        <v>1.9379629629629629E-3</v>
      </c>
      <c r="AQ1238" s="50">
        <v>4.4112268518518519E-3</v>
      </c>
      <c r="AR1238" s="50">
        <v>1.7484953703703705E-3</v>
      </c>
      <c r="AS1238" s="50">
        <v>2.4357638888888888E-3</v>
      </c>
      <c r="AT1238" s="50">
        <v>3.1444444444444445E-3</v>
      </c>
      <c r="AU1238" s="50">
        <v>4.9812500000000004E-3</v>
      </c>
      <c r="AV1238" s="50">
        <v>5.39675925925926E-3</v>
      </c>
      <c r="AW1238" s="50">
        <v>6.9150462962962967E-3</v>
      </c>
      <c r="AX1238" s="50">
        <v>1.0976388888888888E-2</v>
      </c>
      <c r="AY1238" s="50">
        <v>1.1844791666666667E-2</v>
      </c>
      <c r="AZ1238" s="50">
        <v>1.9145138888888889E-2</v>
      </c>
      <c r="BA1238" s="50">
        <v>1.6440625E-2</v>
      </c>
      <c r="BB1238" s="50">
        <v>2.8115624999999998E-2</v>
      </c>
      <c r="BC1238" s="51">
        <v>5.7570139999999999E-2</v>
      </c>
      <c r="BD1238" s="48" t="s">
        <v>0</v>
      </c>
      <c r="BE1238" s="48" t="s">
        <v>0</v>
      </c>
      <c r="BF1238" s="48" t="s">
        <v>0</v>
      </c>
      <c r="BG1238" s="48">
        <v>4.29</v>
      </c>
      <c r="BH1238" s="48">
        <v>3.12</v>
      </c>
      <c r="BI1238" s="46">
        <v>846</v>
      </c>
    </row>
    <row r="1239" spans="1:61" x14ac:dyDescent="0.3">
      <c r="A1239" s="46">
        <v>163</v>
      </c>
      <c r="B1239" s="48" t="s">
        <v>0</v>
      </c>
      <c r="C1239" s="48">
        <v>8.56</v>
      </c>
      <c r="D1239" s="48" t="s">
        <v>0</v>
      </c>
      <c r="E1239" s="48" t="s">
        <v>0</v>
      </c>
      <c r="F1239" s="48">
        <v>11.02</v>
      </c>
      <c r="G1239" s="48" t="s">
        <v>0</v>
      </c>
      <c r="H1239" s="48">
        <v>30.31</v>
      </c>
      <c r="I1239" s="48">
        <v>48.49</v>
      </c>
      <c r="J1239" s="49">
        <v>67.7</v>
      </c>
      <c r="K1239" s="50">
        <v>1.0302083333333335E-3</v>
      </c>
      <c r="L1239" s="50">
        <v>1.4020833333333333E-3</v>
      </c>
      <c r="M1239" s="50">
        <v>3.2668981481481485E-3</v>
      </c>
      <c r="N1239" s="50">
        <v>1.2795138888888891E-3</v>
      </c>
      <c r="O1239" s="50">
        <v>1.7969907407407407E-3</v>
      </c>
      <c r="P1239" s="50">
        <v>2.3399305555555552E-3</v>
      </c>
      <c r="Q1239" s="50">
        <v>3.7465277777777779E-3</v>
      </c>
      <c r="R1239" s="50">
        <v>4.0339120370370372E-3</v>
      </c>
      <c r="S1239" s="50">
        <v>5.1281249999999999E-3</v>
      </c>
      <c r="T1239" s="50">
        <v>8.1023148148148139E-3</v>
      </c>
      <c r="U1239" s="50">
        <v>8.7574074074074065E-3</v>
      </c>
      <c r="V1239" s="50">
        <v>1.3922685185185186E-2</v>
      </c>
      <c r="W1239" s="50">
        <v>1.4506018518518517E-2</v>
      </c>
      <c r="X1239" s="50">
        <v>2.4412037037037038E-2</v>
      </c>
      <c r="Y1239" s="51">
        <v>5.0371149999999996E-2</v>
      </c>
      <c r="Z1239" s="48" t="s">
        <v>0</v>
      </c>
      <c r="AA1239" s="48">
        <v>1.81</v>
      </c>
      <c r="AB1239" s="48">
        <v>3.33</v>
      </c>
      <c r="AC1239" s="48">
        <v>7.19</v>
      </c>
      <c r="AD1239" s="48">
        <v>3.76</v>
      </c>
      <c r="AE1239" s="46">
        <v>1111</v>
      </c>
      <c r="AF1239" s="48" t="s">
        <v>0</v>
      </c>
      <c r="AG1239" s="48">
        <v>10.72</v>
      </c>
      <c r="AH1239" s="48">
        <v>11.44</v>
      </c>
      <c r="AI1239" s="48">
        <v>12.12</v>
      </c>
      <c r="AJ1239" s="48">
        <v>13.28</v>
      </c>
      <c r="AK1239" s="48">
        <v>14.37</v>
      </c>
      <c r="AL1239" s="48">
        <v>38.380000000000003</v>
      </c>
      <c r="AM1239" s="48">
        <v>63.27</v>
      </c>
      <c r="AN1239" s="48">
        <v>89.51</v>
      </c>
      <c r="AO1239" s="50">
        <v>1.3849537037037036E-3</v>
      </c>
      <c r="AP1239" s="50">
        <v>1.9394675925925927E-3</v>
      </c>
      <c r="AQ1239" s="50">
        <v>4.4149305555555556E-3</v>
      </c>
      <c r="AR1239" s="50">
        <v>1.7498842592592594E-3</v>
      </c>
      <c r="AS1239" s="50">
        <v>2.4376157407407406E-3</v>
      </c>
      <c r="AT1239" s="50">
        <v>3.1468749999999999E-3</v>
      </c>
      <c r="AU1239" s="50">
        <v>4.9851851851851854E-3</v>
      </c>
      <c r="AV1239" s="50">
        <v>5.4010416666666668E-3</v>
      </c>
      <c r="AW1239" s="50">
        <v>6.9206018518518523E-3</v>
      </c>
      <c r="AX1239" s="50">
        <v>1.0985300925925924E-2</v>
      </c>
      <c r="AY1239" s="50">
        <v>1.1854398148148147E-2</v>
      </c>
      <c r="AZ1239" s="50">
        <v>1.9160879629629628E-2</v>
      </c>
      <c r="BA1239" s="50">
        <v>1.6455555555555553E-2</v>
      </c>
      <c r="BB1239" s="50">
        <v>2.8140740740740737E-2</v>
      </c>
      <c r="BC1239" s="51">
        <v>5.7627329999999997E-2</v>
      </c>
      <c r="BD1239" s="48" t="s">
        <v>0</v>
      </c>
      <c r="BE1239" s="48">
        <v>1.31</v>
      </c>
      <c r="BF1239" s="48">
        <v>2.0099999999999998</v>
      </c>
      <c r="BG1239" s="48">
        <v>4.28</v>
      </c>
      <c r="BH1239" s="48">
        <v>3.1</v>
      </c>
      <c r="BI1239" s="46">
        <v>842</v>
      </c>
    </row>
    <row r="1240" spans="1:61" x14ac:dyDescent="0.3">
      <c r="A1240" s="46">
        <v>162</v>
      </c>
      <c r="B1240" s="48" t="s">
        <v>0</v>
      </c>
      <c r="C1240" s="48" t="s">
        <v>0</v>
      </c>
      <c r="D1240" s="48">
        <v>9.16</v>
      </c>
      <c r="E1240" s="48">
        <v>10.17</v>
      </c>
      <c r="F1240" s="48" t="s">
        <v>0</v>
      </c>
      <c r="G1240" s="48">
        <v>11.99</v>
      </c>
      <c r="H1240" s="48">
        <v>30.33</v>
      </c>
      <c r="I1240" s="48">
        <v>48.52</v>
      </c>
      <c r="J1240" s="49">
        <v>67.739999999999995</v>
      </c>
      <c r="K1240" s="50">
        <v>1.0307870370370371E-3</v>
      </c>
      <c r="L1240" s="50">
        <v>1.4028935185185186E-3</v>
      </c>
      <c r="M1240" s="50">
        <v>3.2689814814814817E-3</v>
      </c>
      <c r="N1240" s="50">
        <v>1.2802083333333335E-3</v>
      </c>
      <c r="O1240" s="50">
        <v>1.7980324074074075E-3</v>
      </c>
      <c r="P1240" s="50">
        <v>2.3412037037037034E-3</v>
      </c>
      <c r="Q1240" s="50">
        <v>3.7487268518518516E-3</v>
      </c>
      <c r="R1240" s="50">
        <v>4.0363425925925922E-3</v>
      </c>
      <c r="S1240" s="50">
        <v>5.1311342592592589E-3</v>
      </c>
      <c r="T1240" s="50">
        <v>8.1072916666666654E-3</v>
      </c>
      <c r="U1240" s="50">
        <v>8.7627314814814825E-3</v>
      </c>
      <c r="V1240" s="50">
        <v>1.3931018518518518E-2</v>
      </c>
      <c r="W1240" s="50">
        <v>1.4518518518518519E-2</v>
      </c>
      <c r="X1240" s="50">
        <v>2.4433101851851855E-2</v>
      </c>
      <c r="Y1240" s="51">
        <v>5.041706E-2</v>
      </c>
      <c r="Z1240" s="48">
        <v>1.1100000000000001</v>
      </c>
      <c r="AA1240" s="48" t="s">
        <v>0</v>
      </c>
      <c r="AB1240" s="48" t="s">
        <v>0</v>
      </c>
      <c r="AC1240" s="48">
        <v>7.18</v>
      </c>
      <c r="AD1240" s="48">
        <v>3.75</v>
      </c>
      <c r="AE1240" s="46">
        <v>1106</v>
      </c>
      <c r="AF1240" s="48">
        <v>9.8800000000000008</v>
      </c>
      <c r="AG1240" s="48">
        <v>10.73</v>
      </c>
      <c r="AH1240" s="48" t="s">
        <v>0</v>
      </c>
      <c r="AI1240" s="48">
        <v>12.13</v>
      </c>
      <c r="AJ1240" s="48">
        <v>13.29</v>
      </c>
      <c r="AK1240" s="48">
        <v>14.38</v>
      </c>
      <c r="AL1240" s="48">
        <v>38.409999999999997</v>
      </c>
      <c r="AM1240" s="48">
        <v>63.32</v>
      </c>
      <c r="AN1240" s="48">
        <v>89.58</v>
      </c>
      <c r="AO1240" s="50">
        <v>1.3859953703703703E-3</v>
      </c>
      <c r="AP1240" s="50">
        <v>1.941087962962963E-3</v>
      </c>
      <c r="AQ1240" s="50">
        <v>4.4185185185185187E-3</v>
      </c>
      <c r="AR1240" s="50">
        <v>1.7512731481481483E-3</v>
      </c>
      <c r="AS1240" s="50">
        <v>2.4395833333333335E-3</v>
      </c>
      <c r="AT1240" s="50">
        <v>3.1493055555555558E-3</v>
      </c>
      <c r="AU1240" s="50">
        <v>4.9890046296296297E-3</v>
      </c>
      <c r="AV1240" s="50">
        <v>5.405208333333333E-3</v>
      </c>
      <c r="AW1240" s="50">
        <v>6.9260416666666672E-3</v>
      </c>
      <c r="AX1240" s="50">
        <v>1.0994212962962963E-2</v>
      </c>
      <c r="AY1240" s="50">
        <v>1.1864120370370369E-2</v>
      </c>
      <c r="AZ1240" s="50">
        <v>1.917673611111111E-2</v>
      </c>
      <c r="BA1240" s="50">
        <v>1.6470486111111109E-2</v>
      </c>
      <c r="BB1240" s="50">
        <v>2.8165972222222221E-2</v>
      </c>
      <c r="BC1240" s="51">
        <v>5.7674119999999995E-2</v>
      </c>
      <c r="BD1240" s="48" t="s">
        <v>0</v>
      </c>
      <c r="BE1240" s="48" t="s">
        <v>0</v>
      </c>
      <c r="BF1240" s="48" t="s">
        <v>0</v>
      </c>
      <c r="BG1240" s="48">
        <v>4.2699999999999996</v>
      </c>
      <c r="BH1240" s="48">
        <v>3.09</v>
      </c>
      <c r="BI1240" s="46">
        <v>838</v>
      </c>
    </row>
    <row r="1241" spans="1:61" x14ac:dyDescent="0.3">
      <c r="A1241" s="46">
        <v>161</v>
      </c>
      <c r="B1241" s="48">
        <v>7.9</v>
      </c>
      <c r="C1241" s="48">
        <v>8.57</v>
      </c>
      <c r="D1241" s="48" t="s">
        <v>0</v>
      </c>
      <c r="E1241" s="48">
        <v>10.18</v>
      </c>
      <c r="F1241" s="48">
        <v>11.03</v>
      </c>
      <c r="G1241" s="48">
        <v>12</v>
      </c>
      <c r="H1241" s="48">
        <v>30.34</v>
      </c>
      <c r="I1241" s="48">
        <v>48.55</v>
      </c>
      <c r="J1241" s="49">
        <v>67.78</v>
      </c>
      <c r="K1241" s="50">
        <v>1.0313657407407409E-3</v>
      </c>
      <c r="L1241" s="50">
        <v>1.4037037037037037E-3</v>
      </c>
      <c r="M1241" s="50">
        <v>3.2710648148148152E-3</v>
      </c>
      <c r="N1241" s="50">
        <v>1.2810185185185186E-3</v>
      </c>
      <c r="O1241" s="50">
        <v>1.799074074074074E-3</v>
      </c>
      <c r="P1241" s="50">
        <v>2.3425925925925923E-3</v>
      </c>
      <c r="Q1241" s="50">
        <v>3.7509259259259258E-3</v>
      </c>
      <c r="R1241" s="50">
        <v>4.0386574074074075E-3</v>
      </c>
      <c r="S1241" s="50">
        <v>5.1341435185185179E-3</v>
      </c>
      <c r="T1241" s="50">
        <v>8.1122685185185187E-3</v>
      </c>
      <c r="U1241" s="50">
        <v>8.7680555555555567E-3</v>
      </c>
      <c r="V1241" s="50">
        <v>1.3939467592592592E-2</v>
      </c>
      <c r="W1241" s="50">
        <v>1.4531134259259259E-2</v>
      </c>
      <c r="X1241" s="50">
        <v>2.4454166666666669E-2</v>
      </c>
      <c r="Y1241" s="51">
        <v>5.0462999999999994E-2</v>
      </c>
      <c r="Z1241" s="48" t="s">
        <v>0</v>
      </c>
      <c r="AA1241" s="48">
        <v>1.8</v>
      </c>
      <c r="AB1241" s="48">
        <v>3.32</v>
      </c>
      <c r="AC1241" s="48">
        <v>7.17</v>
      </c>
      <c r="AD1241" s="48">
        <v>3.73</v>
      </c>
      <c r="AE1241" s="46">
        <v>1101</v>
      </c>
      <c r="AF1241" s="48">
        <v>9.89</v>
      </c>
      <c r="AG1241" s="48" t="s">
        <v>0</v>
      </c>
      <c r="AH1241" s="48">
        <v>11.45</v>
      </c>
      <c r="AI1241" s="48">
        <v>12.14</v>
      </c>
      <c r="AJ1241" s="48">
        <v>13.3</v>
      </c>
      <c r="AK1241" s="48">
        <v>14.4</v>
      </c>
      <c r="AL1241" s="48">
        <v>38.44</v>
      </c>
      <c r="AM1241" s="48">
        <v>63.37</v>
      </c>
      <c r="AN1241" s="48">
        <v>89.65</v>
      </c>
      <c r="AO1241" s="50">
        <v>1.3871527777777777E-3</v>
      </c>
      <c r="AP1241" s="50">
        <v>1.9427083333333334E-3</v>
      </c>
      <c r="AQ1241" s="50">
        <v>4.4222222222222224E-3</v>
      </c>
      <c r="AR1241" s="50">
        <v>1.7526620370370372E-3</v>
      </c>
      <c r="AS1241" s="50">
        <v>2.4414351851851854E-3</v>
      </c>
      <c r="AT1241" s="50">
        <v>3.1517361111111112E-3</v>
      </c>
      <c r="AU1241" s="50">
        <v>4.9929398148148146E-3</v>
      </c>
      <c r="AV1241" s="50">
        <v>5.4094907407407408E-3</v>
      </c>
      <c r="AW1241" s="50">
        <v>6.9315972222222227E-3</v>
      </c>
      <c r="AX1241" s="50">
        <v>1.1003125000000001E-2</v>
      </c>
      <c r="AY1241" s="50">
        <v>1.1873842592592592E-2</v>
      </c>
      <c r="AZ1241" s="50">
        <v>1.9192592592592594E-2</v>
      </c>
      <c r="BA1241" s="50">
        <v>1.6485532407407404E-2</v>
      </c>
      <c r="BB1241" s="50">
        <v>2.8191319444444442E-2</v>
      </c>
      <c r="BC1241" s="51">
        <v>5.7720929999999997E-2</v>
      </c>
      <c r="BD1241" s="48">
        <v>0.88</v>
      </c>
      <c r="BE1241" s="48" t="s">
        <v>0</v>
      </c>
      <c r="BF1241" s="48">
        <v>2</v>
      </c>
      <c r="BG1241" s="48">
        <v>4.26</v>
      </c>
      <c r="BH1241" s="48">
        <v>3.07</v>
      </c>
      <c r="BI1241" s="46">
        <v>833</v>
      </c>
    </row>
    <row r="1242" spans="1:61" x14ac:dyDescent="0.3">
      <c r="A1242" s="46">
        <v>160</v>
      </c>
      <c r="B1242" s="48" t="s">
        <v>0</v>
      </c>
      <c r="C1242" s="48" t="s">
        <v>0</v>
      </c>
      <c r="D1242" s="48">
        <v>9.17</v>
      </c>
      <c r="E1242" s="48" t="s">
        <v>0</v>
      </c>
      <c r="F1242" s="48">
        <v>11.04</v>
      </c>
      <c r="G1242" s="48">
        <v>12.01</v>
      </c>
      <c r="H1242" s="48">
        <v>30.36</v>
      </c>
      <c r="I1242" s="48">
        <v>48.57</v>
      </c>
      <c r="J1242" s="49">
        <v>67.819999999999993</v>
      </c>
      <c r="K1242" s="50">
        <v>1.0320601851851853E-3</v>
      </c>
      <c r="L1242" s="50">
        <v>1.404513888888889E-3</v>
      </c>
      <c r="M1242" s="50">
        <v>3.2730324074074077E-3</v>
      </c>
      <c r="N1242" s="50">
        <v>1.281712962962963E-3</v>
      </c>
      <c r="O1242" s="50">
        <v>1.8001157407407408E-3</v>
      </c>
      <c r="P1242" s="50">
        <v>2.3439814814814812E-3</v>
      </c>
      <c r="Q1242" s="50">
        <v>3.753125E-3</v>
      </c>
      <c r="R1242" s="50">
        <v>4.0410879629629625E-3</v>
      </c>
      <c r="S1242" s="50">
        <v>5.1371527777777778E-3</v>
      </c>
      <c r="T1242" s="50">
        <v>8.1173611111111099E-3</v>
      </c>
      <c r="U1242" s="50">
        <v>8.7734953703703707E-3</v>
      </c>
      <c r="V1242" s="50">
        <v>1.3948032407407406E-2</v>
      </c>
      <c r="W1242" s="50">
        <v>1.4543749999999999E-2</v>
      </c>
      <c r="X1242" s="50">
        <v>2.4475231481481483E-2</v>
      </c>
      <c r="Y1242" s="51">
        <v>5.0498539999999995E-2</v>
      </c>
      <c r="Z1242" s="48" t="s">
        <v>0</v>
      </c>
      <c r="AA1242" s="48" t="s">
        <v>0</v>
      </c>
      <c r="AB1242" s="48" t="s">
        <v>0</v>
      </c>
      <c r="AC1242" s="48">
        <v>7.16</v>
      </c>
      <c r="AD1242" s="48">
        <v>3.71</v>
      </c>
      <c r="AE1242" s="46">
        <v>1095</v>
      </c>
      <c r="AF1242" s="48" t="s">
        <v>0</v>
      </c>
      <c r="AG1242" s="48">
        <v>10.74</v>
      </c>
      <c r="AH1242" s="48">
        <v>11.46</v>
      </c>
      <c r="AI1242" s="48">
        <v>12.15</v>
      </c>
      <c r="AJ1242" s="48">
        <v>13.31</v>
      </c>
      <c r="AK1242" s="48">
        <v>14.41</v>
      </c>
      <c r="AL1242" s="48">
        <v>38.46</v>
      </c>
      <c r="AM1242" s="48">
        <v>63.42</v>
      </c>
      <c r="AN1242" s="48">
        <v>89.72</v>
      </c>
      <c r="AO1242" s="50">
        <v>1.3881944444444443E-3</v>
      </c>
      <c r="AP1242" s="50">
        <v>1.9442129629629629E-3</v>
      </c>
      <c r="AQ1242" s="50">
        <v>4.4258101851851854E-3</v>
      </c>
      <c r="AR1242" s="50">
        <v>1.754050925925926E-3</v>
      </c>
      <c r="AS1242" s="50">
        <v>2.4434027777777778E-3</v>
      </c>
      <c r="AT1242" s="50">
        <v>3.1541666666666667E-3</v>
      </c>
      <c r="AU1242" s="50">
        <v>4.9968749999999996E-3</v>
      </c>
      <c r="AV1242" s="50">
        <v>5.4137731481481476E-3</v>
      </c>
      <c r="AW1242" s="50">
        <v>6.9370370370370376E-3</v>
      </c>
      <c r="AX1242" s="50">
        <v>1.1012152777777777E-2</v>
      </c>
      <c r="AY1242" s="50">
        <v>1.1883564814814816E-2</v>
      </c>
      <c r="AZ1242" s="50">
        <v>1.9208449074074076E-2</v>
      </c>
      <c r="BA1242" s="50">
        <v>1.6500462962962963E-2</v>
      </c>
      <c r="BB1242" s="50">
        <v>2.8216666666666664E-2</v>
      </c>
      <c r="BC1242" s="51">
        <v>5.7778159999999995E-2</v>
      </c>
      <c r="BD1242" s="48" t="s">
        <v>0</v>
      </c>
      <c r="BE1242" s="48">
        <v>1.3</v>
      </c>
      <c r="BF1242" s="48" t="s">
        <v>0</v>
      </c>
      <c r="BG1242" s="48">
        <v>4.25</v>
      </c>
      <c r="BH1242" s="48">
        <v>3.05</v>
      </c>
      <c r="BI1242" s="46">
        <v>829</v>
      </c>
    </row>
    <row r="1243" spans="1:61" x14ac:dyDescent="0.3">
      <c r="A1243" s="46">
        <v>159</v>
      </c>
      <c r="B1243" s="48">
        <v>7.91</v>
      </c>
      <c r="C1243" s="48">
        <v>8.58</v>
      </c>
      <c r="D1243" s="48" t="s">
        <v>0</v>
      </c>
      <c r="E1243" s="48">
        <v>10.19</v>
      </c>
      <c r="F1243" s="48">
        <v>11.05</v>
      </c>
      <c r="G1243" s="48">
        <v>12.02</v>
      </c>
      <c r="H1243" s="48">
        <v>30.38</v>
      </c>
      <c r="I1243" s="48">
        <v>48.6</v>
      </c>
      <c r="J1243" s="49">
        <v>67.86</v>
      </c>
      <c r="K1243" s="50">
        <v>1.0326388888888889E-3</v>
      </c>
      <c r="L1243" s="50">
        <v>1.405324074074074E-3</v>
      </c>
      <c r="M1243" s="50">
        <v>3.2751157407407408E-3</v>
      </c>
      <c r="N1243" s="50">
        <v>1.2824074074074075E-3</v>
      </c>
      <c r="O1243" s="50">
        <v>1.8010416666666667E-3</v>
      </c>
      <c r="P1243" s="50">
        <v>2.3452546296296294E-3</v>
      </c>
      <c r="Q1243" s="50">
        <v>3.7554398148148148E-3</v>
      </c>
      <c r="R1243" s="50">
        <v>4.0434027777777768E-3</v>
      </c>
      <c r="S1243" s="50">
        <v>5.1402777777777783E-3</v>
      </c>
      <c r="T1243" s="50">
        <v>8.1223379629629614E-3</v>
      </c>
      <c r="U1243" s="50">
        <v>8.778819444444445E-3</v>
      </c>
      <c r="V1243" s="50">
        <v>1.3956481481481479E-2</v>
      </c>
      <c r="W1243" s="50">
        <v>1.4556365740740741E-2</v>
      </c>
      <c r="X1243" s="50">
        <v>2.4496527777777777E-2</v>
      </c>
      <c r="Y1243" s="51">
        <v>5.0544499999999992E-2</v>
      </c>
      <c r="Z1243" s="48" t="s">
        <v>0</v>
      </c>
      <c r="AA1243" s="48" t="s">
        <v>0</v>
      </c>
      <c r="AB1243" s="48">
        <v>3.31</v>
      </c>
      <c r="AC1243" s="48">
        <v>7.15</v>
      </c>
      <c r="AD1243" s="48">
        <v>3.69</v>
      </c>
      <c r="AE1243" s="46">
        <v>1090</v>
      </c>
      <c r="AF1243" s="48">
        <v>9.9</v>
      </c>
      <c r="AG1243" s="48">
        <v>10.75</v>
      </c>
      <c r="AH1243" s="48">
        <v>11.47</v>
      </c>
      <c r="AI1243" s="48">
        <v>12.16</v>
      </c>
      <c r="AJ1243" s="48">
        <v>13.32</v>
      </c>
      <c r="AK1243" s="48">
        <v>14.42</v>
      </c>
      <c r="AL1243" s="48">
        <v>38.49</v>
      </c>
      <c r="AM1243" s="48">
        <v>63.47</v>
      </c>
      <c r="AN1243" s="48">
        <v>89.79</v>
      </c>
      <c r="AO1243" s="50">
        <v>1.3893518518518519E-3</v>
      </c>
      <c r="AP1243" s="50">
        <v>1.9458333333333333E-3</v>
      </c>
      <c r="AQ1243" s="50">
        <v>4.4295138888888891E-3</v>
      </c>
      <c r="AR1243" s="50">
        <v>1.7554398148148149E-3</v>
      </c>
      <c r="AS1243" s="50">
        <v>2.4452546296296297E-3</v>
      </c>
      <c r="AT1243" s="50">
        <v>3.1565972222222221E-3</v>
      </c>
      <c r="AU1243" s="50">
        <v>5.0008101851851854E-3</v>
      </c>
      <c r="AV1243" s="50">
        <v>5.4179398148148147E-3</v>
      </c>
      <c r="AW1243" s="50">
        <v>6.9425925925925931E-3</v>
      </c>
      <c r="AX1243" s="50">
        <v>1.1021180555555555E-2</v>
      </c>
      <c r="AY1243" s="50">
        <v>1.1893287037037037E-2</v>
      </c>
      <c r="AZ1243" s="50">
        <v>1.9224421296296295E-2</v>
      </c>
      <c r="BA1243" s="50">
        <v>1.6515624999999999E-2</v>
      </c>
      <c r="BB1243" s="50">
        <v>2.8242013888888889E-2</v>
      </c>
      <c r="BC1243" s="51">
        <v>5.7824999999999994E-2</v>
      </c>
      <c r="BD1243" s="48" t="s">
        <v>0</v>
      </c>
      <c r="BE1243" s="48" t="s">
        <v>0</v>
      </c>
      <c r="BF1243" s="48">
        <v>1.99</v>
      </c>
      <c r="BG1243" s="48">
        <v>4.24</v>
      </c>
      <c r="BH1243" s="48">
        <v>3.04</v>
      </c>
      <c r="BI1243" s="46">
        <v>825</v>
      </c>
    </row>
    <row r="1244" spans="1:61" x14ac:dyDescent="0.3">
      <c r="A1244" s="46">
        <v>158</v>
      </c>
      <c r="B1244" s="48" t="s">
        <v>0</v>
      </c>
      <c r="C1244" s="48" t="s">
        <v>0</v>
      </c>
      <c r="D1244" s="48">
        <v>9.18</v>
      </c>
      <c r="E1244" s="48">
        <v>10.199999999999999</v>
      </c>
      <c r="F1244" s="48" t="s">
        <v>0</v>
      </c>
      <c r="G1244" s="48" t="s">
        <v>0</v>
      </c>
      <c r="H1244" s="48">
        <v>30.4</v>
      </c>
      <c r="I1244" s="48">
        <v>48.63</v>
      </c>
      <c r="J1244" s="49">
        <v>67.900000000000006</v>
      </c>
      <c r="K1244" s="50">
        <v>1.0332175925925927E-3</v>
      </c>
      <c r="L1244" s="50">
        <v>1.4061342592592593E-3</v>
      </c>
      <c r="M1244" s="50">
        <v>3.2771990740740743E-3</v>
      </c>
      <c r="N1244" s="50">
        <v>1.2832175925925927E-3</v>
      </c>
      <c r="O1244" s="50">
        <v>1.8020833333333333E-3</v>
      </c>
      <c r="P1244" s="50">
        <v>2.3466435185185183E-3</v>
      </c>
      <c r="Q1244" s="50">
        <v>3.7576388888888889E-3</v>
      </c>
      <c r="R1244" s="50">
        <v>4.0458333333333327E-3</v>
      </c>
      <c r="S1244" s="50">
        <v>5.1432870370370374E-3</v>
      </c>
      <c r="T1244" s="50">
        <v>8.1274305555555561E-3</v>
      </c>
      <c r="U1244" s="50">
        <v>8.784259259259259E-3</v>
      </c>
      <c r="V1244" s="50">
        <v>1.3965046296296297E-2</v>
      </c>
      <c r="W1244" s="50">
        <v>1.4568981481481481E-2</v>
      </c>
      <c r="X1244" s="50">
        <v>2.4517708333333336E-2</v>
      </c>
      <c r="Y1244" s="51">
        <v>5.0590469999999998E-2</v>
      </c>
      <c r="Z1244" s="48" t="s">
        <v>0</v>
      </c>
      <c r="AA1244" s="48">
        <v>1.79</v>
      </c>
      <c r="AB1244" s="48" t="s">
        <v>0</v>
      </c>
      <c r="AC1244" s="48">
        <v>7.14</v>
      </c>
      <c r="AD1244" s="48">
        <v>3.68</v>
      </c>
      <c r="AE1244" s="46">
        <v>1085</v>
      </c>
      <c r="AF1244" s="48">
        <v>9.91</v>
      </c>
      <c r="AG1244" s="48">
        <v>10.76</v>
      </c>
      <c r="AH1244" s="48">
        <v>11.48</v>
      </c>
      <c r="AI1244" s="48">
        <v>12.17</v>
      </c>
      <c r="AJ1244" s="48">
        <v>13.33</v>
      </c>
      <c r="AK1244" s="48">
        <v>14.43</v>
      </c>
      <c r="AL1244" s="48">
        <v>38.520000000000003</v>
      </c>
      <c r="AM1244" s="48">
        <v>63.52</v>
      </c>
      <c r="AN1244" s="48">
        <v>89.86</v>
      </c>
      <c r="AO1244" s="50">
        <v>1.3903935185185187E-3</v>
      </c>
      <c r="AP1244" s="50">
        <v>1.9474537037037036E-3</v>
      </c>
      <c r="AQ1244" s="50">
        <v>4.4332175925925919E-3</v>
      </c>
      <c r="AR1244" s="50">
        <v>1.7568287037037038E-3</v>
      </c>
      <c r="AS1244" s="50">
        <v>2.4472222222222222E-3</v>
      </c>
      <c r="AT1244" s="50">
        <v>3.1591435185185186E-3</v>
      </c>
      <c r="AU1244" s="50">
        <v>5.0047453703703703E-3</v>
      </c>
      <c r="AV1244" s="50">
        <v>5.4222222222222224E-3</v>
      </c>
      <c r="AW1244" s="50">
        <v>6.9481481481481477E-3</v>
      </c>
      <c r="AX1244" s="50">
        <v>1.1030208333333333E-2</v>
      </c>
      <c r="AY1244" s="50">
        <v>1.1903124999999999E-2</v>
      </c>
      <c r="AZ1244" s="50">
        <v>1.9240393518518518E-2</v>
      </c>
      <c r="BA1244" s="50">
        <v>1.6530671296296297E-2</v>
      </c>
      <c r="BB1244" s="50">
        <v>2.8267592592592591E-2</v>
      </c>
      <c r="BC1244" s="51">
        <v>5.788227E-2</v>
      </c>
      <c r="BD1244" s="48" t="s">
        <v>0</v>
      </c>
      <c r="BE1244" s="48" t="s">
        <v>0</v>
      </c>
      <c r="BF1244" s="48" t="s">
        <v>0</v>
      </c>
      <c r="BG1244" s="48">
        <v>4.2300000000000004</v>
      </c>
      <c r="BH1244" s="48">
        <v>3.02</v>
      </c>
      <c r="BI1244" s="46">
        <v>821</v>
      </c>
    </row>
    <row r="1245" spans="1:61" x14ac:dyDescent="0.3">
      <c r="A1245" s="46">
        <v>157</v>
      </c>
      <c r="B1245" s="48" t="s">
        <v>0</v>
      </c>
      <c r="C1245" s="48" t="s">
        <v>0</v>
      </c>
      <c r="D1245" s="48" t="s">
        <v>0</v>
      </c>
      <c r="E1245" s="48" t="s">
        <v>0</v>
      </c>
      <c r="F1245" s="48">
        <v>11.06</v>
      </c>
      <c r="G1245" s="48">
        <v>12.03</v>
      </c>
      <c r="H1245" s="48">
        <v>30.41</v>
      </c>
      <c r="I1245" s="48">
        <v>48.66</v>
      </c>
      <c r="J1245" s="49">
        <v>67.94</v>
      </c>
      <c r="K1245" s="50">
        <v>1.0339120370370372E-3</v>
      </c>
      <c r="L1245" s="50">
        <v>1.4069444444444444E-3</v>
      </c>
      <c r="M1245" s="50">
        <v>3.2792824074074074E-3</v>
      </c>
      <c r="N1245" s="50">
        <v>1.2839120370370372E-3</v>
      </c>
      <c r="O1245" s="50">
        <v>1.803125E-3</v>
      </c>
      <c r="P1245" s="50">
        <v>2.3480324074074072E-3</v>
      </c>
      <c r="Q1245" s="50">
        <v>3.7599537037037037E-3</v>
      </c>
      <c r="R1245" s="50">
        <v>4.0482638888888886E-3</v>
      </c>
      <c r="S1245" s="50">
        <v>5.146412037037037E-3</v>
      </c>
      <c r="T1245" s="50">
        <v>8.1324074074074076E-3</v>
      </c>
      <c r="U1245" s="50">
        <v>8.789699074074073E-3</v>
      </c>
      <c r="V1245" s="50">
        <v>1.397361111111111E-2</v>
      </c>
      <c r="W1245" s="50">
        <v>1.4581712962962961E-2</v>
      </c>
      <c r="X1245" s="50">
        <v>2.4539120370370371E-2</v>
      </c>
      <c r="Y1245" s="51">
        <v>5.0626049999999999E-2</v>
      </c>
      <c r="Z1245" s="48" t="s">
        <v>0</v>
      </c>
      <c r="AA1245" s="48" t="s">
        <v>0</v>
      </c>
      <c r="AB1245" s="48">
        <v>3.3</v>
      </c>
      <c r="AC1245" s="48">
        <v>7.13</v>
      </c>
      <c r="AD1245" s="48">
        <v>3.66</v>
      </c>
      <c r="AE1245" s="46">
        <v>1079</v>
      </c>
      <c r="AF1245" s="48" t="s">
        <v>0</v>
      </c>
      <c r="AG1245" s="48" t="s">
        <v>0</v>
      </c>
      <c r="AH1245" s="48" t="s">
        <v>0</v>
      </c>
      <c r="AI1245" s="48">
        <v>12.18</v>
      </c>
      <c r="AJ1245" s="48">
        <v>13.34</v>
      </c>
      <c r="AK1245" s="48">
        <v>14.44</v>
      </c>
      <c r="AL1245" s="48">
        <v>38.549999999999997</v>
      </c>
      <c r="AM1245" s="48">
        <v>63.57</v>
      </c>
      <c r="AN1245" s="48">
        <v>89.93</v>
      </c>
      <c r="AO1245" s="50">
        <v>1.3915509259259261E-3</v>
      </c>
      <c r="AP1245" s="50">
        <v>1.949074074074074E-3</v>
      </c>
      <c r="AQ1245" s="50">
        <v>4.4369212962962956E-3</v>
      </c>
      <c r="AR1245" s="50">
        <v>1.7582175925925927E-3</v>
      </c>
      <c r="AS1245" s="50">
        <v>2.449074074074074E-3</v>
      </c>
      <c r="AT1245" s="50">
        <v>3.161574074074074E-3</v>
      </c>
      <c r="AU1245" s="50">
        <v>5.0086805555555553E-3</v>
      </c>
      <c r="AV1245" s="50">
        <v>5.4266203703703707E-3</v>
      </c>
      <c r="AW1245" s="50">
        <v>6.9537037037037033E-3</v>
      </c>
      <c r="AX1245" s="50">
        <v>1.1039236111111109E-2</v>
      </c>
      <c r="AY1245" s="50">
        <v>1.1912962962962964E-2</v>
      </c>
      <c r="AZ1245" s="50">
        <v>1.9256481481481479E-2</v>
      </c>
      <c r="BA1245" s="50">
        <v>1.6545949074074074E-2</v>
      </c>
      <c r="BB1245" s="50">
        <v>2.8293171296296292E-2</v>
      </c>
      <c r="BC1245" s="51">
        <v>5.7929139999999997E-2</v>
      </c>
      <c r="BD1245" s="48" t="s">
        <v>0</v>
      </c>
      <c r="BE1245" s="48">
        <v>1.29</v>
      </c>
      <c r="BF1245" s="48">
        <v>1.98</v>
      </c>
      <c r="BG1245" s="48">
        <v>4.22</v>
      </c>
      <c r="BH1245" s="48">
        <v>3</v>
      </c>
      <c r="BI1245" s="46">
        <v>817</v>
      </c>
    </row>
    <row r="1246" spans="1:61" x14ac:dyDescent="0.3">
      <c r="A1246" s="46">
        <v>156</v>
      </c>
      <c r="B1246" s="48">
        <v>7.92</v>
      </c>
      <c r="C1246" s="48">
        <v>8.59</v>
      </c>
      <c r="D1246" s="48">
        <v>9.19</v>
      </c>
      <c r="E1246" s="48">
        <v>10.210000000000001</v>
      </c>
      <c r="F1246" s="48">
        <v>11.07</v>
      </c>
      <c r="G1246" s="48">
        <v>12.04</v>
      </c>
      <c r="H1246" s="48">
        <v>30.43</v>
      </c>
      <c r="I1246" s="48">
        <v>48.69</v>
      </c>
      <c r="J1246" s="49">
        <v>67.98</v>
      </c>
      <c r="K1246" s="50">
        <v>1.0344907407407408E-3</v>
      </c>
      <c r="L1246" s="50">
        <v>1.4077546296296297E-3</v>
      </c>
      <c r="M1246" s="50">
        <v>3.2813657407407409E-3</v>
      </c>
      <c r="N1246" s="50">
        <v>1.2847222222222223E-3</v>
      </c>
      <c r="O1246" s="50">
        <v>1.8041666666666666E-3</v>
      </c>
      <c r="P1246" s="50">
        <v>2.3494212962962961E-3</v>
      </c>
      <c r="Q1246" s="50">
        <v>3.7621527777777775E-3</v>
      </c>
      <c r="R1246" s="50">
        <v>4.0505787037037029E-3</v>
      </c>
      <c r="S1246" s="50">
        <v>5.149421296296296E-3</v>
      </c>
      <c r="T1246" s="50">
        <v>8.1375000000000006E-3</v>
      </c>
      <c r="U1246" s="50">
        <v>8.7951388888888888E-3</v>
      </c>
      <c r="V1246" s="50">
        <v>1.3982175925925924E-2</v>
      </c>
      <c r="W1246" s="50">
        <v>1.4594444444444445E-2</v>
      </c>
      <c r="X1246" s="50">
        <v>2.4560532407407406E-2</v>
      </c>
      <c r="Y1246" s="51">
        <v>5.0672059999999991E-2</v>
      </c>
      <c r="Z1246" s="48" t="s">
        <v>0</v>
      </c>
      <c r="AA1246" s="48">
        <v>1.78</v>
      </c>
      <c r="AB1246" s="48">
        <v>3.29</v>
      </c>
      <c r="AC1246" s="48">
        <v>7.12</v>
      </c>
      <c r="AD1246" s="48">
        <v>3.64</v>
      </c>
      <c r="AE1246" s="46">
        <v>1074</v>
      </c>
      <c r="AF1246" s="48">
        <v>9.92</v>
      </c>
      <c r="AG1246" s="48">
        <v>10.77</v>
      </c>
      <c r="AH1246" s="48">
        <v>11.49</v>
      </c>
      <c r="AI1246" s="48">
        <v>12.19</v>
      </c>
      <c r="AJ1246" s="48">
        <v>13.36</v>
      </c>
      <c r="AK1246" s="48">
        <v>14.46</v>
      </c>
      <c r="AL1246" s="48">
        <v>38.58</v>
      </c>
      <c r="AM1246" s="48">
        <v>63.62</v>
      </c>
      <c r="AN1246" s="48">
        <v>90</v>
      </c>
      <c r="AO1246" s="50">
        <v>1.3927083333333335E-3</v>
      </c>
      <c r="AP1246" s="50">
        <v>1.9506944444444444E-3</v>
      </c>
      <c r="AQ1246" s="50">
        <v>4.4406249999999993E-3</v>
      </c>
      <c r="AR1246" s="50">
        <v>1.7597222222222222E-3</v>
      </c>
      <c r="AS1246" s="50">
        <v>2.4510416666666665E-3</v>
      </c>
      <c r="AT1246" s="50">
        <v>3.1640046296296295E-3</v>
      </c>
      <c r="AU1246" s="50">
        <v>5.0126157407407411E-3</v>
      </c>
      <c r="AV1246" s="50">
        <v>5.4309027777777776E-3</v>
      </c>
      <c r="AW1246" s="50">
        <v>6.9593750000000003E-3</v>
      </c>
      <c r="AX1246" s="50">
        <v>1.1048263888888889E-2</v>
      </c>
      <c r="AY1246" s="50">
        <v>1.1922800925925925E-2</v>
      </c>
      <c r="AZ1246" s="50">
        <v>1.9272569444444446E-2</v>
      </c>
      <c r="BA1246" s="50">
        <v>1.656111111111111E-2</v>
      </c>
      <c r="BB1246" s="50">
        <v>2.8318865740740742E-2</v>
      </c>
      <c r="BC1246" s="51">
        <v>5.7986449999999995E-2</v>
      </c>
      <c r="BD1246" s="48" t="s">
        <v>0</v>
      </c>
      <c r="BE1246" s="48" t="s">
        <v>0</v>
      </c>
      <c r="BF1246" s="48" t="s">
        <v>0</v>
      </c>
      <c r="BG1246" s="48">
        <v>4.21</v>
      </c>
      <c r="BH1246" s="48">
        <v>2.99</v>
      </c>
      <c r="BI1246" s="46">
        <v>813</v>
      </c>
    </row>
    <row r="1247" spans="1:61" x14ac:dyDescent="0.3">
      <c r="A1247" s="46">
        <v>155</v>
      </c>
      <c r="B1247" s="48" t="s">
        <v>0</v>
      </c>
      <c r="C1247" s="48" t="s">
        <v>0</v>
      </c>
      <c r="D1247" s="48" t="s">
        <v>0</v>
      </c>
      <c r="E1247" s="48">
        <v>10.220000000000001</v>
      </c>
      <c r="F1247" s="48" t="s">
        <v>0</v>
      </c>
      <c r="G1247" s="48">
        <v>12.05</v>
      </c>
      <c r="H1247" s="48">
        <v>30.45</v>
      </c>
      <c r="I1247" s="48">
        <v>48.72</v>
      </c>
      <c r="J1247" s="49">
        <v>68.03</v>
      </c>
      <c r="K1247" s="50">
        <v>1.0350694444444446E-3</v>
      </c>
      <c r="L1247" s="50">
        <v>1.4086805555555556E-3</v>
      </c>
      <c r="M1247" s="50">
        <v>3.283449074074074E-3</v>
      </c>
      <c r="N1247" s="50">
        <v>1.2854166666666667E-3</v>
      </c>
      <c r="O1247" s="50">
        <v>1.8052083333333334E-3</v>
      </c>
      <c r="P1247" s="50">
        <v>2.3508101851851854E-3</v>
      </c>
      <c r="Q1247" s="50">
        <v>3.7644675925925923E-3</v>
      </c>
      <c r="R1247" s="50">
        <v>4.0530092592592588E-3</v>
      </c>
      <c r="S1247" s="50">
        <v>5.1525462962962957E-3</v>
      </c>
      <c r="T1247" s="50">
        <v>8.1425925925925919E-3</v>
      </c>
      <c r="U1247" s="50">
        <v>8.8005787037037046E-3</v>
      </c>
      <c r="V1247" s="50">
        <v>1.3990856481481481E-2</v>
      </c>
      <c r="W1247" s="50">
        <v>1.4607175925925926E-2</v>
      </c>
      <c r="X1247" s="50">
        <v>2.4581944444444444E-2</v>
      </c>
      <c r="Y1247" s="51">
        <v>5.0718079999999999E-2</v>
      </c>
      <c r="Z1247" s="48" t="s">
        <v>0</v>
      </c>
      <c r="AA1247" s="48" t="s">
        <v>0</v>
      </c>
      <c r="AB1247" s="48" t="s">
        <v>0</v>
      </c>
      <c r="AC1247" s="48">
        <v>7.11</v>
      </c>
      <c r="AD1247" s="48">
        <v>3.63</v>
      </c>
      <c r="AE1247" s="46">
        <v>1069</v>
      </c>
      <c r="AF1247" s="48">
        <v>9.93</v>
      </c>
      <c r="AG1247" s="48">
        <v>10.78</v>
      </c>
      <c r="AH1247" s="48">
        <v>11.5</v>
      </c>
      <c r="AI1247" s="48">
        <v>12.2</v>
      </c>
      <c r="AJ1247" s="48">
        <v>13.37</v>
      </c>
      <c r="AK1247" s="48">
        <v>14.47</v>
      </c>
      <c r="AL1247" s="48">
        <v>38.61</v>
      </c>
      <c r="AM1247" s="48">
        <v>63.66</v>
      </c>
      <c r="AN1247" s="48">
        <v>90.07</v>
      </c>
      <c r="AO1247" s="50">
        <v>1.39375E-3</v>
      </c>
      <c r="AP1247" s="50">
        <v>1.9523148148148147E-3</v>
      </c>
      <c r="AQ1247" s="50">
        <v>4.4444444444444444E-3</v>
      </c>
      <c r="AR1247" s="50">
        <v>1.7611111111111111E-3</v>
      </c>
      <c r="AS1247" s="50">
        <v>2.4530092592592594E-3</v>
      </c>
      <c r="AT1247" s="50">
        <v>3.166550925925926E-3</v>
      </c>
      <c r="AU1247" s="50">
        <v>5.016550925925926E-3</v>
      </c>
      <c r="AV1247" s="50">
        <v>5.4351851851851853E-3</v>
      </c>
      <c r="AW1247" s="50">
        <v>6.9649305555555558E-3</v>
      </c>
      <c r="AX1247" s="50">
        <v>1.1057407407407406E-2</v>
      </c>
      <c r="AY1247" s="50">
        <v>1.1932638888888888E-2</v>
      </c>
      <c r="AZ1247" s="50">
        <v>1.9288773148148149E-2</v>
      </c>
      <c r="BA1247" s="50">
        <v>1.6576388888888891E-2</v>
      </c>
      <c r="BB1247" s="50">
        <v>2.8344560185185184E-2</v>
      </c>
      <c r="BC1247" s="51">
        <v>5.8033359999999992E-2</v>
      </c>
      <c r="BD1247" s="48" t="s">
        <v>0</v>
      </c>
      <c r="BE1247" s="48" t="s">
        <v>0</v>
      </c>
      <c r="BF1247" s="48">
        <v>1.97</v>
      </c>
      <c r="BG1247" s="48">
        <v>4.2</v>
      </c>
      <c r="BH1247" s="48">
        <v>2.97</v>
      </c>
      <c r="BI1247" s="46">
        <v>809</v>
      </c>
    </row>
    <row r="1248" spans="1:61" x14ac:dyDescent="0.3">
      <c r="A1248" s="46">
        <v>154</v>
      </c>
      <c r="B1248" s="48">
        <v>7.93</v>
      </c>
      <c r="C1248" s="48">
        <v>8.6</v>
      </c>
      <c r="D1248" s="48">
        <v>9.1999999999999993</v>
      </c>
      <c r="E1248" s="48" t="s">
        <v>0</v>
      </c>
      <c r="F1248" s="48">
        <v>11.08</v>
      </c>
      <c r="G1248" s="48">
        <v>12.06</v>
      </c>
      <c r="H1248" s="48">
        <v>30.47</v>
      </c>
      <c r="I1248" s="48">
        <v>48.75</v>
      </c>
      <c r="J1248" s="49">
        <v>68.069999999999993</v>
      </c>
      <c r="K1248" s="50">
        <v>1.035763888888889E-3</v>
      </c>
      <c r="L1248" s="50">
        <v>1.4094907407407407E-3</v>
      </c>
      <c r="M1248" s="50">
        <v>3.2856481481481482E-3</v>
      </c>
      <c r="N1248" s="50">
        <v>1.2861111111111111E-3</v>
      </c>
      <c r="O1248" s="50">
        <v>1.8062500000000001E-3</v>
      </c>
      <c r="P1248" s="50">
        <v>2.3520833333333336E-3</v>
      </c>
      <c r="Q1248" s="50">
        <v>3.7666666666666664E-3</v>
      </c>
      <c r="R1248" s="50">
        <v>4.0554398148148147E-3</v>
      </c>
      <c r="S1248" s="50">
        <v>5.1556712962962962E-3</v>
      </c>
      <c r="T1248" s="50">
        <v>8.1476851851851849E-3</v>
      </c>
      <c r="U1248" s="50">
        <v>8.8061342592592601E-3</v>
      </c>
      <c r="V1248" s="50">
        <v>1.3999421296296296E-2</v>
      </c>
      <c r="W1248" s="50">
        <v>1.4620023148148149E-2</v>
      </c>
      <c r="X1248" s="50">
        <v>2.4603472222222224E-2</v>
      </c>
      <c r="Y1248" s="51">
        <v>5.0764109999999994E-2</v>
      </c>
      <c r="Z1248" s="48">
        <v>1.1000000000000001</v>
      </c>
      <c r="AA1248" s="48" t="s">
        <v>0</v>
      </c>
      <c r="AB1248" s="48">
        <v>3.28</v>
      </c>
      <c r="AC1248" s="48">
        <v>7.1</v>
      </c>
      <c r="AD1248" s="48">
        <v>3.61</v>
      </c>
      <c r="AE1248" s="46">
        <v>1064</v>
      </c>
      <c r="AF1248" s="48">
        <v>9.94</v>
      </c>
      <c r="AG1248" s="48">
        <v>10.79</v>
      </c>
      <c r="AH1248" s="48">
        <v>11.51</v>
      </c>
      <c r="AI1248" s="48">
        <v>12.21</v>
      </c>
      <c r="AJ1248" s="48">
        <v>13.38</v>
      </c>
      <c r="AK1248" s="48">
        <v>14.48</v>
      </c>
      <c r="AL1248" s="48">
        <v>38.64</v>
      </c>
      <c r="AM1248" s="48">
        <v>63.71</v>
      </c>
      <c r="AN1248" s="48">
        <v>90.14</v>
      </c>
      <c r="AO1248" s="50">
        <v>1.3949074074074074E-3</v>
      </c>
      <c r="AP1248" s="50">
        <v>1.9539351851851853E-3</v>
      </c>
      <c r="AQ1248" s="50">
        <v>4.4481481481481481E-3</v>
      </c>
      <c r="AR1248" s="50">
        <v>1.7625E-3</v>
      </c>
      <c r="AS1248" s="50">
        <v>2.4549768518518519E-3</v>
      </c>
      <c r="AT1248" s="50">
        <v>3.169097222222222E-3</v>
      </c>
      <c r="AU1248" s="50">
        <v>5.0206018518518525E-3</v>
      </c>
      <c r="AV1248" s="50">
        <v>5.4394675925925921E-3</v>
      </c>
      <c r="AW1248" s="50">
        <v>6.9706018518518511E-3</v>
      </c>
      <c r="AX1248" s="50">
        <v>1.1066550925925924E-2</v>
      </c>
      <c r="AY1248" s="50">
        <v>1.1942592592592591E-2</v>
      </c>
      <c r="AZ1248" s="50">
        <v>1.9304976851851851E-2</v>
      </c>
      <c r="BA1248" s="50">
        <v>1.6591782407407406E-2</v>
      </c>
      <c r="BB1248" s="50">
        <v>2.8370486111111107E-2</v>
      </c>
      <c r="BC1248" s="51">
        <v>5.809069E-2</v>
      </c>
      <c r="BD1248" s="48" t="s">
        <v>0</v>
      </c>
      <c r="BE1248" s="48">
        <v>1.28</v>
      </c>
      <c r="BF1248" s="48" t="s">
        <v>0</v>
      </c>
      <c r="BG1248" s="48">
        <v>4.1900000000000004</v>
      </c>
      <c r="BH1248" s="48">
        <v>2.95</v>
      </c>
      <c r="BI1248" s="46">
        <v>805</v>
      </c>
    </row>
    <row r="1249" spans="1:61" x14ac:dyDescent="0.3">
      <c r="A1249" s="46">
        <v>153</v>
      </c>
      <c r="B1249" s="48" t="s">
        <v>0</v>
      </c>
      <c r="C1249" s="48" t="s">
        <v>0</v>
      </c>
      <c r="D1249" s="48" t="s">
        <v>0</v>
      </c>
      <c r="E1249" s="48">
        <v>10.23</v>
      </c>
      <c r="F1249" s="48">
        <v>11.09</v>
      </c>
      <c r="G1249" s="48" t="s">
        <v>0</v>
      </c>
      <c r="H1249" s="48">
        <v>30.49</v>
      </c>
      <c r="I1249" s="48">
        <v>48.78</v>
      </c>
      <c r="J1249" s="49">
        <v>68.11</v>
      </c>
      <c r="K1249" s="50">
        <v>1.0363425925925926E-3</v>
      </c>
      <c r="L1249" s="50">
        <v>1.410300925925926E-3</v>
      </c>
      <c r="M1249" s="50">
        <v>3.2877314814814818E-3</v>
      </c>
      <c r="N1249" s="50">
        <v>1.2869212962962964E-3</v>
      </c>
      <c r="O1249" s="50">
        <v>1.8072916666666669E-3</v>
      </c>
      <c r="P1249" s="50">
        <v>2.3534722222222225E-3</v>
      </c>
      <c r="Q1249" s="50">
        <v>3.7689814814814812E-3</v>
      </c>
      <c r="R1249" s="50">
        <v>4.0578703703703705E-3</v>
      </c>
      <c r="S1249" s="50">
        <v>5.1587962962962959E-3</v>
      </c>
      <c r="T1249" s="50">
        <v>8.1527777777777779E-3</v>
      </c>
      <c r="U1249" s="50">
        <v>8.8115740740740741E-3</v>
      </c>
      <c r="V1249" s="50">
        <v>1.4008101851851851E-2</v>
      </c>
      <c r="W1249" s="50">
        <v>1.4632870370370371E-2</v>
      </c>
      <c r="X1249" s="50">
        <v>2.4625115740740743E-2</v>
      </c>
      <c r="Y1249" s="51">
        <v>5.0799730000000001E-2</v>
      </c>
      <c r="Z1249" s="48" t="s">
        <v>0</v>
      </c>
      <c r="AA1249" s="48">
        <v>1.77</v>
      </c>
      <c r="AB1249" s="48" t="s">
        <v>0</v>
      </c>
      <c r="AC1249" s="48">
        <v>7.09</v>
      </c>
      <c r="AD1249" s="48">
        <v>3.59</v>
      </c>
      <c r="AE1249" s="46">
        <v>1058</v>
      </c>
      <c r="AF1249" s="48" t="s">
        <v>0</v>
      </c>
      <c r="AG1249" s="48" t="s">
        <v>0</v>
      </c>
      <c r="AH1249" s="48">
        <v>11.52</v>
      </c>
      <c r="AI1249" s="48">
        <v>12.22</v>
      </c>
      <c r="AJ1249" s="48">
        <v>13.39</v>
      </c>
      <c r="AK1249" s="48">
        <v>14.49</v>
      </c>
      <c r="AL1249" s="48">
        <v>38.659999999999997</v>
      </c>
      <c r="AM1249" s="48">
        <v>63.76</v>
      </c>
      <c r="AN1249" s="48">
        <v>90.21</v>
      </c>
      <c r="AO1249" s="50">
        <v>1.3960648148148148E-3</v>
      </c>
      <c r="AP1249" s="50">
        <v>1.9555555555555554E-3</v>
      </c>
      <c r="AQ1249" s="50">
        <v>4.4518518518518518E-3</v>
      </c>
      <c r="AR1249" s="50">
        <v>1.7640046296296297E-3</v>
      </c>
      <c r="AS1249" s="50">
        <v>2.4569444444444443E-3</v>
      </c>
      <c r="AT1249" s="50">
        <v>3.1715277777777779E-3</v>
      </c>
      <c r="AU1249" s="50">
        <v>5.0245370370370374E-3</v>
      </c>
      <c r="AV1249" s="50">
        <v>5.4438657407407404E-3</v>
      </c>
      <c r="AW1249" s="50">
        <v>6.9761574074074066E-3</v>
      </c>
      <c r="AX1249" s="50">
        <v>1.1075694444444444E-2</v>
      </c>
      <c r="AY1249" s="50">
        <v>1.1952546296296294E-2</v>
      </c>
      <c r="AZ1249" s="50">
        <v>1.9321180555555553E-2</v>
      </c>
      <c r="BA1249" s="50">
        <v>1.6607060185185183E-2</v>
      </c>
      <c r="BB1249" s="50">
        <v>2.8396412037037036E-2</v>
      </c>
      <c r="BC1249" s="51">
        <v>5.8137629999999996E-2</v>
      </c>
      <c r="BD1249" s="48" t="s">
        <v>0</v>
      </c>
      <c r="BE1249" s="48" t="s">
        <v>0</v>
      </c>
      <c r="BF1249" s="48">
        <v>1.96</v>
      </c>
      <c r="BG1249" s="48">
        <v>4.18</v>
      </c>
      <c r="BH1249" s="48">
        <v>2.94</v>
      </c>
      <c r="BI1249" s="46">
        <v>801</v>
      </c>
    </row>
    <row r="1250" spans="1:61" x14ac:dyDescent="0.3">
      <c r="A1250" s="46">
        <v>152</v>
      </c>
      <c r="B1250" s="48">
        <v>7.94</v>
      </c>
      <c r="C1250" s="48">
        <v>8.61</v>
      </c>
      <c r="D1250" s="48">
        <v>9.2100000000000009</v>
      </c>
      <c r="E1250" s="48">
        <v>10.24</v>
      </c>
      <c r="F1250" s="48">
        <v>11.1</v>
      </c>
      <c r="G1250" s="48">
        <v>12.07</v>
      </c>
      <c r="H1250" s="48">
        <v>30.5</v>
      </c>
      <c r="I1250" s="48">
        <v>48.81</v>
      </c>
      <c r="J1250" s="49">
        <v>68.150000000000006</v>
      </c>
      <c r="K1250" s="50">
        <v>1.0369212962962964E-3</v>
      </c>
      <c r="L1250" s="50">
        <v>1.411111111111111E-3</v>
      </c>
      <c r="M1250" s="50">
        <v>3.2898148148148149E-3</v>
      </c>
      <c r="N1250" s="50">
        <v>1.2876157407407409E-3</v>
      </c>
      <c r="O1250" s="50">
        <v>1.8084490740740743E-3</v>
      </c>
      <c r="P1250" s="50">
        <v>2.3548611111111114E-3</v>
      </c>
      <c r="Q1250" s="50">
        <v>3.771296296296296E-3</v>
      </c>
      <c r="R1250" s="50">
        <v>4.0603009259259255E-3</v>
      </c>
      <c r="S1250" s="50">
        <v>5.1618055555555549E-3</v>
      </c>
      <c r="T1250" s="50">
        <v>8.1579861111111106E-3</v>
      </c>
      <c r="U1250" s="50">
        <v>8.8171296296296296E-3</v>
      </c>
      <c r="V1250" s="50">
        <v>1.4016782407407407E-2</v>
      </c>
      <c r="W1250" s="50">
        <v>1.4645833333333334E-2</v>
      </c>
      <c r="X1250" s="50">
        <v>2.4646759259259261E-2</v>
      </c>
      <c r="Y1250" s="51">
        <v>5.0845800000000003E-2</v>
      </c>
      <c r="Z1250" s="48" t="s">
        <v>0</v>
      </c>
      <c r="AA1250" s="48" t="s">
        <v>0</v>
      </c>
      <c r="AB1250" s="48">
        <v>3.27</v>
      </c>
      <c r="AC1250" s="48">
        <v>7.08</v>
      </c>
      <c r="AD1250" s="48">
        <v>3.57</v>
      </c>
      <c r="AE1250" s="46">
        <v>1053</v>
      </c>
      <c r="AF1250" s="48">
        <v>9.9499999999999993</v>
      </c>
      <c r="AG1250" s="48">
        <v>10.8</v>
      </c>
      <c r="AH1250" s="48" t="s">
        <v>0</v>
      </c>
      <c r="AI1250" s="48">
        <v>12.23</v>
      </c>
      <c r="AJ1250" s="48">
        <v>13.4</v>
      </c>
      <c r="AK1250" s="48">
        <v>14.5</v>
      </c>
      <c r="AL1250" s="48">
        <v>38.69</v>
      </c>
      <c r="AM1250" s="48">
        <v>63.81</v>
      </c>
      <c r="AN1250" s="48">
        <v>90.28</v>
      </c>
      <c r="AO1250" s="50">
        <v>1.3972222222222222E-3</v>
      </c>
      <c r="AP1250" s="50">
        <v>1.957175925925926E-3</v>
      </c>
      <c r="AQ1250" s="50">
        <v>4.4556712962962961E-3</v>
      </c>
      <c r="AR1250" s="50">
        <v>1.7653935185185186E-3</v>
      </c>
      <c r="AS1250" s="50">
        <v>2.4589120370370368E-3</v>
      </c>
      <c r="AT1250" s="50">
        <v>3.174074074074074E-3</v>
      </c>
      <c r="AU1250" s="50">
        <v>5.028587962962963E-3</v>
      </c>
      <c r="AV1250" s="50">
        <v>5.4482638888888888E-3</v>
      </c>
      <c r="AW1250" s="50">
        <v>6.9818287037037036E-3</v>
      </c>
      <c r="AX1250" s="50">
        <v>1.1084953703703705E-2</v>
      </c>
      <c r="AY1250" s="50">
        <v>1.1962500000000001E-2</v>
      </c>
      <c r="AZ1250" s="50">
        <v>1.9337499999999997E-2</v>
      </c>
      <c r="BA1250" s="50">
        <v>1.6622569444444443E-2</v>
      </c>
      <c r="BB1250" s="50">
        <v>2.8422337962962962E-2</v>
      </c>
      <c r="BC1250" s="51">
        <v>5.819499999999999E-2</v>
      </c>
      <c r="BD1250" s="48">
        <v>0.87</v>
      </c>
      <c r="BE1250" s="48" t="s">
        <v>0</v>
      </c>
      <c r="BF1250" s="48" t="s">
        <v>0</v>
      </c>
      <c r="BG1250" s="48">
        <v>4.16</v>
      </c>
      <c r="BH1250" s="48">
        <v>2.92</v>
      </c>
      <c r="BI1250" s="46">
        <v>797</v>
      </c>
    </row>
    <row r="1251" spans="1:61" x14ac:dyDescent="0.3">
      <c r="A1251" s="46">
        <v>151</v>
      </c>
      <c r="B1251" s="48" t="s">
        <v>0</v>
      </c>
      <c r="C1251" s="48" t="s">
        <v>0</v>
      </c>
      <c r="D1251" s="48" t="s">
        <v>0</v>
      </c>
      <c r="E1251" s="48" t="s">
        <v>0</v>
      </c>
      <c r="F1251" s="48" t="s">
        <v>0</v>
      </c>
      <c r="G1251" s="48">
        <v>12.08</v>
      </c>
      <c r="H1251" s="48">
        <v>30.52</v>
      </c>
      <c r="I1251" s="48">
        <v>48.84</v>
      </c>
      <c r="J1251" s="49">
        <v>68.19</v>
      </c>
      <c r="K1251" s="50">
        <v>1.0376157407407409E-3</v>
      </c>
      <c r="L1251" s="50">
        <v>1.4120370370370372E-3</v>
      </c>
      <c r="M1251" s="50">
        <v>3.292013888888889E-3</v>
      </c>
      <c r="N1251" s="50">
        <v>1.2884259259259259E-3</v>
      </c>
      <c r="O1251" s="50">
        <v>1.8094907407407409E-3</v>
      </c>
      <c r="P1251" s="50">
        <v>2.3562500000000003E-3</v>
      </c>
      <c r="Q1251" s="50">
        <v>3.7734953703703702E-3</v>
      </c>
      <c r="R1251" s="50">
        <v>4.062847222222222E-3</v>
      </c>
      <c r="S1251" s="50">
        <v>5.1650462962962961E-3</v>
      </c>
      <c r="T1251" s="50">
        <v>8.1630787037037036E-3</v>
      </c>
      <c r="U1251" s="50">
        <v>8.8226851851851851E-3</v>
      </c>
      <c r="V1251" s="50">
        <v>1.4025578703703703E-2</v>
      </c>
      <c r="W1251" s="50">
        <v>1.4658796296296297E-2</v>
      </c>
      <c r="X1251" s="50">
        <v>2.466851851851852E-2</v>
      </c>
      <c r="Y1251" s="51">
        <v>5.0891869999999999E-2</v>
      </c>
      <c r="Z1251" s="48" t="s">
        <v>0</v>
      </c>
      <c r="AA1251" s="48">
        <v>1.76</v>
      </c>
      <c r="AB1251" s="48" t="s">
        <v>0</v>
      </c>
      <c r="AC1251" s="48">
        <v>7.07</v>
      </c>
      <c r="AD1251" s="48">
        <v>3.56</v>
      </c>
      <c r="AE1251" s="46">
        <v>1048</v>
      </c>
      <c r="AF1251" s="48">
        <v>9.9600000000000009</v>
      </c>
      <c r="AG1251" s="48">
        <v>10.81</v>
      </c>
      <c r="AH1251" s="48">
        <v>11.53</v>
      </c>
      <c r="AI1251" s="48">
        <v>12.24</v>
      </c>
      <c r="AJ1251" s="48">
        <v>13.41</v>
      </c>
      <c r="AK1251" s="48">
        <v>14.52</v>
      </c>
      <c r="AL1251" s="48">
        <v>38.72</v>
      </c>
      <c r="AM1251" s="48">
        <v>63.86</v>
      </c>
      <c r="AN1251" s="48">
        <v>90.35</v>
      </c>
      <c r="AO1251" s="50">
        <v>1.398263888888889E-3</v>
      </c>
      <c r="AP1251" s="50">
        <v>1.9587962962962962E-3</v>
      </c>
      <c r="AQ1251" s="50">
        <v>4.4593750000000007E-3</v>
      </c>
      <c r="AR1251" s="50">
        <v>1.7668981481481481E-3</v>
      </c>
      <c r="AS1251" s="50">
        <v>2.4608796296296297E-3</v>
      </c>
      <c r="AT1251" s="50">
        <v>3.1766203703703704E-3</v>
      </c>
      <c r="AU1251" s="50">
        <v>5.0326388888888886E-3</v>
      </c>
      <c r="AV1251" s="50">
        <v>5.4526620370370371E-3</v>
      </c>
      <c r="AW1251" s="50">
        <v>6.9874999999999998E-3</v>
      </c>
      <c r="AX1251" s="50">
        <v>1.1094212962962962E-2</v>
      </c>
      <c r="AY1251" s="50">
        <v>1.1972569444444444E-2</v>
      </c>
      <c r="AZ1251" s="50">
        <v>1.9353819444444444E-2</v>
      </c>
      <c r="BA1251" s="50">
        <v>1.6637962962962962E-2</v>
      </c>
      <c r="BB1251" s="50">
        <v>2.8448495370370367E-2</v>
      </c>
      <c r="BC1251" s="51">
        <v>5.8252399999999996E-2</v>
      </c>
      <c r="BD1251" s="48" t="s">
        <v>0</v>
      </c>
      <c r="BE1251" s="48">
        <v>1.27</v>
      </c>
      <c r="BF1251" s="48">
        <v>1.9500000000000002</v>
      </c>
      <c r="BG1251" s="48">
        <v>4.1500000000000004</v>
      </c>
      <c r="BH1251" s="48">
        <v>2.91</v>
      </c>
      <c r="BI1251" s="46">
        <v>793</v>
      </c>
    </row>
    <row r="1252" spans="1:61" x14ac:dyDescent="0.3">
      <c r="A1252" s="46">
        <v>150</v>
      </c>
      <c r="B1252" s="48" t="s">
        <v>0</v>
      </c>
      <c r="C1252" s="48">
        <v>8.6199999999999992</v>
      </c>
      <c r="D1252" s="48">
        <v>9.2200000000000006</v>
      </c>
      <c r="E1252" s="48">
        <v>10.25</v>
      </c>
      <c r="F1252" s="48">
        <v>11.11</v>
      </c>
      <c r="G1252" s="48">
        <v>12.09</v>
      </c>
      <c r="H1252" s="48">
        <v>30.54</v>
      </c>
      <c r="I1252" s="48">
        <v>48.87</v>
      </c>
      <c r="J1252" s="48">
        <v>68.23</v>
      </c>
      <c r="K1252" s="50">
        <v>1.0381944444444445E-3</v>
      </c>
      <c r="L1252" s="50">
        <v>1.4128472222222225E-3</v>
      </c>
      <c r="M1252" s="50">
        <v>3.2940972222222221E-3</v>
      </c>
      <c r="N1252" s="50">
        <v>1.2891203703703704E-3</v>
      </c>
      <c r="O1252" s="50">
        <v>1.8105324074074076E-3</v>
      </c>
      <c r="P1252" s="50">
        <v>2.3577546296296298E-3</v>
      </c>
      <c r="Q1252" s="50">
        <v>3.775810185185185E-3</v>
      </c>
      <c r="R1252" s="50">
        <v>4.0652777777777779E-3</v>
      </c>
      <c r="S1252" s="50">
        <v>5.1681712962962966E-3</v>
      </c>
      <c r="T1252" s="50">
        <v>8.1682870370370381E-3</v>
      </c>
      <c r="U1252" s="50">
        <v>8.8282407407407407E-3</v>
      </c>
      <c r="V1252" s="50">
        <v>1.4034374999999998E-2</v>
      </c>
      <c r="W1252" s="50">
        <v>1.4671759259259259E-2</v>
      </c>
      <c r="X1252" s="50">
        <v>2.4690393518518521E-2</v>
      </c>
      <c r="Y1252" s="51">
        <v>5.0937960000000004E-2</v>
      </c>
      <c r="Z1252" s="48" t="s">
        <v>0</v>
      </c>
      <c r="AA1252" s="48" t="s">
        <v>0</v>
      </c>
      <c r="AB1252" s="48">
        <v>3.26</v>
      </c>
      <c r="AC1252" s="48">
        <v>7.06</v>
      </c>
      <c r="AD1252" s="48">
        <v>3.54</v>
      </c>
      <c r="AE1252" s="46">
        <v>1043</v>
      </c>
      <c r="AF1252" s="48" t="s">
        <v>0</v>
      </c>
      <c r="AG1252" s="48">
        <v>10.82</v>
      </c>
      <c r="AH1252" s="48">
        <v>11.54</v>
      </c>
      <c r="AI1252" s="48">
        <v>12.25</v>
      </c>
      <c r="AJ1252" s="48">
        <v>13.42</v>
      </c>
      <c r="AK1252" s="48">
        <v>14.53</v>
      </c>
      <c r="AL1252" s="48">
        <v>38.75</v>
      </c>
      <c r="AM1252" s="48">
        <v>63.91</v>
      </c>
      <c r="AN1252" s="48">
        <v>90.43</v>
      </c>
      <c r="AO1252" s="50">
        <v>1.3994212962962964E-3</v>
      </c>
      <c r="AP1252" s="50">
        <v>1.9604166666666667E-3</v>
      </c>
      <c r="AQ1252" s="50">
        <v>4.463194444444445E-3</v>
      </c>
      <c r="AR1252" s="50">
        <v>1.768287037037037E-3</v>
      </c>
      <c r="AS1252" s="50">
        <v>2.4628472222222222E-3</v>
      </c>
      <c r="AT1252" s="50">
        <v>3.1791666666666665E-3</v>
      </c>
      <c r="AU1252" s="50">
        <v>5.036689814814815E-3</v>
      </c>
      <c r="AV1252" s="50">
        <v>5.4570601851851855E-3</v>
      </c>
      <c r="AW1252" s="50">
        <v>6.9932870370370366E-3</v>
      </c>
      <c r="AX1252" s="50">
        <v>1.1103472222222221E-2</v>
      </c>
      <c r="AY1252" s="50">
        <v>1.1982638888888888E-2</v>
      </c>
      <c r="AZ1252" s="50">
        <v>1.937025462962963E-2</v>
      </c>
      <c r="BA1252" s="50">
        <v>1.665358796296296E-2</v>
      </c>
      <c r="BB1252" s="50">
        <v>2.8474652777777776E-2</v>
      </c>
      <c r="BC1252" s="51">
        <v>5.8299389999999993E-2</v>
      </c>
      <c r="BD1252" s="48" t="s">
        <v>0</v>
      </c>
      <c r="BE1252" s="48" t="s">
        <v>0</v>
      </c>
      <c r="BF1252" s="48" t="s">
        <v>0</v>
      </c>
      <c r="BG1252" s="48">
        <v>4.1399999999999997</v>
      </c>
      <c r="BH1252" s="48">
        <v>2.89</v>
      </c>
      <c r="BI1252" s="46">
        <v>789</v>
      </c>
    </row>
    <row r="1253" spans="1:61" x14ac:dyDescent="0.3">
      <c r="A1253" s="46">
        <v>149</v>
      </c>
      <c r="B1253" s="48">
        <v>7.95</v>
      </c>
      <c r="C1253" s="48" t="s">
        <v>0</v>
      </c>
      <c r="D1253" s="48" t="s">
        <v>0</v>
      </c>
      <c r="E1253" s="48">
        <v>10.26</v>
      </c>
      <c r="F1253" s="48">
        <v>11.12</v>
      </c>
      <c r="G1253" s="48">
        <v>12.1</v>
      </c>
      <c r="H1253" s="48">
        <v>30.56</v>
      </c>
      <c r="I1253" s="48">
        <v>48.9</v>
      </c>
      <c r="J1253" s="48">
        <v>68.27</v>
      </c>
      <c r="K1253" s="50">
        <v>1.0388888888888889E-3</v>
      </c>
      <c r="L1253" s="50">
        <v>1.4136574074074075E-3</v>
      </c>
      <c r="M1253" s="50">
        <v>3.2962962962962963E-3</v>
      </c>
      <c r="N1253" s="50">
        <v>1.2899305555555557E-3</v>
      </c>
      <c r="O1253" s="50">
        <v>1.8115740740740742E-3</v>
      </c>
      <c r="P1253" s="50">
        <v>2.3591435185185187E-3</v>
      </c>
      <c r="Q1253" s="50">
        <v>3.7781249999999998E-3</v>
      </c>
      <c r="R1253" s="50">
        <v>4.0677083333333338E-3</v>
      </c>
      <c r="S1253" s="50">
        <v>5.1712962962962962E-3</v>
      </c>
      <c r="T1253" s="50">
        <v>8.1734953703703709E-3</v>
      </c>
      <c r="U1253" s="50">
        <v>8.8337962962962979E-3</v>
      </c>
      <c r="V1253" s="50">
        <v>1.4043055555555555E-2</v>
      </c>
      <c r="W1253" s="50">
        <v>1.4684837962962962E-2</v>
      </c>
      <c r="X1253" s="50">
        <v>2.4712268518518519E-2</v>
      </c>
      <c r="Y1253" s="51">
        <v>5.0984069999999999E-2</v>
      </c>
      <c r="Z1253" s="48" t="s">
        <v>0</v>
      </c>
      <c r="AA1253" s="48" t="s">
        <v>0</v>
      </c>
      <c r="AB1253" s="48" t="s">
        <v>0</v>
      </c>
      <c r="AC1253" s="48">
        <v>7.05</v>
      </c>
      <c r="AD1253" s="48">
        <v>3.52</v>
      </c>
      <c r="AE1253" s="46">
        <v>1037</v>
      </c>
      <c r="AF1253" s="48">
        <v>9.9700000000000006</v>
      </c>
      <c r="AG1253" s="48" t="s">
        <v>0</v>
      </c>
      <c r="AH1253" s="48">
        <v>11.55</v>
      </c>
      <c r="AI1253" s="48">
        <v>12.26</v>
      </c>
      <c r="AJ1253" s="48">
        <v>13.43</v>
      </c>
      <c r="AK1253" s="48">
        <v>14.54</v>
      </c>
      <c r="AL1253" s="48">
        <v>38.78</v>
      </c>
      <c r="AM1253" s="48">
        <v>63.96</v>
      </c>
      <c r="AN1253" s="48">
        <v>90.5</v>
      </c>
      <c r="AO1253" s="50">
        <v>1.4005787037037038E-3</v>
      </c>
      <c r="AP1253" s="50">
        <v>1.9620370370370369E-3</v>
      </c>
      <c r="AQ1253" s="50">
        <v>4.4670138888888893E-3</v>
      </c>
      <c r="AR1253" s="50">
        <v>1.7697916666666667E-3</v>
      </c>
      <c r="AS1253" s="50">
        <v>2.4648148148148146E-3</v>
      </c>
      <c r="AT1253" s="50">
        <v>3.181712962962963E-3</v>
      </c>
      <c r="AU1253" s="50">
        <v>5.0407407407407415E-3</v>
      </c>
      <c r="AV1253" s="50">
        <v>5.4614583333333338E-3</v>
      </c>
      <c r="AW1253" s="50">
        <v>6.9989583333333327E-3</v>
      </c>
      <c r="AX1253" s="50">
        <v>1.1112731481481482E-2</v>
      </c>
      <c r="AY1253" s="50">
        <v>1.1992708333333334E-2</v>
      </c>
      <c r="AZ1253" s="50">
        <v>1.9386805555555556E-2</v>
      </c>
      <c r="BA1253" s="50">
        <v>1.6669097222222221E-2</v>
      </c>
      <c r="BB1253" s="50">
        <v>2.8500925925925926E-2</v>
      </c>
      <c r="BC1253" s="51">
        <v>5.8356810000000002E-2</v>
      </c>
      <c r="BD1253" s="48" t="s">
        <v>0</v>
      </c>
      <c r="BE1253" s="48" t="s">
        <v>0</v>
      </c>
      <c r="BF1253" s="48">
        <v>1.94</v>
      </c>
      <c r="BG1253" s="48">
        <v>4.13</v>
      </c>
      <c r="BH1253" s="48">
        <v>2.87</v>
      </c>
      <c r="BI1253" s="46">
        <v>785</v>
      </c>
    </row>
    <row r="1254" spans="1:61" x14ac:dyDescent="0.3">
      <c r="A1254" s="46">
        <v>148</v>
      </c>
      <c r="B1254" s="48" t="s">
        <v>0</v>
      </c>
      <c r="C1254" s="48">
        <v>8.6300000000000008</v>
      </c>
      <c r="D1254" s="48">
        <v>9.23</v>
      </c>
      <c r="E1254" s="48" t="s">
        <v>0</v>
      </c>
      <c r="F1254" s="48">
        <v>11.13</v>
      </c>
      <c r="G1254" s="48">
        <v>12.11</v>
      </c>
      <c r="H1254" s="48">
        <v>30.58</v>
      </c>
      <c r="I1254" s="48">
        <v>48.93</v>
      </c>
      <c r="J1254" s="48">
        <v>68.31</v>
      </c>
      <c r="K1254" s="50">
        <v>1.0394675925925927E-3</v>
      </c>
      <c r="L1254" s="50">
        <v>1.4145833333333334E-3</v>
      </c>
      <c r="M1254" s="50">
        <v>3.2983796296296298E-3</v>
      </c>
      <c r="N1254" s="50">
        <v>1.2906250000000001E-3</v>
      </c>
      <c r="O1254" s="50">
        <v>1.8126157407407409E-3</v>
      </c>
      <c r="P1254" s="50">
        <v>2.3605324074074075E-3</v>
      </c>
      <c r="Q1254" s="50">
        <v>3.7804398148148146E-3</v>
      </c>
      <c r="R1254" s="50">
        <v>4.0701388888888888E-3</v>
      </c>
      <c r="S1254" s="50">
        <v>5.1744212962962968E-3</v>
      </c>
      <c r="T1254" s="50">
        <v>8.1787037037037037E-3</v>
      </c>
      <c r="U1254" s="50">
        <v>8.8393518518518534E-3</v>
      </c>
      <c r="V1254" s="50">
        <v>1.4051967592592592E-2</v>
      </c>
      <c r="W1254" s="50">
        <v>1.4697916666666668E-2</v>
      </c>
      <c r="X1254" s="50">
        <v>2.4734259259259258E-2</v>
      </c>
      <c r="Y1254" s="51">
        <v>5.1030199999999998E-2</v>
      </c>
      <c r="Z1254" s="48" t="s">
        <v>0</v>
      </c>
      <c r="AA1254" s="48">
        <v>1.75</v>
      </c>
      <c r="AB1254" s="48">
        <v>3.25</v>
      </c>
      <c r="AC1254" s="48">
        <v>7.04</v>
      </c>
      <c r="AD1254" s="48">
        <v>3.51</v>
      </c>
      <c r="AE1254" s="46">
        <v>1032</v>
      </c>
      <c r="AF1254" s="48">
        <v>9.98</v>
      </c>
      <c r="AG1254" s="48">
        <v>10.83</v>
      </c>
      <c r="AH1254" s="48">
        <v>11.56</v>
      </c>
      <c r="AI1254" s="48">
        <v>12.27</v>
      </c>
      <c r="AJ1254" s="48">
        <v>13.45</v>
      </c>
      <c r="AK1254" s="48">
        <v>14.55</v>
      </c>
      <c r="AL1254" s="48">
        <v>38.81</v>
      </c>
      <c r="AM1254" s="48">
        <v>64.010000000000005</v>
      </c>
      <c r="AN1254" s="48">
        <v>90.57</v>
      </c>
      <c r="AO1254" s="50">
        <v>1.4017361111111112E-3</v>
      </c>
      <c r="AP1254" s="50">
        <v>1.9637731481481481E-3</v>
      </c>
      <c r="AQ1254" s="50">
        <v>4.4708333333333336E-3</v>
      </c>
      <c r="AR1254" s="50">
        <v>1.7711805555555558E-3</v>
      </c>
      <c r="AS1254" s="50">
        <v>2.4667824074074071E-3</v>
      </c>
      <c r="AT1254" s="50">
        <v>3.1842592592592595E-3</v>
      </c>
      <c r="AU1254" s="50">
        <v>5.044791666666667E-3</v>
      </c>
      <c r="AV1254" s="50">
        <v>5.4658564814814813E-3</v>
      </c>
      <c r="AW1254" s="50">
        <v>7.0047453703703704E-3</v>
      </c>
      <c r="AX1254" s="50">
        <v>1.1122106481481481E-2</v>
      </c>
      <c r="AY1254" s="50">
        <v>1.2002777777777777E-2</v>
      </c>
      <c r="AZ1254" s="50">
        <v>1.940335648148148E-2</v>
      </c>
      <c r="BA1254" s="50">
        <v>1.6684722222222222E-2</v>
      </c>
      <c r="BB1254" s="50">
        <v>2.8527314814814814E-2</v>
      </c>
      <c r="BC1254" s="51">
        <v>5.8403829999999997E-2</v>
      </c>
      <c r="BD1254" s="48" t="s">
        <v>0</v>
      </c>
      <c r="BE1254" s="48">
        <v>1.26</v>
      </c>
      <c r="BF1254" s="48" t="s">
        <v>0</v>
      </c>
      <c r="BG1254" s="48">
        <v>4.12</v>
      </c>
      <c r="BH1254" s="48">
        <v>2.86</v>
      </c>
      <c r="BI1254" s="46">
        <v>781</v>
      </c>
    </row>
    <row r="1255" spans="1:61" x14ac:dyDescent="0.3">
      <c r="A1255" s="46">
        <v>147</v>
      </c>
      <c r="B1255" s="48">
        <v>7.96</v>
      </c>
      <c r="C1255" s="48" t="s">
        <v>0</v>
      </c>
      <c r="D1255" s="48" t="s">
        <v>0</v>
      </c>
      <c r="E1255" s="48">
        <v>10.27</v>
      </c>
      <c r="F1255" s="48" t="s">
        <v>0</v>
      </c>
      <c r="G1255" s="48" t="s">
        <v>0</v>
      </c>
      <c r="H1255" s="48">
        <v>30.59</v>
      </c>
      <c r="I1255" s="48">
        <v>48.97</v>
      </c>
      <c r="J1255" s="48">
        <v>68.349999999999994</v>
      </c>
      <c r="K1255" s="50">
        <v>1.0400462962962963E-3</v>
      </c>
      <c r="L1255" s="50">
        <v>1.4153935185185187E-3</v>
      </c>
      <c r="M1255" s="50">
        <v>3.3005787037037036E-3</v>
      </c>
      <c r="N1255" s="50">
        <v>1.2914351851851852E-3</v>
      </c>
      <c r="O1255" s="50">
        <v>1.8137731481481483E-3</v>
      </c>
      <c r="P1255" s="50">
        <v>2.3619212962962964E-3</v>
      </c>
      <c r="Q1255" s="50">
        <v>3.7827546296296294E-3</v>
      </c>
      <c r="R1255" s="50">
        <v>4.0726851851851853E-3</v>
      </c>
      <c r="S1255" s="50">
        <v>5.1775462962962964E-3</v>
      </c>
      <c r="T1255" s="50">
        <v>8.1839120370370364E-3</v>
      </c>
      <c r="U1255" s="50">
        <v>8.8450231481481487E-3</v>
      </c>
      <c r="V1255" s="50">
        <v>1.4060763888888888E-2</v>
      </c>
      <c r="W1255" s="50">
        <v>1.4710995370370371E-2</v>
      </c>
      <c r="X1255" s="50">
        <v>2.4756365740740742E-2</v>
      </c>
      <c r="Y1255" s="51">
        <v>5.1065909999999999E-2</v>
      </c>
      <c r="Z1255" s="48" t="s">
        <v>0</v>
      </c>
      <c r="AA1255" s="48" t="s">
        <v>0</v>
      </c>
      <c r="AB1255" s="48" t="s">
        <v>0</v>
      </c>
      <c r="AC1255" s="48">
        <v>7.03</v>
      </c>
      <c r="AD1255" s="48">
        <v>3.49</v>
      </c>
      <c r="AE1255" s="46">
        <v>1027</v>
      </c>
      <c r="AF1255" s="48">
        <v>9.99</v>
      </c>
      <c r="AG1255" s="48">
        <v>10.84</v>
      </c>
      <c r="AH1255" s="48">
        <v>11.57</v>
      </c>
      <c r="AI1255" s="48">
        <v>12.28</v>
      </c>
      <c r="AJ1255" s="48">
        <v>13.46</v>
      </c>
      <c r="AK1255" s="48">
        <v>14.57</v>
      </c>
      <c r="AL1255" s="48">
        <v>38.840000000000003</v>
      </c>
      <c r="AM1255" s="48">
        <v>64.069999999999993</v>
      </c>
      <c r="AN1255" s="48">
        <v>90.64</v>
      </c>
      <c r="AO1255" s="50">
        <v>1.4028935185185186E-3</v>
      </c>
      <c r="AP1255" s="50">
        <v>1.9653935185185182E-3</v>
      </c>
      <c r="AQ1255" s="50">
        <v>4.4746527777777779E-3</v>
      </c>
      <c r="AR1255" s="50">
        <v>1.7726851851851853E-3</v>
      </c>
      <c r="AS1255" s="50">
        <v>2.46875E-3</v>
      </c>
      <c r="AT1255" s="50">
        <v>3.186805555555556E-3</v>
      </c>
      <c r="AU1255" s="50">
        <v>5.0488425925925926E-3</v>
      </c>
      <c r="AV1255" s="50">
        <v>5.4702546296296296E-3</v>
      </c>
      <c r="AW1255" s="50">
        <v>7.0104166666666665E-3</v>
      </c>
      <c r="AX1255" s="50">
        <v>1.1131481481481482E-2</v>
      </c>
      <c r="AY1255" s="50">
        <v>1.2012962962962963E-2</v>
      </c>
      <c r="AZ1255" s="50">
        <v>1.9419907407407407E-2</v>
      </c>
      <c r="BA1255" s="50">
        <v>1.6700462962962962E-2</v>
      </c>
      <c r="BB1255" s="50">
        <v>2.8553703703703703E-2</v>
      </c>
      <c r="BC1255" s="51">
        <v>5.8461300000000001E-2</v>
      </c>
      <c r="BD1255" s="48" t="s">
        <v>0</v>
      </c>
      <c r="BE1255" s="48" t="s">
        <v>0</v>
      </c>
      <c r="BF1255" s="48">
        <v>1.9300000000000002</v>
      </c>
      <c r="BG1255" s="48">
        <v>4.1100000000000003</v>
      </c>
      <c r="BH1255" s="48">
        <v>2.84</v>
      </c>
      <c r="BI1255" s="46">
        <v>777</v>
      </c>
    </row>
    <row r="1256" spans="1:61" x14ac:dyDescent="0.3">
      <c r="A1256" s="46">
        <v>146</v>
      </c>
      <c r="B1256" s="48" t="s">
        <v>0</v>
      </c>
      <c r="C1256" s="48" t="s">
        <v>0</v>
      </c>
      <c r="D1256" s="48">
        <v>9.24</v>
      </c>
      <c r="E1256" s="48">
        <v>10.28</v>
      </c>
      <c r="F1256" s="48">
        <v>11.14</v>
      </c>
      <c r="G1256" s="48">
        <v>12.12</v>
      </c>
      <c r="H1256" s="48">
        <v>30.61</v>
      </c>
      <c r="I1256" s="48">
        <v>49</v>
      </c>
      <c r="J1256" s="48">
        <v>68.400000000000006</v>
      </c>
      <c r="K1256" s="50">
        <v>1.0407407407407407E-3</v>
      </c>
      <c r="L1256" s="50">
        <v>1.4162037037037038E-3</v>
      </c>
      <c r="M1256" s="50">
        <v>3.3026620370370371E-3</v>
      </c>
      <c r="N1256" s="50">
        <v>1.2922453703703705E-3</v>
      </c>
      <c r="O1256" s="50">
        <v>1.8148148148148149E-3</v>
      </c>
      <c r="P1256" s="50">
        <v>2.3633101851851853E-3</v>
      </c>
      <c r="Q1256" s="50">
        <v>3.7851851851851848E-3</v>
      </c>
      <c r="R1256" s="50">
        <v>4.0751157407407403E-3</v>
      </c>
      <c r="S1256" s="50">
        <v>5.1807870370370376E-3</v>
      </c>
      <c r="T1256" s="50">
        <v>8.1891203703703692E-3</v>
      </c>
      <c r="U1256" s="50">
        <v>8.8505787037037043E-3</v>
      </c>
      <c r="V1256" s="50">
        <v>1.4069675925925925E-2</v>
      </c>
      <c r="W1256" s="50">
        <v>1.4724189814814815E-2</v>
      </c>
      <c r="X1256" s="50">
        <v>2.4778472222222223E-2</v>
      </c>
      <c r="Y1256" s="51">
        <v>5.1112060000000001E-2</v>
      </c>
      <c r="Z1256" s="48" t="s">
        <v>0</v>
      </c>
      <c r="AA1256" s="48">
        <v>1.74</v>
      </c>
      <c r="AB1256" s="48">
        <v>3.24</v>
      </c>
      <c r="AC1256" s="48">
        <v>7.02</v>
      </c>
      <c r="AD1256" s="48">
        <v>3.47</v>
      </c>
      <c r="AE1256" s="46">
        <v>1022</v>
      </c>
      <c r="AF1256" s="48" t="s">
        <v>0</v>
      </c>
      <c r="AG1256" s="48">
        <v>10.85</v>
      </c>
      <c r="AH1256" s="48" t="s">
        <v>0</v>
      </c>
      <c r="AI1256" s="48">
        <v>12.29</v>
      </c>
      <c r="AJ1256" s="48">
        <v>13.47</v>
      </c>
      <c r="AK1256" s="48">
        <v>14.58</v>
      </c>
      <c r="AL1256" s="48">
        <v>38.869999999999997</v>
      </c>
      <c r="AM1256" s="48">
        <v>64.12</v>
      </c>
      <c r="AN1256" s="48">
        <v>90.71</v>
      </c>
      <c r="AO1256" s="50">
        <v>1.404050925925926E-3</v>
      </c>
      <c r="AP1256" s="50">
        <v>1.9670138888888888E-3</v>
      </c>
      <c r="AQ1256" s="50">
        <v>4.4784722222222222E-3</v>
      </c>
      <c r="AR1256" s="50">
        <v>1.7740740740740742E-3</v>
      </c>
      <c r="AS1256" s="50">
        <v>2.4707175925925925E-3</v>
      </c>
      <c r="AT1256" s="50">
        <v>3.1893518518518521E-3</v>
      </c>
      <c r="AU1256" s="50">
        <v>5.0528935185185182E-3</v>
      </c>
      <c r="AV1256" s="50">
        <v>5.4747685185185186E-3</v>
      </c>
      <c r="AW1256" s="50">
        <v>7.0162037037037033E-3</v>
      </c>
      <c r="AX1256" s="50">
        <v>1.1140856481481482E-2</v>
      </c>
      <c r="AY1256" s="50">
        <v>1.2023148148148147E-2</v>
      </c>
      <c r="AZ1256" s="50">
        <v>1.9436574074074075E-2</v>
      </c>
      <c r="BA1256" s="50">
        <v>1.6716203703703705E-2</v>
      </c>
      <c r="BB1256" s="50">
        <v>2.8580324074074074E-2</v>
      </c>
      <c r="BC1256" s="51">
        <v>5.8518769999999998E-2</v>
      </c>
      <c r="BD1256" s="48" t="s">
        <v>0</v>
      </c>
      <c r="BE1256" s="48" t="s">
        <v>0</v>
      </c>
      <c r="BF1256" s="48" t="s">
        <v>0</v>
      </c>
      <c r="BG1256" s="48">
        <v>4.0999999999999996</v>
      </c>
      <c r="BH1256" s="48">
        <v>2.82</v>
      </c>
      <c r="BI1256" s="46">
        <v>773</v>
      </c>
    </row>
    <row r="1257" spans="1:61" x14ac:dyDescent="0.3">
      <c r="A1257" s="46">
        <v>145</v>
      </c>
      <c r="B1257" s="48" t="s">
        <v>0</v>
      </c>
      <c r="C1257" s="48">
        <v>8.64</v>
      </c>
      <c r="D1257" s="48" t="s">
        <v>0</v>
      </c>
      <c r="E1257" s="48">
        <v>10.29</v>
      </c>
      <c r="F1257" s="48">
        <v>11.15</v>
      </c>
      <c r="G1257" s="48">
        <v>12.13</v>
      </c>
      <c r="H1257" s="48">
        <v>30.63</v>
      </c>
      <c r="I1257" s="48">
        <v>49.03</v>
      </c>
      <c r="J1257" s="48">
        <v>68.44</v>
      </c>
      <c r="K1257" s="50">
        <v>1.0414351851851852E-3</v>
      </c>
      <c r="L1257" s="50">
        <v>1.4171296296296297E-3</v>
      </c>
      <c r="M1257" s="50">
        <v>3.3048611111111113E-3</v>
      </c>
      <c r="N1257" s="50">
        <v>1.2929398148148149E-3</v>
      </c>
      <c r="O1257" s="50">
        <v>1.8158564814814817E-3</v>
      </c>
      <c r="P1257" s="50">
        <v>2.3648148148148148E-3</v>
      </c>
      <c r="Q1257" s="50">
        <v>3.7874999999999996E-3</v>
      </c>
      <c r="R1257" s="50">
        <v>4.0776620370370368E-3</v>
      </c>
      <c r="S1257" s="50">
        <v>5.1840277777777779E-3</v>
      </c>
      <c r="T1257" s="50">
        <v>8.1944444444444434E-3</v>
      </c>
      <c r="U1257" s="50">
        <v>8.8562499999999995E-3</v>
      </c>
      <c r="V1257" s="50">
        <v>1.4078587962962963E-2</v>
      </c>
      <c r="W1257" s="50">
        <v>1.4737384259259259E-2</v>
      </c>
      <c r="X1257" s="50">
        <v>2.4800694444444445E-2</v>
      </c>
      <c r="Y1257" s="51">
        <v>5.1158229999999999E-2</v>
      </c>
      <c r="Z1257" s="48">
        <v>1.0900000000000001</v>
      </c>
      <c r="AA1257" s="48" t="s">
        <v>0</v>
      </c>
      <c r="AB1257" s="48" t="s">
        <v>0</v>
      </c>
      <c r="AC1257" s="48">
        <v>7.01</v>
      </c>
      <c r="AD1257" s="48">
        <v>3.45</v>
      </c>
      <c r="AE1257" s="46">
        <v>1016</v>
      </c>
      <c r="AF1257" s="48">
        <v>10</v>
      </c>
      <c r="AG1257" s="48">
        <v>10.86</v>
      </c>
      <c r="AH1257" s="48">
        <v>11.58</v>
      </c>
      <c r="AI1257" s="48">
        <v>12.3</v>
      </c>
      <c r="AJ1257" s="48">
        <v>13.48</v>
      </c>
      <c r="AK1257" s="48">
        <v>14.59</v>
      </c>
      <c r="AL1257" s="48">
        <v>38.9</v>
      </c>
      <c r="AM1257" s="48">
        <v>64.17</v>
      </c>
      <c r="AN1257" s="48">
        <v>90.79</v>
      </c>
      <c r="AO1257" s="50">
        <v>1.4052083333333334E-3</v>
      </c>
      <c r="AP1257" s="50">
        <v>1.9687500000000004E-3</v>
      </c>
      <c r="AQ1257" s="50">
        <v>4.4822916666666665E-3</v>
      </c>
      <c r="AR1257" s="50">
        <v>1.7755787037037039E-3</v>
      </c>
      <c r="AS1257" s="50">
        <v>2.4728009259259256E-3</v>
      </c>
      <c r="AT1257" s="50">
        <v>3.1918981481481486E-3</v>
      </c>
      <c r="AU1257" s="50">
        <v>5.0570601851851853E-3</v>
      </c>
      <c r="AV1257" s="50">
        <v>5.4791666666666669E-3</v>
      </c>
      <c r="AW1257" s="50">
        <v>7.0219907407407401E-3</v>
      </c>
      <c r="AX1257" s="50">
        <v>1.1150231481481481E-2</v>
      </c>
      <c r="AY1257" s="50">
        <v>1.2033333333333333E-2</v>
      </c>
      <c r="AZ1257" s="50">
        <v>1.945324074074074E-2</v>
      </c>
      <c r="BA1257" s="50">
        <v>1.6731944444444445E-2</v>
      </c>
      <c r="BB1257" s="50">
        <v>2.8606944444444445E-2</v>
      </c>
      <c r="BC1257" s="51">
        <v>5.8565859999999997E-2</v>
      </c>
      <c r="BD1257" s="48" t="s">
        <v>0</v>
      </c>
      <c r="BE1257" s="48">
        <v>1.25</v>
      </c>
      <c r="BF1257" s="48">
        <v>1.92</v>
      </c>
      <c r="BG1257" s="48">
        <v>4.09</v>
      </c>
      <c r="BH1257" s="48">
        <v>2.81</v>
      </c>
      <c r="BI1257" s="46">
        <v>769</v>
      </c>
    </row>
    <row r="1258" spans="1:61" x14ac:dyDescent="0.3">
      <c r="A1258" s="46">
        <v>144</v>
      </c>
      <c r="B1258" s="48">
        <v>7.97</v>
      </c>
      <c r="C1258" s="48" t="s">
        <v>0</v>
      </c>
      <c r="D1258" s="48">
        <v>9.25</v>
      </c>
      <c r="E1258" s="48" t="s">
        <v>0</v>
      </c>
      <c r="F1258" s="48">
        <v>11.16</v>
      </c>
      <c r="G1258" s="48">
        <v>12.14</v>
      </c>
      <c r="H1258" s="48">
        <v>30.65</v>
      </c>
      <c r="I1258" s="48">
        <v>49.06</v>
      </c>
      <c r="J1258" s="48">
        <v>68.48</v>
      </c>
      <c r="K1258" s="50">
        <v>1.042013888888889E-3</v>
      </c>
      <c r="L1258" s="50">
        <v>1.417939814814815E-3</v>
      </c>
      <c r="M1258" s="50">
        <v>3.307060185185185E-3</v>
      </c>
      <c r="N1258" s="50">
        <v>1.29375E-3</v>
      </c>
      <c r="O1258" s="50">
        <v>1.8170138888888891E-3</v>
      </c>
      <c r="P1258" s="50">
        <v>2.3662037037037037E-3</v>
      </c>
      <c r="Q1258" s="50">
        <v>3.7898148148148144E-3</v>
      </c>
      <c r="R1258" s="50">
        <v>4.0802083333333333E-3</v>
      </c>
      <c r="S1258" s="50">
        <v>5.1871527777777775E-3</v>
      </c>
      <c r="T1258" s="50">
        <v>8.1996527777777762E-3</v>
      </c>
      <c r="U1258" s="50">
        <v>8.8619212962962966E-3</v>
      </c>
      <c r="V1258" s="50">
        <v>1.4087499999999999E-2</v>
      </c>
      <c r="W1258" s="50">
        <v>1.4750694444444445E-2</v>
      </c>
      <c r="X1258" s="50">
        <v>2.4822916666666667E-2</v>
      </c>
      <c r="Y1258" s="51">
        <v>5.1204409999999999E-2</v>
      </c>
      <c r="Z1258" s="48" t="s">
        <v>0</v>
      </c>
      <c r="AA1258" s="48" t="s">
        <v>0</v>
      </c>
      <c r="AB1258" s="48">
        <v>3.23</v>
      </c>
      <c r="AC1258" s="48">
        <v>7</v>
      </c>
      <c r="AD1258" s="48">
        <v>3.44</v>
      </c>
      <c r="AE1258" s="46">
        <v>1011</v>
      </c>
      <c r="AF1258" s="48">
        <v>10.01</v>
      </c>
      <c r="AG1258" s="48" t="s">
        <v>0</v>
      </c>
      <c r="AH1258" s="48">
        <v>11.59</v>
      </c>
      <c r="AI1258" s="48">
        <v>12.31</v>
      </c>
      <c r="AJ1258" s="48">
        <v>13.49</v>
      </c>
      <c r="AK1258" s="48">
        <v>14.6</v>
      </c>
      <c r="AL1258" s="48">
        <v>38.93</v>
      </c>
      <c r="AM1258" s="48">
        <v>64.22</v>
      </c>
      <c r="AN1258" s="48">
        <v>90.86</v>
      </c>
      <c r="AO1258" s="50">
        <v>1.4063657407407408E-3</v>
      </c>
      <c r="AP1258" s="50">
        <v>1.9703703703703706E-3</v>
      </c>
      <c r="AQ1258" s="50">
        <v>4.4862268518518524E-3</v>
      </c>
      <c r="AR1258" s="50">
        <v>1.7770833333333334E-3</v>
      </c>
      <c r="AS1258" s="50">
        <v>2.4747685185185185E-3</v>
      </c>
      <c r="AT1258" s="50">
        <v>3.1944444444444446E-3</v>
      </c>
      <c r="AU1258" s="50">
        <v>5.0611111111111117E-3</v>
      </c>
      <c r="AV1258" s="50">
        <v>5.4836805555555559E-3</v>
      </c>
      <c r="AW1258" s="50">
        <v>7.0278935185185184E-3</v>
      </c>
      <c r="AX1258" s="50">
        <v>1.1159722222222222E-2</v>
      </c>
      <c r="AY1258" s="50">
        <v>1.2043634259259259E-2</v>
      </c>
      <c r="AZ1258" s="50">
        <v>1.9470023148148146E-2</v>
      </c>
      <c r="BA1258" s="50">
        <v>1.6747800925925926E-2</v>
      </c>
      <c r="BB1258" s="50">
        <v>2.8633564814814813E-2</v>
      </c>
      <c r="BC1258" s="51">
        <v>5.8623380000000003E-2</v>
      </c>
      <c r="BD1258" s="48" t="s">
        <v>0</v>
      </c>
      <c r="BE1258" s="48" t="s">
        <v>0</v>
      </c>
      <c r="BF1258" s="48" t="s">
        <v>0</v>
      </c>
      <c r="BG1258" s="48">
        <v>4.08</v>
      </c>
      <c r="BH1258" s="48">
        <v>2.79</v>
      </c>
      <c r="BI1258" s="46">
        <v>764</v>
      </c>
    </row>
    <row r="1259" spans="1:61" x14ac:dyDescent="0.3">
      <c r="A1259" s="46">
        <v>143</v>
      </c>
      <c r="B1259" s="48" t="s">
        <v>0</v>
      </c>
      <c r="C1259" s="48">
        <v>8.65</v>
      </c>
      <c r="D1259" s="48" t="s">
        <v>0</v>
      </c>
      <c r="E1259" s="48">
        <v>10.3</v>
      </c>
      <c r="F1259" s="48" t="s">
        <v>0</v>
      </c>
      <c r="G1259" s="48">
        <v>12.15</v>
      </c>
      <c r="H1259" s="48">
        <v>30.67</v>
      </c>
      <c r="I1259" s="48">
        <v>49.09</v>
      </c>
      <c r="J1259" s="48">
        <v>68.52</v>
      </c>
      <c r="K1259" s="50">
        <v>1.0427083333333334E-3</v>
      </c>
      <c r="L1259" s="50">
        <v>1.4188657407407409E-3</v>
      </c>
      <c r="M1259" s="50">
        <v>3.3092592592592592E-3</v>
      </c>
      <c r="N1259" s="50">
        <v>1.2945601851851853E-3</v>
      </c>
      <c r="O1259" s="50">
        <v>1.8180555555555556E-3</v>
      </c>
      <c r="P1259" s="50">
        <v>2.3675925925925926E-3</v>
      </c>
      <c r="Q1259" s="50">
        <v>3.7921296296296292E-3</v>
      </c>
      <c r="R1259" s="50">
        <v>4.0826388888888883E-3</v>
      </c>
      <c r="S1259" s="50">
        <v>5.1903935185185187E-3</v>
      </c>
      <c r="T1259" s="50">
        <v>8.2049768518518505E-3</v>
      </c>
      <c r="U1259" s="50">
        <v>8.8675925925925918E-3</v>
      </c>
      <c r="V1259" s="50">
        <v>1.4096527777777777E-2</v>
      </c>
      <c r="W1259" s="50">
        <v>1.4764004629629629E-2</v>
      </c>
      <c r="X1259" s="50">
        <v>2.484525462962963E-2</v>
      </c>
      <c r="Y1259" s="51">
        <v>5.12506E-2</v>
      </c>
      <c r="Z1259" s="48" t="s">
        <v>0</v>
      </c>
      <c r="AA1259" s="48">
        <v>1.73</v>
      </c>
      <c r="AB1259" s="48" t="s">
        <v>0</v>
      </c>
      <c r="AC1259" s="48">
        <v>6.99</v>
      </c>
      <c r="AD1259" s="48">
        <v>3.42</v>
      </c>
      <c r="AE1259" s="46">
        <v>1006</v>
      </c>
      <c r="AF1259" s="48" t="s">
        <v>0</v>
      </c>
      <c r="AG1259" s="48">
        <v>10.87</v>
      </c>
      <c r="AH1259" s="48">
        <v>11.6</v>
      </c>
      <c r="AI1259" s="48">
        <v>12.32</v>
      </c>
      <c r="AJ1259" s="48">
        <v>13.5</v>
      </c>
      <c r="AK1259" s="48">
        <v>14.62</v>
      </c>
      <c r="AL1259" s="48">
        <v>38.96</v>
      </c>
      <c r="AM1259" s="48">
        <v>64.27</v>
      </c>
      <c r="AN1259" s="48">
        <v>90.93</v>
      </c>
      <c r="AO1259" s="50">
        <v>1.4075231481481482E-3</v>
      </c>
      <c r="AP1259" s="50">
        <v>1.9721064814814818E-3</v>
      </c>
      <c r="AQ1259" s="50">
        <v>4.4900462962962967E-3</v>
      </c>
      <c r="AR1259" s="50">
        <v>1.7785879629629632E-3</v>
      </c>
      <c r="AS1259" s="50">
        <v>2.4768518518518516E-3</v>
      </c>
      <c r="AT1259" s="50">
        <v>3.1971064814814818E-3</v>
      </c>
      <c r="AU1259" s="50">
        <v>5.0652777777777779E-3</v>
      </c>
      <c r="AV1259" s="50">
        <v>5.488194444444444E-3</v>
      </c>
      <c r="AW1259" s="50">
        <v>7.0336805555555552E-3</v>
      </c>
      <c r="AX1259" s="50">
        <v>1.1169212962962962E-2</v>
      </c>
      <c r="AY1259" s="50">
        <v>1.2053935185185185E-2</v>
      </c>
      <c r="AZ1259" s="50">
        <v>1.9486805555555556E-2</v>
      </c>
      <c r="BA1259" s="50">
        <v>1.6763657407407408E-2</v>
      </c>
      <c r="BB1259" s="50">
        <v>2.8660416666666664E-2</v>
      </c>
      <c r="BC1259" s="51">
        <v>5.8680910000000003E-2</v>
      </c>
      <c r="BD1259" s="48">
        <v>0.86</v>
      </c>
      <c r="BE1259" s="48">
        <v>1.24</v>
      </c>
      <c r="BF1259" s="48">
        <v>1.91</v>
      </c>
      <c r="BG1259" s="48">
        <v>4.07</v>
      </c>
      <c r="BH1259" s="48">
        <v>2.77</v>
      </c>
      <c r="BI1259" s="46">
        <v>760</v>
      </c>
    </row>
    <row r="1260" spans="1:61" x14ac:dyDescent="0.3">
      <c r="A1260" s="46">
        <v>142</v>
      </c>
      <c r="B1260" s="48">
        <v>7.98</v>
      </c>
      <c r="C1260" s="48" t="s">
        <v>0</v>
      </c>
      <c r="D1260" s="48">
        <v>9.26</v>
      </c>
      <c r="E1260" s="48">
        <v>10.31</v>
      </c>
      <c r="F1260" s="48">
        <v>11.17</v>
      </c>
      <c r="G1260" s="48">
        <v>12.16</v>
      </c>
      <c r="H1260" s="48">
        <v>30.69</v>
      </c>
      <c r="I1260" s="48">
        <v>49.12</v>
      </c>
      <c r="J1260" s="48">
        <v>68.56</v>
      </c>
      <c r="K1260" s="50">
        <v>1.043287037037037E-3</v>
      </c>
      <c r="L1260" s="50">
        <v>1.419675925925926E-3</v>
      </c>
      <c r="M1260" s="50">
        <v>3.3114583333333334E-3</v>
      </c>
      <c r="N1260" s="50">
        <v>1.2952546296296297E-3</v>
      </c>
      <c r="O1260" s="50">
        <v>1.8190972222222224E-3</v>
      </c>
      <c r="P1260" s="50">
        <v>2.3690972222222221E-3</v>
      </c>
      <c r="Q1260" s="50">
        <v>3.7945601851851847E-3</v>
      </c>
      <c r="R1260" s="50">
        <v>4.0851851851851848E-3</v>
      </c>
      <c r="S1260" s="50">
        <v>5.193634259259259E-3</v>
      </c>
      <c r="T1260" s="50">
        <v>8.2103009259259264E-3</v>
      </c>
      <c r="U1260" s="50">
        <v>8.8733796296296286E-3</v>
      </c>
      <c r="V1260" s="50">
        <v>1.4105439814814814E-2</v>
      </c>
      <c r="W1260" s="50">
        <v>1.4777314814814816E-2</v>
      </c>
      <c r="X1260" s="50">
        <v>2.4867708333333335E-2</v>
      </c>
      <c r="Y1260" s="51">
        <v>5.129682E-2</v>
      </c>
      <c r="Z1260" s="48" t="s">
        <v>0</v>
      </c>
      <c r="AA1260" s="48" t="s">
        <v>0</v>
      </c>
      <c r="AB1260" s="48">
        <v>3.22</v>
      </c>
      <c r="AC1260" s="48">
        <v>6.98</v>
      </c>
      <c r="AD1260" s="48">
        <v>3.4</v>
      </c>
      <c r="AE1260" s="46">
        <v>1001</v>
      </c>
      <c r="AF1260" s="48">
        <v>10.02</v>
      </c>
      <c r="AG1260" s="48">
        <v>10.88</v>
      </c>
      <c r="AH1260" s="48">
        <v>11.61</v>
      </c>
      <c r="AI1260" s="48">
        <v>12.33</v>
      </c>
      <c r="AJ1260" s="48">
        <v>13.51</v>
      </c>
      <c r="AK1260" s="48">
        <v>14.63</v>
      </c>
      <c r="AL1260" s="48">
        <v>38.99</v>
      </c>
      <c r="AM1260" s="48">
        <v>64.319999999999993</v>
      </c>
      <c r="AN1260" s="48">
        <v>91.01</v>
      </c>
      <c r="AO1260" s="50">
        <v>1.4086805555555556E-3</v>
      </c>
      <c r="AP1260" s="50">
        <v>1.9737268518518519E-3</v>
      </c>
      <c r="AQ1260" s="50">
        <v>4.4939814814814816E-3</v>
      </c>
      <c r="AR1260" s="50">
        <v>1.7800925925925927E-3</v>
      </c>
      <c r="AS1260" s="50">
        <v>2.4788194444444441E-3</v>
      </c>
      <c r="AT1260" s="50">
        <v>3.1996527777777778E-3</v>
      </c>
      <c r="AU1260" s="50">
        <v>5.0694444444444441E-3</v>
      </c>
      <c r="AV1260" s="50">
        <v>5.4927083333333329E-3</v>
      </c>
      <c r="AW1260" s="50">
        <v>7.0395833333333335E-3</v>
      </c>
      <c r="AX1260" s="50">
        <v>1.1178703703703703E-2</v>
      </c>
      <c r="AY1260" s="50">
        <v>1.2064236111111111E-2</v>
      </c>
      <c r="AZ1260" s="50">
        <v>1.9503703703703704E-2</v>
      </c>
      <c r="BA1260" s="50">
        <v>1.6779629629629627E-2</v>
      </c>
      <c r="BB1260" s="50">
        <v>2.868738425925926E-2</v>
      </c>
      <c r="BC1260" s="51">
        <v>5.8738470000000001E-2</v>
      </c>
      <c r="BD1260" s="48" t="s">
        <v>0</v>
      </c>
      <c r="BE1260" s="48" t="s">
        <v>0</v>
      </c>
      <c r="BF1260" s="48" t="s">
        <v>0</v>
      </c>
      <c r="BG1260" s="48">
        <v>4.0599999999999996</v>
      </c>
      <c r="BH1260" s="48">
        <v>2.76</v>
      </c>
      <c r="BI1260" s="46">
        <v>756</v>
      </c>
    </row>
    <row r="1261" spans="1:61" x14ac:dyDescent="0.3">
      <c r="A1261" s="46">
        <v>141</v>
      </c>
      <c r="B1261" s="48" t="s">
        <v>0</v>
      </c>
      <c r="C1261" s="48">
        <v>8.66</v>
      </c>
      <c r="D1261" s="48" t="s">
        <v>0</v>
      </c>
      <c r="E1261" s="48" t="s">
        <v>0</v>
      </c>
      <c r="F1261" s="48">
        <v>11.18</v>
      </c>
      <c r="G1261" s="48">
        <v>12.17</v>
      </c>
      <c r="H1261" s="48">
        <v>30.71</v>
      </c>
      <c r="I1261" s="48">
        <v>49.15</v>
      </c>
      <c r="J1261" s="48">
        <v>68.61</v>
      </c>
      <c r="K1261" s="50">
        <v>1.0439814814814815E-3</v>
      </c>
      <c r="L1261" s="50">
        <v>1.4206018518518519E-3</v>
      </c>
      <c r="M1261" s="50">
        <v>3.3136574074074075E-3</v>
      </c>
      <c r="N1261" s="50">
        <v>1.2960648148148148E-3</v>
      </c>
      <c r="O1261" s="50">
        <v>1.8202546296296298E-3</v>
      </c>
      <c r="P1261" s="50">
        <v>2.370486111111111E-3</v>
      </c>
      <c r="Q1261" s="50">
        <v>3.7968749999999995E-3</v>
      </c>
      <c r="R1261" s="50">
        <v>4.0877314814814813E-3</v>
      </c>
      <c r="S1261" s="50">
        <v>5.1968750000000001E-3</v>
      </c>
      <c r="T1261" s="50">
        <v>8.2156250000000007E-3</v>
      </c>
      <c r="U1261" s="50">
        <v>8.8790509259259257E-3</v>
      </c>
      <c r="V1261" s="50">
        <v>1.4114467592592593E-2</v>
      </c>
      <c r="W1261" s="50">
        <v>1.4790740740740741E-2</v>
      </c>
      <c r="X1261" s="50">
        <v>2.4890277777777779E-2</v>
      </c>
      <c r="Y1261" s="51">
        <v>5.134304E-2</v>
      </c>
      <c r="Z1261" s="48" t="s">
        <v>0</v>
      </c>
      <c r="AA1261" s="48">
        <v>1.72</v>
      </c>
      <c r="AB1261" s="48" t="s">
        <v>0</v>
      </c>
      <c r="AC1261" s="48">
        <v>6.97</v>
      </c>
      <c r="AD1261" s="48">
        <v>3.39</v>
      </c>
      <c r="AE1261" s="46">
        <v>995</v>
      </c>
      <c r="AF1261" s="48">
        <v>10.029999999999999</v>
      </c>
      <c r="AG1261" s="48">
        <v>10.89</v>
      </c>
      <c r="AH1261" s="48">
        <v>11.62</v>
      </c>
      <c r="AI1261" s="48">
        <v>12.34</v>
      </c>
      <c r="AJ1261" s="48">
        <v>13.53</v>
      </c>
      <c r="AK1261" s="48">
        <v>14.64</v>
      </c>
      <c r="AL1261" s="48">
        <v>39.020000000000003</v>
      </c>
      <c r="AM1261" s="48">
        <v>64.37</v>
      </c>
      <c r="AN1261" s="48">
        <v>91.08</v>
      </c>
      <c r="AO1261" s="50">
        <v>1.409837962962963E-3</v>
      </c>
      <c r="AP1261" s="50">
        <v>1.9754629629629632E-3</v>
      </c>
      <c r="AQ1261" s="50">
        <v>4.4979166666666666E-3</v>
      </c>
      <c r="AR1261" s="50">
        <v>1.7814814814814815E-3</v>
      </c>
      <c r="AS1261" s="50">
        <v>2.4809027777777776E-3</v>
      </c>
      <c r="AT1261" s="50">
        <v>3.202314814814815E-3</v>
      </c>
      <c r="AU1261" s="50">
        <v>5.0736111111111112E-3</v>
      </c>
      <c r="AV1261" s="50">
        <v>5.4972222222222219E-3</v>
      </c>
      <c r="AW1261" s="50">
        <v>7.0453703703703702E-3</v>
      </c>
      <c r="AX1261" s="50">
        <v>1.1188310185185187E-2</v>
      </c>
      <c r="AY1261" s="50">
        <v>1.2074652777777778E-2</v>
      </c>
      <c r="AZ1261" s="50">
        <v>1.9520601851851851E-2</v>
      </c>
      <c r="BA1261" s="50">
        <v>1.6795717592592595E-2</v>
      </c>
      <c r="BB1261" s="50">
        <v>2.8714351851851852E-2</v>
      </c>
      <c r="BC1261" s="51">
        <v>5.8785630000000005E-2</v>
      </c>
      <c r="BD1261" s="48" t="s">
        <v>0</v>
      </c>
      <c r="BE1261" s="48" t="s">
        <v>0</v>
      </c>
      <c r="BF1261" s="48">
        <v>1.9</v>
      </c>
      <c r="BG1261" s="48">
        <v>4.05</v>
      </c>
      <c r="BH1261" s="48">
        <v>2.74</v>
      </c>
      <c r="BI1261" s="46">
        <v>752</v>
      </c>
    </row>
    <row r="1262" spans="1:61" x14ac:dyDescent="0.3">
      <c r="A1262" s="46">
        <v>140</v>
      </c>
      <c r="B1262" s="48">
        <v>7.99</v>
      </c>
      <c r="C1262" s="48" t="s">
        <v>0</v>
      </c>
      <c r="D1262" s="48">
        <v>9.27</v>
      </c>
      <c r="E1262" s="48">
        <v>10.32</v>
      </c>
      <c r="F1262" s="48">
        <v>11.19</v>
      </c>
      <c r="G1262" s="48" t="s">
        <v>0</v>
      </c>
      <c r="H1262" s="48">
        <v>30.72</v>
      </c>
      <c r="I1262" s="48">
        <v>49.18</v>
      </c>
      <c r="J1262" s="48">
        <v>68.650000000000006</v>
      </c>
      <c r="K1262" s="50">
        <v>1.0445601851851853E-3</v>
      </c>
      <c r="L1262" s="50">
        <v>1.4214120370370372E-3</v>
      </c>
      <c r="M1262" s="50">
        <v>3.3158564814814813E-3</v>
      </c>
      <c r="N1262" s="50">
        <v>1.2968750000000001E-3</v>
      </c>
      <c r="O1262" s="50">
        <v>1.8212962962962963E-3</v>
      </c>
      <c r="P1262" s="50">
        <v>2.3719907407407409E-3</v>
      </c>
      <c r="Q1262" s="50">
        <v>3.7993055555555553E-3</v>
      </c>
      <c r="R1262" s="50">
        <v>4.0902777777777777E-3</v>
      </c>
      <c r="S1262" s="50">
        <v>5.2001157407407413E-3</v>
      </c>
      <c r="T1262" s="50">
        <v>8.2209490740740732E-3</v>
      </c>
      <c r="U1262" s="50">
        <v>8.8848379629629642E-3</v>
      </c>
      <c r="V1262" s="50">
        <v>1.4123611111111111E-2</v>
      </c>
      <c r="W1262" s="50">
        <v>1.4804166666666669E-2</v>
      </c>
      <c r="X1262" s="50">
        <v>2.4912847222222225E-2</v>
      </c>
      <c r="Y1262" s="51">
        <v>5.1389289999999997E-2</v>
      </c>
      <c r="Z1262" s="48" t="s">
        <v>0</v>
      </c>
      <c r="AA1262" s="48" t="s">
        <v>0</v>
      </c>
      <c r="AB1262" s="48">
        <v>3.21</v>
      </c>
      <c r="AC1262" s="48">
        <v>6.96</v>
      </c>
      <c r="AD1262" s="48">
        <v>3.37</v>
      </c>
      <c r="AE1262" s="46">
        <v>990</v>
      </c>
      <c r="AF1262" s="48">
        <v>10.039999999999999</v>
      </c>
      <c r="AG1262" s="48">
        <v>10.9</v>
      </c>
      <c r="AH1262" s="48" t="s">
        <v>0</v>
      </c>
      <c r="AI1262" s="48">
        <v>12.36</v>
      </c>
      <c r="AJ1262" s="48">
        <v>13.54</v>
      </c>
      <c r="AK1262" s="48">
        <v>14.65</v>
      </c>
      <c r="AL1262" s="48">
        <v>39.049999999999997</v>
      </c>
      <c r="AM1262" s="48">
        <v>64.430000000000007</v>
      </c>
      <c r="AN1262" s="48">
        <v>91.16</v>
      </c>
      <c r="AO1262" s="50">
        <v>1.411111111111111E-3</v>
      </c>
      <c r="AP1262" s="50">
        <v>1.9771990740740744E-3</v>
      </c>
      <c r="AQ1262" s="50">
        <v>4.5018518518518515E-3</v>
      </c>
      <c r="AR1262" s="50">
        <v>1.7829861111111113E-3</v>
      </c>
      <c r="AS1262" s="50">
        <v>2.4828703703703701E-3</v>
      </c>
      <c r="AT1262" s="50">
        <v>3.2048611111111115E-3</v>
      </c>
      <c r="AU1262" s="50">
        <v>5.0777777777777774E-3</v>
      </c>
      <c r="AV1262" s="50">
        <v>5.5017361111111109E-3</v>
      </c>
      <c r="AW1262" s="50">
        <v>7.0512731481481477E-3</v>
      </c>
      <c r="AX1262" s="50">
        <v>1.1197916666666667E-2</v>
      </c>
      <c r="AY1262" s="50">
        <v>1.2085069444444443E-2</v>
      </c>
      <c r="AZ1262" s="50">
        <v>1.9537615740740741E-2</v>
      </c>
      <c r="BA1262" s="50">
        <v>1.6811689814814814E-2</v>
      </c>
      <c r="BB1262" s="50">
        <v>2.8741435185185182E-2</v>
      </c>
      <c r="BC1262" s="51">
        <v>5.8843220000000002E-2</v>
      </c>
      <c r="BD1262" s="48" t="s">
        <v>0</v>
      </c>
      <c r="BE1262" s="48">
        <v>1.23</v>
      </c>
      <c r="BF1262" s="48" t="s">
        <v>0</v>
      </c>
      <c r="BG1262" s="48">
        <v>4.04</v>
      </c>
      <c r="BH1262" s="48">
        <v>2.73</v>
      </c>
      <c r="BI1262" s="46">
        <v>748</v>
      </c>
    </row>
    <row r="1263" spans="1:61" x14ac:dyDescent="0.3">
      <c r="A1263" s="46">
        <v>139</v>
      </c>
      <c r="B1263" s="48" t="s">
        <v>0</v>
      </c>
      <c r="C1263" s="48">
        <v>8.67</v>
      </c>
      <c r="D1263" s="48" t="s">
        <v>0</v>
      </c>
      <c r="E1263" s="48">
        <v>10.33</v>
      </c>
      <c r="F1263" s="48" t="s">
        <v>0</v>
      </c>
      <c r="G1263" s="48">
        <v>12.18</v>
      </c>
      <c r="H1263" s="48">
        <v>30.74</v>
      </c>
      <c r="I1263" s="48">
        <v>49.21</v>
      </c>
      <c r="J1263" s="48">
        <v>68.69</v>
      </c>
      <c r="K1263" s="50">
        <v>1.0452546296296297E-3</v>
      </c>
      <c r="L1263" s="50">
        <v>1.4223379629629631E-3</v>
      </c>
      <c r="M1263" s="50">
        <v>3.3180555555555554E-3</v>
      </c>
      <c r="N1263" s="50">
        <v>1.2976851851851851E-3</v>
      </c>
      <c r="O1263" s="50">
        <v>1.8224537037037037E-3</v>
      </c>
      <c r="P1263" s="50">
        <v>2.3733796296296298E-3</v>
      </c>
      <c r="Q1263" s="50">
        <v>3.8017361111111108E-3</v>
      </c>
      <c r="R1263" s="50">
        <v>4.0928240740740742E-3</v>
      </c>
      <c r="S1263" s="50">
        <v>5.2033564814814815E-3</v>
      </c>
      <c r="T1263" s="50">
        <v>8.226388888888889E-3</v>
      </c>
      <c r="U1263" s="50">
        <v>8.8906249999999992E-3</v>
      </c>
      <c r="V1263" s="50">
        <v>1.4132638888888887E-2</v>
      </c>
      <c r="W1263" s="50">
        <v>1.4817592592592594E-2</v>
      </c>
      <c r="X1263" s="50">
        <v>2.493553240740741E-2</v>
      </c>
      <c r="Y1263" s="51">
        <v>5.1435559999999998E-2</v>
      </c>
      <c r="Z1263" s="48" t="s">
        <v>0</v>
      </c>
      <c r="AA1263" s="48" t="s">
        <v>0</v>
      </c>
      <c r="AB1263" s="48" t="s">
        <v>0</v>
      </c>
      <c r="AC1263" s="48">
        <v>6.95</v>
      </c>
      <c r="AD1263" s="48">
        <v>3.35</v>
      </c>
      <c r="AE1263" s="46">
        <v>985</v>
      </c>
      <c r="AF1263" s="48" t="s">
        <v>0</v>
      </c>
      <c r="AG1263" s="48" t="s">
        <v>0</v>
      </c>
      <c r="AH1263" s="48">
        <v>11.63</v>
      </c>
      <c r="AI1263" s="48">
        <v>12.37</v>
      </c>
      <c r="AJ1263" s="48">
        <v>13.55</v>
      </c>
      <c r="AK1263" s="48">
        <v>14.67</v>
      </c>
      <c r="AL1263" s="48">
        <v>39.08</v>
      </c>
      <c r="AM1263" s="48">
        <v>64.48</v>
      </c>
      <c r="AN1263" s="48">
        <v>91.23</v>
      </c>
      <c r="AO1263" s="50">
        <v>1.4122685185185186E-3</v>
      </c>
      <c r="AP1263" s="50">
        <v>1.9788194444444445E-3</v>
      </c>
      <c r="AQ1263" s="50">
        <v>4.5057870370370373E-3</v>
      </c>
      <c r="AR1263" s="50">
        <v>1.7844907407407408E-3</v>
      </c>
      <c r="AS1263" s="50">
        <v>2.4849537037037036E-3</v>
      </c>
      <c r="AT1263" s="50">
        <v>3.2075231481481481E-3</v>
      </c>
      <c r="AU1263" s="50">
        <v>5.0819444444444445E-3</v>
      </c>
      <c r="AV1263" s="50">
        <v>5.5063657407407405E-3</v>
      </c>
      <c r="AW1263" s="50">
        <v>7.0572916666666657E-3</v>
      </c>
      <c r="AX1263" s="50">
        <v>1.1207523148148149E-2</v>
      </c>
      <c r="AY1263" s="50">
        <v>1.2095486111111111E-2</v>
      </c>
      <c r="AZ1263" s="50">
        <v>1.9554745370370368E-2</v>
      </c>
      <c r="BA1263" s="50">
        <v>1.682789351851852E-2</v>
      </c>
      <c r="BB1263" s="50">
        <v>2.8768634259259261E-2</v>
      </c>
      <c r="BC1263" s="51">
        <v>5.8900830000000001E-2</v>
      </c>
      <c r="BD1263" s="48" t="s">
        <v>0</v>
      </c>
      <c r="BE1263" s="48" t="s">
        <v>0</v>
      </c>
      <c r="BF1263" s="48">
        <v>1.89</v>
      </c>
      <c r="BG1263" s="48">
        <v>4.03</v>
      </c>
      <c r="BH1263" s="48">
        <v>2.71</v>
      </c>
      <c r="BI1263" s="46">
        <v>744</v>
      </c>
    </row>
    <row r="1264" spans="1:61" x14ac:dyDescent="0.3">
      <c r="A1264" s="46">
        <v>138</v>
      </c>
      <c r="B1264" s="48" t="s">
        <v>0</v>
      </c>
      <c r="C1264" s="48" t="s">
        <v>0</v>
      </c>
      <c r="D1264" s="48">
        <v>9.2799999999999994</v>
      </c>
      <c r="E1264" s="48">
        <v>10.34</v>
      </c>
      <c r="F1264" s="48">
        <v>11.2</v>
      </c>
      <c r="G1264" s="48">
        <v>12.19</v>
      </c>
      <c r="H1264" s="48">
        <v>30.76</v>
      </c>
      <c r="I1264" s="48">
        <v>49.25</v>
      </c>
      <c r="J1264" s="48">
        <v>68.73</v>
      </c>
      <c r="K1264" s="50">
        <v>1.0459490740740741E-3</v>
      </c>
      <c r="L1264" s="50">
        <v>1.4231481481481482E-3</v>
      </c>
      <c r="M1264" s="50">
        <v>3.3202546296296296E-3</v>
      </c>
      <c r="N1264" s="50">
        <v>1.2983796296296296E-3</v>
      </c>
      <c r="O1264" s="50">
        <v>1.8234953703703705E-3</v>
      </c>
      <c r="P1264" s="50">
        <v>2.3748842592592593E-3</v>
      </c>
      <c r="Q1264" s="50">
        <v>3.8040509259259256E-3</v>
      </c>
      <c r="R1264" s="50">
        <v>4.0953703703703707E-3</v>
      </c>
      <c r="S1264" s="50">
        <v>5.2065972222222227E-3</v>
      </c>
      <c r="T1264" s="50">
        <v>8.2317129629629615E-3</v>
      </c>
      <c r="U1264" s="50">
        <v>8.8964120370370377E-3</v>
      </c>
      <c r="V1264" s="50">
        <v>1.4141782407407407E-2</v>
      </c>
      <c r="W1264" s="50">
        <v>1.4831134259259259E-2</v>
      </c>
      <c r="X1264" s="50">
        <v>2.4958217592592591E-2</v>
      </c>
      <c r="Y1264" s="51">
        <v>5.1481840000000001E-2</v>
      </c>
      <c r="Z1264" s="48" t="s">
        <v>0</v>
      </c>
      <c r="AA1264" s="48">
        <v>1.71</v>
      </c>
      <c r="AB1264" s="48">
        <v>3.2</v>
      </c>
      <c r="AC1264" s="48">
        <v>6.94</v>
      </c>
      <c r="AD1264" s="48">
        <v>3.33</v>
      </c>
      <c r="AE1264" s="46">
        <v>979</v>
      </c>
      <c r="AF1264" s="48">
        <v>10.050000000000001</v>
      </c>
      <c r="AG1264" s="48">
        <v>10.91</v>
      </c>
      <c r="AH1264" s="48">
        <v>11.64</v>
      </c>
      <c r="AI1264" s="48">
        <v>12.38</v>
      </c>
      <c r="AJ1264" s="48">
        <v>13.56</v>
      </c>
      <c r="AK1264" s="48">
        <v>14.68</v>
      </c>
      <c r="AL1264" s="48">
        <v>39.11</v>
      </c>
      <c r="AM1264" s="48">
        <v>64.53</v>
      </c>
      <c r="AN1264" s="48">
        <v>91.31</v>
      </c>
      <c r="AO1264" s="50">
        <v>1.413425925925926E-3</v>
      </c>
      <c r="AP1264" s="50">
        <v>1.9805555555555557E-3</v>
      </c>
      <c r="AQ1264" s="50">
        <v>4.5097222222222223E-3</v>
      </c>
      <c r="AR1264" s="50">
        <v>1.7859953703703705E-3</v>
      </c>
      <c r="AS1264" s="50">
        <v>2.4870370370370367E-3</v>
      </c>
      <c r="AT1264" s="50">
        <v>3.2101851851851853E-3</v>
      </c>
      <c r="AU1264" s="50">
        <v>5.0862268518518522E-3</v>
      </c>
      <c r="AV1264" s="50">
        <v>5.5108796296296295E-3</v>
      </c>
      <c r="AW1264" s="50">
        <v>7.063194444444444E-3</v>
      </c>
      <c r="AX1264" s="50">
        <v>1.1217245370370372E-2</v>
      </c>
      <c r="AY1264" s="50">
        <v>1.2105902777777776E-2</v>
      </c>
      <c r="AZ1264" s="50">
        <v>1.9571875000000002E-2</v>
      </c>
      <c r="BA1264" s="50">
        <v>1.6844097222222222E-2</v>
      </c>
      <c r="BB1264" s="50">
        <v>2.8795949074074075E-2</v>
      </c>
      <c r="BC1264" s="51">
        <v>5.8958460000000004E-2</v>
      </c>
      <c r="BD1264" s="48" t="s">
        <v>0</v>
      </c>
      <c r="BE1264" s="48" t="s">
        <v>0</v>
      </c>
      <c r="BF1264" s="48" t="s">
        <v>0</v>
      </c>
      <c r="BG1264" s="48">
        <v>4.0199999999999996</v>
      </c>
      <c r="BH1264" s="48">
        <v>2.69</v>
      </c>
      <c r="BI1264" s="46">
        <v>740</v>
      </c>
    </row>
    <row r="1265" spans="1:61" x14ac:dyDescent="0.3">
      <c r="A1265" s="46">
        <v>137</v>
      </c>
      <c r="B1265" s="48">
        <v>8</v>
      </c>
      <c r="C1265" s="48">
        <v>8.68</v>
      </c>
      <c r="D1265" s="48" t="s">
        <v>0</v>
      </c>
      <c r="E1265" s="48" t="s">
        <v>0</v>
      </c>
      <c r="F1265" s="48">
        <v>11.21</v>
      </c>
      <c r="G1265" s="48">
        <v>12.2</v>
      </c>
      <c r="H1265" s="48">
        <v>30.78</v>
      </c>
      <c r="I1265" s="48">
        <v>49.28</v>
      </c>
      <c r="J1265" s="48">
        <v>68.78</v>
      </c>
      <c r="K1265" s="50">
        <v>1.0465277777777777E-3</v>
      </c>
      <c r="L1265" s="50">
        <v>1.4240740740740741E-3</v>
      </c>
      <c r="M1265" s="50">
        <v>3.3224537037037042E-3</v>
      </c>
      <c r="N1265" s="50">
        <v>1.2991898148148149E-3</v>
      </c>
      <c r="O1265" s="50">
        <v>1.8246527777777779E-3</v>
      </c>
      <c r="P1265" s="50">
        <v>2.3762731481481482E-3</v>
      </c>
      <c r="Q1265" s="50">
        <v>3.806481481481481E-3</v>
      </c>
      <c r="R1265" s="50">
        <v>4.0979166666666664E-3</v>
      </c>
      <c r="S1265" s="50">
        <v>5.2099537037037036E-3</v>
      </c>
      <c r="T1265" s="50">
        <v>8.2371527777777773E-3</v>
      </c>
      <c r="U1265" s="50">
        <v>8.9021990740740728E-3</v>
      </c>
      <c r="V1265" s="50">
        <v>1.4150925925925924E-2</v>
      </c>
      <c r="W1265" s="50">
        <v>1.4844791666666666E-2</v>
      </c>
      <c r="X1265" s="50">
        <v>2.4981134259259258E-2</v>
      </c>
      <c r="Y1265" s="51">
        <v>5.1528129999999998E-2</v>
      </c>
      <c r="Z1265" s="48">
        <v>1.08</v>
      </c>
      <c r="AA1265" s="48" t="s">
        <v>0</v>
      </c>
      <c r="AB1265" s="48" t="s">
        <v>0</v>
      </c>
      <c r="AC1265" s="48">
        <v>6.92</v>
      </c>
      <c r="AD1265" s="48">
        <v>3.32</v>
      </c>
      <c r="AE1265" s="46">
        <v>974</v>
      </c>
      <c r="AF1265" s="48">
        <v>10.06</v>
      </c>
      <c r="AG1265" s="48">
        <v>10.92</v>
      </c>
      <c r="AH1265" s="48">
        <v>11.65</v>
      </c>
      <c r="AI1265" s="48">
        <v>12.39</v>
      </c>
      <c r="AJ1265" s="48">
        <v>13.57</v>
      </c>
      <c r="AK1265" s="48">
        <v>14.69</v>
      </c>
      <c r="AL1265" s="48">
        <v>39.14</v>
      </c>
      <c r="AM1265" s="48">
        <v>64.58</v>
      </c>
      <c r="AN1265" s="48">
        <v>91.38</v>
      </c>
      <c r="AO1265" s="50">
        <v>1.4145833333333334E-3</v>
      </c>
      <c r="AP1265" s="50">
        <v>1.9822916666666669E-3</v>
      </c>
      <c r="AQ1265" s="50">
        <v>4.5136574074074072E-3</v>
      </c>
      <c r="AR1265" s="50">
        <v>1.7876157407407409E-3</v>
      </c>
      <c r="AS1265" s="50">
        <v>2.4891203703703707E-3</v>
      </c>
      <c r="AT1265" s="50">
        <v>3.2128472222222224E-3</v>
      </c>
      <c r="AU1265" s="50">
        <v>5.0903935185185184E-3</v>
      </c>
      <c r="AV1265" s="50">
        <v>5.5155092592592591E-3</v>
      </c>
      <c r="AW1265" s="50">
        <v>7.0690972222222223E-3</v>
      </c>
      <c r="AX1265" s="50">
        <v>1.1226851851851852E-2</v>
      </c>
      <c r="AY1265" s="50">
        <v>1.2116435185185185E-2</v>
      </c>
      <c r="AZ1265" s="50">
        <v>1.958900462962963E-2</v>
      </c>
      <c r="BA1265" s="50">
        <v>1.6860300925925924E-2</v>
      </c>
      <c r="BB1265" s="50">
        <v>2.8823379629629629E-2</v>
      </c>
      <c r="BC1265" s="51">
        <v>5.9005710000000003E-2</v>
      </c>
      <c r="BD1265" s="48" t="s">
        <v>0</v>
      </c>
      <c r="BE1265" s="48">
        <v>1.22</v>
      </c>
      <c r="BF1265" s="48">
        <v>1.88</v>
      </c>
      <c r="BG1265" s="48">
        <v>4</v>
      </c>
      <c r="BH1265" s="48">
        <v>2.68</v>
      </c>
      <c r="BI1265" s="46">
        <v>736</v>
      </c>
    </row>
    <row r="1266" spans="1:61" x14ac:dyDescent="0.3">
      <c r="A1266" s="46">
        <v>136</v>
      </c>
      <c r="B1266" s="48" t="s">
        <v>0</v>
      </c>
      <c r="C1266" s="48" t="s">
        <v>0</v>
      </c>
      <c r="D1266" s="48">
        <v>9.2899999999999991</v>
      </c>
      <c r="E1266" s="48">
        <v>10.35</v>
      </c>
      <c r="F1266" s="48">
        <v>11.22</v>
      </c>
      <c r="G1266" s="48">
        <v>12.21</v>
      </c>
      <c r="H1266" s="48">
        <v>30.8</v>
      </c>
      <c r="I1266" s="48">
        <v>49.31</v>
      </c>
      <c r="J1266" s="48">
        <v>68.819999999999993</v>
      </c>
      <c r="K1266" s="50">
        <v>1.0472222222222222E-3</v>
      </c>
      <c r="L1266" s="50">
        <v>1.4250000000000001E-3</v>
      </c>
      <c r="M1266" s="50">
        <v>3.324768518518519E-3</v>
      </c>
      <c r="N1266" s="50">
        <v>1.2999999999999999E-3</v>
      </c>
      <c r="O1266" s="50">
        <v>1.8258101851851853E-3</v>
      </c>
      <c r="P1266" s="50">
        <v>2.3777777777777777E-3</v>
      </c>
      <c r="Q1266" s="50">
        <v>3.8089120370370369E-3</v>
      </c>
      <c r="R1266" s="50">
        <v>4.1005787037037035E-3</v>
      </c>
      <c r="S1266" s="50">
        <v>5.2131944444444439E-3</v>
      </c>
      <c r="T1266" s="50">
        <v>8.242592592592593E-3</v>
      </c>
      <c r="U1266" s="50">
        <v>8.9079861111111113E-3</v>
      </c>
      <c r="V1266" s="50">
        <v>1.4160185185185185E-2</v>
      </c>
      <c r="W1266" s="50">
        <v>1.4858449074074074E-2</v>
      </c>
      <c r="X1266" s="50">
        <v>2.5004050925925926E-2</v>
      </c>
      <c r="Y1266" s="51">
        <v>5.1574439999999999E-2</v>
      </c>
      <c r="Z1266" s="48" t="s">
        <v>0</v>
      </c>
      <c r="AA1266" s="48">
        <v>1.7000000000000002</v>
      </c>
      <c r="AB1266" s="48">
        <v>3.19</v>
      </c>
      <c r="AC1266" s="48">
        <v>6.91</v>
      </c>
      <c r="AD1266" s="48">
        <v>3.3</v>
      </c>
      <c r="AE1266" s="46">
        <v>969</v>
      </c>
      <c r="AF1266" s="48">
        <v>10.07</v>
      </c>
      <c r="AG1266" s="48">
        <v>10.93</v>
      </c>
      <c r="AH1266" s="48">
        <v>11.66</v>
      </c>
      <c r="AI1266" s="48">
        <v>12.4</v>
      </c>
      <c r="AJ1266" s="48">
        <v>13.58</v>
      </c>
      <c r="AK1266" s="48">
        <v>14.7</v>
      </c>
      <c r="AL1266" s="48">
        <v>39.17</v>
      </c>
      <c r="AM1266" s="48">
        <v>64.63</v>
      </c>
      <c r="AN1266" s="48">
        <v>91.46</v>
      </c>
      <c r="AO1266" s="50">
        <v>1.4158564814814817E-3</v>
      </c>
      <c r="AP1266" s="50">
        <v>1.9840277777777781E-3</v>
      </c>
      <c r="AQ1266" s="50">
        <v>4.5175925925925921E-3</v>
      </c>
      <c r="AR1266" s="50">
        <v>1.7891203703703704E-3</v>
      </c>
      <c r="AS1266" s="50">
        <v>2.4910879629629632E-3</v>
      </c>
      <c r="AT1266" s="50">
        <v>3.2155092592592595E-3</v>
      </c>
      <c r="AU1266" s="50">
        <v>5.0946759259259261E-3</v>
      </c>
      <c r="AV1266" s="50">
        <v>5.5201388888888887E-3</v>
      </c>
      <c r="AW1266" s="50">
        <v>7.0751157407407403E-3</v>
      </c>
      <c r="AX1266" s="50">
        <v>1.1236689814814816E-2</v>
      </c>
      <c r="AY1266" s="50">
        <v>1.2127083333333333E-2</v>
      </c>
      <c r="AZ1266" s="50">
        <v>1.9606250000000002E-2</v>
      </c>
      <c r="BA1266" s="50">
        <v>1.6876620370370372E-2</v>
      </c>
      <c r="BB1266" s="50">
        <v>2.8850810185185184E-2</v>
      </c>
      <c r="BC1266" s="51">
        <v>5.9063379999999999E-2</v>
      </c>
      <c r="BD1266" s="48" t="s">
        <v>0</v>
      </c>
      <c r="BE1266" s="48" t="s">
        <v>0</v>
      </c>
      <c r="BF1266" s="48" t="s">
        <v>0</v>
      </c>
      <c r="BG1266" s="48">
        <v>3.99</v>
      </c>
      <c r="BH1266" s="48">
        <v>2.66</v>
      </c>
      <c r="BI1266" s="46">
        <v>732</v>
      </c>
    </row>
    <row r="1267" spans="1:61" x14ac:dyDescent="0.3">
      <c r="A1267" s="46">
        <v>135</v>
      </c>
      <c r="B1267" s="48">
        <v>8.01</v>
      </c>
      <c r="C1267" s="48">
        <v>8.69</v>
      </c>
      <c r="D1267" s="48" t="s">
        <v>0</v>
      </c>
      <c r="E1267" s="48">
        <v>10.36</v>
      </c>
      <c r="F1267" s="48">
        <v>11.23</v>
      </c>
      <c r="G1267" s="48">
        <v>12.22</v>
      </c>
      <c r="H1267" s="48">
        <v>30.82</v>
      </c>
      <c r="I1267" s="48">
        <v>49.34</v>
      </c>
      <c r="J1267" s="48">
        <v>68.86</v>
      </c>
      <c r="K1267" s="50">
        <v>1.0479166666666666E-3</v>
      </c>
      <c r="L1267" s="50">
        <v>1.4258101851851853E-3</v>
      </c>
      <c r="M1267" s="50">
        <v>3.3269675925925927E-3</v>
      </c>
      <c r="N1267" s="50">
        <v>1.3008101851851852E-3</v>
      </c>
      <c r="O1267" s="50">
        <v>1.8268518518518519E-3</v>
      </c>
      <c r="P1267" s="50">
        <v>2.3792824074074072E-3</v>
      </c>
      <c r="Q1267" s="50">
        <v>3.8113425925925927E-3</v>
      </c>
      <c r="R1267" s="50">
        <v>4.1031249999999991E-3</v>
      </c>
      <c r="S1267" s="50">
        <v>5.2165509259259257E-3</v>
      </c>
      <c r="T1267" s="50">
        <v>8.248032407407407E-3</v>
      </c>
      <c r="U1267" s="50">
        <v>8.9138888888888896E-3</v>
      </c>
      <c r="V1267" s="50">
        <v>1.4169444444444445E-2</v>
      </c>
      <c r="W1267" s="50">
        <v>1.4872106481481481E-2</v>
      </c>
      <c r="X1267" s="50">
        <v>2.5026967592592594E-2</v>
      </c>
      <c r="Y1267" s="51">
        <v>5.1620779999999998E-2</v>
      </c>
      <c r="Z1267" s="48" t="s">
        <v>0</v>
      </c>
      <c r="AA1267" s="48" t="s">
        <v>0</v>
      </c>
      <c r="AB1267" s="48" t="s">
        <v>0</v>
      </c>
      <c r="AC1267" s="48">
        <v>6.9</v>
      </c>
      <c r="AD1267" s="48">
        <v>3.28</v>
      </c>
      <c r="AE1267" s="46">
        <v>964</v>
      </c>
      <c r="AF1267" s="48" t="s">
        <v>0</v>
      </c>
      <c r="AG1267" s="48">
        <v>10.94</v>
      </c>
      <c r="AH1267" s="48">
        <v>11.67</v>
      </c>
      <c r="AI1267" s="48">
        <v>12.41</v>
      </c>
      <c r="AJ1267" s="48">
        <v>13.6</v>
      </c>
      <c r="AK1267" s="48">
        <v>14.72</v>
      </c>
      <c r="AL1267" s="48">
        <v>39.200000000000003</v>
      </c>
      <c r="AM1267" s="48">
        <v>64.69</v>
      </c>
      <c r="AN1267" s="48">
        <v>91.53</v>
      </c>
      <c r="AO1267" s="50">
        <v>1.4170138888888891E-3</v>
      </c>
      <c r="AP1267" s="50">
        <v>1.9857638888888889E-3</v>
      </c>
      <c r="AQ1267" s="50">
        <v>4.5216435185185177E-3</v>
      </c>
      <c r="AR1267" s="50">
        <v>1.7906250000000001E-3</v>
      </c>
      <c r="AS1267" s="50">
        <v>2.4931712962962963E-3</v>
      </c>
      <c r="AT1267" s="50">
        <v>3.2181712962962962E-3</v>
      </c>
      <c r="AU1267" s="50">
        <v>5.0989583333333338E-3</v>
      </c>
      <c r="AV1267" s="50">
        <v>5.5247685185185183E-3</v>
      </c>
      <c r="AW1267" s="50">
        <v>7.0811342592592584E-3</v>
      </c>
      <c r="AX1267" s="50">
        <v>1.1246412037037037E-2</v>
      </c>
      <c r="AY1267" s="50">
        <v>1.213761574074074E-2</v>
      </c>
      <c r="AZ1267" s="50">
        <v>1.9623611111111113E-2</v>
      </c>
      <c r="BA1267" s="50">
        <v>1.6892939814814815E-2</v>
      </c>
      <c r="BB1267" s="50">
        <v>2.8878356481481481E-2</v>
      </c>
      <c r="BC1267" s="51">
        <v>5.9121060000000003E-2</v>
      </c>
      <c r="BD1267" s="48" t="s">
        <v>0</v>
      </c>
      <c r="BE1267" s="48" t="s">
        <v>0</v>
      </c>
      <c r="BF1267" s="48">
        <v>1.87</v>
      </c>
      <c r="BG1267" s="48">
        <v>3.98</v>
      </c>
      <c r="BH1267" s="48">
        <v>2.64</v>
      </c>
      <c r="BI1267" s="46">
        <v>728</v>
      </c>
    </row>
    <row r="1268" spans="1:61" x14ac:dyDescent="0.3">
      <c r="A1268" s="46">
        <v>134</v>
      </c>
      <c r="B1268" s="48" t="s">
        <v>0</v>
      </c>
      <c r="C1268" s="48" t="s">
        <v>0</v>
      </c>
      <c r="D1268" s="48">
        <v>9.3000000000000007</v>
      </c>
      <c r="E1268" s="48">
        <v>10.37</v>
      </c>
      <c r="F1268" s="48" t="s">
        <v>0</v>
      </c>
      <c r="G1268" s="48">
        <v>12.23</v>
      </c>
      <c r="H1268" s="48">
        <v>30.84</v>
      </c>
      <c r="I1268" s="48">
        <v>49.37</v>
      </c>
      <c r="J1268" s="48">
        <v>68.91</v>
      </c>
      <c r="K1268" s="50">
        <v>1.0484953703703704E-3</v>
      </c>
      <c r="L1268" s="50">
        <v>1.4267361111111113E-3</v>
      </c>
      <c r="M1268" s="50">
        <v>3.3292824074074075E-3</v>
      </c>
      <c r="N1268" s="50">
        <v>1.3016203703703703E-3</v>
      </c>
      <c r="O1268" s="50">
        <v>1.8280092592592593E-3</v>
      </c>
      <c r="P1268" s="50">
        <v>2.3807870370370372E-3</v>
      </c>
      <c r="Q1268" s="50">
        <v>3.8137731481481482E-3</v>
      </c>
      <c r="R1268" s="50">
        <v>4.1056712962962956E-3</v>
      </c>
      <c r="S1268" s="50">
        <v>5.219791666666666E-3</v>
      </c>
      <c r="T1268" s="50">
        <v>8.2534722222222228E-3</v>
      </c>
      <c r="U1268" s="50">
        <v>8.9197916666666679E-3</v>
      </c>
      <c r="V1268" s="50">
        <v>1.4178703703703702E-2</v>
      </c>
      <c r="W1268" s="50">
        <v>1.4885879629629631E-2</v>
      </c>
      <c r="X1268" s="50">
        <v>2.5050115740740744E-2</v>
      </c>
      <c r="Y1268" s="51">
        <v>5.1667119999999997E-2</v>
      </c>
      <c r="Z1268" s="48" t="s">
        <v>0</v>
      </c>
      <c r="AA1268" s="48" t="s">
        <v>0</v>
      </c>
      <c r="AB1268" s="48">
        <v>3.18</v>
      </c>
      <c r="AC1268" s="48">
        <v>6.89</v>
      </c>
      <c r="AD1268" s="48">
        <v>3.27</v>
      </c>
      <c r="AE1268" s="46">
        <v>958</v>
      </c>
      <c r="AF1268" s="48">
        <v>10.08</v>
      </c>
      <c r="AG1268" s="48" t="s">
        <v>0</v>
      </c>
      <c r="AH1268" s="48">
        <v>11.68</v>
      </c>
      <c r="AI1268" s="48">
        <v>12.42</v>
      </c>
      <c r="AJ1268" s="48">
        <v>13.61</v>
      </c>
      <c r="AK1268" s="48">
        <v>14.73</v>
      </c>
      <c r="AL1268" s="48">
        <v>39.229999999999997</v>
      </c>
      <c r="AM1268" s="48">
        <v>64.739999999999995</v>
      </c>
      <c r="AN1268" s="48">
        <v>91.61</v>
      </c>
      <c r="AO1268" s="50">
        <v>1.4181712962962965E-3</v>
      </c>
      <c r="AP1268" s="50">
        <v>1.9875000000000001E-3</v>
      </c>
      <c r="AQ1268" s="50">
        <v>4.5256944444444442E-3</v>
      </c>
      <c r="AR1268" s="50">
        <v>1.7921296296296296E-3</v>
      </c>
      <c r="AS1268" s="50">
        <v>2.4952546296296298E-3</v>
      </c>
      <c r="AT1268" s="50">
        <v>3.2208333333333334E-3</v>
      </c>
      <c r="AU1268" s="50">
        <v>5.103125E-3</v>
      </c>
      <c r="AV1268" s="50">
        <v>5.5293981481481479E-3</v>
      </c>
      <c r="AW1268" s="50">
        <v>7.0871527777777773E-3</v>
      </c>
      <c r="AX1268" s="50">
        <v>1.1256249999999999E-2</v>
      </c>
      <c r="AY1268" s="50">
        <v>1.2148263888888887E-2</v>
      </c>
      <c r="AZ1268" s="50">
        <v>1.9640972222222223E-2</v>
      </c>
      <c r="BA1268" s="50">
        <v>1.6909375000000001E-2</v>
      </c>
      <c r="BB1268" s="50">
        <v>2.8906134259259256E-2</v>
      </c>
      <c r="BC1268" s="51">
        <v>5.917878E-2</v>
      </c>
      <c r="BD1268" s="48">
        <v>0.85</v>
      </c>
      <c r="BE1268" s="48">
        <v>1.21</v>
      </c>
      <c r="BF1268" s="48" t="s">
        <v>0</v>
      </c>
      <c r="BG1268" s="48">
        <v>3.97</v>
      </c>
      <c r="BH1268" s="48">
        <v>2.63</v>
      </c>
      <c r="BI1268" s="46">
        <v>724</v>
      </c>
    </row>
    <row r="1269" spans="1:61" x14ac:dyDescent="0.3">
      <c r="A1269" s="46">
        <v>133</v>
      </c>
      <c r="B1269" s="48">
        <v>8.02</v>
      </c>
      <c r="C1269" s="48">
        <v>8.6999999999999993</v>
      </c>
      <c r="D1269" s="48" t="s">
        <v>0</v>
      </c>
      <c r="E1269" s="48" t="s">
        <v>0</v>
      </c>
      <c r="F1269" s="48">
        <v>11.24</v>
      </c>
      <c r="G1269" s="48">
        <v>12.24</v>
      </c>
      <c r="H1269" s="48">
        <v>30.86</v>
      </c>
      <c r="I1269" s="48">
        <v>49.41</v>
      </c>
      <c r="J1269" s="48">
        <v>68.95</v>
      </c>
      <c r="K1269" s="50">
        <v>1.0491898148148149E-3</v>
      </c>
      <c r="L1269" s="50">
        <v>1.4276620370370372E-3</v>
      </c>
      <c r="M1269" s="50">
        <v>3.3314814814814817E-3</v>
      </c>
      <c r="N1269" s="50">
        <v>1.3024305555555556E-3</v>
      </c>
      <c r="O1269" s="50">
        <v>1.8291666666666667E-3</v>
      </c>
      <c r="P1269" s="50">
        <v>2.382175925925926E-3</v>
      </c>
      <c r="Q1269" s="50">
        <v>3.8162037037037036E-3</v>
      </c>
      <c r="R1269" s="50">
        <v>4.1083333333333328E-3</v>
      </c>
      <c r="S1269" s="50">
        <v>5.2231481481481486E-3</v>
      </c>
      <c r="T1269" s="50">
        <v>8.2590277777777783E-3</v>
      </c>
      <c r="U1269" s="50">
        <v>8.9256944444444444E-3</v>
      </c>
      <c r="V1269" s="50">
        <v>1.4187962962962961E-2</v>
      </c>
      <c r="W1269" s="50">
        <v>1.4899652777777779E-2</v>
      </c>
      <c r="X1269" s="50">
        <v>2.5073263888888891E-2</v>
      </c>
      <c r="Y1269" s="51">
        <v>5.1713479999999999E-2</v>
      </c>
      <c r="Z1269" s="48" t="s">
        <v>0</v>
      </c>
      <c r="AA1269" s="48">
        <v>1.69</v>
      </c>
      <c r="AB1269" s="48" t="s">
        <v>0</v>
      </c>
      <c r="AC1269" s="48">
        <v>6.88</v>
      </c>
      <c r="AD1269" s="48">
        <v>3.25</v>
      </c>
      <c r="AE1269" s="46">
        <v>953</v>
      </c>
      <c r="AF1269" s="48">
        <v>10.09</v>
      </c>
      <c r="AG1269" s="48">
        <v>10.95</v>
      </c>
      <c r="AH1269" s="48" t="s">
        <v>0</v>
      </c>
      <c r="AI1269" s="48">
        <v>12.43</v>
      </c>
      <c r="AJ1269" s="48">
        <v>13.62</v>
      </c>
      <c r="AK1269" s="48">
        <v>14.74</v>
      </c>
      <c r="AL1269" s="48">
        <v>39.26</v>
      </c>
      <c r="AM1269" s="48">
        <v>64.790000000000006</v>
      </c>
      <c r="AN1269" s="48">
        <v>91.68</v>
      </c>
      <c r="AO1269" s="50">
        <v>1.4194444444444445E-3</v>
      </c>
      <c r="AP1269" s="50">
        <v>1.9892361111111113E-3</v>
      </c>
      <c r="AQ1269" s="50">
        <v>4.52962962962963E-3</v>
      </c>
      <c r="AR1269" s="50">
        <v>1.7936342592592594E-3</v>
      </c>
      <c r="AS1269" s="50">
        <v>2.4973379629629629E-3</v>
      </c>
      <c r="AT1269" s="50">
        <v>3.2234953703703705E-3</v>
      </c>
      <c r="AU1269" s="50">
        <v>5.1075231481481484E-3</v>
      </c>
      <c r="AV1269" s="50">
        <v>5.5340277777777783E-3</v>
      </c>
      <c r="AW1269" s="50">
        <v>7.0931712962962962E-3</v>
      </c>
      <c r="AX1269" s="50">
        <v>1.1266087962962964E-2</v>
      </c>
      <c r="AY1269" s="50">
        <v>1.2158912037037038E-2</v>
      </c>
      <c r="AZ1269" s="50">
        <v>1.9658333333333337E-2</v>
      </c>
      <c r="BA1269" s="50">
        <v>1.6925925925925924E-2</v>
      </c>
      <c r="BB1269" s="50">
        <v>2.8933912037037039E-2</v>
      </c>
      <c r="BC1269" s="51">
        <v>5.9236519999999994E-2</v>
      </c>
      <c r="BD1269" s="48" t="s">
        <v>0</v>
      </c>
      <c r="BE1269" s="48" t="s">
        <v>0</v>
      </c>
      <c r="BF1269" s="48">
        <v>1.86</v>
      </c>
      <c r="BG1269" s="48">
        <v>3.96</v>
      </c>
      <c r="BH1269" s="48">
        <v>2.61</v>
      </c>
      <c r="BI1269" s="46">
        <v>720</v>
      </c>
    </row>
    <row r="1270" spans="1:61" x14ac:dyDescent="0.3">
      <c r="A1270" s="46">
        <v>132</v>
      </c>
      <c r="B1270" s="48" t="s">
        <v>0</v>
      </c>
      <c r="C1270" s="48" t="s">
        <v>0</v>
      </c>
      <c r="D1270" s="48">
        <v>9.31</v>
      </c>
      <c r="E1270" s="48">
        <v>10.38</v>
      </c>
      <c r="F1270" s="48">
        <v>11.25</v>
      </c>
      <c r="G1270" s="48" t="s">
        <v>0</v>
      </c>
      <c r="H1270" s="48">
        <v>30.88</v>
      </c>
      <c r="I1270" s="48">
        <v>49.44</v>
      </c>
      <c r="J1270" s="48">
        <v>69</v>
      </c>
      <c r="K1270" s="50">
        <v>1.0498842592592593E-3</v>
      </c>
      <c r="L1270" s="50">
        <v>1.4285879629629631E-3</v>
      </c>
      <c r="M1270" s="50">
        <v>3.3337962962962965E-3</v>
      </c>
      <c r="N1270" s="50">
        <v>1.3032407407407407E-3</v>
      </c>
      <c r="O1270" s="50">
        <v>1.8303240740740741E-3</v>
      </c>
      <c r="P1270" s="50">
        <v>2.3836805555555556E-3</v>
      </c>
      <c r="Q1270" s="50">
        <v>3.818634259259259E-3</v>
      </c>
      <c r="R1270" s="50">
        <v>4.1109953703703699E-3</v>
      </c>
      <c r="S1270" s="50">
        <v>5.2265046296296296E-3</v>
      </c>
      <c r="T1270" s="50">
        <v>8.2644675925925924E-3</v>
      </c>
      <c r="U1270" s="50">
        <v>8.9315972222222227E-3</v>
      </c>
      <c r="V1270" s="50">
        <v>1.4197337962962964E-2</v>
      </c>
      <c r="W1270" s="50">
        <v>1.4913541666666667E-2</v>
      </c>
      <c r="X1270" s="50">
        <v>2.509652777777778E-2</v>
      </c>
      <c r="Y1270" s="51">
        <v>5.1759859999999998E-2</v>
      </c>
      <c r="Z1270" s="48" t="s">
        <v>0</v>
      </c>
      <c r="AA1270" s="48" t="s">
        <v>0</v>
      </c>
      <c r="AB1270" s="48">
        <v>3.17</v>
      </c>
      <c r="AC1270" s="48">
        <v>6.87</v>
      </c>
      <c r="AD1270" s="48">
        <v>3.23</v>
      </c>
      <c r="AE1270" s="46">
        <v>948</v>
      </c>
      <c r="AF1270" s="48">
        <v>10.1</v>
      </c>
      <c r="AG1270" s="48">
        <v>10.96</v>
      </c>
      <c r="AH1270" s="48">
        <v>11.69</v>
      </c>
      <c r="AI1270" s="48">
        <v>12.44</v>
      </c>
      <c r="AJ1270" s="48">
        <v>13.63</v>
      </c>
      <c r="AK1270" s="48">
        <v>14.76</v>
      </c>
      <c r="AL1270" s="48">
        <v>39.29</v>
      </c>
      <c r="AM1270" s="48">
        <v>64.849999999999994</v>
      </c>
      <c r="AN1270" s="48">
        <v>91.76</v>
      </c>
      <c r="AO1270" s="50">
        <v>1.4206018518518519E-3</v>
      </c>
      <c r="AP1270" s="50">
        <v>1.9909722222222225E-3</v>
      </c>
      <c r="AQ1270" s="50">
        <v>4.5336805555555556E-3</v>
      </c>
      <c r="AR1270" s="50">
        <v>1.7952546296296297E-3</v>
      </c>
      <c r="AS1270" s="50">
        <v>2.4995370370370371E-3</v>
      </c>
      <c r="AT1270" s="50">
        <v>3.2261574074074076E-3</v>
      </c>
      <c r="AU1270" s="50">
        <v>5.1118055555555552E-3</v>
      </c>
      <c r="AV1270" s="50">
        <v>5.5386574074074079E-3</v>
      </c>
      <c r="AW1270" s="50">
        <v>7.0993055555555558E-3</v>
      </c>
      <c r="AX1270" s="50">
        <v>1.1275925925925927E-2</v>
      </c>
      <c r="AY1270" s="50">
        <v>1.2169675925925926E-2</v>
      </c>
      <c r="AZ1270" s="50">
        <v>1.9675810185185185E-2</v>
      </c>
      <c r="BA1270" s="50">
        <v>1.6942476851851851E-2</v>
      </c>
      <c r="BB1270" s="50">
        <v>2.8961805555555553E-2</v>
      </c>
      <c r="BC1270" s="51">
        <v>5.9294279999999998E-2</v>
      </c>
      <c r="BD1270" s="48" t="s">
        <v>0</v>
      </c>
      <c r="BE1270" s="48" t="s">
        <v>0</v>
      </c>
      <c r="BF1270" s="48" t="s">
        <v>0</v>
      </c>
      <c r="BG1270" s="48">
        <v>3.95</v>
      </c>
      <c r="BH1270" s="48">
        <v>2.59</v>
      </c>
      <c r="BI1270" s="46">
        <v>716</v>
      </c>
    </row>
    <row r="1271" spans="1:61" x14ac:dyDescent="0.3">
      <c r="A1271" s="46">
        <v>131</v>
      </c>
      <c r="B1271" s="48">
        <v>8.0299999999999994</v>
      </c>
      <c r="C1271" s="48">
        <v>8.7100000000000009</v>
      </c>
      <c r="D1271" s="48" t="s">
        <v>0</v>
      </c>
      <c r="E1271" s="48">
        <v>10.39</v>
      </c>
      <c r="F1271" s="48">
        <v>11.26</v>
      </c>
      <c r="G1271" s="48">
        <v>12.25</v>
      </c>
      <c r="H1271" s="48">
        <v>30.9</v>
      </c>
      <c r="I1271" s="48">
        <v>49.47</v>
      </c>
      <c r="J1271" s="48">
        <v>69.040000000000006</v>
      </c>
      <c r="K1271" s="50">
        <v>1.0505787037037037E-3</v>
      </c>
      <c r="L1271" s="50">
        <v>1.4293981481481482E-3</v>
      </c>
      <c r="M1271" s="50">
        <v>3.3361111111111113E-3</v>
      </c>
      <c r="N1271" s="50">
        <v>1.304050925925926E-3</v>
      </c>
      <c r="O1271" s="50">
        <v>1.8313657407407408E-3</v>
      </c>
      <c r="P1271" s="50">
        <v>2.3851851851851851E-3</v>
      </c>
      <c r="Q1271" s="50">
        <v>3.8211805555555555E-3</v>
      </c>
      <c r="R1271" s="50">
        <v>4.1135416666666664E-3</v>
      </c>
      <c r="S1271" s="50">
        <v>5.2298611111111113E-3</v>
      </c>
      <c r="T1271" s="50">
        <v>8.2700231481481479E-3</v>
      </c>
      <c r="U1271" s="50">
        <v>8.9374999999999993E-3</v>
      </c>
      <c r="V1271" s="50">
        <v>1.4206712962962963E-2</v>
      </c>
      <c r="W1271" s="50">
        <v>1.4927430555555555E-2</v>
      </c>
      <c r="X1271" s="50">
        <v>2.5119907407407407E-2</v>
      </c>
      <c r="Y1271" s="51">
        <v>5.180626E-2</v>
      </c>
      <c r="Z1271" s="48" t="s">
        <v>0</v>
      </c>
      <c r="AA1271" s="48">
        <v>1.6800000000000002</v>
      </c>
      <c r="AB1271" s="48" t="s">
        <v>0</v>
      </c>
      <c r="AC1271" s="48">
        <v>6.86</v>
      </c>
      <c r="AD1271" s="48">
        <v>3.21</v>
      </c>
      <c r="AE1271" s="46">
        <v>943</v>
      </c>
      <c r="AF1271" s="48" t="s">
        <v>0</v>
      </c>
      <c r="AG1271" s="48">
        <v>10.97</v>
      </c>
      <c r="AH1271" s="48">
        <v>11.7</v>
      </c>
      <c r="AI1271" s="48">
        <v>12.45</v>
      </c>
      <c r="AJ1271" s="48">
        <v>13.64</v>
      </c>
      <c r="AK1271" s="48">
        <v>14.77</v>
      </c>
      <c r="AL1271" s="48">
        <v>39.32</v>
      </c>
      <c r="AM1271" s="48">
        <v>64.900000000000006</v>
      </c>
      <c r="AN1271" s="48">
        <v>91.84</v>
      </c>
      <c r="AO1271" s="50">
        <v>1.4218750000000002E-3</v>
      </c>
      <c r="AP1271" s="50">
        <v>1.9927083333333333E-3</v>
      </c>
      <c r="AQ1271" s="50">
        <v>4.537731481481482E-3</v>
      </c>
      <c r="AR1271" s="50">
        <v>1.7967592592592592E-3</v>
      </c>
      <c r="AS1271" s="50">
        <v>2.5016203703703706E-3</v>
      </c>
      <c r="AT1271" s="50">
        <v>3.2289351851851854E-3</v>
      </c>
      <c r="AU1271" s="50">
        <v>5.1160879629629629E-3</v>
      </c>
      <c r="AV1271" s="50">
        <v>5.5434027777777782E-3</v>
      </c>
      <c r="AW1271" s="50">
        <v>7.1054398148148144E-3</v>
      </c>
      <c r="AX1271" s="50">
        <v>1.128587962962963E-2</v>
      </c>
      <c r="AY1271" s="50">
        <v>1.2180439814814814E-2</v>
      </c>
      <c r="AZ1271" s="50">
        <v>1.9693402777777778E-2</v>
      </c>
      <c r="BA1271" s="50">
        <v>1.6959027777777778E-2</v>
      </c>
      <c r="BB1271" s="50">
        <v>2.8989814814814812E-2</v>
      </c>
      <c r="BC1271" s="51">
        <v>5.9352059999999998E-2</v>
      </c>
      <c r="BD1271" s="48" t="s">
        <v>0</v>
      </c>
      <c r="BE1271" s="48">
        <v>1.2</v>
      </c>
      <c r="BF1271" s="48">
        <v>1.85</v>
      </c>
      <c r="BG1271" s="48">
        <v>3.94</v>
      </c>
      <c r="BH1271" s="48">
        <v>2.58</v>
      </c>
      <c r="BI1271" s="46">
        <v>712</v>
      </c>
    </row>
    <row r="1272" spans="1:61" x14ac:dyDescent="0.3">
      <c r="A1272" s="46">
        <v>130</v>
      </c>
      <c r="B1272" s="48" t="s">
        <v>0</v>
      </c>
      <c r="C1272" s="48" t="s">
        <v>0</v>
      </c>
      <c r="D1272" s="48">
        <v>9.32</v>
      </c>
      <c r="E1272" s="48">
        <v>10.4</v>
      </c>
      <c r="F1272" s="48">
        <v>11.27</v>
      </c>
      <c r="G1272" s="48">
        <v>12.26</v>
      </c>
      <c r="H1272" s="48">
        <v>30.92</v>
      </c>
      <c r="I1272" s="48">
        <v>49.5</v>
      </c>
      <c r="J1272" s="48">
        <v>69.08</v>
      </c>
      <c r="K1272" s="50">
        <v>1.0512731481481482E-3</v>
      </c>
      <c r="L1272" s="50">
        <v>1.4303240740740741E-3</v>
      </c>
      <c r="M1272" s="50">
        <v>3.3383101851851855E-3</v>
      </c>
      <c r="N1272" s="50">
        <v>1.304861111111111E-3</v>
      </c>
      <c r="O1272" s="50">
        <v>1.8325231481481482E-3</v>
      </c>
      <c r="P1272" s="50">
        <v>2.3866898148148146E-3</v>
      </c>
      <c r="Q1272" s="50">
        <v>3.823611111111111E-3</v>
      </c>
      <c r="R1272" s="50">
        <v>4.1162037037037035E-3</v>
      </c>
      <c r="S1272" s="50">
        <v>5.2332175925925931E-3</v>
      </c>
      <c r="T1272" s="50">
        <v>8.2755787037037051E-3</v>
      </c>
      <c r="U1272" s="50">
        <v>8.943518518518519E-3</v>
      </c>
      <c r="V1272" s="50">
        <v>1.4216087962962962E-2</v>
      </c>
      <c r="W1272" s="50">
        <v>1.4941319444444445E-2</v>
      </c>
      <c r="X1272" s="50">
        <v>2.514328703703704E-2</v>
      </c>
      <c r="Y1272" s="51">
        <v>5.1852669999999997E-2</v>
      </c>
      <c r="Z1272" s="48" t="s">
        <v>0</v>
      </c>
      <c r="AA1272" s="48" t="s">
        <v>0</v>
      </c>
      <c r="AB1272" s="48">
        <v>3.16</v>
      </c>
      <c r="AC1272" s="48">
        <v>6.85</v>
      </c>
      <c r="AD1272" s="48">
        <v>3.2</v>
      </c>
      <c r="AE1272" s="46">
        <v>937</v>
      </c>
      <c r="AF1272" s="48">
        <v>10.11</v>
      </c>
      <c r="AG1272" s="48">
        <v>10.98</v>
      </c>
      <c r="AH1272" s="48">
        <v>11.71</v>
      </c>
      <c r="AI1272" s="48">
        <v>12.46</v>
      </c>
      <c r="AJ1272" s="48">
        <v>13.66</v>
      </c>
      <c r="AK1272" s="48">
        <v>14.78</v>
      </c>
      <c r="AL1272" s="48">
        <v>39.36</v>
      </c>
      <c r="AM1272" s="48">
        <v>64.959999999999994</v>
      </c>
      <c r="AN1272" s="48">
        <v>91.91</v>
      </c>
      <c r="AO1272" s="50">
        <v>1.4230324074074076E-3</v>
      </c>
      <c r="AP1272" s="50">
        <v>1.9944444444444445E-3</v>
      </c>
      <c r="AQ1272" s="50">
        <v>4.5417824074074076E-3</v>
      </c>
      <c r="AR1272" s="50">
        <v>1.798263888888889E-3</v>
      </c>
      <c r="AS1272" s="50">
        <v>2.5037037037037037E-3</v>
      </c>
      <c r="AT1272" s="50">
        <v>3.2315972222222221E-3</v>
      </c>
      <c r="AU1272" s="50">
        <v>5.1203703703703706E-3</v>
      </c>
      <c r="AV1272" s="50">
        <v>5.5481481481481484E-3</v>
      </c>
      <c r="AW1272" s="50">
        <v>7.1114583333333325E-3</v>
      </c>
      <c r="AX1272" s="50">
        <v>1.1295833333333333E-2</v>
      </c>
      <c r="AY1272" s="50">
        <v>1.2191203703703704E-2</v>
      </c>
      <c r="AZ1272" s="50">
        <v>1.971111111111111E-2</v>
      </c>
      <c r="BA1272" s="50">
        <v>1.6975694444444446E-2</v>
      </c>
      <c r="BB1272" s="50">
        <v>2.9017939814814816E-2</v>
      </c>
      <c r="BC1272" s="51">
        <v>5.9409859999999995E-2</v>
      </c>
      <c r="BD1272" s="48" t="s">
        <v>0</v>
      </c>
      <c r="BE1272" s="48" t="s">
        <v>0</v>
      </c>
      <c r="BF1272" s="48" t="s">
        <v>0</v>
      </c>
      <c r="BG1272" s="48">
        <v>3.93</v>
      </c>
      <c r="BH1272" s="48">
        <v>2.56</v>
      </c>
      <c r="BI1272" s="46">
        <v>708</v>
      </c>
    </row>
    <row r="1273" spans="1:61" x14ac:dyDescent="0.3">
      <c r="A1273" s="46">
        <v>129</v>
      </c>
      <c r="B1273" s="48" t="s">
        <v>0</v>
      </c>
      <c r="C1273" s="48">
        <v>8.7200000000000006</v>
      </c>
      <c r="D1273" s="48" t="s">
        <v>0</v>
      </c>
      <c r="E1273" s="48" t="s">
        <v>0</v>
      </c>
      <c r="F1273" s="48" t="s">
        <v>0</v>
      </c>
      <c r="G1273" s="48">
        <v>12.27</v>
      </c>
      <c r="H1273" s="48">
        <v>30.94</v>
      </c>
      <c r="I1273" s="48">
        <v>49.54</v>
      </c>
      <c r="J1273" s="48">
        <v>69.13</v>
      </c>
      <c r="K1273" s="50">
        <v>1.0518518518518518E-3</v>
      </c>
      <c r="L1273" s="50">
        <v>1.43125E-3</v>
      </c>
      <c r="M1273" s="50">
        <v>3.3406250000000003E-3</v>
      </c>
      <c r="N1273" s="50">
        <v>1.3056712962962963E-3</v>
      </c>
      <c r="O1273" s="50">
        <v>1.8336805555555556E-3</v>
      </c>
      <c r="P1273" s="50">
        <v>2.3881944444444445E-3</v>
      </c>
      <c r="Q1273" s="50">
        <v>3.8260416666666664E-3</v>
      </c>
      <c r="R1273" s="50">
        <v>4.1188657407407406E-3</v>
      </c>
      <c r="S1273" s="50">
        <v>5.2365740740740749E-3</v>
      </c>
      <c r="T1273" s="50">
        <v>8.2811342592592607E-3</v>
      </c>
      <c r="U1273" s="50">
        <v>8.9494212962962956E-3</v>
      </c>
      <c r="V1273" s="50">
        <v>1.4225578703703702E-2</v>
      </c>
      <c r="W1273" s="50">
        <v>1.4955324074074074E-2</v>
      </c>
      <c r="X1273" s="50">
        <v>2.516689814814815E-2</v>
      </c>
      <c r="Y1273" s="51">
        <v>5.1899119999999993E-2</v>
      </c>
      <c r="Z1273" s="48">
        <v>1.07</v>
      </c>
      <c r="AA1273" s="48" t="s">
        <v>0</v>
      </c>
      <c r="AB1273" s="48" t="s">
        <v>0</v>
      </c>
      <c r="AC1273" s="48">
        <v>6.84</v>
      </c>
      <c r="AD1273" s="48">
        <v>3.18</v>
      </c>
      <c r="AE1273" s="46">
        <v>932</v>
      </c>
      <c r="AF1273" s="48">
        <v>10.119999999999999</v>
      </c>
      <c r="AG1273" s="48">
        <v>10.99</v>
      </c>
      <c r="AH1273" s="48">
        <v>11.72</v>
      </c>
      <c r="AI1273" s="48">
        <v>12.47</v>
      </c>
      <c r="AJ1273" s="48">
        <v>13.67</v>
      </c>
      <c r="AK1273" s="48">
        <v>14.8</v>
      </c>
      <c r="AL1273" s="48">
        <v>39.39</v>
      </c>
      <c r="AM1273" s="48">
        <v>65.010000000000005</v>
      </c>
      <c r="AN1273" s="48">
        <v>91.99</v>
      </c>
      <c r="AO1273" s="50">
        <v>1.4243055555555556E-3</v>
      </c>
      <c r="AP1273" s="50">
        <v>1.9962962962962964E-3</v>
      </c>
      <c r="AQ1273" s="50">
        <v>4.5459490740740746E-3</v>
      </c>
      <c r="AR1273" s="50">
        <v>1.7998842592592593E-3</v>
      </c>
      <c r="AS1273" s="50">
        <v>2.5059027777777779E-3</v>
      </c>
      <c r="AT1273" s="50">
        <v>3.2343749999999998E-3</v>
      </c>
      <c r="AU1273" s="50">
        <v>5.124768518518519E-3</v>
      </c>
      <c r="AV1273" s="50">
        <v>5.5528935185185186E-3</v>
      </c>
      <c r="AW1273" s="50">
        <v>7.117592592592592E-3</v>
      </c>
      <c r="AX1273" s="50">
        <v>1.1305787037037038E-2</v>
      </c>
      <c r="AY1273" s="50">
        <v>1.2202083333333334E-2</v>
      </c>
      <c r="AZ1273" s="50">
        <v>1.9728819444444445E-2</v>
      </c>
      <c r="BA1273" s="50">
        <v>1.6992476851851852E-2</v>
      </c>
      <c r="BB1273" s="50">
        <v>2.9046180555555554E-2</v>
      </c>
      <c r="BC1273" s="51">
        <v>5.9467690000000004E-2</v>
      </c>
      <c r="BD1273" s="48" t="s">
        <v>0</v>
      </c>
      <c r="BE1273" s="48" t="s">
        <v>0</v>
      </c>
      <c r="BF1273" s="48">
        <v>1.84</v>
      </c>
      <c r="BG1273" s="48">
        <v>3.92</v>
      </c>
      <c r="BH1273" s="48">
        <v>2.5499999999999998</v>
      </c>
      <c r="BI1273" s="46">
        <v>703</v>
      </c>
    </row>
    <row r="1274" spans="1:61" x14ac:dyDescent="0.3">
      <c r="A1274" s="46">
        <v>128</v>
      </c>
      <c r="B1274" s="48">
        <v>8.0399999999999991</v>
      </c>
      <c r="C1274" s="48" t="s">
        <v>0</v>
      </c>
      <c r="D1274" s="48">
        <v>9.33</v>
      </c>
      <c r="E1274" s="48">
        <v>10.41</v>
      </c>
      <c r="F1274" s="48">
        <v>11.28</v>
      </c>
      <c r="G1274" s="48">
        <v>12.28</v>
      </c>
      <c r="H1274" s="48">
        <v>30.96</v>
      </c>
      <c r="I1274" s="48">
        <v>49.57</v>
      </c>
      <c r="J1274" s="48">
        <v>69.17</v>
      </c>
      <c r="K1274" s="50">
        <v>1.0525462962962962E-3</v>
      </c>
      <c r="L1274" s="50">
        <v>1.4321759259259259E-3</v>
      </c>
      <c r="M1274" s="50">
        <v>3.3429398148148151E-3</v>
      </c>
      <c r="N1274" s="50">
        <v>1.3064814814814814E-3</v>
      </c>
      <c r="O1274" s="50">
        <v>1.834837962962963E-3</v>
      </c>
      <c r="P1274" s="50">
        <v>2.389699074074074E-3</v>
      </c>
      <c r="Q1274" s="50">
        <v>3.8285879629629629E-3</v>
      </c>
      <c r="R1274" s="50">
        <v>4.1215277777777769E-3</v>
      </c>
      <c r="S1274" s="50">
        <v>5.2400462962962965E-3</v>
      </c>
      <c r="T1274" s="50">
        <v>8.2868055555555559E-3</v>
      </c>
      <c r="U1274" s="50">
        <v>8.9554398148148136E-3</v>
      </c>
      <c r="V1274" s="50">
        <v>1.4234953703703703E-2</v>
      </c>
      <c r="W1274" s="50">
        <v>1.4969444444444445E-2</v>
      </c>
      <c r="X1274" s="50">
        <v>2.519050925925926E-2</v>
      </c>
      <c r="Y1274" s="51">
        <v>5.1945569999999996E-2</v>
      </c>
      <c r="Z1274" s="48" t="s">
        <v>0</v>
      </c>
      <c r="AA1274" s="48">
        <v>1.67</v>
      </c>
      <c r="AB1274" s="48">
        <v>3.15</v>
      </c>
      <c r="AC1274" s="48">
        <v>6.83</v>
      </c>
      <c r="AD1274" s="48">
        <v>3.16</v>
      </c>
      <c r="AE1274" s="46">
        <v>927</v>
      </c>
      <c r="AF1274" s="48">
        <v>10.130000000000001</v>
      </c>
      <c r="AG1274" s="48" t="s">
        <v>0</v>
      </c>
      <c r="AH1274" s="48">
        <v>11.73</v>
      </c>
      <c r="AI1274" s="48">
        <v>12.48</v>
      </c>
      <c r="AJ1274" s="48">
        <v>13.68</v>
      </c>
      <c r="AK1274" s="48">
        <v>14.81</v>
      </c>
      <c r="AL1274" s="48">
        <v>39.42</v>
      </c>
      <c r="AM1274" s="48">
        <v>65.06</v>
      </c>
      <c r="AN1274" s="48">
        <v>92.07</v>
      </c>
      <c r="AO1274" s="50">
        <v>1.4255787037037039E-3</v>
      </c>
      <c r="AP1274" s="50">
        <v>1.9980324074074076E-3</v>
      </c>
      <c r="AQ1274" s="50">
        <v>4.5500000000000002E-3</v>
      </c>
      <c r="AR1274" s="50">
        <v>1.8013888888888888E-3</v>
      </c>
      <c r="AS1274" s="50">
        <v>2.507986111111111E-3</v>
      </c>
      <c r="AT1274" s="50">
        <v>3.2371527777777776E-3</v>
      </c>
      <c r="AU1274" s="50">
        <v>5.1291666666666664E-3</v>
      </c>
      <c r="AV1274" s="50">
        <v>5.5576388888888889E-3</v>
      </c>
      <c r="AW1274" s="50">
        <v>7.1238425925925922E-3</v>
      </c>
      <c r="AX1274" s="50">
        <v>1.1315856481481482E-2</v>
      </c>
      <c r="AY1274" s="50">
        <v>1.2212962962962962E-2</v>
      </c>
      <c r="AZ1274" s="50">
        <v>1.974652777777778E-2</v>
      </c>
      <c r="BA1274" s="50">
        <v>1.7009259259259259E-2</v>
      </c>
      <c r="BB1274" s="50">
        <v>2.9074537037037038E-2</v>
      </c>
      <c r="BC1274" s="51">
        <v>5.952553E-2</v>
      </c>
      <c r="BD1274" s="48" t="s">
        <v>0</v>
      </c>
      <c r="BE1274" s="48">
        <v>1.19</v>
      </c>
      <c r="BF1274" s="48" t="s">
        <v>0</v>
      </c>
      <c r="BG1274" s="48">
        <v>3.91</v>
      </c>
      <c r="BH1274" s="48">
        <v>2.5300000000000002</v>
      </c>
      <c r="BI1274" s="46">
        <v>699</v>
      </c>
    </row>
    <row r="1275" spans="1:61" x14ac:dyDescent="0.3">
      <c r="A1275" s="46">
        <v>127</v>
      </c>
      <c r="B1275" s="48" t="s">
        <v>0</v>
      </c>
      <c r="C1275" s="48">
        <v>8.73</v>
      </c>
      <c r="D1275" s="48" t="s">
        <v>0</v>
      </c>
      <c r="E1275" s="48">
        <v>10.42</v>
      </c>
      <c r="F1275" s="48">
        <v>11.29</v>
      </c>
      <c r="G1275" s="48">
        <v>12.29</v>
      </c>
      <c r="H1275" s="48">
        <v>30.98</v>
      </c>
      <c r="I1275" s="48">
        <v>49.6</v>
      </c>
      <c r="J1275" s="48">
        <v>69.22</v>
      </c>
      <c r="K1275" s="50">
        <v>1.0532407407407409E-3</v>
      </c>
      <c r="L1275" s="50">
        <v>1.4331018518518519E-3</v>
      </c>
      <c r="M1275" s="50">
        <v>3.3452546296296299E-3</v>
      </c>
      <c r="N1275" s="50">
        <v>1.3072916666666667E-3</v>
      </c>
      <c r="O1275" s="50">
        <v>1.8359953703703704E-3</v>
      </c>
      <c r="P1275" s="50">
        <v>2.3912037037037035E-3</v>
      </c>
      <c r="Q1275" s="50">
        <v>3.831134259259259E-3</v>
      </c>
      <c r="R1275" s="50">
        <v>4.124189814814814E-3</v>
      </c>
      <c r="S1275" s="50">
        <v>5.2434027777777774E-3</v>
      </c>
      <c r="T1275" s="50">
        <v>8.2923611111111115E-3</v>
      </c>
      <c r="U1275" s="50">
        <v>8.9615740740740749E-3</v>
      </c>
      <c r="V1275" s="50">
        <v>1.4244560185185185E-2</v>
      </c>
      <c r="W1275" s="50">
        <v>1.4983564814814816E-2</v>
      </c>
      <c r="X1275" s="50">
        <v>2.5214236111111114E-2</v>
      </c>
      <c r="Y1275" s="51">
        <v>5.2002449999999999E-2</v>
      </c>
      <c r="Z1275" s="48" t="s">
        <v>0</v>
      </c>
      <c r="AA1275" s="48" t="s">
        <v>0</v>
      </c>
      <c r="AB1275" s="48" t="s">
        <v>0</v>
      </c>
      <c r="AC1275" s="48">
        <v>6.82</v>
      </c>
      <c r="AD1275" s="48">
        <v>3.14</v>
      </c>
      <c r="AE1275" s="46">
        <v>921</v>
      </c>
      <c r="AF1275" s="48" t="s">
        <v>0</v>
      </c>
      <c r="AG1275" s="48">
        <v>11</v>
      </c>
      <c r="AH1275" s="48">
        <v>11.74</v>
      </c>
      <c r="AI1275" s="48">
        <v>12.5</v>
      </c>
      <c r="AJ1275" s="48">
        <v>13.69</v>
      </c>
      <c r="AK1275" s="48">
        <v>14.82</v>
      </c>
      <c r="AL1275" s="48">
        <v>39.450000000000003</v>
      </c>
      <c r="AM1275" s="48">
        <v>65.12</v>
      </c>
      <c r="AN1275" s="48">
        <v>92.15</v>
      </c>
      <c r="AO1275" s="50">
        <v>1.4267361111111113E-3</v>
      </c>
      <c r="AP1275" s="50">
        <v>1.9997685185185188E-3</v>
      </c>
      <c r="AQ1275" s="50">
        <v>4.5541666666666664E-3</v>
      </c>
      <c r="AR1275" s="50">
        <v>1.8030092592592592E-3</v>
      </c>
      <c r="AS1275" s="50">
        <v>2.5101851851851852E-3</v>
      </c>
      <c r="AT1275" s="50">
        <v>3.2398148148148147E-3</v>
      </c>
      <c r="AU1275" s="50">
        <v>5.1335648148148148E-3</v>
      </c>
      <c r="AV1275" s="50">
        <v>5.5623842592592591E-3</v>
      </c>
      <c r="AW1275" s="50">
        <v>7.1299768518518509E-3</v>
      </c>
      <c r="AX1275" s="50">
        <v>1.1325925925925927E-2</v>
      </c>
      <c r="AY1275" s="50">
        <v>1.2223842592592592E-2</v>
      </c>
      <c r="AZ1275" s="50">
        <v>1.9764351851851852E-2</v>
      </c>
      <c r="BA1275" s="50">
        <v>1.702615740740741E-2</v>
      </c>
      <c r="BB1275" s="50">
        <v>2.9102893518518518E-2</v>
      </c>
      <c r="BC1275" s="51">
        <v>5.9583389999999993E-2</v>
      </c>
      <c r="BD1275" s="48" t="s">
        <v>0</v>
      </c>
      <c r="BE1275" s="48" t="s">
        <v>0</v>
      </c>
      <c r="BF1275" s="48">
        <v>1.83</v>
      </c>
      <c r="BG1275" s="48">
        <v>3.9</v>
      </c>
      <c r="BH1275" s="48">
        <v>2.5099999999999998</v>
      </c>
      <c r="BI1275" s="46">
        <v>695</v>
      </c>
    </row>
    <row r="1276" spans="1:61" x14ac:dyDescent="0.3">
      <c r="A1276" s="46">
        <v>126</v>
      </c>
      <c r="B1276" s="48">
        <v>8.0500000000000007</v>
      </c>
      <c r="C1276" s="48" t="s">
        <v>0</v>
      </c>
      <c r="D1276" s="48">
        <v>9.34</v>
      </c>
      <c r="E1276" s="48">
        <v>10.43</v>
      </c>
      <c r="F1276" s="48">
        <v>11.3</v>
      </c>
      <c r="G1276" s="48">
        <v>12.3</v>
      </c>
      <c r="H1276" s="48">
        <v>31</v>
      </c>
      <c r="I1276" s="48">
        <v>49.64</v>
      </c>
      <c r="J1276" s="48">
        <v>69.260000000000005</v>
      </c>
      <c r="K1276" s="50">
        <v>1.0539351851851853E-3</v>
      </c>
      <c r="L1276" s="50">
        <v>1.4340277777777778E-3</v>
      </c>
      <c r="M1276" s="50">
        <v>3.3475694444444447E-3</v>
      </c>
      <c r="N1276" s="50">
        <v>1.3081018518518517E-3</v>
      </c>
      <c r="O1276" s="50">
        <v>1.8371527777777778E-3</v>
      </c>
      <c r="P1276" s="50">
        <v>2.3927083333333331E-3</v>
      </c>
      <c r="Q1276" s="50">
        <v>3.8335648148148148E-3</v>
      </c>
      <c r="R1276" s="50">
        <v>4.1268518518518512E-3</v>
      </c>
      <c r="S1276" s="50">
        <v>5.2468749999999998E-3</v>
      </c>
      <c r="T1276" s="50">
        <v>8.2980324074074067E-3</v>
      </c>
      <c r="U1276" s="50">
        <v>8.967592592592593E-3</v>
      </c>
      <c r="V1276" s="50">
        <v>1.4254050925925925E-2</v>
      </c>
      <c r="W1276" s="50">
        <v>1.4997685185185185E-2</v>
      </c>
      <c r="X1276" s="50">
        <v>2.5238078703703707E-2</v>
      </c>
      <c r="Y1276" s="51">
        <v>5.2048949999999997E-2</v>
      </c>
      <c r="Z1276" s="48" t="s">
        <v>0</v>
      </c>
      <c r="AA1276" s="48">
        <v>1.66</v>
      </c>
      <c r="AB1276" s="48">
        <v>3.14</v>
      </c>
      <c r="AC1276" s="48">
        <v>6.81</v>
      </c>
      <c r="AD1276" s="48">
        <v>3.13</v>
      </c>
      <c r="AE1276" s="46">
        <v>916</v>
      </c>
      <c r="AF1276" s="48">
        <v>10.14</v>
      </c>
      <c r="AG1276" s="48">
        <v>11.01</v>
      </c>
      <c r="AH1276" s="48">
        <v>11.75</v>
      </c>
      <c r="AI1276" s="48">
        <v>12.51</v>
      </c>
      <c r="AJ1276" s="48">
        <v>13.7</v>
      </c>
      <c r="AK1276" s="48">
        <v>14.83</v>
      </c>
      <c r="AL1276" s="48">
        <v>39.479999999999997</v>
      </c>
      <c r="AM1276" s="48">
        <v>65.17</v>
      </c>
      <c r="AN1276" s="48">
        <v>92.23</v>
      </c>
      <c r="AO1276" s="50">
        <v>1.4280092592592593E-3</v>
      </c>
      <c r="AP1276" s="50">
        <v>2.0016203703703706E-3</v>
      </c>
      <c r="AQ1276" s="50">
        <v>4.558217592592592E-3</v>
      </c>
      <c r="AR1276" s="50">
        <v>1.8046296296296296E-3</v>
      </c>
      <c r="AS1276" s="50">
        <v>2.5122685185185187E-3</v>
      </c>
      <c r="AT1276" s="50">
        <v>3.2425925925925929E-3</v>
      </c>
      <c r="AU1276" s="50">
        <v>5.1379629629629631E-3</v>
      </c>
      <c r="AV1276" s="50">
        <v>5.5671296296296302E-3</v>
      </c>
      <c r="AW1276" s="50">
        <v>7.1362268518518511E-3</v>
      </c>
      <c r="AX1276" s="50">
        <v>1.1335995370370371E-2</v>
      </c>
      <c r="AY1276" s="50">
        <v>1.2234837962962963E-2</v>
      </c>
      <c r="AZ1276" s="50">
        <v>1.9782291666666667E-2</v>
      </c>
      <c r="BA1276" s="50">
        <v>1.7043055555555558E-2</v>
      </c>
      <c r="BB1276" s="50">
        <v>2.913148148148148E-2</v>
      </c>
      <c r="BC1276" s="51">
        <v>5.9641279999999998E-2</v>
      </c>
      <c r="BD1276" s="48" t="s">
        <v>0</v>
      </c>
      <c r="BE1276" s="48" t="s">
        <v>0</v>
      </c>
      <c r="BF1276" s="48" t="s">
        <v>0</v>
      </c>
      <c r="BG1276" s="48">
        <v>3.89</v>
      </c>
      <c r="BH1276" s="48">
        <v>2.5</v>
      </c>
      <c r="BI1276" s="46">
        <v>691</v>
      </c>
    </row>
    <row r="1277" spans="1:61" x14ac:dyDescent="0.3">
      <c r="A1277" s="46">
        <v>125</v>
      </c>
      <c r="B1277" s="48" t="s">
        <v>0</v>
      </c>
      <c r="C1277" s="48">
        <v>8.74</v>
      </c>
      <c r="D1277" s="48">
        <v>9.35</v>
      </c>
      <c r="E1277" s="48" t="s">
        <v>0</v>
      </c>
      <c r="F1277" s="48">
        <v>11.31</v>
      </c>
      <c r="G1277" s="48">
        <v>12.31</v>
      </c>
      <c r="H1277" s="48">
        <v>31.01</v>
      </c>
      <c r="I1277" s="48">
        <v>49.67</v>
      </c>
      <c r="J1277" s="48">
        <v>69.31</v>
      </c>
      <c r="K1277" s="50">
        <v>1.0546296296296298E-3</v>
      </c>
      <c r="L1277" s="50">
        <v>1.4349537037037037E-3</v>
      </c>
      <c r="M1277" s="50">
        <v>3.3500000000000001E-3</v>
      </c>
      <c r="N1277" s="50">
        <v>1.308912037037037E-3</v>
      </c>
      <c r="O1277" s="50">
        <v>1.8383101851851852E-3</v>
      </c>
      <c r="P1277" s="50">
        <v>2.3943287037037036E-3</v>
      </c>
      <c r="Q1277" s="50">
        <v>3.8361111111111109E-3</v>
      </c>
      <c r="R1277" s="50">
        <v>4.1295138888888883E-3</v>
      </c>
      <c r="S1277" s="50">
        <v>5.2502314814814816E-3</v>
      </c>
      <c r="T1277" s="50">
        <v>8.3037037037037038E-3</v>
      </c>
      <c r="U1277" s="50">
        <v>8.973611111111111E-3</v>
      </c>
      <c r="V1277" s="50">
        <v>1.4263657407407405E-2</v>
      </c>
      <c r="W1277" s="50">
        <v>1.5011921296296298E-2</v>
      </c>
      <c r="X1277" s="50">
        <v>2.5261921296296296E-2</v>
      </c>
      <c r="Y1277" s="51">
        <v>5.2095459999999996E-2</v>
      </c>
      <c r="Z1277" s="48" t="s">
        <v>0</v>
      </c>
      <c r="AA1277" s="48" t="s">
        <v>0</v>
      </c>
      <c r="AB1277" s="48" t="s">
        <v>0</v>
      </c>
      <c r="AC1277" s="48">
        <v>6.8</v>
      </c>
      <c r="AD1277" s="48">
        <v>3.11</v>
      </c>
      <c r="AE1277" s="46">
        <v>911</v>
      </c>
      <c r="AF1277" s="48">
        <v>10.15</v>
      </c>
      <c r="AG1277" s="48">
        <v>11.02</v>
      </c>
      <c r="AH1277" s="48" t="s">
        <v>0</v>
      </c>
      <c r="AI1277" s="48">
        <v>12.52</v>
      </c>
      <c r="AJ1277" s="48">
        <v>13.72</v>
      </c>
      <c r="AK1277" s="48">
        <v>14.85</v>
      </c>
      <c r="AL1277" s="48">
        <v>39.51</v>
      </c>
      <c r="AM1277" s="48">
        <v>65.23</v>
      </c>
      <c r="AN1277" s="48">
        <v>92.3</v>
      </c>
      <c r="AO1277" s="50">
        <v>1.4292824074074075E-3</v>
      </c>
      <c r="AP1277" s="50">
        <v>2.0033564814814814E-3</v>
      </c>
      <c r="AQ1277" s="50">
        <v>4.5623842592592591E-3</v>
      </c>
      <c r="AR1277" s="50">
        <v>1.8061342592592595E-3</v>
      </c>
      <c r="AS1277" s="50">
        <v>2.5144675925925924E-3</v>
      </c>
      <c r="AT1277" s="50">
        <v>3.2453703703703707E-3</v>
      </c>
      <c r="AU1277" s="50">
        <v>5.1423611111111114E-3</v>
      </c>
      <c r="AV1277" s="50">
        <v>5.5719907407407411E-3</v>
      </c>
      <c r="AW1277" s="50">
        <v>7.1424768518518512E-3</v>
      </c>
      <c r="AX1277" s="50">
        <v>1.1346180555555556E-2</v>
      </c>
      <c r="AY1277" s="50">
        <v>1.2245833333333333E-2</v>
      </c>
      <c r="AZ1277" s="50">
        <v>1.9800347222222223E-2</v>
      </c>
      <c r="BA1277" s="50">
        <v>1.7060069444444444E-2</v>
      </c>
      <c r="BB1277" s="50">
        <v>2.9160185185185185E-2</v>
      </c>
      <c r="BC1277" s="51">
        <v>5.9699199999999994E-2</v>
      </c>
      <c r="BD1277" s="48">
        <v>0.84</v>
      </c>
      <c r="BE1277" s="48">
        <v>1.18</v>
      </c>
      <c r="BF1277" s="48">
        <v>1.82</v>
      </c>
      <c r="BG1277" s="48">
        <v>3.88</v>
      </c>
      <c r="BH1277" s="48">
        <v>2.48</v>
      </c>
      <c r="BI1277" s="46">
        <v>687</v>
      </c>
    </row>
    <row r="1278" spans="1:61" x14ac:dyDescent="0.3">
      <c r="A1278" s="46">
        <v>124</v>
      </c>
      <c r="B1278" s="48">
        <v>8.06</v>
      </c>
      <c r="C1278" s="48" t="s">
        <v>0</v>
      </c>
      <c r="D1278" s="48" t="s">
        <v>0</v>
      </c>
      <c r="E1278" s="48">
        <v>10.44</v>
      </c>
      <c r="F1278" s="48" t="s">
        <v>0</v>
      </c>
      <c r="G1278" s="48">
        <v>12.32</v>
      </c>
      <c r="H1278" s="48">
        <v>31.03</v>
      </c>
      <c r="I1278" s="48">
        <v>49.7</v>
      </c>
      <c r="J1278" s="48">
        <v>69.349999999999994</v>
      </c>
      <c r="K1278" s="50">
        <v>1.0553240740740742E-3</v>
      </c>
      <c r="L1278" s="50">
        <v>1.4358796296296296E-3</v>
      </c>
      <c r="M1278" s="50">
        <v>3.3523148148148149E-3</v>
      </c>
      <c r="N1278" s="50">
        <v>1.3097222222222221E-3</v>
      </c>
      <c r="O1278" s="50">
        <v>1.8394675925925926E-3</v>
      </c>
      <c r="P1278" s="50">
        <v>2.3958333333333331E-3</v>
      </c>
      <c r="Q1278" s="50">
        <v>3.8386574074074074E-3</v>
      </c>
      <c r="R1278" s="50">
        <v>4.1322916666666661E-3</v>
      </c>
      <c r="S1278" s="50">
        <v>5.253703703703704E-3</v>
      </c>
      <c r="T1278" s="50">
        <v>8.3093749999999991E-3</v>
      </c>
      <c r="U1278" s="50">
        <v>8.9797453703703706E-3</v>
      </c>
      <c r="V1278" s="50">
        <v>1.4273263888888889E-2</v>
      </c>
      <c r="W1278" s="50">
        <v>1.5026273148148148E-2</v>
      </c>
      <c r="X1278" s="50">
        <v>2.528587962962963E-2</v>
      </c>
      <c r="Y1278" s="51">
        <v>5.2141989999999992E-2</v>
      </c>
      <c r="Z1278" s="48" t="s">
        <v>0</v>
      </c>
      <c r="AA1278" s="48" t="s">
        <v>0</v>
      </c>
      <c r="AB1278" s="48">
        <v>3.13</v>
      </c>
      <c r="AC1278" s="48">
        <v>6.79</v>
      </c>
      <c r="AD1278" s="48">
        <v>3.09</v>
      </c>
      <c r="AE1278" s="46">
        <v>906</v>
      </c>
      <c r="AF1278" s="48">
        <v>10.16</v>
      </c>
      <c r="AG1278" s="48">
        <v>11.03</v>
      </c>
      <c r="AH1278" s="48">
        <v>11.76</v>
      </c>
      <c r="AI1278" s="48">
        <v>12.53</v>
      </c>
      <c r="AJ1278" s="48">
        <v>13.73</v>
      </c>
      <c r="AK1278" s="48">
        <v>14.86</v>
      </c>
      <c r="AL1278" s="48">
        <v>39.549999999999997</v>
      </c>
      <c r="AM1278" s="48">
        <v>65.28</v>
      </c>
      <c r="AN1278" s="48">
        <v>92.38</v>
      </c>
      <c r="AO1278" s="50">
        <v>1.4305555555555556E-3</v>
      </c>
      <c r="AP1278" s="50">
        <v>2.0052083333333332E-3</v>
      </c>
      <c r="AQ1278" s="50">
        <v>4.5665509259259262E-3</v>
      </c>
      <c r="AR1278" s="50">
        <v>1.8077546296296299E-3</v>
      </c>
      <c r="AS1278" s="50">
        <v>2.5166666666666666E-3</v>
      </c>
      <c r="AT1278" s="50">
        <v>3.2481481481481484E-3</v>
      </c>
      <c r="AU1278" s="50">
        <v>5.1467592592592598E-3</v>
      </c>
      <c r="AV1278" s="50">
        <v>5.5768518518518528E-3</v>
      </c>
      <c r="AW1278" s="50">
        <v>7.1487268518518514E-3</v>
      </c>
      <c r="AX1278" s="50">
        <v>1.1356365740740742E-2</v>
      </c>
      <c r="AY1278" s="50">
        <v>1.2256828703703704E-2</v>
      </c>
      <c r="AZ1278" s="50">
        <v>1.9818402777777779E-2</v>
      </c>
      <c r="BA1278" s="50">
        <v>1.7077083333333333E-2</v>
      </c>
      <c r="BB1278" s="50">
        <v>2.9189004629629631E-2</v>
      </c>
      <c r="BC1278" s="51">
        <v>5.9757139999999993E-2</v>
      </c>
      <c r="BD1278" s="48" t="s">
        <v>0</v>
      </c>
      <c r="BE1278" s="48" t="s">
        <v>0</v>
      </c>
      <c r="BF1278" s="48" t="s">
        <v>0</v>
      </c>
      <c r="BG1278" s="48">
        <v>3.87</v>
      </c>
      <c r="BH1278" s="48">
        <v>2.46</v>
      </c>
      <c r="BI1278" s="46">
        <v>683</v>
      </c>
    </row>
    <row r="1279" spans="1:61" x14ac:dyDescent="0.3">
      <c r="A1279" s="46">
        <v>123</v>
      </c>
      <c r="B1279" s="48" t="s">
        <v>0</v>
      </c>
      <c r="C1279" s="48">
        <v>8.75</v>
      </c>
      <c r="D1279" s="48">
        <v>9.36</v>
      </c>
      <c r="E1279" s="48">
        <v>10.45</v>
      </c>
      <c r="F1279" s="48">
        <v>11.32</v>
      </c>
      <c r="G1279" s="48">
        <v>12.33</v>
      </c>
      <c r="H1279" s="48">
        <v>31.05</v>
      </c>
      <c r="I1279" s="48">
        <v>49.74</v>
      </c>
      <c r="J1279" s="48">
        <v>69.400000000000006</v>
      </c>
      <c r="K1279" s="50">
        <v>1.0560185185185186E-3</v>
      </c>
      <c r="L1279" s="50">
        <v>1.4368055555555555E-3</v>
      </c>
      <c r="M1279" s="50">
        <v>3.3546296296296297E-3</v>
      </c>
      <c r="N1279" s="50">
        <v>1.310648148148148E-3</v>
      </c>
      <c r="O1279" s="50">
        <v>1.8406250000000002E-3</v>
      </c>
      <c r="P1279" s="50">
        <v>2.3973379629629627E-3</v>
      </c>
      <c r="Q1279" s="50">
        <v>3.8412037037037034E-3</v>
      </c>
      <c r="R1279" s="50">
        <v>4.1349537037037032E-3</v>
      </c>
      <c r="S1279" s="50">
        <v>5.2571759259259264E-3</v>
      </c>
      <c r="T1279" s="50">
        <v>8.3150462962962961E-3</v>
      </c>
      <c r="U1279" s="50">
        <v>8.9858796296296284E-3</v>
      </c>
      <c r="V1279" s="50">
        <v>1.4282986111111111E-2</v>
      </c>
      <c r="W1279" s="50">
        <v>1.5040625E-2</v>
      </c>
      <c r="X1279" s="50">
        <v>2.5310069444444448E-2</v>
      </c>
      <c r="Y1279" s="51">
        <v>5.2188539999999999E-2</v>
      </c>
      <c r="Z1279" s="48" t="s">
        <v>0</v>
      </c>
      <c r="AA1279" s="48">
        <v>1.65</v>
      </c>
      <c r="AB1279" s="48" t="s">
        <v>0</v>
      </c>
      <c r="AC1279" s="48">
        <v>6.78</v>
      </c>
      <c r="AD1279" s="48">
        <v>3.08</v>
      </c>
      <c r="AE1279" s="46">
        <v>900</v>
      </c>
      <c r="AF1279" s="48">
        <v>10.17</v>
      </c>
      <c r="AG1279" s="48">
        <v>11.04</v>
      </c>
      <c r="AH1279" s="48">
        <v>11.77</v>
      </c>
      <c r="AI1279" s="48">
        <v>12.54</v>
      </c>
      <c r="AJ1279" s="48">
        <v>13.74</v>
      </c>
      <c r="AK1279" s="48">
        <v>14.88</v>
      </c>
      <c r="AL1279" s="48">
        <v>39.58</v>
      </c>
      <c r="AM1279" s="48">
        <v>65.34</v>
      </c>
      <c r="AN1279" s="48">
        <v>92.46</v>
      </c>
      <c r="AO1279" s="50">
        <v>1.4318287037037038E-3</v>
      </c>
      <c r="AP1279" s="50">
        <v>2.0070601851851851E-3</v>
      </c>
      <c r="AQ1279" s="50">
        <v>4.5707175925925924E-3</v>
      </c>
      <c r="AR1279" s="50">
        <v>1.8093750000000002E-3</v>
      </c>
      <c r="AS1279" s="50">
        <v>2.5187500000000002E-3</v>
      </c>
      <c r="AT1279" s="50">
        <v>3.2509259259259262E-3</v>
      </c>
      <c r="AU1279" s="50">
        <v>5.1512731481481479E-3</v>
      </c>
      <c r="AV1279" s="50">
        <v>5.5815972222222222E-3</v>
      </c>
      <c r="AW1279" s="50">
        <v>7.1549768518518507E-3</v>
      </c>
      <c r="AX1279" s="50">
        <v>1.1366550925925926E-2</v>
      </c>
      <c r="AY1279" s="50">
        <v>1.2267939814814813E-2</v>
      </c>
      <c r="AZ1279" s="50">
        <v>1.9836458333333334E-2</v>
      </c>
      <c r="BA1279" s="50">
        <v>1.7094328703703702E-2</v>
      </c>
      <c r="BB1279" s="50">
        <v>2.9217824074074077E-2</v>
      </c>
      <c r="BC1279" s="51">
        <v>5.9815090000000001E-2</v>
      </c>
      <c r="BD1279" s="48" t="s">
        <v>0</v>
      </c>
      <c r="BE1279" s="48">
        <v>1.17</v>
      </c>
      <c r="BF1279" s="48">
        <v>1.81</v>
      </c>
      <c r="BG1279" s="48">
        <v>3.86</v>
      </c>
      <c r="BH1279" s="48">
        <v>2.4500000000000002</v>
      </c>
      <c r="BI1279" s="46">
        <v>679</v>
      </c>
    </row>
    <row r="1280" spans="1:61" x14ac:dyDescent="0.3">
      <c r="A1280" s="46">
        <v>122</v>
      </c>
      <c r="B1280" s="48">
        <v>8.07</v>
      </c>
      <c r="C1280" s="48" t="s">
        <v>0</v>
      </c>
      <c r="D1280" s="48" t="s">
        <v>0</v>
      </c>
      <c r="E1280" s="48">
        <v>10.46</v>
      </c>
      <c r="F1280" s="48">
        <v>11.33</v>
      </c>
      <c r="G1280" s="48">
        <v>12.34</v>
      </c>
      <c r="H1280" s="48">
        <v>31.08</v>
      </c>
      <c r="I1280" s="48">
        <v>49.77</v>
      </c>
      <c r="J1280" s="48">
        <v>69.44</v>
      </c>
      <c r="K1280" s="50">
        <v>1.0567129629629631E-3</v>
      </c>
      <c r="L1280" s="50">
        <v>1.4377314814814815E-3</v>
      </c>
      <c r="M1280" s="50">
        <v>3.3570601851851851E-3</v>
      </c>
      <c r="N1280" s="50">
        <v>1.3114583333333333E-3</v>
      </c>
      <c r="O1280" s="50">
        <v>1.8417824074074076E-3</v>
      </c>
      <c r="P1280" s="50">
        <v>2.3989583333333332E-3</v>
      </c>
      <c r="Q1280" s="50">
        <v>3.8437499999999999E-3</v>
      </c>
      <c r="R1280" s="50">
        <v>4.1377314814814809E-3</v>
      </c>
      <c r="S1280" s="50">
        <v>5.2606481481481488E-3</v>
      </c>
      <c r="T1280" s="50">
        <v>8.3208333333333329E-3</v>
      </c>
      <c r="U1280" s="50">
        <v>8.9920138888888879E-3</v>
      </c>
      <c r="V1280" s="50">
        <v>1.4292708333333333E-2</v>
      </c>
      <c r="W1280" s="50">
        <v>1.5054976851851852E-2</v>
      </c>
      <c r="X1280" s="50">
        <v>2.5334259259259261E-2</v>
      </c>
      <c r="Y1280" s="51">
        <v>5.2245529999999998E-2</v>
      </c>
      <c r="Z1280" s="48" t="s">
        <v>0</v>
      </c>
      <c r="AA1280" s="48" t="s">
        <v>0</v>
      </c>
      <c r="AB1280" s="48">
        <v>3.12</v>
      </c>
      <c r="AC1280" s="48">
        <v>6.77</v>
      </c>
      <c r="AD1280" s="48">
        <v>3.06</v>
      </c>
      <c r="AE1280" s="46">
        <v>895</v>
      </c>
      <c r="AF1280" s="48" t="s">
        <v>0</v>
      </c>
      <c r="AG1280" s="48">
        <v>11.05</v>
      </c>
      <c r="AH1280" s="48">
        <v>11.78</v>
      </c>
      <c r="AI1280" s="48">
        <v>12.55</v>
      </c>
      <c r="AJ1280" s="48">
        <v>13.75</v>
      </c>
      <c r="AK1280" s="48">
        <v>14.89</v>
      </c>
      <c r="AL1280" s="48">
        <v>39.61</v>
      </c>
      <c r="AM1280" s="48">
        <v>65.39</v>
      </c>
      <c r="AN1280" s="48">
        <v>92.54</v>
      </c>
      <c r="AO1280" s="50">
        <v>1.4331018518518519E-3</v>
      </c>
      <c r="AP1280" s="50">
        <v>2.0087962962962963E-3</v>
      </c>
      <c r="AQ1280" s="50">
        <v>4.5750000000000001E-3</v>
      </c>
      <c r="AR1280" s="50">
        <v>1.8109953703703706E-3</v>
      </c>
      <c r="AS1280" s="50">
        <v>2.5209490740740739E-3</v>
      </c>
      <c r="AT1280" s="50">
        <v>3.2538194444444446E-3</v>
      </c>
      <c r="AU1280" s="50">
        <v>5.1557870370370368E-3</v>
      </c>
      <c r="AV1280" s="50">
        <v>5.5865740740740745E-3</v>
      </c>
      <c r="AW1280" s="50">
        <v>7.1613425925925915E-3</v>
      </c>
      <c r="AX1280" s="50">
        <v>1.1376851851851852E-2</v>
      </c>
      <c r="AY1280" s="50">
        <v>1.2279050925925926E-2</v>
      </c>
      <c r="AZ1280" s="50">
        <v>1.9854629629629628E-2</v>
      </c>
      <c r="BA1280" s="50">
        <v>1.7111458333333336E-2</v>
      </c>
      <c r="BB1280" s="50">
        <v>2.9246875000000002E-2</v>
      </c>
      <c r="BC1280" s="51">
        <v>5.9873079999999995E-2</v>
      </c>
      <c r="BD1280" s="48" t="s">
        <v>0</v>
      </c>
      <c r="BE1280" s="48" t="s">
        <v>0</v>
      </c>
      <c r="BF1280" s="48" t="s">
        <v>0</v>
      </c>
      <c r="BG1280" s="48">
        <v>3.84</v>
      </c>
      <c r="BH1280" s="48">
        <v>2.4300000000000002</v>
      </c>
      <c r="BI1280" s="46">
        <v>675</v>
      </c>
    </row>
    <row r="1281" spans="1:61" x14ac:dyDescent="0.3">
      <c r="A1281" s="46">
        <v>121</v>
      </c>
      <c r="B1281" s="48" t="s">
        <v>0</v>
      </c>
      <c r="C1281" s="48">
        <v>8.76</v>
      </c>
      <c r="D1281" s="48">
        <v>9.3699999999999992</v>
      </c>
      <c r="E1281" s="48" t="s">
        <v>0</v>
      </c>
      <c r="F1281" s="48">
        <v>11.34</v>
      </c>
      <c r="G1281" s="48" t="s">
        <v>0</v>
      </c>
      <c r="H1281" s="48">
        <v>31.1</v>
      </c>
      <c r="I1281" s="48">
        <v>49.8</v>
      </c>
      <c r="J1281" s="48">
        <v>69.489999999999995</v>
      </c>
      <c r="K1281" s="50">
        <v>1.0574074074074075E-3</v>
      </c>
      <c r="L1281" s="50">
        <v>1.4386574074074074E-3</v>
      </c>
      <c r="M1281" s="50">
        <v>3.3593749999999999E-3</v>
      </c>
      <c r="N1281" s="50">
        <v>1.3122685185185184E-3</v>
      </c>
      <c r="O1281" s="50">
        <v>1.8430555555555557E-3</v>
      </c>
      <c r="P1281" s="50">
        <v>2.4004629629629627E-3</v>
      </c>
      <c r="Q1281" s="50">
        <v>3.846296296296296E-3</v>
      </c>
      <c r="R1281" s="50">
        <v>4.1403935185185181E-3</v>
      </c>
      <c r="S1281" s="50">
        <v>5.2641203703703704E-3</v>
      </c>
      <c r="T1281" s="50">
        <v>8.3265046296296299E-3</v>
      </c>
      <c r="U1281" s="50">
        <v>8.998263888888889E-3</v>
      </c>
      <c r="V1281" s="50">
        <v>1.4302430555555554E-2</v>
      </c>
      <c r="W1281" s="50">
        <v>1.5069444444444444E-2</v>
      </c>
      <c r="X1281" s="50">
        <v>2.5358564814814816E-2</v>
      </c>
      <c r="Y1281" s="51">
        <v>5.2292119999999991E-2</v>
      </c>
      <c r="Z1281" s="48">
        <v>1.06</v>
      </c>
      <c r="AA1281" s="48">
        <v>1.64</v>
      </c>
      <c r="AB1281" s="48" t="s">
        <v>0</v>
      </c>
      <c r="AC1281" s="48">
        <v>6.76</v>
      </c>
      <c r="AD1281" s="48">
        <v>3.04</v>
      </c>
      <c r="AE1281" s="46">
        <v>890</v>
      </c>
      <c r="AF1281" s="48">
        <v>10.18</v>
      </c>
      <c r="AG1281" s="48" t="s">
        <v>0</v>
      </c>
      <c r="AH1281" s="48">
        <v>11.79</v>
      </c>
      <c r="AI1281" s="48">
        <v>12.56</v>
      </c>
      <c r="AJ1281" s="48">
        <v>13.77</v>
      </c>
      <c r="AK1281" s="48">
        <v>14.9</v>
      </c>
      <c r="AL1281" s="48">
        <v>39.64</v>
      </c>
      <c r="AM1281" s="48">
        <v>65.45</v>
      </c>
      <c r="AN1281" s="48">
        <v>92.62</v>
      </c>
      <c r="AO1281" s="50">
        <v>1.4343750000000001E-3</v>
      </c>
      <c r="AP1281" s="50">
        <v>2.0106481481481481E-3</v>
      </c>
      <c r="AQ1281" s="50">
        <v>4.5791666666666663E-3</v>
      </c>
      <c r="AR1281" s="50">
        <v>1.8126157407407409E-3</v>
      </c>
      <c r="AS1281" s="50">
        <v>2.5231481481481481E-3</v>
      </c>
      <c r="AT1281" s="50">
        <v>3.2565972222222224E-3</v>
      </c>
      <c r="AU1281" s="50">
        <v>5.1601851851851852E-3</v>
      </c>
      <c r="AV1281" s="50">
        <v>5.5914351851851854E-3</v>
      </c>
      <c r="AW1281" s="50">
        <v>7.1677083333333332E-3</v>
      </c>
      <c r="AX1281" s="50">
        <v>1.1387152777777779E-2</v>
      </c>
      <c r="AY1281" s="50">
        <v>1.2290277777777778E-2</v>
      </c>
      <c r="AZ1281" s="50">
        <v>1.9872916666666667E-2</v>
      </c>
      <c r="BA1281" s="50">
        <v>1.7128819444444447E-2</v>
      </c>
      <c r="BB1281" s="50">
        <v>2.9276041666666665E-2</v>
      </c>
      <c r="BC1281" s="51">
        <v>5.9931089999999992E-2</v>
      </c>
      <c r="BD1281" s="48" t="s">
        <v>0</v>
      </c>
      <c r="BE1281" s="48" t="s">
        <v>0</v>
      </c>
      <c r="BF1281" s="48">
        <v>1.8</v>
      </c>
      <c r="BG1281" s="48">
        <v>3.83</v>
      </c>
      <c r="BH1281" s="48">
        <v>2.41</v>
      </c>
      <c r="BI1281" s="46">
        <v>671</v>
      </c>
    </row>
    <row r="1282" spans="1:61" x14ac:dyDescent="0.3">
      <c r="A1282" s="46">
        <v>120</v>
      </c>
      <c r="B1282" s="48">
        <v>8.08</v>
      </c>
      <c r="C1282" s="48" t="s">
        <v>0</v>
      </c>
      <c r="D1282" s="48" t="s">
        <v>0</v>
      </c>
      <c r="E1282" s="48">
        <v>10.47</v>
      </c>
      <c r="F1282" s="48">
        <v>11.35</v>
      </c>
      <c r="G1282" s="48">
        <v>12.35</v>
      </c>
      <c r="H1282" s="48">
        <v>31.12</v>
      </c>
      <c r="I1282" s="48">
        <v>49.84</v>
      </c>
      <c r="J1282" s="48">
        <v>69.53</v>
      </c>
      <c r="K1282" s="50">
        <v>1.058101851851852E-3</v>
      </c>
      <c r="L1282" s="50">
        <v>1.4395833333333333E-3</v>
      </c>
      <c r="M1282" s="50">
        <v>3.3618055555555558E-3</v>
      </c>
      <c r="N1282" s="50">
        <v>1.3130787037037037E-3</v>
      </c>
      <c r="O1282" s="50">
        <v>1.8442129629629631E-3</v>
      </c>
      <c r="P1282" s="50">
        <v>2.4020833333333333E-3</v>
      </c>
      <c r="Q1282" s="50">
        <v>3.8488425925925925E-3</v>
      </c>
      <c r="R1282" s="50">
        <v>4.1431712962962958E-3</v>
      </c>
      <c r="S1282" s="50">
        <v>5.2677083333333334E-3</v>
      </c>
      <c r="T1282" s="50">
        <v>8.3322916666666667E-3</v>
      </c>
      <c r="U1282" s="50">
        <v>9.00451388888889E-3</v>
      </c>
      <c r="V1282" s="50">
        <v>1.4312268518518518E-2</v>
      </c>
      <c r="W1282" s="50">
        <v>1.5083912037037036E-2</v>
      </c>
      <c r="X1282" s="50">
        <v>2.5382870370370372E-2</v>
      </c>
      <c r="Y1282" s="51">
        <v>5.233873E-2</v>
      </c>
      <c r="Z1282" s="48" t="s">
        <v>0</v>
      </c>
      <c r="AA1282" s="48" t="s">
        <v>0</v>
      </c>
      <c r="AB1282" s="48">
        <v>3.11</v>
      </c>
      <c r="AC1282" s="48">
        <v>6.75</v>
      </c>
      <c r="AD1282" s="48">
        <v>3.02</v>
      </c>
      <c r="AE1282" s="46">
        <v>884</v>
      </c>
      <c r="AF1282" s="48">
        <v>10.19</v>
      </c>
      <c r="AG1282" s="48">
        <v>11.06</v>
      </c>
      <c r="AH1282" s="48">
        <v>11.8</v>
      </c>
      <c r="AI1282" s="48">
        <v>12.57</v>
      </c>
      <c r="AJ1282" s="48">
        <v>13.78</v>
      </c>
      <c r="AK1282" s="48">
        <v>14.92</v>
      </c>
      <c r="AL1282" s="48">
        <v>39.67</v>
      </c>
      <c r="AM1282" s="48">
        <v>65.510000000000005</v>
      </c>
      <c r="AN1282" s="48">
        <v>92.7</v>
      </c>
      <c r="AO1282" s="50">
        <v>1.4356481481481481E-3</v>
      </c>
      <c r="AP1282" s="50">
        <v>2.0125E-3</v>
      </c>
      <c r="AQ1282" s="50">
        <v>4.583449074074074E-3</v>
      </c>
      <c r="AR1282" s="50">
        <v>1.8142361111111113E-3</v>
      </c>
      <c r="AS1282" s="50">
        <v>2.5253472222222222E-3</v>
      </c>
      <c r="AT1282" s="50">
        <v>3.2593750000000001E-3</v>
      </c>
      <c r="AU1282" s="50">
        <v>5.1646990740740742E-3</v>
      </c>
      <c r="AV1282" s="50">
        <v>5.5962962962962971E-3</v>
      </c>
      <c r="AW1282" s="50">
        <v>7.174074074074074E-3</v>
      </c>
      <c r="AX1282" s="50">
        <v>1.1397569444444445E-2</v>
      </c>
      <c r="AY1282" s="50">
        <v>1.2301504629629629E-2</v>
      </c>
      <c r="AZ1282" s="50">
        <v>1.9891319444444448E-2</v>
      </c>
      <c r="BA1282" s="50">
        <v>1.7146064814814815E-2</v>
      </c>
      <c r="BB1282" s="50">
        <v>2.9305324074074077E-2</v>
      </c>
      <c r="BC1282" s="51">
        <v>5.998912E-2</v>
      </c>
      <c r="BD1282" s="48" t="s">
        <v>0</v>
      </c>
      <c r="BE1282" s="48">
        <v>1.1599999999999999</v>
      </c>
      <c r="BF1282" s="48" t="s">
        <v>0</v>
      </c>
      <c r="BG1282" s="48">
        <v>3.82</v>
      </c>
      <c r="BH1282" s="48">
        <v>2.4</v>
      </c>
      <c r="BI1282" s="46">
        <v>667</v>
      </c>
    </row>
    <row r="1283" spans="1:61" x14ac:dyDescent="0.3">
      <c r="A1283" s="46">
        <v>119</v>
      </c>
      <c r="B1283" s="48" t="s">
        <v>0</v>
      </c>
      <c r="C1283" s="48">
        <v>8.77</v>
      </c>
      <c r="D1283" s="48">
        <v>9.3800000000000008</v>
      </c>
      <c r="E1283" s="48">
        <v>10.48</v>
      </c>
      <c r="F1283" s="48">
        <v>11.36</v>
      </c>
      <c r="G1283" s="48">
        <v>12.36</v>
      </c>
      <c r="H1283" s="48">
        <v>31.14</v>
      </c>
      <c r="I1283" s="48">
        <v>49.87</v>
      </c>
      <c r="J1283" s="48">
        <v>69.58</v>
      </c>
      <c r="K1283" s="50">
        <v>1.0587962962962964E-3</v>
      </c>
      <c r="L1283" s="50">
        <v>1.4406250000000001E-3</v>
      </c>
      <c r="M1283" s="50">
        <v>3.3641203703703706E-3</v>
      </c>
      <c r="N1283" s="50">
        <v>1.3140046296296296E-3</v>
      </c>
      <c r="O1283" s="50">
        <v>1.8453703703703705E-3</v>
      </c>
      <c r="P1283" s="50">
        <v>2.4035879629629628E-3</v>
      </c>
      <c r="Q1283" s="50">
        <v>3.8515046296296292E-3</v>
      </c>
      <c r="R1283" s="50">
        <v>4.1459490740740745E-3</v>
      </c>
      <c r="S1283" s="50">
        <v>5.271180555555555E-3</v>
      </c>
      <c r="T1283" s="50">
        <v>8.3380787037037035E-3</v>
      </c>
      <c r="U1283" s="50">
        <v>9.0106481481481478E-3</v>
      </c>
      <c r="V1283" s="50">
        <v>1.4322106481481481E-2</v>
      </c>
      <c r="W1283" s="50">
        <v>1.5098495370370371E-2</v>
      </c>
      <c r="X1283" s="50">
        <v>2.540740740740741E-2</v>
      </c>
      <c r="Y1283" s="51">
        <v>5.2385359999999999E-2</v>
      </c>
      <c r="Z1283" s="48" t="s">
        <v>0</v>
      </c>
      <c r="AA1283" s="48" t="s">
        <v>0</v>
      </c>
      <c r="AB1283" s="48" t="s">
        <v>0</v>
      </c>
      <c r="AC1283" s="48">
        <v>6.74</v>
      </c>
      <c r="AD1283" s="48">
        <v>3.01</v>
      </c>
      <c r="AE1283" s="46">
        <v>879</v>
      </c>
      <c r="AF1283" s="48">
        <v>10.199999999999999</v>
      </c>
      <c r="AG1283" s="48">
        <v>11.07</v>
      </c>
      <c r="AH1283" s="48">
        <v>11.81</v>
      </c>
      <c r="AI1283" s="48">
        <v>12.58</v>
      </c>
      <c r="AJ1283" s="48">
        <v>13.79</v>
      </c>
      <c r="AK1283" s="48">
        <v>14.93</v>
      </c>
      <c r="AL1283" s="48">
        <v>39.71</v>
      </c>
      <c r="AM1283" s="48">
        <v>65.56</v>
      </c>
      <c r="AN1283" s="48">
        <v>92.78</v>
      </c>
      <c r="AO1283" s="50">
        <v>1.4369212962962964E-3</v>
      </c>
      <c r="AP1283" s="50">
        <v>2.0143518518518518E-3</v>
      </c>
      <c r="AQ1283" s="50">
        <v>4.5876157407407411E-3</v>
      </c>
      <c r="AR1283" s="50">
        <v>1.8158564814814817E-3</v>
      </c>
      <c r="AS1283" s="50">
        <v>2.5275462962962964E-3</v>
      </c>
      <c r="AT1283" s="50">
        <v>3.2622685185185189E-3</v>
      </c>
      <c r="AU1283" s="50">
        <v>5.1693287037037038E-3</v>
      </c>
      <c r="AV1283" s="50">
        <v>5.6012731481481486E-3</v>
      </c>
      <c r="AW1283" s="50">
        <v>7.1804398148148148E-3</v>
      </c>
      <c r="AX1283" s="50">
        <v>1.140787037037037E-2</v>
      </c>
      <c r="AY1283" s="50">
        <v>1.2312847222222222E-2</v>
      </c>
      <c r="AZ1283" s="50">
        <v>1.9909722222222224E-2</v>
      </c>
      <c r="BA1283" s="50">
        <v>1.7163541666666667E-2</v>
      </c>
      <c r="BB1283" s="50">
        <v>2.9334722222222224E-2</v>
      </c>
      <c r="BC1283" s="51">
        <v>6.0047189999999993E-2</v>
      </c>
      <c r="BD1283" s="48" t="s">
        <v>0</v>
      </c>
      <c r="BE1283" s="48" t="s">
        <v>0</v>
      </c>
      <c r="BF1283" s="48">
        <v>1.79</v>
      </c>
      <c r="BG1283" s="48">
        <v>3.81</v>
      </c>
      <c r="BH1283" s="48">
        <v>2.38</v>
      </c>
      <c r="BI1283" s="46">
        <v>663</v>
      </c>
    </row>
    <row r="1284" spans="1:61" x14ac:dyDescent="0.3">
      <c r="A1284" s="46">
        <v>118</v>
      </c>
      <c r="B1284" s="48">
        <v>8.09</v>
      </c>
      <c r="C1284" s="48" t="s">
        <v>0</v>
      </c>
      <c r="D1284" s="48" t="s">
        <v>0</v>
      </c>
      <c r="E1284" s="48">
        <v>10.49</v>
      </c>
      <c r="F1284" s="48" t="s">
        <v>0</v>
      </c>
      <c r="G1284" s="48">
        <v>12.37</v>
      </c>
      <c r="H1284" s="48">
        <v>31.16</v>
      </c>
      <c r="I1284" s="48">
        <v>49.91</v>
      </c>
      <c r="J1284" s="48">
        <v>69.63</v>
      </c>
      <c r="K1284" s="50">
        <v>1.0594907407407408E-3</v>
      </c>
      <c r="L1284" s="50">
        <v>1.441550925925926E-3</v>
      </c>
      <c r="M1284" s="50">
        <v>3.366550925925926E-3</v>
      </c>
      <c r="N1284" s="50">
        <v>1.3148148148148147E-3</v>
      </c>
      <c r="O1284" s="50">
        <v>1.8466435185185187E-3</v>
      </c>
      <c r="P1284" s="50">
        <v>2.405208333333333E-3</v>
      </c>
      <c r="Q1284" s="50">
        <v>3.8540509259259257E-3</v>
      </c>
      <c r="R1284" s="50">
        <v>4.1487268518518522E-3</v>
      </c>
      <c r="S1284" s="50">
        <v>5.274768518518518E-3</v>
      </c>
      <c r="T1284" s="50">
        <v>8.3439814814814817E-3</v>
      </c>
      <c r="U1284" s="50">
        <v>9.0168981481481471E-3</v>
      </c>
      <c r="V1284" s="50">
        <v>1.4331944444444444E-2</v>
      </c>
      <c r="W1284" s="50">
        <v>1.5113194444444445E-2</v>
      </c>
      <c r="X1284" s="50">
        <v>2.5432060185185186E-2</v>
      </c>
      <c r="Y1284" s="51">
        <v>5.2442429999999991E-2</v>
      </c>
      <c r="Z1284" s="48" t="s">
        <v>0</v>
      </c>
      <c r="AA1284" s="48">
        <v>1.63</v>
      </c>
      <c r="AB1284" s="48">
        <v>3.1</v>
      </c>
      <c r="AC1284" s="48">
        <v>6.73</v>
      </c>
      <c r="AD1284" s="48">
        <v>2.99</v>
      </c>
      <c r="AE1284" s="46">
        <v>874</v>
      </c>
      <c r="AF1284" s="48" t="s">
        <v>0</v>
      </c>
      <c r="AG1284" s="48">
        <v>11.08</v>
      </c>
      <c r="AH1284" s="48">
        <v>11.82</v>
      </c>
      <c r="AI1284" s="48">
        <v>12.6</v>
      </c>
      <c r="AJ1284" s="48">
        <v>13.8</v>
      </c>
      <c r="AK1284" s="48">
        <v>14.94</v>
      </c>
      <c r="AL1284" s="48">
        <v>39.74</v>
      </c>
      <c r="AM1284" s="48">
        <v>65.62</v>
      </c>
      <c r="AN1284" s="48">
        <v>92.86</v>
      </c>
      <c r="AO1284" s="50">
        <v>1.4381944444444444E-3</v>
      </c>
      <c r="AP1284" s="50">
        <v>2.0162037037037036E-3</v>
      </c>
      <c r="AQ1284" s="50">
        <v>4.5918981481481479E-3</v>
      </c>
      <c r="AR1284" s="50">
        <v>1.817476851851852E-3</v>
      </c>
      <c r="AS1284" s="50">
        <v>2.5298611111111112E-3</v>
      </c>
      <c r="AT1284" s="50">
        <v>3.2651620370370373E-3</v>
      </c>
      <c r="AU1284" s="50">
        <v>5.1738425925925927E-3</v>
      </c>
      <c r="AV1284" s="50">
        <v>5.6061342592592595E-3</v>
      </c>
      <c r="AW1284" s="50">
        <v>7.1869212962962963E-3</v>
      </c>
      <c r="AX1284" s="50">
        <v>1.1418402777777779E-2</v>
      </c>
      <c r="AY1284" s="50">
        <v>1.2324074074074074E-2</v>
      </c>
      <c r="AZ1284" s="50">
        <v>1.9928240740740743E-2</v>
      </c>
      <c r="BA1284" s="50">
        <v>1.7181018518518516E-2</v>
      </c>
      <c r="BB1284" s="50">
        <v>2.9364236111111108E-2</v>
      </c>
      <c r="BC1284" s="51">
        <v>6.0105269999999995E-2</v>
      </c>
      <c r="BD1284" s="48" t="s">
        <v>0</v>
      </c>
      <c r="BE1284" s="48" t="s">
        <v>0</v>
      </c>
      <c r="BF1284" s="48" t="s">
        <v>0</v>
      </c>
      <c r="BG1284" s="48">
        <v>3.8</v>
      </c>
      <c r="BH1284" s="48">
        <v>2.36</v>
      </c>
      <c r="BI1284" s="46">
        <v>659</v>
      </c>
    </row>
    <row r="1285" spans="1:61" x14ac:dyDescent="0.3">
      <c r="A1285" s="46">
        <v>117</v>
      </c>
      <c r="B1285" s="48" t="s">
        <v>0</v>
      </c>
      <c r="C1285" s="48">
        <v>8.7799999999999994</v>
      </c>
      <c r="D1285" s="48">
        <v>9.39</v>
      </c>
      <c r="E1285" s="48">
        <v>10.5</v>
      </c>
      <c r="F1285" s="48">
        <v>11.37</v>
      </c>
      <c r="G1285" s="48">
        <v>12.38</v>
      </c>
      <c r="H1285" s="48">
        <v>31.18</v>
      </c>
      <c r="I1285" s="48">
        <v>49.94</v>
      </c>
      <c r="J1285" s="48">
        <v>69.67</v>
      </c>
      <c r="K1285" s="50">
        <v>1.0601851851851853E-3</v>
      </c>
      <c r="L1285" s="50">
        <v>1.4424768518518519E-3</v>
      </c>
      <c r="M1285" s="50">
        <v>3.3689814814814815E-3</v>
      </c>
      <c r="N1285" s="50">
        <v>1.315625E-3</v>
      </c>
      <c r="O1285" s="50">
        <v>1.8478009259259261E-3</v>
      </c>
      <c r="P1285" s="50">
        <v>2.4067129629629629E-3</v>
      </c>
      <c r="Q1285" s="50">
        <v>3.8567129629629628E-3</v>
      </c>
      <c r="R1285" s="50">
        <v>4.15150462962963E-3</v>
      </c>
      <c r="S1285" s="50">
        <v>5.2782407407407413E-3</v>
      </c>
      <c r="T1285" s="50">
        <v>8.3497685185185185E-3</v>
      </c>
      <c r="U1285" s="50">
        <v>9.023263888888888E-3</v>
      </c>
      <c r="V1285" s="50">
        <v>1.4341782407407406E-2</v>
      </c>
      <c r="W1285" s="50">
        <v>1.512789351851852E-2</v>
      </c>
      <c r="X1285" s="50">
        <v>2.5456712962962966E-2</v>
      </c>
      <c r="Y1285" s="51">
        <v>5.2489109999999999E-2</v>
      </c>
      <c r="Z1285" s="48" t="s">
        <v>0</v>
      </c>
      <c r="AA1285" s="48" t="s">
        <v>0</v>
      </c>
      <c r="AB1285" s="48" t="s">
        <v>0</v>
      </c>
      <c r="AC1285" s="48">
        <v>6.72</v>
      </c>
      <c r="AD1285" s="48">
        <v>2.97</v>
      </c>
      <c r="AE1285" s="46">
        <v>869</v>
      </c>
      <c r="AF1285" s="48">
        <v>10.210000000000001</v>
      </c>
      <c r="AG1285" s="48">
        <v>11.09</v>
      </c>
      <c r="AH1285" s="48">
        <v>11.83</v>
      </c>
      <c r="AI1285" s="48">
        <v>12.61</v>
      </c>
      <c r="AJ1285" s="48">
        <v>13.82</v>
      </c>
      <c r="AK1285" s="48">
        <v>14.96</v>
      </c>
      <c r="AL1285" s="48">
        <v>39.770000000000003</v>
      </c>
      <c r="AM1285" s="48">
        <v>65.680000000000007</v>
      </c>
      <c r="AN1285" s="48">
        <v>92.94</v>
      </c>
      <c r="AO1285" s="50">
        <v>1.4394675925925927E-3</v>
      </c>
      <c r="AP1285" s="50">
        <v>2.0180555555555555E-3</v>
      </c>
      <c r="AQ1285" s="50">
        <v>4.5961805555555547E-3</v>
      </c>
      <c r="AR1285" s="50">
        <v>1.8190972222222224E-3</v>
      </c>
      <c r="AS1285" s="50">
        <v>2.5320601851851849E-3</v>
      </c>
      <c r="AT1285" s="50">
        <v>3.2679398148148151E-3</v>
      </c>
      <c r="AU1285" s="50">
        <v>5.1783564814814817E-3</v>
      </c>
      <c r="AV1285" s="50">
        <v>5.611111111111111E-3</v>
      </c>
      <c r="AW1285" s="50">
        <v>7.1932870370370362E-3</v>
      </c>
      <c r="AX1285" s="50">
        <v>1.1428819444444445E-2</v>
      </c>
      <c r="AY1285" s="50">
        <v>1.2335532407407406E-2</v>
      </c>
      <c r="AZ1285" s="50">
        <v>1.9946874999999999E-2</v>
      </c>
      <c r="BA1285" s="50">
        <v>1.7198611111111112E-2</v>
      </c>
      <c r="BB1285" s="50">
        <v>2.9393865740740741E-2</v>
      </c>
      <c r="BC1285" s="51">
        <v>6.01738E-2</v>
      </c>
      <c r="BD1285" s="48" t="s">
        <v>0</v>
      </c>
      <c r="BE1285" s="48">
        <v>1.1499999999999999</v>
      </c>
      <c r="BF1285" s="48">
        <v>1.78</v>
      </c>
      <c r="BG1285" s="48">
        <v>3.79</v>
      </c>
      <c r="BH1285" s="48">
        <v>2.35</v>
      </c>
      <c r="BI1285" s="46">
        <v>655</v>
      </c>
    </row>
    <row r="1286" spans="1:61" x14ac:dyDescent="0.3">
      <c r="A1286" s="46">
        <v>116</v>
      </c>
      <c r="B1286" s="48" t="s">
        <v>0</v>
      </c>
      <c r="C1286" s="48" t="s">
        <v>0</v>
      </c>
      <c r="D1286" s="48" t="s">
        <v>0</v>
      </c>
      <c r="E1286" s="48" t="s">
        <v>0</v>
      </c>
      <c r="F1286" s="48">
        <v>11.38</v>
      </c>
      <c r="G1286" s="48">
        <v>12.39</v>
      </c>
      <c r="H1286" s="48">
        <v>31.2</v>
      </c>
      <c r="I1286" s="48">
        <v>49.97</v>
      </c>
      <c r="J1286" s="48">
        <v>69.72</v>
      </c>
      <c r="K1286" s="50">
        <v>1.0609953703703706E-3</v>
      </c>
      <c r="L1286" s="50">
        <v>1.4434027777777778E-3</v>
      </c>
      <c r="M1286" s="50">
        <v>3.3714120370370369E-3</v>
      </c>
      <c r="N1286" s="50">
        <v>1.3165509259259259E-3</v>
      </c>
      <c r="O1286" s="50">
        <v>1.8489583333333335E-3</v>
      </c>
      <c r="P1286" s="50">
        <v>2.4083333333333335E-3</v>
      </c>
      <c r="Q1286" s="50">
        <v>3.8592592592592589E-3</v>
      </c>
      <c r="R1286" s="50">
        <v>4.1542824074074077E-3</v>
      </c>
      <c r="S1286" s="50">
        <v>5.2818287037037035E-3</v>
      </c>
      <c r="T1286" s="50">
        <v>8.3556712962962951E-3</v>
      </c>
      <c r="U1286" s="50">
        <v>9.0295138888888873E-3</v>
      </c>
      <c r="V1286" s="50">
        <v>1.435173611111111E-2</v>
      </c>
      <c r="W1286" s="50">
        <v>1.5142708333333334E-2</v>
      </c>
      <c r="X1286" s="50">
        <v>2.5481481481481483E-2</v>
      </c>
      <c r="Y1286" s="51">
        <v>5.2535799999999994E-2</v>
      </c>
      <c r="Z1286" s="48" t="s">
        <v>0</v>
      </c>
      <c r="AA1286" s="48">
        <v>1.62</v>
      </c>
      <c r="AB1286" s="48">
        <v>3.09</v>
      </c>
      <c r="AC1286" s="48">
        <v>6.71</v>
      </c>
      <c r="AD1286" s="48">
        <v>2.96</v>
      </c>
      <c r="AE1286" s="46">
        <v>863</v>
      </c>
      <c r="AF1286" s="48">
        <v>10.220000000000001</v>
      </c>
      <c r="AG1286" s="48">
        <v>11.1</v>
      </c>
      <c r="AH1286" s="48">
        <v>11.84</v>
      </c>
      <c r="AI1286" s="48">
        <v>12.62</v>
      </c>
      <c r="AJ1286" s="48">
        <v>13.83</v>
      </c>
      <c r="AK1286" s="48">
        <v>14.97</v>
      </c>
      <c r="AL1286" s="48">
        <v>39.81</v>
      </c>
      <c r="AM1286" s="48">
        <v>65.73</v>
      </c>
      <c r="AN1286" s="48">
        <v>93.03</v>
      </c>
      <c r="AO1286" s="50">
        <v>1.4407407407407407E-3</v>
      </c>
      <c r="AP1286" s="50">
        <v>2.0199074074074073E-3</v>
      </c>
      <c r="AQ1286" s="50">
        <v>4.6005787037037031E-3</v>
      </c>
      <c r="AR1286" s="50">
        <v>1.8207175925925927E-3</v>
      </c>
      <c r="AS1286" s="50">
        <v>2.5342592592592591E-3</v>
      </c>
      <c r="AT1286" s="50">
        <v>3.2708333333333335E-3</v>
      </c>
      <c r="AU1286" s="50">
        <v>5.1829861111111113E-3</v>
      </c>
      <c r="AV1286" s="50">
        <v>5.616203703703704E-3</v>
      </c>
      <c r="AW1286" s="50">
        <v>7.1997685185185185E-3</v>
      </c>
      <c r="AX1286" s="50">
        <v>1.1439351851851852E-2</v>
      </c>
      <c r="AY1286" s="50">
        <v>1.234699074074074E-2</v>
      </c>
      <c r="AZ1286" s="50">
        <v>1.9965509259259263E-2</v>
      </c>
      <c r="BA1286" s="50">
        <v>1.7216319444444444E-2</v>
      </c>
      <c r="BB1286" s="50">
        <v>2.9423611111111112E-2</v>
      </c>
      <c r="BC1286" s="51">
        <v>6.0231929999999996E-2</v>
      </c>
      <c r="BD1286" s="48">
        <v>0.83</v>
      </c>
      <c r="BE1286" s="48" t="s">
        <v>0</v>
      </c>
      <c r="BF1286" s="48" t="s">
        <v>0</v>
      </c>
      <c r="BG1286" s="48">
        <v>3.78</v>
      </c>
      <c r="BH1286" s="48">
        <v>2.33</v>
      </c>
      <c r="BI1286" s="46">
        <v>651</v>
      </c>
    </row>
    <row r="1287" spans="1:61" x14ac:dyDescent="0.3">
      <c r="A1287" s="46">
        <v>115</v>
      </c>
      <c r="B1287" s="48">
        <v>8.1</v>
      </c>
      <c r="C1287" s="48">
        <v>8.7899999999999991</v>
      </c>
      <c r="D1287" s="48">
        <v>9.4</v>
      </c>
      <c r="E1287" s="48">
        <v>10.51</v>
      </c>
      <c r="F1287" s="48">
        <v>11.39</v>
      </c>
      <c r="G1287" s="48">
        <v>12.4</v>
      </c>
      <c r="H1287" s="48">
        <v>31.22</v>
      </c>
      <c r="I1287" s="48">
        <v>50.01</v>
      </c>
      <c r="J1287" s="48">
        <v>69.77</v>
      </c>
      <c r="K1287" s="50">
        <v>1.061689814814815E-3</v>
      </c>
      <c r="L1287" s="50">
        <v>1.4444444444444444E-3</v>
      </c>
      <c r="M1287" s="50">
        <v>3.3738425925925928E-3</v>
      </c>
      <c r="N1287" s="50">
        <v>1.3173611111111109E-3</v>
      </c>
      <c r="O1287" s="50">
        <v>1.8502314814814816E-3</v>
      </c>
      <c r="P1287" s="50">
        <v>2.4099537037037041E-3</v>
      </c>
      <c r="Q1287" s="50">
        <v>3.861921296296296E-3</v>
      </c>
      <c r="R1287" s="50">
        <v>4.1570601851851846E-3</v>
      </c>
      <c r="S1287" s="50">
        <v>5.2854166666666666E-3</v>
      </c>
      <c r="T1287" s="50">
        <v>8.3615740740740751E-3</v>
      </c>
      <c r="U1287" s="50">
        <v>9.0358796296296281E-3</v>
      </c>
      <c r="V1287" s="50">
        <v>1.4361805555555555E-2</v>
      </c>
      <c r="W1287" s="50">
        <v>1.5157523148148147E-2</v>
      </c>
      <c r="X1287" s="50">
        <v>2.5506481481481481E-2</v>
      </c>
      <c r="Y1287" s="51">
        <v>5.2592929999999996E-2</v>
      </c>
      <c r="Z1287" s="48" t="s">
        <v>0</v>
      </c>
      <c r="AA1287" s="48" t="s">
        <v>0</v>
      </c>
      <c r="AB1287" s="48" t="s">
        <v>0</v>
      </c>
      <c r="AC1287" s="48">
        <v>6.7</v>
      </c>
      <c r="AD1287" s="48">
        <v>2.94</v>
      </c>
      <c r="AE1287" s="46">
        <v>858</v>
      </c>
      <c r="AF1287" s="48">
        <v>10.23</v>
      </c>
      <c r="AG1287" s="48">
        <v>11.11</v>
      </c>
      <c r="AH1287" s="48">
        <v>11.85</v>
      </c>
      <c r="AI1287" s="48">
        <v>12.63</v>
      </c>
      <c r="AJ1287" s="48">
        <v>13.84</v>
      </c>
      <c r="AK1287" s="48">
        <v>14.98</v>
      </c>
      <c r="AL1287" s="48">
        <v>39.840000000000003</v>
      </c>
      <c r="AM1287" s="48">
        <v>65.790000000000006</v>
      </c>
      <c r="AN1287" s="48">
        <v>93.11</v>
      </c>
      <c r="AO1287" s="50">
        <v>1.4420138888888889E-3</v>
      </c>
      <c r="AP1287" s="50">
        <v>2.0217592592592592E-3</v>
      </c>
      <c r="AQ1287" s="50">
        <v>4.6048611111111108E-3</v>
      </c>
      <c r="AR1287" s="50">
        <v>1.8223379629629631E-3</v>
      </c>
      <c r="AS1287" s="50">
        <v>2.5365740740740739E-3</v>
      </c>
      <c r="AT1287" s="50">
        <v>3.2737268518518519E-3</v>
      </c>
      <c r="AU1287" s="50">
        <v>5.1876157407407409E-3</v>
      </c>
      <c r="AV1287" s="50">
        <v>5.6211805555555555E-3</v>
      </c>
      <c r="AW1287" s="50">
        <v>7.2063657407407406E-3</v>
      </c>
      <c r="AX1287" s="50">
        <v>1.145E-2</v>
      </c>
      <c r="AY1287" s="50">
        <v>1.2358449074074074E-2</v>
      </c>
      <c r="AZ1287" s="50">
        <v>1.9984259259259261E-2</v>
      </c>
      <c r="BA1287" s="50">
        <v>1.7234027777777779E-2</v>
      </c>
      <c r="BB1287" s="50">
        <v>2.9453472222222221E-2</v>
      </c>
      <c r="BC1287" s="51">
        <v>6.0290089999999998E-2</v>
      </c>
      <c r="BD1287" s="48" t="s">
        <v>0</v>
      </c>
      <c r="BE1287" s="48" t="s">
        <v>0</v>
      </c>
      <c r="BF1287" s="48">
        <v>1.77</v>
      </c>
      <c r="BG1287" s="48">
        <v>3.77</v>
      </c>
      <c r="BH1287" s="48">
        <v>2.3199999999999998</v>
      </c>
      <c r="BI1287" s="46">
        <v>646</v>
      </c>
    </row>
    <row r="1288" spans="1:61" x14ac:dyDescent="0.3">
      <c r="A1288" s="46">
        <v>114</v>
      </c>
      <c r="B1288" s="48" t="s">
        <v>0</v>
      </c>
      <c r="C1288" s="48" t="s">
        <v>0</v>
      </c>
      <c r="D1288" s="48">
        <v>9.41</v>
      </c>
      <c r="E1288" s="48">
        <v>10.52</v>
      </c>
      <c r="F1288" s="48">
        <v>11.4</v>
      </c>
      <c r="G1288" s="48">
        <v>12.41</v>
      </c>
      <c r="H1288" s="48">
        <v>31.24</v>
      </c>
      <c r="I1288" s="48">
        <v>50.04</v>
      </c>
      <c r="J1288" s="48">
        <v>69.819999999999993</v>
      </c>
      <c r="K1288" s="50">
        <v>1.0623842592592594E-3</v>
      </c>
      <c r="L1288" s="50">
        <v>1.4453703703703703E-3</v>
      </c>
      <c r="M1288" s="50">
        <v>3.3762731481481482E-3</v>
      </c>
      <c r="N1288" s="50">
        <v>1.3182870370370369E-3</v>
      </c>
      <c r="O1288" s="50">
        <v>1.851388888888889E-3</v>
      </c>
      <c r="P1288" s="50">
        <v>2.4115740740740742E-3</v>
      </c>
      <c r="Q1288" s="50">
        <v>3.8645833333333332E-3</v>
      </c>
      <c r="R1288" s="50">
        <v>4.1598379629629624E-3</v>
      </c>
      <c r="S1288" s="50">
        <v>5.2890046296296296E-3</v>
      </c>
      <c r="T1288" s="50">
        <v>8.3674768518518516E-3</v>
      </c>
      <c r="U1288" s="50">
        <v>9.0422453703703689E-3</v>
      </c>
      <c r="V1288" s="50">
        <v>1.4371874999999999E-2</v>
      </c>
      <c r="W1288" s="50">
        <v>1.5172453703703704E-2</v>
      </c>
      <c r="X1288" s="50">
        <v>2.5531481481481485E-2</v>
      </c>
      <c r="Y1288" s="51">
        <v>5.2639679999999994E-2</v>
      </c>
      <c r="Z1288" s="48" t="s">
        <v>0</v>
      </c>
      <c r="AA1288" s="48" t="s">
        <v>0</v>
      </c>
      <c r="AB1288" s="48">
        <v>3.08</v>
      </c>
      <c r="AC1288" s="48">
        <v>6.69</v>
      </c>
      <c r="AD1288" s="48">
        <v>2.92</v>
      </c>
      <c r="AE1288" s="46">
        <v>853</v>
      </c>
      <c r="AF1288" s="48">
        <v>10.24</v>
      </c>
      <c r="AG1288" s="48">
        <v>11.12</v>
      </c>
      <c r="AH1288" s="48">
        <v>11.86</v>
      </c>
      <c r="AI1288" s="48">
        <v>12.64</v>
      </c>
      <c r="AJ1288" s="48">
        <v>13.86</v>
      </c>
      <c r="AK1288" s="48">
        <v>15</v>
      </c>
      <c r="AL1288" s="48">
        <v>39.869999999999997</v>
      </c>
      <c r="AM1288" s="48">
        <v>65.849999999999994</v>
      </c>
      <c r="AN1288" s="48">
        <v>93.19</v>
      </c>
      <c r="AO1288" s="50">
        <v>1.4434027777777778E-3</v>
      </c>
      <c r="AP1288" s="50">
        <v>2.023611111111111E-3</v>
      </c>
      <c r="AQ1288" s="50">
        <v>4.6091435185185185E-3</v>
      </c>
      <c r="AR1288" s="50">
        <v>1.8240740740740741E-3</v>
      </c>
      <c r="AS1288" s="50">
        <v>2.5387731481481481E-3</v>
      </c>
      <c r="AT1288" s="50">
        <v>3.2766203703703707E-3</v>
      </c>
      <c r="AU1288" s="50">
        <v>5.1922453703703705E-3</v>
      </c>
      <c r="AV1288" s="50">
        <v>5.626157407407407E-3</v>
      </c>
      <c r="AW1288" s="50">
        <v>7.2128472222222212E-3</v>
      </c>
      <c r="AX1288" s="50">
        <v>1.1460648148148149E-2</v>
      </c>
      <c r="AY1288" s="50">
        <v>1.2369907407407408E-2</v>
      </c>
      <c r="AZ1288" s="50">
        <v>2.0003125E-2</v>
      </c>
      <c r="BA1288" s="50">
        <v>1.725173611111111E-2</v>
      </c>
      <c r="BB1288" s="50">
        <v>2.9483449074074075E-2</v>
      </c>
      <c r="BC1288" s="51">
        <v>6.0348279999999997E-2</v>
      </c>
      <c r="BD1288" s="48" t="s">
        <v>0</v>
      </c>
      <c r="BE1288" s="48">
        <v>1.1400000000000001</v>
      </c>
      <c r="BF1288" s="48" t="s">
        <v>0</v>
      </c>
      <c r="BG1288" s="48">
        <v>3.76</v>
      </c>
      <c r="BH1288" s="48">
        <v>2.2999999999999998</v>
      </c>
      <c r="BI1288" s="46">
        <v>642</v>
      </c>
    </row>
    <row r="1289" spans="1:61" x14ac:dyDescent="0.3">
      <c r="A1289" s="46">
        <v>113</v>
      </c>
      <c r="B1289" s="48">
        <v>8.11</v>
      </c>
      <c r="C1289" s="48">
        <v>8.8000000000000007</v>
      </c>
      <c r="D1289" s="48" t="s">
        <v>0</v>
      </c>
      <c r="E1289" s="48">
        <v>10.53</v>
      </c>
      <c r="F1289" s="48">
        <v>11.41</v>
      </c>
      <c r="G1289" s="48">
        <v>12.42</v>
      </c>
      <c r="H1289" s="48">
        <v>31.26</v>
      </c>
      <c r="I1289" s="48">
        <v>50.08</v>
      </c>
      <c r="J1289" s="48">
        <v>69.86</v>
      </c>
      <c r="K1289" s="50">
        <v>1.0630787037037039E-3</v>
      </c>
      <c r="L1289" s="50">
        <v>1.4462962962962962E-3</v>
      </c>
      <c r="M1289" s="50">
        <v>3.3787037037037036E-3</v>
      </c>
      <c r="N1289" s="50">
        <v>1.3190972222222222E-3</v>
      </c>
      <c r="O1289" s="50">
        <v>1.8526620370370372E-3</v>
      </c>
      <c r="P1289" s="50">
        <v>2.4131944444444448E-3</v>
      </c>
      <c r="Q1289" s="50">
        <v>3.8672453703703703E-3</v>
      </c>
      <c r="R1289" s="50">
        <v>4.1627314814814808E-3</v>
      </c>
      <c r="S1289" s="50">
        <v>5.2925925925925935E-3</v>
      </c>
      <c r="T1289" s="50">
        <v>8.3734953703703697E-3</v>
      </c>
      <c r="U1289" s="50">
        <v>9.0486111111111097E-3</v>
      </c>
      <c r="V1289" s="50">
        <v>1.4381944444444444E-2</v>
      </c>
      <c r="W1289" s="50">
        <v>1.518738425925926E-2</v>
      </c>
      <c r="X1289" s="50">
        <v>2.5556597222222224E-2</v>
      </c>
      <c r="Y1289" s="51">
        <v>5.2696849999999996E-2</v>
      </c>
      <c r="Z1289" s="48">
        <v>1.05</v>
      </c>
      <c r="AA1289" s="48">
        <v>1.61</v>
      </c>
      <c r="AB1289" s="48" t="s">
        <v>0</v>
      </c>
      <c r="AC1289" s="48">
        <v>6.68</v>
      </c>
      <c r="AD1289" s="48">
        <v>2.9</v>
      </c>
      <c r="AE1289" s="46">
        <v>848</v>
      </c>
      <c r="AF1289" s="48">
        <v>10.25</v>
      </c>
      <c r="AG1289" s="48" t="s">
        <v>0</v>
      </c>
      <c r="AH1289" s="48" t="s">
        <v>0</v>
      </c>
      <c r="AI1289" s="48">
        <v>12.65</v>
      </c>
      <c r="AJ1289" s="48">
        <v>13.87</v>
      </c>
      <c r="AK1289" s="48">
        <v>15.01</v>
      </c>
      <c r="AL1289" s="48">
        <v>39.909999999999997</v>
      </c>
      <c r="AM1289" s="48">
        <v>65.91</v>
      </c>
      <c r="AN1289" s="48">
        <v>93.27</v>
      </c>
      <c r="AO1289" s="50">
        <v>1.4446759259259259E-3</v>
      </c>
      <c r="AP1289" s="50">
        <v>2.0255787037037039E-3</v>
      </c>
      <c r="AQ1289" s="50">
        <v>4.6135416666666668E-3</v>
      </c>
      <c r="AR1289" s="50">
        <v>1.8256944444444445E-3</v>
      </c>
      <c r="AS1289" s="50">
        <v>2.5410879629629629E-3</v>
      </c>
      <c r="AT1289" s="50">
        <v>3.2795138888888891E-3</v>
      </c>
      <c r="AU1289" s="50">
        <v>5.1968750000000001E-3</v>
      </c>
      <c r="AV1289" s="50">
        <v>5.63125E-3</v>
      </c>
      <c r="AW1289" s="50">
        <v>7.2194444444444441E-3</v>
      </c>
      <c r="AX1289" s="50">
        <v>1.1471296296296297E-2</v>
      </c>
      <c r="AY1289" s="50">
        <v>1.2381481481481481E-2</v>
      </c>
      <c r="AZ1289" s="50">
        <v>2.002199074074074E-2</v>
      </c>
      <c r="BA1289" s="50">
        <v>1.7269675925925928E-2</v>
      </c>
      <c r="BB1289" s="50">
        <v>2.9513657407407409E-2</v>
      </c>
      <c r="BC1289" s="51">
        <v>6.041690999999999E-2</v>
      </c>
      <c r="BD1289" s="48" t="s">
        <v>0</v>
      </c>
      <c r="BE1289" s="48" t="s">
        <v>0</v>
      </c>
      <c r="BF1289" s="48">
        <v>1.76</v>
      </c>
      <c r="BG1289" s="48">
        <v>3.75</v>
      </c>
      <c r="BH1289" s="48">
        <v>2.2800000000000002</v>
      </c>
      <c r="BI1289" s="46">
        <v>638</v>
      </c>
    </row>
    <row r="1290" spans="1:61" x14ac:dyDescent="0.3">
      <c r="A1290" s="46">
        <v>112</v>
      </c>
      <c r="B1290" s="48" t="s">
        <v>0</v>
      </c>
      <c r="C1290" s="48" t="s">
        <v>0</v>
      </c>
      <c r="D1290" s="48">
        <v>9.42</v>
      </c>
      <c r="E1290" s="48">
        <v>10.54</v>
      </c>
      <c r="F1290" s="48">
        <v>11.42</v>
      </c>
      <c r="G1290" s="48">
        <v>12.43</v>
      </c>
      <c r="H1290" s="48">
        <v>31.28</v>
      </c>
      <c r="I1290" s="48">
        <v>50.11</v>
      </c>
      <c r="J1290" s="48">
        <v>69.91</v>
      </c>
      <c r="K1290" s="50">
        <v>1.063888888888889E-3</v>
      </c>
      <c r="L1290" s="50">
        <v>1.4473379629629632E-3</v>
      </c>
      <c r="M1290" s="50">
        <v>3.3812500000000006E-3</v>
      </c>
      <c r="N1290" s="50">
        <v>1.3200231481481483E-3</v>
      </c>
      <c r="O1290" s="50">
        <v>1.8539351851851852E-3</v>
      </c>
      <c r="P1290" s="50">
        <v>2.4148148148148149E-3</v>
      </c>
      <c r="Q1290" s="50">
        <v>3.8699074074074074E-3</v>
      </c>
      <c r="R1290" s="50">
        <v>4.1655092592592586E-3</v>
      </c>
      <c r="S1290" s="50">
        <v>5.2962962962962972E-3</v>
      </c>
      <c r="T1290" s="50">
        <v>8.3795138888888895E-3</v>
      </c>
      <c r="U1290" s="50">
        <v>9.055092592592592E-3</v>
      </c>
      <c r="V1290" s="50">
        <v>1.4392013888888886E-2</v>
      </c>
      <c r="W1290" s="50">
        <v>1.5202430555555556E-2</v>
      </c>
      <c r="X1290" s="50">
        <v>2.5581828703703704E-2</v>
      </c>
      <c r="Y1290" s="51">
        <v>5.2743629999999993E-2</v>
      </c>
      <c r="Z1290" s="48" t="s">
        <v>0</v>
      </c>
      <c r="AA1290" s="48" t="s">
        <v>0</v>
      </c>
      <c r="AB1290" s="48">
        <v>3.07</v>
      </c>
      <c r="AC1290" s="48">
        <v>6.67</v>
      </c>
      <c r="AD1290" s="48">
        <v>2.89</v>
      </c>
      <c r="AE1290" s="46">
        <v>842</v>
      </c>
      <c r="AF1290" s="48" t="s">
        <v>0</v>
      </c>
      <c r="AG1290" s="48">
        <v>11.13</v>
      </c>
      <c r="AH1290" s="48">
        <v>11.87</v>
      </c>
      <c r="AI1290" s="48">
        <v>12.67</v>
      </c>
      <c r="AJ1290" s="48">
        <v>13.88</v>
      </c>
      <c r="AK1290" s="48">
        <v>15.03</v>
      </c>
      <c r="AL1290" s="48">
        <v>39.94</v>
      </c>
      <c r="AM1290" s="48">
        <v>65.959999999999994</v>
      </c>
      <c r="AN1290" s="48">
        <v>93.36</v>
      </c>
      <c r="AO1290" s="50">
        <v>1.4459490740740741E-3</v>
      </c>
      <c r="AP1290" s="50">
        <v>2.0274305555555558E-3</v>
      </c>
      <c r="AQ1290" s="50">
        <v>4.6179398148148143E-3</v>
      </c>
      <c r="AR1290" s="50">
        <v>1.8274305555555557E-3</v>
      </c>
      <c r="AS1290" s="50">
        <v>2.5434027777777777E-3</v>
      </c>
      <c r="AT1290" s="50">
        <v>3.2825231481481481E-3</v>
      </c>
      <c r="AU1290" s="50">
        <v>5.2015046296296297E-3</v>
      </c>
      <c r="AV1290" s="50">
        <v>5.6363425925925921E-3</v>
      </c>
      <c r="AW1290" s="50">
        <v>7.2260416666666662E-3</v>
      </c>
      <c r="AX1290" s="50">
        <v>1.1481944444444444E-2</v>
      </c>
      <c r="AY1290" s="50">
        <v>1.2393171296296294E-2</v>
      </c>
      <c r="AZ1290" s="50">
        <v>2.004097222222222E-2</v>
      </c>
      <c r="BA1290" s="50">
        <v>1.7287615740740742E-2</v>
      </c>
      <c r="BB1290" s="50">
        <v>2.9543865740740742E-2</v>
      </c>
      <c r="BC1290" s="51">
        <v>6.0475149999999991E-2</v>
      </c>
      <c r="BD1290" s="48" t="s">
        <v>0</v>
      </c>
      <c r="BE1290" s="48" t="s">
        <v>0</v>
      </c>
      <c r="BF1290" s="48" t="s">
        <v>0</v>
      </c>
      <c r="BG1290" s="48">
        <v>3.74</v>
      </c>
      <c r="BH1290" s="48">
        <v>2.27</v>
      </c>
      <c r="BI1290" s="46">
        <v>634</v>
      </c>
    </row>
    <row r="1291" spans="1:61" x14ac:dyDescent="0.3">
      <c r="A1291" s="46">
        <v>111</v>
      </c>
      <c r="B1291" s="48">
        <v>8.1199999999999992</v>
      </c>
      <c r="C1291" s="48">
        <v>8.81</v>
      </c>
      <c r="D1291" s="48" t="s">
        <v>0</v>
      </c>
      <c r="E1291" s="48" t="s">
        <v>0</v>
      </c>
      <c r="F1291" s="48" t="s">
        <v>0</v>
      </c>
      <c r="G1291" s="48">
        <v>12.44</v>
      </c>
      <c r="H1291" s="48">
        <v>31.3</v>
      </c>
      <c r="I1291" s="48">
        <v>50.15</v>
      </c>
      <c r="J1291" s="48">
        <v>69.959999999999994</v>
      </c>
      <c r="K1291" s="50">
        <v>1.0645833333333334E-3</v>
      </c>
      <c r="L1291" s="50">
        <v>1.4482638888888891E-3</v>
      </c>
      <c r="M1291" s="50">
        <v>3.383680555555556E-3</v>
      </c>
      <c r="N1291" s="50">
        <v>1.3208333333333334E-3</v>
      </c>
      <c r="O1291" s="50">
        <v>1.8550925925925926E-3</v>
      </c>
      <c r="P1291" s="50">
        <v>2.4164351851851855E-3</v>
      </c>
      <c r="Q1291" s="50">
        <v>3.8725694444444445E-3</v>
      </c>
      <c r="R1291" s="50">
        <v>4.1684027777777778E-3</v>
      </c>
      <c r="S1291" s="50">
        <v>5.2998842592592594E-3</v>
      </c>
      <c r="T1291" s="50">
        <v>8.385416666666666E-3</v>
      </c>
      <c r="U1291" s="50">
        <v>9.0615740740740743E-3</v>
      </c>
      <c r="V1291" s="50">
        <v>1.4402199074074074E-2</v>
      </c>
      <c r="W1291" s="50">
        <v>1.5217476851851852E-2</v>
      </c>
      <c r="X1291" s="50">
        <v>2.5607175925925929E-2</v>
      </c>
      <c r="Y1291" s="51">
        <v>5.2790440000000001E-2</v>
      </c>
      <c r="Z1291" s="48" t="s">
        <v>0</v>
      </c>
      <c r="AA1291" s="48">
        <v>1.6</v>
      </c>
      <c r="AB1291" s="48" t="s">
        <v>0</v>
      </c>
      <c r="AC1291" s="48">
        <v>6.66</v>
      </c>
      <c r="AD1291" s="48">
        <v>2.87</v>
      </c>
      <c r="AE1291" s="46">
        <v>837</v>
      </c>
      <c r="AF1291" s="48">
        <v>10.26</v>
      </c>
      <c r="AG1291" s="48">
        <v>11.14</v>
      </c>
      <c r="AH1291" s="48">
        <v>11.88</v>
      </c>
      <c r="AI1291" s="48">
        <v>12.68</v>
      </c>
      <c r="AJ1291" s="48">
        <v>13.89</v>
      </c>
      <c r="AK1291" s="48">
        <v>15.04</v>
      </c>
      <c r="AL1291" s="48">
        <v>39.97</v>
      </c>
      <c r="AM1291" s="48">
        <v>66.02</v>
      </c>
      <c r="AN1291" s="48">
        <v>93.44</v>
      </c>
      <c r="AO1291" s="50">
        <v>1.4473379629629632E-3</v>
      </c>
      <c r="AP1291" s="50">
        <v>2.0293981481481487E-3</v>
      </c>
      <c r="AQ1291" s="50">
        <v>4.6223379629629635E-3</v>
      </c>
      <c r="AR1291" s="50">
        <v>1.829050925925926E-3</v>
      </c>
      <c r="AS1291" s="50">
        <v>2.5456018518518518E-3</v>
      </c>
      <c r="AT1291" s="50">
        <v>3.285416666666667E-3</v>
      </c>
      <c r="AU1291" s="50">
        <v>5.2062499999999999E-3</v>
      </c>
      <c r="AV1291" s="50">
        <v>5.6414351851851851E-3</v>
      </c>
      <c r="AW1291" s="50">
        <v>7.2326388888888883E-3</v>
      </c>
      <c r="AX1291" s="50">
        <v>1.1492824074074074E-2</v>
      </c>
      <c r="AY1291" s="50">
        <v>1.2404861111111111E-2</v>
      </c>
      <c r="AZ1291" s="50">
        <v>2.0060069444444446E-2</v>
      </c>
      <c r="BA1291" s="50">
        <v>1.7305671296296295E-2</v>
      </c>
      <c r="BB1291" s="50">
        <v>2.9574305555555555E-2</v>
      </c>
      <c r="BC1291" s="51">
        <v>6.0533409999999996E-2</v>
      </c>
      <c r="BD1291" s="48" t="s">
        <v>0</v>
      </c>
      <c r="BE1291" s="48">
        <v>1.1299999999999999</v>
      </c>
      <c r="BF1291" s="48">
        <v>1.75</v>
      </c>
      <c r="BG1291" s="48">
        <v>3.73</v>
      </c>
      <c r="BH1291" s="48">
        <v>2.25</v>
      </c>
      <c r="BI1291" s="46">
        <v>630</v>
      </c>
    </row>
    <row r="1292" spans="1:61" x14ac:dyDescent="0.3">
      <c r="A1292" s="46">
        <v>110</v>
      </c>
      <c r="B1292" s="48" t="s">
        <v>0</v>
      </c>
      <c r="C1292" s="48" t="s">
        <v>0</v>
      </c>
      <c r="D1292" s="48">
        <v>9.43</v>
      </c>
      <c r="E1292" s="48">
        <v>10.55</v>
      </c>
      <c r="F1292" s="48">
        <v>11.43</v>
      </c>
      <c r="G1292" s="48">
        <v>12.45</v>
      </c>
      <c r="H1292" s="48">
        <v>31.32</v>
      </c>
      <c r="I1292" s="48">
        <v>50.18</v>
      </c>
      <c r="J1292" s="48">
        <v>70.010000000000005</v>
      </c>
      <c r="K1292" s="50">
        <v>1.0652777777777778E-3</v>
      </c>
      <c r="L1292" s="50">
        <v>1.4493055555555557E-3</v>
      </c>
      <c r="M1292" s="50">
        <v>3.3862268518518521E-3</v>
      </c>
      <c r="N1292" s="50">
        <v>1.3217592592592593E-3</v>
      </c>
      <c r="O1292" s="50">
        <v>1.8563657407407409E-3</v>
      </c>
      <c r="P1292" s="50">
        <v>2.4180555555555557E-3</v>
      </c>
      <c r="Q1292" s="50">
        <v>3.8752314814814817E-3</v>
      </c>
      <c r="R1292" s="50">
        <v>4.1712962962962962E-3</v>
      </c>
      <c r="S1292" s="50">
        <v>5.3035879629629631E-3</v>
      </c>
      <c r="T1292" s="50">
        <v>8.3915509259259256E-3</v>
      </c>
      <c r="U1292" s="50">
        <v>9.0680555555555549E-3</v>
      </c>
      <c r="V1292" s="50">
        <v>1.44125E-2</v>
      </c>
      <c r="W1292" s="50">
        <v>1.5232638888888889E-2</v>
      </c>
      <c r="X1292" s="50">
        <v>2.5632638888888892E-2</v>
      </c>
      <c r="Y1292" s="51">
        <v>5.2847689999999996E-2</v>
      </c>
      <c r="Z1292" s="48" t="s">
        <v>0</v>
      </c>
      <c r="AA1292" s="48" t="s">
        <v>0</v>
      </c>
      <c r="AB1292" s="48">
        <v>3.06</v>
      </c>
      <c r="AC1292" s="48">
        <v>6.65</v>
      </c>
      <c r="AD1292" s="48">
        <v>2.85</v>
      </c>
      <c r="AE1292" s="46">
        <v>832</v>
      </c>
      <c r="AF1292" s="48">
        <v>10.27</v>
      </c>
      <c r="AG1292" s="48">
        <v>11.15</v>
      </c>
      <c r="AH1292" s="48">
        <v>11.89</v>
      </c>
      <c r="AI1292" s="48">
        <v>12.69</v>
      </c>
      <c r="AJ1292" s="48">
        <v>13.91</v>
      </c>
      <c r="AK1292" s="48">
        <v>15.06</v>
      </c>
      <c r="AL1292" s="48">
        <v>40.01</v>
      </c>
      <c r="AM1292" s="48">
        <v>66.08</v>
      </c>
      <c r="AN1292" s="48">
        <v>93.52</v>
      </c>
      <c r="AO1292" s="50">
        <v>1.4486111111111112E-3</v>
      </c>
      <c r="AP1292" s="50">
        <v>2.0312500000000005E-3</v>
      </c>
      <c r="AQ1292" s="50">
        <v>4.626736111111111E-3</v>
      </c>
      <c r="AR1292" s="50">
        <v>1.830787037037037E-3</v>
      </c>
      <c r="AS1292" s="50">
        <v>2.5479166666666671E-3</v>
      </c>
      <c r="AT1292" s="50">
        <v>3.288425925925926E-3</v>
      </c>
      <c r="AU1292" s="50">
        <v>5.2109953703703702E-3</v>
      </c>
      <c r="AV1292" s="50">
        <v>5.6465277777777781E-3</v>
      </c>
      <c r="AW1292" s="50">
        <v>7.2392361111111104E-3</v>
      </c>
      <c r="AX1292" s="50">
        <v>1.1503587962962964E-2</v>
      </c>
      <c r="AY1292" s="50">
        <v>1.2416550925925925E-2</v>
      </c>
      <c r="AZ1292" s="50">
        <v>2.0079282407407407E-2</v>
      </c>
      <c r="BA1292" s="50">
        <v>1.7323842592592592E-2</v>
      </c>
      <c r="BB1292" s="50">
        <v>2.960486111111111E-2</v>
      </c>
      <c r="BC1292" s="51">
        <v>6.060212999999999E-2</v>
      </c>
      <c r="BD1292" s="48" t="s">
        <v>0</v>
      </c>
      <c r="BE1292" s="48" t="s">
        <v>0</v>
      </c>
      <c r="BF1292" s="48" t="s">
        <v>0</v>
      </c>
      <c r="BG1292" s="48">
        <v>3.72</v>
      </c>
      <c r="BH1292" s="48">
        <v>2.23</v>
      </c>
      <c r="BI1292" s="46">
        <v>626</v>
      </c>
    </row>
    <row r="1293" spans="1:61" x14ac:dyDescent="0.3">
      <c r="A1293" s="46">
        <v>109</v>
      </c>
      <c r="B1293" s="48">
        <v>8.1300000000000008</v>
      </c>
      <c r="C1293" s="48">
        <v>8.82</v>
      </c>
      <c r="D1293" s="48" t="s">
        <v>0</v>
      </c>
      <c r="E1293" s="48">
        <v>10.56</v>
      </c>
      <c r="F1293" s="48">
        <v>11.44</v>
      </c>
      <c r="G1293" s="48">
        <v>12.46</v>
      </c>
      <c r="H1293" s="48">
        <v>31.34</v>
      </c>
      <c r="I1293" s="48">
        <v>50.22</v>
      </c>
      <c r="J1293" s="48">
        <v>70.05</v>
      </c>
      <c r="K1293" s="50">
        <v>1.0660879629629631E-3</v>
      </c>
      <c r="L1293" s="50">
        <v>1.4502314814814816E-3</v>
      </c>
      <c r="M1293" s="50">
        <v>3.3886574074074079E-3</v>
      </c>
      <c r="N1293" s="50">
        <v>1.3226851851851852E-3</v>
      </c>
      <c r="O1293" s="50">
        <v>1.8576388888888889E-3</v>
      </c>
      <c r="P1293" s="50">
        <v>2.4196759259259262E-3</v>
      </c>
      <c r="Q1293" s="50">
        <v>3.8778935185185184E-3</v>
      </c>
      <c r="R1293" s="50">
        <v>4.174074074074074E-3</v>
      </c>
      <c r="S1293" s="50">
        <v>5.3072916666666668E-3</v>
      </c>
      <c r="T1293" s="50">
        <v>8.3975694444444436E-3</v>
      </c>
      <c r="U1293" s="50">
        <v>9.0745370370370355E-3</v>
      </c>
      <c r="V1293" s="50">
        <v>1.4422685185185184E-2</v>
      </c>
      <c r="W1293" s="50">
        <v>1.5247916666666668E-2</v>
      </c>
      <c r="X1293" s="50">
        <v>2.5658333333333335E-2</v>
      </c>
      <c r="Y1293" s="51">
        <v>5.2894540000000004E-2</v>
      </c>
      <c r="Z1293" s="48" t="s">
        <v>0</v>
      </c>
      <c r="AA1293" s="48" t="s">
        <v>0</v>
      </c>
      <c r="AB1293" s="48" t="s">
        <v>0</v>
      </c>
      <c r="AC1293" s="48">
        <v>6.64</v>
      </c>
      <c r="AD1293" s="48">
        <v>2.84</v>
      </c>
      <c r="AE1293" s="46">
        <v>826</v>
      </c>
      <c r="AF1293" s="48">
        <v>10.28</v>
      </c>
      <c r="AG1293" s="48">
        <v>11.16</v>
      </c>
      <c r="AH1293" s="48">
        <v>11.9</v>
      </c>
      <c r="AI1293" s="48">
        <v>12.7</v>
      </c>
      <c r="AJ1293" s="48">
        <v>13.92</v>
      </c>
      <c r="AK1293" s="48">
        <v>15.07</v>
      </c>
      <c r="AL1293" s="48">
        <v>40.04</v>
      </c>
      <c r="AM1293" s="48">
        <v>66.14</v>
      </c>
      <c r="AN1293" s="48">
        <v>93.61</v>
      </c>
      <c r="AO1293" s="50">
        <v>1.4500000000000001E-3</v>
      </c>
      <c r="AP1293" s="50">
        <v>2.033217592592593E-3</v>
      </c>
      <c r="AQ1293" s="50">
        <v>4.63125E-3</v>
      </c>
      <c r="AR1293" s="50">
        <v>1.8324074074074074E-3</v>
      </c>
      <c r="AS1293" s="50">
        <v>2.5502314814814819E-3</v>
      </c>
      <c r="AT1293" s="50">
        <v>3.2913194444444444E-3</v>
      </c>
      <c r="AU1293" s="50">
        <v>5.2156249999999998E-3</v>
      </c>
      <c r="AV1293" s="50">
        <v>5.6517361111111117E-3</v>
      </c>
      <c r="AW1293" s="50">
        <v>7.2459490740740739E-3</v>
      </c>
      <c r="AX1293" s="50">
        <v>1.1514467592592594E-2</v>
      </c>
      <c r="AY1293" s="50">
        <v>1.2428356481481481E-2</v>
      </c>
      <c r="AZ1293" s="50">
        <v>2.0098495370370371E-2</v>
      </c>
      <c r="BA1293" s="50">
        <v>1.7342013888888886E-2</v>
      </c>
      <c r="BB1293" s="50">
        <v>2.9635532407407409E-2</v>
      </c>
      <c r="BC1293" s="51">
        <v>6.0660449999999998E-2</v>
      </c>
      <c r="BD1293" s="48" t="s">
        <v>0</v>
      </c>
      <c r="BE1293" s="48" t="s">
        <v>0</v>
      </c>
      <c r="BF1293" s="48">
        <v>1.74</v>
      </c>
      <c r="BG1293" s="48">
        <v>3.71</v>
      </c>
      <c r="BH1293" s="48">
        <v>2.2200000000000002</v>
      </c>
      <c r="BI1293" s="46">
        <v>622</v>
      </c>
    </row>
    <row r="1294" spans="1:61" x14ac:dyDescent="0.3">
      <c r="A1294" s="46">
        <v>108</v>
      </c>
      <c r="B1294" s="48" t="s">
        <v>0</v>
      </c>
      <c r="C1294" s="48">
        <v>8.83</v>
      </c>
      <c r="D1294" s="48">
        <v>9.44</v>
      </c>
      <c r="E1294" s="48">
        <v>10.57</v>
      </c>
      <c r="F1294" s="48">
        <v>11.45</v>
      </c>
      <c r="G1294" s="48">
        <v>12.47</v>
      </c>
      <c r="H1294" s="48">
        <v>31.37</v>
      </c>
      <c r="I1294" s="48">
        <v>50.26</v>
      </c>
      <c r="J1294" s="48">
        <v>70.099999999999994</v>
      </c>
      <c r="K1294" s="50">
        <v>1.0667824074074076E-3</v>
      </c>
      <c r="L1294" s="50">
        <v>1.4512731481481484E-3</v>
      </c>
      <c r="M1294" s="50">
        <v>3.3912037037037036E-3</v>
      </c>
      <c r="N1294" s="50">
        <v>1.3234953703703705E-3</v>
      </c>
      <c r="O1294" s="50">
        <v>1.8587962962962963E-3</v>
      </c>
      <c r="P1294" s="50">
        <v>2.4212962962962964E-3</v>
      </c>
      <c r="Q1294" s="50">
        <v>3.8806712962962961E-3</v>
      </c>
      <c r="R1294" s="50">
        <v>4.1769675925925924E-3</v>
      </c>
      <c r="S1294" s="50">
        <v>5.3109953703703704E-3</v>
      </c>
      <c r="T1294" s="50">
        <v>8.4037037037037049E-3</v>
      </c>
      <c r="U1294" s="50">
        <v>9.0811342592592575E-3</v>
      </c>
      <c r="V1294" s="50">
        <v>1.4432986111111112E-2</v>
      </c>
      <c r="W1294" s="50">
        <v>1.5263194444444446E-2</v>
      </c>
      <c r="X1294" s="50">
        <v>2.5684027777777781E-2</v>
      </c>
      <c r="Y1294" s="51">
        <v>5.2951829999999998E-2</v>
      </c>
      <c r="Z1294" s="48" t="s">
        <v>0</v>
      </c>
      <c r="AA1294" s="48">
        <v>1.59</v>
      </c>
      <c r="AB1294" s="48">
        <v>3.05</v>
      </c>
      <c r="AC1294" s="48">
        <v>6.63</v>
      </c>
      <c r="AD1294" s="48">
        <v>2.82</v>
      </c>
      <c r="AE1294" s="46">
        <v>821</v>
      </c>
      <c r="AF1294" s="48">
        <v>10.29</v>
      </c>
      <c r="AG1294" s="48">
        <v>11.17</v>
      </c>
      <c r="AH1294" s="48">
        <v>11.91</v>
      </c>
      <c r="AI1294" s="48">
        <v>12.71</v>
      </c>
      <c r="AJ1294" s="48">
        <v>13.93</v>
      </c>
      <c r="AK1294" s="48">
        <v>15.08</v>
      </c>
      <c r="AL1294" s="48">
        <v>40.08</v>
      </c>
      <c r="AM1294" s="48">
        <v>66.2</v>
      </c>
      <c r="AN1294" s="48">
        <v>93.69</v>
      </c>
      <c r="AO1294" s="50">
        <v>1.4512731481481484E-3</v>
      </c>
      <c r="AP1294" s="50">
        <v>2.0351851851851854E-3</v>
      </c>
      <c r="AQ1294" s="50">
        <v>4.6356481481481483E-3</v>
      </c>
      <c r="AR1294" s="50">
        <v>1.8341435185185186E-3</v>
      </c>
      <c r="AS1294" s="50">
        <v>2.5525462962962967E-3</v>
      </c>
      <c r="AT1294" s="50">
        <v>3.2943287037037038E-3</v>
      </c>
      <c r="AU1294" s="50">
        <v>5.2204861111111115E-3</v>
      </c>
      <c r="AV1294" s="50">
        <v>5.6568287037037038E-3</v>
      </c>
      <c r="AW1294" s="50">
        <v>7.2526620370370366E-3</v>
      </c>
      <c r="AX1294" s="50">
        <v>1.1525347222222222E-2</v>
      </c>
      <c r="AY1294" s="50">
        <v>1.2440162037037038E-2</v>
      </c>
      <c r="AZ1294" s="50">
        <v>2.0117824074074073E-2</v>
      </c>
      <c r="BA1294" s="50">
        <v>1.7360300925925928E-2</v>
      </c>
      <c r="BB1294" s="50">
        <v>2.9666435185185185E-2</v>
      </c>
      <c r="BC1294" s="51">
        <v>6.0729219999999993E-2</v>
      </c>
      <c r="BD1294" s="48" t="s">
        <v>0</v>
      </c>
      <c r="BE1294" s="48">
        <v>1.1200000000000001</v>
      </c>
      <c r="BF1294" s="48" t="s">
        <v>0</v>
      </c>
      <c r="BG1294" s="48">
        <v>3.69</v>
      </c>
      <c r="BH1294" s="48">
        <v>2.2000000000000002</v>
      </c>
      <c r="BI1294" s="46">
        <v>618</v>
      </c>
    </row>
    <row r="1295" spans="1:61" x14ac:dyDescent="0.3">
      <c r="A1295" s="46">
        <v>107</v>
      </c>
      <c r="B1295" s="48">
        <v>8.14</v>
      </c>
      <c r="C1295" s="48" t="s">
        <v>0</v>
      </c>
      <c r="D1295" s="48">
        <v>9.4499999999999993</v>
      </c>
      <c r="E1295" s="48">
        <v>10.58</v>
      </c>
      <c r="F1295" s="48">
        <v>11.46</v>
      </c>
      <c r="G1295" s="48">
        <v>12.48</v>
      </c>
      <c r="H1295" s="48">
        <v>31.39</v>
      </c>
      <c r="I1295" s="48">
        <v>50.29</v>
      </c>
      <c r="J1295" s="48">
        <v>70.150000000000006</v>
      </c>
      <c r="K1295" s="50">
        <v>1.067476851851852E-3</v>
      </c>
      <c r="L1295" s="50">
        <v>1.4523148148148149E-3</v>
      </c>
      <c r="M1295" s="50">
        <v>3.3937500000000001E-3</v>
      </c>
      <c r="N1295" s="50">
        <v>1.3244212962962964E-3</v>
      </c>
      <c r="O1295" s="50">
        <v>1.8600694444444446E-3</v>
      </c>
      <c r="P1295" s="50">
        <v>2.4230324074074076E-3</v>
      </c>
      <c r="Q1295" s="50">
        <v>3.8833333333333333E-3</v>
      </c>
      <c r="R1295" s="50">
        <v>4.1799768518518523E-3</v>
      </c>
      <c r="S1295" s="50">
        <v>5.3146990740740741E-3</v>
      </c>
      <c r="T1295" s="50">
        <v>8.4097222222222229E-3</v>
      </c>
      <c r="U1295" s="50">
        <v>9.0876157407407399E-3</v>
      </c>
      <c r="V1295" s="50">
        <v>1.4443402777777777E-2</v>
      </c>
      <c r="W1295" s="50">
        <v>1.5278587962962963E-2</v>
      </c>
      <c r="X1295" s="50">
        <v>2.5709837962962962E-2</v>
      </c>
      <c r="Y1295" s="51">
        <v>5.2998739999999996E-2</v>
      </c>
      <c r="Z1295" s="48" t="s">
        <v>0</v>
      </c>
      <c r="AA1295" s="48" t="s">
        <v>0</v>
      </c>
      <c r="AB1295" s="48" t="s">
        <v>0</v>
      </c>
      <c r="AC1295" s="48">
        <v>6.62</v>
      </c>
      <c r="AD1295" s="48">
        <v>2.8</v>
      </c>
      <c r="AE1295" s="46">
        <v>816</v>
      </c>
      <c r="AF1295" s="48">
        <v>10.3</v>
      </c>
      <c r="AG1295" s="48">
        <v>11.18</v>
      </c>
      <c r="AH1295" s="48">
        <v>11.92</v>
      </c>
      <c r="AI1295" s="48">
        <v>12.72</v>
      </c>
      <c r="AJ1295" s="48">
        <v>13.95</v>
      </c>
      <c r="AK1295" s="48">
        <v>15.1</v>
      </c>
      <c r="AL1295" s="48">
        <v>40.11</v>
      </c>
      <c r="AM1295" s="48">
        <v>66.260000000000005</v>
      </c>
      <c r="AN1295" s="48">
        <v>93.78</v>
      </c>
      <c r="AO1295" s="50">
        <v>1.4526620370370372E-3</v>
      </c>
      <c r="AP1295" s="50">
        <v>2.0370370370370369E-3</v>
      </c>
      <c r="AQ1295" s="50">
        <v>4.6401620370370364E-3</v>
      </c>
      <c r="AR1295" s="50">
        <v>1.8358796296296296E-3</v>
      </c>
      <c r="AS1295" s="50">
        <v>2.5548611111111115E-3</v>
      </c>
      <c r="AT1295" s="50">
        <v>3.2973379629629629E-3</v>
      </c>
      <c r="AU1295" s="50">
        <v>5.2252314814814817E-3</v>
      </c>
      <c r="AV1295" s="50">
        <v>5.6620370370370375E-3</v>
      </c>
      <c r="AW1295" s="50">
        <v>7.2593750000000002E-3</v>
      </c>
      <c r="AX1295" s="50">
        <v>1.1536342592592593E-2</v>
      </c>
      <c r="AY1295" s="50">
        <v>1.2452083333333332E-2</v>
      </c>
      <c r="AZ1295" s="50">
        <v>2.013726851851852E-2</v>
      </c>
      <c r="BA1295" s="50">
        <v>1.7378703703703705E-2</v>
      </c>
      <c r="BB1295" s="50">
        <v>2.9697453703703705E-2</v>
      </c>
      <c r="BC1295" s="51">
        <v>6.078759999999999E-2</v>
      </c>
      <c r="BD1295" s="48">
        <v>0.82</v>
      </c>
      <c r="BE1295" s="48" t="s">
        <v>0</v>
      </c>
      <c r="BF1295" s="48">
        <v>1.73</v>
      </c>
      <c r="BG1295" s="48">
        <v>3.68</v>
      </c>
      <c r="BH1295" s="48">
        <v>2.1800000000000002</v>
      </c>
      <c r="BI1295" s="46">
        <v>614</v>
      </c>
    </row>
    <row r="1296" spans="1:61" x14ac:dyDescent="0.3">
      <c r="A1296" s="46">
        <v>106</v>
      </c>
      <c r="B1296" s="48" t="s">
        <v>0</v>
      </c>
      <c r="C1296" s="48">
        <v>8.84</v>
      </c>
      <c r="D1296" s="48" t="s">
        <v>0</v>
      </c>
      <c r="E1296" s="48" t="s">
        <v>0</v>
      </c>
      <c r="F1296" s="48">
        <v>11.47</v>
      </c>
      <c r="G1296" s="48">
        <v>12.49</v>
      </c>
      <c r="H1296" s="48">
        <v>31.41</v>
      </c>
      <c r="I1296" s="48">
        <v>50.33</v>
      </c>
      <c r="J1296" s="48">
        <v>70.2</v>
      </c>
      <c r="K1296" s="50">
        <v>1.0682870370370371E-3</v>
      </c>
      <c r="L1296" s="50">
        <v>1.4532407407407408E-3</v>
      </c>
      <c r="M1296" s="50">
        <v>3.3962962962962961E-3</v>
      </c>
      <c r="N1296" s="50">
        <v>1.3253472222222223E-3</v>
      </c>
      <c r="O1296" s="50">
        <v>1.8613425925925926E-3</v>
      </c>
      <c r="P1296" s="50">
        <v>2.4246527777777777E-3</v>
      </c>
      <c r="Q1296" s="50">
        <v>3.886111111111111E-3</v>
      </c>
      <c r="R1296" s="50">
        <v>4.1828703703703706E-3</v>
      </c>
      <c r="S1296" s="50">
        <v>5.3184027777777778E-3</v>
      </c>
      <c r="T1296" s="50">
        <v>8.4159722222222223E-3</v>
      </c>
      <c r="U1296" s="50">
        <v>9.0942129629629619E-3</v>
      </c>
      <c r="V1296" s="50">
        <v>1.4453819444444444E-2</v>
      </c>
      <c r="W1296" s="50">
        <v>1.5293981481481481E-2</v>
      </c>
      <c r="X1296" s="50">
        <v>2.5735763888888888E-2</v>
      </c>
      <c r="Y1296" s="51">
        <v>5.3056079999999999E-2</v>
      </c>
      <c r="Z1296" s="48" t="s">
        <v>0</v>
      </c>
      <c r="AA1296" s="48">
        <v>1.58</v>
      </c>
      <c r="AB1296" s="48">
        <v>3.04</v>
      </c>
      <c r="AC1296" s="48">
        <v>6.61</v>
      </c>
      <c r="AD1296" s="48">
        <v>2.78</v>
      </c>
      <c r="AE1296" s="46">
        <v>811</v>
      </c>
      <c r="AF1296" s="48" t="s">
        <v>0</v>
      </c>
      <c r="AG1296" s="48">
        <v>11.19</v>
      </c>
      <c r="AH1296" s="48">
        <v>11.93</v>
      </c>
      <c r="AI1296" s="48">
        <v>12.74</v>
      </c>
      <c r="AJ1296" s="48">
        <v>13.96</v>
      </c>
      <c r="AK1296" s="48">
        <v>15.11</v>
      </c>
      <c r="AL1296" s="48">
        <v>40.14</v>
      </c>
      <c r="AM1296" s="48">
        <v>66.319999999999993</v>
      </c>
      <c r="AN1296" s="48">
        <v>93.86</v>
      </c>
      <c r="AO1296" s="50">
        <v>1.4540509259259261E-3</v>
      </c>
      <c r="AP1296" s="50">
        <v>2.0390046296296293E-3</v>
      </c>
      <c r="AQ1296" s="50">
        <v>4.6446759259259262E-3</v>
      </c>
      <c r="AR1296" s="50">
        <v>1.8376157407407408E-3</v>
      </c>
      <c r="AS1296" s="50">
        <v>2.5572916666666669E-3</v>
      </c>
      <c r="AT1296" s="50">
        <v>3.3003472222222223E-3</v>
      </c>
      <c r="AU1296" s="50">
        <v>5.229976851851852E-3</v>
      </c>
      <c r="AV1296" s="50">
        <v>5.6672453703703702E-3</v>
      </c>
      <c r="AW1296" s="50">
        <v>7.2662037037037035E-3</v>
      </c>
      <c r="AX1296" s="50">
        <v>1.1547337962962964E-2</v>
      </c>
      <c r="AY1296" s="50">
        <v>1.2464004629629629E-2</v>
      </c>
      <c r="AZ1296" s="50">
        <v>2.0156828703703705E-2</v>
      </c>
      <c r="BA1296" s="50">
        <v>1.7397106481481482E-2</v>
      </c>
      <c r="BB1296" s="50">
        <v>2.9728472222222222E-2</v>
      </c>
      <c r="BC1296" s="51">
        <v>6.0846019999999994E-2</v>
      </c>
      <c r="BD1296" s="48" t="s">
        <v>0</v>
      </c>
      <c r="BE1296" s="48">
        <v>1.1100000000000001</v>
      </c>
      <c r="BF1296" s="48" t="s">
        <v>0</v>
      </c>
      <c r="BG1296" s="48">
        <v>3.67</v>
      </c>
      <c r="BH1296" s="48">
        <v>2.17</v>
      </c>
      <c r="BI1296" s="46">
        <v>610</v>
      </c>
    </row>
    <row r="1297" spans="1:61" x14ac:dyDescent="0.3">
      <c r="A1297" s="46">
        <v>105</v>
      </c>
      <c r="B1297" s="48">
        <v>8.15</v>
      </c>
      <c r="C1297" s="48" t="s">
        <v>0</v>
      </c>
      <c r="D1297" s="48">
        <v>9.4600000000000009</v>
      </c>
      <c r="E1297" s="48">
        <v>10.59</v>
      </c>
      <c r="F1297" s="48">
        <v>11.48</v>
      </c>
      <c r="G1297" s="48">
        <v>12.5</v>
      </c>
      <c r="H1297" s="48">
        <v>31.43</v>
      </c>
      <c r="I1297" s="48">
        <v>50.36</v>
      </c>
      <c r="J1297" s="48">
        <v>70.25</v>
      </c>
      <c r="K1297" s="50">
        <v>1.0689814814814815E-3</v>
      </c>
      <c r="L1297" s="50">
        <v>1.4542824074074076E-3</v>
      </c>
      <c r="M1297" s="50">
        <v>3.3988425925925926E-3</v>
      </c>
      <c r="N1297" s="50">
        <v>1.3262731481481483E-3</v>
      </c>
      <c r="O1297" s="50">
        <v>1.8626157407407409E-3</v>
      </c>
      <c r="P1297" s="50">
        <v>2.4262731481481483E-3</v>
      </c>
      <c r="Q1297" s="50">
        <v>3.8888888888888888E-3</v>
      </c>
      <c r="R1297" s="50">
        <v>4.185763888888889E-3</v>
      </c>
      <c r="S1297" s="50">
        <v>5.3221064814814815E-3</v>
      </c>
      <c r="T1297" s="50">
        <v>8.4221064814814818E-3</v>
      </c>
      <c r="U1297" s="50">
        <v>9.1009259259259255E-3</v>
      </c>
      <c r="V1297" s="50">
        <v>1.446423611111111E-2</v>
      </c>
      <c r="W1297" s="50">
        <v>1.5309490740740742E-2</v>
      </c>
      <c r="X1297" s="50">
        <v>2.5761805555555555E-2</v>
      </c>
      <c r="Y1297" s="51">
        <v>5.3113439999999998E-2</v>
      </c>
      <c r="Z1297" s="48">
        <v>1.04</v>
      </c>
      <c r="AA1297" s="48" t="s">
        <v>0</v>
      </c>
      <c r="AB1297" s="48" t="s">
        <v>0</v>
      </c>
      <c r="AC1297" s="48">
        <v>6.6</v>
      </c>
      <c r="AD1297" s="48">
        <v>2.77</v>
      </c>
      <c r="AE1297" s="46">
        <v>805</v>
      </c>
      <c r="AF1297" s="48">
        <v>10.31</v>
      </c>
      <c r="AG1297" s="48">
        <v>11.2</v>
      </c>
      <c r="AH1297" s="48">
        <v>11.94</v>
      </c>
      <c r="AI1297" s="48">
        <v>12.75</v>
      </c>
      <c r="AJ1297" s="48">
        <v>13.97</v>
      </c>
      <c r="AK1297" s="48">
        <v>15.13</v>
      </c>
      <c r="AL1297" s="48">
        <v>40.18</v>
      </c>
      <c r="AM1297" s="48">
        <v>66.38</v>
      </c>
      <c r="AN1297" s="48">
        <v>93.95</v>
      </c>
      <c r="AO1297" s="50">
        <v>1.4553240740740742E-3</v>
      </c>
      <c r="AP1297" s="50">
        <v>2.0409722222222222E-3</v>
      </c>
      <c r="AQ1297" s="50">
        <v>4.6491898148148152E-3</v>
      </c>
      <c r="AR1297" s="50">
        <v>1.8393518518518518E-3</v>
      </c>
      <c r="AS1297" s="50">
        <v>2.5596064814814817E-3</v>
      </c>
      <c r="AT1297" s="50">
        <v>3.3033564814814813E-3</v>
      </c>
      <c r="AU1297" s="50">
        <v>5.2348379629629637E-3</v>
      </c>
      <c r="AV1297" s="50">
        <v>5.6725694444444445E-3</v>
      </c>
      <c r="AW1297" s="50">
        <v>7.2730324074074069E-3</v>
      </c>
      <c r="AX1297" s="50">
        <v>1.1558449074074075E-2</v>
      </c>
      <c r="AY1297" s="50">
        <v>1.2476041666666667E-2</v>
      </c>
      <c r="AZ1297" s="50">
        <v>2.017638888888889E-2</v>
      </c>
      <c r="BA1297" s="50">
        <v>1.7415625000000001E-2</v>
      </c>
      <c r="BB1297" s="50">
        <v>2.9759837962962964E-2</v>
      </c>
      <c r="BC1297" s="51">
        <v>6.0914879999999991E-2</v>
      </c>
      <c r="BD1297" s="48" t="s">
        <v>0</v>
      </c>
      <c r="BE1297" s="48" t="s">
        <v>0</v>
      </c>
      <c r="BF1297" s="48">
        <v>1.72</v>
      </c>
      <c r="BG1297" s="48">
        <v>3.66</v>
      </c>
      <c r="BH1297" s="48">
        <v>2.15</v>
      </c>
      <c r="BI1297" s="46">
        <v>606</v>
      </c>
    </row>
    <row r="1298" spans="1:61" x14ac:dyDescent="0.3">
      <c r="A1298" s="46">
        <v>104</v>
      </c>
      <c r="B1298" s="48" t="s">
        <v>0</v>
      </c>
      <c r="C1298" s="48">
        <v>8.85</v>
      </c>
      <c r="D1298" s="48" t="s">
        <v>0</v>
      </c>
      <c r="E1298" s="48">
        <v>10.6</v>
      </c>
      <c r="F1298" s="48">
        <v>11.49</v>
      </c>
      <c r="G1298" s="48">
        <v>12.51</v>
      </c>
      <c r="H1298" s="48">
        <v>31.45</v>
      </c>
      <c r="I1298" s="48">
        <v>50.4</v>
      </c>
      <c r="J1298" s="48">
        <v>70.3</v>
      </c>
      <c r="K1298" s="50">
        <v>1.0697916666666668E-3</v>
      </c>
      <c r="L1298" s="50">
        <v>1.4553240740740742E-3</v>
      </c>
      <c r="M1298" s="50">
        <v>3.4013888888888887E-3</v>
      </c>
      <c r="N1298" s="50">
        <v>1.3271990740740742E-3</v>
      </c>
      <c r="O1298" s="50">
        <v>1.8638888888888889E-3</v>
      </c>
      <c r="P1298" s="50">
        <v>2.4280092592592595E-3</v>
      </c>
      <c r="Q1298" s="50">
        <v>3.8915509259259259E-3</v>
      </c>
      <c r="R1298" s="50">
        <v>4.1887731481481481E-3</v>
      </c>
      <c r="S1298" s="50">
        <v>5.3259259259259258E-3</v>
      </c>
      <c r="T1298" s="50">
        <v>8.4283564814814811E-3</v>
      </c>
      <c r="U1298" s="50">
        <v>9.1075231481481476E-3</v>
      </c>
      <c r="V1298" s="50">
        <v>1.4474768518518517E-2</v>
      </c>
      <c r="W1298" s="50">
        <v>1.532511574074074E-2</v>
      </c>
      <c r="X1298" s="50">
        <v>2.5788078703703702E-2</v>
      </c>
      <c r="Y1298" s="51">
        <v>5.316042E-2</v>
      </c>
      <c r="Z1298" s="48" t="s">
        <v>0</v>
      </c>
      <c r="AA1298" s="48" t="s">
        <v>0</v>
      </c>
      <c r="AB1298" s="48">
        <v>3.03</v>
      </c>
      <c r="AC1298" s="48">
        <v>6.59</v>
      </c>
      <c r="AD1298" s="48">
        <v>2.75</v>
      </c>
      <c r="AE1298" s="46">
        <v>800</v>
      </c>
      <c r="AF1298" s="48">
        <v>10.32</v>
      </c>
      <c r="AG1298" s="48">
        <v>11.21</v>
      </c>
      <c r="AH1298" s="48">
        <v>11.95</v>
      </c>
      <c r="AI1298" s="48">
        <v>12.76</v>
      </c>
      <c r="AJ1298" s="48">
        <v>13.99</v>
      </c>
      <c r="AK1298" s="48">
        <v>15.14</v>
      </c>
      <c r="AL1298" s="48">
        <v>40.21</v>
      </c>
      <c r="AM1298" s="48">
        <v>66.44</v>
      </c>
      <c r="AN1298" s="48">
        <v>94.03</v>
      </c>
      <c r="AO1298" s="50">
        <v>1.456712962962963E-3</v>
      </c>
      <c r="AP1298" s="50">
        <v>2.0429398148148147E-3</v>
      </c>
      <c r="AQ1298" s="50">
        <v>4.6537037037037033E-3</v>
      </c>
      <c r="AR1298" s="50">
        <v>1.8410879629629632E-3</v>
      </c>
      <c r="AS1298" s="50">
        <v>2.5619212962962965E-3</v>
      </c>
      <c r="AT1298" s="50">
        <v>3.3063657407407408E-3</v>
      </c>
      <c r="AU1298" s="50">
        <v>5.2396990740740746E-3</v>
      </c>
      <c r="AV1298" s="50">
        <v>5.6777777777777781E-3</v>
      </c>
      <c r="AW1298" s="50">
        <v>7.2798611111111102E-3</v>
      </c>
      <c r="AX1298" s="50">
        <v>1.1569560185185184E-2</v>
      </c>
      <c r="AY1298" s="50">
        <v>1.2488078703703704E-2</v>
      </c>
      <c r="AZ1298" s="50">
        <v>2.0196064814814816E-2</v>
      </c>
      <c r="BA1298" s="50">
        <v>1.743425925925926E-2</v>
      </c>
      <c r="BB1298" s="50">
        <v>2.9791203703703705E-2</v>
      </c>
      <c r="BC1298" s="51">
        <v>6.097335999999999E-2</v>
      </c>
      <c r="BD1298" s="48" t="s">
        <v>0</v>
      </c>
      <c r="BE1298" s="48" t="s">
        <v>0</v>
      </c>
      <c r="BF1298" s="48" t="s">
        <v>0</v>
      </c>
      <c r="BG1298" s="48">
        <v>3.65</v>
      </c>
      <c r="BH1298" s="48">
        <v>2.14</v>
      </c>
      <c r="BI1298" s="46">
        <v>602</v>
      </c>
    </row>
    <row r="1299" spans="1:61" x14ac:dyDescent="0.3">
      <c r="A1299" s="46">
        <v>103</v>
      </c>
      <c r="B1299" s="48">
        <v>8.16</v>
      </c>
      <c r="C1299" s="48" t="s">
        <v>0</v>
      </c>
      <c r="D1299" s="48">
        <v>9.4700000000000006</v>
      </c>
      <c r="E1299" s="48">
        <v>10.61</v>
      </c>
      <c r="F1299" s="48" t="s">
        <v>0</v>
      </c>
      <c r="G1299" s="48">
        <v>12.52</v>
      </c>
      <c r="H1299" s="48">
        <v>31.47</v>
      </c>
      <c r="I1299" s="48">
        <v>50.44</v>
      </c>
      <c r="J1299" s="48">
        <v>70.349999999999994</v>
      </c>
      <c r="K1299" s="50">
        <v>1.0704861111111112E-3</v>
      </c>
      <c r="L1299" s="50">
        <v>1.4563657407407409E-3</v>
      </c>
      <c r="M1299" s="50">
        <v>3.4039351851851856E-3</v>
      </c>
      <c r="N1299" s="50">
        <v>1.3280092592592592E-3</v>
      </c>
      <c r="O1299" s="50">
        <v>1.8651620370370371E-3</v>
      </c>
      <c r="P1299" s="50">
        <v>2.4296296296296297E-3</v>
      </c>
      <c r="Q1299" s="50">
        <v>3.8943287037037037E-3</v>
      </c>
      <c r="R1299" s="50">
        <v>4.1916666666666665E-3</v>
      </c>
      <c r="S1299" s="50">
        <v>5.3297453703703701E-3</v>
      </c>
      <c r="T1299" s="50">
        <v>8.4344907407407407E-3</v>
      </c>
      <c r="U1299" s="50">
        <v>9.1142361111111094E-3</v>
      </c>
      <c r="V1299" s="50">
        <v>1.4485300925925926E-2</v>
      </c>
      <c r="W1299" s="50">
        <v>1.534074074074074E-2</v>
      </c>
      <c r="X1299" s="50">
        <v>2.5814351851851849E-2</v>
      </c>
      <c r="Y1299" s="51">
        <v>5.3217840000000002E-2</v>
      </c>
      <c r="Z1299" s="48" t="s">
        <v>0</v>
      </c>
      <c r="AA1299" s="48">
        <v>1.57</v>
      </c>
      <c r="AB1299" s="48" t="s">
        <v>0</v>
      </c>
      <c r="AC1299" s="48">
        <v>6.57</v>
      </c>
      <c r="AD1299" s="48">
        <v>2.73</v>
      </c>
      <c r="AE1299" s="46">
        <v>795</v>
      </c>
      <c r="AF1299" s="48">
        <v>10.33</v>
      </c>
      <c r="AG1299" s="48">
        <v>11.22</v>
      </c>
      <c r="AH1299" s="48">
        <v>11.96</v>
      </c>
      <c r="AI1299" s="48">
        <v>12.77</v>
      </c>
      <c r="AJ1299" s="48">
        <v>14</v>
      </c>
      <c r="AK1299" s="48">
        <v>15.16</v>
      </c>
      <c r="AL1299" s="48">
        <v>40.25</v>
      </c>
      <c r="AM1299" s="48">
        <v>66.5</v>
      </c>
      <c r="AN1299" s="48">
        <v>94.12</v>
      </c>
      <c r="AO1299" s="50">
        <v>1.4581018518518519E-3</v>
      </c>
      <c r="AP1299" s="50">
        <v>2.0449074074074072E-3</v>
      </c>
      <c r="AQ1299" s="50">
        <v>4.6583333333333329E-3</v>
      </c>
      <c r="AR1299" s="50">
        <v>1.8428240740740742E-3</v>
      </c>
      <c r="AS1299" s="50">
        <v>2.5643518518518519E-3</v>
      </c>
      <c r="AT1299" s="50">
        <v>3.3094907407407409E-3</v>
      </c>
      <c r="AU1299" s="50">
        <v>5.2445601851851854E-3</v>
      </c>
      <c r="AV1299" s="50">
        <v>5.6831018518518515E-3</v>
      </c>
      <c r="AW1299" s="50">
        <v>7.2866898148148144E-3</v>
      </c>
      <c r="AX1299" s="50">
        <v>1.1580671296296297E-2</v>
      </c>
      <c r="AY1299" s="50">
        <v>1.2500231481481482E-2</v>
      </c>
      <c r="AZ1299" s="50">
        <v>2.0215972222222225E-2</v>
      </c>
      <c r="BA1299" s="50">
        <v>1.7453009259259258E-2</v>
      </c>
      <c r="BB1299" s="50">
        <v>2.9822800925925926E-2</v>
      </c>
      <c r="BC1299" s="51">
        <v>6.1042269999999996E-2</v>
      </c>
      <c r="BD1299" s="48" t="s">
        <v>0</v>
      </c>
      <c r="BE1299" s="48">
        <v>1.1000000000000001</v>
      </c>
      <c r="BF1299" s="48">
        <v>1.71</v>
      </c>
      <c r="BG1299" s="48">
        <v>3.64</v>
      </c>
      <c r="BH1299" s="48">
        <v>2.12</v>
      </c>
      <c r="BI1299" s="46">
        <v>598</v>
      </c>
    </row>
    <row r="1300" spans="1:61" x14ac:dyDescent="0.3">
      <c r="A1300" s="46">
        <v>102</v>
      </c>
      <c r="B1300" s="48" t="s">
        <v>0</v>
      </c>
      <c r="C1300" s="48">
        <v>8.86</v>
      </c>
      <c r="D1300" s="48">
        <v>9.48</v>
      </c>
      <c r="E1300" s="48">
        <v>10.62</v>
      </c>
      <c r="F1300" s="48">
        <v>11.5</v>
      </c>
      <c r="G1300" s="48">
        <v>12.53</v>
      </c>
      <c r="H1300" s="48">
        <v>31.5</v>
      </c>
      <c r="I1300" s="48">
        <v>50.47</v>
      </c>
      <c r="J1300" s="48">
        <v>70.400000000000006</v>
      </c>
      <c r="K1300" s="50">
        <v>1.0712962962962963E-3</v>
      </c>
      <c r="L1300" s="50">
        <v>1.4572916666666668E-3</v>
      </c>
      <c r="M1300" s="50">
        <v>3.4064814814814817E-3</v>
      </c>
      <c r="N1300" s="50">
        <v>1.3289351851851852E-3</v>
      </c>
      <c r="O1300" s="50">
        <v>1.8664351851851852E-3</v>
      </c>
      <c r="P1300" s="50">
        <v>2.4313657407407409E-3</v>
      </c>
      <c r="Q1300" s="50">
        <v>3.8971064814814814E-3</v>
      </c>
      <c r="R1300" s="50">
        <v>4.1946759259259255E-3</v>
      </c>
      <c r="S1300" s="50">
        <v>5.3334490740740738E-3</v>
      </c>
      <c r="T1300" s="50">
        <v>8.4408564814814815E-3</v>
      </c>
      <c r="U1300" s="50">
        <v>9.120949074074073E-3</v>
      </c>
      <c r="V1300" s="50">
        <v>1.4495949074074073E-2</v>
      </c>
      <c r="W1300" s="50">
        <v>1.5356481481481481E-2</v>
      </c>
      <c r="X1300" s="50">
        <v>2.5840856481481482E-2</v>
      </c>
      <c r="Y1300" s="51">
        <v>5.3264859999999997E-2</v>
      </c>
      <c r="Z1300" s="48" t="s">
        <v>0</v>
      </c>
      <c r="AA1300" s="48" t="s">
        <v>0</v>
      </c>
      <c r="AB1300" s="48">
        <v>3.02</v>
      </c>
      <c r="AC1300" s="48">
        <v>6.56</v>
      </c>
      <c r="AD1300" s="48">
        <v>2.72</v>
      </c>
      <c r="AE1300" s="46">
        <v>789</v>
      </c>
      <c r="AF1300" s="48">
        <v>10.34</v>
      </c>
      <c r="AG1300" s="48">
        <v>11.23</v>
      </c>
      <c r="AH1300" s="48">
        <v>11.97</v>
      </c>
      <c r="AI1300" s="48">
        <v>12.79</v>
      </c>
      <c r="AJ1300" s="48">
        <v>14.01</v>
      </c>
      <c r="AK1300" s="48">
        <v>15.17</v>
      </c>
      <c r="AL1300" s="48">
        <v>40.28</v>
      </c>
      <c r="AM1300" s="48">
        <v>66.56</v>
      </c>
      <c r="AN1300" s="48">
        <v>94.21</v>
      </c>
      <c r="AO1300" s="50">
        <v>1.4594907407407408E-3</v>
      </c>
      <c r="AP1300" s="50">
        <v>2.0468749999999996E-3</v>
      </c>
      <c r="AQ1300" s="50">
        <v>4.6628472222222219E-3</v>
      </c>
      <c r="AR1300" s="50">
        <v>1.8445601851851854E-3</v>
      </c>
      <c r="AS1300" s="50">
        <v>2.5667824074074074E-3</v>
      </c>
      <c r="AT1300" s="50">
        <v>3.3124999999999999E-3</v>
      </c>
      <c r="AU1300" s="50">
        <v>5.2494212962962963E-3</v>
      </c>
      <c r="AV1300" s="50">
        <v>5.6884259259259258E-3</v>
      </c>
      <c r="AW1300" s="50">
        <v>7.2936342592592584E-3</v>
      </c>
      <c r="AX1300" s="50">
        <v>1.159201388888889E-2</v>
      </c>
      <c r="AY1300" s="50">
        <v>1.251238425925926E-2</v>
      </c>
      <c r="AZ1300" s="50">
        <v>2.0235879629629631E-2</v>
      </c>
      <c r="BA1300" s="50">
        <v>1.7471875000000001E-2</v>
      </c>
      <c r="BB1300" s="50">
        <v>2.9854513888888892E-2</v>
      </c>
      <c r="BC1300" s="51">
        <v>6.1111229999999996E-2</v>
      </c>
      <c r="BD1300" s="48" t="s">
        <v>0</v>
      </c>
      <c r="BE1300" s="48" t="s">
        <v>0</v>
      </c>
      <c r="BF1300" s="48" t="s">
        <v>0</v>
      </c>
      <c r="BG1300" s="48">
        <v>3.63</v>
      </c>
      <c r="BH1300" s="48">
        <v>2.1</v>
      </c>
      <c r="BI1300" s="46">
        <v>593</v>
      </c>
    </row>
    <row r="1301" spans="1:61" x14ac:dyDescent="0.3">
      <c r="A1301" s="46">
        <v>101</v>
      </c>
      <c r="B1301" s="48">
        <v>8.17</v>
      </c>
      <c r="C1301" s="48" t="s">
        <v>0</v>
      </c>
      <c r="D1301" s="48" t="s">
        <v>0</v>
      </c>
      <c r="E1301" s="48">
        <v>10.63</v>
      </c>
      <c r="F1301" s="48">
        <v>11.51</v>
      </c>
      <c r="G1301" s="48">
        <v>12.54</v>
      </c>
      <c r="H1301" s="48">
        <v>31.52</v>
      </c>
      <c r="I1301" s="48">
        <v>50.51</v>
      </c>
      <c r="J1301" s="48">
        <v>70.45</v>
      </c>
      <c r="K1301" s="50">
        <v>1.0719907407407408E-3</v>
      </c>
      <c r="L1301" s="50">
        <v>1.4583333333333334E-3</v>
      </c>
      <c r="M1301" s="50">
        <v>3.4091435185185188E-3</v>
      </c>
      <c r="N1301" s="50">
        <v>1.3298611111111111E-3</v>
      </c>
      <c r="O1301" s="50">
        <v>1.867824074074074E-3</v>
      </c>
      <c r="P1301" s="50">
        <v>2.4331018518518521E-3</v>
      </c>
      <c r="Q1301" s="50">
        <v>3.8999999999999998E-3</v>
      </c>
      <c r="R1301" s="50">
        <v>4.1976851851851854E-3</v>
      </c>
      <c r="S1301" s="50">
        <v>5.337268518518519E-3</v>
      </c>
      <c r="T1301" s="50">
        <v>8.4471064814814825E-3</v>
      </c>
      <c r="U1301" s="50">
        <v>9.1277777777777763E-3</v>
      </c>
      <c r="V1301" s="50">
        <v>1.4506597222222221E-2</v>
      </c>
      <c r="W1301" s="50">
        <v>1.5372337962962963E-2</v>
      </c>
      <c r="X1301" s="50">
        <v>2.5867361111111108E-2</v>
      </c>
      <c r="Y1301" s="51">
        <v>5.3322339999999996E-2</v>
      </c>
      <c r="Z1301" s="48" t="s">
        <v>0</v>
      </c>
      <c r="AA1301" s="48">
        <v>1.56</v>
      </c>
      <c r="AB1301" s="48" t="s">
        <v>0</v>
      </c>
      <c r="AC1301" s="48">
        <v>6.55</v>
      </c>
      <c r="AD1301" s="48">
        <v>2.7</v>
      </c>
      <c r="AE1301" s="46">
        <v>784</v>
      </c>
      <c r="AF1301" s="48">
        <v>10.35</v>
      </c>
      <c r="AG1301" s="48" t="s">
        <v>0</v>
      </c>
      <c r="AH1301" s="48">
        <v>11.98</v>
      </c>
      <c r="AI1301" s="48">
        <v>12.8</v>
      </c>
      <c r="AJ1301" s="48">
        <v>14.03</v>
      </c>
      <c r="AK1301" s="48">
        <v>15.19</v>
      </c>
      <c r="AL1301" s="48">
        <v>40.32</v>
      </c>
      <c r="AM1301" s="48">
        <v>66.62</v>
      </c>
      <c r="AN1301" s="48">
        <v>94.3</v>
      </c>
      <c r="AO1301" s="50">
        <v>1.4608796296296297E-3</v>
      </c>
      <c r="AP1301" s="50">
        <v>2.0489583333333336E-3</v>
      </c>
      <c r="AQ1301" s="50">
        <v>4.6674768518518515E-3</v>
      </c>
      <c r="AR1301" s="50">
        <v>1.8462962962962964E-3</v>
      </c>
      <c r="AS1301" s="50">
        <v>2.5690972222222222E-3</v>
      </c>
      <c r="AT1301" s="50">
        <v>3.315625E-3</v>
      </c>
      <c r="AU1301" s="50">
        <v>5.2543981481481478E-3</v>
      </c>
      <c r="AV1301" s="50">
        <v>5.69375E-3</v>
      </c>
      <c r="AW1301" s="50">
        <v>7.3005787037037032E-3</v>
      </c>
      <c r="AX1301" s="50">
        <v>1.160324074074074E-2</v>
      </c>
      <c r="AY1301" s="50">
        <v>1.2524652777777779E-2</v>
      </c>
      <c r="AZ1301" s="50">
        <v>2.0255787037037037E-2</v>
      </c>
      <c r="BA1301" s="50">
        <v>1.7490740740740744E-2</v>
      </c>
      <c r="BB1301" s="50">
        <v>2.9886342592592593E-2</v>
      </c>
      <c r="BC1301" s="51">
        <v>6.1169789999999995E-2</v>
      </c>
      <c r="BD1301" s="48" t="s">
        <v>0</v>
      </c>
      <c r="BE1301" s="48" t="s">
        <v>0</v>
      </c>
      <c r="BF1301" s="48">
        <v>1.7000000000000002</v>
      </c>
      <c r="BG1301" s="48">
        <v>3.62</v>
      </c>
      <c r="BH1301" s="48">
        <v>2.09</v>
      </c>
      <c r="BI1301" s="46">
        <v>589</v>
      </c>
    </row>
    <row r="1302" spans="1:61" x14ac:dyDescent="0.3">
      <c r="A1302" s="46">
        <v>100</v>
      </c>
      <c r="B1302" s="48" t="s">
        <v>0</v>
      </c>
      <c r="C1302" s="48">
        <v>8.8699999999999992</v>
      </c>
      <c r="D1302" s="48">
        <v>9.49</v>
      </c>
      <c r="E1302" s="48">
        <v>10.64</v>
      </c>
      <c r="F1302" s="48">
        <v>11.52</v>
      </c>
      <c r="G1302" s="48">
        <v>12.55</v>
      </c>
      <c r="H1302" s="48">
        <v>31.54</v>
      </c>
      <c r="I1302" s="48">
        <v>50.55</v>
      </c>
      <c r="J1302" s="49">
        <v>70.5</v>
      </c>
      <c r="K1302" s="50">
        <v>1.072800925925926E-3</v>
      </c>
      <c r="L1302" s="50">
        <v>1.4593750000000002E-3</v>
      </c>
      <c r="M1302" s="50">
        <v>3.4116898148148149E-3</v>
      </c>
      <c r="N1302" s="50">
        <v>1.330787037037037E-3</v>
      </c>
      <c r="O1302" s="50">
        <v>1.8690972222222223E-3</v>
      </c>
      <c r="P1302" s="50">
        <v>2.4347222222222222E-3</v>
      </c>
      <c r="Q1302" s="50">
        <v>3.9027777777777776E-3</v>
      </c>
      <c r="R1302" s="50">
        <v>4.2006944444444444E-3</v>
      </c>
      <c r="S1302" s="50">
        <v>5.3412037037037039E-3</v>
      </c>
      <c r="T1302" s="50">
        <v>8.4534722222222216E-3</v>
      </c>
      <c r="U1302" s="50">
        <v>9.1346064814814814E-3</v>
      </c>
      <c r="V1302" s="50">
        <v>1.4517361111111111E-2</v>
      </c>
      <c r="W1302" s="50">
        <v>1.5388310185185185E-2</v>
      </c>
      <c r="X1302" s="50">
        <v>2.5894097222222221E-2</v>
      </c>
      <c r="Y1302" s="51">
        <v>5.3379830000000003E-2</v>
      </c>
      <c r="Z1302" s="48" t="s">
        <v>0</v>
      </c>
      <c r="AA1302" s="48" t="s">
        <v>0</v>
      </c>
      <c r="AB1302" s="48">
        <v>3.01</v>
      </c>
      <c r="AC1302" s="48">
        <v>6.54</v>
      </c>
      <c r="AD1302" s="48">
        <v>2.68</v>
      </c>
      <c r="AE1302" s="46">
        <v>779</v>
      </c>
      <c r="AF1302" s="48">
        <v>10.36</v>
      </c>
      <c r="AG1302" s="48">
        <v>11.24</v>
      </c>
      <c r="AH1302" s="48">
        <v>11.99</v>
      </c>
      <c r="AI1302" s="48">
        <v>12.81</v>
      </c>
      <c r="AJ1302" s="48">
        <v>14.04</v>
      </c>
      <c r="AK1302" s="48">
        <v>15.2</v>
      </c>
      <c r="AL1302" s="48">
        <v>40.36</v>
      </c>
      <c r="AM1302" s="48">
        <v>66.680000000000007</v>
      </c>
      <c r="AN1302" s="48">
        <v>94.38</v>
      </c>
      <c r="AO1302" s="50">
        <v>1.4622685185185186E-3</v>
      </c>
      <c r="AP1302" s="50">
        <v>2.0509259259259261E-3</v>
      </c>
      <c r="AQ1302" s="50">
        <v>4.6721064814814811E-3</v>
      </c>
      <c r="AR1302" s="50">
        <v>1.8480324074074076E-3</v>
      </c>
      <c r="AS1302" s="50">
        <v>2.571527777777778E-3</v>
      </c>
      <c r="AT1302" s="50">
        <v>3.3187500000000001E-3</v>
      </c>
      <c r="AU1302" s="50">
        <v>5.2592592592592595E-3</v>
      </c>
      <c r="AV1302" s="50">
        <v>5.6991898148148149E-3</v>
      </c>
      <c r="AW1302" s="50">
        <v>7.3075231481481481E-3</v>
      </c>
      <c r="AX1302" s="50">
        <v>1.1614583333333334E-2</v>
      </c>
      <c r="AY1302" s="50">
        <v>1.2536921296296298E-2</v>
      </c>
      <c r="AZ1302" s="50">
        <v>2.027592592592593E-2</v>
      </c>
      <c r="BA1302" s="50">
        <v>1.7509722222222225E-2</v>
      </c>
      <c r="BB1302" s="50">
        <v>2.991840277777778E-2</v>
      </c>
      <c r="BC1302" s="51">
        <v>6.1238809999999998E-2</v>
      </c>
      <c r="BD1302" s="48" t="s">
        <v>0</v>
      </c>
      <c r="BE1302" s="48">
        <v>1.0900000000000001</v>
      </c>
      <c r="BF1302" s="48" t="s">
        <v>0</v>
      </c>
      <c r="BG1302" s="48">
        <v>3.61</v>
      </c>
      <c r="BH1302" s="48">
        <v>2.0699999999999998</v>
      </c>
      <c r="BI1302" s="46">
        <v>585</v>
      </c>
    </row>
    <row r="1303" spans="1:61" x14ac:dyDescent="0.3">
      <c r="A1303" s="46">
        <v>99</v>
      </c>
      <c r="B1303" s="48">
        <v>8.18</v>
      </c>
      <c r="C1303" s="48" t="s">
        <v>0</v>
      </c>
      <c r="D1303" s="48" t="s">
        <v>0</v>
      </c>
      <c r="E1303" s="48" t="s">
        <v>0</v>
      </c>
      <c r="F1303" s="48">
        <v>11.53</v>
      </c>
      <c r="G1303" s="48">
        <v>12.56</v>
      </c>
      <c r="H1303" s="48">
        <v>31.56</v>
      </c>
      <c r="I1303" s="48">
        <v>50.58</v>
      </c>
      <c r="J1303" s="49">
        <v>70.55</v>
      </c>
      <c r="K1303" s="50">
        <v>1.0736111111111111E-3</v>
      </c>
      <c r="L1303" s="50">
        <v>1.4604166666666667E-3</v>
      </c>
      <c r="M1303" s="50">
        <v>3.414351851851852E-3</v>
      </c>
      <c r="N1303" s="50">
        <v>1.3317129629629631E-3</v>
      </c>
      <c r="O1303" s="50">
        <v>1.8703703703703703E-3</v>
      </c>
      <c r="P1303" s="50">
        <v>2.4364583333333334E-3</v>
      </c>
      <c r="Q1303" s="50">
        <v>3.9055555555555553E-3</v>
      </c>
      <c r="R1303" s="50">
        <v>4.2037037037037043E-3</v>
      </c>
      <c r="S1303" s="50">
        <v>5.3450231481481482E-3</v>
      </c>
      <c r="T1303" s="50">
        <v>8.4598379629629624E-3</v>
      </c>
      <c r="U1303" s="50">
        <v>9.1414351851851847E-3</v>
      </c>
      <c r="V1303" s="50">
        <v>1.4528124999999999E-2</v>
      </c>
      <c r="W1303" s="50">
        <v>1.5404282407407406E-2</v>
      </c>
      <c r="X1303" s="50">
        <v>2.5920949074074075E-2</v>
      </c>
      <c r="Y1303" s="51">
        <v>5.3426939999999999E-2</v>
      </c>
      <c r="Z1303" s="48" t="s">
        <v>0</v>
      </c>
      <c r="AA1303" s="48" t="s">
        <v>0</v>
      </c>
      <c r="AB1303" s="48" t="s">
        <v>0</v>
      </c>
      <c r="AC1303" s="48">
        <v>6.53</v>
      </c>
      <c r="AD1303" s="48">
        <v>2.66</v>
      </c>
      <c r="AE1303" s="46">
        <v>774</v>
      </c>
      <c r="AF1303" s="48" t="s">
        <v>0</v>
      </c>
      <c r="AG1303" s="48">
        <v>11.25</v>
      </c>
      <c r="AH1303" s="48">
        <v>12</v>
      </c>
      <c r="AI1303" s="48">
        <v>12.82</v>
      </c>
      <c r="AJ1303" s="48">
        <v>14.06</v>
      </c>
      <c r="AK1303" s="48">
        <v>15.22</v>
      </c>
      <c r="AL1303" s="48">
        <v>40.39</v>
      </c>
      <c r="AM1303" s="48">
        <v>66.739999999999995</v>
      </c>
      <c r="AN1303" s="48">
        <v>94.47</v>
      </c>
      <c r="AO1303" s="50">
        <v>1.4636574074074074E-3</v>
      </c>
      <c r="AP1303" s="50">
        <v>2.0528935185185186E-3</v>
      </c>
      <c r="AQ1303" s="50">
        <v>4.6768518518518513E-3</v>
      </c>
      <c r="AR1303" s="50">
        <v>1.8498842592592595E-3</v>
      </c>
      <c r="AS1303" s="50">
        <v>2.5739583333333335E-3</v>
      </c>
      <c r="AT1303" s="50">
        <v>3.3217592592592595E-3</v>
      </c>
      <c r="AU1303" s="50">
        <v>5.264236111111111E-3</v>
      </c>
      <c r="AV1303" s="50">
        <v>5.7045138888888892E-3</v>
      </c>
      <c r="AW1303" s="50">
        <v>7.3145833333333327E-3</v>
      </c>
      <c r="AX1303" s="50">
        <v>1.1626041666666668E-2</v>
      </c>
      <c r="AY1303" s="50">
        <v>1.2549305555555557E-2</v>
      </c>
      <c r="AZ1303" s="50">
        <v>2.0296064814814815E-2</v>
      </c>
      <c r="BA1303" s="50">
        <v>1.7528819444444444E-2</v>
      </c>
      <c r="BB1303" s="50">
        <v>2.9950694444444446E-2</v>
      </c>
      <c r="BC1303" s="51">
        <v>6.1297439999999995E-2</v>
      </c>
      <c r="BD1303" s="48" t="s">
        <v>0</v>
      </c>
      <c r="BE1303" s="48" t="s">
        <v>0</v>
      </c>
      <c r="BF1303" s="48">
        <v>1.69</v>
      </c>
      <c r="BG1303" s="48">
        <v>3.6</v>
      </c>
      <c r="BH1303" s="48">
        <v>2.0499999999999998</v>
      </c>
      <c r="BI1303" s="46">
        <v>581</v>
      </c>
    </row>
    <row r="1304" spans="1:61" x14ac:dyDescent="0.3">
      <c r="A1304" s="46">
        <v>98</v>
      </c>
      <c r="B1304" s="48" t="s">
        <v>0</v>
      </c>
      <c r="C1304" s="48">
        <v>8.8800000000000008</v>
      </c>
      <c r="D1304" s="48">
        <v>9.5</v>
      </c>
      <c r="E1304" s="48">
        <v>10.65</v>
      </c>
      <c r="F1304" s="48">
        <v>11.54</v>
      </c>
      <c r="G1304" s="48">
        <v>12.57</v>
      </c>
      <c r="H1304" s="48">
        <v>31.59</v>
      </c>
      <c r="I1304" s="48">
        <v>50.62</v>
      </c>
      <c r="J1304" s="49">
        <v>70.599999999999994</v>
      </c>
      <c r="K1304" s="50">
        <v>1.0743055555555556E-3</v>
      </c>
      <c r="L1304" s="50">
        <v>1.4614583333333335E-3</v>
      </c>
      <c r="M1304" s="50">
        <v>3.4170138888888891E-3</v>
      </c>
      <c r="N1304" s="50">
        <v>1.3326388888888891E-3</v>
      </c>
      <c r="O1304" s="50">
        <v>1.8716435185185186E-3</v>
      </c>
      <c r="P1304" s="50">
        <v>2.4381944444444447E-3</v>
      </c>
      <c r="Q1304" s="50">
        <v>3.9084490740740737E-3</v>
      </c>
      <c r="R1304" s="50">
        <v>4.2067129629629633E-3</v>
      </c>
      <c r="S1304" s="50">
        <v>5.3488425925925925E-3</v>
      </c>
      <c r="T1304" s="50">
        <v>8.4662037037037032E-3</v>
      </c>
      <c r="U1304" s="50">
        <v>9.1482638888888881E-3</v>
      </c>
      <c r="V1304" s="50">
        <v>1.4539004629629629E-2</v>
      </c>
      <c r="W1304" s="50">
        <v>1.5420254629629628E-2</v>
      </c>
      <c r="X1304" s="50">
        <v>2.5947916666666664E-2</v>
      </c>
      <c r="Y1304" s="51">
        <v>5.3484489999999996E-2</v>
      </c>
      <c r="Z1304" s="48" t="s">
        <v>0</v>
      </c>
      <c r="AA1304" s="48">
        <v>1.55</v>
      </c>
      <c r="AB1304" s="48">
        <v>3</v>
      </c>
      <c r="AC1304" s="48">
        <v>6.52</v>
      </c>
      <c r="AD1304" s="48">
        <v>2.65</v>
      </c>
      <c r="AE1304" s="46">
        <v>768</v>
      </c>
      <c r="AF1304" s="48">
        <v>10.37</v>
      </c>
      <c r="AG1304" s="48">
        <v>11.26</v>
      </c>
      <c r="AH1304" s="48">
        <v>12.01</v>
      </c>
      <c r="AI1304" s="48">
        <v>12.84</v>
      </c>
      <c r="AJ1304" s="48">
        <v>14.07</v>
      </c>
      <c r="AK1304" s="48">
        <v>15.23</v>
      </c>
      <c r="AL1304" s="48">
        <v>40.43</v>
      </c>
      <c r="AM1304" s="48">
        <v>66.8</v>
      </c>
      <c r="AN1304" s="48">
        <v>94.56</v>
      </c>
      <c r="AO1304" s="50">
        <v>1.4650462962962963E-3</v>
      </c>
      <c r="AP1304" s="50">
        <v>2.0549768518518521E-3</v>
      </c>
      <c r="AQ1304" s="50">
        <v>4.6814814814814809E-3</v>
      </c>
      <c r="AR1304" s="50">
        <v>1.8516203703703704E-3</v>
      </c>
      <c r="AS1304" s="50">
        <v>2.5763888888888889E-3</v>
      </c>
      <c r="AT1304" s="50">
        <v>3.3248842592592596E-3</v>
      </c>
      <c r="AU1304" s="50">
        <v>5.2692129629629625E-3</v>
      </c>
      <c r="AV1304" s="50">
        <v>5.7099537037037041E-3</v>
      </c>
      <c r="AW1304" s="50">
        <v>7.3215277777777775E-3</v>
      </c>
      <c r="AX1304" s="50">
        <v>1.16375E-2</v>
      </c>
      <c r="AY1304" s="50">
        <v>1.2561689814814815E-2</v>
      </c>
      <c r="AZ1304" s="50">
        <v>2.0316435185185187E-2</v>
      </c>
      <c r="BA1304" s="50">
        <v>1.7548032407407408E-2</v>
      </c>
      <c r="BB1304" s="50">
        <v>2.998298611111111E-2</v>
      </c>
      <c r="BC1304" s="51">
        <v>6.1366520000000001E-2</v>
      </c>
      <c r="BD1304" s="48">
        <v>0.81</v>
      </c>
      <c r="BE1304" s="48" t="s">
        <v>0</v>
      </c>
      <c r="BF1304" s="48" t="s">
        <v>0</v>
      </c>
      <c r="BG1304" s="48">
        <v>3.59</v>
      </c>
      <c r="BH1304" s="48">
        <v>2.04</v>
      </c>
      <c r="BI1304" s="46">
        <v>577</v>
      </c>
    </row>
    <row r="1305" spans="1:61" x14ac:dyDescent="0.3">
      <c r="A1305" s="46">
        <v>97</v>
      </c>
      <c r="B1305" s="48">
        <v>8.19</v>
      </c>
      <c r="C1305" s="48">
        <v>8.89</v>
      </c>
      <c r="D1305" s="48">
        <v>9.51</v>
      </c>
      <c r="E1305" s="48">
        <v>10.66</v>
      </c>
      <c r="F1305" s="48">
        <v>11.55</v>
      </c>
      <c r="G1305" s="48">
        <v>12.58</v>
      </c>
      <c r="H1305" s="48">
        <v>31.61</v>
      </c>
      <c r="I1305" s="48">
        <v>50.66</v>
      </c>
      <c r="J1305" s="49">
        <v>70.650000000000006</v>
      </c>
      <c r="K1305" s="50">
        <v>1.0751157407407408E-3</v>
      </c>
      <c r="L1305" s="50">
        <v>1.4625E-3</v>
      </c>
      <c r="M1305" s="50">
        <v>3.4196759259259263E-3</v>
      </c>
      <c r="N1305" s="50">
        <v>1.333564814814815E-3</v>
      </c>
      <c r="O1305" s="50">
        <v>1.8730324074074075E-3</v>
      </c>
      <c r="P1305" s="50">
        <v>2.4399305555555554E-3</v>
      </c>
      <c r="Q1305" s="50">
        <v>3.9113425925925921E-3</v>
      </c>
      <c r="R1305" s="50">
        <v>4.2097222222222223E-3</v>
      </c>
      <c r="S1305" s="50">
        <v>5.3527777777777775E-3</v>
      </c>
      <c r="T1305" s="50">
        <v>8.472569444444444E-3</v>
      </c>
      <c r="U1305" s="50">
        <v>9.1552083333333329E-3</v>
      </c>
      <c r="V1305" s="50">
        <v>1.4549884259259259E-2</v>
      </c>
      <c r="W1305" s="50">
        <v>1.5436458333333333E-2</v>
      </c>
      <c r="X1305" s="50">
        <v>2.5974999999999998E-2</v>
      </c>
      <c r="Y1305" s="51">
        <v>5.3542069999999997E-2</v>
      </c>
      <c r="Z1305" s="48">
        <v>1.03</v>
      </c>
      <c r="AA1305" s="48" t="s">
        <v>0</v>
      </c>
      <c r="AB1305" s="48" t="s">
        <v>0</v>
      </c>
      <c r="AC1305" s="48">
        <v>6.51</v>
      </c>
      <c r="AD1305" s="48">
        <v>2.63</v>
      </c>
      <c r="AE1305" s="46">
        <v>763</v>
      </c>
      <c r="AF1305" s="48">
        <v>10.38</v>
      </c>
      <c r="AG1305" s="48">
        <v>11.27</v>
      </c>
      <c r="AH1305" s="48">
        <v>12.02</v>
      </c>
      <c r="AI1305" s="48">
        <v>12.85</v>
      </c>
      <c r="AJ1305" s="48">
        <v>14.08</v>
      </c>
      <c r="AK1305" s="48">
        <v>15.25</v>
      </c>
      <c r="AL1305" s="48">
        <v>40.46</v>
      </c>
      <c r="AM1305" s="48">
        <v>66.87</v>
      </c>
      <c r="AN1305" s="48">
        <v>94.65</v>
      </c>
      <c r="AO1305" s="50">
        <v>1.4665509259259261E-3</v>
      </c>
      <c r="AP1305" s="50">
        <v>2.0570601851851852E-3</v>
      </c>
      <c r="AQ1305" s="50">
        <v>4.6862268518518511E-3</v>
      </c>
      <c r="AR1305" s="50">
        <v>1.8534722222222223E-3</v>
      </c>
      <c r="AS1305" s="50">
        <v>2.5788194444444443E-3</v>
      </c>
      <c r="AT1305" s="50">
        <v>3.3281250000000004E-3</v>
      </c>
      <c r="AU1305" s="50">
        <v>5.2743055555555555E-3</v>
      </c>
      <c r="AV1305" s="50">
        <v>5.715393518518519E-3</v>
      </c>
      <c r="AW1305" s="50">
        <v>7.3287037037037036E-3</v>
      </c>
      <c r="AX1305" s="50">
        <v>1.1648958333333332E-2</v>
      </c>
      <c r="AY1305" s="50">
        <v>1.2574189814814816E-2</v>
      </c>
      <c r="AZ1305" s="50">
        <v>2.0336805555555556E-2</v>
      </c>
      <c r="BA1305" s="50">
        <v>1.756736111111111E-2</v>
      </c>
      <c r="BB1305" s="50">
        <v>3.0015509259259263E-2</v>
      </c>
      <c r="BC1305" s="51">
        <v>6.143564E-2</v>
      </c>
      <c r="BD1305" s="48" t="s">
        <v>0</v>
      </c>
      <c r="BE1305" s="48">
        <v>1.08</v>
      </c>
      <c r="BF1305" s="48">
        <v>1.6800000000000002</v>
      </c>
      <c r="BG1305" s="48">
        <v>3.58</v>
      </c>
      <c r="BH1305" s="48">
        <v>2.02</v>
      </c>
      <c r="BI1305" s="46">
        <v>573</v>
      </c>
    </row>
    <row r="1306" spans="1:61" x14ac:dyDescent="0.3">
      <c r="A1306" s="46">
        <v>96</v>
      </c>
      <c r="B1306" s="48" t="s">
        <v>0</v>
      </c>
      <c r="C1306" s="48" t="s">
        <v>0</v>
      </c>
      <c r="D1306" s="48" t="s">
        <v>0</v>
      </c>
      <c r="E1306" s="48">
        <v>10.67</v>
      </c>
      <c r="F1306" s="48">
        <v>11.56</v>
      </c>
      <c r="G1306" s="48">
        <v>12.59</v>
      </c>
      <c r="H1306" s="48">
        <v>31.63</v>
      </c>
      <c r="I1306" s="48">
        <v>50.7</v>
      </c>
      <c r="J1306" s="49">
        <v>70.7</v>
      </c>
      <c r="K1306" s="50">
        <v>1.0759259259259259E-3</v>
      </c>
      <c r="L1306" s="50">
        <v>1.4635416666666668E-3</v>
      </c>
      <c r="M1306" s="50">
        <v>3.422337962962963E-3</v>
      </c>
      <c r="N1306" s="50">
        <v>1.3346064814814818E-3</v>
      </c>
      <c r="O1306" s="50">
        <v>1.8743055555555555E-3</v>
      </c>
      <c r="P1306" s="50">
        <v>2.4416666666666666E-3</v>
      </c>
      <c r="Q1306" s="50">
        <v>3.9142361111111105E-3</v>
      </c>
      <c r="R1306" s="50">
        <v>4.212847222222222E-3</v>
      </c>
      <c r="S1306" s="50">
        <v>5.3567129629629624E-3</v>
      </c>
      <c r="T1306" s="50">
        <v>8.4790509259259246E-3</v>
      </c>
      <c r="U1306" s="50">
        <v>9.162152777777776E-3</v>
      </c>
      <c r="V1306" s="50">
        <v>1.4560763888888889E-2</v>
      </c>
      <c r="W1306" s="50">
        <v>1.5452662037037036E-2</v>
      </c>
      <c r="X1306" s="50">
        <v>2.6002314814814815E-2</v>
      </c>
      <c r="Y1306" s="51">
        <v>5.3599679999999997E-2</v>
      </c>
      <c r="Z1306" s="48" t="s">
        <v>0</v>
      </c>
      <c r="AA1306" s="48">
        <v>1.54</v>
      </c>
      <c r="AB1306" s="48">
        <v>2.99</v>
      </c>
      <c r="AC1306" s="48">
        <v>6.5</v>
      </c>
      <c r="AD1306" s="48">
        <v>2.61</v>
      </c>
      <c r="AE1306" s="46">
        <v>758</v>
      </c>
      <c r="AF1306" s="48">
        <v>10.39</v>
      </c>
      <c r="AG1306" s="48">
        <v>11.28</v>
      </c>
      <c r="AH1306" s="48">
        <v>12.03</v>
      </c>
      <c r="AI1306" s="48">
        <v>12.86</v>
      </c>
      <c r="AJ1306" s="48">
        <v>14.1</v>
      </c>
      <c r="AK1306" s="48">
        <v>15.26</v>
      </c>
      <c r="AL1306" s="48">
        <v>40.5</v>
      </c>
      <c r="AM1306" s="48">
        <v>66.930000000000007</v>
      </c>
      <c r="AN1306" s="48">
        <v>94.74</v>
      </c>
      <c r="AO1306" s="50">
        <v>1.4679398148148149E-3</v>
      </c>
      <c r="AP1306" s="50">
        <v>2.0590277777777781E-3</v>
      </c>
      <c r="AQ1306" s="50">
        <v>4.6909722222222222E-3</v>
      </c>
      <c r="AR1306" s="50">
        <v>1.8552083333333335E-3</v>
      </c>
      <c r="AS1306" s="50">
        <v>2.5813657407407408E-3</v>
      </c>
      <c r="AT1306" s="50">
        <v>3.3312500000000004E-3</v>
      </c>
      <c r="AU1306" s="50">
        <v>5.2792824074074079E-3</v>
      </c>
      <c r="AV1306" s="50">
        <v>5.7209490740740745E-3</v>
      </c>
      <c r="AW1306" s="50">
        <v>7.3357638888888882E-3</v>
      </c>
      <c r="AX1306" s="50">
        <v>1.1660532407407408E-2</v>
      </c>
      <c r="AY1306" s="50">
        <v>1.2586805555555556E-2</v>
      </c>
      <c r="AZ1306" s="50">
        <v>2.0357291666666669E-2</v>
      </c>
      <c r="BA1306" s="50">
        <v>1.7586689814814815E-2</v>
      </c>
      <c r="BB1306" s="50">
        <v>3.0048263888888888E-2</v>
      </c>
      <c r="BC1306" s="51">
        <v>6.1504779999999995E-2</v>
      </c>
      <c r="BD1306" s="48" t="s">
        <v>0</v>
      </c>
      <c r="BE1306" s="48" t="s">
        <v>0</v>
      </c>
      <c r="BF1306" s="48" t="s">
        <v>0</v>
      </c>
      <c r="BG1306" s="48">
        <v>3.57</v>
      </c>
      <c r="BH1306" s="48">
        <v>2</v>
      </c>
      <c r="BI1306" s="46">
        <v>569</v>
      </c>
    </row>
    <row r="1307" spans="1:61" x14ac:dyDescent="0.3">
      <c r="A1307" s="46">
        <v>95</v>
      </c>
      <c r="B1307" s="48">
        <v>8.1999999999999993</v>
      </c>
      <c r="C1307" s="48">
        <v>8.9</v>
      </c>
      <c r="D1307" s="48">
        <v>9.52</v>
      </c>
      <c r="E1307" s="48">
        <v>10.68</v>
      </c>
      <c r="F1307" s="48">
        <v>11.57</v>
      </c>
      <c r="G1307" s="48">
        <v>12.6</v>
      </c>
      <c r="H1307" s="48">
        <v>31.65</v>
      </c>
      <c r="I1307" s="48">
        <v>50.74</v>
      </c>
      <c r="J1307" s="49">
        <v>70.75</v>
      </c>
      <c r="K1307" s="50">
        <v>1.0767361111111112E-3</v>
      </c>
      <c r="L1307" s="50">
        <v>1.4646990740740742E-3</v>
      </c>
      <c r="M1307" s="50">
        <v>3.4250000000000001E-3</v>
      </c>
      <c r="N1307" s="50">
        <v>1.3355324074074077E-3</v>
      </c>
      <c r="O1307" s="50">
        <v>1.8756944444444444E-3</v>
      </c>
      <c r="P1307" s="50">
        <v>2.4434027777777778E-3</v>
      </c>
      <c r="Q1307" s="50">
        <v>3.9171296296296298E-3</v>
      </c>
      <c r="R1307" s="50">
        <v>4.2159722222222216E-3</v>
      </c>
      <c r="S1307" s="50">
        <v>5.3606481481481482E-3</v>
      </c>
      <c r="T1307" s="50">
        <v>8.4855324074074069E-3</v>
      </c>
      <c r="U1307" s="50">
        <v>9.1690972222222208E-3</v>
      </c>
      <c r="V1307" s="50">
        <v>1.4571759259259258E-2</v>
      </c>
      <c r="W1307" s="50">
        <v>1.5468981481481481E-2</v>
      </c>
      <c r="X1307" s="50">
        <v>2.602974537037037E-2</v>
      </c>
      <c r="Y1307" s="51">
        <v>5.3646899999999997E-2</v>
      </c>
      <c r="Z1307" s="48" t="s">
        <v>0</v>
      </c>
      <c r="AA1307" s="48" t="s">
        <v>0</v>
      </c>
      <c r="AB1307" s="48" t="s">
        <v>0</v>
      </c>
      <c r="AC1307" s="48">
        <v>6.49</v>
      </c>
      <c r="AD1307" s="48">
        <v>2.6</v>
      </c>
      <c r="AE1307" s="46">
        <v>752</v>
      </c>
      <c r="AF1307" s="48">
        <v>10.4</v>
      </c>
      <c r="AG1307" s="48">
        <v>11.29</v>
      </c>
      <c r="AH1307" s="48">
        <v>12.04</v>
      </c>
      <c r="AI1307" s="48">
        <v>12.87</v>
      </c>
      <c r="AJ1307" s="48">
        <v>14.11</v>
      </c>
      <c r="AK1307" s="48">
        <v>15.28</v>
      </c>
      <c r="AL1307" s="48">
        <v>40.54</v>
      </c>
      <c r="AM1307" s="48">
        <v>66.989999999999995</v>
      </c>
      <c r="AN1307" s="48">
        <v>94.83</v>
      </c>
      <c r="AO1307" s="50">
        <v>1.4693287037037038E-3</v>
      </c>
      <c r="AP1307" s="50">
        <v>2.0611111111111112E-3</v>
      </c>
      <c r="AQ1307" s="50">
        <v>4.6957175925925925E-3</v>
      </c>
      <c r="AR1307" s="50">
        <v>1.8570601851851853E-3</v>
      </c>
      <c r="AS1307" s="50">
        <v>2.5837962962962963E-3</v>
      </c>
      <c r="AT1307" s="50">
        <v>3.3343750000000001E-3</v>
      </c>
      <c r="AU1307" s="50">
        <v>5.284375E-3</v>
      </c>
      <c r="AV1307" s="50">
        <v>5.7263888888888894E-3</v>
      </c>
      <c r="AW1307" s="50">
        <v>7.3429398148148143E-3</v>
      </c>
      <c r="AX1307" s="50">
        <v>1.1672222222222223E-2</v>
      </c>
      <c r="AY1307" s="50">
        <v>1.2599421296296296E-2</v>
      </c>
      <c r="AZ1307" s="50">
        <v>2.0378009259259262E-2</v>
      </c>
      <c r="BA1307" s="50">
        <v>1.760625E-2</v>
      </c>
      <c r="BB1307" s="50">
        <v>3.0081134259259262E-2</v>
      </c>
      <c r="BC1307" s="51">
        <v>6.1563550000000002E-2</v>
      </c>
      <c r="BD1307" s="48" t="s">
        <v>0</v>
      </c>
      <c r="BE1307" s="48" t="s">
        <v>0</v>
      </c>
      <c r="BF1307" s="48">
        <v>1.67</v>
      </c>
      <c r="BG1307" s="48">
        <v>3.56</v>
      </c>
      <c r="BH1307" s="48">
        <v>1.99</v>
      </c>
      <c r="BI1307" s="46">
        <v>565</v>
      </c>
    </row>
    <row r="1308" spans="1:61" x14ac:dyDescent="0.3">
      <c r="A1308" s="46">
        <v>94</v>
      </c>
      <c r="B1308" s="48" t="s">
        <v>0</v>
      </c>
      <c r="C1308" s="48" t="s">
        <v>0</v>
      </c>
      <c r="D1308" s="48" t="s">
        <v>0</v>
      </c>
      <c r="E1308" s="48">
        <v>10.69</v>
      </c>
      <c r="F1308" s="48">
        <v>11.58</v>
      </c>
      <c r="G1308" s="48">
        <v>12.61</v>
      </c>
      <c r="H1308" s="48">
        <v>31.68</v>
      </c>
      <c r="I1308" s="48">
        <v>50.77</v>
      </c>
      <c r="J1308" s="49">
        <v>70.81</v>
      </c>
      <c r="K1308" s="50">
        <v>1.0775462962962963E-3</v>
      </c>
      <c r="L1308" s="50">
        <v>1.4657407407407408E-3</v>
      </c>
      <c r="M1308" s="50">
        <v>3.4276620370370372E-3</v>
      </c>
      <c r="N1308" s="50">
        <v>1.3364583333333336E-3</v>
      </c>
      <c r="O1308" s="50">
        <v>1.8769675925925926E-3</v>
      </c>
      <c r="P1308" s="50">
        <v>2.4452546296296297E-3</v>
      </c>
      <c r="Q1308" s="50">
        <v>3.9200231481481482E-3</v>
      </c>
      <c r="R1308" s="50">
        <v>4.2189814814814815E-3</v>
      </c>
      <c r="S1308" s="50">
        <v>5.3645833333333332E-3</v>
      </c>
      <c r="T1308" s="50">
        <v>8.4921296296296307E-3</v>
      </c>
      <c r="U1308" s="50">
        <v>9.1760416666666657E-3</v>
      </c>
      <c r="V1308" s="50">
        <v>1.4582870370370369E-2</v>
      </c>
      <c r="W1308" s="50">
        <v>1.5485416666666666E-2</v>
      </c>
      <c r="X1308" s="50">
        <v>2.6057291666666663E-2</v>
      </c>
      <c r="Y1308" s="51">
        <v>5.3704559999999991E-2</v>
      </c>
      <c r="Z1308" s="48" t="s">
        <v>0</v>
      </c>
      <c r="AA1308" s="48" t="s">
        <v>0</v>
      </c>
      <c r="AB1308" s="48">
        <v>2.98</v>
      </c>
      <c r="AC1308" s="48">
        <v>6.48</v>
      </c>
      <c r="AD1308" s="48">
        <v>2.58</v>
      </c>
      <c r="AE1308" s="46">
        <v>747</v>
      </c>
      <c r="AF1308" s="48">
        <v>10.41</v>
      </c>
      <c r="AG1308" s="48">
        <v>11.3</v>
      </c>
      <c r="AH1308" s="48">
        <v>12.05</v>
      </c>
      <c r="AI1308" s="48">
        <v>12.89</v>
      </c>
      <c r="AJ1308" s="48">
        <v>14.13</v>
      </c>
      <c r="AK1308" s="48">
        <v>15.29</v>
      </c>
      <c r="AL1308" s="48">
        <v>40.57</v>
      </c>
      <c r="AM1308" s="48">
        <v>67.06</v>
      </c>
      <c r="AN1308" s="48">
        <v>94.92</v>
      </c>
      <c r="AO1308" s="50">
        <v>1.4708333333333333E-3</v>
      </c>
      <c r="AP1308" s="50">
        <v>2.0631944444444448E-3</v>
      </c>
      <c r="AQ1308" s="50">
        <v>4.7004629629629636E-3</v>
      </c>
      <c r="AR1308" s="50">
        <v>1.8589120370370372E-3</v>
      </c>
      <c r="AS1308" s="50">
        <v>2.5863425925925928E-3</v>
      </c>
      <c r="AT1308" s="50">
        <v>3.3376157407407408E-3</v>
      </c>
      <c r="AU1308" s="50">
        <v>5.289467592592593E-3</v>
      </c>
      <c r="AV1308" s="50">
        <v>5.7319444444444449E-3</v>
      </c>
      <c r="AW1308" s="50">
        <v>7.3501157407407404E-3</v>
      </c>
      <c r="AX1308" s="50">
        <v>1.1683912037037038E-2</v>
      </c>
      <c r="AY1308" s="50">
        <v>1.2612037037037038E-2</v>
      </c>
      <c r="AZ1308" s="50">
        <v>2.0398726851851852E-2</v>
      </c>
      <c r="BA1308" s="50">
        <v>1.7625810185185185E-2</v>
      </c>
      <c r="BB1308" s="50">
        <v>3.0114120370370371E-2</v>
      </c>
      <c r="BC1308" s="51">
        <v>6.1632769999999996E-2</v>
      </c>
      <c r="BD1308" s="48" t="s">
        <v>0</v>
      </c>
      <c r="BE1308" s="48">
        <v>1.07</v>
      </c>
      <c r="BF1308" s="48" t="s">
        <v>0</v>
      </c>
      <c r="BG1308" s="48">
        <v>3.55</v>
      </c>
      <c r="BH1308" s="48">
        <v>1.97</v>
      </c>
      <c r="BI1308" s="46">
        <v>561</v>
      </c>
    </row>
    <row r="1309" spans="1:61" x14ac:dyDescent="0.3">
      <c r="A1309" s="46">
        <v>93</v>
      </c>
      <c r="B1309" s="48">
        <v>8.2100000000000009</v>
      </c>
      <c r="C1309" s="48">
        <v>8.91</v>
      </c>
      <c r="D1309" s="48">
        <v>9.5299999999999994</v>
      </c>
      <c r="E1309" s="48">
        <v>10.7</v>
      </c>
      <c r="F1309" s="48">
        <v>11.59</v>
      </c>
      <c r="G1309" s="48">
        <v>12.62</v>
      </c>
      <c r="H1309" s="48">
        <v>31.7</v>
      </c>
      <c r="I1309" s="48">
        <v>50.81</v>
      </c>
      <c r="J1309" s="49">
        <v>70.86</v>
      </c>
      <c r="K1309" s="50">
        <v>1.0783564814814816E-3</v>
      </c>
      <c r="L1309" s="50">
        <v>1.4667824074074075E-3</v>
      </c>
      <c r="M1309" s="50">
        <v>3.4303240740740744E-3</v>
      </c>
      <c r="N1309" s="50">
        <v>1.3373842592592595E-3</v>
      </c>
      <c r="O1309" s="50">
        <v>1.8783564814814815E-3</v>
      </c>
      <c r="P1309" s="50">
        <v>2.4469907407407409E-3</v>
      </c>
      <c r="Q1309" s="50">
        <v>3.9229166666666666E-3</v>
      </c>
      <c r="R1309" s="50">
        <v>4.2221064814814812E-3</v>
      </c>
      <c r="S1309" s="50">
        <v>5.3686342592592596E-3</v>
      </c>
      <c r="T1309" s="50">
        <v>8.4986111111111113E-3</v>
      </c>
      <c r="U1309" s="50">
        <v>9.183101851851852E-3</v>
      </c>
      <c r="V1309" s="50">
        <v>1.4593981481481482E-2</v>
      </c>
      <c r="W1309" s="50">
        <v>1.5501851851851852E-2</v>
      </c>
      <c r="X1309" s="50">
        <v>2.6084953703703704E-2</v>
      </c>
      <c r="Y1309" s="51">
        <v>5.3762259999999999E-2</v>
      </c>
      <c r="Z1309" s="48" t="s">
        <v>0</v>
      </c>
      <c r="AA1309" s="48">
        <v>1.53</v>
      </c>
      <c r="AB1309" s="48" t="s">
        <v>0</v>
      </c>
      <c r="AC1309" s="48">
        <v>6.47</v>
      </c>
      <c r="AD1309" s="48">
        <v>2.56</v>
      </c>
      <c r="AE1309" s="46">
        <v>742</v>
      </c>
      <c r="AF1309" s="48">
        <v>10.42</v>
      </c>
      <c r="AG1309" s="48">
        <v>11.31</v>
      </c>
      <c r="AH1309" s="48">
        <v>12.06</v>
      </c>
      <c r="AI1309" s="48">
        <v>12.9</v>
      </c>
      <c r="AJ1309" s="48">
        <v>14.14</v>
      </c>
      <c r="AK1309" s="48">
        <v>15.31</v>
      </c>
      <c r="AL1309" s="48">
        <v>40.61</v>
      </c>
      <c r="AM1309" s="48">
        <v>67.12</v>
      </c>
      <c r="AN1309" s="48">
        <v>95.01</v>
      </c>
      <c r="AO1309" s="50">
        <v>1.4722222222222222E-3</v>
      </c>
      <c r="AP1309" s="50">
        <v>2.0652777777777779E-3</v>
      </c>
      <c r="AQ1309" s="50">
        <v>4.7053240740740744E-3</v>
      </c>
      <c r="AR1309" s="50">
        <v>1.860763888888889E-3</v>
      </c>
      <c r="AS1309" s="50">
        <v>2.5887731481481482E-3</v>
      </c>
      <c r="AT1309" s="50">
        <v>3.3408564814814815E-3</v>
      </c>
      <c r="AU1309" s="50">
        <v>5.294560185185186E-3</v>
      </c>
      <c r="AV1309" s="50">
        <v>5.7375000000000004E-3</v>
      </c>
      <c r="AW1309" s="50">
        <v>7.3574074074074071E-3</v>
      </c>
      <c r="AX1309" s="50">
        <v>1.1695601851851853E-2</v>
      </c>
      <c r="AY1309" s="50">
        <v>1.2624884259259259E-2</v>
      </c>
      <c r="AZ1309" s="50">
        <v>2.0419560185185186E-2</v>
      </c>
      <c r="BA1309" s="50">
        <v>1.7645486111111112E-2</v>
      </c>
      <c r="BB1309" s="50">
        <v>3.0147337962962963E-2</v>
      </c>
      <c r="BC1309" s="51">
        <v>6.1702029999999998E-2</v>
      </c>
      <c r="BD1309" s="48" t="s">
        <v>0</v>
      </c>
      <c r="BE1309" s="48" t="s">
        <v>0</v>
      </c>
      <c r="BF1309" s="48">
        <v>1.66</v>
      </c>
      <c r="BG1309" s="48">
        <v>3.53</v>
      </c>
      <c r="BH1309" s="48">
        <v>1.9500000000000002</v>
      </c>
      <c r="BI1309" s="46">
        <v>557</v>
      </c>
    </row>
    <row r="1310" spans="1:61" x14ac:dyDescent="0.3">
      <c r="A1310" s="46">
        <v>92</v>
      </c>
      <c r="B1310" s="48">
        <v>8.2200000000000006</v>
      </c>
      <c r="C1310" s="48">
        <v>8.92</v>
      </c>
      <c r="D1310" s="48">
        <v>9.5399999999999991</v>
      </c>
      <c r="E1310" s="48" t="s">
        <v>0</v>
      </c>
      <c r="F1310" s="48">
        <v>11.6</v>
      </c>
      <c r="G1310" s="48">
        <v>12.63</v>
      </c>
      <c r="H1310" s="48">
        <v>31.72</v>
      </c>
      <c r="I1310" s="48">
        <v>50.85</v>
      </c>
      <c r="J1310" s="49">
        <v>70.91</v>
      </c>
      <c r="K1310" s="50">
        <v>1.079050925925926E-3</v>
      </c>
      <c r="L1310" s="50">
        <v>1.4678240740740741E-3</v>
      </c>
      <c r="M1310" s="50">
        <v>3.4331018518518521E-3</v>
      </c>
      <c r="N1310" s="50">
        <v>1.3384259259259261E-3</v>
      </c>
      <c r="O1310" s="50">
        <v>1.8797453703703704E-3</v>
      </c>
      <c r="P1310" s="50">
        <v>2.4487268518518517E-3</v>
      </c>
      <c r="Q1310" s="50">
        <v>3.925810185185185E-3</v>
      </c>
      <c r="R1310" s="50">
        <v>4.2252314814814817E-3</v>
      </c>
      <c r="S1310" s="50">
        <v>5.3725694444444446E-3</v>
      </c>
      <c r="T1310" s="50">
        <v>8.5052083333333334E-3</v>
      </c>
      <c r="U1310" s="50">
        <v>9.1901620370370366E-3</v>
      </c>
      <c r="V1310" s="50">
        <v>1.4605092592592593E-2</v>
      </c>
      <c r="W1310" s="50">
        <v>1.5518402777777777E-2</v>
      </c>
      <c r="X1310" s="50">
        <v>2.6112847222222221E-2</v>
      </c>
      <c r="Y1310" s="51">
        <v>5.3819989999999998E-2</v>
      </c>
      <c r="Z1310" s="48" t="s">
        <v>0</v>
      </c>
      <c r="AA1310" s="48" t="s">
        <v>0</v>
      </c>
      <c r="AB1310" s="48">
        <v>2.97</v>
      </c>
      <c r="AC1310" s="48">
        <v>6.46</v>
      </c>
      <c r="AD1310" s="48">
        <v>2.54</v>
      </c>
      <c r="AE1310" s="46">
        <v>736</v>
      </c>
      <c r="AF1310" s="48">
        <v>10.43</v>
      </c>
      <c r="AG1310" s="48">
        <v>11.32</v>
      </c>
      <c r="AH1310" s="48">
        <v>12.07</v>
      </c>
      <c r="AI1310" s="48">
        <v>12.91</v>
      </c>
      <c r="AJ1310" s="48">
        <v>14.15</v>
      </c>
      <c r="AK1310" s="48">
        <v>15.32</v>
      </c>
      <c r="AL1310" s="48">
        <v>40.65</v>
      </c>
      <c r="AM1310" s="48">
        <v>67.180000000000007</v>
      </c>
      <c r="AN1310" s="48">
        <v>95.1</v>
      </c>
      <c r="AO1310" s="50">
        <v>1.4737268518518519E-3</v>
      </c>
      <c r="AP1310" s="50">
        <v>2.0673611111111114E-3</v>
      </c>
      <c r="AQ1310" s="50">
        <v>4.7100694444444447E-3</v>
      </c>
      <c r="AR1310" s="50">
        <v>1.8626157407407409E-3</v>
      </c>
      <c r="AS1310" s="50">
        <v>2.5913194444444443E-3</v>
      </c>
      <c r="AT1310" s="50">
        <v>3.3440972222222223E-3</v>
      </c>
      <c r="AU1310" s="50">
        <v>5.2997685185185188E-3</v>
      </c>
      <c r="AV1310" s="50">
        <v>5.7431712962962966E-3</v>
      </c>
      <c r="AW1310" s="50">
        <v>7.3645833333333332E-3</v>
      </c>
      <c r="AX1310" s="50">
        <v>1.1707407407407408E-2</v>
      </c>
      <c r="AY1310" s="50">
        <v>1.2637615740740741E-2</v>
      </c>
      <c r="AZ1310" s="50">
        <v>2.0440509259259262E-2</v>
      </c>
      <c r="BA1310" s="50">
        <v>1.766527777777778E-2</v>
      </c>
      <c r="BB1310" s="50">
        <v>3.0180787037037037E-2</v>
      </c>
      <c r="BC1310" s="51">
        <v>6.1771319999999998E-2</v>
      </c>
      <c r="BD1310" s="48" t="s">
        <v>0</v>
      </c>
      <c r="BE1310" s="48" t="s">
        <v>0</v>
      </c>
      <c r="BF1310" s="48" t="s">
        <v>0</v>
      </c>
      <c r="BG1310" s="48">
        <v>3.52</v>
      </c>
      <c r="BH1310" s="48">
        <v>1.94</v>
      </c>
      <c r="BI1310" s="46">
        <v>553</v>
      </c>
    </row>
    <row r="1311" spans="1:61" x14ac:dyDescent="0.3">
      <c r="A1311" s="46">
        <v>91</v>
      </c>
      <c r="B1311" s="48" t="s">
        <v>0</v>
      </c>
      <c r="C1311" s="48" t="s">
        <v>0</v>
      </c>
      <c r="D1311" s="48" t="s">
        <v>0</v>
      </c>
      <c r="E1311" s="48">
        <v>10.71</v>
      </c>
      <c r="F1311" s="48">
        <v>11.61</v>
      </c>
      <c r="G1311" s="48">
        <v>12.64</v>
      </c>
      <c r="H1311" s="48">
        <v>31.75</v>
      </c>
      <c r="I1311" s="48">
        <v>50.89</v>
      </c>
      <c r="J1311" s="49">
        <v>70.959999999999994</v>
      </c>
      <c r="K1311" s="50">
        <v>1.0798611111111111E-3</v>
      </c>
      <c r="L1311" s="50">
        <v>1.4689814814814815E-3</v>
      </c>
      <c r="M1311" s="50">
        <v>3.4358796296296299E-3</v>
      </c>
      <c r="N1311" s="50">
        <v>1.339351851851852E-3</v>
      </c>
      <c r="O1311" s="50">
        <v>1.8810185185185184E-3</v>
      </c>
      <c r="P1311" s="50">
        <v>2.4505787037037035E-3</v>
      </c>
      <c r="Q1311" s="50">
        <v>3.9288194444444448E-3</v>
      </c>
      <c r="R1311" s="50">
        <v>4.2283564814814814E-3</v>
      </c>
      <c r="S1311" s="50">
        <v>5.376620370370371E-3</v>
      </c>
      <c r="T1311" s="50">
        <v>8.5119212962962952E-3</v>
      </c>
      <c r="U1311" s="50">
        <v>9.1973379629629627E-3</v>
      </c>
      <c r="V1311" s="50">
        <v>1.4616319444444446E-2</v>
      </c>
      <c r="W1311" s="50">
        <v>1.5535069444444443E-2</v>
      </c>
      <c r="X1311" s="50">
        <v>2.6140740740740742E-2</v>
      </c>
      <c r="Y1311" s="51">
        <v>5.387774E-2</v>
      </c>
      <c r="Z1311" s="48" t="s">
        <v>0</v>
      </c>
      <c r="AA1311" s="48">
        <v>1.52</v>
      </c>
      <c r="AB1311" s="48" t="s">
        <v>0</v>
      </c>
      <c r="AC1311" s="48">
        <v>6.45</v>
      </c>
      <c r="AD1311" s="48">
        <v>2.5300000000000002</v>
      </c>
      <c r="AE1311" s="46">
        <v>731</v>
      </c>
      <c r="AF1311" s="48">
        <v>10.44</v>
      </c>
      <c r="AG1311" s="48">
        <v>11.33</v>
      </c>
      <c r="AH1311" s="48">
        <v>12.08</v>
      </c>
      <c r="AI1311" s="48">
        <v>12.92</v>
      </c>
      <c r="AJ1311" s="48">
        <v>14.17</v>
      </c>
      <c r="AK1311" s="48">
        <v>15.34</v>
      </c>
      <c r="AL1311" s="48">
        <v>40.68</v>
      </c>
      <c r="AM1311" s="48">
        <v>67.25</v>
      </c>
      <c r="AN1311" s="48">
        <v>95.19</v>
      </c>
      <c r="AO1311" s="50">
        <v>1.4751157407407408E-3</v>
      </c>
      <c r="AP1311" s="50">
        <v>2.0694444444444445E-3</v>
      </c>
      <c r="AQ1311" s="50">
        <v>4.7149305555555555E-3</v>
      </c>
      <c r="AR1311" s="50">
        <v>1.8644675925925927E-3</v>
      </c>
      <c r="AS1311" s="50">
        <v>2.5938657407407408E-3</v>
      </c>
      <c r="AT1311" s="50">
        <v>3.347337962962963E-3</v>
      </c>
      <c r="AU1311" s="50">
        <v>5.3049768518518515E-3</v>
      </c>
      <c r="AV1311" s="50">
        <v>5.7487268518518521E-3</v>
      </c>
      <c r="AW1311" s="50">
        <v>7.3719907407407406E-3</v>
      </c>
      <c r="AX1311" s="50">
        <v>1.1719328703703704E-2</v>
      </c>
      <c r="AY1311" s="50">
        <v>1.2650578703703706E-2</v>
      </c>
      <c r="AZ1311" s="50">
        <v>2.0461574074074076E-2</v>
      </c>
      <c r="BA1311" s="50">
        <v>1.7685185185185186E-2</v>
      </c>
      <c r="BB1311" s="50">
        <v>3.0214351851851853E-2</v>
      </c>
      <c r="BC1311" s="51">
        <v>6.1840650000000004E-2</v>
      </c>
      <c r="BD1311" s="48" t="s">
        <v>0</v>
      </c>
      <c r="BE1311" s="48">
        <v>1.06</v>
      </c>
      <c r="BF1311" s="48">
        <v>1.65</v>
      </c>
      <c r="BG1311" s="48">
        <v>3.51</v>
      </c>
      <c r="BH1311" s="48">
        <v>1.92</v>
      </c>
      <c r="BI1311" s="46">
        <v>549</v>
      </c>
    </row>
    <row r="1312" spans="1:61" x14ac:dyDescent="0.3">
      <c r="A1312" s="46">
        <v>90</v>
      </c>
      <c r="B1312" s="48">
        <v>8.23</v>
      </c>
      <c r="C1312" s="48">
        <v>8.93</v>
      </c>
      <c r="D1312" s="48">
        <v>9.5500000000000007</v>
      </c>
      <c r="E1312" s="48">
        <v>10.72</v>
      </c>
      <c r="F1312" s="48" t="s">
        <v>0</v>
      </c>
      <c r="G1312" s="48">
        <v>12.65</v>
      </c>
      <c r="H1312" s="48">
        <v>31.77</v>
      </c>
      <c r="I1312" s="48">
        <v>50.93</v>
      </c>
      <c r="J1312" s="49">
        <v>71.02</v>
      </c>
      <c r="K1312" s="50">
        <v>1.0806712962962964E-3</v>
      </c>
      <c r="L1312" s="50">
        <v>1.4700231481481483E-3</v>
      </c>
      <c r="M1312" s="50">
        <v>3.4385416666666666E-3</v>
      </c>
      <c r="N1312" s="50">
        <v>1.3402777777777779E-3</v>
      </c>
      <c r="O1312" s="50">
        <v>1.8824074074074073E-3</v>
      </c>
      <c r="P1312" s="50">
        <v>2.4524305555555554E-3</v>
      </c>
      <c r="Q1312" s="50">
        <v>3.9317129629629632E-3</v>
      </c>
      <c r="R1312" s="50">
        <v>4.2315972222222225E-3</v>
      </c>
      <c r="S1312" s="50">
        <v>5.3806712962962966E-3</v>
      </c>
      <c r="T1312" s="50">
        <v>8.518518518518519E-3</v>
      </c>
      <c r="U1312" s="50">
        <v>9.2045138888888871E-3</v>
      </c>
      <c r="V1312" s="50">
        <v>1.4627662037037038E-2</v>
      </c>
      <c r="W1312" s="50">
        <v>1.5551851851851851E-2</v>
      </c>
      <c r="X1312" s="50">
        <v>2.6168981481481481E-2</v>
      </c>
      <c r="Y1312" s="51">
        <v>5.3935529999999995E-2</v>
      </c>
      <c r="Z1312" s="48" t="s">
        <v>0</v>
      </c>
      <c r="AA1312" s="48" t="s">
        <v>0</v>
      </c>
      <c r="AB1312" s="48">
        <v>2.96</v>
      </c>
      <c r="AC1312" s="48">
        <v>6.44</v>
      </c>
      <c r="AD1312" s="48">
        <v>2.5099999999999998</v>
      </c>
      <c r="AE1312" s="46">
        <v>726</v>
      </c>
      <c r="AF1312" s="48" t="s">
        <v>0</v>
      </c>
      <c r="AG1312" s="48">
        <v>11.34</v>
      </c>
      <c r="AH1312" s="48">
        <v>12.09</v>
      </c>
      <c r="AI1312" s="48">
        <v>12.94</v>
      </c>
      <c r="AJ1312" s="48">
        <v>14.18</v>
      </c>
      <c r="AK1312" s="48">
        <v>15.36</v>
      </c>
      <c r="AL1312" s="48">
        <v>40.72</v>
      </c>
      <c r="AM1312" s="48">
        <v>67.31</v>
      </c>
      <c r="AN1312" s="48">
        <v>95.29</v>
      </c>
      <c r="AO1312" s="50">
        <v>1.4766203703703703E-3</v>
      </c>
      <c r="AP1312" s="50">
        <v>2.0716435185185187E-3</v>
      </c>
      <c r="AQ1312" s="50">
        <v>4.7197916666666664E-3</v>
      </c>
      <c r="AR1312" s="50">
        <v>1.8663194444444445E-3</v>
      </c>
      <c r="AS1312" s="50">
        <v>2.5964120370370368E-3</v>
      </c>
      <c r="AT1312" s="50">
        <v>3.3505787037037037E-3</v>
      </c>
      <c r="AU1312" s="50">
        <v>5.3101851851851851E-3</v>
      </c>
      <c r="AV1312" s="50">
        <v>5.7543981481481482E-3</v>
      </c>
      <c r="AW1312" s="50">
        <v>7.3792824074074073E-3</v>
      </c>
      <c r="AX1312" s="50">
        <v>1.173125E-2</v>
      </c>
      <c r="AY1312" s="50">
        <v>1.2663541666666667E-2</v>
      </c>
      <c r="AZ1312" s="50">
        <v>2.0482754629629629E-2</v>
      </c>
      <c r="BA1312" s="50">
        <v>1.7705208333333333E-2</v>
      </c>
      <c r="BB1312" s="50">
        <v>3.0248148148148149E-2</v>
      </c>
      <c r="BC1312" s="51">
        <v>6.1910010000000001E-2</v>
      </c>
      <c r="BD1312" s="48" t="s">
        <v>0</v>
      </c>
      <c r="BE1312" s="48" t="s">
        <v>0</v>
      </c>
      <c r="BF1312" s="48" t="s">
        <v>0</v>
      </c>
      <c r="BG1312" s="48">
        <v>3.5</v>
      </c>
      <c r="BH1312" s="48">
        <v>1.91</v>
      </c>
      <c r="BI1312" s="46">
        <v>544</v>
      </c>
    </row>
    <row r="1313" spans="1:61" x14ac:dyDescent="0.3">
      <c r="A1313" s="46">
        <v>89</v>
      </c>
      <c r="B1313" s="48" t="s">
        <v>0</v>
      </c>
      <c r="C1313" s="48" t="s">
        <v>0</v>
      </c>
      <c r="D1313" s="48">
        <v>9.56</v>
      </c>
      <c r="E1313" s="48">
        <v>10.73</v>
      </c>
      <c r="F1313" s="48">
        <v>11.62</v>
      </c>
      <c r="G1313" s="48">
        <v>12.67</v>
      </c>
      <c r="H1313" s="48">
        <v>31.79</v>
      </c>
      <c r="I1313" s="48">
        <v>50.97</v>
      </c>
      <c r="J1313" s="49">
        <v>71.069999999999993</v>
      </c>
      <c r="K1313" s="50">
        <v>1.0814814814814814E-3</v>
      </c>
      <c r="L1313" s="50">
        <v>1.4711805555555557E-3</v>
      </c>
      <c r="M1313" s="50">
        <v>3.4413194444444443E-3</v>
      </c>
      <c r="N1313" s="50">
        <v>1.3413194444444447E-3</v>
      </c>
      <c r="O1313" s="50">
        <v>1.8837962962962962E-3</v>
      </c>
      <c r="P1313" s="50">
        <v>2.4541666666666666E-3</v>
      </c>
      <c r="Q1313" s="50">
        <v>3.9347222222222223E-3</v>
      </c>
      <c r="R1313" s="50">
        <v>4.2347222222222222E-3</v>
      </c>
      <c r="S1313" s="50">
        <v>5.3847222222222222E-3</v>
      </c>
      <c r="T1313" s="50">
        <v>8.5252314814814826E-3</v>
      </c>
      <c r="U1313" s="50">
        <v>9.2116898148148132E-3</v>
      </c>
      <c r="V1313" s="50">
        <v>1.463900462962963E-2</v>
      </c>
      <c r="W1313" s="50">
        <v>1.5568749999999999E-2</v>
      </c>
      <c r="X1313" s="50">
        <v>2.6197222222222219E-2</v>
      </c>
      <c r="Y1313" s="51">
        <v>5.3993359999999997E-2</v>
      </c>
      <c r="Z1313" s="48" t="s">
        <v>0</v>
      </c>
      <c r="AA1313" s="48" t="s">
        <v>0</v>
      </c>
      <c r="AB1313" s="48" t="s">
        <v>0</v>
      </c>
      <c r="AC1313" s="48">
        <v>6.43</v>
      </c>
      <c r="AD1313" s="48">
        <v>2.4900000000000002</v>
      </c>
      <c r="AE1313" s="46">
        <v>721</v>
      </c>
      <c r="AF1313" s="48">
        <v>10.45</v>
      </c>
      <c r="AG1313" s="48">
        <v>11.35</v>
      </c>
      <c r="AH1313" s="48">
        <v>12.1</v>
      </c>
      <c r="AI1313" s="48">
        <v>12.95</v>
      </c>
      <c r="AJ1313" s="48">
        <v>14.2</v>
      </c>
      <c r="AK1313" s="48">
        <v>15.37</v>
      </c>
      <c r="AL1313" s="48">
        <v>40.76</v>
      </c>
      <c r="AM1313" s="48">
        <v>67.38</v>
      </c>
      <c r="AN1313" s="48">
        <v>95.38</v>
      </c>
      <c r="AO1313" s="50">
        <v>1.4781250000000001E-3</v>
      </c>
      <c r="AP1313" s="50">
        <v>2.0737268518518518E-3</v>
      </c>
      <c r="AQ1313" s="50">
        <v>4.7247685185185188E-3</v>
      </c>
      <c r="AR1313" s="50">
        <v>1.8681712962962964E-3</v>
      </c>
      <c r="AS1313" s="50">
        <v>2.5989583333333333E-3</v>
      </c>
      <c r="AT1313" s="50">
        <v>3.3538194444444444E-3</v>
      </c>
      <c r="AU1313" s="50">
        <v>5.3153935185185188E-3</v>
      </c>
      <c r="AV1313" s="50">
        <v>5.7601851851851859E-3</v>
      </c>
      <c r="AW1313" s="50">
        <v>7.3866898148148147E-3</v>
      </c>
      <c r="AX1313" s="50">
        <v>1.1743287037037038E-2</v>
      </c>
      <c r="AY1313" s="50">
        <v>1.267650462962963E-2</v>
      </c>
      <c r="AZ1313" s="50">
        <v>2.0504050925925929E-2</v>
      </c>
      <c r="BA1313" s="50">
        <v>1.7725347222222222E-2</v>
      </c>
      <c r="BB1313" s="50">
        <v>3.0282060185185186E-2</v>
      </c>
      <c r="BC1313" s="51">
        <v>6.1979409999999999E-2</v>
      </c>
      <c r="BD1313" s="48">
        <v>0.8</v>
      </c>
      <c r="BE1313" s="48" t="s">
        <v>0</v>
      </c>
      <c r="BF1313" s="48">
        <v>1.64</v>
      </c>
      <c r="BG1313" s="48">
        <v>3.49</v>
      </c>
      <c r="BH1313" s="48">
        <v>1.89</v>
      </c>
      <c r="BI1313" s="46">
        <v>540</v>
      </c>
    </row>
    <row r="1314" spans="1:61" x14ac:dyDescent="0.3">
      <c r="A1314" s="46">
        <v>88</v>
      </c>
      <c r="B1314" s="48">
        <v>8.24</v>
      </c>
      <c r="C1314" s="48">
        <v>8.94</v>
      </c>
      <c r="D1314" s="48" t="s">
        <v>0</v>
      </c>
      <c r="E1314" s="48">
        <v>10.74</v>
      </c>
      <c r="F1314" s="48">
        <v>11.63</v>
      </c>
      <c r="G1314" s="48">
        <v>12.68</v>
      </c>
      <c r="H1314" s="48">
        <v>31.82</v>
      </c>
      <c r="I1314" s="48">
        <v>51.01</v>
      </c>
      <c r="J1314" s="49">
        <v>71.12</v>
      </c>
      <c r="K1314" s="50">
        <v>1.0822916666666667E-3</v>
      </c>
      <c r="L1314" s="50">
        <v>1.4722222222222222E-3</v>
      </c>
      <c r="M1314" s="50">
        <v>3.4440972222222221E-3</v>
      </c>
      <c r="N1314" s="50">
        <v>1.3422453703703706E-3</v>
      </c>
      <c r="O1314" s="50">
        <v>1.8851851851851851E-3</v>
      </c>
      <c r="P1314" s="50">
        <v>2.4560185185185184E-3</v>
      </c>
      <c r="Q1314" s="50">
        <v>3.9377314814814813E-3</v>
      </c>
      <c r="R1314" s="50">
        <v>4.2379629629629625E-3</v>
      </c>
      <c r="S1314" s="50">
        <v>5.3887731481481477E-3</v>
      </c>
      <c r="T1314" s="50">
        <v>8.5319444444444444E-3</v>
      </c>
      <c r="U1314" s="50">
        <v>9.2189814814814808E-3</v>
      </c>
      <c r="V1314" s="50">
        <v>1.4650462962962962E-2</v>
      </c>
      <c r="W1314" s="50">
        <v>1.5585648148148149E-2</v>
      </c>
      <c r="X1314" s="50">
        <v>2.6225694444444444E-2</v>
      </c>
      <c r="Y1314" s="51">
        <v>5.4051200000000001E-2</v>
      </c>
      <c r="Z1314" s="48">
        <v>1.02</v>
      </c>
      <c r="AA1314" s="48">
        <v>1.51</v>
      </c>
      <c r="AB1314" s="48">
        <v>2.95</v>
      </c>
      <c r="AC1314" s="48">
        <v>6.42</v>
      </c>
      <c r="AD1314" s="48">
        <v>2.48</v>
      </c>
      <c r="AE1314" s="46">
        <v>715</v>
      </c>
      <c r="AF1314" s="48">
        <v>10.46</v>
      </c>
      <c r="AG1314" s="48">
        <v>11.36</v>
      </c>
      <c r="AH1314" s="48">
        <v>12.12</v>
      </c>
      <c r="AI1314" s="48">
        <v>12.96</v>
      </c>
      <c r="AJ1314" s="48">
        <v>14.21</v>
      </c>
      <c r="AK1314" s="48">
        <v>15.39</v>
      </c>
      <c r="AL1314" s="48">
        <v>40.799999999999997</v>
      </c>
      <c r="AM1314" s="48">
        <v>67.44</v>
      </c>
      <c r="AN1314" s="48">
        <v>95.47</v>
      </c>
      <c r="AO1314" s="50">
        <v>1.4796296296296296E-3</v>
      </c>
      <c r="AP1314" s="50">
        <v>2.0758101851851853E-3</v>
      </c>
      <c r="AQ1314" s="50">
        <v>4.7297453703703703E-3</v>
      </c>
      <c r="AR1314" s="50">
        <v>1.8700231481481482E-3</v>
      </c>
      <c r="AS1314" s="50">
        <v>2.6015046296296294E-3</v>
      </c>
      <c r="AT1314" s="50">
        <v>3.3571759259259262E-3</v>
      </c>
      <c r="AU1314" s="50">
        <v>5.3206018518518524E-3</v>
      </c>
      <c r="AV1314" s="50">
        <v>5.7658564814814812E-3</v>
      </c>
      <c r="AW1314" s="50">
        <v>7.394097222222222E-3</v>
      </c>
      <c r="AX1314" s="50">
        <v>1.1755439814814816E-2</v>
      </c>
      <c r="AY1314" s="50">
        <v>1.2689699074074075E-2</v>
      </c>
      <c r="AZ1314" s="50">
        <v>2.0525462962962964E-2</v>
      </c>
      <c r="BA1314" s="50">
        <v>1.7745601851851853E-2</v>
      </c>
      <c r="BB1314" s="50">
        <v>3.0316203703703706E-2</v>
      </c>
      <c r="BC1314" s="51">
        <v>6.2048850000000003E-2</v>
      </c>
      <c r="BD1314" s="48" t="s">
        <v>0</v>
      </c>
      <c r="BE1314" s="48">
        <v>1.05</v>
      </c>
      <c r="BF1314" s="48" t="s">
        <v>0</v>
      </c>
      <c r="BG1314" s="48">
        <v>3.48</v>
      </c>
      <c r="BH1314" s="48">
        <v>1.87</v>
      </c>
      <c r="BI1314" s="46">
        <v>536</v>
      </c>
    </row>
    <row r="1315" spans="1:61" x14ac:dyDescent="0.3">
      <c r="A1315" s="46">
        <v>87</v>
      </c>
      <c r="B1315" s="48" t="s">
        <v>0</v>
      </c>
      <c r="C1315" s="48" t="s">
        <v>0</v>
      </c>
      <c r="D1315" s="48">
        <v>9.57</v>
      </c>
      <c r="E1315" s="48">
        <v>10.75</v>
      </c>
      <c r="F1315" s="48">
        <v>11.64</v>
      </c>
      <c r="G1315" s="48">
        <v>12.69</v>
      </c>
      <c r="H1315" s="48">
        <v>31.84</v>
      </c>
      <c r="I1315" s="48">
        <v>51.05</v>
      </c>
      <c r="J1315" s="49">
        <v>71.180000000000007</v>
      </c>
      <c r="K1315" s="50">
        <v>1.0832175925925927E-3</v>
      </c>
      <c r="L1315" s="50">
        <v>1.4733796296296296E-3</v>
      </c>
      <c r="M1315" s="50">
        <v>3.4469907407407409E-3</v>
      </c>
      <c r="N1315" s="50">
        <v>1.3432870370370371E-3</v>
      </c>
      <c r="O1315" s="50">
        <v>1.8865740740740742E-3</v>
      </c>
      <c r="P1315" s="50">
        <v>2.4578703703703702E-3</v>
      </c>
      <c r="Q1315" s="50">
        <v>3.9407407407407403E-3</v>
      </c>
      <c r="R1315" s="50">
        <v>4.2412037037037036E-3</v>
      </c>
      <c r="S1315" s="50">
        <v>5.3929398148148148E-3</v>
      </c>
      <c r="T1315" s="50">
        <v>8.5387731481481478E-3</v>
      </c>
      <c r="U1315" s="50">
        <v>9.2262731481481466E-3</v>
      </c>
      <c r="V1315" s="50">
        <v>1.4661921296296296E-2</v>
      </c>
      <c r="W1315" s="50">
        <v>1.5602662037037036E-2</v>
      </c>
      <c r="X1315" s="50">
        <v>2.6254398148148148E-2</v>
      </c>
      <c r="Y1315" s="51">
        <v>5.4109089999999999E-2</v>
      </c>
      <c r="Z1315" s="48" t="s">
        <v>0</v>
      </c>
      <c r="AA1315" s="48" t="s">
        <v>0</v>
      </c>
      <c r="AB1315" s="48" t="s">
        <v>0</v>
      </c>
      <c r="AC1315" s="48">
        <v>6.41</v>
      </c>
      <c r="AD1315" s="48">
        <v>2.46</v>
      </c>
      <c r="AE1315" s="46">
        <v>710</v>
      </c>
      <c r="AF1315" s="48">
        <v>10.47</v>
      </c>
      <c r="AG1315" s="48">
        <v>11.37</v>
      </c>
      <c r="AH1315" s="48">
        <v>12.13</v>
      </c>
      <c r="AI1315" s="48">
        <v>12.98</v>
      </c>
      <c r="AJ1315" s="48">
        <v>14.23</v>
      </c>
      <c r="AK1315" s="48">
        <v>15.4</v>
      </c>
      <c r="AL1315" s="48">
        <v>40.840000000000003</v>
      </c>
      <c r="AM1315" s="48">
        <v>67.510000000000005</v>
      </c>
      <c r="AN1315" s="48">
        <v>95.57</v>
      </c>
      <c r="AO1315" s="50">
        <v>1.4811342592592593E-3</v>
      </c>
      <c r="AP1315" s="50">
        <v>2.0780092592592595E-3</v>
      </c>
      <c r="AQ1315" s="50">
        <v>4.7347222222222226E-3</v>
      </c>
      <c r="AR1315" s="50">
        <v>1.8719907407407407E-3</v>
      </c>
      <c r="AS1315" s="50">
        <v>2.6041666666666665E-3</v>
      </c>
      <c r="AT1315" s="50">
        <v>3.3604166666666669E-3</v>
      </c>
      <c r="AU1315" s="50">
        <v>5.3259259259259258E-3</v>
      </c>
      <c r="AV1315" s="50">
        <v>5.771643518518518E-3</v>
      </c>
      <c r="AW1315" s="50">
        <v>7.40162037037037E-3</v>
      </c>
      <c r="AX1315" s="50">
        <v>1.1767592592592593E-2</v>
      </c>
      <c r="AY1315" s="50">
        <v>1.2702777777777778E-2</v>
      </c>
      <c r="AZ1315" s="50">
        <v>2.0546990740740741E-2</v>
      </c>
      <c r="BA1315" s="50">
        <v>1.7765972222222225E-2</v>
      </c>
      <c r="BB1315" s="50">
        <v>3.0350578703703706E-2</v>
      </c>
      <c r="BC1315" s="51">
        <v>6.2118340000000001E-2</v>
      </c>
      <c r="BD1315" s="48" t="s">
        <v>0</v>
      </c>
      <c r="BE1315" s="48" t="s">
        <v>0</v>
      </c>
      <c r="BF1315" s="48">
        <v>1.63</v>
      </c>
      <c r="BG1315" s="48">
        <v>3.47</v>
      </c>
      <c r="BH1315" s="48">
        <v>1.86</v>
      </c>
      <c r="BI1315" s="46">
        <v>532</v>
      </c>
    </row>
    <row r="1316" spans="1:61" x14ac:dyDescent="0.3">
      <c r="A1316" s="46">
        <v>86</v>
      </c>
      <c r="B1316" s="48">
        <v>8.25</v>
      </c>
      <c r="C1316" s="48">
        <v>8.9499999999999993</v>
      </c>
      <c r="D1316" s="48">
        <v>9.58</v>
      </c>
      <c r="E1316" s="48">
        <v>10.76</v>
      </c>
      <c r="F1316" s="48">
        <v>11.65</v>
      </c>
      <c r="G1316" s="48">
        <v>12.7</v>
      </c>
      <c r="H1316" s="48">
        <v>31.86</v>
      </c>
      <c r="I1316" s="48">
        <v>51.09</v>
      </c>
      <c r="J1316" s="49">
        <v>71.23</v>
      </c>
      <c r="K1316" s="50">
        <v>1.0840277777777777E-3</v>
      </c>
      <c r="L1316" s="50">
        <v>1.4744212962962964E-3</v>
      </c>
      <c r="M1316" s="50">
        <v>3.4497685185185187E-3</v>
      </c>
      <c r="N1316" s="50">
        <v>1.3443287037037039E-3</v>
      </c>
      <c r="O1316" s="50">
        <v>1.887962962962963E-3</v>
      </c>
      <c r="P1316" s="50">
        <v>2.4597222222222221E-3</v>
      </c>
      <c r="Q1316" s="50">
        <v>3.9437499999999993E-3</v>
      </c>
      <c r="R1316" s="50">
        <v>4.2444444444444439E-3</v>
      </c>
      <c r="S1316" s="50">
        <v>5.3971064814814819E-3</v>
      </c>
      <c r="T1316" s="50">
        <v>8.5456018518518511E-3</v>
      </c>
      <c r="U1316" s="50">
        <v>9.2335648148148142E-3</v>
      </c>
      <c r="V1316" s="50">
        <v>1.467349537037037E-2</v>
      </c>
      <c r="W1316" s="50">
        <v>1.5619791666666666E-2</v>
      </c>
      <c r="X1316" s="50">
        <v>2.6283101851851849E-2</v>
      </c>
      <c r="Y1316" s="51">
        <v>5.4167010000000002E-2</v>
      </c>
      <c r="Z1316" s="48" t="s">
        <v>0</v>
      </c>
      <c r="AA1316" s="48">
        <v>1.5</v>
      </c>
      <c r="AB1316" s="48">
        <v>2.94</v>
      </c>
      <c r="AC1316" s="48">
        <v>6.4</v>
      </c>
      <c r="AD1316" s="48">
        <v>2.44</v>
      </c>
      <c r="AE1316" s="46">
        <v>705</v>
      </c>
      <c r="AF1316" s="48">
        <v>10.48</v>
      </c>
      <c r="AG1316" s="48">
        <v>11.38</v>
      </c>
      <c r="AH1316" s="48">
        <v>12.14</v>
      </c>
      <c r="AI1316" s="48">
        <v>12.99</v>
      </c>
      <c r="AJ1316" s="48">
        <v>14.24</v>
      </c>
      <c r="AK1316" s="48">
        <v>15.42</v>
      </c>
      <c r="AL1316" s="48">
        <v>40.869999999999997</v>
      </c>
      <c r="AM1316" s="48">
        <v>67.58</v>
      </c>
      <c r="AN1316" s="48">
        <v>95.66</v>
      </c>
      <c r="AO1316" s="50">
        <v>1.482638888888889E-3</v>
      </c>
      <c r="AP1316" s="50">
        <v>2.0802083333333332E-3</v>
      </c>
      <c r="AQ1316" s="50">
        <v>4.7396990740740741E-3</v>
      </c>
      <c r="AR1316" s="50">
        <v>1.8738425925925925E-3</v>
      </c>
      <c r="AS1316" s="50">
        <v>2.606712962962963E-3</v>
      </c>
      <c r="AT1316" s="50">
        <v>3.3637731481481483E-3</v>
      </c>
      <c r="AU1316" s="50">
        <v>5.3312500000000001E-3</v>
      </c>
      <c r="AV1316" s="50">
        <v>5.7774305555555556E-3</v>
      </c>
      <c r="AW1316" s="50">
        <v>7.409143518518518E-3</v>
      </c>
      <c r="AX1316" s="50">
        <v>1.1779745370370371E-2</v>
      </c>
      <c r="AY1316" s="50">
        <v>1.2716087962962964E-2</v>
      </c>
      <c r="AZ1316" s="50">
        <v>2.0568634259259259E-2</v>
      </c>
      <c r="BA1316" s="50">
        <v>1.7786458333333335E-2</v>
      </c>
      <c r="BB1316" s="50">
        <v>3.0385069444444447E-2</v>
      </c>
      <c r="BC1316" s="51">
        <v>6.2187859999999998E-2</v>
      </c>
      <c r="BD1316" s="48" t="s">
        <v>0</v>
      </c>
      <c r="BE1316" s="48">
        <v>1.04</v>
      </c>
      <c r="BF1316" s="48" t="s">
        <v>0</v>
      </c>
      <c r="BG1316" s="48">
        <v>3.46</v>
      </c>
      <c r="BH1316" s="48">
        <v>1.84</v>
      </c>
      <c r="BI1316" s="46">
        <v>528</v>
      </c>
    </row>
    <row r="1317" spans="1:61" x14ac:dyDescent="0.3">
      <c r="A1317" s="46">
        <v>85</v>
      </c>
      <c r="B1317" s="48" t="s">
        <v>0</v>
      </c>
      <c r="C1317" s="48">
        <v>8.9600000000000009</v>
      </c>
      <c r="D1317" s="48" t="s">
        <v>0</v>
      </c>
      <c r="E1317" s="48">
        <v>10.77</v>
      </c>
      <c r="F1317" s="48">
        <v>11.66</v>
      </c>
      <c r="G1317" s="48">
        <v>12.71</v>
      </c>
      <c r="H1317" s="48">
        <v>31.89</v>
      </c>
      <c r="I1317" s="48">
        <v>51.13</v>
      </c>
      <c r="J1317" s="49">
        <v>71.290000000000006</v>
      </c>
      <c r="K1317" s="50">
        <v>1.084837962962963E-3</v>
      </c>
      <c r="L1317" s="50">
        <v>1.4755787037037038E-3</v>
      </c>
      <c r="M1317" s="50">
        <v>3.4525462962962964E-3</v>
      </c>
      <c r="N1317" s="50">
        <v>1.3452546296296298E-3</v>
      </c>
      <c r="O1317" s="50">
        <v>1.8893518518518519E-3</v>
      </c>
      <c r="P1317" s="50">
        <v>2.4615740740740739E-3</v>
      </c>
      <c r="Q1317" s="50">
        <v>3.9468749999999999E-3</v>
      </c>
      <c r="R1317" s="50">
        <v>4.2476851851851851E-3</v>
      </c>
      <c r="S1317" s="50">
        <v>5.4012731481481481E-3</v>
      </c>
      <c r="T1317" s="50">
        <v>8.5524305555555544E-3</v>
      </c>
      <c r="U1317" s="50">
        <v>9.2409722222222216E-3</v>
      </c>
      <c r="V1317" s="50">
        <v>1.4685069444444443E-2</v>
      </c>
      <c r="W1317" s="50">
        <v>1.5637037037037036E-2</v>
      </c>
      <c r="X1317" s="50">
        <v>2.6312152777777778E-2</v>
      </c>
      <c r="Y1317" s="51">
        <v>5.4224969999999997E-2</v>
      </c>
      <c r="Z1317" s="48" t="s">
        <v>0</v>
      </c>
      <c r="AA1317" s="48" t="s">
        <v>0</v>
      </c>
      <c r="AB1317" s="48" t="s">
        <v>0</v>
      </c>
      <c r="AC1317" s="48">
        <v>6.39</v>
      </c>
      <c r="AD1317" s="48">
        <v>2.42</v>
      </c>
      <c r="AE1317" s="46">
        <v>699</v>
      </c>
      <c r="AF1317" s="48">
        <v>10.49</v>
      </c>
      <c r="AG1317" s="48">
        <v>11.39</v>
      </c>
      <c r="AH1317" s="48">
        <v>12.15</v>
      </c>
      <c r="AI1317" s="48">
        <v>13</v>
      </c>
      <c r="AJ1317" s="48">
        <v>14.26</v>
      </c>
      <c r="AK1317" s="48">
        <v>15.44</v>
      </c>
      <c r="AL1317" s="48">
        <v>40.909999999999997</v>
      </c>
      <c r="AM1317" s="48">
        <v>67.64</v>
      </c>
      <c r="AN1317" s="48">
        <v>95.76</v>
      </c>
      <c r="AO1317" s="50">
        <v>1.4841435185185188E-3</v>
      </c>
      <c r="AP1317" s="50">
        <v>2.0824074074074074E-3</v>
      </c>
      <c r="AQ1317" s="50">
        <v>4.7446759259259265E-3</v>
      </c>
      <c r="AR1317" s="50">
        <v>1.8758101851851852E-3</v>
      </c>
      <c r="AS1317" s="50">
        <v>2.6093749999999997E-3</v>
      </c>
      <c r="AT1317" s="50">
        <v>3.3671296296296296E-3</v>
      </c>
      <c r="AU1317" s="50">
        <v>5.3365740740740743E-3</v>
      </c>
      <c r="AV1317" s="50">
        <v>5.7832175925925924E-3</v>
      </c>
      <c r="AW1317" s="50">
        <v>7.416666666666666E-3</v>
      </c>
      <c r="AX1317" s="50">
        <v>1.179212962962963E-2</v>
      </c>
      <c r="AY1317" s="50">
        <v>1.2729398148148149E-2</v>
      </c>
      <c r="AZ1317" s="50">
        <v>2.0590393518518522E-2</v>
      </c>
      <c r="BA1317" s="50">
        <v>1.7807060185185186E-2</v>
      </c>
      <c r="BB1317" s="50">
        <v>3.0419791666666668E-2</v>
      </c>
      <c r="BC1317" s="51">
        <v>6.2257430000000002E-2</v>
      </c>
      <c r="BD1317" s="48" t="s">
        <v>0</v>
      </c>
      <c r="BE1317" s="48" t="s">
        <v>0</v>
      </c>
      <c r="BF1317" s="48">
        <v>1.62</v>
      </c>
      <c r="BG1317" s="48">
        <v>3.45</v>
      </c>
      <c r="BH1317" s="48">
        <v>1.82</v>
      </c>
      <c r="BI1317" s="46">
        <v>524</v>
      </c>
    </row>
    <row r="1318" spans="1:61" x14ac:dyDescent="0.3">
      <c r="A1318" s="46">
        <v>84</v>
      </c>
      <c r="B1318" s="48">
        <v>8.26</v>
      </c>
      <c r="C1318" s="48" t="s">
        <v>0</v>
      </c>
      <c r="D1318" s="48">
        <v>9.59</v>
      </c>
      <c r="E1318" s="48">
        <v>10.78</v>
      </c>
      <c r="F1318" s="48">
        <v>11.67</v>
      </c>
      <c r="G1318" s="48">
        <v>12.72</v>
      </c>
      <c r="H1318" s="48">
        <v>31.91</v>
      </c>
      <c r="I1318" s="48">
        <v>51.17</v>
      </c>
      <c r="J1318" s="49">
        <v>71.34</v>
      </c>
      <c r="K1318" s="50">
        <v>1.0856481481481481E-3</v>
      </c>
      <c r="L1318" s="50">
        <v>1.4767361111111112E-3</v>
      </c>
      <c r="M1318" s="50">
        <v>3.4554398148148148E-3</v>
      </c>
      <c r="N1318" s="50">
        <v>1.3462962962962964E-3</v>
      </c>
      <c r="O1318" s="50">
        <v>1.8908564814814816E-3</v>
      </c>
      <c r="P1318" s="50">
        <v>2.4634259259259258E-3</v>
      </c>
      <c r="Q1318" s="50">
        <v>3.9498842592592589E-3</v>
      </c>
      <c r="R1318" s="50">
        <v>4.2509259259259262E-3</v>
      </c>
      <c r="S1318" s="50">
        <v>5.4054398148148143E-3</v>
      </c>
      <c r="T1318" s="50">
        <v>8.559375000000001E-3</v>
      </c>
      <c r="U1318" s="50">
        <v>9.248379629629629E-3</v>
      </c>
      <c r="V1318" s="50">
        <v>1.469675925925926E-2</v>
      </c>
      <c r="W1318" s="50">
        <v>1.5654398148148146E-2</v>
      </c>
      <c r="X1318" s="50">
        <v>2.6341203703703703E-2</v>
      </c>
      <c r="Y1318" s="51">
        <v>5.4282950000000003E-2</v>
      </c>
      <c r="Z1318" s="48" t="s">
        <v>0</v>
      </c>
      <c r="AA1318" s="48" t="s">
        <v>0</v>
      </c>
      <c r="AB1318" s="48">
        <v>2.93</v>
      </c>
      <c r="AC1318" s="48">
        <v>6.38</v>
      </c>
      <c r="AD1318" s="48">
        <v>2.41</v>
      </c>
      <c r="AE1318" s="46">
        <v>694</v>
      </c>
      <c r="AF1318" s="48">
        <v>10.5</v>
      </c>
      <c r="AG1318" s="48">
        <v>11.4</v>
      </c>
      <c r="AH1318" s="48">
        <v>12.16</v>
      </c>
      <c r="AI1318" s="48">
        <v>13.02</v>
      </c>
      <c r="AJ1318" s="48">
        <v>14.27</v>
      </c>
      <c r="AK1318" s="48">
        <v>15.45</v>
      </c>
      <c r="AL1318" s="48">
        <v>40.950000000000003</v>
      </c>
      <c r="AM1318" s="48">
        <v>67.709999999999994</v>
      </c>
      <c r="AN1318" s="48">
        <v>95.85</v>
      </c>
      <c r="AO1318" s="50">
        <v>1.4856481481481483E-3</v>
      </c>
      <c r="AP1318" s="50">
        <v>2.0846064814814816E-3</v>
      </c>
      <c r="AQ1318" s="50">
        <v>4.7497685185185186E-3</v>
      </c>
      <c r="AR1318" s="50">
        <v>1.8776620370370371E-3</v>
      </c>
      <c r="AS1318" s="50">
        <v>2.6119212962962962E-3</v>
      </c>
      <c r="AT1318" s="50">
        <v>3.3706018518518521E-3</v>
      </c>
      <c r="AU1318" s="50">
        <v>5.3420138888888892E-3</v>
      </c>
      <c r="AV1318" s="50">
        <v>5.7891203703703707E-3</v>
      </c>
      <c r="AW1318" s="50">
        <v>7.4243055555555555E-3</v>
      </c>
      <c r="AX1318" s="50">
        <v>1.1804398148148149E-2</v>
      </c>
      <c r="AY1318" s="50">
        <v>1.2742824074074075E-2</v>
      </c>
      <c r="AZ1318" s="50">
        <v>2.0612384259259261E-2</v>
      </c>
      <c r="BA1318" s="50">
        <v>1.7827777777777779E-2</v>
      </c>
      <c r="BB1318" s="50">
        <v>3.0454745370370372E-2</v>
      </c>
      <c r="BC1318" s="51">
        <v>6.232704E-2</v>
      </c>
      <c r="BD1318" s="48" t="s">
        <v>0</v>
      </c>
      <c r="BE1318" s="48" t="s">
        <v>0</v>
      </c>
      <c r="BF1318" s="48" t="s">
        <v>0</v>
      </c>
      <c r="BG1318" s="48">
        <v>3.44</v>
      </c>
      <c r="BH1318" s="48">
        <v>1.81</v>
      </c>
      <c r="BI1318" s="46">
        <v>520</v>
      </c>
    </row>
    <row r="1319" spans="1:61" x14ac:dyDescent="0.3">
      <c r="A1319" s="46">
        <v>83</v>
      </c>
      <c r="B1319" s="48" t="s">
        <v>0</v>
      </c>
      <c r="C1319" s="48">
        <v>8.9700000000000006</v>
      </c>
      <c r="D1319" s="48">
        <v>9.6</v>
      </c>
      <c r="E1319" s="48">
        <v>10.79</v>
      </c>
      <c r="F1319" s="48">
        <v>11.68</v>
      </c>
      <c r="G1319" s="48">
        <v>12.73</v>
      </c>
      <c r="H1319" s="48">
        <v>31.94</v>
      </c>
      <c r="I1319" s="48">
        <v>51.21</v>
      </c>
      <c r="J1319" s="49">
        <v>71.400000000000006</v>
      </c>
      <c r="K1319" s="50">
        <v>1.0864583333333334E-3</v>
      </c>
      <c r="L1319" s="50">
        <v>1.4777777777777777E-3</v>
      </c>
      <c r="M1319" s="50">
        <v>3.4583333333333332E-3</v>
      </c>
      <c r="N1319" s="50">
        <v>1.3473379629629632E-3</v>
      </c>
      <c r="O1319" s="50">
        <v>1.8922453703703705E-3</v>
      </c>
      <c r="P1319" s="50">
        <v>2.4652777777777776E-3</v>
      </c>
      <c r="Q1319" s="50">
        <v>3.9530092592592594E-3</v>
      </c>
      <c r="R1319" s="50">
        <v>4.2542824074074071E-3</v>
      </c>
      <c r="S1319" s="50">
        <v>5.4096064814814814E-3</v>
      </c>
      <c r="T1319" s="50">
        <v>8.5663194444444441E-3</v>
      </c>
      <c r="U1319" s="50">
        <v>9.2557870370370363E-3</v>
      </c>
      <c r="V1319" s="50">
        <v>1.4708564814814815E-2</v>
      </c>
      <c r="W1319" s="50">
        <v>1.5671874999999998E-2</v>
      </c>
      <c r="X1319" s="50">
        <v>2.6370486111111108E-2</v>
      </c>
      <c r="Y1319" s="51">
        <v>5.4340970000000002E-2</v>
      </c>
      <c r="Z1319" s="48" t="s">
        <v>0</v>
      </c>
      <c r="AA1319" s="48">
        <v>1.49</v>
      </c>
      <c r="AB1319" s="48" t="s">
        <v>0</v>
      </c>
      <c r="AC1319" s="48">
        <v>6.37</v>
      </c>
      <c r="AD1319" s="48">
        <v>2.39</v>
      </c>
      <c r="AE1319" s="46">
        <v>689</v>
      </c>
      <c r="AF1319" s="48">
        <v>10.51</v>
      </c>
      <c r="AG1319" s="48">
        <v>11.41</v>
      </c>
      <c r="AH1319" s="48">
        <v>12.17</v>
      </c>
      <c r="AI1319" s="48">
        <v>13.03</v>
      </c>
      <c r="AJ1319" s="48">
        <v>14.29</v>
      </c>
      <c r="AK1319" s="48">
        <v>15.47</v>
      </c>
      <c r="AL1319" s="48">
        <v>40.99</v>
      </c>
      <c r="AM1319" s="48">
        <v>67.78</v>
      </c>
      <c r="AN1319" s="48">
        <v>95.95</v>
      </c>
      <c r="AO1319" s="50">
        <v>1.487152777777778E-3</v>
      </c>
      <c r="AP1319" s="50">
        <v>2.0868055555555557E-3</v>
      </c>
      <c r="AQ1319" s="50">
        <v>4.7548611111111107E-3</v>
      </c>
      <c r="AR1319" s="50">
        <v>1.8796296296296295E-3</v>
      </c>
      <c r="AS1319" s="50">
        <v>2.6145833333333333E-3</v>
      </c>
      <c r="AT1319" s="50">
        <v>3.3739583333333334E-3</v>
      </c>
      <c r="AU1319" s="50">
        <v>5.3474537037037032E-3</v>
      </c>
      <c r="AV1319" s="50">
        <v>5.795023148148149E-3</v>
      </c>
      <c r="AW1319" s="50">
        <v>7.4319444444444441E-3</v>
      </c>
      <c r="AX1319" s="50">
        <v>1.1816898148148148E-2</v>
      </c>
      <c r="AY1319" s="50">
        <v>1.275636574074074E-2</v>
      </c>
      <c r="AZ1319" s="50">
        <v>2.0634375E-2</v>
      </c>
      <c r="BA1319" s="50">
        <v>1.784861111111111E-2</v>
      </c>
      <c r="BB1319" s="50">
        <v>3.0489930555555558E-2</v>
      </c>
      <c r="BC1319" s="51">
        <v>6.2396680000000003E-2</v>
      </c>
      <c r="BD1319" s="48" t="s">
        <v>0</v>
      </c>
      <c r="BE1319" s="48">
        <v>1.03</v>
      </c>
      <c r="BF1319" s="48">
        <v>1.61</v>
      </c>
      <c r="BG1319" s="48">
        <v>3.43</v>
      </c>
      <c r="BH1319" s="48">
        <v>1.79</v>
      </c>
      <c r="BI1319" s="46">
        <v>516</v>
      </c>
    </row>
    <row r="1320" spans="1:61" x14ac:dyDescent="0.3">
      <c r="A1320" s="46">
        <v>82</v>
      </c>
      <c r="B1320" s="48">
        <v>8.27</v>
      </c>
      <c r="C1320" s="48">
        <v>8.98</v>
      </c>
      <c r="D1320" s="48" t="s">
        <v>0</v>
      </c>
      <c r="E1320" s="48">
        <v>10.8</v>
      </c>
      <c r="F1320" s="48">
        <v>11.69</v>
      </c>
      <c r="G1320" s="48">
        <v>12.74</v>
      </c>
      <c r="H1320" s="48">
        <v>31.96</v>
      </c>
      <c r="I1320" s="48">
        <v>51.25</v>
      </c>
      <c r="J1320" s="49">
        <v>71.45</v>
      </c>
      <c r="K1320" s="50">
        <v>1.0873842592592593E-3</v>
      </c>
      <c r="L1320" s="50">
        <v>1.4789351851851851E-3</v>
      </c>
      <c r="M1320" s="50">
        <v>3.4612268518518521E-3</v>
      </c>
      <c r="N1320" s="50">
        <v>1.3482638888888891E-3</v>
      </c>
      <c r="O1320" s="50">
        <v>1.8936342592592594E-3</v>
      </c>
      <c r="P1320" s="50">
        <v>2.4671296296296294E-3</v>
      </c>
      <c r="Q1320" s="50">
        <v>3.9561342592592591E-3</v>
      </c>
      <c r="R1320" s="50">
        <v>4.2575231481481483E-3</v>
      </c>
      <c r="S1320" s="50">
        <v>5.4138888888888891E-3</v>
      </c>
      <c r="T1320" s="50">
        <v>8.5732638888888889E-3</v>
      </c>
      <c r="U1320" s="50">
        <v>9.2633101851851852E-3</v>
      </c>
      <c r="V1320" s="50">
        <v>1.472037037037037E-2</v>
      </c>
      <c r="W1320" s="50">
        <v>1.5689351851851854E-2</v>
      </c>
      <c r="X1320" s="50">
        <v>2.64E-2</v>
      </c>
      <c r="Y1320" s="51">
        <v>5.4399030000000001E-2</v>
      </c>
      <c r="Z1320" s="48" t="s">
        <v>0</v>
      </c>
      <c r="AA1320" s="48" t="s">
        <v>0</v>
      </c>
      <c r="AB1320" s="48">
        <v>2.92</v>
      </c>
      <c r="AC1320" s="48">
        <v>6.36</v>
      </c>
      <c r="AD1320" s="48">
        <v>2.37</v>
      </c>
      <c r="AE1320" s="46">
        <v>684</v>
      </c>
      <c r="AF1320" s="48">
        <v>10.52</v>
      </c>
      <c r="AG1320" s="48">
        <v>11.42</v>
      </c>
      <c r="AH1320" s="48">
        <v>12.18</v>
      </c>
      <c r="AI1320" s="48">
        <v>13.05</v>
      </c>
      <c r="AJ1320" s="48">
        <v>14.3</v>
      </c>
      <c r="AK1320" s="48">
        <v>15.48</v>
      </c>
      <c r="AL1320" s="48">
        <v>41.03</v>
      </c>
      <c r="AM1320" s="48">
        <v>67.84</v>
      </c>
      <c r="AN1320" s="48">
        <v>96.05</v>
      </c>
      <c r="AO1320" s="50">
        <v>1.4886574074074075E-3</v>
      </c>
      <c r="AP1320" s="50">
        <v>2.0890046296296295E-3</v>
      </c>
      <c r="AQ1320" s="50">
        <v>4.7599537037037037E-3</v>
      </c>
      <c r="AR1320" s="50">
        <v>1.8815972222222222E-3</v>
      </c>
      <c r="AS1320" s="50">
        <v>2.61724537037037E-3</v>
      </c>
      <c r="AT1320" s="50">
        <v>3.3773148148148148E-3</v>
      </c>
      <c r="AU1320" s="50">
        <v>5.3528935185185181E-3</v>
      </c>
      <c r="AV1320" s="50">
        <v>5.8009259259259264E-3</v>
      </c>
      <c r="AW1320" s="50">
        <v>7.4395833333333328E-3</v>
      </c>
      <c r="AX1320" s="50">
        <v>1.1829398148148148E-2</v>
      </c>
      <c r="AY1320" s="50">
        <v>1.2769907407407409E-2</v>
      </c>
      <c r="AZ1320" s="50">
        <v>2.0656597222222222E-2</v>
      </c>
      <c r="BA1320" s="50">
        <v>1.7869560185185186E-2</v>
      </c>
      <c r="BB1320" s="50">
        <v>3.0525231481481483E-2</v>
      </c>
      <c r="BC1320" s="51">
        <v>6.2466380000000002E-2</v>
      </c>
      <c r="BD1320" s="48" t="s">
        <v>0</v>
      </c>
      <c r="BE1320" s="48" t="s">
        <v>0</v>
      </c>
      <c r="BF1320" s="48" t="s">
        <v>0</v>
      </c>
      <c r="BG1320" s="48">
        <v>3.42</v>
      </c>
      <c r="BH1320" s="48">
        <v>1.77</v>
      </c>
      <c r="BI1320" s="46">
        <v>512</v>
      </c>
    </row>
    <row r="1321" spans="1:61" x14ac:dyDescent="0.3">
      <c r="A1321" s="46">
        <v>81</v>
      </c>
      <c r="B1321" s="48">
        <v>8.2799999999999994</v>
      </c>
      <c r="C1321" s="48" t="s">
        <v>0</v>
      </c>
      <c r="D1321" s="48">
        <v>9.61</v>
      </c>
      <c r="E1321" s="48">
        <v>10.81</v>
      </c>
      <c r="F1321" s="48">
        <v>11.7</v>
      </c>
      <c r="G1321" s="48">
        <v>12.75</v>
      </c>
      <c r="H1321" s="48">
        <v>31.99</v>
      </c>
      <c r="I1321" s="48">
        <v>51.29</v>
      </c>
      <c r="J1321" s="49">
        <v>71.510000000000005</v>
      </c>
      <c r="K1321" s="50">
        <v>1.0881944444444444E-3</v>
      </c>
      <c r="L1321" s="50">
        <v>1.4800925925925925E-3</v>
      </c>
      <c r="M1321" s="50">
        <v>3.4641203703703709E-3</v>
      </c>
      <c r="N1321" s="50">
        <v>1.3493055555555556E-3</v>
      </c>
      <c r="O1321" s="50">
        <v>1.8951388888888889E-3</v>
      </c>
      <c r="P1321" s="50">
        <v>2.4690972222222219E-3</v>
      </c>
      <c r="Q1321" s="50">
        <v>3.9592592592592587E-3</v>
      </c>
      <c r="R1321" s="50">
        <v>4.2608796296296301E-3</v>
      </c>
      <c r="S1321" s="50">
        <v>5.4181712962962968E-3</v>
      </c>
      <c r="T1321" s="50">
        <v>8.5803240740740735E-3</v>
      </c>
      <c r="U1321" s="50">
        <v>9.2708333333333323E-3</v>
      </c>
      <c r="V1321" s="50">
        <v>1.4732291666666666E-2</v>
      </c>
      <c r="W1321" s="50">
        <v>1.5707060185185185E-2</v>
      </c>
      <c r="X1321" s="50">
        <v>2.6429629629629629E-2</v>
      </c>
      <c r="Y1321" s="51">
        <v>5.4457130000000006E-2</v>
      </c>
      <c r="Z1321" s="48" t="s">
        <v>0</v>
      </c>
      <c r="AA1321" s="48">
        <v>1.48</v>
      </c>
      <c r="AB1321" s="48" t="s">
        <v>0</v>
      </c>
      <c r="AC1321" s="48">
        <v>6.35</v>
      </c>
      <c r="AD1321" s="48">
        <v>2.36</v>
      </c>
      <c r="AE1321" s="46">
        <v>678</v>
      </c>
      <c r="AF1321" s="48">
        <v>10.53</v>
      </c>
      <c r="AG1321" s="48">
        <v>11.43</v>
      </c>
      <c r="AH1321" s="48">
        <v>12.19</v>
      </c>
      <c r="AI1321" s="48">
        <v>13.06</v>
      </c>
      <c r="AJ1321" s="48">
        <v>14.32</v>
      </c>
      <c r="AK1321" s="48">
        <v>15.5</v>
      </c>
      <c r="AL1321" s="48">
        <v>41.07</v>
      </c>
      <c r="AM1321" s="48">
        <v>67.91</v>
      </c>
      <c r="AN1321" s="48">
        <v>96.14</v>
      </c>
      <c r="AO1321" s="50">
        <v>1.4902777777777779E-3</v>
      </c>
      <c r="AP1321" s="50">
        <v>2.0912037037037036E-3</v>
      </c>
      <c r="AQ1321" s="50">
        <v>4.7651620370370374E-3</v>
      </c>
      <c r="AR1321" s="50">
        <v>1.8835648148148147E-3</v>
      </c>
      <c r="AS1321" s="50">
        <v>2.6199074074074072E-3</v>
      </c>
      <c r="AT1321" s="50">
        <v>3.3807870370370376E-3</v>
      </c>
      <c r="AU1321" s="50">
        <v>5.358333333333333E-3</v>
      </c>
      <c r="AV1321" s="50">
        <v>5.8069444444444444E-3</v>
      </c>
      <c r="AW1321" s="50">
        <v>7.4473379629629629E-3</v>
      </c>
      <c r="AX1321" s="50">
        <v>1.1842013888888888E-2</v>
      </c>
      <c r="AY1321" s="50">
        <v>1.2783564814814815E-2</v>
      </c>
      <c r="AZ1321" s="50">
        <v>2.0678935185185189E-2</v>
      </c>
      <c r="BA1321" s="50">
        <v>1.7890740740740742E-2</v>
      </c>
      <c r="BB1321" s="50">
        <v>3.0560879629629629E-2</v>
      </c>
      <c r="BC1321" s="51">
        <v>6.2546530000000003E-2</v>
      </c>
      <c r="BD1321" s="48" t="s">
        <v>0</v>
      </c>
      <c r="BE1321" s="48" t="s">
        <v>0</v>
      </c>
      <c r="BF1321" s="48">
        <v>1.6</v>
      </c>
      <c r="BG1321" s="48">
        <v>3.41</v>
      </c>
      <c r="BH1321" s="48">
        <v>1.76</v>
      </c>
      <c r="BI1321" s="46">
        <v>508</v>
      </c>
    </row>
    <row r="1322" spans="1:61" x14ac:dyDescent="0.3">
      <c r="A1322" s="46">
        <v>80</v>
      </c>
      <c r="B1322" s="48" t="s">
        <v>0</v>
      </c>
      <c r="C1322" s="48">
        <v>8.99</v>
      </c>
      <c r="D1322" s="48">
        <v>9.6199999999999992</v>
      </c>
      <c r="E1322" s="48">
        <v>10.82</v>
      </c>
      <c r="F1322" s="48">
        <v>11.71</v>
      </c>
      <c r="G1322" s="48">
        <v>12.77</v>
      </c>
      <c r="H1322" s="48">
        <v>32.01</v>
      </c>
      <c r="I1322" s="48">
        <v>51.33</v>
      </c>
      <c r="J1322" s="49">
        <v>71.56</v>
      </c>
      <c r="K1322" s="50">
        <v>1.0891203703703703E-3</v>
      </c>
      <c r="L1322" s="50">
        <v>1.4812499999999999E-3</v>
      </c>
      <c r="M1322" s="50">
        <v>3.4670138888888893E-3</v>
      </c>
      <c r="N1322" s="50">
        <v>1.3503472222222224E-3</v>
      </c>
      <c r="O1322" s="50">
        <v>1.8965277777777778E-3</v>
      </c>
      <c r="P1322" s="50">
        <v>2.4709490740740738E-3</v>
      </c>
      <c r="Q1322" s="50">
        <v>3.9623842592592584E-3</v>
      </c>
      <c r="R1322" s="50">
        <v>4.264236111111111E-3</v>
      </c>
      <c r="S1322" s="50">
        <v>5.4224537037037036E-3</v>
      </c>
      <c r="T1322" s="50">
        <v>8.5873842592592581E-3</v>
      </c>
      <c r="U1322" s="50">
        <v>9.2784722222222209E-3</v>
      </c>
      <c r="V1322" s="50">
        <v>1.4744212962962964E-2</v>
      </c>
      <c r="W1322" s="50">
        <v>1.5724884259259258E-2</v>
      </c>
      <c r="X1322" s="50">
        <v>2.6459490740740742E-2</v>
      </c>
      <c r="Y1322" s="51">
        <v>5.4525669999999998E-2</v>
      </c>
      <c r="Z1322" s="48">
        <v>1.01</v>
      </c>
      <c r="AA1322" s="48" t="s">
        <v>0</v>
      </c>
      <c r="AB1322" s="48">
        <v>2.91</v>
      </c>
      <c r="AC1322" s="48">
        <v>6.34</v>
      </c>
      <c r="AD1322" s="48">
        <v>2.34</v>
      </c>
      <c r="AE1322" s="46">
        <v>673</v>
      </c>
      <c r="AF1322" s="48">
        <v>10.54</v>
      </c>
      <c r="AG1322" s="48">
        <v>11.44</v>
      </c>
      <c r="AH1322" s="48">
        <v>12.2</v>
      </c>
      <c r="AI1322" s="48">
        <v>13.07</v>
      </c>
      <c r="AJ1322" s="48">
        <v>14.33</v>
      </c>
      <c r="AK1322" s="48">
        <v>15.52</v>
      </c>
      <c r="AL1322" s="48">
        <v>41.11</v>
      </c>
      <c r="AM1322" s="48">
        <v>67.98</v>
      </c>
      <c r="AN1322" s="48">
        <v>96.24</v>
      </c>
      <c r="AO1322" s="50">
        <v>1.4917824074074076E-3</v>
      </c>
      <c r="AP1322" s="50">
        <v>2.0934027777777778E-3</v>
      </c>
      <c r="AQ1322" s="50">
        <v>4.7702546296296295E-3</v>
      </c>
      <c r="AR1322" s="50">
        <v>1.8855324074074074E-3</v>
      </c>
      <c r="AS1322" s="50">
        <v>2.6226851851851849E-3</v>
      </c>
      <c r="AT1322" s="50">
        <v>3.3842592592592596E-3</v>
      </c>
      <c r="AU1322" s="50">
        <v>5.3638888888888894E-3</v>
      </c>
      <c r="AV1322" s="50">
        <v>5.8128472222222227E-3</v>
      </c>
      <c r="AW1322" s="50">
        <v>7.4552083333333337E-3</v>
      </c>
      <c r="AX1322" s="50">
        <v>1.185474537037037E-2</v>
      </c>
      <c r="AY1322" s="50">
        <v>1.2797337962962963E-2</v>
      </c>
      <c r="AZ1322" s="50">
        <v>2.0701388888888891E-2</v>
      </c>
      <c r="BA1322" s="50">
        <v>1.7911921296296297E-2</v>
      </c>
      <c r="BB1322" s="50">
        <v>3.0596643518518516E-2</v>
      </c>
      <c r="BC1322" s="51">
        <v>6.2616309999999994E-2</v>
      </c>
      <c r="BD1322" s="48">
        <v>0.79</v>
      </c>
      <c r="BE1322" s="48">
        <v>1.02</v>
      </c>
      <c r="BF1322" s="48" t="s">
        <v>0</v>
      </c>
      <c r="BG1322" s="48">
        <v>3.4</v>
      </c>
      <c r="BH1322" s="48">
        <v>1.74</v>
      </c>
      <c r="BI1322" s="46">
        <v>504</v>
      </c>
    </row>
    <row r="1323" spans="1:61" x14ac:dyDescent="0.3">
      <c r="A1323" s="46">
        <v>79</v>
      </c>
      <c r="B1323" s="48">
        <v>8.2899999999999991</v>
      </c>
      <c r="C1323" s="48" t="s">
        <v>0</v>
      </c>
      <c r="D1323" s="48" t="s">
        <v>0</v>
      </c>
      <c r="E1323" s="48">
        <v>10.83</v>
      </c>
      <c r="F1323" s="48">
        <v>11.72</v>
      </c>
      <c r="G1323" s="48">
        <v>12.78</v>
      </c>
      <c r="H1323" s="48">
        <v>32.04</v>
      </c>
      <c r="I1323" s="48">
        <v>51.38</v>
      </c>
      <c r="J1323" s="49">
        <v>71.62</v>
      </c>
      <c r="K1323" s="50">
        <v>1.0899305555555556E-3</v>
      </c>
      <c r="L1323" s="50">
        <v>1.4824074074074075E-3</v>
      </c>
      <c r="M1323" s="50">
        <v>3.4699074074074077E-3</v>
      </c>
      <c r="N1323" s="50">
        <v>1.351388888888889E-3</v>
      </c>
      <c r="O1323" s="50">
        <v>1.8980324074074075E-3</v>
      </c>
      <c r="P1323" s="50">
        <v>2.4729166666666667E-3</v>
      </c>
      <c r="Q1323" s="50">
        <v>3.9656249999999995E-3</v>
      </c>
      <c r="R1323" s="50">
        <v>4.2675925925925928E-3</v>
      </c>
      <c r="S1323" s="50">
        <v>5.4267361111111113E-3</v>
      </c>
      <c r="T1323" s="50">
        <v>8.5944444444444445E-3</v>
      </c>
      <c r="U1323" s="50">
        <v>9.2861111111111096E-3</v>
      </c>
      <c r="V1323" s="50">
        <v>1.475636574074074E-2</v>
      </c>
      <c r="W1323" s="50">
        <v>1.5742708333333331E-2</v>
      </c>
      <c r="X1323" s="50">
        <v>2.6489583333333334E-2</v>
      </c>
      <c r="Y1323" s="51">
        <v>5.4583840000000002E-2</v>
      </c>
      <c r="Z1323" s="48" t="s">
        <v>0</v>
      </c>
      <c r="AA1323" s="48" t="s">
        <v>0</v>
      </c>
      <c r="AB1323" s="48" t="s">
        <v>0</v>
      </c>
      <c r="AC1323" s="48">
        <v>6.33</v>
      </c>
      <c r="AD1323" s="48">
        <v>2.3199999999999998</v>
      </c>
      <c r="AE1323" s="46">
        <v>668</v>
      </c>
      <c r="AF1323" s="48">
        <v>10.55</v>
      </c>
      <c r="AG1323" s="48">
        <v>11.46</v>
      </c>
      <c r="AH1323" s="48">
        <v>12.21</v>
      </c>
      <c r="AI1323" s="48">
        <v>13.09</v>
      </c>
      <c r="AJ1323" s="48">
        <v>14.35</v>
      </c>
      <c r="AK1323" s="48">
        <v>15.53</v>
      </c>
      <c r="AL1323" s="48">
        <v>41.15</v>
      </c>
      <c r="AM1323" s="48">
        <v>68.05</v>
      </c>
      <c r="AN1323" s="48">
        <v>96.34</v>
      </c>
      <c r="AO1323" s="50">
        <v>1.493402777777778E-3</v>
      </c>
      <c r="AP1323" s="50">
        <v>2.0957175925925926E-3</v>
      </c>
      <c r="AQ1323" s="50">
        <v>4.7754629629629631E-3</v>
      </c>
      <c r="AR1323" s="50">
        <v>1.8875000000000001E-3</v>
      </c>
      <c r="AS1323" s="50">
        <v>2.6253472222222221E-3</v>
      </c>
      <c r="AT1323" s="50">
        <v>3.387731481481482E-3</v>
      </c>
      <c r="AU1323" s="50">
        <v>5.3694444444444449E-3</v>
      </c>
      <c r="AV1323" s="50">
        <v>5.8189814814814823E-3</v>
      </c>
      <c r="AW1323" s="50">
        <v>7.4629629629629629E-3</v>
      </c>
      <c r="AX1323" s="50">
        <v>1.1867476851851851E-2</v>
      </c>
      <c r="AY1323" s="50">
        <v>1.2811111111111113E-2</v>
      </c>
      <c r="AZ1323" s="50">
        <v>2.0723958333333334E-2</v>
      </c>
      <c r="BA1323" s="50">
        <v>1.7933333333333332E-2</v>
      </c>
      <c r="BB1323" s="50">
        <v>3.063263888888889E-2</v>
      </c>
      <c r="BC1323" s="51">
        <v>6.2686130000000007E-2</v>
      </c>
      <c r="BD1323" s="48" t="s">
        <v>0</v>
      </c>
      <c r="BE1323" s="48" t="s">
        <v>0</v>
      </c>
      <c r="BF1323" s="48">
        <v>1.59</v>
      </c>
      <c r="BG1323" s="48">
        <v>3.38</v>
      </c>
      <c r="BH1323" s="48">
        <v>1.72</v>
      </c>
      <c r="BI1323" s="46">
        <v>500</v>
      </c>
    </row>
    <row r="1324" spans="1:61" x14ac:dyDescent="0.3">
      <c r="A1324" s="46">
        <v>78</v>
      </c>
      <c r="B1324" s="48" t="s">
        <v>0</v>
      </c>
      <c r="C1324" s="48">
        <v>9</v>
      </c>
      <c r="D1324" s="48">
        <v>9.6300000000000008</v>
      </c>
      <c r="E1324" s="48" t="s">
        <v>0</v>
      </c>
      <c r="F1324" s="48">
        <v>11.73</v>
      </c>
      <c r="G1324" s="48">
        <v>12.79</v>
      </c>
      <c r="H1324" s="48">
        <v>32.06</v>
      </c>
      <c r="I1324" s="48">
        <v>51.42</v>
      </c>
      <c r="J1324" s="49">
        <v>71.680000000000007</v>
      </c>
      <c r="K1324" s="50">
        <v>1.0908564814814815E-3</v>
      </c>
      <c r="L1324" s="50">
        <v>1.4835648148148149E-3</v>
      </c>
      <c r="M1324" s="50">
        <v>3.4729166666666667E-3</v>
      </c>
      <c r="N1324" s="50">
        <v>1.3524305555555557E-3</v>
      </c>
      <c r="O1324" s="50">
        <v>1.899537037037037E-3</v>
      </c>
      <c r="P1324" s="50">
        <v>2.4748842592592591E-3</v>
      </c>
      <c r="Q1324" s="50">
        <v>3.9687499999999992E-3</v>
      </c>
      <c r="R1324" s="50">
        <v>4.2710648148148143E-3</v>
      </c>
      <c r="S1324" s="50">
        <v>5.4311342592592588E-3</v>
      </c>
      <c r="T1324" s="50">
        <v>8.6016203703703706E-3</v>
      </c>
      <c r="U1324" s="50">
        <v>9.2937499999999982E-3</v>
      </c>
      <c r="V1324" s="50">
        <v>1.4768402777777778E-2</v>
      </c>
      <c r="W1324" s="50">
        <v>1.5760648148148145E-2</v>
      </c>
      <c r="X1324" s="50">
        <v>2.6519791666666667E-2</v>
      </c>
      <c r="Y1324" s="51">
        <v>5.4642050000000005E-2</v>
      </c>
      <c r="Z1324" s="48" t="s">
        <v>0</v>
      </c>
      <c r="AA1324" s="48">
        <v>1.47</v>
      </c>
      <c r="AB1324" s="48">
        <v>2.9</v>
      </c>
      <c r="AC1324" s="48">
        <v>6.32</v>
      </c>
      <c r="AD1324" s="48">
        <v>2.2999999999999998</v>
      </c>
      <c r="AE1324" s="46">
        <v>662</v>
      </c>
      <c r="AF1324" s="48">
        <v>10.56</v>
      </c>
      <c r="AG1324" s="48">
        <v>11.47</v>
      </c>
      <c r="AH1324" s="48">
        <v>12.23</v>
      </c>
      <c r="AI1324" s="48">
        <v>13.1</v>
      </c>
      <c r="AJ1324" s="48">
        <v>14.36</v>
      </c>
      <c r="AK1324" s="48">
        <v>15.55</v>
      </c>
      <c r="AL1324" s="48">
        <v>41.19</v>
      </c>
      <c r="AM1324" s="48">
        <v>68.12</v>
      </c>
      <c r="AN1324" s="48">
        <v>96.44</v>
      </c>
      <c r="AO1324" s="50">
        <v>1.4949074074074075E-3</v>
      </c>
      <c r="AP1324" s="50">
        <v>2.0980324074074074E-3</v>
      </c>
      <c r="AQ1324" s="50">
        <v>4.7807870370370374E-3</v>
      </c>
      <c r="AR1324" s="50">
        <v>1.8895833333333334E-3</v>
      </c>
      <c r="AS1324" s="50">
        <v>2.6281250000000003E-3</v>
      </c>
      <c r="AT1324" s="50">
        <v>3.3912037037037036E-3</v>
      </c>
      <c r="AU1324" s="50">
        <v>5.3750000000000004E-3</v>
      </c>
      <c r="AV1324" s="50">
        <v>5.8250000000000003E-3</v>
      </c>
      <c r="AW1324" s="50">
        <v>7.4709490740740734E-3</v>
      </c>
      <c r="AX1324" s="50">
        <v>1.1880324074074074E-2</v>
      </c>
      <c r="AY1324" s="50">
        <v>1.2825115740740741E-2</v>
      </c>
      <c r="AZ1324" s="50">
        <v>2.0746643518518522E-2</v>
      </c>
      <c r="BA1324" s="50">
        <v>1.7954745370370371E-2</v>
      </c>
      <c r="BB1324" s="50">
        <v>3.0668981481481481E-2</v>
      </c>
      <c r="BC1324" s="51">
        <v>6.2766409999999995E-2</v>
      </c>
      <c r="BD1324" s="48" t="s">
        <v>0</v>
      </c>
      <c r="BE1324" s="48" t="s">
        <v>0</v>
      </c>
      <c r="BF1324" s="48" t="s">
        <v>0</v>
      </c>
      <c r="BG1324" s="48">
        <v>3.37</v>
      </c>
      <c r="BH1324" s="48">
        <v>1.71</v>
      </c>
      <c r="BI1324" s="46">
        <v>495</v>
      </c>
    </row>
    <row r="1325" spans="1:61" x14ac:dyDescent="0.3">
      <c r="A1325" s="46">
        <v>77</v>
      </c>
      <c r="B1325" s="48">
        <v>8.3000000000000007</v>
      </c>
      <c r="C1325" s="48">
        <v>9.01</v>
      </c>
      <c r="D1325" s="48">
        <v>9.64</v>
      </c>
      <c r="E1325" s="48">
        <v>10.84</v>
      </c>
      <c r="F1325" s="48">
        <v>11.74</v>
      </c>
      <c r="G1325" s="48">
        <v>12.8</v>
      </c>
      <c r="H1325" s="48">
        <v>32.090000000000003</v>
      </c>
      <c r="I1325" s="48">
        <v>51.46</v>
      </c>
      <c r="J1325" s="49">
        <v>71.739999999999995</v>
      </c>
      <c r="K1325" s="50">
        <v>1.0916666666666666E-3</v>
      </c>
      <c r="L1325" s="50">
        <v>1.4848379629629632E-3</v>
      </c>
      <c r="M1325" s="50">
        <v>3.4758101851851851E-3</v>
      </c>
      <c r="N1325" s="50">
        <v>1.3534722222222223E-3</v>
      </c>
      <c r="O1325" s="50">
        <v>1.9009259259259259E-3</v>
      </c>
      <c r="P1325" s="50">
        <v>2.476736111111111E-3</v>
      </c>
      <c r="Q1325" s="50">
        <v>3.9719907407407403E-3</v>
      </c>
      <c r="R1325" s="50">
        <v>4.2744212962962961E-3</v>
      </c>
      <c r="S1325" s="50">
        <v>5.4354166666666665E-3</v>
      </c>
      <c r="T1325" s="50">
        <v>8.6087962962962967E-3</v>
      </c>
      <c r="U1325" s="50">
        <v>9.3015046296296301E-3</v>
      </c>
      <c r="V1325" s="50">
        <v>1.4780671296296297E-2</v>
      </c>
      <c r="W1325" s="50">
        <v>1.5778819444444446E-2</v>
      </c>
      <c r="X1325" s="50">
        <v>2.655023148148148E-2</v>
      </c>
      <c r="Y1325" s="51">
        <v>5.4710719999999997E-2</v>
      </c>
      <c r="Z1325" s="48" t="s">
        <v>0</v>
      </c>
      <c r="AA1325" s="48" t="s">
        <v>0</v>
      </c>
      <c r="AB1325" s="48" t="s">
        <v>0</v>
      </c>
      <c r="AC1325" s="48">
        <v>6.31</v>
      </c>
      <c r="AD1325" s="48">
        <v>2.29</v>
      </c>
      <c r="AE1325" s="46">
        <v>657</v>
      </c>
      <c r="AF1325" s="48">
        <v>10.57</v>
      </c>
      <c r="AG1325" s="48">
        <v>11.48</v>
      </c>
      <c r="AH1325" s="48">
        <v>12.24</v>
      </c>
      <c r="AI1325" s="48">
        <v>13.11</v>
      </c>
      <c r="AJ1325" s="48">
        <v>14.38</v>
      </c>
      <c r="AK1325" s="48">
        <v>15.57</v>
      </c>
      <c r="AL1325" s="48">
        <v>41.23</v>
      </c>
      <c r="AM1325" s="48">
        <v>68.19</v>
      </c>
      <c r="AN1325" s="48">
        <v>96.54</v>
      </c>
      <c r="AO1325" s="50">
        <v>1.4965277777777778E-3</v>
      </c>
      <c r="AP1325" s="50">
        <v>2.1002314814814816E-3</v>
      </c>
      <c r="AQ1325" s="50">
        <v>4.7859953703703701E-3</v>
      </c>
      <c r="AR1325" s="50">
        <v>1.8915509259259261E-3</v>
      </c>
      <c r="AS1325" s="50">
        <v>2.630902777777778E-3</v>
      </c>
      <c r="AT1325" s="50">
        <v>3.3947916666666666E-3</v>
      </c>
      <c r="AU1325" s="50">
        <v>5.3806712962962966E-3</v>
      </c>
      <c r="AV1325" s="50">
        <v>5.831134259259259E-3</v>
      </c>
      <c r="AW1325" s="50">
        <v>7.4788194444444442E-3</v>
      </c>
      <c r="AX1325" s="50">
        <v>1.1893171296296296E-2</v>
      </c>
      <c r="AY1325" s="50">
        <v>1.2839120370370371E-2</v>
      </c>
      <c r="AZ1325" s="50">
        <v>2.0769560185185186E-2</v>
      </c>
      <c r="BA1325" s="50">
        <v>1.7976388888888892E-2</v>
      </c>
      <c r="BB1325" s="50">
        <v>3.0705439814814814E-2</v>
      </c>
      <c r="BC1325" s="51">
        <v>6.2836340000000004E-2</v>
      </c>
      <c r="BD1325" s="48" t="s">
        <v>0</v>
      </c>
      <c r="BE1325" s="48">
        <v>1.01</v>
      </c>
      <c r="BF1325" s="48">
        <v>1.58</v>
      </c>
      <c r="BG1325" s="48">
        <v>3.36</v>
      </c>
      <c r="BH1325" s="48">
        <v>1.69</v>
      </c>
      <c r="BI1325" s="46">
        <v>491</v>
      </c>
    </row>
    <row r="1326" spans="1:61" x14ac:dyDescent="0.3">
      <c r="A1326" s="46">
        <v>76</v>
      </c>
      <c r="B1326" s="48" t="s">
        <v>0</v>
      </c>
      <c r="C1326" s="48" t="s">
        <v>0</v>
      </c>
      <c r="D1326" s="48" t="s">
        <v>0</v>
      </c>
      <c r="E1326" s="48">
        <v>10.85</v>
      </c>
      <c r="F1326" s="48">
        <v>11.76</v>
      </c>
      <c r="G1326" s="48">
        <v>12.81</v>
      </c>
      <c r="H1326" s="48">
        <v>32.11</v>
      </c>
      <c r="I1326" s="48">
        <v>51.5</v>
      </c>
      <c r="J1326" s="49">
        <v>71.790000000000006</v>
      </c>
      <c r="K1326" s="50">
        <v>1.0925925925925925E-3</v>
      </c>
      <c r="L1326" s="50">
        <v>1.4859953703703706E-3</v>
      </c>
      <c r="M1326" s="50">
        <v>3.4788194444444441E-3</v>
      </c>
      <c r="N1326" s="50">
        <v>1.3546296296296297E-3</v>
      </c>
      <c r="O1326" s="50">
        <v>1.9024305555555556E-3</v>
      </c>
      <c r="P1326" s="50">
        <v>2.4787037037037035E-3</v>
      </c>
      <c r="Q1326" s="50">
        <v>3.9752314814814815E-3</v>
      </c>
      <c r="R1326" s="50">
        <v>4.2778935185185185E-3</v>
      </c>
      <c r="S1326" s="50">
        <v>5.4399305555555555E-3</v>
      </c>
      <c r="T1326" s="50">
        <v>8.6160879629629625E-3</v>
      </c>
      <c r="U1326" s="50">
        <v>9.3093749999999999E-3</v>
      </c>
      <c r="V1326" s="50">
        <v>1.4792939814814814E-2</v>
      </c>
      <c r="W1326" s="50">
        <v>1.579699074074074E-2</v>
      </c>
      <c r="X1326" s="50">
        <v>2.6580787037037035E-2</v>
      </c>
      <c r="Y1326" s="51">
        <v>5.4769000000000005E-2</v>
      </c>
      <c r="Z1326" s="48" t="s">
        <v>0</v>
      </c>
      <c r="AA1326" s="48">
        <v>1.46</v>
      </c>
      <c r="AB1326" s="48">
        <v>2.89</v>
      </c>
      <c r="AC1326" s="48">
        <v>6.3</v>
      </c>
      <c r="AD1326" s="48">
        <v>2.27</v>
      </c>
      <c r="AE1326" s="46">
        <v>652</v>
      </c>
      <c r="AF1326" s="48">
        <v>10.58</v>
      </c>
      <c r="AG1326" s="48">
        <v>11.49</v>
      </c>
      <c r="AH1326" s="48">
        <v>12.25</v>
      </c>
      <c r="AI1326" s="48">
        <v>13.13</v>
      </c>
      <c r="AJ1326" s="48">
        <v>14.39</v>
      </c>
      <c r="AK1326" s="48">
        <v>15.59</v>
      </c>
      <c r="AL1326" s="48">
        <v>41.27</v>
      </c>
      <c r="AM1326" s="48">
        <v>68.260000000000005</v>
      </c>
      <c r="AN1326" s="48">
        <v>96.64</v>
      </c>
      <c r="AO1326" s="50">
        <v>1.4981481481481482E-3</v>
      </c>
      <c r="AP1326" s="50">
        <v>2.1025462962962964E-3</v>
      </c>
      <c r="AQ1326" s="50">
        <v>4.7913194444444444E-3</v>
      </c>
      <c r="AR1326" s="50">
        <v>1.8936342592592594E-3</v>
      </c>
      <c r="AS1326" s="50">
        <v>2.6335648148148151E-3</v>
      </c>
      <c r="AT1326" s="50">
        <v>3.3983796296296297E-3</v>
      </c>
      <c r="AU1326" s="50">
        <v>5.3863425925925927E-3</v>
      </c>
      <c r="AV1326" s="50">
        <v>5.8372685185185185E-3</v>
      </c>
      <c r="AW1326" s="50">
        <v>7.4868055555555556E-3</v>
      </c>
      <c r="AX1326" s="50">
        <v>1.1906249999999998E-2</v>
      </c>
      <c r="AY1326" s="50">
        <v>1.2853240740740741E-2</v>
      </c>
      <c r="AZ1326" s="50">
        <v>2.0792592592592595E-2</v>
      </c>
      <c r="BA1326" s="50">
        <v>1.799826388888889E-2</v>
      </c>
      <c r="BB1326" s="50">
        <v>3.0742129629629626E-2</v>
      </c>
      <c r="BC1326" s="51">
        <v>6.2916719999999995E-2</v>
      </c>
      <c r="BD1326" s="48" t="s">
        <v>0</v>
      </c>
      <c r="BE1326" s="48" t="s">
        <v>0</v>
      </c>
      <c r="BF1326" s="48" t="s">
        <v>0</v>
      </c>
      <c r="BG1326" s="48">
        <v>3.35</v>
      </c>
      <c r="BH1326" s="48">
        <v>1.6800000000000002</v>
      </c>
      <c r="BI1326" s="46">
        <v>487</v>
      </c>
    </row>
    <row r="1327" spans="1:61" x14ac:dyDescent="0.3">
      <c r="A1327" s="46">
        <v>75</v>
      </c>
      <c r="B1327" s="48">
        <v>8.31</v>
      </c>
      <c r="C1327" s="48">
        <v>9.02</v>
      </c>
      <c r="D1327" s="48">
        <v>9.65</v>
      </c>
      <c r="E1327" s="48">
        <v>10.86</v>
      </c>
      <c r="F1327" s="48">
        <v>11.77</v>
      </c>
      <c r="G1327" s="48">
        <v>12.82</v>
      </c>
      <c r="H1327" s="48">
        <v>32.14</v>
      </c>
      <c r="I1327" s="48">
        <v>51.55</v>
      </c>
      <c r="J1327" s="49">
        <v>71.849999999999994</v>
      </c>
      <c r="K1327" s="50">
        <v>1.0934027777777778E-3</v>
      </c>
      <c r="L1327" s="50">
        <v>1.487152777777778E-3</v>
      </c>
      <c r="M1327" s="50">
        <v>3.4818287037037036E-3</v>
      </c>
      <c r="N1327" s="50">
        <v>1.3556712962962964E-3</v>
      </c>
      <c r="O1327" s="50">
        <v>1.9039351851851852E-3</v>
      </c>
      <c r="P1327" s="50">
        <v>2.4806712962962959E-3</v>
      </c>
      <c r="Q1327" s="50">
        <v>3.9784722222222218E-3</v>
      </c>
      <c r="R1327" s="50">
        <v>4.2813657407407401E-3</v>
      </c>
      <c r="S1327" s="50">
        <v>5.4443287037037038E-3</v>
      </c>
      <c r="T1327" s="50">
        <v>8.6233796296296284E-3</v>
      </c>
      <c r="U1327" s="50">
        <v>9.3171296296296283E-3</v>
      </c>
      <c r="V1327" s="50">
        <v>1.4805324074074075E-2</v>
      </c>
      <c r="W1327" s="50">
        <v>1.5815393518518517E-2</v>
      </c>
      <c r="X1327" s="50">
        <v>2.6611689814814817E-2</v>
      </c>
      <c r="Y1327" s="51">
        <v>5.4827340000000002E-2</v>
      </c>
      <c r="Z1327" s="48" t="s">
        <v>0</v>
      </c>
      <c r="AA1327" s="48" t="s">
        <v>0</v>
      </c>
      <c r="AB1327" s="48" t="s">
        <v>0</v>
      </c>
      <c r="AC1327" s="48">
        <v>6.29</v>
      </c>
      <c r="AD1327" s="48">
        <v>2.25</v>
      </c>
      <c r="AE1327" s="46">
        <v>646</v>
      </c>
      <c r="AF1327" s="48">
        <v>10.59</v>
      </c>
      <c r="AG1327" s="48">
        <v>11.5</v>
      </c>
      <c r="AH1327" s="48">
        <v>12.26</v>
      </c>
      <c r="AI1327" s="48">
        <v>13.14</v>
      </c>
      <c r="AJ1327" s="48">
        <v>14.41</v>
      </c>
      <c r="AK1327" s="48">
        <v>15.6</v>
      </c>
      <c r="AL1327" s="48">
        <v>41.31</v>
      </c>
      <c r="AM1327" s="48">
        <v>68.33</v>
      </c>
      <c r="AN1327" s="48">
        <v>96.74</v>
      </c>
      <c r="AO1327" s="50">
        <v>1.4997685185185186E-3</v>
      </c>
      <c r="AP1327" s="50">
        <v>2.1048611111111112E-3</v>
      </c>
      <c r="AQ1327" s="50">
        <v>4.7966435185185178E-3</v>
      </c>
      <c r="AR1327" s="50">
        <v>1.8956018518518519E-3</v>
      </c>
      <c r="AS1327" s="50">
        <v>2.6363425925925929E-3</v>
      </c>
      <c r="AT1327" s="50">
        <v>3.4018518518518517E-3</v>
      </c>
      <c r="AU1327" s="50">
        <v>5.3920138888888889E-3</v>
      </c>
      <c r="AV1327" s="50">
        <v>5.8435185185185187E-3</v>
      </c>
      <c r="AW1327" s="50">
        <v>7.4949074074074067E-3</v>
      </c>
      <c r="AX1327" s="50">
        <v>1.1919328703703705E-2</v>
      </c>
      <c r="AY1327" s="50">
        <v>1.2867361111111112E-2</v>
      </c>
      <c r="AZ1327" s="50">
        <v>2.0815740740740742E-2</v>
      </c>
      <c r="BA1327" s="50">
        <v>1.8020138888888888E-2</v>
      </c>
      <c r="BB1327" s="50">
        <v>3.0779050925925925E-2</v>
      </c>
      <c r="BC1327" s="51">
        <v>6.2986740000000013E-2</v>
      </c>
      <c r="BD1327" s="48" t="s">
        <v>0</v>
      </c>
      <c r="BE1327" s="48" t="s">
        <v>0</v>
      </c>
      <c r="BF1327" s="48">
        <v>1.57</v>
      </c>
      <c r="BG1327" s="48">
        <v>3.34</v>
      </c>
      <c r="BH1327" s="48">
        <v>1.66</v>
      </c>
      <c r="BI1327" s="46">
        <v>483</v>
      </c>
    </row>
    <row r="1328" spans="1:61" x14ac:dyDescent="0.3">
      <c r="A1328" s="46">
        <v>74</v>
      </c>
      <c r="B1328" s="48">
        <v>8.32</v>
      </c>
      <c r="C1328" s="48">
        <v>9.0299999999999994</v>
      </c>
      <c r="D1328" s="48">
        <v>9.66</v>
      </c>
      <c r="E1328" s="48">
        <v>10.87</v>
      </c>
      <c r="F1328" s="48">
        <v>11.78</v>
      </c>
      <c r="G1328" s="48">
        <v>12.84</v>
      </c>
      <c r="H1328" s="48">
        <v>32.159999999999997</v>
      </c>
      <c r="I1328" s="48">
        <v>51.59</v>
      </c>
      <c r="J1328" s="49">
        <v>71.91</v>
      </c>
      <c r="K1328" s="50">
        <v>1.0943287037037037E-3</v>
      </c>
      <c r="L1328" s="50">
        <v>1.4883101851851854E-3</v>
      </c>
      <c r="M1328" s="50">
        <v>3.4848379629629626E-3</v>
      </c>
      <c r="N1328" s="50">
        <v>1.356712962962963E-3</v>
      </c>
      <c r="O1328" s="50">
        <v>1.9054398148148149E-3</v>
      </c>
      <c r="P1328" s="50">
        <v>2.4827546296296295E-3</v>
      </c>
      <c r="Q1328" s="50">
        <v>3.9817129629629629E-3</v>
      </c>
      <c r="R1328" s="50">
        <v>4.2848379629629634E-3</v>
      </c>
      <c r="S1328" s="50">
        <v>5.4487268518518522E-3</v>
      </c>
      <c r="T1328" s="50">
        <v>8.6307870370370358E-3</v>
      </c>
      <c r="U1328" s="50">
        <v>9.3251157407407397E-3</v>
      </c>
      <c r="V1328" s="50">
        <v>1.4817708333333334E-2</v>
      </c>
      <c r="W1328" s="50">
        <v>1.5833796296296294E-2</v>
      </c>
      <c r="X1328" s="50">
        <v>2.6642708333333334E-2</v>
      </c>
      <c r="Y1328" s="51">
        <v>5.489612E-2</v>
      </c>
      <c r="Z1328" s="48" t="s">
        <v>0</v>
      </c>
      <c r="AA1328" s="48" t="s">
        <v>0</v>
      </c>
      <c r="AB1328" s="48">
        <v>2.88</v>
      </c>
      <c r="AC1328" s="48">
        <v>6.28</v>
      </c>
      <c r="AD1328" s="48">
        <v>2.23</v>
      </c>
      <c r="AE1328" s="46">
        <v>641</v>
      </c>
      <c r="AF1328" s="48">
        <v>10.6</v>
      </c>
      <c r="AG1328" s="48">
        <v>11.51</v>
      </c>
      <c r="AH1328" s="48">
        <v>12.27</v>
      </c>
      <c r="AI1328" s="48">
        <v>13.16</v>
      </c>
      <c r="AJ1328" s="48">
        <v>14.43</v>
      </c>
      <c r="AK1328" s="48">
        <v>15.62</v>
      </c>
      <c r="AL1328" s="48">
        <v>41.35</v>
      </c>
      <c r="AM1328" s="48">
        <v>68.400000000000006</v>
      </c>
      <c r="AN1328" s="48">
        <v>96.84</v>
      </c>
      <c r="AO1328" s="50">
        <v>1.5013888888888889E-3</v>
      </c>
      <c r="AP1328" s="50">
        <v>2.107175925925926E-3</v>
      </c>
      <c r="AQ1328" s="50">
        <v>4.8020833333333327E-3</v>
      </c>
      <c r="AR1328" s="50">
        <v>1.8976851851851852E-3</v>
      </c>
      <c r="AS1328" s="50">
        <v>2.6392361111111113E-3</v>
      </c>
      <c r="AT1328" s="50">
        <v>3.4055555555555558E-3</v>
      </c>
      <c r="AU1328" s="50">
        <v>5.3978009259259266E-3</v>
      </c>
      <c r="AV1328" s="50">
        <v>5.8497685185185189E-3</v>
      </c>
      <c r="AW1328" s="50">
        <v>7.5030092592592587E-3</v>
      </c>
      <c r="AX1328" s="50">
        <v>1.1932407407407407E-2</v>
      </c>
      <c r="AY1328" s="50">
        <v>1.2881712962962963E-2</v>
      </c>
      <c r="AZ1328" s="50">
        <v>2.0839120370370369E-2</v>
      </c>
      <c r="BA1328" s="50">
        <v>1.8042245370370368E-2</v>
      </c>
      <c r="BB1328" s="50">
        <v>3.0816319444444441E-2</v>
      </c>
      <c r="BC1328" s="51">
        <v>6.3067219999999993E-2</v>
      </c>
      <c r="BD1328" s="48" t="s">
        <v>0</v>
      </c>
      <c r="BE1328" s="48">
        <v>1</v>
      </c>
      <c r="BF1328" s="48" t="s">
        <v>0</v>
      </c>
      <c r="BG1328" s="48">
        <v>3.33</v>
      </c>
      <c r="BH1328" s="48">
        <v>1.64</v>
      </c>
      <c r="BI1328" s="46">
        <v>479</v>
      </c>
    </row>
    <row r="1329" spans="1:61" x14ac:dyDescent="0.3">
      <c r="A1329" s="46">
        <v>73</v>
      </c>
      <c r="B1329" s="48" t="s">
        <v>0</v>
      </c>
      <c r="C1329" s="48" t="s">
        <v>0</v>
      </c>
      <c r="D1329" s="48" t="s">
        <v>0</v>
      </c>
      <c r="E1329" s="48">
        <v>10.88</v>
      </c>
      <c r="F1329" s="48">
        <v>11.79</v>
      </c>
      <c r="G1329" s="48">
        <v>12.85</v>
      </c>
      <c r="H1329" s="48">
        <v>32.19</v>
      </c>
      <c r="I1329" s="48">
        <v>51.63</v>
      </c>
      <c r="J1329" s="49">
        <v>71.97</v>
      </c>
      <c r="K1329" s="50">
        <v>1.0952546296296296E-3</v>
      </c>
      <c r="L1329" s="50">
        <v>1.4895833333333334E-3</v>
      </c>
      <c r="M1329" s="50">
        <v>3.4879629629629627E-3</v>
      </c>
      <c r="N1329" s="50">
        <v>1.3577546296296298E-3</v>
      </c>
      <c r="O1329" s="50">
        <v>1.9069444444444444E-3</v>
      </c>
      <c r="P1329" s="50">
        <v>2.4847222222222219E-3</v>
      </c>
      <c r="Q1329" s="50">
        <v>3.9849537037037041E-3</v>
      </c>
      <c r="R1329" s="50">
        <v>4.2884259259259264E-3</v>
      </c>
      <c r="S1329" s="50">
        <v>5.4532407407407411E-3</v>
      </c>
      <c r="T1329" s="50">
        <v>8.6381944444444449E-3</v>
      </c>
      <c r="U1329" s="50">
        <v>9.3329861111111113E-3</v>
      </c>
      <c r="V1329" s="50">
        <v>1.4830324074074074E-2</v>
      </c>
      <c r="W1329" s="50">
        <v>1.5852430555555557E-2</v>
      </c>
      <c r="X1329" s="50">
        <v>2.6673958333333331E-2</v>
      </c>
      <c r="Y1329" s="51">
        <v>5.4954540000000003E-2</v>
      </c>
      <c r="Z1329" s="48" t="s">
        <v>0</v>
      </c>
      <c r="AA1329" s="48">
        <v>1.45</v>
      </c>
      <c r="AB1329" s="48" t="s">
        <v>0</v>
      </c>
      <c r="AC1329" s="48">
        <v>6.27</v>
      </c>
      <c r="AD1329" s="48">
        <v>2.2200000000000002</v>
      </c>
      <c r="AE1329" s="46">
        <v>636</v>
      </c>
      <c r="AF1329" s="48">
        <v>10.61</v>
      </c>
      <c r="AG1329" s="48">
        <v>11.52</v>
      </c>
      <c r="AH1329" s="48">
        <v>12.28</v>
      </c>
      <c r="AI1329" s="48">
        <v>13.17</v>
      </c>
      <c r="AJ1329" s="48">
        <v>14.44</v>
      </c>
      <c r="AK1329" s="48">
        <v>15.64</v>
      </c>
      <c r="AL1329" s="48">
        <v>41.4</v>
      </c>
      <c r="AM1329" s="48">
        <v>68.47</v>
      </c>
      <c r="AN1329" s="48">
        <v>96.95</v>
      </c>
      <c r="AO1329" s="50">
        <v>1.5030092592592593E-3</v>
      </c>
      <c r="AP1329" s="50">
        <v>2.1096064814814814E-3</v>
      </c>
      <c r="AQ1329" s="50">
        <v>4.8075231481481484E-3</v>
      </c>
      <c r="AR1329" s="50">
        <v>1.8997685185185185E-3</v>
      </c>
      <c r="AS1329" s="50">
        <v>2.6420138888888891E-3</v>
      </c>
      <c r="AT1329" s="50">
        <v>3.4091435185185188E-3</v>
      </c>
      <c r="AU1329" s="50">
        <v>5.4035879629629633E-3</v>
      </c>
      <c r="AV1329" s="50">
        <v>5.8560185185185191E-3</v>
      </c>
      <c r="AW1329" s="50">
        <v>7.5111111111111108E-3</v>
      </c>
      <c r="AX1329" s="50">
        <v>1.1945717592592591E-2</v>
      </c>
      <c r="AY1329" s="50">
        <v>1.2896064814814815E-2</v>
      </c>
      <c r="AZ1329" s="50">
        <v>2.0862615740740737E-2</v>
      </c>
      <c r="BA1329" s="50">
        <v>1.806446759259259E-2</v>
      </c>
      <c r="BB1329" s="50">
        <v>3.0853819444444444E-2</v>
      </c>
      <c r="BC1329" s="51">
        <v>6.313734E-2</v>
      </c>
      <c r="BD1329" s="48" t="s">
        <v>0</v>
      </c>
      <c r="BE1329" s="48" t="s">
        <v>0</v>
      </c>
      <c r="BF1329" s="48">
        <v>1.56</v>
      </c>
      <c r="BG1329" s="48">
        <v>3.32</v>
      </c>
      <c r="BH1329" s="48">
        <v>1.63</v>
      </c>
      <c r="BI1329" s="46">
        <v>475</v>
      </c>
    </row>
    <row r="1330" spans="1:61" x14ac:dyDescent="0.3">
      <c r="A1330" s="46">
        <v>72</v>
      </c>
      <c r="B1330" s="48">
        <v>8.33</v>
      </c>
      <c r="C1330" s="48">
        <v>9.0399999999999991</v>
      </c>
      <c r="D1330" s="48">
        <v>9.67</v>
      </c>
      <c r="E1330" s="48">
        <v>10.89</v>
      </c>
      <c r="F1330" s="48">
        <v>11.8</v>
      </c>
      <c r="G1330" s="48">
        <v>12.86</v>
      </c>
      <c r="H1330" s="48">
        <v>32.22</v>
      </c>
      <c r="I1330" s="48">
        <v>51.68</v>
      </c>
      <c r="J1330" s="49">
        <v>72.03</v>
      </c>
      <c r="K1330" s="50">
        <v>1.0961805555555555E-3</v>
      </c>
      <c r="L1330" s="50">
        <v>1.4907407407407408E-3</v>
      </c>
      <c r="M1330" s="50">
        <v>3.4909722222222221E-3</v>
      </c>
      <c r="N1330" s="50">
        <v>1.3589120370370372E-3</v>
      </c>
      <c r="O1330" s="50">
        <v>1.9085648148148148E-3</v>
      </c>
      <c r="P1330" s="50">
        <v>2.4866898148148144E-3</v>
      </c>
      <c r="Q1330" s="50">
        <v>3.988310185185185E-3</v>
      </c>
      <c r="R1330" s="50">
        <v>4.291898148148148E-3</v>
      </c>
      <c r="S1330" s="50">
        <v>5.4577546296296301E-3</v>
      </c>
      <c r="T1330" s="50">
        <v>8.6456018518518522E-3</v>
      </c>
      <c r="U1330" s="50">
        <v>9.340972222222221E-3</v>
      </c>
      <c r="V1330" s="50">
        <v>1.4842939814814814E-2</v>
      </c>
      <c r="W1330" s="50">
        <v>1.5871180555555555E-2</v>
      </c>
      <c r="X1330" s="50">
        <v>2.6705324074074076E-2</v>
      </c>
      <c r="Y1330" s="51">
        <v>5.5023410000000002E-2</v>
      </c>
      <c r="Z1330" s="48">
        <v>1</v>
      </c>
      <c r="AA1330" s="48" t="s">
        <v>0</v>
      </c>
      <c r="AB1330" s="48">
        <v>2.87</v>
      </c>
      <c r="AC1330" s="48">
        <v>6.25</v>
      </c>
      <c r="AD1330" s="48">
        <v>2.2000000000000002</v>
      </c>
      <c r="AE1330" s="46">
        <v>630</v>
      </c>
      <c r="AF1330" s="48">
        <v>10.62</v>
      </c>
      <c r="AG1330" s="48">
        <v>11.53</v>
      </c>
      <c r="AH1330" s="48">
        <v>12.29</v>
      </c>
      <c r="AI1330" s="48">
        <v>13.19</v>
      </c>
      <c r="AJ1330" s="48">
        <v>14.46</v>
      </c>
      <c r="AK1330" s="48">
        <v>15.65</v>
      </c>
      <c r="AL1330" s="48">
        <v>41.44</v>
      </c>
      <c r="AM1330" s="48">
        <v>68.55</v>
      </c>
      <c r="AN1330" s="48">
        <v>97.05</v>
      </c>
      <c r="AO1330" s="50">
        <v>1.5046296296296296E-3</v>
      </c>
      <c r="AP1330" s="50">
        <v>2.1119212962962962E-3</v>
      </c>
      <c r="AQ1330" s="50">
        <v>4.8129629629629633E-3</v>
      </c>
      <c r="AR1330" s="50">
        <v>1.9018518518518518E-3</v>
      </c>
      <c r="AS1330" s="50">
        <v>2.6449074074074075E-3</v>
      </c>
      <c r="AT1330" s="50">
        <v>3.4127314814814819E-3</v>
      </c>
      <c r="AU1330" s="50">
        <v>5.4093750000000001E-3</v>
      </c>
      <c r="AV1330" s="50">
        <v>5.862384259259259E-3</v>
      </c>
      <c r="AW1330" s="50">
        <v>7.5193287037037026E-3</v>
      </c>
      <c r="AX1330" s="50">
        <v>1.1959027777777778E-2</v>
      </c>
      <c r="AY1330" s="50">
        <v>1.2910532407407407E-2</v>
      </c>
      <c r="AZ1330" s="50">
        <v>2.0886342592592592E-2</v>
      </c>
      <c r="BA1330" s="50">
        <v>1.8086805555555554E-2</v>
      </c>
      <c r="BB1330" s="50">
        <v>3.0891550925925923E-2</v>
      </c>
      <c r="BC1330" s="51">
        <v>6.3217929999999992E-2</v>
      </c>
      <c r="BD1330" s="48" t="s">
        <v>0</v>
      </c>
      <c r="BE1330" s="48" t="s">
        <v>0</v>
      </c>
      <c r="BF1330" s="48" t="s">
        <v>0</v>
      </c>
      <c r="BG1330" s="48">
        <v>3.31</v>
      </c>
      <c r="BH1330" s="48">
        <v>1.61</v>
      </c>
      <c r="BI1330" s="46">
        <v>471</v>
      </c>
    </row>
    <row r="1331" spans="1:61" x14ac:dyDescent="0.3">
      <c r="A1331" s="46">
        <v>71</v>
      </c>
      <c r="B1331" s="48" t="s">
        <v>0</v>
      </c>
      <c r="C1331" s="48">
        <v>9.0500000000000007</v>
      </c>
      <c r="D1331" s="48">
        <v>9.68</v>
      </c>
      <c r="E1331" s="48">
        <v>10.9</v>
      </c>
      <c r="F1331" s="48">
        <v>11.81</v>
      </c>
      <c r="G1331" s="48">
        <v>12.87</v>
      </c>
      <c r="H1331" s="48">
        <v>32.24</v>
      </c>
      <c r="I1331" s="48">
        <v>51.72</v>
      </c>
      <c r="J1331" s="49">
        <v>72.09</v>
      </c>
      <c r="K1331" s="50">
        <v>1.0971064814814815E-3</v>
      </c>
      <c r="L1331" s="50">
        <v>1.4920138888888891E-3</v>
      </c>
      <c r="M1331" s="50">
        <v>3.4940972222222218E-3</v>
      </c>
      <c r="N1331" s="50">
        <v>1.3599537037037037E-3</v>
      </c>
      <c r="O1331" s="50">
        <v>1.9100694444444447E-3</v>
      </c>
      <c r="P1331" s="50">
        <v>2.4887731481481484E-3</v>
      </c>
      <c r="Q1331" s="50">
        <v>3.9916666666666668E-3</v>
      </c>
      <c r="R1331" s="50">
        <v>4.295486111111111E-3</v>
      </c>
      <c r="S1331" s="50">
        <v>5.4623842592592597E-3</v>
      </c>
      <c r="T1331" s="50">
        <v>8.6531249999999994E-3</v>
      </c>
      <c r="U1331" s="50">
        <v>9.3490740740740739E-3</v>
      </c>
      <c r="V1331" s="50">
        <v>1.4855671296296297E-2</v>
      </c>
      <c r="W1331" s="50">
        <v>1.5890046296296294E-2</v>
      </c>
      <c r="X1331" s="50">
        <v>2.6737037037037035E-2</v>
      </c>
      <c r="Y1331" s="51">
        <v>5.5081909999999998E-2</v>
      </c>
      <c r="Z1331" s="48" t="s">
        <v>0</v>
      </c>
      <c r="AA1331" s="48">
        <v>1.44</v>
      </c>
      <c r="AB1331" s="48" t="s">
        <v>0</v>
      </c>
      <c r="AC1331" s="48">
        <v>6.24</v>
      </c>
      <c r="AD1331" s="48">
        <v>2.1800000000000002</v>
      </c>
      <c r="AE1331" s="46">
        <v>625</v>
      </c>
      <c r="AF1331" s="48">
        <v>10.63</v>
      </c>
      <c r="AG1331" s="48">
        <v>11.54</v>
      </c>
      <c r="AH1331" s="48">
        <v>12.31</v>
      </c>
      <c r="AI1331" s="48">
        <v>13.2</v>
      </c>
      <c r="AJ1331" s="48">
        <v>14.47</v>
      </c>
      <c r="AK1331" s="48">
        <v>15.67</v>
      </c>
      <c r="AL1331" s="48">
        <v>41.48</v>
      </c>
      <c r="AM1331" s="48">
        <v>68.62</v>
      </c>
      <c r="AN1331" s="48">
        <v>97.16</v>
      </c>
      <c r="AO1331" s="50">
        <v>1.50625E-3</v>
      </c>
      <c r="AP1331" s="50">
        <v>2.1143518518518516E-3</v>
      </c>
      <c r="AQ1331" s="50">
        <v>4.8184027777777782E-3</v>
      </c>
      <c r="AR1331" s="50">
        <v>1.9039351851851852E-3</v>
      </c>
      <c r="AS1331" s="50">
        <v>2.6476851851851852E-3</v>
      </c>
      <c r="AT1331" s="50">
        <v>3.4164351851851855E-3</v>
      </c>
      <c r="AU1331" s="50">
        <v>5.4151620370370369E-3</v>
      </c>
      <c r="AV1331" s="50">
        <v>5.8687500000000007E-3</v>
      </c>
      <c r="AW1331" s="50">
        <v>7.5276620370370367E-3</v>
      </c>
      <c r="AX1331" s="50">
        <v>1.1972569444444444E-2</v>
      </c>
      <c r="AY1331" s="50">
        <v>1.292511574074074E-2</v>
      </c>
      <c r="AZ1331" s="50">
        <v>2.0910069444444443E-2</v>
      </c>
      <c r="BA1331" s="50">
        <v>1.8109259259259259E-2</v>
      </c>
      <c r="BB1331" s="50">
        <v>3.0929513888888888E-2</v>
      </c>
      <c r="BC1331" s="51">
        <v>6.3288149999999987E-2</v>
      </c>
      <c r="BD1331" s="48">
        <v>0.78</v>
      </c>
      <c r="BE1331" s="48">
        <v>0.99</v>
      </c>
      <c r="BF1331" s="48">
        <v>1.55</v>
      </c>
      <c r="BG1331" s="48">
        <v>3.3</v>
      </c>
      <c r="BH1331" s="48">
        <v>1.59</v>
      </c>
      <c r="BI1331" s="46">
        <v>467</v>
      </c>
    </row>
    <row r="1332" spans="1:61" x14ac:dyDescent="0.3">
      <c r="A1332" s="46">
        <v>70</v>
      </c>
      <c r="B1332" s="48">
        <v>8.34</v>
      </c>
      <c r="C1332" s="48" t="s">
        <v>0</v>
      </c>
      <c r="D1332" s="48" t="s">
        <v>0</v>
      </c>
      <c r="E1332" s="48">
        <v>10.91</v>
      </c>
      <c r="F1332" s="48">
        <v>11.82</v>
      </c>
      <c r="G1332" s="48">
        <v>12.88</v>
      </c>
      <c r="H1332" s="48">
        <v>32.270000000000003</v>
      </c>
      <c r="I1332" s="48">
        <v>51.76</v>
      </c>
      <c r="J1332" s="49">
        <v>72.150000000000006</v>
      </c>
      <c r="K1332" s="50">
        <v>1.0979166666666665E-3</v>
      </c>
      <c r="L1332" s="50">
        <v>1.4932870370370371E-3</v>
      </c>
      <c r="M1332" s="50">
        <v>3.4972222222222219E-3</v>
      </c>
      <c r="N1332" s="50">
        <v>1.3611111111111111E-3</v>
      </c>
      <c r="O1332" s="50">
        <v>1.9115740740740742E-3</v>
      </c>
      <c r="P1332" s="50">
        <v>2.4907407407407408E-3</v>
      </c>
      <c r="Q1332" s="50">
        <v>3.9950231481481477E-3</v>
      </c>
      <c r="R1332" s="50">
        <v>4.2990740740740741E-3</v>
      </c>
      <c r="S1332" s="50">
        <v>5.4668981481481478E-3</v>
      </c>
      <c r="T1332" s="50">
        <v>8.6606481481481482E-3</v>
      </c>
      <c r="U1332" s="50">
        <v>9.357175925925925E-3</v>
      </c>
      <c r="V1332" s="50">
        <v>1.4868402777777777E-2</v>
      </c>
      <c r="W1332" s="50">
        <v>1.5909027777777775E-2</v>
      </c>
      <c r="X1332" s="50">
        <v>2.6768865740740742E-2</v>
      </c>
      <c r="Y1332" s="51">
        <v>5.5150879999999999E-2</v>
      </c>
      <c r="Z1332" s="48" t="s">
        <v>0</v>
      </c>
      <c r="AA1332" s="48" t="s">
        <v>0</v>
      </c>
      <c r="AB1332" s="48">
        <v>2.86</v>
      </c>
      <c r="AC1332" s="48">
        <v>6.23</v>
      </c>
      <c r="AD1332" s="48">
        <v>2.17</v>
      </c>
      <c r="AE1332" s="46">
        <v>620</v>
      </c>
      <c r="AF1332" s="48">
        <v>10.64</v>
      </c>
      <c r="AG1332" s="48">
        <v>11.55</v>
      </c>
      <c r="AH1332" s="48">
        <v>12.32</v>
      </c>
      <c r="AI1332" s="48">
        <v>13.22</v>
      </c>
      <c r="AJ1332" s="48">
        <v>14.49</v>
      </c>
      <c r="AK1332" s="48">
        <v>15.69</v>
      </c>
      <c r="AL1332" s="48">
        <v>41.52</v>
      </c>
      <c r="AM1332" s="48">
        <v>68.69</v>
      </c>
      <c r="AN1332" s="48">
        <v>97.26</v>
      </c>
      <c r="AO1332" s="50">
        <v>1.5079861111111112E-3</v>
      </c>
      <c r="AP1332" s="50">
        <v>2.1166666666666664E-3</v>
      </c>
      <c r="AQ1332" s="50">
        <v>4.8239583333333337E-3</v>
      </c>
      <c r="AR1332" s="50">
        <v>1.9060185185185185E-3</v>
      </c>
      <c r="AS1332" s="50">
        <v>2.6505787037037036E-3</v>
      </c>
      <c r="AT1332" s="50">
        <v>3.4201388888888892E-3</v>
      </c>
      <c r="AU1332" s="50">
        <v>5.4210648148148152E-3</v>
      </c>
      <c r="AV1332" s="50">
        <v>5.8751157407407415E-3</v>
      </c>
      <c r="AW1332" s="50">
        <v>7.53599537037037E-3</v>
      </c>
      <c r="AX1332" s="50">
        <v>1.1986111111111111E-2</v>
      </c>
      <c r="AY1332" s="50">
        <v>1.2939814814814815E-2</v>
      </c>
      <c r="AZ1332" s="50">
        <v>2.0934143518518515E-2</v>
      </c>
      <c r="BA1332" s="50">
        <v>1.8131944444444444E-2</v>
      </c>
      <c r="BB1332" s="50">
        <v>3.0967708333333333E-2</v>
      </c>
      <c r="BC1332" s="51">
        <v>6.336884999999999E-2</v>
      </c>
      <c r="BD1332" s="48" t="s">
        <v>0</v>
      </c>
      <c r="BE1332" s="48" t="s">
        <v>0</v>
      </c>
      <c r="BF1332" s="48" t="s">
        <v>0</v>
      </c>
      <c r="BG1332" s="48">
        <v>3.29</v>
      </c>
      <c r="BH1332" s="48">
        <v>1.58</v>
      </c>
      <c r="BI1332" s="46">
        <v>463</v>
      </c>
    </row>
    <row r="1333" spans="1:61" x14ac:dyDescent="0.3">
      <c r="A1333" s="46">
        <v>69</v>
      </c>
      <c r="B1333" s="48">
        <v>8.35</v>
      </c>
      <c r="C1333" s="48">
        <v>9.06</v>
      </c>
      <c r="D1333" s="48">
        <v>9.69</v>
      </c>
      <c r="E1333" s="48">
        <v>10.92</v>
      </c>
      <c r="F1333" s="48">
        <v>11.83</v>
      </c>
      <c r="G1333" s="48">
        <v>12.9</v>
      </c>
      <c r="H1333" s="48">
        <v>32.29</v>
      </c>
      <c r="I1333" s="48">
        <v>51.81</v>
      </c>
      <c r="J1333" s="49">
        <v>72.209999999999994</v>
      </c>
      <c r="K1333" s="50">
        <v>1.0988425925925924E-3</v>
      </c>
      <c r="L1333" s="50">
        <v>1.4944444444444445E-3</v>
      </c>
      <c r="M1333" s="50">
        <v>3.500347222222222E-3</v>
      </c>
      <c r="N1333" s="50">
        <v>1.3621527777777779E-3</v>
      </c>
      <c r="O1333" s="50">
        <v>1.9131944444444446E-3</v>
      </c>
      <c r="P1333" s="50">
        <v>2.4928240740740744E-3</v>
      </c>
      <c r="Q1333" s="50">
        <v>3.9983796296296295E-3</v>
      </c>
      <c r="R1333" s="50">
        <v>4.3026620370370363E-3</v>
      </c>
      <c r="S1333" s="50">
        <v>5.4715277777777774E-3</v>
      </c>
      <c r="T1333" s="50">
        <v>8.6682870370370368E-3</v>
      </c>
      <c r="U1333" s="50">
        <v>9.3653935185185177E-3</v>
      </c>
      <c r="V1333" s="50">
        <v>1.488125E-2</v>
      </c>
      <c r="W1333" s="50">
        <v>1.5928125000000001E-2</v>
      </c>
      <c r="X1333" s="50">
        <v>2.6801041666666667E-2</v>
      </c>
      <c r="Y1333" s="51">
        <v>5.5209469999999997E-2</v>
      </c>
      <c r="Z1333" s="48" t="s">
        <v>0</v>
      </c>
      <c r="AA1333" s="48" t="s">
        <v>0</v>
      </c>
      <c r="AB1333" s="48" t="s">
        <v>0</v>
      </c>
      <c r="AC1333" s="48">
        <v>6.22</v>
      </c>
      <c r="AD1333" s="48">
        <v>2.15</v>
      </c>
      <c r="AE1333" s="46">
        <v>615</v>
      </c>
      <c r="AF1333" s="48">
        <v>10.65</v>
      </c>
      <c r="AG1333" s="48">
        <v>11.57</v>
      </c>
      <c r="AH1333" s="48">
        <v>12.33</v>
      </c>
      <c r="AI1333" s="48">
        <v>13.23</v>
      </c>
      <c r="AJ1333" s="48">
        <v>14.51</v>
      </c>
      <c r="AK1333" s="48">
        <v>15.71</v>
      </c>
      <c r="AL1333" s="48">
        <v>41.56</v>
      </c>
      <c r="AM1333" s="48">
        <v>68.77</v>
      </c>
      <c r="AN1333" s="48">
        <v>97.37</v>
      </c>
      <c r="AO1333" s="50">
        <v>1.5096064814814816E-3</v>
      </c>
      <c r="AP1333" s="50">
        <v>2.1190972222222219E-3</v>
      </c>
      <c r="AQ1333" s="50">
        <v>4.8295138888888884E-3</v>
      </c>
      <c r="AR1333" s="50">
        <v>1.9082175925925926E-3</v>
      </c>
      <c r="AS1333" s="50">
        <v>2.6534722222222224E-3</v>
      </c>
      <c r="AT1333" s="50">
        <v>3.4238425925925929E-3</v>
      </c>
      <c r="AU1333" s="50">
        <v>5.4270833333333332E-3</v>
      </c>
      <c r="AV1333" s="50">
        <v>5.8815972222222221E-3</v>
      </c>
      <c r="AW1333" s="50">
        <v>7.5443287037037033E-3</v>
      </c>
      <c r="AX1333" s="50">
        <v>1.1999652777777777E-2</v>
      </c>
      <c r="AY1333" s="50">
        <v>1.295462962962963E-2</v>
      </c>
      <c r="AZ1333" s="50">
        <v>2.0958333333333332E-2</v>
      </c>
      <c r="BA1333" s="50">
        <v>1.8154861111111108E-2</v>
      </c>
      <c r="BB1333" s="50">
        <v>3.1006249999999999E-2</v>
      </c>
      <c r="BC1333" s="51">
        <v>6.3449610000000004E-2</v>
      </c>
      <c r="BD1333" s="48" t="s">
        <v>0</v>
      </c>
      <c r="BE1333" s="48">
        <v>0.98</v>
      </c>
      <c r="BF1333" s="48">
        <v>1.54</v>
      </c>
      <c r="BG1333" s="48">
        <v>3.28</v>
      </c>
      <c r="BH1333" s="48">
        <v>1.56</v>
      </c>
      <c r="BI1333" s="46">
        <v>459</v>
      </c>
    </row>
    <row r="1334" spans="1:61" x14ac:dyDescent="0.3">
      <c r="A1334" s="46">
        <v>68</v>
      </c>
      <c r="B1334" s="48" t="s">
        <v>0</v>
      </c>
      <c r="C1334" s="48">
        <v>9.07</v>
      </c>
      <c r="D1334" s="48">
        <v>9.6999999999999993</v>
      </c>
      <c r="E1334" s="48">
        <v>10.93</v>
      </c>
      <c r="F1334" s="48">
        <v>11.84</v>
      </c>
      <c r="G1334" s="48">
        <v>12.91</v>
      </c>
      <c r="H1334" s="48">
        <v>32.32</v>
      </c>
      <c r="I1334" s="48">
        <v>51.85</v>
      </c>
      <c r="J1334" s="49">
        <v>72.27</v>
      </c>
      <c r="K1334" s="50">
        <v>1.0997685185185186E-3</v>
      </c>
      <c r="L1334" s="50">
        <v>1.4957175925925928E-3</v>
      </c>
      <c r="M1334" s="50">
        <v>3.5034722222222221E-3</v>
      </c>
      <c r="N1334" s="50">
        <v>1.3633101851851853E-3</v>
      </c>
      <c r="O1334" s="50">
        <v>1.9146990740740743E-3</v>
      </c>
      <c r="P1334" s="50">
        <v>2.4949074074074075E-3</v>
      </c>
      <c r="Q1334" s="50">
        <v>4.0018518518518519E-3</v>
      </c>
      <c r="R1334" s="50">
        <v>4.3063657407407408E-3</v>
      </c>
      <c r="S1334" s="50">
        <v>5.4761574074074079E-3</v>
      </c>
      <c r="T1334" s="50">
        <v>8.6759259259259255E-3</v>
      </c>
      <c r="U1334" s="50">
        <v>9.3736111111111103E-3</v>
      </c>
      <c r="V1334" s="50">
        <v>1.4894328703703705E-2</v>
      </c>
      <c r="W1334" s="50">
        <v>1.5947337962962962E-2</v>
      </c>
      <c r="X1334" s="50">
        <v>2.6833449074074076E-2</v>
      </c>
      <c r="Y1334" s="51">
        <v>5.5278529999999999E-2</v>
      </c>
      <c r="Z1334" s="48" t="s">
        <v>0</v>
      </c>
      <c r="AA1334" s="48">
        <v>1.43</v>
      </c>
      <c r="AB1334" s="48">
        <v>2.85</v>
      </c>
      <c r="AC1334" s="48">
        <v>6.21</v>
      </c>
      <c r="AD1334" s="48">
        <v>2.13</v>
      </c>
      <c r="AE1334" s="46">
        <v>609</v>
      </c>
      <c r="AF1334" s="48">
        <v>10.66</v>
      </c>
      <c r="AG1334" s="48">
        <v>11.58</v>
      </c>
      <c r="AH1334" s="48">
        <v>12.34</v>
      </c>
      <c r="AI1334" s="48">
        <v>13.25</v>
      </c>
      <c r="AJ1334" s="48">
        <v>14.52</v>
      </c>
      <c r="AK1334" s="48">
        <v>15.73</v>
      </c>
      <c r="AL1334" s="48">
        <v>41.61</v>
      </c>
      <c r="AM1334" s="48">
        <v>68.84</v>
      </c>
      <c r="AN1334" s="48">
        <v>97.47</v>
      </c>
      <c r="AO1334" s="50">
        <v>1.5113425925925926E-3</v>
      </c>
      <c r="AP1334" s="50">
        <v>2.1215277777777777E-3</v>
      </c>
      <c r="AQ1334" s="50">
        <v>4.8351851851851854E-3</v>
      </c>
      <c r="AR1334" s="50">
        <v>1.9103009259259262E-3</v>
      </c>
      <c r="AS1334" s="50">
        <v>2.6564814814814815E-3</v>
      </c>
      <c r="AT1334" s="50">
        <v>3.4276620370370372E-3</v>
      </c>
      <c r="AU1334" s="50">
        <v>5.4329861111111107E-3</v>
      </c>
      <c r="AV1334" s="50">
        <v>5.8880787037037035E-3</v>
      </c>
      <c r="AW1334" s="50">
        <v>7.5527777777777772E-3</v>
      </c>
      <c r="AX1334" s="50">
        <v>1.2013425925925926E-2</v>
      </c>
      <c r="AY1334" s="50">
        <v>1.2969560185185186E-2</v>
      </c>
      <c r="AZ1334" s="50">
        <v>2.0982638888888887E-2</v>
      </c>
      <c r="BA1334" s="50">
        <v>1.8177893518518517E-2</v>
      </c>
      <c r="BB1334" s="50">
        <v>3.1045138888888886E-2</v>
      </c>
      <c r="BC1334" s="51">
        <v>6.3530410000000009E-2</v>
      </c>
      <c r="BD1334" s="48" t="s">
        <v>0</v>
      </c>
      <c r="BE1334" s="48" t="s">
        <v>0</v>
      </c>
      <c r="BF1334" s="48" t="s">
        <v>0</v>
      </c>
      <c r="BG1334" s="48">
        <v>3.27</v>
      </c>
      <c r="BH1334" s="48">
        <v>1.54</v>
      </c>
      <c r="BI1334" s="46">
        <v>455</v>
      </c>
    </row>
    <row r="1335" spans="1:61" x14ac:dyDescent="0.3">
      <c r="A1335" s="46">
        <v>67</v>
      </c>
      <c r="B1335" s="48">
        <v>8.36</v>
      </c>
      <c r="C1335" s="48" t="s">
        <v>0</v>
      </c>
      <c r="D1335" s="48">
        <v>9.7100000000000009</v>
      </c>
      <c r="E1335" s="48">
        <v>10.95</v>
      </c>
      <c r="F1335" s="48">
        <v>11.85</v>
      </c>
      <c r="G1335" s="48">
        <v>12.92</v>
      </c>
      <c r="H1335" s="48">
        <v>32.35</v>
      </c>
      <c r="I1335" s="48">
        <v>51.9</v>
      </c>
      <c r="J1335" s="49">
        <v>72.33</v>
      </c>
      <c r="K1335" s="50">
        <v>1.1008101851851854E-3</v>
      </c>
      <c r="L1335" s="50">
        <v>1.4969907407407408E-3</v>
      </c>
      <c r="M1335" s="50">
        <v>3.5067129629629628E-3</v>
      </c>
      <c r="N1335" s="50">
        <v>1.3644675925925927E-3</v>
      </c>
      <c r="O1335" s="50">
        <v>1.9163194444444447E-3</v>
      </c>
      <c r="P1335" s="50">
        <v>2.496990740740741E-3</v>
      </c>
      <c r="Q1335" s="50">
        <v>4.0052083333333337E-3</v>
      </c>
      <c r="R1335" s="50">
        <v>4.3099537037037039E-3</v>
      </c>
      <c r="S1335" s="50">
        <v>5.4809027777777781E-3</v>
      </c>
      <c r="T1335" s="50">
        <v>8.6836805555555556E-3</v>
      </c>
      <c r="U1335" s="50">
        <v>9.3819444444444445E-3</v>
      </c>
      <c r="V1335" s="50">
        <v>1.4907407407407407E-2</v>
      </c>
      <c r="W1335" s="50">
        <v>1.5966782407407405E-2</v>
      </c>
      <c r="X1335" s="50">
        <v>2.6865972222222222E-2</v>
      </c>
      <c r="Y1335" s="51">
        <v>5.5347639999999997E-2</v>
      </c>
      <c r="Z1335" s="48" t="s">
        <v>0</v>
      </c>
      <c r="AA1335" s="48" t="s">
        <v>0</v>
      </c>
      <c r="AB1335" s="48" t="s">
        <v>0</v>
      </c>
      <c r="AC1335" s="48">
        <v>6.2</v>
      </c>
      <c r="AD1335" s="48">
        <v>2.11</v>
      </c>
      <c r="AE1335" s="46">
        <v>604</v>
      </c>
      <c r="AF1335" s="48">
        <v>10.67</v>
      </c>
      <c r="AG1335" s="48">
        <v>11.59</v>
      </c>
      <c r="AH1335" s="48">
        <v>12.35</v>
      </c>
      <c r="AI1335" s="48">
        <v>13.26</v>
      </c>
      <c r="AJ1335" s="48">
        <v>14.54</v>
      </c>
      <c r="AK1335" s="48">
        <v>15.74</v>
      </c>
      <c r="AL1335" s="48">
        <v>41.65</v>
      </c>
      <c r="AM1335" s="48">
        <v>68.92</v>
      </c>
      <c r="AN1335" s="48">
        <v>97.58</v>
      </c>
      <c r="AO1335" s="50">
        <v>1.5129629629629629E-3</v>
      </c>
      <c r="AP1335" s="50">
        <v>2.1239583333333332E-3</v>
      </c>
      <c r="AQ1335" s="50">
        <v>4.8408564814814816E-3</v>
      </c>
      <c r="AR1335" s="50">
        <v>1.9125000000000001E-3</v>
      </c>
      <c r="AS1335" s="50">
        <v>2.6593749999999998E-3</v>
      </c>
      <c r="AT1335" s="50">
        <v>3.4313657407407409E-3</v>
      </c>
      <c r="AU1335" s="50">
        <v>5.4390046296296296E-3</v>
      </c>
      <c r="AV1335" s="50">
        <v>5.8946759259259265E-3</v>
      </c>
      <c r="AW1335" s="50">
        <v>7.5613425925925926E-3</v>
      </c>
      <c r="AX1335" s="50">
        <v>1.2027314814814815E-2</v>
      </c>
      <c r="AY1335" s="50">
        <v>1.2984490740740741E-2</v>
      </c>
      <c r="AZ1335" s="50">
        <v>2.1007175925925926E-2</v>
      </c>
      <c r="BA1335" s="50">
        <v>1.8201041666666667E-2</v>
      </c>
      <c r="BB1335" s="50">
        <v>3.1084143518518518E-2</v>
      </c>
      <c r="BC1335" s="51">
        <v>6.3611269999999998E-2</v>
      </c>
      <c r="BD1335" s="48" t="s">
        <v>0</v>
      </c>
      <c r="BE1335" s="48" t="s">
        <v>0</v>
      </c>
      <c r="BF1335" s="48">
        <v>1.53</v>
      </c>
      <c r="BG1335" s="48">
        <v>3.26</v>
      </c>
      <c r="BH1335" s="48">
        <v>1.53</v>
      </c>
      <c r="BI1335" s="46">
        <v>450</v>
      </c>
    </row>
    <row r="1336" spans="1:61" x14ac:dyDescent="0.3">
      <c r="A1336" s="46">
        <v>66</v>
      </c>
      <c r="B1336" s="48" t="s">
        <v>0</v>
      </c>
      <c r="C1336" s="48">
        <v>9.08</v>
      </c>
      <c r="D1336" s="48" t="s">
        <v>0</v>
      </c>
      <c r="E1336" s="48">
        <v>10.96</v>
      </c>
      <c r="F1336" s="48">
        <v>11.86</v>
      </c>
      <c r="G1336" s="48">
        <v>12.93</v>
      </c>
      <c r="H1336" s="48">
        <v>32.380000000000003</v>
      </c>
      <c r="I1336" s="48">
        <v>51.94</v>
      </c>
      <c r="J1336" s="49">
        <v>72.39</v>
      </c>
      <c r="K1336" s="50">
        <v>1.1017361111111113E-3</v>
      </c>
      <c r="L1336" s="50">
        <v>1.498263888888889E-3</v>
      </c>
      <c r="M1336" s="50">
        <v>3.5099537037037035E-3</v>
      </c>
      <c r="N1336" s="50">
        <v>1.3656250000000001E-3</v>
      </c>
      <c r="O1336" s="50">
        <v>1.917939814814815E-3</v>
      </c>
      <c r="P1336" s="50">
        <v>2.4990740740740741E-3</v>
      </c>
      <c r="Q1336" s="50">
        <v>4.0086805555555553E-3</v>
      </c>
      <c r="R1336" s="50">
        <v>4.3136574074074075E-3</v>
      </c>
      <c r="S1336" s="50">
        <v>5.4855324074074077E-3</v>
      </c>
      <c r="T1336" s="50">
        <v>8.6914351851851857E-3</v>
      </c>
      <c r="U1336" s="50">
        <v>9.3902777777777769E-3</v>
      </c>
      <c r="V1336" s="50">
        <v>1.4920601851851852E-2</v>
      </c>
      <c r="W1336" s="50">
        <v>1.598634259259259E-2</v>
      </c>
      <c r="X1336" s="50">
        <v>2.6898842592592592E-2</v>
      </c>
      <c r="Y1336" s="51">
        <v>5.5416789999999994E-2</v>
      </c>
      <c r="Z1336" s="48" t="s">
        <v>0</v>
      </c>
      <c r="AA1336" s="48">
        <v>1.42</v>
      </c>
      <c r="AB1336" s="48">
        <v>2.84</v>
      </c>
      <c r="AC1336" s="48">
        <v>6.19</v>
      </c>
      <c r="AD1336" s="48">
        <v>2.1</v>
      </c>
      <c r="AE1336" s="46">
        <v>599</v>
      </c>
      <c r="AF1336" s="48">
        <v>10.68</v>
      </c>
      <c r="AG1336" s="48">
        <v>11.6</v>
      </c>
      <c r="AH1336" s="48">
        <v>12.37</v>
      </c>
      <c r="AI1336" s="48">
        <v>13.28</v>
      </c>
      <c r="AJ1336" s="48">
        <v>14.56</v>
      </c>
      <c r="AK1336" s="48">
        <v>15.76</v>
      </c>
      <c r="AL1336" s="48">
        <v>41.7</v>
      </c>
      <c r="AM1336" s="48">
        <v>68.989999999999995</v>
      </c>
      <c r="AN1336" s="48">
        <v>97.69</v>
      </c>
      <c r="AO1336" s="50">
        <v>1.5146990740740741E-3</v>
      </c>
      <c r="AP1336" s="50">
        <v>2.1265046296296292E-3</v>
      </c>
      <c r="AQ1336" s="50">
        <v>4.8465277777777777E-3</v>
      </c>
      <c r="AR1336" s="50">
        <v>1.9146990740740743E-3</v>
      </c>
      <c r="AS1336" s="50">
        <v>2.6623842592592593E-3</v>
      </c>
      <c r="AT1336" s="50">
        <v>3.4351851851851852E-3</v>
      </c>
      <c r="AU1336" s="50">
        <v>5.4451388888888891E-3</v>
      </c>
      <c r="AV1336" s="50">
        <v>5.9012731481481485E-3</v>
      </c>
      <c r="AW1336" s="50">
        <v>7.5699074074074071E-3</v>
      </c>
      <c r="AX1336" s="50">
        <v>1.2041203703703703E-2</v>
      </c>
      <c r="AY1336" s="50">
        <v>1.2999652777777778E-2</v>
      </c>
      <c r="AZ1336" s="50">
        <v>2.1031828703703702E-2</v>
      </c>
      <c r="BA1336" s="50">
        <v>1.8224421296296294E-2</v>
      </c>
      <c r="BB1336" s="50">
        <v>3.1123611111111109E-2</v>
      </c>
      <c r="BC1336" s="51">
        <v>6.369219999999999E-2</v>
      </c>
      <c r="BD1336" s="48" t="s">
        <v>0</v>
      </c>
      <c r="BE1336" s="48">
        <v>0.97</v>
      </c>
      <c r="BF1336" s="48" t="s">
        <v>0</v>
      </c>
      <c r="BG1336" s="48">
        <v>3.25</v>
      </c>
      <c r="BH1336" s="48">
        <v>1.51</v>
      </c>
      <c r="BI1336" s="46">
        <v>446</v>
      </c>
    </row>
    <row r="1337" spans="1:61" x14ac:dyDescent="0.3">
      <c r="A1337" s="46">
        <v>65</v>
      </c>
      <c r="B1337" s="48">
        <v>8.3699999999999992</v>
      </c>
      <c r="C1337" s="48">
        <v>9.09</v>
      </c>
      <c r="D1337" s="48">
        <v>9.7200000000000006</v>
      </c>
      <c r="E1337" s="48">
        <v>10.97</v>
      </c>
      <c r="F1337" s="48">
        <v>11.87</v>
      </c>
      <c r="G1337" s="48">
        <v>12.95</v>
      </c>
      <c r="H1337" s="48">
        <v>32.4</v>
      </c>
      <c r="I1337" s="48">
        <v>51.99</v>
      </c>
      <c r="J1337" s="49">
        <v>72.459999999999994</v>
      </c>
      <c r="K1337" s="50">
        <v>1.1026620370370372E-3</v>
      </c>
      <c r="L1337" s="50">
        <v>1.4995370370370371E-3</v>
      </c>
      <c r="M1337" s="50">
        <v>3.5131944444444442E-3</v>
      </c>
      <c r="N1337" s="50">
        <v>1.3667824074074075E-3</v>
      </c>
      <c r="O1337" s="50">
        <v>1.9195601851851854E-3</v>
      </c>
      <c r="P1337" s="50">
        <v>2.5012731481481483E-3</v>
      </c>
      <c r="Q1337" s="50">
        <v>4.0122685185185183E-3</v>
      </c>
      <c r="R1337" s="50">
        <v>4.3173611111111112E-3</v>
      </c>
      <c r="S1337" s="50">
        <v>5.4903935185185186E-3</v>
      </c>
      <c r="T1337" s="50">
        <v>8.6993055555555556E-3</v>
      </c>
      <c r="U1337" s="50">
        <v>9.3987268518518508E-3</v>
      </c>
      <c r="V1337" s="50">
        <v>1.4933796296296297E-2</v>
      </c>
      <c r="W1337" s="50">
        <v>1.6006018518518517E-2</v>
      </c>
      <c r="X1337" s="50">
        <v>2.6931944444444446E-2</v>
      </c>
      <c r="Y1337" s="51">
        <v>5.5475580000000003E-2</v>
      </c>
      <c r="Z1337" s="48" t="s">
        <v>0</v>
      </c>
      <c r="AA1337" s="48" t="s">
        <v>0</v>
      </c>
      <c r="AB1337" s="48" t="s">
        <v>0</v>
      </c>
      <c r="AC1337" s="48">
        <v>6.18</v>
      </c>
      <c r="AD1337" s="48">
        <v>2.08</v>
      </c>
      <c r="AE1337" s="46">
        <v>593</v>
      </c>
      <c r="AF1337" s="48">
        <v>10.69</v>
      </c>
      <c r="AG1337" s="48">
        <v>11.61</v>
      </c>
      <c r="AH1337" s="48">
        <v>12.38</v>
      </c>
      <c r="AI1337" s="48">
        <v>13.29</v>
      </c>
      <c r="AJ1337" s="48">
        <v>14.58</v>
      </c>
      <c r="AK1337" s="48">
        <v>15.78</v>
      </c>
      <c r="AL1337" s="48">
        <v>41.74</v>
      </c>
      <c r="AM1337" s="48">
        <v>69.069999999999993</v>
      </c>
      <c r="AN1337" s="48">
        <v>97.8</v>
      </c>
      <c r="AO1337" s="50">
        <v>1.5164351851851851E-3</v>
      </c>
      <c r="AP1337" s="50">
        <v>2.1289351851851851E-3</v>
      </c>
      <c r="AQ1337" s="50">
        <v>4.8523148148148145E-3</v>
      </c>
      <c r="AR1337" s="50">
        <v>1.9168981481481483E-3</v>
      </c>
      <c r="AS1337" s="50">
        <v>2.6653935185185183E-3</v>
      </c>
      <c r="AT1337" s="50">
        <v>3.4390046296296295E-3</v>
      </c>
      <c r="AU1337" s="50">
        <v>5.4512731481481478E-3</v>
      </c>
      <c r="AV1337" s="50">
        <v>5.9078703703703706E-3</v>
      </c>
      <c r="AW1337" s="50">
        <v>7.5784722222222217E-3</v>
      </c>
      <c r="AX1337" s="50">
        <v>1.2055324074074074E-2</v>
      </c>
      <c r="AY1337" s="50">
        <v>1.3014930555555557E-2</v>
      </c>
      <c r="AZ1337" s="50">
        <v>2.1056712962962961E-2</v>
      </c>
      <c r="BA1337" s="50">
        <v>1.8247916666666662E-2</v>
      </c>
      <c r="BB1337" s="50">
        <v>3.1163310185185186E-2</v>
      </c>
      <c r="BC1337" s="51">
        <v>6.3773189999999993E-2</v>
      </c>
      <c r="BD1337" s="48" t="s">
        <v>0</v>
      </c>
      <c r="BE1337" s="48" t="s">
        <v>0</v>
      </c>
      <c r="BF1337" s="48">
        <v>1.52</v>
      </c>
      <c r="BG1337" s="48">
        <v>3.23</v>
      </c>
      <c r="BH1337" s="48">
        <v>1.49</v>
      </c>
      <c r="BI1337" s="46">
        <v>442</v>
      </c>
    </row>
    <row r="1338" spans="1:61" x14ac:dyDescent="0.3">
      <c r="A1338" s="46">
        <v>64</v>
      </c>
      <c r="B1338" s="48">
        <v>8.3800000000000008</v>
      </c>
      <c r="C1338" s="48" t="s">
        <v>0</v>
      </c>
      <c r="D1338" s="48">
        <v>9.73</v>
      </c>
      <c r="E1338" s="48">
        <v>10.98</v>
      </c>
      <c r="F1338" s="48">
        <v>11.89</v>
      </c>
      <c r="G1338" s="48">
        <v>12.96</v>
      </c>
      <c r="H1338" s="48">
        <v>32.43</v>
      </c>
      <c r="I1338" s="48">
        <v>52.04</v>
      </c>
      <c r="J1338" s="49">
        <v>72.52</v>
      </c>
      <c r="K1338" s="50">
        <v>1.1035879629629631E-3</v>
      </c>
      <c r="L1338" s="50">
        <v>1.5008101851851853E-3</v>
      </c>
      <c r="M1338" s="50">
        <v>3.5164351851851849E-3</v>
      </c>
      <c r="N1338" s="50">
        <v>1.367824074074074E-3</v>
      </c>
      <c r="O1338" s="50">
        <v>1.9211805555555557E-3</v>
      </c>
      <c r="P1338" s="50">
        <v>2.5033564814814814E-3</v>
      </c>
      <c r="Q1338" s="50">
        <v>4.0157407407407407E-3</v>
      </c>
      <c r="R1338" s="50">
        <v>4.3211805555555555E-3</v>
      </c>
      <c r="S1338" s="50">
        <v>5.4951388888888888E-3</v>
      </c>
      <c r="T1338" s="50">
        <v>8.7071759259259255E-3</v>
      </c>
      <c r="U1338" s="50">
        <v>9.4071759259259247E-3</v>
      </c>
      <c r="V1338" s="50">
        <v>1.4947222222222223E-2</v>
      </c>
      <c r="W1338" s="50">
        <v>1.6025925925925926E-2</v>
      </c>
      <c r="X1338" s="50">
        <v>2.6965277777777779E-2</v>
      </c>
      <c r="Y1338" s="51">
        <v>5.5544839999999998E-2</v>
      </c>
      <c r="Z1338" s="48">
        <v>0.99</v>
      </c>
      <c r="AA1338" s="48" t="s">
        <v>0</v>
      </c>
      <c r="AB1338" s="48">
        <v>2.83</v>
      </c>
      <c r="AC1338" s="48">
        <v>6.17</v>
      </c>
      <c r="AD1338" s="48">
        <v>2.06</v>
      </c>
      <c r="AE1338" s="46">
        <v>588</v>
      </c>
      <c r="AF1338" s="48">
        <v>10.7</v>
      </c>
      <c r="AG1338" s="48">
        <v>11.62</v>
      </c>
      <c r="AH1338" s="48">
        <v>12.39</v>
      </c>
      <c r="AI1338" s="48">
        <v>13.31</v>
      </c>
      <c r="AJ1338" s="48">
        <v>14.59</v>
      </c>
      <c r="AK1338" s="48">
        <v>15.8</v>
      </c>
      <c r="AL1338" s="48">
        <v>41.78</v>
      </c>
      <c r="AM1338" s="48">
        <v>69.14</v>
      </c>
      <c r="AN1338" s="48">
        <v>97.91</v>
      </c>
      <c r="AO1338" s="50">
        <v>1.5181712962962963E-3</v>
      </c>
      <c r="AP1338" s="50">
        <v>2.1314814814814816E-3</v>
      </c>
      <c r="AQ1338" s="50">
        <v>4.8581018518518513E-3</v>
      </c>
      <c r="AR1338" s="50">
        <v>1.9190972222222224E-3</v>
      </c>
      <c r="AS1338" s="50">
        <v>2.6684027777777778E-3</v>
      </c>
      <c r="AT1338" s="50">
        <v>3.4429398148148149E-3</v>
      </c>
      <c r="AU1338" s="50">
        <v>5.4574074074074082E-3</v>
      </c>
      <c r="AV1338" s="50">
        <v>5.9145833333333333E-3</v>
      </c>
      <c r="AW1338" s="50">
        <v>7.5872685185185184E-3</v>
      </c>
      <c r="AX1338" s="50">
        <v>1.2069444444444443E-2</v>
      </c>
      <c r="AY1338" s="50">
        <v>1.3030208333333335E-2</v>
      </c>
      <c r="AZ1338" s="50">
        <v>2.1081828703703703E-2</v>
      </c>
      <c r="BA1338" s="50">
        <v>1.8271643518518517E-2</v>
      </c>
      <c r="BB1338" s="50">
        <v>3.120324074074074E-2</v>
      </c>
      <c r="BC1338" s="51">
        <v>6.3854240000000007E-2</v>
      </c>
      <c r="BD1338" s="48" t="s">
        <v>0</v>
      </c>
      <c r="BE1338" s="48" t="s">
        <v>0</v>
      </c>
      <c r="BF1338" s="48" t="s">
        <v>0</v>
      </c>
      <c r="BG1338" s="48">
        <v>3.22</v>
      </c>
      <c r="BH1338" s="48">
        <v>1.48</v>
      </c>
      <c r="BI1338" s="46">
        <v>438</v>
      </c>
    </row>
    <row r="1339" spans="1:61" x14ac:dyDescent="0.3">
      <c r="A1339" s="46">
        <v>63</v>
      </c>
      <c r="B1339" s="48" t="s">
        <v>0</v>
      </c>
      <c r="C1339" s="48">
        <v>9.1</v>
      </c>
      <c r="D1339" s="48">
        <v>9.74</v>
      </c>
      <c r="E1339" s="48">
        <v>10.99</v>
      </c>
      <c r="F1339" s="48">
        <v>11.9</v>
      </c>
      <c r="G1339" s="48">
        <v>12.97</v>
      </c>
      <c r="H1339" s="48">
        <v>32.46</v>
      </c>
      <c r="I1339" s="48">
        <v>52.08</v>
      </c>
      <c r="J1339" s="49">
        <v>72.58</v>
      </c>
      <c r="K1339" s="50">
        <v>1.1046296296296297E-3</v>
      </c>
      <c r="L1339" s="50">
        <v>1.5021990740740742E-3</v>
      </c>
      <c r="M1339" s="50">
        <v>3.5196759259259261E-3</v>
      </c>
      <c r="N1339" s="50">
        <v>1.3690972222222223E-3</v>
      </c>
      <c r="O1339" s="50">
        <v>1.9228009259259261E-3</v>
      </c>
      <c r="P1339" s="50">
        <v>2.5055555555555556E-3</v>
      </c>
      <c r="Q1339" s="50">
        <v>4.0193287037037029E-3</v>
      </c>
      <c r="R1339" s="50">
        <v>4.3250000000000007E-3</v>
      </c>
      <c r="S1339" s="50">
        <v>5.5000000000000005E-3</v>
      </c>
      <c r="T1339" s="50">
        <v>8.7151620370370369E-3</v>
      </c>
      <c r="U1339" s="50">
        <v>9.4157407407407401E-3</v>
      </c>
      <c r="V1339" s="50">
        <v>1.4960648148148148E-2</v>
      </c>
      <c r="W1339" s="50">
        <v>1.6045833333333332E-2</v>
      </c>
      <c r="X1339" s="50">
        <v>2.6998842592592595E-2</v>
      </c>
      <c r="Y1339" s="51">
        <v>5.5614139999999992E-2</v>
      </c>
      <c r="Z1339" s="48" t="s">
        <v>0</v>
      </c>
      <c r="AA1339" s="48">
        <v>1.41</v>
      </c>
      <c r="AB1339" s="48" t="s">
        <v>0</v>
      </c>
      <c r="AC1339" s="48">
        <v>6.16</v>
      </c>
      <c r="AD1339" s="48">
        <v>2.0499999999999998</v>
      </c>
      <c r="AE1339" s="46">
        <v>583</v>
      </c>
      <c r="AF1339" s="48">
        <v>10.71</v>
      </c>
      <c r="AG1339" s="48">
        <v>11.64</v>
      </c>
      <c r="AH1339" s="48">
        <v>12.4</v>
      </c>
      <c r="AI1339" s="48">
        <v>13.32</v>
      </c>
      <c r="AJ1339" s="48">
        <v>14.61</v>
      </c>
      <c r="AK1339" s="48">
        <v>15.82</v>
      </c>
      <c r="AL1339" s="48">
        <v>41.83</v>
      </c>
      <c r="AM1339" s="48">
        <v>69.22</v>
      </c>
      <c r="AN1339" s="48">
        <v>98.02</v>
      </c>
      <c r="AO1339" s="50">
        <v>1.5199074074074073E-3</v>
      </c>
      <c r="AP1339" s="50">
        <v>2.1340277777777781E-3</v>
      </c>
      <c r="AQ1339" s="50">
        <v>4.8638888888888889E-3</v>
      </c>
      <c r="AR1339" s="50">
        <v>1.9212962962962964E-3</v>
      </c>
      <c r="AS1339" s="50">
        <v>2.6714120370370368E-3</v>
      </c>
      <c r="AT1339" s="50">
        <v>3.4467592592592592E-3</v>
      </c>
      <c r="AU1339" s="50">
        <v>5.4636574074074075E-3</v>
      </c>
      <c r="AV1339" s="50">
        <v>5.9214120370370375E-3</v>
      </c>
      <c r="AW1339" s="50">
        <v>7.5959490740740735E-3</v>
      </c>
      <c r="AX1339" s="50">
        <v>1.2083680555555556E-2</v>
      </c>
      <c r="AY1339" s="50">
        <v>1.3045717592592593E-2</v>
      </c>
      <c r="AZ1339" s="50">
        <v>2.1107175925925925E-2</v>
      </c>
      <c r="BA1339" s="50">
        <v>1.8295601851851851E-2</v>
      </c>
      <c r="BB1339" s="50">
        <v>3.1243518518518518E-2</v>
      </c>
      <c r="BC1339" s="51">
        <v>6.3935349999999988E-2</v>
      </c>
      <c r="BD1339" s="48" t="s">
        <v>0</v>
      </c>
      <c r="BE1339" s="48">
        <v>0.96</v>
      </c>
      <c r="BF1339" s="48">
        <v>1.51</v>
      </c>
      <c r="BG1339" s="48">
        <v>3.21</v>
      </c>
      <c r="BH1339" s="48">
        <v>1.46</v>
      </c>
      <c r="BI1339" s="46">
        <v>434</v>
      </c>
    </row>
    <row r="1340" spans="1:61" x14ac:dyDescent="0.3">
      <c r="A1340" s="46">
        <v>62</v>
      </c>
      <c r="B1340" s="48">
        <v>8.39</v>
      </c>
      <c r="C1340" s="48">
        <v>9.11</v>
      </c>
      <c r="D1340" s="48" t="s">
        <v>0</v>
      </c>
      <c r="E1340" s="48">
        <v>11</v>
      </c>
      <c r="F1340" s="48">
        <v>11.91</v>
      </c>
      <c r="G1340" s="48">
        <v>12.98</v>
      </c>
      <c r="H1340" s="48">
        <v>32.49</v>
      </c>
      <c r="I1340" s="48">
        <v>52.13</v>
      </c>
      <c r="J1340" s="49">
        <v>72.650000000000006</v>
      </c>
      <c r="K1340" s="50">
        <v>1.1055555555555556E-3</v>
      </c>
      <c r="L1340" s="50">
        <v>1.5034722222222222E-3</v>
      </c>
      <c r="M1340" s="50">
        <v>3.5230324074074074E-3</v>
      </c>
      <c r="N1340" s="50">
        <v>1.3702546296296297E-3</v>
      </c>
      <c r="O1340" s="50">
        <v>1.9244212962962965E-3</v>
      </c>
      <c r="P1340" s="50">
        <v>2.5076388888888891E-3</v>
      </c>
      <c r="Q1340" s="50">
        <v>4.0228009259259253E-3</v>
      </c>
      <c r="R1340" s="50">
        <v>4.3287037037037035E-3</v>
      </c>
      <c r="S1340" s="50">
        <v>5.5048611111111114E-3</v>
      </c>
      <c r="T1340" s="50">
        <v>8.7231481481481483E-3</v>
      </c>
      <c r="U1340" s="50">
        <v>9.4243055555555556E-3</v>
      </c>
      <c r="V1340" s="50">
        <v>1.4974305555555557E-2</v>
      </c>
      <c r="W1340" s="50">
        <v>1.6066087962962963E-2</v>
      </c>
      <c r="X1340" s="50">
        <v>2.7032754629629629E-2</v>
      </c>
      <c r="Y1340" s="51">
        <v>5.5683509999999999E-2</v>
      </c>
      <c r="Z1340" s="48" t="s">
        <v>0</v>
      </c>
      <c r="AA1340" s="48" t="s">
        <v>0</v>
      </c>
      <c r="AB1340" s="48">
        <v>2.82</v>
      </c>
      <c r="AC1340" s="48">
        <v>6.15</v>
      </c>
      <c r="AD1340" s="48">
        <v>2.0299999999999998</v>
      </c>
      <c r="AE1340" s="46">
        <v>577</v>
      </c>
      <c r="AF1340" s="48">
        <v>10.72</v>
      </c>
      <c r="AG1340" s="48">
        <v>11.65</v>
      </c>
      <c r="AH1340" s="48">
        <v>12.42</v>
      </c>
      <c r="AI1340" s="48">
        <v>13.34</v>
      </c>
      <c r="AJ1340" s="48">
        <v>14.63</v>
      </c>
      <c r="AK1340" s="48">
        <v>15.84</v>
      </c>
      <c r="AL1340" s="48">
        <v>41.87</v>
      </c>
      <c r="AM1340" s="48">
        <v>69.3</v>
      </c>
      <c r="AN1340" s="48">
        <v>98.13</v>
      </c>
      <c r="AO1340" s="50">
        <v>1.5217592592592592E-3</v>
      </c>
      <c r="AP1340" s="50">
        <v>2.1365740740740742E-3</v>
      </c>
      <c r="AQ1340" s="50">
        <v>4.8697916666666664E-3</v>
      </c>
      <c r="AR1340" s="50">
        <v>1.9234953703703705E-3</v>
      </c>
      <c r="AS1340" s="50">
        <v>2.6744212962962963E-3</v>
      </c>
      <c r="AT1340" s="50">
        <v>3.4506944444444446E-3</v>
      </c>
      <c r="AU1340" s="50">
        <v>5.4699074074074077E-3</v>
      </c>
      <c r="AV1340" s="50">
        <v>5.9282407407407417E-3</v>
      </c>
      <c r="AW1340" s="50">
        <v>7.6048611111111108E-3</v>
      </c>
      <c r="AX1340" s="50">
        <v>1.2098148148148148E-2</v>
      </c>
      <c r="AY1340" s="50">
        <v>1.3061342592592593E-2</v>
      </c>
      <c r="AZ1340" s="50">
        <v>2.1132638888888888E-2</v>
      </c>
      <c r="BA1340" s="50">
        <v>1.8319675925925923E-2</v>
      </c>
      <c r="BB1340" s="50">
        <v>3.128414351851852E-2</v>
      </c>
      <c r="BC1340" s="51">
        <v>6.4016530000000002E-2</v>
      </c>
      <c r="BD1340" s="48">
        <v>0.77</v>
      </c>
      <c r="BE1340" s="48" t="s">
        <v>0</v>
      </c>
      <c r="BF1340" s="48" t="s">
        <v>0</v>
      </c>
      <c r="BG1340" s="48">
        <v>3.2</v>
      </c>
      <c r="BH1340" s="48">
        <v>1.45</v>
      </c>
      <c r="BI1340" s="46">
        <v>430</v>
      </c>
    </row>
    <row r="1341" spans="1:61" x14ac:dyDescent="0.3">
      <c r="A1341" s="46">
        <v>61</v>
      </c>
      <c r="B1341" s="48">
        <v>8.4</v>
      </c>
      <c r="C1341" s="48">
        <v>9.1199999999999992</v>
      </c>
      <c r="D1341" s="48">
        <v>9.75</v>
      </c>
      <c r="E1341" s="48">
        <v>11.01</v>
      </c>
      <c r="F1341" s="48">
        <v>11.92</v>
      </c>
      <c r="G1341" s="48">
        <v>13</v>
      </c>
      <c r="H1341" s="48">
        <v>32.520000000000003</v>
      </c>
      <c r="I1341" s="48">
        <v>52.18</v>
      </c>
      <c r="J1341" s="49">
        <v>72.709999999999994</v>
      </c>
      <c r="K1341" s="50">
        <v>1.1064814814814815E-3</v>
      </c>
      <c r="L1341" s="50">
        <v>1.5047453703703705E-3</v>
      </c>
      <c r="M1341" s="50">
        <v>3.5263888888888888E-3</v>
      </c>
      <c r="N1341" s="50">
        <v>1.3714120370370371E-3</v>
      </c>
      <c r="O1341" s="50">
        <v>1.9261574074074075E-3</v>
      </c>
      <c r="P1341" s="50">
        <v>2.5098379629629628E-3</v>
      </c>
      <c r="Q1341" s="50">
        <v>4.0263888888888884E-3</v>
      </c>
      <c r="R1341" s="50">
        <v>4.3326388888888885E-3</v>
      </c>
      <c r="S1341" s="50">
        <v>5.5097222222222223E-3</v>
      </c>
      <c r="T1341" s="50">
        <v>8.7312499999999994E-3</v>
      </c>
      <c r="U1341" s="50">
        <v>9.4329861111111107E-3</v>
      </c>
      <c r="V1341" s="50">
        <v>1.4987962962962963E-2</v>
      </c>
      <c r="W1341" s="50">
        <v>1.608634259259259E-2</v>
      </c>
      <c r="X1341" s="50">
        <v>2.7066898148148145E-2</v>
      </c>
      <c r="Y1341" s="51">
        <v>5.5752929999999992E-2</v>
      </c>
      <c r="Z1341" s="48" t="s">
        <v>0</v>
      </c>
      <c r="AA1341" s="48">
        <v>1.4</v>
      </c>
      <c r="AB1341" s="48" t="s">
        <v>0</v>
      </c>
      <c r="AC1341" s="48">
        <v>6.14</v>
      </c>
      <c r="AD1341" s="48">
        <v>2.0099999999999998</v>
      </c>
      <c r="AE1341" s="46">
        <v>572</v>
      </c>
      <c r="AF1341" s="48">
        <v>10.74</v>
      </c>
      <c r="AG1341" s="48">
        <v>11.66</v>
      </c>
      <c r="AH1341" s="48">
        <v>12.43</v>
      </c>
      <c r="AI1341" s="48">
        <v>13.35</v>
      </c>
      <c r="AJ1341" s="48">
        <v>14.64</v>
      </c>
      <c r="AK1341" s="48">
        <v>15.86</v>
      </c>
      <c r="AL1341" s="48">
        <v>41.92</v>
      </c>
      <c r="AM1341" s="48">
        <v>69.38</v>
      </c>
      <c r="AN1341" s="48">
        <v>98.24</v>
      </c>
      <c r="AO1341" s="50">
        <v>1.5234953703703704E-3</v>
      </c>
      <c r="AP1341" s="50">
        <v>2.1391203703703707E-3</v>
      </c>
      <c r="AQ1341" s="50">
        <v>4.8756944444444447E-3</v>
      </c>
      <c r="AR1341" s="50">
        <v>1.9258101851851854E-3</v>
      </c>
      <c r="AS1341" s="50">
        <v>2.6775462962962964E-3</v>
      </c>
      <c r="AT1341" s="50">
        <v>3.4547453703703702E-3</v>
      </c>
      <c r="AU1341" s="50">
        <v>5.4762731481481485E-3</v>
      </c>
      <c r="AV1341" s="50">
        <v>5.9350694444444451E-3</v>
      </c>
      <c r="AW1341" s="50">
        <v>7.6137731481481473E-3</v>
      </c>
      <c r="AX1341" s="50">
        <v>1.2112615740740742E-2</v>
      </c>
      <c r="AY1341" s="50">
        <v>1.3077083333333333E-2</v>
      </c>
      <c r="AZ1341" s="50">
        <v>2.1158333333333331E-2</v>
      </c>
      <c r="BA1341" s="50">
        <v>1.8343981481481478E-2</v>
      </c>
      <c r="BB1341" s="50">
        <v>3.132511574074074E-2</v>
      </c>
      <c r="BC1341" s="51">
        <v>6.4097779999999993E-2</v>
      </c>
      <c r="BD1341" s="48" t="s">
        <v>0</v>
      </c>
      <c r="BE1341" s="48" t="s">
        <v>0</v>
      </c>
      <c r="BF1341" s="48">
        <v>1.5</v>
      </c>
      <c r="BG1341" s="48">
        <v>3.19</v>
      </c>
      <c r="BH1341" s="48">
        <v>1.43</v>
      </c>
      <c r="BI1341" s="46">
        <v>426</v>
      </c>
    </row>
    <row r="1342" spans="1:61" x14ac:dyDescent="0.3">
      <c r="A1342" s="46">
        <v>60</v>
      </c>
      <c r="B1342" s="48" t="s">
        <v>0</v>
      </c>
      <c r="C1342" s="48" t="s">
        <v>0</v>
      </c>
      <c r="D1342" s="48">
        <v>9.76</v>
      </c>
      <c r="E1342" s="48">
        <v>11.02</v>
      </c>
      <c r="F1342" s="48">
        <v>11.93</v>
      </c>
      <c r="G1342" s="48">
        <v>13.01</v>
      </c>
      <c r="H1342" s="48">
        <v>32.54</v>
      </c>
      <c r="I1342" s="48">
        <v>52.23</v>
      </c>
      <c r="J1342" s="49">
        <v>72.77</v>
      </c>
      <c r="K1342" s="50">
        <v>1.1075231481481483E-3</v>
      </c>
      <c r="L1342" s="50">
        <v>1.5061342592592594E-3</v>
      </c>
      <c r="M1342" s="50">
        <v>3.5297453703703702E-3</v>
      </c>
      <c r="N1342" s="50">
        <v>1.3725694444444445E-3</v>
      </c>
      <c r="O1342" s="50">
        <v>1.9277777777777778E-3</v>
      </c>
      <c r="P1342" s="50">
        <v>2.512037037037037E-3</v>
      </c>
      <c r="Q1342" s="50">
        <v>4.0300925925925929E-3</v>
      </c>
      <c r="R1342" s="50">
        <v>4.3364583333333328E-3</v>
      </c>
      <c r="S1342" s="50">
        <v>5.5146990740740738E-3</v>
      </c>
      <c r="T1342" s="50">
        <v>8.7393518518518523E-3</v>
      </c>
      <c r="U1342" s="50">
        <v>9.4417824074074057E-3</v>
      </c>
      <c r="V1342" s="50">
        <v>1.5001851851851851E-2</v>
      </c>
      <c r="W1342" s="50">
        <v>1.6106828703703703E-2</v>
      </c>
      <c r="X1342" s="50">
        <v>2.7101273148148149E-2</v>
      </c>
      <c r="Y1342" s="51">
        <v>5.5822409999999996E-2</v>
      </c>
      <c r="Z1342" s="48" t="s">
        <v>0</v>
      </c>
      <c r="AA1342" s="48" t="s">
        <v>0</v>
      </c>
      <c r="AB1342" s="48">
        <v>2.81</v>
      </c>
      <c r="AC1342" s="48">
        <v>6.13</v>
      </c>
      <c r="AD1342" s="48">
        <v>1.99</v>
      </c>
      <c r="AE1342" s="46">
        <v>567</v>
      </c>
      <c r="AF1342" s="48">
        <v>10.75</v>
      </c>
      <c r="AG1342" s="48">
        <v>11.67</v>
      </c>
      <c r="AH1342" s="48">
        <v>12.44</v>
      </c>
      <c r="AI1342" s="48">
        <v>13.37</v>
      </c>
      <c r="AJ1342" s="48">
        <v>14.66</v>
      </c>
      <c r="AK1342" s="48">
        <v>15.88</v>
      </c>
      <c r="AL1342" s="48">
        <v>41.96</v>
      </c>
      <c r="AM1342" s="48">
        <v>69.459999999999994</v>
      </c>
      <c r="AN1342" s="48">
        <v>98.35</v>
      </c>
      <c r="AO1342" s="50">
        <v>1.5253472222222222E-3</v>
      </c>
      <c r="AP1342" s="50">
        <v>2.1416666666666667E-3</v>
      </c>
      <c r="AQ1342" s="50">
        <v>4.8817129629629636E-3</v>
      </c>
      <c r="AR1342" s="50">
        <v>1.9281250000000002E-3</v>
      </c>
      <c r="AS1342" s="50">
        <v>2.680671296296296E-3</v>
      </c>
      <c r="AT1342" s="50">
        <v>3.4586805555555556E-3</v>
      </c>
      <c r="AU1342" s="50">
        <v>5.4826388888888893E-3</v>
      </c>
      <c r="AV1342" s="50">
        <v>5.942013888888889E-3</v>
      </c>
      <c r="AW1342" s="50">
        <v>7.6226851851851855E-3</v>
      </c>
      <c r="AX1342" s="50">
        <v>1.2127199074074073E-2</v>
      </c>
      <c r="AY1342" s="50">
        <v>1.3092939814814816E-2</v>
      </c>
      <c r="AZ1342" s="50">
        <v>2.1184259259259257E-2</v>
      </c>
      <c r="BA1342" s="50">
        <v>1.8368402777777775E-2</v>
      </c>
      <c r="BB1342" s="50">
        <v>3.1366435185185185E-2</v>
      </c>
      <c r="BC1342" s="51">
        <v>6.4179089999999994E-2</v>
      </c>
      <c r="BD1342" s="48" t="s">
        <v>0</v>
      </c>
      <c r="BE1342" s="48">
        <v>0.95</v>
      </c>
      <c r="BF1342" s="48" t="s">
        <v>0</v>
      </c>
      <c r="BG1342" s="48">
        <v>3.18</v>
      </c>
      <c r="BH1342" s="48">
        <v>1.41</v>
      </c>
      <c r="BI1342" s="46">
        <v>422</v>
      </c>
    </row>
    <row r="1343" spans="1:61" x14ac:dyDescent="0.3">
      <c r="A1343" s="46">
        <v>59</v>
      </c>
      <c r="B1343" s="48">
        <v>8.41</v>
      </c>
      <c r="C1343" s="48">
        <v>9.1300000000000008</v>
      </c>
      <c r="D1343" s="48">
        <v>9.77</v>
      </c>
      <c r="E1343" s="48">
        <v>11.03</v>
      </c>
      <c r="F1343" s="48">
        <v>11.94</v>
      </c>
      <c r="G1343" s="48">
        <v>13.02</v>
      </c>
      <c r="H1343" s="48">
        <v>32.57</v>
      </c>
      <c r="I1343" s="48">
        <v>52.27</v>
      </c>
      <c r="J1343" s="49">
        <v>72.84</v>
      </c>
      <c r="K1343" s="50">
        <v>1.1085648148148148E-3</v>
      </c>
      <c r="L1343" s="50">
        <v>1.5074074074074074E-3</v>
      </c>
      <c r="M1343" s="50">
        <v>3.5331018518518519E-3</v>
      </c>
      <c r="N1343" s="50">
        <v>1.3738425925925925E-3</v>
      </c>
      <c r="O1343" s="50">
        <v>1.929513888888889E-3</v>
      </c>
      <c r="P1343" s="50">
        <v>2.5143518518518518E-3</v>
      </c>
      <c r="Q1343" s="50">
        <v>4.0336805555555551E-3</v>
      </c>
      <c r="R1343" s="50">
        <v>4.3403935185185186E-3</v>
      </c>
      <c r="S1343" s="50">
        <v>5.5196759259259253E-3</v>
      </c>
      <c r="T1343" s="50">
        <v>8.7475694444444432E-3</v>
      </c>
      <c r="U1343" s="50">
        <v>9.4505787037037024E-3</v>
      </c>
      <c r="V1343" s="50">
        <v>1.5015740740740741E-2</v>
      </c>
      <c r="W1343" s="50">
        <v>1.6127546296296296E-2</v>
      </c>
      <c r="X1343" s="50">
        <v>2.7135995370370373E-2</v>
      </c>
      <c r="Y1343" s="51">
        <v>5.5891939999999994E-2</v>
      </c>
      <c r="Z1343" s="48" t="s">
        <v>0</v>
      </c>
      <c r="AA1343" s="48" t="s">
        <v>0</v>
      </c>
      <c r="AB1343" s="48" t="s">
        <v>0</v>
      </c>
      <c r="AC1343" s="48">
        <v>6.12</v>
      </c>
      <c r="AD1343" s="48">
        <v>1.98</v>
      </c>
      <c r="AE1343" s="46">
        <v>561</v>
      </c>
      <c r="AF1343" s="48">
        <v>10.76</v>
      </c>
      <c r="AG1343" s="48">
        <v>11.69</v>
      </c>
      <c r="AH1343" s="48">
        <v>12.46</v>
      </c>
      <c r="AI1343" s="48">
        <v>13.39</v>
      </c>
      <c r="AJ1343" s="48">
        <v>14.68</v>
      </c>
      <c r="AK1343" s="48">
        <v>15.9</v>
      </c>
      <c r="AL1343" s="48">
        <v>42.01</v>
      </c>
      <c r="AM1343" s="48">
        <v>69.540000000000006</v>
      </c>
      <c r="AN1343" s="48">
        <v>98.47</v>
      </c>
      <c r="AO1343" s="50">
        <v>1.5270833333333332E-3</v>
      </c>
      <c r="AP1343" s="50">
        <v>2.1443287037037038E-3</v>
      </c>
      <c r="AQ1343" s="50">
        <v>4.8877314814814816E-3</v>
      </c>
      <c r="AR1343" s="50">
        <v>1.930439814814815E-3</v>
      </c>
      <c r="AS1343" s="50">
        <v>2.6837962962962961E-3</v>
      </c>
      <c r="AT1343" s="50">
        <v>3.462731481481482E-3</v>
      </c>
      <c r="AU1343" s="50">
        <v>5.4890046296296293E-3</v>
      </c>
      <c r="AV1343" s="50">
        <v>5.948958333333333E-3</v>
      </c>
      <c r="AW1343" s="50">
        <v>7.6318287037037032E-3</v>
      </c>
      <c r="AX1343" s="50">
        <v>1.2141898148148146E-2</v>
      </c>
      <c r="AY1343" s="50">
        <v>1.3108912037037037E-2</v>
      </c>
      <c r="AZ1343" s="50">
        <v>2.1210300925925928E-2</v>
      </c>
      <c r="BA1343" s="50">
        <v>1.8393171296296293E-2</v>
      </c>
      <c r="BB1343" s="50">
        <v>3.1408101851851854E-2</v>
      </c>
      <c r="BC1343" s="51">
        <v>6.4270889999999997E-2</v>
      </c>
      <c r="BD1343" s="48" t="s">
        <v>0</v>
      </c>
      <c r="BE1343" s="48" t="s">
        <v>0</v>
      </c>
      <c r="BF1343" s="48">
        <v>1.49</v>
      </c>
      <c r="BG1343" s="48">
        <v>3.17</v>
      </c>
      <c r="BH1343" s="48">
        <v>1.4</v>
      </c>
      <c r="BI1343" s="46">
        <v>418</v>
      </c>
    </row>
    <row r="1344" spans="1:61" x14ac:dyDescent="0.3">
      <c r="A1344" s="46">
        <v>58</v>
      </c>
      <c r="B1344" s="48">
        <v>8.42</v>
      </c>
      <c r="C1344" s="48">
        <v>9.14</v>
      </c>
      <c r="D1344" s="48">
        <v>9.7799999999999994</v>
      </c>
      <c r="E1344" s="48">
        <v>11.04</v>
      </c>
      <c r="F1344" s="48">
        <v>11.96</v>
      </c>
      <c r="G1344" s="48">
        <v>13.04</v>
      </c>
      <c r="H1344" s="48">
        <v>32.6</v>
      </c>
      <c r="I1344" s="48">
        <v>52.32</v>
      </c>
      <c r="J1344" s="49">
        <v>72.91</v>
      </c>
      <c r="K1344" s="50">
        <v>1.1094907407407407E-3</v>
      </c>
      <c r="L1344" s="50">
        <v>1.5087962962962963E-3</v>
      </c>
      <c r="M1344" s="50">
        <v>3.5365740740740739E-3</v>
      </c>
      <c r="N1344" s="50">
        <v>1.3749999999999999E-3</v>
      </c>
      <c r="O1344" s="50">
        <v>1.9311342592592594E-3</v>
      </c>
      <c r="P1344" s="50">
        <v>2.516550925925926E-3</v>
      </c>
      <c r="Q1344" s="50">
        <v>4.0373842592592588E-3</v>
      </c>
      <c r="R1344" s="50">
        <v>4.3443287037037035E-3</v>
      </c>
      <c r="S1344" s="50">
        <v>5.5247685185185183E-3</v>
      </c>
      <c r="T1344" s="50">
        <v>8.7559027777777774E-3</v>
      </c>
      <c r="U1344" s="50">
        <v>9.4594907407407405E-3</v>
      </c>
      <c r="V1344" s="50">
        <v>1.502974537037037E-2</v>
      </c>
      <c r="W1344" s="50">
        <v>1.6148379629629627E-2</v>
      </c>
      <c r="X1344" s="50">
        <v>2.7171064814814815E-2</v>
      </c>
      <c r="Y1344" s="51">
        <v>5.5961539999999997E-2</v>
      </c>
      <c r="Z1344" s="48" t="s">
        <v>0</v>
      </c>
      <c r="AA1344" s="48">
        <v>1.39</v>
      </c>
      <c r="AB1344" s="48">
        <v>2.8</v>
      </c>
      <c r="AC1344" s="48">
        <v>6.11</v>
      </c>
      <c r="AD1344" s="48">
        <v>1.96</v>
      </c>
      <c r="AE1344" s="46">
        <v>556</v>
      </c>
      <c r="AF1344" s="48">
        <v>10.77</v>
      </c>
      <c r="AG1344" s="48">
        <v>11.7</v>
      </c>
      <c r="AH1344" s="48">
        <v>12.47</v>
      </c>
      <c r="AI1344" s="48">
        <v>13.4</v>
      </c>
      <c r="AJ1344" s="48">
        <v>14.7</v>
      </c>
      <c r="AK1344" s="48">
        <v>15.92</v>
      </c>
      <c r="AL1344" s="48">
        <v>42.06</v>
      </c>
      <c r="AM1344" s="48">
        <v>69.62</v>
      </c>
      <c r="AN1344" s="48">
        <v>98.58</v>
      </c>
      <c r="AO1344" s="50">
        <v>1.5289351851851853E-3</v>
      </c>
      <c r="AP1344" s="50">
        <v>2.146990740740741E-3</v>
      </c>
      <c r="AQ1344" s="50">
        <v>4.8937499999999997E-3</v>
      </c>
      <c r="AR1344" s="50">
        <v>1.9327546296296298E-3</v>
      </c>
      <c r="AS1344" s="50">
        <v>2.6869212962962966E-3</v>
      </c>
      <c r="AT1344" s="50">
        <v>3.4667824074074076E-3</v>
      </c>
      <c r="AU1344" s="50">
        <v>5.4954861111111107E-3</v>
      </c>
      <c r="AV1344" s="50">
        <v>5.9560185185185193E-3</v>
      </c>
      <c r="AW1344" s="50">
        <v>7.6409722222222217E-3</v>
      </c>
      <c r="AX1344" s="50">
        <v>1.2156828703703704E-2</v>
      </c>
      <c r="AY1344" s="50">
        <v>1.3125000000000001E-2</v>
      </c>
      <c r="AZ1344" s="50">
        <v>2.1236689814814812E-2</v>
      </c>
      <c r="BA1344" s="50">
        <v>1.8418055555555552E-2</v>
      </c>
      <c r="BB1344" s="50">
        <v>3.145011574074074E-2</v>
      </c>
      <c r="BC1344" s="51">
        <v>6.4352349999999989E-2</v>
      </c>
      <c r="BD1344" s="48" t="s">
        <v>0</v>
      </c>
      <c r="BE1344" s="48" t="s">
        <v>0</v>
      </c>
      <c r="BF1344" s="48" t="s">
        <v>0</v>
      </c>
      <c r="BG1344" s="48">
        <v>3.16</v>
      </c>
      <c r="BH1344" s="48">
        <v>1.38</v>
      </c>
      <c r="BI1344" s="46">
        <v>414</v>
      </c>
    </row>
    <row r="1345" spans="1:61" x14ac:dyDescent="0.3">
      <c r="A1345" s="46">
        <v>57</v>
      </c>
      <c r="B1345" s="48" t="s">
        <v>0</v>
      </c>
      <c r="C1345" s="48">
        <v>9.15</v>
      </c>
      <c r="D1345" s="48" t="s">
        <v>0</v>
      </c>
      <c r="E1345" s="48">
        <v>11.05</v>
      </c>
      <c r="F1345" s="48">
        <v>11.97</v>
      </c>
      <c r="G1345" s="48">
        <v>13.05</v>
      </c>
      <c r="H1345" s="48">
        <v>32.630000000000003</v>
      </c>
      <c r="I1345" s="48">
        <v>52.37</v>
      </c>
      <c r="J1345" s="49">
        <v>72.97</v>
      </c>
      <c r="K1345" s="50">
        <v>1.1105324074074075E-3</v>
      </c>
      <c r="L1345" s="50">
        <v>1.5101851851851852E-3</v>
      </c>
      <c r="M1345" s="50">
        <v>3.5399305555555553E-3</v>
      </c>
      <c r="N1345" s="50">
        <v>1.3762731481481482E-3</v>
      </c>
      <c r="O1345" s="50">
        <v>1.9328703703703704E-3</v>
      </c>
      <c r="P1345" s="50">
        <v>2.5187500000000002E-3</v>
      </c>
      <c r="Q1345" s="50">
        <v>4.0412037037037031E-3</v>
      </c>
      <c r="R1345" s="50">
        <v>4.3482638888888894E-3</v>
      </c>
      <c r="S1345" s="50">
        <v>5.5297453703703706E-3</v>
      </c>
      <c r="T1345" s="50">
        <v>8.7642361111111115E-3</v>
      </c>
      <c r="U1345" s="50">
        <v>9.4685185185185185E-3</v>
      </c>
      <c r="V1345" s="50">
        <v>1.5043981481481481E-2</v>
      </c>
      <c r="W1345" s="50">
        <v>1.6169444444444441E-2</v>
      </c>
      <c r="X1345" s="50">
        <v>2.7206365740740739E-2</v>
      </c>
      <c r="Y1345" s="51">
        <v>5.6031199999999996E-2</v>
      </c>
      <c r="Z1345" s="48" t="s">
        <v>0</v>
      </c>
      <c r="AA1345" s="48" t="s">
        <v>0</v>
      </c>
      <c r="AB1345" s="48" t="s">
        <v>0</v>
      </c>
      <c r="AC1345" s="48">
        <v>6.1</v>
      </c>
      <c r="AD1345" s="48">
        <v>1.94</v>
      </c>
      <c r="AE1345" s="46">
        <v>551</v>
      </c>
      <c r="AF1345" s="48">
        <v>10.78</v>
      </c>
      <c r="AG1345" s="48">
        <v>11.71</v>
      </c>
      <c r="AH1345" s="48">
        <v>12.48</v>
      </c>
      <c r="AI1345" s="48">
        <v>13.42</v>
      </c>
      <c r="AJ1345" s="48">
        <v>14.72</v>
      </c>
      <c r="AK1345" s="48">
        <v>15.94</v>
      </c>
      <c r="AL1345" s="48">
        <v>42.11</v>
      </c>
      <c r="AM1345" s="48">
        <v>69.7</v>
      </c>
      <c r="AN1345" s="48">
        <v>98.7</v>
      </c>
      <c r="AO1345" s="50">
        <v>1.5307870370370371E-3</v>
      </c>
      <c r="AP1345" s="50">
        <v>2.1496527777777777E-3</v>
      </c>
      <c r="AQ1345" s="50">
        <v>4.8998842592592592E-3</v>
      </c>
      <c r="AR1345" s="50">
        <v>1.9350694444444446E-3</v>
      </c>
      <c r="AS1345" s="50">
        <v>2.6901620370370373E-3</v>
      </c>
      <c r="AT1345" s="50">
        <v>3.4708333333333336E-3</v>
      </c>
      <c r="AU1345" s="50">
        <v>5.501967592592593E-3</v>
      </c>
      <c r="AV1345" s="50">
        <v>5.9630787037037039E-3</v>
      </c>
      <c r="AW1345" s="50">
        <v>7.6501157407407403E-3</v>
      </c>
      <c r="AX1345" s="50">
        <v>1.2171875E-2</v>
      </c>
      <c r="AY1345" s="50">
        <v>1.3141319444444445E-2</v>
      </c>
      <c r="AZ1345" s="50">
        <v>2.1263194444444442E-2</v>
      </c>
      <c r="BA1345" s="50">
        <v>1.8443171296296294E-2</v>
      </c>
      <c r="BB1345" s="50">
        <v>3.1492476851851851E-2</v>
      </c>
      <c r="BC1345" s="51">
        <v>6.4433879999999999E-2</v>
      </c>
      <c r="BD1345" s="48" t="s">
        <v>0</v>
      </c>
      <c r="BE1345" s="48">
        <v>0.94</v>
      </c>
      <c r="BF1345" s="48">
        <v>1.48</v>
      </c>
      <c r="BG1345" s="48">
        <v>3.15</v>
      </c>
      <c r="BH1345" s="48">
        <v>1.36</v>
      </c>
      <c r="BI1345" s="46">
        <v>409</v>
      </c>
    </row>
    <row r="1346" spans="1:61" x14ac:dyDescent="0.3">
      <c r="A1346" s="46">
        <v>56</v>
      </c>
      <c r="B1346" s="48">
        <v>8.43</v>
      </c>
      <c r="C1346" s="48" t="s">
        <v>0</v>
      </c>
      <c r="D1346" s="48">
        <v>9.7899999999999991</v>
      </c>
      <c r="E1346" s="48">
        <v>11.07</v>
      </c>
      <c r="F1346" s="48">
        <v>11.98</v>
      </c>
      <c r="G1346" s="48">
        <v>13.06</v>
      </c>
      <c r="H1346" s="48">
        <v>32.659999999999997</v>
      </c>
      <c r="I1346" s="48">
        <v>52.42</v>
      </c>
      <c r="J1346" s="49">
        <v>73.040000000000006</v>
      </c>
      <c r="K1346" s="50">
        <v>1.1115740740740741E-3</v>
      </c>
      <c r="L1346" s="50">
        <v>1.511574074074074E-3</v>
      </c>
      <c r="M1346" s="50">
        <v>3.5434027777777777E-3</v>
      </c>
      <c r="N1346" s="50">
        <v>1.3774305555555556E-3</v>
      </c>
      <c r="O1346" s="50">
        <v>1.9346064814814816E-3</v>
      </c>
      <c r="P1346" s="50">
        <v>2.521064814814815E-3</v>
      </c>
      <c r="Q1346" s="50">
        <v>4.0449074074074068E-3</v>
      </c>
      <c r="R1346" s="50">
        <v>4.3523148148148149E-3</v>
      </c>
      <c r="S1346" s="50">
        <v>5.5349537037037043E-3</v>
      </c>
      <c r="T1346" s="50">
        <v>8.7726851851851854E-3</v>
      </c>
      <c r="U1346" s="50">
        <v>9.4775462962962947E-3</v>
      </c>
      <c r="V1346" s="50">
        <v>1.5058217592592594E-2</v>
      </c>
      <c r="W1346" s="50">
        <v>1.6190625E-2</v>
      </c>
      <c r="X1346" s="50">
        <v>2.7242013888888889E-2</v>
      </c>
      <c r="Y1346" s="51">
        <v>5.6111329999999994E-2</v>
      </c>
      <c r="Z1346" s="48">
        <v>0.98</v>
      </c>
      <c r="AA1346" s="48">
        <v>1.38</v>
      </c>
      <c r="AB1346" s="48">
        <v>2.79</v>
      </c>
      <c r="AC1346" s="48">
        <v>6.09</v>
      </c>
      <c r="AD1346" s="48">
        <v>1.9300000000000002</v>
      </c>
      <c r="AE1346" s="46">
        <v>546</v>
      </c>
      <c r="AF1346" s="48">
        <v>10.79</v>
      </c>
      <c r="AG1346" s="48">
        <v>11.72</v>
      </c>
      <c r="AH1346" s="48">
        <v>12.5</v>
      </c>
      <c r="AI1346" s="48">
        <v>13.44</v>
      </c>
      <c r="AJ1346" s="48">
        <v>14.73</v>
      </c>
      <c r="AK1346" s="48">
        <v>15.95</v>
      </c>
      <c r="AL1346" s="48">
        <v>42.15</v>
      </c>
      <c r="AM1346" s="48">
        <v>69.78</v>
      </c>
      <c r="AN1346" s="48">
        <v>98.82</v>
      </c>
      <c r="AO1346" s="50">
        <v>1.5326388888888889E-3</v>
      </c>
      <c r="AP1346" s="50">
        <v>2.1523148148148148E-3</v>
      </c>
      <c r="AQ1346" s="50">
        <v>4.9061342592592594E-3</v>
      </c>
      <c r="AR1346" s="50">
        <v>1.9373842592592594E-3</v>
      </c>
      <c r="AS1346" s="50">
        <v>2.6934027777777781E-3</v>
      </c>
      <c r="AT1346" s="50">
        <v>3.4749999999999998E-3</v>
      </c>
      <c r="AU1346" s="50">
        <v>5.5085648148148151E-3</v>
      </c>
      <c r="AV1346" s="50">
        <v>5.9702546296296292E-3</v>
      </c>
      <c r="AW1346" s="50">
        <v>7.659490740740741E-3</v>
      </c>
      <c r="AX1346" s="50">
        <v>1.2186921296296295E-2</v>
      </c>
      <c r="AY1346" s="50">
        <v>1.3157638888888889E-2</v>
      </c>
      <c r="AZ1346" s="50">
        <v>2.1290046296296296E-2</v>
      </c>
      <c r="BA1346" s="50">
        <v>1.8468518518518516E-2</v>
      </c>
      <c r="BB1346" s="50">
        <v>3.1535185185185187E-2</v>
      </c>
      <c r="BC1346" s="51">
        <v>6.4525899999999997E-2</v>
      </c>
      <c r="BD1346" s="48" t="s">
        <v>0</v>
      </c>
      <c r="BE1346" s="48" t="s">
        <v>0</v>
      </c>
      <c r="BF1346" s="48" t="s">
        <v>0</v>
      </c>
      <c r="BG1346" s="48">
        <v>3.14</v>
      </c>
      <c r="BH1346" s="48">
        <v>1.35</v>
      </c>
      <c r="BI1346" s="46">
        <v>405</v>
      </c>
    </row>
    <row r="1347" spans="1:61" x14ac:dyDescent="0.3">
      <c r="A1347" s="46">
        <v>55</v>
      </c>
      <c r="B1347" s="48">
        <v>8.44</v>
      </c>
      <c r="C1347" s="48">
        <v>9.16</v>
      </c>
      <c r="D1347" s="48">
        <v>9.8000000000000007</v>
      </c>
      <c r="E1347" s="48">
        <v>11.08</v>
      </c>
      <c r="F1347" s="48">
        <v>11.99</v>
      </c>
      <c r="G1347" s="48">
        <v>13.08</v>
      </c>
      <c r="H1347" s="48">
        <v>32.69</v>
      </c>
      <c r="I1347" s="48">
        <v>52.47</v>
      </c>
      <c r="J1347" s="49">
        <v>73.11</v>
      </c>
      <c r="K1347" s="50">
        <v>1.1126157407407408E-3</v>
      </c>
      <c r="L1347" s="50">
        <v>1.5129629629629629E-3</v>
      </c>
      <c r="M1347" s="50">
        <v>3.5469907407407407E-3</v>
      </c>
      <c r="N1347" s="50">
        <v>1.3787037037037036E-3</v>
      </c>
      <c r="O1347" s="50">
        <v>1.9363425925925926E-3</v>
      </c>
      <c r="P1347" s="50">
        <v>2.5233796296296298E-3</v>
      </c>
      <c r="Q1347" s="50">
        <v>4.0487268518518511E-3</v>
      </c>
      <c r="R1347" s="50">
        <v>4.3563657407407405E-3</v>
      </c>
      <c r="S1347" s="50">
        <v>5.5400462962962964E-3</v>
      </c>
      <c r="T1347" s="50">
        <v>8.7812499999999991E-3</v>
      </c>
      <c r="U1347" s="50">
        <v>9.4866898148148141E-3</v>
      </c>
      <c r="V1347" s="50">
        <v>1.5072685185185185E-2</v>
      </c>
      <c r="W1347" s="50">
        <v>1.6212037037037035E-2</v>
      </c>
      <c r="X1347" s="50">
        <v>2.7277893518518517E-2</v>
      </c>
      <c r="Y1347" s="51">
        <v>5.6181119999999994E-2</v>
      </c>
      <c r="Z1347" s="48" t="s">
        <v>0</v>
      </c>
      <c r="AA1347" s="48" t="s">
        <v>0</v>
      </c>
      <c r="AB1347" s="48" t="s">
        <v>0</v>
      </c>
      <c r="AC1347" s="48">
        <v>6.08</v>
      </c>
      <c r="AD1347" s="48">
        <v>1.91</v>
      </c>
      <c r="AE1347" s="46">
        <v>540</v>
      </c>
      <c r="AF1347" s="48">
        <v>10.8</v>
      </c>
      <c r="AG1347" s="48">
        <v>11.74</v>
      </c>
      <c r="AH1347" s="48">
        <v>12.51</v>
      </c>
      <c r="AI1347" s="48">
        <v>13.45</v>
      </c>
      <c r="AJ1347" s="48">
        <v>14.75</v>
      </c>
      <c r="AK1347" s="48">
        <v>15.98</v>
      </c>
      <c r="AL1347" s="48">
        <v>42.2</v>
      </c>
      <c r="AM1347" s="48">
        <v>69.86</v>
      </c>
      <c r="AN1347" s="48">
        <v>98.93</v>
      </c>
      <c r="AO1347" s="50">
        <v>1.5344907407407408E-3</v>
      </c>
      <c r="AP1347" s="50">
        <v>2.1549768518518519E-3</v>
      </c>
      <c r="AQ1347" s="50">
        <v>4.9123842592592587E-3</v>
      </c>
      <c r="AR1347" s="50">
        <v>1.9398148148148148E-3</v>
      </c>
      <c r="AS1347" s="50">
        <v>2.6966435185185188E-3</v>
      </c>
      <c r="AT1347" s="50">
        <v>3.4791666666666664E-3</v>
      </c>
      <c r="AU1347" s="50">
        <v>5.5152777777777778E-3</v>
      </c>
      <c r="AV1347" s="50">
        <v>5.9775462962962968E-3</v>
      </c>
      <c r="AW1347" s="50">
        <v>7.66886574074074E-3</v>
      </c>
      <c r="AX1347" s="50">
        <v>1.2202199074074074E-2</v>
      </c>
      <c r="AY1347" s="50">
        <v>1.3174189814814816E-2</v>
      </c>
      <c r="AZ1347" s="50">
        <v>2.131712962962963E-2</v>
      </c>
      <c r="BA1347" s="50">
        <v>1.8494097222222221E-2</v>
      </c>
      <c r="BB1347" s="50">
        <v>3.157824074074074E-2</v>
      </c>
      <c r="BC1347" s="51">
        <v>6.4607579999999998E-2</v>
      </c>
      <c r="BD1347" s="48" t="s">
        <v>0</v>
      </c>
      <c r="BE1347" s="48">
        <v>0.93</v>
      </c>
      <c r="BF1347" s="48">
        <v>1.47</v>
      </c>
      <c r="BG1347" s="48">
        <v>3.13</v>
      </c>
      <c r="BH1347" s="48">
        <v>1.33</v>
      </c>
      <c r="BI1347" s="46">
        <v>401</v>
      </c>
    </row>
    <row r="1348" spans="1:61" x14ac:dyDescent="0.3">
      <c r="A1348" s="46">
        <v>54</v>
      </c>
      <c r="B1348" s="48" t="s">
        <v>0</v>
      </c>
      <c r="C1348" s="48">
        <v>9.17</v>
      </c>
      <c r="D1348" s="48">
        <v>9.81</v>
      </c>
      <c r="E1348" s="48">
        <v>11.09</v>
      </c>
      <c r="F1348" s="48">
        <v>12</v>
      </c>
      <c r="G1348" s="48">
        <v>13.09</v>
      </c>
      <c r="H1348" s="48">
        <v>32.72</v>
      </c>
      <c r="I1348" s="48">
        <v>52.52</v>
      </c>
      <c r="J1348" s="49">
        <v>73.180000000000007</v>
      </c>
      <c r="K1348" s="50">
        <v>1.1136574074074074E-3</v>
      </c>
      <c r="L1348" s="50">
        <v>1.5143518518518518E-3</v>
      </c>
      <c r="M1348" s="50">
        <v>3.5504629629629627E-3</v>
      </c>
      <c r="N1348" s="50">
        <v>1.3799768518518519E-3</v>
      </c>
      <c r="O1348" s="50">
        <v>1.9381944444444444E-3</v>
      </c>
      <c r="P1348" s="50">
        <v>2.5256944444444446E-3</v>
      </c>
      <c r="Q1348" s="50">
        <v>4.0525462962962963E-3</v>
      </c>
      <c r="R1348" s="50">
        <v>4.3604166666666661E-3</v>
      </c>
      <c r="S1348" s="50">
        <v>5.5452546296296291E-3</v>
      </c>
      <c r="T1348" s="50">
        <v>8.7898148148148145E-3</v>
      </c>
      <c r="U1348" s="50">
        <v>9.4959490740740733E-3</v>
      </c>
      <c r="V1348" s="50">
        <v>1.5087268518518517E-2</v>
      </c>
      <c r="W1348" s="50">
        <v>1.6233564814814812E-2</v>
      </c>
      <c r="X1348" s="50">
        <v>2.7314236111111112E-2</v>
      </c>
      <c r="Y1348" s="51">
        <v>5.6250969999999997E-2</v>
      </c>
      <c r="Z1348" s="48" t="s">
        <v>0</v>
      </c>
      <c r="AA1348" s="48" t="s">
        <v>0</v>
      </c>
      <c r="AB1348" s="48">
        <v>2.78</v>
      </c>
      <c r="AC1348" s="48">
        <v>6.07</v>
      </c>
      <c r="AD1348" s="48">
        <v>1.89</v>
      </c>
      <c r="AE1348" s="46">
        <v>535</v>
      </c>
      <c r="AF1348" s="48">
        <v>10.82</v>
      </c>
      <c r="AG1348" s="48">
        <v>11.75</v>
      </c>
      <c r="AH1348" s="48">
        <v>12.52</v>
      </c>
      <c r="AI1348" s="48">
        <v>13.47</v>
      </c>
      <c r="AJ1348" s="48">
        <v>14.77</v>
      </c>
      <c r="AK1348" s="48">
        <v>16</v>
      </c>
      <c r="AL1348" s="48">
        <v>42.25</v>
      </c>
      <c r="AM1348" s="48">
        <v>69.95</v>
      </c>
      <c r="AN1348" s="48">
        <v>99.05</v>
      </c>
      <c r="AO1348" s="50">
        <v>1.5364583333333335E-3</v>
      </c>
      <c r="AP1348" s="50">
        <v>2.1577546296296297E-3</v>
      </c>
      <c r="AQ1348" s="50">
        <v>4.9186342592592589E-3</v>
      </c>
      <c r="AR1348" s="50">
        <v>1.9422453703703704E-3</v>
      </c>
      <c r="AS1348" s="50">
        <v>2.6998842592592591E-3</v>
      </c>
      <c r="AT1348" s="50">
        <v>3.4833333333333331E-3</v>
      </c>
      <c r="AU1348" s="50">
        <v>5.5219907407407405E-3</v>
      </c>
      <c r="AV1348" s="50">
        <v>5.9848379629629626E-3</v>
      </c>
      <c r="AW1348" s="50">
        <v>7.6783564814814813E-3</v>
      </c>
      <c r="AX1348" s="50">
        <v>1.2217592592592592E-2</v>
      </c>
      <c r="AY1348" s="50">
        <v>1.3190972222222222E-2</v>
      </c>
      <c r="AZ1348" s="50">
        <v>2.1344328703703702E-2</v>
      </c>
      <c r="BA1348" s="50">
        <v>1.8519907407407405E-2</v>
      </c>
      <c r="BB1348" s="50">
        <v>3.1621759259259259E-2</v>
      </c>
      <c r="BC1348" s="51">
        <v>6.469976999999999E-2</v>
      </c>
      <c r="BD1348" s="48" t="s">
        <v>0</v>
      </c>
      <c r="BE1348" s="48" t="s">
        <v>0</v>
      </c>
      <c r="BF1348" s="48" t="s">
        <v>0</v>
      </c>
      <c r="BG1348" s="48">
        <v>3.12</v>
      </c>
      <c r="BH1348" s="48">
        <v>1.31</v>
      </c>
      <c r="BI1348" s="46">
        <v>397</v>
      </c>
    </row>
    <row r="1349" spans="1:61" x14ac:dyDescent="0.3">
      <c r="A1349" s="46">
        <v>53</v>
      </c>
      <c r="B1349" s="48">
        <v>8.4499999999999993</v>
      </c>
      <c r="C1349" s="48">
        <v>9.18</v>
      </c>
      <c r="D1349" s="48">
        <v>9.82</v>
      </c>
      <c r="E1349" s="48">
        <v>11.1</v>
      </c>
      <c r="F1349" s="48">
        <v>12.02</v>
      </c>
      <c r="G1349" s="48">
        <v>13.11</v>
      </c>
      <c r="H1349" s="48">
        <v>32.75</v>
      </c>
      <c r="I1349" s="48">
        <v>52.57</v>
      </c>
      <c r="J1349" s="49">
        <v>73.239999999999995</v>
      </c>
      <c r="K1349" s="50">
        <v>1.1146990740740742E-3</v>
      </c>
      <c r="L1349" s="50">
        <v>1.5157407407407407E-3</v>
      </c>
      <c r="M1349" s="50">
        <v>3.5540509259259258E-3</v>
      </c>
      <c r="N1349" s="50">
        <v>1.3812499999999999E-3</v>
      </c>
      <c r="O1349" s="50">
        <v>1.9399305555555556E-3</v>
      </c>
      <c r="P1349" s="50">
        <v>2.5280092592592594E-3</v>
      </c>
      <c r="Q1349" s="50">
        <v>4.0563657407407406E-3</v>
      </c>
      <c r="R1349" s="50">
        <v>4.3645833333333332E-3</v>
      </c>
      <c r="S1349" s="50">
        <v>5.5505787037037034E-3</v>
      </c>
      <c r="T1349" s="50">
        <v>8.7984953703703715E-3</v>
      </c>
      <c r="U1349" s="50">
        <v>9.505324074074074E-3</v>
      </c>
      <c r="V1349" s="50">
        <v>1.5101967592592594E-2</v>
      </c>
      <c r="W1349" s="50">
        <v>1.6255324074074071E-2</v>
      </c>
      <c r="X1349" s="50">
        <v>2.7350810185185186E-2</v>
      </c>
      <c r="Y1349" s="51">
        <v>5.6331309999999996E-2</v>
      </c>
      <c r="Z1349" s="48" t="s">
        <v>0</v>
      </c>
      <c r="AA1349" s="48">
        <v>1.37</v>
      </c>
      <c r="AB1349" s="48" t="s">
        <v>0</v>
      </c>
      <c r="AC1349" s="48">
        <v>6.06</v>
      </c>
      <c r="AD1349" s="48">
        <v>1.87</v>
      </c>
      <c r="AE1349" s="46">
        <v>530</v>
      </c>
      <c r="AF1349" s="48">
        <v>10.83</v>
      </c>
      <c r="AG1349" s="48">
        <v>11.76</v>
      </c>
      <c r="AH1349" s="48">
        <v>12.54</v>
      </c>
      <c r="AI1349" s="48">
        <v>13.49</v>
      </c>
      <c r="AJ1349" s="48">
        <v>14.79</v>
      </c>
      <c r="AK1349" s="48">
        <v>16.02</v>
      </c>
      <c r="AL1349" s="48">
        <v>42.3</v>
      </c>
      <c r="AM1349" s="48">
        <v>70.03</v>
      </c>
      <c r="AN1349" s="48">
        <v>99.17</v>
      </c>
      <c r="AO1349" s="50">
        <v>1.5383101851851853E-3</v>
      </c>
      <c r="AP1349" s="50">
        <v>2.1604166666666668E-3</v>
      </c>
      <c r="AQ1349" s="50">
        <v>4.9250000000000006E-3</v>
      </c>
      <c r="AR1349" s="50">
        <v>1.9446759259259259E-3</v>
      </c>
      <c r="AS1349" s="50">
        <v>2.7032407407407404E-3</v>
      </c>
      <c r="AT1349" s="50">
        <v>3.4876157407407403E-3</v>
      </c>
      <c r="AU1349" s="50">
        <v>5.5287037037037041E-3</v>
      </c>
      <c r="AV1349" s="50">
        <v>5.99224537037037E-3</v>
      </c>
      <c r="AW1349" s="50">
        <v>7.6878472222222218E-3</v>
      </c>
      <c r="AX1349" s="50">
        <v>1.2233101851851851E-2</v>
      </c>
      <c r="AY1349" s="50">
        <v>1.3207754629629628E-2</v>
      </c>
      <c r="AZ1349" s="50">
        <v>2.1371874999999999E-2</v>
      </c>
      <c r="BA1349" s="50">
        <v>1.8545949074074072E-2</v>
      </c>
      <c r="BB1349" s="50">
        <v>3.1665740740740744E-2</v>
      </c>
      <c r="BC1349" s="51">
        <v>6.479203E-2</v>
      </c>
      <c r="BD1349" s="48">
        <v>0.76</v>
      </c>
      <c r="BE1349" s="48" t="s">
        <v>0</v>
      </c>
      <c r="BF1349" s="48">
        <v>1.46</v>
      </c>
      <c r="BG1349" s="48">
        <v>3.11</v>
      </c>
      <c r="BH1349" s="48">
        <v>1.3</v>
      </c>
      <c r="BI1349" s="46">
        <v>393</v>
      </c>
    </row>
    <row r="1350" spans="1:61" x14ac:dyDescent="0.3">
      <c r="A1350" s="46">
        <v>52</v>
      </c>
      <c r="B1350" s="48">
        <v>8.4600000000000009</v>
      </c>
      <c r="C1350" s="48" t="s">
        <v>0</v>
      </c>
      <c r="D1350" s="48" t="s">
        <v>0</v>
      </c>
      <c r="E1350" s="48">
        <v>11.11</v>
      </c>
      <c r="F1350" s="48">
        <v>12.03</v>
      </c>
      <c r="G1350" s="48">
        <v>13.12</v>
      </c>
      <c r="H1350" s="48">
        <v>32.78</v>
      </c>
      <c r="I1350" s="48">
        <v>52.62</v>
      </c>
      <c r="J1350" s="49">
        <v>73.31</v>
      </c>
      <c r="K1350" s="50">
        <v>1.1157407407407407E-3</v>
      </c>
      <c r="L1350" s="50">
        <v>1.5172453703703704E-3</v>
      </c>
      <c r="M1350" s="50">
        <v>3.5577546296296295E-3</v>
      </c>
      <c r="N1350" s="50">
        <v>1.3825231481481481E-3</v>
      </c>
      <c r="O1350" s="50">
        <v>1.9416666666666666E-3</v>
      </c>
      <c r="P1350" s="50">
        <v>2.5304398148148148E-3</v>
      </c>
      <c r="Q1350" s="50">
        <v>4.0603009259259255E-3</v>
      </c>
      <c r="R1350" s="50">
        <v>4.3687500000000002E-3</v>
      </c>
      <c r="S1350" s="50">
        <v>5.5559027777777777E-3</v>
      </c>
      <c r="T1350" s="50">
        <v>8.8072916666666664E-3</v>
      </c>
      <c r="U1350" s="50">
        <v>9.514699074074073E-3</v>
      </c>
      <c r="V1350" s="50">
        <v>1.5116782407407407E-2</v>
      </c>
      <c r="W1350" s="50">
        <v>1.6277430555555555E-2</v>
      </c>
      <c r="X1350" s="50">
        <v>2.7387731481481482E-2</v>
      </c>
      <c r="Y1350" s="51">
        <v>5.6401299999999994E-2</v>
      </c>
      <c r="Z1350" s="48" t="s">
        <v>0</v>
      </c>
      <c r="AA1350" s="48" t="s">
        <v>0</v>
      </c>
      <c r="AB1350" s="48">
        <v>2.77</v>
      </c>
      <c r="AC1350" s="48">
        <v>6.05</v>
      </c>
      <c r="AD1350" s="48">
        <v>1.86</v>
      </c>
      <c r="AE1350" s="46">
        <v>524</v>
      </c>
      <c r="AF1350" s="48">
        <v>10.84</v>
      </c>
      <c r="AG1350" s="48">
        <v>11.77</v>
      </c>
      <c r="AH1350" s="48">
        <v>12.55</v>
      </c>
      <c r="AI1350" s="48">
        <v>13.5</v>
      </c>
      <c r="AJ1350" s="48">
        <v>14.81</v>
      </c>
      <c r="AK1350" s="48">
        <v>16.04</v>
      </c>
      <c r="AL1350" s="48">
        <v>42.35</v>
      </c>
      <c r="AM1350" s="48">
        <v>70.12</v>
      </c>
      <c r="AN1350" s="48">
        <v>99.29</v>
      </c>
      <c r="AO1350" s="50">
        <v>1.5402777777777778E-3</v>
      </c>
      <c r="AP1350" s="50">
        <v>2.1631944444444446E-3</v>
      </c>
      <c r="AQ1350" s="50">
        <v>4.9313657407407405E-3</v>
      </c>
      <c r="AR1350" s="50">
        <v>1.9471064814814815E-3</v>
      </c>
      <c r="AS1350" s="50">
        <v>2.7064814814814812E-3</v>
      </c>
      <c r="AT1350" s="50">
        <v>3.4918981481481481E-3</v>
      </c>
      <c r="AU1350" s="50">
        <v>5.5355324074074074E-3</v>
      </c>
      <c r="AV1350" s="50">
        <v>5.9996527777777782E-3</v>
      </c>
      <c r="AW1350" s="50">
        <v>7.6975694444444444E-3</v>
      </c>
      <c r="AX1350" s="50">
        <v>1.2248842592592592E-2</v>
      </c>
      <c r="AY1350" s="50">
        <v>1.3224768518518519E-2</v>
      </c>
      <c r="AZ1350" s="50">
        <v>2.1399768518518516E-2</v>
      </c>
      <c r="BA1350" s="50">
        <v>1.8572222222222219E-2</v>
      </c>
      <c r="BB1350" s="50">
        <v>3.1710069444444447E-2</v>
      </c>
      <c r="BC1350" s="51">
        <v>6.4884369999999997E-2</v>
      </c>
      <c r="BD1350" s="48" t="s">
        <v>0</v>
      </c>
      <c r="BE1350" s="48">
        <v>0.92</v>
      </c>
      <c r="BF1350" s="48" t="s">
        <v>0</v>
      </c>
      <c r="BG1350" s="48">
        <v>3.09</v>
      </c>
      <c r="BH1350" s="48">
        <v>1.28</v>
      </c>
      <c r="BI1350" s="46">
        <v>389</v>
      </c>
    </row>
    <row r="1351" spans="1:61" x14ac:dyDescent="0.3">
      <c r="A1351" s="46">
        <v>51</v>
      </c>
      <c r="B1351" s="48">
        <v>8.4700000000000006</v>
      </c>
      <c r="C1351" s="48">
        <v>9.19</v>
      </c>
      <c r="D1351" s="48">
        <v>9.83</v>
      </c>
      <c r="E1351" s="48">
        <v>11.12</v>
      </c>
      <c r="F1351" s="48">
        <v>12.04</v>
      </c>
      <c r="G1351" s="48">
        <v>13.13</v>
      </c>
      <c r="H1351" s="48">
        <v>32.81</v>
      </c>
      <c r="I1351" s="48">
        <v>52.68</v>
      </c>
      <c r="J1351" s="49">
        <v>73.38</v>
      </c>
      <c r="K1351" s="50">
        <v>1.1167824074074075E-3</v>
      </c>
      <c r="L1351" s="50">
        <v>1.5186342592592593E-3</v>
      </c>
      <c r="M1351" s="50">
        <v>3.5613425925925925E-3</v>
      </c>
      <c r="N1351" s="50">
        <v>1.3837962962962962E-3</v>
      </c>
      <c r="O1351" s="50">
        <v>1.9435185185185185E-3</v>
      </c>
      <c r="P1351" s="50">
        <v>2.5327546296296296E-3</v>
      </c>
      <c r="Q1351" s="50">
        <v>4.0642361111111113E-3</v>
      </c>
      <c r="R1351" s="50">
        <v>4.3729166666666664E-3</v>
      </c>
      <c r="S1351" s="50">
        <v>5.5612268518518519E-3</v>
      </c>
      <c r="T1351" s="50">
        <v>8.8160879629629631E-3</v>
      </c>
      <c r="U1351" s="50">
        <v>9.5241898148148135E-3</v>
      </c>
      <c r="V1351" s="50">
        <v>1.5131712962962963E-2</v>
      </c>
      <c r="W1351" s="50">
        <v>1.6299537037037036E-2</v>
      </c>
      <c r="X1351" s="50">
        <v>2.7425115740740739E-2</v>
      </c>
      <c r="Y1351" s="51">
        <v>5.6481779999999988E-2</v>
      </c>
      <c r="Z1351" s="48" t="s">
        <v>0</v>
      </c>
      <c r="AA1351" s="48">
        <v>1.36</v>
      </c>
      <c r="AB1351" s="48" t="s">
        <v>0</v>
      </c>
      <c r="AC1351" s="48">
        <v>6.04</v>
      </c>
      <c r="AD1351" s="48">
        <v>1.84</v>
      </c>
      <c r="AE1351" s="46">
        <v>519</v>
      </c>
      <c r="AF1351" s="48">
        <v>10.85</v>
      </c>
      <c r="AG1351" s="48">
        <v>11.79</v>
      </c>
      <c r="AH1351" s="48">
        <v>12.56</v>
      </c>
      <c r="AI1351" s="48">
        <v>13.52</v>
      </c>
      <c r="AJ1351" s="48">
        <v>14.83</v>
      </c>
      <c r="AK1351" s="48">
        <v>16.059999999999999</v>
      </c>
      <c r="AL1351" s="48">
        <v>42.4</v>
      </c>
      <c r="AM1351" s="48">
        <v>70.2</v>
      </c>
      <c r="AN1351" s="48">
        <v>99.42</v>
      </c>
      <c r="AO1351" s="50">
        <v>1.5422453703703705E-3</v>
      </c>
      <c r="AP1351" s="50">
        <v>2.166087962962963E-3</v>
      </c>
      <c r="AQ1351" s="50">
        <v>4.9378472222222219E-3</v>
      </c>
      <c r="AR1351" s="50">
        <v>1.949537037037037E-3</v>
      </c>
      <c r="AS1351" s="50">
        <v>2.709953703703704E-3</v>
      </c>
      <c r="AT1351" s="50">
        <v>3.4961805555555553E-3</v>
      </c>
      <c r="AU1351" s="50">
        <v>5.5424768518518523E-3</v>
      </c>
      <c r="AV1351" s="50">
        <v>6.0071759259259262E-3</v>
      </c>
      <c r="AW1351" s="50">
        <v>7.7072916666666661E-3</v>
      </c>
      <c r="AX1351" s="50">
        <v>1.2264699074074074E-2</v>
      </c>
      <c r="AY1351" s="50">
        <v>1.3242013888888888E-2</v>
      </c>
      <c r="AZ1351" s="50">
        <v>2.1427777777777775E-2</v>
      </c>
      <c r="BA1351" s="50">
        <v>1.8598726851851852E-2</v>
      </c>
      <c r="BB1351" s="50">
        <v>3.1754861111111109E-2</v>
      </c>
      <c r="BC1351" s="51">
        <v>6.4966399999999994E-2</v>
      </c>
      <c r="BD1351" s="48" t="s">
        <v>0</v>
      </c>
      <c r="BE1351" s="48" t="s">
        <v>0</v>
      </c>
      <c r="BF1351" s="48">
        <v>1.45</v>
      </c>
      <c r="BG1351" s="48">
        <v>3.08</v>
      </c>
      <c r="BH1351" s="48">
        <v>1.27</v>
      </c>
      <c r="BI1351" s="46">
        <v>385</v>
      </c>
    </row>
    <row r="1352" spans="1:61" x14ac:dyDescent="0.3">
      <c r="A1352" s="46">
        <v>50</v>
      </c>
      <c r="B1352" s="48" t="s">
        <v>0</v>
      </c>
      <c r="C1352" s="48">
        <v>9.1999999999999993</v>
      </c>
      <c r="D1352" s="48">
        <v>9.84</v>
      </c>
      <c r="E1352" s="48">
        <v>11.14</v>
      </c>
      <c r="F1352" s="48">
        <v>12.06</v>
      </c>
      <c r="G1352" s="48">
        <v>13.15</v>
      </c>
      <c r="H1352" s="48">
        <v>32.85</v>
      </c>
      <c r="I1352" s="48">
        <v>52.73</v>
      </c>
      <c r="J1352" s="48">
        <v>73.459999999999994</v>
      </c>
      <c r="K1352" s="50">
        <v>1.1179398148148149E-3</v>
      </c>
      <c r="L1352" s="50">
        <v>1.5201388888888888E-3</v>
      </c>
      <c r="M1352" s="50">
        <v>3.5650462962962962E-3</v>
      </c>
      <c r="N1352" s="50">
        <v>1.3850694444444444E-3</v>
      </c>
      <c r="O1352" s="50">
        <v>1.9453703703703703E-3</v>
      </c>
      <c r="P1352" s="50">
        <v>2.535185185185185E-3</v>
      </c>
      <c r="Q1352" s="50">
        <v>4.0681712962962963E-3</v>
      </c>
      <c r="R1352" s="50">
        <v>4.3770833333333327E-3</v>
      </c>
      <c r="S1352" s="50">
        <v>5.5666666666666668E-3</v>
      </c>
      <c r="T1352" s="50">
        <v>8.8249999999999995E-3</v>
      </c>
      <c r="U1352" s="50">
        <v>9.5337962962962954E-3</v>
      </c>
      <c r="V1352" s="50">
        <v>1.5146875000000001E-2</v>
      </c>
      <c r="W1352" s="50">
        <v>1.6321990740740738E-2</v>
      </c>
      <c r="X1352" s="50">
        <v>2.7462847222222225E-2</v>
      </c>
      <c r="Y1352" s="51">
        <v>5.6551919999999999E-2</v>
      </c>
      <c r="Z1352" s="48" t="s">
        <v>0</v>
      </c>
      <c r="AA1352" s="48" t="s">
        <v>0</v>
      </c>
      <c r="AB1352" s="48">
        <v>2.76</v>
      </c>
      <c r="AC1352" s="48">
        <v>6.03</v>
      </c>
      <c r="AD1352" s="48">
        <v>1.82</v>
      </c>
      <c r="AE1352" s="46">
        <v>514</v>
      </c>
      <c r="AF1352" s="48">
        <v>10.86</v>
      </c>
      <c r="AG1352" s="48">
        <v>11.8</v>
      </c>
      <c r="AH1352" s="48">
        <v>12.58</v>
      </c>
      <c r="AI1352" s="48">
        <v>13.54</v>
      </c>
      <c r="AJ1352" s="48">
        <v>14.85</v>
      </c>
      <c r="AK1352" s="48">
        <v>16.079999999999998</v>
      </c>
      <c r="AL1352" s="48">
        <v>42.45</v>
      </c>
      <c r="AM1352" s="48">
        <v>70.290000000000006</v>
      </c>
      <c r="AN1352" s="48">
        <v>99.54</v>
      </c>
      <c r="AO1352" s="50">
        <v>1.5442129629629629E-3</v>
      </c>
      <c r="AP1352" s="50">
        <v>2.1688657407407407E-3</v>
      </c>
      <c r="AQ1352" s="50">
        <v>4.9444444444444449E-3</v>
      </c>
      <c r="AR1352" s="50">
        <v>1.9520833333333332E-3</v>
      </c>
      <c r="AS1352" s="50">
        <v>2.7133101851851854E-3</v>
      </c>
      <c r="AT1352" s="50">
        <v>3.5005787037037032E-3</v>
      </c>
      <c r="AU1352" s="50">
        <v>5.5494212962962962E-3</v>
      </c>
      <c r="AV1352" s="50">
        <v>6.0146990740740742E-3</v>
      </c>
      <c r="AW1352" s="50">
        <v>7.7171296296296293E-3</v>
      </c>
      <c r="AX1352" s="50">
        <v>1.2280671296296296E-2</v>
      </c>
      <c r="AY1352" s="50">
        <v>1.3259374999999999E-2</v>
      </c>
      <c r="AZ1352" s="50">
        <v>2.1456134259259258E-2</v>
      </c>
      <c r="BA1352" s="50">
        <v>1.8625578703703703E-2</v>
      </c>
      <c r="BB1352" s="50">
        <v>3.1799999999999995E-2</v>
      </c>
      <c r="BC1352" s="51">
        <v>6.5058919999999992E-2</v>
      </c>
      <c r="BD1352" s="48" t="s">
        <v>0</v>
      </c>
      <c r="BE1352" s="48" t="s">
        <v>0</v>
      </c>
      <c r="BF1352" s="48" t="s">
        <v>0</v>
      </c>
      <c r="BG1352" s="48">
        <v>3.07</v>
      </c>
      <c r="BH1352" s="48">
        <v>1.25</v>
      </c>
      <c r="BI1352" s="46">
        <v>381</v>
      </c>
    </row>
    <row r="1353" spans="1:61" x14ac:dyDescent="0.3">
      <c r="A1353" s="46">
        <v>49</v>
      </c>
      <c r="B1353" s="48">
        <v>8.48</v>
      </c>
      <c r="C1353" s="48">
        <v>9.2100000000000009</v>
      </c>
      <c r="D1353" s="48">
        <v>9.85</v>
      </c>
      <c r="E1353" s="48">
        <v>11.15</v>
      </c>
      <c r="F1353" s="48">
        <v>12.07</v>
      </c>
      <c r="G1353" s="48">
        <v>13.16</v>
      </c>
      <c r="H1353" s="48">
        <v>32.880000000000003</v>
      </c>
      <c r="I1353" s="48">
        <v>52.78</v>
      </c>
      <c r="J1353" s="48">
        <v>73.53</v>
      </c>
      <c r="K1353" s="50">
        <v>1.1189814814814814E-3</v>
      </c>
      <c r="L1353" s="50">
        <v>1.5215277777777777E-3</v>
      </c>
      <c r="M1353" s="50">
        <v>3.5687499999999999E-3</v>
      </c>
      <c r="N1353" s="50">
        <v>1.3864583333333333E-3</v>
      </c>
      <c r="O1353" s="50">
        <v>1.9472222222222221E-3</v>
      </c>
      <c r="P1353" s="50">
        <v>2.5376157407407405E-3</v>
      </c>
      <c r="Q1353" s="50">
        <v>4.0722222222222227E-3</v>
      </c>
      <c r="R1353" s="50">
        <v>4.3813657407407404E-3</v>
      </c>
      <c r="S1353" s="50">
        <v>5.5721064814814817E-3</v>
      </c>
      <c r="T1353" s="50">
        <v>8.8340277777777792E-3</v>
      </c>
      <c r="U1353" s="50">
        <v>9.5435185185185189E-3</v>
      </c>
      <c r="V1353" s="50">
        <v>1.5162152777777778E-2</v>
      </c>
      <c r="W1353" s="50">
        <v>1.6344675925925926E-2</v>
      </c>
      <c r="X1353" s="50">
        <v>2.7500810185185184E-2</v>
      </c>
      <c r="Y1353" s="51">
        <v>5.663254999999999E-2</v>
      </c>
      <c r="Z1353" s="48" t="s">
        <v>0</v>
      </c>
      <c r="AA1353" s="48" t="s">
        <v>0</v>
      </c>
      <c r="AB1353" s="48" t="s">
        <v>0</v>
      </c>
      <c r="AC1353" s="48">
        <v>6.02</v>
      </c>
      <c r="AD1353" s="48">
        <v>1.8</v>
      </c>
      <c r="AE1353" s="46">
        <v>508</v>
      </c>
      <c r="AF1353" s="48">
        <v>10.88</v>
      </c>
      <c r="AG1353" s="48">
        <v>11.81</v>
      </c>
      <c r="AH1353" s="48">
        <v>12.59</v>
      </c>
      <c r="AI1353" s="48">
        <v>13.56</v>
      </c>
      <c r="AJ1353" s="48">
        <v>14.87</v>
      </c>
      <c r="AK1353" s="48">
        <v>16.100000000000001</v>
      </c>
      <c r="AL1353" s="48">
        <v>42.5</v>
      </c>
      <c r="AM1353" s="48">
        <v>70.38</v>
      </c>
      <c r="AN1353" s="48">
        <v>99.67</v>
      </c>
      <c r="AO1353" s="50">
        <v>1.5461805555555556E-3</v>
      </c>
      <c r="AP1353" s="50">
        <v>2.1717592592592591E-3</v>
      </c>
      <c r="AQ1353" s="50">
        <v>4.951041666666667E-3</v>
      </c>
      <c r="AR1353" s="50">
        <v>1.9546296296296295E-3</v>
      </c>
      <c r="AS1353" s="50">
        <v>2.7167824074074073E-3</v>
      </c>
      <c r="AT1353" s="50">
        <v>3.5049768518518516E-3</v>
      </c>
      <c r="AU1353" s="50">
        <v>5.5564814814814817E-3</v>
      </c>
      <c r="AV1353" s="50">
        <v>6.0223379629629628E-3</v>
      </c>
      <c r="AW1353" s="50">
        <v>7.7270833333333332E-3</v>
      </c>
      <c r="AX1353" s="50">
        <v>1.2296874999999999E-2</v>
      </c>
      <c r="AY1353" s="50">
        <v>1.3276851851851852E-2</v>
      </c>
      <c r="AZ1353" s="50">
        <v>2.1484837962962963E-2</v>
      </c>
      <c r="BA1353" s="50">
        <v>1.8652662037037034E-2</v>
      </c>
      <c r="BB1353" s="50">
        <v>3.1845717592592596E-2</v>
      </c>
      <c r="BC1353" s="51">
        <v>6.5151539999999994E-2</v>
      </c>
      <c r="BD1353" s="48" t="s">
        <v>0</v>
      </c>
      <c r="BE1353" s="48">
        <v>0.91</v>
      </c>
      <c r="BF1353" s="48">
        <v>1.44</v>
      </c>
      <c r="BG1353" s="48">
        <v>3.06</v>
      </c>
      <c r="BH1353" s="48">
        <v>1.23</v>
      </c>
      <c r="BI1353" s="46">
        <v>377</v>
      </c>
    </row>
    <row r="1354" spans="1:61" x14ac:dyDescent="0.3">
      <c r="A1354" s="46">
        <v>48</v>
      </c>
      <c r="B1354" s="48">
        <v>8.49</v>
      </c>
      <c r="C1354" s="48">
        <v>9.2200000000000006</v>
      </c>
      <c r="D1354" s="48">
        <v>9.86</v>
      </c>
      <c r="E1354" s="48">
        <v>11.16</v>
      </c>
      <c r="F1354" s="48">
        <v>12.08</v>
      </c>
      <c r="G1354" s="48">
        <v>13.18</v>
      </c>
      <c r="H1354" s="48">
        <v>32.909999999999997</v>
      </c>
      <c r="I1354" s="48">
        <v>52.84</v>
      </c>
      <c r="J1354" s="48">
        <v>73.599999999999994</v>
      </c>
      <c r="K1354" s="50">
        <v>1.1201388888888888E-3</v>
      </c>
      <c r="L1354" s="50">
        <v>1.5230324074074074E-3</v>
      </c>
      <c r="M1354" s="50">
        <v>3.5724537037037036E-3</v>
      </c>
      <c r="N1354" s="50">
        <v>1.3877314814814813E-3</v>
      </c>
      <c r="O1354" s="50">
        <v>1.949074074074074E-3</v>
      </c>
      <c r="P1354" s="50">
        <v>2.540162037037037E-3</v>
      </c>
      <c r="Q1354" s="50">
        <v>4.0762731481481474E-3</v>
      </c>
      <c r="R1354" s="50">
        <v>4.3857638888888887E-3</v>
      </c>
      <c r="S1354" s="50">
        <v>5.5776620370370372E-3</v>
      </c>
      <c r="T1354" s="50">
        <v>8.8431712962962969E-3</v>
      </c>
      <c r="U1354" s="50">
        <v>9.5532407407407406E-3</v>
      </c>
      <c r="V1354" s="50">
        <v>1.5177546296296297E-2</v>
      </c>
      <c r="W1354" s="50">
        <v>1.6367592592592593E-2</v>
      </c>
      <c r="X1354" s="50">
        <v>2.7539351851851853E-2</v>
      </c>
      <c r="Y1354" s="51">
        <v>5.6713249999999993E-2</v>
      </c>
      <c r="Z1354" s="48">
        <v>0.97</v>
      </c>
      <c r="AA1354" s="48">
        <v>1.35</v>
      </c>
      <c r="AB1354" s="48">
        <v>2.75</v>
      </c>
      <c r="AC1354" s="48">
        <v>6.01</v>
      </c>
      <c r="AD1354" s="48">
        <v>1.79</v>
      </c>
      <c r="AE1354" s="46">
        <v>503</v>
      </c>
      <c r="AF1354" s="48">
        <v>10.89</v>
      </c>
      <c r="AG1354" s="48">
        <v>11.83</v>
      </c>
      <c r="AH1354" s="48">
        <v>12.61</v>
      </c>
      <c r="AI1354" s="48">
        <v>13.57</v>
      </c>
      <c r="AJ1354" s="48">
        <v>14.89</v>
      </c>
      <c r="AK1354" s="48">
        <v>16.12</v>
      </c>
      <c r="AL1354" s="48">
        <v>42.55</v>
      </c>
      <c r="AM1354" s="48">
        <v>70.459999999999994</v>
      </c>
      <c r="AN1354" s="48">
        <v>99.79</v>
      </c>
      <c r="AO1354" s="50">
        <v>1.5481481481481481E-3</v>
      </c>
      <c r="AP1354" s="50">
        <v>2.1746527777777775E-3</v>
      </c>
      <c r="AQ1354" s="50">
        <v>4.9577546296296297E-3</v>
      </c>
      <c r="AR1354" s="50">
        <v>1.957175925925926E-3</v>
      </c>
      <c r="AS1354" s="50">
        <v>2.7202546296296298E-3</v>
      </c>
      <c r="AT1354" s="50">
        <v>3.5094907407407405E-3</v>
      </c>
      <c r="AU1354" s="50">
        <v>5.5636574074074078E-3</v>
      </c>
      <c r="AV1354" s="50">
        <v>6.030092592592593E-3</v>
      </c>
      <c r="AW1354" s="50">
        <v>7.7371527777777777E-3</v>
      </c>
      <c r="AX1354" s="50">
        <v>1.2313194444444443E-2</v>
      </c>
      <c r="AY1354" s="50">
        <v>1.3294560185185185E-2</v>
      </c>
      <c r="AZ1354" s="50">
        <v>2.1513773148148146E-2</v>
      </c>
      <c r="BA1354" s="50">
        <v>1.867997685185185E-2</v>
      </c>
      <c r="BB1354" s="50">
        <v>3.1891782407407407E-2</v>
      </c>
      <c r="BC1354" s="51">
        <v>6.5254659999999992E-2</v>
      </c>
      <c r="BD1354" s="48" t="s">
        <v>0</v>
      </c>
      <c r="BE1354" s="48" t="s">
        <v>0</v>
      </c>
      <c r="BF1354" s="48" t="s">
        <v>0</v>
      </c>
      <c r="BG1354" s="48">
        <v>3.05</v>
      </c>
      <c r="BH1354" s="48">
        <v>1.22</v>
      </c>
      <c r="BI1354" s="46">
        <v>373</v>
      </c>
    </row>
    <row r="1355" spans="1:61" x14ac:dyDescent="0.3">
      <c r="A1355" s="46">
        <v>47</v>
      </c>
      <c r="B1355" s="48" t="s">
        <v>0</v>
      </c>
      <c r="C1355" s="48" t="s">
        <v>0</v>
      </c>
      <c r="D1355" s="48">
        <v>9.8699999999999992</v>
      </c>
      <c r="E1355" s="48">
        <v>11.17</v>
      </c>
      <c r="F1355" s="48">
        <v>12.09</v>
      </c>
      <c r="G1355" s="48">
        <v>13.19</v>
      </c>
      <c r="H1355" s="48">
        <v>32.94</v>
      </c>
      <c r="I1355" s="48">
        <v>52.89</v>
      </c>
      <c r="J1355" s="48">
        <v>73.67</v>
      </c>
      <c r="K1355" s="50">
        <v>1.1211805555555556E-3</v>
      </c>
      <c r="L1355" s="50">
        <v>1.5245370370370369E-3</v>
      </c>
      <c r="M1355" s="50">
        <v>3.5762731481481479E-3</v>
      </c>
      <c r="N1355" s="50">
        <v>1.3891203703703704E-3</v>
      </c>
      <c r="O1355" s="50">
        <v>1.9509259259259258E-3</v>
      </c>
      <c r="P1355" s="50">
        <v>2.5425925925925924E-3</v>
      </c>
      <c r="Q1355" s="50">
        <v>4.0803240740740739E-3</v>
      </c>
      <c r="R1355" s="50">
        <v>4.390162037037037E-3</v>
      </c>
      <c r="S1355" s="50">
        <v>5.5832175925925927E-3</v>
      </c>
      <c r="T1355" s="50">
        <v>8.8523148148148146E-3</v>
      </c>
      <c r="U1355" s="50">
        <v>9.5631944444444436E-3</v>
      </c>
      <c r="V1355" s="50">
        <v>1.5193171296296297E-2</v>
      </c>
      <c r="W1355" s="50">
        <v>1.639074074074074E-2</v>
      </c>
      <c r="X1355" s="50">
        <v>2.7578125000000002E-2</v>
      </c>
      <c r="Y1355" s="51">
        <v>5.6794049999999992E-2</v>
      </c>
      <c r="Z1355" s="48" t="s">
        <v>0</v>
      </c>
      <c r="AA1355" s="48" t="s">
        <v>0</v>
      </c>
      <c r="AB1355" s="48" t="s">
        <v>0</v>
      </c>
      <c r="AC1355" s="48">
        <v>6</v>
      </c>
      <c r="AD1355" s="48">
        <v>1.77</v>
      </c>
      <c r="AE1355" s="46">
        <v>498</v>
      </c>
      <c r="AF1355" s="48">
        <v>10.9</v>
      </c>
      <c r="AG1355" s="48">
        <v>11.84</v>
      </c>
      <c r="AH1355" s="48">
        <v>12.62</v>
      </c>
      <c r="AI1355" s="48">
        <v>13.59</v>
      </c>
      <c r="AJ1355" s="48">
        <v>14.91</v>
      </c>
      <c r="AK1355" s="48">
        <v>16.14</v>
      </c>
      <c r="AL1355" s="48">
        <v>42.6</v>
      </c>
      <c r="AM1355" s="48">
        <v>70.55</v>
      </c>
      <c r="AN1355" s="48">
        <v>99.92</v>
      </c>
      <c r="AO1355" s="50">
        <v>1.5502314814814814E-3</v>
      </c>
      <c r="AP1355" s="50">
        <v>2.1775462962962963E-3</v>
      </c>
      <c r="AQ1355" s="50">
        <v>4.9644675925925932E-3</v>
      </c>
      <c r="AR1355" s="50">
        <v>1.9597222222222221E-3</v>
      </c>
      <c r="AS1355" s="50">
        <v>2.7237268518518517E-3</v>
      </c>
      <c r="AT1355" s="50">
        <v>3.5140046296296291E-3</v>
      </c>
      <c r="AU1355" s="50">
        <v>5.5708333333333339E-3</v>
      </c>
      <c r="AV1355" s="50">
        <v>6.0379629629629637E-3</v>
      </c>
      <c r="AW1355" s="50">
        <v>7.7472222222222222E-3</v>
      </c>
      <c r="AX1355" s="50">
        <v>1.2329745370370369E-2</v>
      </c>
      <c r="AY1355" s="50">
        <v>1.33125E-2</v>
      </c>
      <c r="AZ1355" s="50">
        <v>2.1542939814814813E-2</v>
      </c>
      <c r="BA1355" s="50">
        <v>1.8707638888888888E-2</v>
      </c>
      <c r="BB1355" s="50">
        <v>3.1938425925925926E-2</v>
      </c>
      <c r="BC1355" s="51">
        <v>6.5347479999999986E-2</v>
      </c>
      <c r="BD1355" s="48" t="s">
        <v>0</v>
      </c>
      <c r="BE1355" s="48" t="s">
        <v>0</v>
      </c>
      <c r="BF1355" s="48">
        <v>1.43</v>
      </c>
      <c r="BG1355" s="48">
        <v>3.04</v>
      </c>
      <c r="BH1355" s="48">
        <v>1.2</v>
      </c>
      <c r="BI1355" s="46">
        <v>369</v>
      </c>
    </row>
    <row r="1356" spans="1:61" x14ac:dyDescent="0.3">
      <c r="A1356" s="46">
        <v>46</v>
      </c>
      <c r="B1356" s="48">
        <v>8.5</v>
      </c>
      <c r="C1356" s="48">
        <v>9.23</v>
      </c>
      <c r="D1356" s="48">
        <v>9.8800000000000008</v>
      </c>
      <c r="E1356" s="48">
        <v>11.19</v>
      </c>
      <c r="F1356" s="48">
        <v>12.11</v>
      </c>
      <c r="G1356" s="48">
        <v>13.21</v>
      </c>
      <c r="H1356" s="48">
        <v>32.97</v>
      </c>
      <c r="I1356" s="48">
        <v>52.94</v>
      </c>
      <c r="J1356" s="48">
        <v>73.75</v>
      </c>
      <c r="K1356" s="50">
        <v>1.122337962962963E-3</v>
      </c>
      <c r="L1356" s="50">
        <v>1.5260416666666666E-3</v>
      </c>
      <c r="M1356" s="50">
        <v>3.5800925925925922E-3</v>
      </c>
      <c r="N1356" s="50">
        <v>1.3903935185185187E-3</v>
      </c>
      <c r="O1356" s="50">
        <v>1.9528935185185185E-3</v>
      </c>
      <c r="P1356" s="50">
        <v>2.5451388888888889E-3</v>
      </c>
      <c r="Q1356" s="50">
        <v>4.0844907407407401E-3</v>
      </c>
      <c r="R1356" s="50">
        <v>4.3945601851851854E-3</v>
      </c>
      <c r="S1356" s="50">
        <v>5.5888888888888889E-3</v>
      </c>
      <c r="T1356" s="50">
        <v>8.8616898148148153E-3</v>
      </c>
      <c r="U1356" s="50">
        <v>9.5731481481481483E-3</v>
      </c>
      <c r="V1356" s="50">
        <v>1.5208912037037038E-2</v>
      </c>
      <c r="W1356" s="50">
        <v>1.6414120370370371E-2</v>
      </c>
      <c r="X1356" s="50">
        <v>2.7617476851851855E-2</v>
      </c>
      <c r="Y1356" s="51">
        <v>5.6864499999999998E-2</v>
      </c>
      <c r="Z1356" s="48" t="s">
        <v>0</v>
      </c>
      <c r="AA1356" s="48">
        <v>1.34</v>
      </c>
      <c r="AB1356" s="48">
        <v>2.74</v>
      </c>
      <c r="AC1356" s="48">
        <v>5.99</v>
      </c>
      <c r="AD1356" s="48">
        <v>1.75</v>
      </c>
      <c r="AE1356" s="46">
        <v>492</v>
      </c>
      <c r="AF1356" s="48">
        <v>10.91</v>
      </c>
      <c r="AG1356" s="48">
        <v>11.86</v>
      </c>
      <c r="AH1356" s="48">
        <v>12.64</v>
      </c>
      <c r="AI1356" s="48">
        <v>13.61</v>
      </c>
      <c r="AJ1356" s="48">
        <v>14.93</v>
      </c>
      <c r="AK1356" s="48">
        <v>16.16</v>
      </c>
      <c r="AL1356" s="48">
        <v>42.65</v>
      </c>
      <c r="AM1356" s="48">
        <v>70.64</v>
      </c>
      <c r="AN1356" s="48">
        <v>100.05</v>
      </c>
      <c r="AO1356" s="50">
        <v>1.5521990740740743E-3</v>
      </c>
      <c r="AP1356" s="50">
        <v>2.1805555555555554E-3</v>
      </c>
      <c r="AQ1356" s="50">
        <v>4.9712962962962966E-3</v>
      </c>
      <c r="AR1356" s="50">
        <v>1.9622685185185186E-3</v>
      </c>
      <c r="AS1356" s="50">
        <v>2.7273148148148148E-3</v>
      </c>
      <c r="AT1356" s="50">
        <v>3.5185185185185185E-3</v>
      </c>
      <c r="AU1356" s="50">
        <v>5.57800925925926E-3</v>
      </c>
      <c r="AV1356" s="50">
        <v>6.0458333333333336E-3</v>
      </c>
      <c r="AW1356" s="50">
        <v>7.7575231481481479E-3</v>
      </c>
      <c r="AX1356" s="50">
        <v>1.2346412037037036E-2</v>
      </c>
      <c r="AY1356" s="50">
        <v>1.3330555555555556E-2</v>
      </c>
      <c r="AZ1356" s="50">
        <v>2.1572453703703701E-2</v>
      </c>
      <c r="BA1356" s="50">
        <v>1.8735532407407406E-2</v>
      </c>
      <c r="BB1356" s="50">
        <v>3.1985532407407403E-2</v>
      </c>
      <c r="BC1356" s="51">
        <v>6.5440390000000001E-2</v>
      </c>
      <c r="BD1356" s="48" t="s">
        <v>0</v>
      </c>
      <c r="BE1356" s="48">
        <v>0.9</v>
      </c>
      <c r="BF1356" s="48" t="s">
        <v>0</v>
      </c>
      <c r="BG1356" s="48">
        <v>3.03</v>
      </c>
      <c r="BH1356" s="48">
        <v>1.18</v>
      </c>
      <c r="BI1356" s="46">
        <v>364</v>
      </c>
    </row>
    <row r="1357" spans="1:61" x14ac:dyDescent="0.3">
      <c r="A1357" s="46">
        <v>45</v>
      </c>
      <c r="B1357" s="48">
        <v>8.51</v>
      </c>
      <c r="C1357" s="48">
        <v>9.24</v>
      </c>
      <c r="D1357" s="48">
        <v>9.89</v>
      </c>
      <c r="E1357" s="48">
        <v>11.2</v>
      </c>
      <c r="F1357" s="48">
        <v>12.12</v>
      </c>
      <c r="G1357" s="48">
        <v>13.22</v>
      </c>
      <c r="H1357" s="48">
        <v>33.01</v>
      </c>
      <c r="I1357" s="48">
        <v>53</v>
      </c>
      <c r="J1357" s="48">
        <v>73.819999999999993</v>
      </c>
      <c r="K1357" s="50">
        <v>1.1234953703703706E-3</v>
      </c>
      <c r="L1357" s="50">
        <v>1.527662037037037E-3</v>
      </c>
      <c r="M1357" s="50">
        <v>3.5840277777777776E-3</v>
      </c>
      <c r="N1357" s="50">
        <v>1.3917824074074076E-3</v>
      </c>
      <c r="O1357" s="50">
        <v>1.9548611111111112E-3</v>
      </c>
      <c r="P1357" s="50">
        <v>2.5476851851851854E-3</v>
      </c>
      <c r="Q1357" s="50">
        <v>4.0886574074074072E-3</v>
      </c>
      <c r="R1357" s="50">
        <v>4.3989583333333337E-3</v>
      </c>
      <c r="S1357" s="50">
        <v>5.5945601851851859E-3</v>
      </c>
      <c r="T1357" s="50">
        <v>8.8710648148148143E-3</v>
      </c>
      <c r="U1357" s="50">
        <v>9.5832175925925928E-3</v>
      </c>
      <c r="V1357" s="50">
        <v>1.5224884259259259E-2</v>
      </c>
      <c r="W1357" s="50">
        <v>1.643773148148148E-2</v>
      </c>
      <c r="X1357" s="50">
        <v>2.7657175925925925E-2</v>
      </c>
      <c r="Y1357" s="51">
        <v>5.6945469999999998E-2</v>
      </c>
      <c r="Z1357" s="48" t="s">
        <v>0</v>
      </c>
      <c r="AA1357" s="48" t="s">
        <v>0</v>
      </c>
      <c r="AB1357" s="48" t="s">
        <v>0</v>
      </c>
      <c r="AC1357" s="48">
        <v>5.98</v>
      </c>
      <c r="AD1357" s="48">
        <v>1.74</v>
      </c>
      <c r="AE1357" s="46">
        <v>487</v>
      </c>
      <c r="AF1357" s="48">
        <v>10.93</v>
      </c>
      <c r="AG1357" s="48">
        <v>11.87</v>
      </c>
      <c r="AH1357" s="48">
        <v>12.65</v>
      </c>
      <c r="AI1357" s="48">
        <v>13.63</v>
      </c>
      <c r="AJ1357" s="48">
        <v>14.95</v>
      </c>
      <c r="AK1357" s="48">
        <v>16.190000000000001</v>
      </c>
      <c r="AL1357" s="48">
        <v>42.71</v>
      </c>
      <c r="AM1357" s="48">
        <v>70.73</v>
      </c>
      <c r="AN1357" s="48">
        <v>100.18</v>
      </c>
      <c r="AO1357" s="50">
        <v>1.5542824074074077E-3</v>
      </c>
      <c r="AP1357" s="50">
        <v>2.1834490740740738E-3</v>
      </c>
      <c r="AQ1357" s="50">
        <v>4.9781249999999999E-3</v>
      </c>
      <c r="AR1357" s="50">
        <v>1.9649305555555553E-3</v>
      </c>
      <c r="AS1357" s="50">
        <v>2.7309027777777778E-3</v>
      </c>
      <c r="AT1357" s="50">
        <v>3.5231481481481481E-3</v>
      </c>
      <c r="AU1357" s="50">
        <v>5.5854166666666665E-3</v>
      </c>
      <c r="AV1357" s="50">
        <v>6.053819444444445E-3</v>
      </c>
      <c r="AW1357" s="50">
        <v>7.7678240740740737E-3</v>
      </c>
      <c r="AX1357" s="50">
        <v>1.2363194444444444E-2</v>
      </c>
      <c r="AY1357" s="50">
        <v>1.3348842592592593E-2</v>
      </c>
      <c r="AZ1357" s="50">
        <v>2.1602430555555555E-2</v>
      </c>
      <c r="BA1357" s="50">
        <v>1.8763773148148147E-2</v>
      </c>
      <c r="BB1357" s="50">
        <v>3.2033101851851854E-2</v>
      </c>
      <c r="BC1357" s="51">
        <v>6.5533399999999992E-2</v>
      </c>
      <c r="BD1357" s="48" t="s">
        <v>0</v>
      </c>
      <c r="BE1357" s="48" t="s">
        <v>0</v>
      </c>
      <c r="BF1357" s="48">
        <v>1.42</v>
      </c>
      <c r="BG1357" s="48">
        <v>3.02</v>
      </c>
      <c r="BH1357" s="48">
        <v>1.17</v>
      </c>
      <c r="BI1357" s="46">
        <v>360</v>
      </c>
    </row>
    <row r="1358" spans="1:61" x14ac:dyDescent="0.3">
      <c r="A1358" s="46">
        <v>44</v>
      </c>
      <c r="B1358" s="48">
        <v>8.52</v>
      </c>
      <c r="C1358" s="48">
        <v>9.25</v>
      </c>
      <c r="D1358" s="48" t="s">
        <v>0</v>
      </c>
      <c r="E1358" s="48">
        <v>11.21</v>
      </c>
      <c r="F1358" s="48">
        <v>12.14</v>
      </c>
      <c r="G1358" s="48">
        <v>13.24</v>
      </c>
      <c r="H1358" s="48">
        <v>33.04</v>
      </c>
      <c r="I1358" s="48">
        <v>53.05</v>
      </c>
      <c r="J1358" s="48">
        <v>73.900000000000006</v>
      </c>
      <c r="K1358" s="50">
        <v>1.124652777777778E-3</v>
      </c>
      <c r="L1358" s="50">
        <v>1.5291666666666667E-3</v>
      </c>
      <c r="M1358" s="50">
        <v>3.5879629629629629E-3</v>
      </c>
      <c r="N1358" s="50">
        <v>1.3931712962962964E-3</v>
      </c>
      <c r="O1358" s="50">
        <v>1.9568287037037037E-3</v>
      </c>
      <c r="P1358" s="50">
        <v>2.5502314814814819E-3</v>
      </c>
      <c r="Q1358" s="50">
        <v>4.0929398148148149E-3</v>
      </c>
      <c r="R1358" s="50">
        <v>4.4034722222222227E-3</v>
      </c>
      <c r="S1358" s="50">
        <v>5.6003472222222227E-3</v>
      </c>
      <c r="T1358" s="50">
        <v>8.8805555555555565E-3</v>
      </c>
      <c r="U1358" s="50">
        <v>9.5935185185185186E-3</v>
      </c>
      <c r="V1358" s="50">
        <v>1.5240972222222222E-2</v>
      </c>
      <c r="W1358" s="50">
        <v>1.6461574074074073E-2</v>
      </c>
      <c r="X1358" s="50">
        <v>2.7697222222222224E-2</v>
      </c>
      <c r="Y1358" s="51">
        <v>5.7026529999999999E-2</v>
      </c>
      <c r="Z1358" s="48" t="s">
        <v>0</v>
      </c>
      <c r="AA1358" s="48" t="s">
        <v>0</v>
      </c>
      <c r="AB1358" s="48">
        <v>2.73</v>
      </c>
      <c r="AC1358" s="48">
        <v>5.96</v>
      </c>
      <c r="AD1358" s="48">
        <v>1.72</v>
      </c>
      <c r="AE1358" s="46">
        <v>482</v>
      </c>
      <c r="AF1358" s="48">
        <v>10.94</v>
      </c>
      <c r="AG1358" s="48">
        <v>11.88</v>
      </c>
      <c r="AH1358" s="48">
        <v>12.67</v>
      </c>
      <c r="AI1358" s="48">
        <v>13.65</v>
      </c>
      <c r="AJ1358" s="48">
        <v>14.97</v>
      </c>
      <c r="AK1358" s="48">
        <v>16.21</v>
      </c>
      <c r="AL1358" s="48">
        <v>42.76</v>
      </c>
      <c r="AM1358" s="48">
        <v>70.83</v>
      </c>
      <c r="AN1358" s="48">
        <v>100.31</v>
      </c>
      <c r="AO1358" s="50">
        <v>1.556365740740741E-3</v>
      </c>
      <c r="AP1358" s="50">
        <v>2.1864583333333332E-3</v>
      </c>
      <c r="AQ1358" s="50">
        <v>4.9851851851851854E-3</v>
      </c>
      <c r="AR1358" s="50">
        <v>1.9675925925925928E-3</v>
      </c>
      <c r="AS1358" s="50">
        <v>2.7344907407407409E-3</v>
      </c>
      <c r="AT1358" s="50">
        <v>3.5277777777777777E-3</v>
      </c>
      <c r="AU1358" s="50">
        <v>5.5928240740740747E-3</v>
      </c>
      <c r="AV1358" s="50">
        <v>6.0619212962962962E-3</v>
      </c>
      <c r="AW1358" s="50">
        <v>7.7783564814814816E-3</v>
      </c>
      <c r="AX1358" s="50">
        <v>1.2380324074074073E-2</v>
      </c>
      <c r="AY1358" s="50">
        <v>1.3367361111111111E-2</v>
      </c>
      <c r="AZ1358" s="50">
        <v>2.1632523148148147E-2</v>
      </c>
      <c r="BA1358" s="50">
        <v>1.879236111111111E-2</v>
      </c>
      <c r="BB1358" s="50">
        <v>3.2081249999999999E-2</v>
      </c>
      <c r="BC1358" s="51">
        <v>6.5636939999999991E-2</v>
      </c>
      <c r="BD1358" s="48">
        <v>0.75</v>
      </c>
      <c r="BE1358" s="48" t="s">
        <v>0</v>
      </c>
      <c r="BF1358" s="48" t="s">
        <v>0</v>
      </c>
      <c r="BG1358" s="48">
        <v>3.01</v>
      </c>
      <c r="BH1358" s="48">
        <v>1.1499999999999999</v>
      </c>
      <c r="BI1358" s="46">
        <v>356</v>
      </c>
    </row>
    <row r="1359" spans="1:61" x14ac:dyDescent="0.3">
      <c r="A1359" s="46">
        <v>43</v>
      </c>
      <c r="B1359" s="48">
        <v>8.5299999999999994</v>
      </c>
      <c r="C1359" s="48">
        <v>9.26</v>
      </c>
      <c r="D1359" s="48">
        <v>9.9</v>
      </c>
      <c r="E1359" s="48">
        <v>11.22</v>
      </c>
      <c r="F1359" s="48">
        <v>12.15</v>
      </c>
      <c r="G1359" s="48">
        <v>13.25</v>
      </c>
      <c r="H1359" s="48">
        <v>33.07</v>
      </c>
      <c r="I1359" s="48">
        <v>53.11</v>
      </c>
      <c r="J1359" s="48">
        <v>73.97</v>
      </c>
      <c r="K1359" s="50">
        <v>1.1258101851851854E-3</v>
      </c>
      <c r="L1359" s="50">
        <v>1.5307870370370371E-3</v>
      </c>
      <c r="M1359" s="50">
        <v>3.5918981481481483E-3</v>
      </c>
      <c r="N1359" s="50">
        <v>1.3945601851851853E-3</v>
      </c>
      <c r="O1359" s="50">
        <v>1.9587962962962962E-3</v>
      </c>
      <c r="P1359" s="50">
        <v>2.5528935185185186E-3</v>
      </c>
      <c r="Q1359" s="50">
        <v>4.0972222222222217E-3</v>
      </c>
      <c r="R1359" s="50">
        <v>4.4081018518518523E-3</v>
      </c>
      <c r="S1359" s="50">
        <v>5.6062500000000001E-3</v>
      </c>
      <c r="T1359" s="50">
        <v>8.8901620370370367E-3</v>
      </c>
      <c r="U1359" s="50">
        <v>9.6038194444444426E-3</v>
      </c>
      <c r="V1359" s="50">
        <v>1.5257291666666667E-2</v>
      </c>
      <c r="W1359" s="50">
        <v>1.6485763888888887E-2</v>
      </c>
      <c r="X1359" s="50">
        <v>2.7737847222222223E-2</v>
      </c>
      <c r="Y1359" s="51">
        <v>5.7118080000000002E-2</v>
      </c>
      <c r="Z1359" s="48" t="s">
        <v>0</v>
      </c>
      <c r="AA1359" s="48">
        <v>1.33</v>
      </c>
      <c r="AB1359" s="48" t="s">
        <v>0</v>
      </c>
      <c r="AC1359" s="48">
        <v>5.95</v>
      </c>
      <c r="AD1359" s="48">
        <v>1.7000000000000002</v>
      </c>
      <c r="AE1359" s="46">
        <v>476</v>
      </c>
      <c r="AF1359" s="48">
        <v>10.95</v>
      </c>
      <c r="AG1359" s="48">
        <v>11.9</v>
      </c>
      <c r="AH1359" s="48">
        <v>12.68</v>
      </c>
      <c r="AI1359" s="48">
        <v>13.67</v>
      </c>
      <c r="AJ1359" s="48">
        <v>14.99</v>
      </c>
      <c r="AK1359" s="48">
        <v>16.23</v>
      </c>
      <c r="AL1359" s="48">
        <v>42.81</v>
      </c>
      <c r="AM1359" s="48">
        <v>70.92</v>
      </c>
      <c r="AN1359" s="48">
        <v>100.45</v>
      </c>
      <c r="AO1359" s="50">
        <v>1.5585648148148149E-3</v>
      </c>
      <c r="AP1359" s="50">
        <v>2.1895833333333333E-3</v>
      </c>
      <c r="AQ1359" s="50">
        <v>4.9921296296296293E-3</v>
      </c>
      <c r="AR1359" s="50">
        <v>1.97025462962963E-3</v>
      </c>
      <c r="AS1359" s="50">
        <v>2.7381944444444446E-3</v>
      </c>
      <c r="AT1359" s="50">
        <v>3.5325231481481479E-3</v>
      </c>
      <c r="AU1359" s="50">
        <v>5.6003472222222227E-3</v>
      </c>
      <c r="AV1359" s="50">
        <v>6.0700231481481482E-3</v>
      </c>
      <c r="AW1359" s="50">
        <v>7.7890046296296292E-3</v>
      </c>
      <c r="AX1359" s="50">
        <v>1.2397569444444444E-2</v>
      </c>
      <c r="AY1359" s="50">
        <v>1.3385995370370371E-2</v>
      </c>
      <c r="AZ1359" s="50">
        <v>2.1663078703703705E-2</v>
      </c>
      <c r="BA1359" s="50">
        <v>1.8821180555555556E-2</v>
      </c>
      <c r="BB1359" s="50">
        <v>3.2129976851851851E-2</v>
      </c>
      <c r="BC1359" s="51">
        <v>6.5730189999999994E-2</v>
      </c>
      <c r="BD1359" s="48" t="s">
        <v>0</v>
      </c>
      <c r="BE1359" s="48">
        <v>0.89</v>
      </c>
      <c r="BF1359" s="48">
        <v>1.41</v>
      </c>
      <c r="BG1359" s="48">
        <v>3</v>
      </c>
      <c r="BH1359" s="48">
        <v>1.1299999999999999</v>
      </c>
      <c r="BI1359" s="46">
        <v>352</v>
      </c>
    </row>
    <row r="1360" spans="1:61" x14ac:dyDescent="0.3">
      <c r="A1360" s="46">
        <v>42</v>
      </c>
      <c r="B1360" s="48" t="s">
        <v>0</v>
      </c>
      <c r="C1360" s="48">
        <v>9.27</v>
      </c>
      <c r="D1360" s="48">
        <v>9.91</v>
      </c>
      <c r="E1360" s="48">
        <v>11.24</v>
      </c>
      <c r="F1360" s="48">
        <v>12.16</v>
      </c>
      <c r="G1360" s="48">
        <v>13.27</v>
      </c>
      <c r="H1360" s="48">
        <v>33.11</v>
      </c>
      <c r="I1360" s="48">
        <v>53.17</v>
      </c>
      <c r="J1360" s="48">
        <v>74.05</v>
      </c>
      <c r="K1360" s="50">
        <v>1.1269675925925928E-3</v>
      </c>
      <c r="L1360" s="50">
        <v>1.5322916666666668E-3</v>
      </c>
      <c r="M1360" s="50">
        <v>3.5959490740740739E-3</v>
      </c>
      <c r="N1360" s="50">
        <v>1.3960648148148148E-3</v>
      </c>
      <c r="O1360" s="50">
        <v>1.9607638888888886E-3</v>
      </c>
      <c r="P1360" s="50">
        <v>2.5554398148148151E-3</v>
      </c>
      <c r="Q1360" s="50">
        <v>4.1015046296296294E-3</v>
      </c>
      <c r="R1360" s="50">
        <v>4.412731481481481E-3</v>
      </c>
      <c r="S1360" s="50">
        <v>5.6121527777777775E-3</v>
      </c>
      <c r="T1360" s="50">
        <v>8.8998842592592584E-3</v>
      </c>
      <c r="U1360" s="50">
        <v>9.6142361111111099E-3</v>
      </c>
      <c r="V1360" s="50">
        <v>1.5273726851851853E-2</v>
      </c>
      <c r="W1360" s="50">
        <v>1.6510185185185187E-2</v>
      </c>
      <c r="X1360" s="50">
        <v>2.7778935185185184E-2</v>
      </c>
      <c r="Y1360" s="51">
        <v>5.719933E-2</v>
      </c>
      <c r="Z1360" s="48" t="s">
        <v>0</v>
      </c>
      <c r="AA1360" s="48" t="s">
        <v>0</v>
      </c>
      <c r="AB1360" s="48">
        <v>2.72</v>
      </c>
      <c r="AC1360" s="48">
        <v>5.94</v>
      </c>
      <c r="AD1360" s="48">
        <v>1.6800000000000002</v>
      </c>
      <c r="AE1360" s="46">
        <v>471</v>
      </c>
      <c r="AF1360" s="48">
        <v>10.97</v>
      </c>
      <c r="AG1360" s="48">
        <v>11.91</v>
      </c>
      <c r="AH1360" s="48">
        <v>12.7</v>
      </c>
      <c r="AI1360" s="48">
        <v>13.68</v>
      </c>
      <c r="AJ1360" s="48">
        <v>15.01</v>
      </c>
      <c r="AK1360" s="48">
        <v>16.260000000000002</v>
      </c>
      <c r="AL1360" s="48">
        <v>42.87</v>
      </c>
      <c r="AM1360" s="48">
        <v>71.010000000000005</v>
      </c>
      <c r="AN1360" s="48">
        <v>100.58</v>
      </c>
      <c r="AO1360" s="50">
        <v>1.5606481481481482E-3</v>
      </c>
      <c r="AP1360" s="50">
        <v>2.192708333333333E-3</v>
      </c>
      <c r="AQ1360" s="50">
        <v>4.9993055555555554E-3</v>
      </c>
      <c r="AR1360" s="50">
        <v>1.9730324074074077E-3</v>
      </c>
      <c r="AS1360" s="50">
        <v>2.7418981481481483E-3</v>
      </c>
      <c r="AT1360" s="50">
        <v>3.5372685185185186E-3</v>
      </c>
      <c r="AU1360" s="50">
        <v>5.6078703703703707E-3</v>
      </c>
      <c r="AV1360" s="50">
        <v>6.0783564814814815E-3</v>
      </c>
      <c r="AW1360" s="50">
        <v>7.7996527777777777E-3</v>
      </c>
      <c r="AX1360" s="50">
        <v>1.2414930555555556E-2</v>
      </c>
      <c r="AY1360" s="50">
        <v>1.3404976851851852E-2</v>
      </c>
      <c r="AZ1360" s="50">
        <v>2.1693981481481481E-2</v>
      </c>
      <c r="BA1360" s="50">
        <v>1.8850462962962961E-2</v>
      </c>
      <c r="BB1360" s="50">
        <v>3.2179282407407403E-2</v>
      </c>
      <c r="BC1360" s="51">
        <v>6.5833959999999997E-2</v>
      </c>
      <c r="BD1360" s="48" t="s">
        <v>0</v>
      </c>
      <c r="BE1360" s="48" t="s">
        <v>0</v>
      </c>
      <c r="BF1360" s="48" t="s">
        <v>0</v>
      </c>
      <c r="BG1360" s="48">
        <v>2.99</v>
      </c>
      <c r="BH1360" s="48">
        <v>1.1200000000000001</v>
      </c>
      <c r="BI1360" s="46">
        <v>348</v>
      </c>
    </row>
    <row r="1361" spans="1:61" x14ac:dyDescent="0.3">
      <c r="A1361" s="46">
        <v>41</v>
      </c>
      <c r="B1361" s="48">
        <v>8.5399999999999991</v>
      </c>
      <c r="C1361" s="48" t="s">
        <v>0</v>
      </c>
      <c r="D1361" s="48">
        <v>9.92</v>
      </c>
      <c r="E1361" s="48">
        <v>11.25</v>
      </c>
      <c r="F1361" s="48">
        <v>12.18</v>
      </c>
      <c r="G1361" s="48">
        <v>13.29</v>
      </c>
      <c r="H1361" s="48">
        <v>33.14</v>
      </c>
      <c r="I1361" s="48">
        <v>53.23</v>
      </c>
      <c r="J1361" s="48">
        <v>74.13</v>
      </c>
      <c r="K1361" s="50">
        <v>1.1282407407407409E-3</v>
      </c>
      <c r="L1361" s="50">
        <v>1.5339120370370372E-3</v>
      </c>
      <c r="M1361" s="50">
        <v>3.5999999999999999E-3</v>
      </c>
      <c r="N1361" s="50">
        <v>1.3974537037037037E-3</v>
      </c>
      <c r="O1361" s="50">
        <v>1.9627314814814815E-3</v>
      </c>
      <c r="P1361" s="50">
        <v>2.5581018518518522E-3</v>
      </c>
      <c r="Q1361" s="50">
        <v>4.1059027777777769E-3</v>
      </c>
      <c r="R1361" s="50">
        <v>4.4173611111111106E-3</v>
      </c>
      <c r="S1361" s="50">
        <v>5.6180555555555558E-3</v>
      </c>
      <c r="T1361" s="50">
        <v>8.9097222222222217E-3</v>
      </c>
      <c r="U1361" s="50">
        <v>9.6248842592592584E-3</v>
      </c>
      <c r="V1361" s="50">
        <v>1.5290393518518517E-2</v>
      </c>
      <c r="W1361" s="50">
        <v>1.6534953703703701E-2</v>
      </c>
      <c r="X1361" s="50">
        <v>2.7820486111111108E-2</v>
      </c>
      <c r="Y1361" s="51">
        <v>5.7280669999999999E-2</v>
      </c>
      <c r="Z1361" s="48" t="s">
        <v>0</v>
      </c>
      <c r="AA1361" s="48">
        <v>1.32</v>
      </c>
      <c r="AB1361" s="48" t="s">
        <v>0</v>
      </c>
      <c r="AC1361" s="48">
        <v>5.93</v>
      </c>
      <c r="AD1361" s="48">
        <v>1.67</v>
      </c>
      <c r="AE1361" s="46">
        <v>466</v>
      </c>
      <c r="AF1361" s="48">
        <v>10.98</v>
      </c>
      <c r="AG1361" s="48">
        <v>11.93</v>
      </c>
      <c r="AH1361" s="48">
        <v>12.71</v>
      </c>
      <c r="AI1361" s="48">
        <v>13.7</v>
      </c>
      <c r="AJ1361" s="48">
        <v>15.03</v>
      </c>
      <c r="AK1361" s="48">
        <v>16.28</v>
      </c>
      <c r="AL1361" s="48">
        <v>42.92</v>
      </c>
      <c r="AM1361" s="48">
        <v>71.11</v>
      </c>
      <c r="AN1361" s="48">
        <v>100.72</v>
      </c>
      <c r="AO1361" s="50">
        <v>1.5628472222222224E-3</v>
      </c>
      <c r="AP1361" s="50">
        <v>2.1958333333333331E-3</v>
      </c>
      <c r="AQ1361" s="50">
        <v>5.0064814814814815E-3</v>
      </c>
      <c r="AR1361" s="50">
        <v>1.9758101851851855E-3</v>
      </c>
      <c r="AS1361" s="50">
        <v>2.7456018518518519E-3</v>
      </c>
      <c r="AT1361" s="50">
        <v>3.5421296296296294E-3</v>
      </c>
      <c r="AU1361" s="50">
        <v>5.615625E-3</v>
      </c>
      <c r="AV1361" s="50">
        <v>6.0866898148148147E-3</v>
      </c>
      <c r="AW1361" s="50">
        <v>7.8105324074074067E-3</v>
      </c>
      <c r="AX1361" s="50">
        <v>1.2432638888888889E-2</v>
      </c>
      <c r="AY1361" s="50">
        <v>1.3424074074074074E-2</v>
      </c>
      <c r="AZ1361" s="50">
        <v>2.1725347222222219E-2</v>
      </c>
      <c r="BA1361" s="50">
        <v>1.8879976851851853E-2</v>
      </c>
      <c r="BB1361" s="50">
        <v>3.2229050925925928E-2</v>
      </c>
      <c r="BC1361" s="51">
        <v>6.5937849999999992E-2</v>
      </c>
      <c r="BD1361" s="48" t="s">
        <v>0</v>
      </c>
      <c r="BE1361" s="48" t="s">
        <v>0</v>
      </c>
      <c r="BF1361" s="48">
        <v>1.4</v>
      </c>
      <c r="BG1361" s="48">
        <v>2.98</v>
      </c>
      <c r="BH1361" s="48">
        <v>1.1000000000000001</v>
      </c>
      <c r="BI1361" s="46">
        <v>344</v>
      </c>
    </row>
    <row r="1362" spans="1:61" x14ac:dyDescent="0.3">
      <c r="A1362" s="46">
        <v>40</v>
      </c>
      <c r="B1362" s="48">
        <v>8.5500000000000007</v>
      </c>
      <c r="C1362" s="48">
        <v>9.2799999999999994</v>
      </c>
      <c r="D1362" s="48">
        <v>9.93</v>
      </c>
      <c r="E1362" s="48">
        <v>11.26</v>
      </c>
      <c r="F1362" s="48">
        <v>12.19</v>
      </c>
      <c r="G1362" s="48">
        <v>13.3</v>
      </c>
      <c r="H1362" s="48">
        <v>33.18</v>
      </c>
      <c r="I1362" s="48">
        <v>53.28</v>
      </c>
      <c r="J1362" s="48">
        <v>74.209999999999994</v>
      </c>
      <c r="K1362" s="50">
        <v>1.1293981481481483E-3</v>
      </c>
      <c r="L1362" s="50">
        <v>1.5355324074074075E-3</v>
      </c>
      <c r="M1362" s="50">
        <v>3.6040509259259259E-3</v>
      </c>
      <c r="N1362" s="50">
        <v>1.3989583333333334E-3</v>
      </c>
      <c r="O1362" s="50">
        <v>1.9648148148148146E-3</v>
      </c>
      <c r="P1362" s="50">
        <v>2.56087962962963E-3</v>
      </c>
      <c r="Q1362" s="50">
        <v>4.1103009259259261E-3</v>
      </c>
      <c r="R1362" s="50">
        <v>4.4221064814814817E-3</v>
      </c>
      <c r="S1362" s="50">
        <v>5.6240740740740747E-3</v>
      </c>
      <c r="T1362" s="50">
        <v>8.9197916666666679E-3</v>
      </c>
      <c r="U1362" s="50">
        <v>9.6355324074074069E-3</v>
      </c>
      <c r="V1362" s="50">
        <v>1.5307291666666667E-2</v>
      </c>
      <c r="W1362" s="50">
        <v>1.6560069444444443E-2</v>
      </c>
      <c r="X1362" s="50">
        <v>2.786261574074074E-2</v>
      </c>
      <c r="Y1362" s="51">
        <v>5.7362120000000003E-2</v>
      </c>
      <c r="Z1362" s="48">
        <v>0.96</v>
      </c>
      <c r="AA1362" s="48" t="s">
        <v>0</v>
      </c>
      <c r="AB1362" s="48">
        <v>2.71</v>
      </c>
      <c r="AC1362" s="48">
        <v>5.92</v>
      </c>
      <c r="AD1362" s="48">
        <v>1.65</v>
      </c>
      <c r="AE1362" s="46">
        <v>460</v>
      </c>
      <c r="AF1362" s="48">
        <v>10.99</v>
      </c>
      <c r="AG1362" s="48">
        <v>11.94</v>
      </c>
      <c r="AH1362" s="48">
        <v>12.73</v>
      </c>
      <c r="AI1362" s="48">
        <v>13.72</v>
      </c>
      <c r="AJ1362" s="48">
        <v>15.05</v>
      </c>
      <c r="AK1362" s="48">
        <v>16.3</v>
      </c>
      <c r="AL1362" s="48">
        <v>42.98</v>
      </c>
      <c r="AM1362" s="48">
        <v>71.209999999999994</v>
      </c>
      <c r="AN1362" s="48">
        <v>100.86</v>
      </c>
      <c r="AO1362" s="50">
        <v>1.5650462962962964E-3</v>
      </c>
      <c r="AP1362" s="50">
        <v>2.1989583333333331E-3</v>
      </c>
      <c r="AQ1362" s="50">
        <v>5.0137731481481483E-3</v>
      </c>
      <c r="AR1362" s="50">
        <v>1.9785879629629632E-3</v>
      </c>
      <c r="AS1362" s="50">
        <v>2.7494212962962962E-3</v>
      </c>
      <c r="AT1362" s="50">
        <v>3.5469907407407407E-3</v>
      </c>
      <c r="AU1362" s="50">
        <v>5.6233796296296301E-3</v>
      </c>
      <c r="AV1362" s="50">
        <v>6.0951388888888895E-3</v>
      </c>
      <c r="AW1362" s="50">
        <v>7.8215277777777779E-3</v>
      </c>
      <c r="AX1362" s="50">
        <v>1.2450462962962964E-2</v>
      </c>
      <c r="AY1362" s="50">
        <v>1.3443518518518518E-2</v>
      </c>
      <c r="AZ1362" s="50">
        <v>2.1756944444444447E-2</v>
      </c>
      <c r="BA1362" s="50">
        <v>1.8909953703703703E-2</v>
      </c>
      <c r="BB1362" s="50">
        <v>3.227962962962963E-2</v>
      </c>
      <c r="BC1362" s="51">
        <v>6.6041849999999999E-2</v>
      </c>
      <c r="BD1362" s="48" t="s">
        <v>0</v>
      </c>
      <c r="BE1362" s="48">
        <v>0.88</v>
      </c>
      <c r="BF1362" s="48" t="s">
        <v>0</v>
      </c>
      <c r="BG1362" s="48">
        <v>2.97</v>
      </c>
      <c r="BH1362" s="48">
        <v>1.08</v>
      </c>
      <c r="BI1362" s="46">
        <v>340</v>
      </c>
    </row>
    <row r="1363" spans="1:61" x14ac:dyDescent="0.3">
      <c r="A1363" s="46">
        <v>39</v>
      </c>
      <c r="B1363" s="48">
        <v>8.56</v>
      </c>
      <c r="C1363" s="48">
        <v>9.2899999999999991</v>
      </c>
      <c r="D1363" s="48">
        <v>9.94</v>
      </c>
      <c r="E1363" s="48">
        <v>11.28</v>
      </c>
      <c r="F1363" s="48">
        <v>12.21</v>
      </c>
      <c r="G1363" s="48">
        <v>13.32</v>
      </c>
      <c r="H1363" s="48">
        <v>33.21</v>
      </c>
      <c r="I1363" s="48">
        <v>53.34</v>
      </c>
      <c r="J1363" s="48">
        <v>74.290000000000006</v>
      </c>
      <c r="K1363" s="50">
        <v>1.1306712962962965E-3</v>
      </c>
      <c r="L1363" s="50">
        <v>1.5371527777777779E-3</v>
      </c>
      <c r="M1363" s="50">
        <v>3.6082175925925926E-3</v>
      </c>
      <c r="N1363" s="50">
        <v>1.4004629629629629E-3</v>
      </c>
      <c r="O1363" s="50">
        <v>1.9668981481481482E-3</v>
      </c>
      <c r="P1363" s="50">
        <v>2.5635416666666667E-3</v>
      </c>
      <c r="Q1363" s="50">
        <v>4.1148148148148151E-3</v>
      </c>
      <c r="R1363" s="50">
        <v>4.426851851851852E-3</v>
      </c>
      <c r="S1363" s="50">
        <v>5.6302083333333334E-3</v>
      </c>
      <c r="T1363" s="50">
        <v>8.9298611111111106E-3</v>
      </c>
      <c r="U1363" s="50">
        <v>9.6464120370370349E-3</v>
      </c>
      <c r="V1363" s="50">
        <v>1.5324421296296296E-2</v>
      </c>
      <c r="W1363" s="50">
        <v>1.6585416666666668E-2</v>
      </c>
      <c r="X1363" s="50">
        <v>2.7905208333333334E-2</v>
      </c>
      <c r="Y1363" s="51">
        <v>5.7454089999999999E-2</v>
      </c>
      <c r="Z1363" s="48" t="s">
        <v>0</v>
      </c>
      <c r="AA1363" s="48">
        <v>1.31</v>
      </c>
      <c r="AB1363" s="48" t="s">
        <v>0</v>
      </c>
      <c r="AC1363" s="48">
        <v>5.91</v>
      </c>
      <c r="AD1363" s="48">
        <v>1.63</v>
      </c>
      <c r="AE1363" s="46">
        <v>455</v>
      </c>
      <c r="AF1363" s="48">
        <v>11.01</v>
      </c>
      <c r="AG1363" s="48">
        <v>11.96</v>
      </c>
      <c r="AH1363" s="48">
        <v>12.74</v>
      </c>
      <c r="AI1363" s="48">
        <v>13.74</v>
      </c>
      <c r="AJ1363" s="48">
        <v>15.08</v>
      </c>
      <c r="AK1363" s="48">
        <v>16.329999999999998</v>
      </c>
      <c r="AL1363" s="48">
        <v>43.04</v>
      </c>
      <c r="AM1363" s="48">
        <v>71.31</v>
      </c>
      <c r="AN1363" s="48">
        <v>101</v>
      </c>
      <c r="AO1363" s="50">
        <v>1.5672453703703705E-3</v>
      </c>
      <c r="AP1363" s="50">
        <v>2.2021990740740743E-3</v>
      </c>
      <c r="AQ1363" s="50">
        <v>5.0211805555555556E-3</v>
      </c>
      <c r="AR1363" s="50">
        <v>1.981365740740741E-3</v>
      </c>
      <c r="AS1363" s="50">
        <v>2.7532407407407406E-3</v>
      </c>
      <c r="AT1363" s="50">
        <v>3.5518518518518516E-3</v>
      </c>
      <c r="AU1363" s="50">
        <v>5.63125E-3</v>
      </c>
      <c r="AV1363" s="50">
        <v>6.1037037037037041E-3</v>
      </c>
      <c r="AW1363" s="50">
        <v>7.832638888888889E-3</v>
      </c>
      <c r="AX1363" s="50">
        <v>1.2468518518518519E-2</v>
      </c>
      <c r="AY1363" s="50">
        <v>1.3463078703703705E-2</v>
      </c>
      <c r="AZ1363" s="50">
        <v>2.178900462962963E-2</v>
      </c>
      <c r="BA1363" s="50">
        <v>1.8940277777777775E-2</v>
      </c>
      <c r="BB1363" s="50">
        <v>3.2330671296296291E-2</v>
      </c>
      <c r="BC1363" s="51">
        <v>6.6145999999999996E-2</v>
      </c>
      <c r="BD1363" s="48" t="s">
        <v>0</v>
      </c>
      <c r="BE1363" s="48" t="s">
        <v>0</v>
      </c>
      <c r="BF1363" s="48">
        <v>1.39</v>
      </c>
      <c r="BG1363" s="48">
        <v>2.95</v>
      </c>
      <c r="BH1363" s="48">
        <v>1.07</v>
      </c>
      <c r="BI1363" s="46">
        <v>336</v>
      </c>
    </row>
    <row r="1364" spans="1:61" x14ac:dyDescent="0.3">
      <c r="A1364" s="46">
        <v>38</v>
      </c>
      <c r="B1364" s="48">
        <v>8.57</v>
      </c>
      <c r="C1364" s="48">
        <v>9.3000000000000007</v>
      </c>
      <c r="D1364" s="48">
        <v>9.9499999999999993</v>
      </c>
      <c r="E1364" s="48">
        <v>11.29</v>
      </c>
      <c r="F1364" s="48">
        <v>12.22</v>
      </c>
      <c r="G1364" s="48">
        <v>13.33</v>
      </c>
      <c r="H1364" s="48">
        <v>33.25</v>
      </c>
      <c r="I1364" s="48">
        <v>53.4</v>
      </c>
      <c r="J1364" s="48">
        <v>74.37</v>
      </c>
      <c r="K1364" s="50">
        <v>1.1318287037037039E-3</v>
      </c>
      <c r="L1364" s="50">
        <v>1.5388888888888889E-3</v>
      </c>
      <c r="M1364" s="50">
        <v>3.6124999999999998E-3</v>
      </c>
      <c r="N1364" s="50">
        <v>1.4018518518518518E-3</v>
      </c>
      <c r="O1364" s="50">
        <v>1.9689814814814817E-3</v>
      </c>
      <c r="P1364" s="50">
        <v>2.5663194444444444E-3</v>
      </c>
      <c r="Q1364" s="50">
        <v>4.1194444444444447E-3</v>
      </c>
      <c r="R1364" s="50">
        <v>4.4317129629629628E-3</v>
      </c>
      <c r="S1364" s="50">
        <v>5.6364583333333327E-3</v>
      </c>
      <c r="T1364" s="50">
        <v>8.9400462962962966E-3</v>
      </c>
      <c r="U1364" s="50">
        <v>9.657407407407408E-3</v>
      </c>
      <c r="V1364" s="50">
        <v>1.5341666666666665E-2</v>
      </c>
      <c r="W1364" s="50">
        <v>1.6611111111111111E-2</v>
      </c>
      <c r="X1364" s="50">
        <v>2.7948379629629629E-2</v>
      </c>
      <c r="Y1364" s="51">
        <v>5.7535740000000002E-2</v>
      </c>
      <c r="Z1364" s="48" t="s">
        <v>0</v>
      </c>
      <c r="AA1364" s="48" t="s">
        <v>0</v>
      </c>
      <c r="AB1364" s="48">
        <v>2.7</v>
      </c>
      <c r="AC1364" s="48">
        <v>5.9</v>
      </c>
      <c r="AD1364" s="48">
        <v>1.62</v>
      </c>
      <c r="AE1364" s="46">
        <v>450</v>
      </c>
      <c r="AF1364" s="48">
        <v>11.02</v>
      </c>
      <c r="AG1364" s="48">
        <v>11.97</v>
      </c>
      <c r="AH1364" s="48">
        <v>12.76</v>
      </c>
      <c r="AI1364" s="48">
        <v>13.76</v>
      </c>
      <c r="AJ1364" s="48">
        <v>15.1</v>
      </c>
      <c r="AK1364" s="48">
        <v>16.350000000000001</v>
      </c>
      <c r="AL1364" s="48">
        <v>43.09</v>
      </c>
      <c r="AM1364" s="48">
        <v>71.400000000000006</v>
      </c>
      <c r="AN1364" s="48">
        <v>101.14</v>
      </c>
      <c r="AO1364" s="50">
        <v>1.5695601851851853E-3</v>
      </c>
      <c r="AP1364" s="50">
        <v>2.205439814814815E-3</v>
      </c>
      <c r="AQ1364" s="50">
        <v>5.0287037037037036E-3</v>
      </c>
      <c r="AR1364" s="50">
        <v>1.9842592592592594E-3</v>
      </c>
      <c r="AS1364" s="50">
        <v>2.7571759259259259E-3</v>
      </c>
      <c r="AT1364" s="50">
        <v>3.5569444444444442E-3</v>
      </c>
      <c r="AU1364" s="50">
        <v>5.6392361111111114E-3</v>
      </c>
      <c r="AV1364" s="50">
        <v>6.1123842592592592E-3</v>
      </c>
      <c r="AW1364" s="50">
        <v>7.8438657407407398E-3</v>
      </c>
      <c r="AX1364" s="50">
        <v>1.2486921296296296E-2</v>
      </c>
      <c r="AY1364" s="50">
        <v>1.3482986111111111E-2</v>
      </c>
      <c r="AZ1364" s="50">
        <v>2.182152777777778E-2</v>
      </c>
      <c r="BA1364" s="50">
        <v>1.8970949074074074E-2</v>
      </c>
      <c r="BB1364" s="50">
        <v>3.2382407407407408E-2</v>
      </c>
      <c r="BC1364" s="51">
        <v>6.6250280000000009E-2</v>
      </c>
      <c r="BD1364" s="48" t="s">
        <v>0</v>
      </c>
      <c r="BE1364" s="48">
        <v>0.87</v>
      </c>
      <c r="BF1364" s="48" t="s">
        <v>0</v>
      </c>
      <c r="BG1364" s="48">
        <v>2.94</v>
      </c>
      <c r="BH1364" s="48">
        <v>1.05</v>
      </c>
      <c r="BI1364" s="46">
        <v>332</v>
      </c>
    </row>
    <row r="1365" spans="1:61" x14ac:dyDescent="0.3">
      <c r="A1365" s="46">
        <v>37</v>
      </c>
      <c r="B1365" s="48" t="s">
        <v>0</v>
      </c>
      <c r="C1365" s="48">
        <v>9.31</v>
      </c>
      <c r="D1365" s="48">
        <v>9.9600000000000009</v>
      </c>
      <c r="E1365" s="48">
        <v>11.3</v>
      </c>
      <c r="F1365" s="48">
        <v>12.24</v>
      </c>
      <c r="G1365" s="48">
        <v>13.35</v>
      </c>
      <c r="H1365" s="48">
        <v>33.29</v>
      </c>
      <c r="I1365" s="48">
        <v>53.46</v>
      </c>
      <c r="J1365" s="48">
        <v>74.45</v>
      </c>
      <c r="K1365" s="50">
        <v>1.1331018518518519E-3</v>
      </c>
      <c r="L1365" s="50">
        <v>1.5406250000000001E-3</v>
      </c>
      <c r="M1365" s="50">
        <v>3.6167824074074071E-3</v>
      </c>
      <c r="N1365" s="50">
        <v>1.4033564814814816E-3</v>
      </c>
      <c r="O1365" s="50">
        <v>1.9710648148148152E-3</v>
      </c>
      <c r="P1365" s="50">
        <v>2.5690972222222222E-3</v>
      </c>
      <c r="Q1365" s="50">
        <v>4.1239583333333328E-3</v>
      </c>
      <c r="R1365" s="50">
        <v>4.4366898148148143E-3</v>
      </c>
      <c r="S1365" s="50">
        <v>5.6427083333333338E-3</v>
      </c>
      <c r="T1365" s="50">
        <v>8.9504629629629621E-3</v>
      </c>
      <c r="U1365" s="50">
        <v>9.6685185185185173E-3</v>
      </c>
      <c r="V1365" s="50">
        <v>1.5359259259259258E-2</v>
      </c>
      <c r="W1365" s="50">
        <v>1.6637152777777775E-2</v>
      </c>
      <c r="X1365" s="50">
        <v>2.7992129629629631E-2</v>
      </c>
      <c r="Y1365" s="51">
        <v>5.7627939999999996E-2</v>
      </c>
      <c r="Z1365" s="48" t="s">
        <v>0</v>
      </c>
      <c r="AA1365" s="48" t="s">
        <v>0</v>
      </c>
      <c r="AB1365" s="48">
        <v>2.69</v>
      </c>
      <c r="AC1365" s="48">
        <v>5.89</v>
      </c>
      <c r="AD1365" s="48">
        <v>1.6</v>
      </c>
      <c r="AE1365" s="46">
        <v>445</v>
      </c>
      <c r="AF1365" s="48">
        <v>11.04</v>
      </c>
      <c r="AG1365" s="48">
        <v>11.99</v>
      </c>
      <c r="AH1365" s="48">
        <v>12.78</v>
      </c>
      <c r="AI1365" s="48">
        <v>13.78</v>
      </c>
      <c r="AJ1365" s="48">
        <v>15.12</v>
      </c>
      <c r="AK1365" s="48">
        <v>16.37</v>
      </c>
      <c r="AL1365" s="48">
        <v>43.15</v>
      </c>
      <c r="AM1365" s="48">
        <v>71.5</v>
      </c>
      <c r="AN1365" s="48">
        <v>101.28</v>
      </c>
      <c r="AO1365" s="50">
        <v>1.5717592592592593E-3</v>
      </c>
      <c r="AP1365" s="50">
        <v>2.2086805555555557E-3</v>
      </c>
      <c r="AQ1365" s="50">
        <v>5.0363425925925931E-3</v>
      </c>
      <c r="AR1365" s="50">
        <v>1.9871527777777778E-3</v>
      </c>
      <c r="AS1365" s="50">
        <v>2.7611111111111109E-3</v>
      </c>
      <c r="AT1365" s="50">
        <v>3.5620370370370367E-3</v>
      </c>
      <c r="AU1365" s="50">
        <v>5.6473379629629634E-3</v>
      </c>
      <c r="AV1365" s="50">
        <v>6.1211805555555559E-3</v>
      </c>
      <c r="AW1365" s="50">
        <v>7.8553240740740736E-3</v>
      </c>
      <c r="AX1365" s="50">
        <v>1.2505439814814815E-2</v>
      </c>
      <c r="AY1365" s="50">
        <v>1.3503125000000001E-2</v>
      </c>
      <c r="AZ1365" s="50">
        <v>2.1854398148148147E-2</v>
      </c>
      <c r="BA1365" s="50">
        <v>1.9002083333333333E-2</v>
      </c>
      <c r="BB1365" s="50">
        <v>3.2434953703703702E-2</v>
      </c>
      <c r="BC1365" s="51">
        <v>6.6354690000000008E-2</v>
      </c>
      <c r="BD1365" s="48" t="s">
        <v>0</v>
      </c>
      <c r="BE1365" s="48" t="s">
        <v>0</v>
      </c>
      <c r="BF1365" s="48">
        <v>1.38</v>
      </c>
      <c r="BG1365" s="48">
        <v>2.93</v>
      </c>
      <c r="BH1365" s="48">
        <v>1.04</v>
      </c>
      <c r="BI1365" s="46">
        <v>327</v>
      </c>
    </row>
    <row r="1366" spans="1:61" x14ac:dyDescent="0.3">
      <c r="A1366" s="46">
        <v>36</v>
      </c>
      <c r="B1366" s="48">
        <v>8.58</v>
      </c>
      <c r="C1366" s="48">
        <v>9.32</v>
      </c>
      <c r="D1366" s="48">
        <v>9.9700000000000006</v>
      </c>
      <c r="E1366" s="48">
        <v>11.32</v>
      </c>
      <c r="F1366" s="48">
        <v>12.25</v>
      </c>
      <c r="G1366" s="48">
        <v>13.37</v>
      </c>
      <c r="H1366" s="48">
        <v>33.32</v>
      </c>
      <c r="I1366" s="48">
        <v>53.53</v>
      </c>
      <c r="J1366" s="48">
        <v>74.540000000000006</v>
      </c>
      <c r="K1366" s="50">
        <v>1.1343750000000002E-3</v>
      </c>
      <c r="L1366" s="50">
        <v>1.5422453703703705E-3</v>
      </c>
      <c r="M1366" s="50">
        <v>3.6210648148148148E-3</v>
      </c>
      <c r="N1366" s="50">
        <v>1.4049768518518519E-3</v>
      </c>
      <c r="O1366" s="50">
        <v>1.973263888888889E-3</v>
      </c>
      <c r="P1366" s="50">
        <v>2.571990740740741E-3</v>
      </c>
      <c r="Q1366" s="50">
        <v>4.128703703703703E-3</v>
      </c>
      <c r="R1366" s="50">
        <v>4.4416666666666667E-3</v>
      </c>
      <c r="S1366" s="50">
        <v>5.6490740740740746E-3</v>
      </c>
      <c r="T1366" s="50">
        <v>8.9608796296296294E-3</v>
      </c>
      <c r="U1366" s="50">
        <v>9.6797453703703698E-3</v>
      </c>
      <c r="V1366" s="50">
        <v>1.5377083333333333E-2</v>
      </c>
      <c r="W1366" s="50">
        <v>1.6663541666666667E-2</v>
      </c>
      <c r="X1366" s="50">
        <v>2.803645833333333E-2</v>
      </c>
      <c r="Y1366" s="51">
        <v>5.7720250000000001E-2</v>
      </c>
      <c r="Z1366" s="48" t="s">
        <v>0</v>
      </c>
      <c r="AA1366" s="48">
        <v>1.3</v>
      </c>
      <c r="AB1366" s="48" t="s">
        <v>0</v>
      </c>
      <c r="AC1366" s="48">
        <v>5.88</v>
      </c>
      <c r="AD1366" s="48">
        <v>1.58</v>
      </c>
      <c r="AE1366" s="46">
        <v>439</v>
      </c>
      <c r="AF1366" s="48">
        <v>11.05</v>
      </c>
      <c r="AG1366" s="48">
        <v>12</v>
      </c>
      <c r="AH1366" s="48">
        <v>12.79</v>
      </c>
      <c r="AI1366" s="48">
        <v>13.8</v>
      </c>
      <c r="AJ1366" s="48">
        <v>15.14</v>
      </c>
      <c r="AK1366" s="48">
        <v>16.399999999999999</v>
      </c>
      <c r="AL1366" s="48">
        <v>43.21</v>
      </c>
      <c r="AM1366" s="48">
        <v>71.61</v>
      </c>
      <c r="AN1366" s="48">
        <v>101.43</v>
      </c>
      <c r="AO1366" s="50">
        <v>1.5740740740740741E-3</v>
      </c>
      <c r="AP1366" s="50">
        <v>2.2120370370370371E-3</v>
      </c>
      <c r="AQ1366" s="50">
        <v>5.0439814814814818E-3</v>
      </c>
      <c r="AR1366" s="50">
        <v>1.9900462962962966E-3</v>
      </c>
      <c r="AS1366" s="50">
        <v>2.7651620370370369E-3</v>
      </c>
      <c r="AT1366" s="50">
        <v>3.5671296296296293E-3</v>
      </c>
      <c r="AU1366" s="50">
        <v>5.655555555555556E-3</v>
      </c>
      <c r="AV1366" s="50">
        <v>6.1300925925925932E-3</v>
      </c>
      <c r="AW1366" s="50">
        <v>7.8668981481481472E-3</v>
      </c>
      <c r="AX1366" s="50">
        <v>1.2524305555555558E-2</v>
      </c>
      <c r="AY1366" s="50">
        <v>1.352349537037037E-2</v>
      </c>
      <c r="AZ1366" s="50">
        <v>2.188773148148148E-2</v>
      </c>
      <c r="BA1366" s="50">
        <v>1.9033564814814812E-2</v>
      </c>
      <c r="BB1366" s="50">
        <v>3.2488078703703696E-2</v>
      </c>
      <c r="BC1366" s="51">
        <v>6.6459260000000006E-2</v>
      </c>
      <c r="BD1366" s="48" t="s">
        <v>0</v>
      </c>
      <c r="BE1366" s="48" t="s">
        <v>0</v>
      </c>
      <c r="BF1366" s="48" t="s">
        <v>0</v>
      </c>
      <c r="BG1366" s="48">
        <v>2.92</v>
      </c>
      <c r="BH1366" s="48">
        <v>1.02</v>
      </c>
      <c r="BI1366" s="46">
        <v>323</v>
      </c>
    </row>
    <row r="1367" spans="1:61" x14ac:dyDescent="0.3">
      <c r="A1367" s="46">
        <v>35</v>
      </c>
      <c r="B1367" s="48">
        <v>8.59</v>
      </c>
      <c r="C1367" s="48">
        <v>9.33</v>
      </c>
      <c r="D1367" s="48">
        <v>9.98</v>
      </c>
      <c r="E1367" s="48">
        <v>11.33</v>
      </c>
      <c r="F1367" s="48">
        <v>12.27</v>
      </c>
      <c r="G1367" s="48">
        <v>13.38</v>
      </c>
      <c r="H1367" s="48">
        <v>33.36</v>
      </c>
      <c r="I1367" s="48">
        <v>53.59</v>
      </c>
      <c r="J1367" s="48">
        <v>74.62</v>
      </c>
      <c r="K1367" s="50">
        <v>1.1356481481481482E-3</v>
      </c>
      <c r="L1367" s="50">
        <v>1.5439814814814815E-3</v>
      </c>
      <c r="M1367" s="50">
        <v>3.6254629629629627E-3</v>
      </c>
      <c r="N1367" s="50">
        <v>1.4064814814814814E-3</v>
      </c>
      <c r="O1367" s="50">
        <v>1.9754629629629632E-3</v>
      </c>
      <c r="P1367" s="50">
        <v>2.5748842592592594E-3</v>
      </c>
      <c r="Q1367" s="50">
        <v>4.1334490740740741E-3</v>
      </c>
      <c r="R1367" s="50">
        <v>4.4467592592592597E-3</v>
      </c>
      <c r="S1367" s="50">
        <v>5.655555555555556E-3</v>
      </c>
      <c r="T1367" s="50">
        <v>8.9715277777777779E-3</v>
      </c>
      <c r="U1367" s="50">
        <v>9.6912037037037036E-3</v>
      </c>
      <c r="V1367" s="50">
        <v>1.5395138888888889E-2</v>
      </c>
      <c r="W1367" s="50">
        <v>1.6690277777777776E-2</v>
      </c>
      <c r="X1367" s="50">
        <v>2.808136574074074E-2</v>
      </c>
      <c r="Y1367" s="51">
        <v>5.7812699999999995E-2</v>
      </c>
      <c r="Z1367" s="48" t="s">
        <v>0</v>
      </c>
      <c r="AA1367" s="48" t="s">
        <v>0</v>
      </c>
      <c r="AB1367" s="48">
        <v>2.68</v>
      </c>
      <c r="AC1367" s="48">
        <v>5.87</v>
      </c>
      <c r="AD1367" s="48">
        <v>1.56</v>
      </c>
      <c r="AE1367" s="46">
        <v>434</v>
      </c>
      <c r="AF1367" s="48">
        <v>11.07</v>
      </c>
      <c r="AG1367" s="48">
        <v>12.02</v>
      </c>
      <c r="AH1367" s="48">
        <v>12.81</v>
      </c>
      <c r="AI1367" s="48">
        <v>13.83</v>
      </c>
      <c r="AJ1367" s="48">
        <v>15.17</v>
      </c>
      <c r="AK1367" s="48">
        <v>16.420000000000002</v>
      </c>
      <c r="AL1367" s="48">
        <v>43.27</v>
      </c>
      <c r="AM1367" s="48">
        <v>71.709999999999994</v>
      </c>
      <c r="AN1367" s="48">
        <v>101.58</v>
      </c>
      <c r="AO1367" s="50">
        <v>1.5765046296296297E-3</v>
      </c>
      <c r="AP1367" s="50">
        <v>2.2153935185185184E-3</v>
      </c>
      <c r="AQ1367" s="50">
        <v>5.0518518518518516E-3</v>
      </c>
      <c r="AR1367" s="50">
        <v>1.9930555555555556E-3</v>
      </c>
      <c r="AS1367" s="50">
        <v>2.7692129629629633E-3</v>
      </c>
      <c r="AT1367" s="50">
        <v>3.5723379629629625E-3</v>
      </c>
      <c r="AU1367" s="50">
        <v>5.6638888888888893E-3</v>
      </c>
      <c r="AV1367" s="50">
        <v>6.1391203703703703E-3</v>
      </c>
      <c r="AW1367" s="50">
        <v>7.8785879629629622E-3</v>
      </c>
      <c r="AX1367" s="50">
        <v>1.2543402777777778E-2</v>
      </c>
      <c r="AY1367" s="50">
        <v>1.3544212962962963E-2</v>
      </c>
      <c r="AZ1367" s="50">
        <v>2.1921527777777779E-2</v>
      </c>
      <c r="BA1367" s="50">
        <v>1.9065509259259258E-2</v>
      </c>
      <c r="BB1367" s="50">
        <v>3.2542013888888888E-2</v>
      </c>
      <c r="BC1367" s="51">
        <v>6.6574389999999997E-2</v>
      </c>
      <c r="BD1367" s="48">
        <v>0.74</v>
      </c>
      <c r="BE1367" s="48">
        <v>0.86</v>
      </c>
      <c r="BF1367" s="48">
        <v>1.37</v>
      </c>
      <c r="BG1367" s="48">
        <v>2.91</v>
      </c>
      <c r="BH1367" s="48">
        <v>1</v>
      </c>
      <c r="BI1367" s="46">
        <v>319</v>
      </c>
    </row>
    <row r="1368" spans="1:61" x14ac:dyDescent="0.3">
      <c r="A1368" s="46">
        <v>34</v>
      </c>
      <c r="B1368" s="48">
        <v>8.6</v>
      </c>
      <c r="C1368" s="48">
        <v>9.34</v>
      </c>
      <c r="D1368" s="48">
        <v>9.99</v>
      </c>
      <c r="E1368" s="48">
        <v>11.35</v>
      </c>
      <c r="F1368" s="48">
        <v>12.28</v>
      </c>
      <c r="G1368" s="48">
        <v>13.4</v>
      </c>
      <c r="H1368" s="48">
        <v>33.4</v>
      </c>
      <c r="I1368" s="48">
        <v>53.65</v>
      </c>
      <c r="J1368" s="48">
        <v>74.709999999999994</v>
      </c>
      <c r="K1368" s="50">
        <v>1.1370370370370371E-3</v>
      </c>
      <c r="L1368" s="50">
        <v>1.5458333333333333E-3</v>
      </c>
      <c r="M1368" s="50">
        <v>3.6299768518518517E-3</v>
      </c>
      <c r="N1368" s="50">
        <v>1.4081018518518518E-3</v>
      </c>
      <c r="O1368" s="50">
        <v>1.9776620370370373E-3</v>
      </c>
      <c r="P1368" s="50">
        <v>2.5777777777777778E-3</v>
      </c>
      <c r="Q1368" s="50">
        <v>4.1381944444444443E-3</v>
      </c>
      <c r="R1368" s="50">
        <v>4.4518518518518518E-3</v>
      </c>
      <c r="S1368" s="50">
        <v>5.6621527777777781E-3</v>
      </c>
      <c r="T1368" s="50">
        <v>8.9824074074074077E-3</v>
      </c>
      <c r="U1368" s="50">
        <v>9.7027777777777772E-3</v>
      </c>
      <c r="V1368" s="50">
        <v>1.5413425925925926E-2</v>
      </c>
      <c r="W1368" s="50">
        <v>1.6717361111111113E-2</v>
      </c>
      <c r="X1368" s="50">
        <v>2.8126967592592589E-2</v>
      </c>
      <c r="Y1368" s="51">
        <v>5.7905279999999996E-2</v>
      </c>
      <c r="Z1368" s="48" t="s">
        <v>0</v>
      </c>
      <c r="AA1368" s="48">
        <v>1.29</v>
      </c>
      <c r="AB1368" s="48" t="s">
        <v>0</v>
      </c>
      <c r="AC1368" s="48">
        <v>5.86</v>
      </c>
      <c r="AD1368" s="48">
        <v>1.55</v>
      </c>
      <c r="AE1368" s="46">
        <v>429</v>
      </c>
      <c r="AF1368" s="48">
        <v>11.08</v>
      </c>
      <c r="AG1368" s="48">
        <v>12.04</v>
      </c>
      <c r="AH1368" s="48">
        <v>12.83</v>
      </c>
      <c r="AI1368" s="48">
        <v>13.85</v>
      </c>
      <c r="AJ1368" s="48">
        <v>15.19</v>
      </c>
      <c r="AK1368" s="48">
        <v>16.45</v>
      </c>
      <c r="AL1368" s="48">
        <v>43.33</v>
      </c>
      <c r="AM1368" s="48">
        <v>71.81</v>
      </c>
      <c r="AN1368" s="48">
        <v>101.73</v>
      </c>
      <c r="AO1368" s="50">
        <v>1.5788194444444445E-3</v>
      </c>
      <c r="AP1368" s="50">
        <v>2.2188657407407409E-3</v>
      </c>
      <c r="AQ1368" s="50">
        <v>5.0597222222222224E-3</v>
      </c>
      <c r="AR1368" s="50">
        <v>1.9960648148148151E-3</v>
      </c>
      <c r="AS1368" s="50">
        <v>2.7732638888888889E-3</v>
      </c>
      <c r="AT1368" s="50">
        <v>3.5776620370370367E-3</v>
      </c>
      <c r="AU1368" s="50">
        <v>5.6723379629629632E-3</v>
      </c>
      <c r="AV1368" s="50">
        <v>6.1483796296296304E-3</v>
      </c>
      <c r="AW1368" s="50">
        <v>7.8905092592592603E-3</v>
      </c>
      <c r="AX1368" s="50">
        <v>1.2562731481481482E-2</v>
      </c>
      <c r="AY1368" s="50">
        <v>1.3565277777777777E-2</v>
      </c>
      <c r="AZ1368" s="50">
        <v>2.1955902777777776E-2</v>
      </c>
      <c r="BA1368" s="50">
        <v>1.9098032407407404E-2</v>
      </c>
      <c r="BB1368" s="50">
        <v>3.2596643518518514E-2</v>
      </c>
      <c r="BC1368" s="51">
        <v>6.6679260000000004E-2</v>
      </c>
      <c r="BD1368" s="48" t="s">
        <v>0</v>
      </c>
      <c r="BE1368" s="48" t="s">
        <v>0</v>
      </c>
      <c r="BF1368" s="48" t="s">
        <v>0</v>
      </c>
      <c r="BG1368" s="48">
        <v>2.9</v>
      </c>
      <c r="BH1368" s="48">
        <v>0.99</v>
      </c>
      <c r="BI1368" s="46">
        <v>315</v>
      </c>
    </row>
    <row r="1369" spans="1:61" x14ac:dyDescent="0.3">
      <c r="A1369" s="46">
        <v>33</v>
      </c>
      <c r="B1369" s="48">
        <v>8.61</v>
      </c>
      <c r="C1369" s="48">
        <v>9.35</v>
      </c>
      <c r="D1369" s="48">
        <v>10</v>
      </c>
      <c r="E1369" s="48">
        <v>11.36</v>
      </c>
      <c r="F1369" s="48">
        <v>12.3</v>
      </c>
      <c r="G1369" s="48">
        <v>13.42</v>
      </c>
      <c r="H1369" s="48">
        <v>33.44</v>
      </c>
      <c r="I1369" s="48">
        <v>53.72</v>
      </c>
      <c r="J1369" s="48">
        <v>74.8</v>
      </c>
      <c r="K1369" s="50">
        <v>1.1383101851851853E-3</v>
      </c>
      <c r="L1369" s="50">
        <v>1.5475694444444445E-3</v>
      </c>
      <c r="M1369" s="50">
        <v>3.6344907407407407E-3</v>
      </c>
      <c r="N1369" s="50">
        <v>1.4097222222222221E-3</v>
      </c>
      <c r="O1369" s="50">
        <v>1.9799768518518521E-3</v>
      </c>
      <c r="P1369" s="50">
        <v>2.5806712962962962E-3</v>
      </c>
      <c r="Q1369" s="50">
        <v>4.1430555555555552E-3</v>
      </c>
      <c r="R1369" s="50">
        <v>4.4570601851851854E-3</v>
      </c>
      <c r="S1369" s="50">
        <v>5.6687500000000002E-3</v>
      </c>
      <c r="T1369" s="50">
        <v>8.9932870370370375E-3</v>
      </c>
      <c r="U1369" s="50">
        <v>9.714583333333332E-3</v>
      </c>
      <c r="V1369" s="50">
        <v>1.5431944444444444E-2</v>
      </c>
      <c r="W1369" s="50">
        <v>1.6744907407407406E-2</v>
      </c>
      <c r="X1369" s="50">
        <v>2.8173263888888887E-2</v>
      </c>
      <c r="Y1369" s="51">
        <v>5.7997989999999992E-2</v>
      </c>
      <c r="Z1369" s="48" t="s">
        <v>0</v>
      </c>
      <c r="AA1369" s="48" t="s">
        <v>0</v>
      </c>
      <c r="AB1369" s="48">
        <v>2.67</v>
      </c>
      <c r="AC1369" s="48">
        <v>5.85</v>
      </c>
      <c r="AD1369" s="48">
        <v>1.53</v>
      </c>
      <c r="AE1369" s="46">
        <v>423</v>
      </c>
      <c r="AF1369" s="48">
        <v>11.1</v>
      </c>
      <c r="AG1369" s="48">
        <v>12.05</v>
      </c>
      <c r="AH1369" s="48">
        <v>12.84</v>
      </c>
      <c r="AI1369" s="48">
        <v>13.87</v>
      </c>
      <c r="AJ1369" s="48">
        <v>15.21</v>
      </c>
      <c r="AK1369" s="48">
        <v>16.48</v>
      </c>
      <c r="AL1369" s="48">
        <v>43.39</v>
      </c>
      <c r="AM1369" s="48">
        <v>71.92</v>
      </c>
      <c r="AN1369" s="48">
        <v>101.88</v>
      </c>
      <c r="AO1369" s="50">
        <v>1.58125E-3</v>
      </c>
      <c r="AP1369" s="50">
        <v>2.2223379629629629E-3</v>
      </c>
      <c r="AQ1369" s="50">
        <v>5.0677083333333338E-3</v>
      </c>
      <c r="AR1369" s="50">
        <v>1.9991898148148148E-3</v>
      </c>
      <c r="AS1369" s="50">
        <v>2.7775462962962966E-3</v>
      </c>
      <c r="AT1369" s="50">
        <v>3.5829861111111106E-3</v>
      </c>
      <c r="AU1369" s="50">
        <v>5.6809027777777778E-3</v>
      </c>
      <c r="AV1369" s="50">
        <v>6.1576388888888887E-3</v>
      </c>
      <c r="AW1369" s="50">
        <v>7.9026620370370362E-3</v>
      </c>
      <c r="AX1369" s="50">
        <v>1.2582407407407408E-2</v>
      </c>
      <c r="AY1369" s="50">
        <v>1.3586574074074076E-2</v>
      </c>
      <c r="AZ1369" s="50">
        <v>2.1990625E-2</v>
      </c>
      <c r="BA1369" s="50">
        <v>1.9130902777777778E-2</v>
      </c>
      <c r="BB1369" s="50">
        <v>3.2652199074074073E-2</v>
      </c>
      <c r="BC1369" s="51">
        <v>6.6794710000000007E-2</v>
      </c>
      <c r="BD1369" s="48" t="s">
        <v>0</v>
      </c>
      <c r="BE1369" s="48" t="s">
        <v>0</v>
      </c>
      <c r="BF1369" s="48">
        <v>1.36</v>
      </c>
      <c r="BG1369" s="48">
        <v>2.89</v>
      </c>
      <c r="BH1369" s="48">
        <v>0.97</v>
      </c>
      <c r="BI1369" s="46">
        <v>311</v>
      </c>
    </row>
    <row r="1370" spans="1:61" x14ac:dyDescent="0.3">
      <c r="A1370" s="46">
        <v>32</v>
      </c>
      <c r="B1370" s="48">
        <v>8.6199999999999992</v>
      </c>
      <c r="C1370" s="48">
        <v>9.36</v>
      </c>
      <c r="D1370" s="48">
        <v>10.01</v>
      </c>
      <c r="E1370" s="48">
        <v>11.38</v>
      </c>
      <c r="F1370" s="48">
        <v>12.31</v>
      </c>
      <c r="G1370" s="48">
        <v>13.44</v>
      </c>
      <c r="H1370" s="48">
        <v>33.479999999999997</v>
      </c>
      <c r="I1370" s="48">
        <v>53.78</v>
      </c>
      <c r="J1370" s="48">
        <v>74.88</v>
      </c>
      <c r="K1370" s="50">
        <v>1.1396990740740742E-3</v>
      </c>
      <c r="L1370" s="50">
        <v>1.5494212962962964E-3</v>
      </c>
      <c r="M1370" s="50">
        <v>3.6390046296296292E-3</v>
      </c>
      <c r="N1370" s="50">
        <v>1.4113425925925925E-3</v>
      </c>
      <c r="O1370" s="50">
        <v>1.9821759259259263E-3</v>
      </c>
      <c r="P1370" s="50">
        <v>2.5836805555555556E-3</v>
      </c>
      <c r="Q1370" s="50">
        <v>4.1480324074074076E-3</v>
      </c>
      <c r="R1370" s="50">
        <v>4.4623842592592597E-3</v>
      </c>
      <c r="S1370" s="50">
        <v>5.6755787037037044E-3</v>
      </c>
      <c r="T1370" s="50">
        <v>9.00451388888889E-3</v>
      </c>
      <c r="U1370" s="50">
        <v>9.7265046296296301E-3</v>
      </c>
      <c r="V1370" s="50">
        <v>1.5450810185185184E-2</v>
      </c>
      <c r="W1370" s="50">
        <v>1.6772916666666665E-2</v>
      </c>
      <c r="X1370" s="50">
        <v>2.822025462962963E-2</v>
      </c>
      <c r="Y1370" s="51">
        <v>5.8090829999999996E-2</v>
      </c>
      <c r="Z1370" s="48">
        <v>0.95</v>
      </c>
      <c r="AA1370" s="48" t="s">
        <v>0</v>
      </c>
      <c r="AB1370" s="48" t="s">
        <v>0</v>
      </c>
      <c r="AC1370" s="48">
        <v>5.84</v>
      </c>
      <c r="AD1370" s="48">
        <v>1.51</v>
      </c>
      <c r="AE1370" s="46">
        <v>418</v>
      </c>
      <c r="AF1370" s="48">
        <v>11.11</v>
      </c>
      <c r="AG1370" s="48">
        <v>12.07</v>
      </c>
      <c r="AH1370" s="48">
        <v>12.86</v>
      </c>
      <c r="AI1370" s="48">
        <v>13.89</v>
      </c>
      <c r="AJ1370" s="48">
        <v>15.24</v>
      </c>
      <c r="AK1370" s="48">
        <v>16.5</v>
      </c>
      <c r="AL1370" s="48">
        <v>43.46</v>
      </c>
      <c r="AM1370" s="48">
        <v>72.03</v>
      </c>
      <c r="AN1370" s="48">
        <v>102.03</v>
      </c>
      <c r="AO1370" s="50">
        <v>1.5836805555555556E-3</v>
      </c>
      <c r="AP1370" s="50">
        <v>2.2258101851851853E-3</v>
      </c>
      <c r="AQ1370" s="50">
        <v>5.0759259259259256E-3</v>
      </c>
      <c r="AR1370" s="50">
        <v>2.0021990740740742E-3</v>
      </c>
      <c r="AS1370" s="50">
        <v>2.7817129629629633E-3</v>
      </c>
      <c r="AT1370" s="50">
        <v>3.5884259259259259E-3</v>
      </c>
      <c r="AU1370" s="50">
        <v>5.689583333333333E-3</v>
      </c>
      <c r="AV1370" s="50">
        <v>6.16712962962963E-3</v>
      </c>
      <c r="AW1370" s="50">
        <v>7.9149305555555553E-3</v>
      </c>
      <c r="AX1370" s="50">
        <v>1.2602314814814814E-2</v>
      </c>
      <c r="AY1370" s="50">
        <v>1.3608217592592592E-2</v>
      </c>
      <c r="AZ1370" s="50">
        <v>2.2026041666666666E-2</v>
      </c>
      <c r="BA1370" s="50">
        <v>1.9164351851851853E-2</v>
      </c>
      <c r="BB1370" s="50">
        <v>3.2708564814814815E-2</v>
      </c>
      <c r="BC1370" s="51">
        <v>6.6910339999999999E-2</v>
      </c>
      <c r="BD1370" s="48" t="s">
        <v>0</v>
      </c>
      <c r="BE1370" s="48">
        <v>0.85</v>
      </c>
      <c r="BF1370" s="48" t="s">
        <v>0</v>
      </c>
      <c r="BG1370" s="48">
        <v>2.88</v>
      </c>
      <c r="BH1370" s="48">
        <v>0.95</v>
      </c>
      <c r="BI1370" s="46">
        <v>307</v>
      </c>
    </row>
    <row r="1371" spans="1:61" x14ac:dyDescent="0.3">
      <c r="A1371" s="46">
        <v>31</v>
      </c>
      <c r="B1371" s="48">
        <v>8.6300000000000008</v>
      </c>
      <c r="C1371" s="48">
        <v>9.3699999999999992</v>
      </c>
      <c r="D1371" s="48">
        <v>10.02</v>
      </c>
      <c r="E1371" s="48">
        <v>11.39</v>
      </c>
      <c r="F1371" s="48">
        <v>12.33</v>
      </c>
      <c r="G1371" s="48">
        <v>13.46</v>
      </c>
      <c r="H1371" s="48">
        <v>33.51</v>
      </c>
      <c r="I1371" s="48">
        <v>53.85</v>
      </c>
      <c r="J1371" s="48">
        <v>74.97</v>
      </c>
      <c r="K1371" s="50">
        <v>1.1410879629629631E-3</v>
      </c>
      <c r="L1371" s="50">
        <v>1.5512731481481484E-3</v>
      </c>
      <c r="M1371" s="50">
        <v>3.6437499999999999E-3</v>
      </c>
      <c r="N1371" s="50">
        <v>1.4129629629629631E-3</v>
      </c>
      <c r="O1371" s="50">
        <v>1.9844907407407411E-3</v>
      </c>
      <c r="P1371" s="50">
        <v>2.5868055555555557E-3</v>
      </c>
      <c r="Q1371" s="50">
        <v>4.1531249999999997E-3</v>
      </c>
      <c r="R1371" s="50">
        <v>4.4677083333333331E-3</v>
      </c>
      <c r="S1371" s="50">
        <v>5.6824074074074077E-3</v>
      </c>
      <c r="T1371" s="50">
        <v>9.0157407407407408E-3</v>
      </c>
      <c r="U1371" s="50">
        <v>9.7386574074074077E-3</v>
      </c>
      <c r="V1371" s="50">
        <v>1.5469907407407408E-2</v>
      </c>
      <c r="W1371" s="50">
        <v>1.6801273148148149E-2</v>
      </c>
      <c r="X1371" s="50">
        <v>2.8267939814814812E-2</v>
      </c>
      <c r="Y1371" s="51">
        <v>5.8183839999999994E-2</v>
      </c>
      <c r="Z1371" s="48" t="s">
        <v>0</v>
      </c>
      <c r="AA1371" s="48">
        <v>1.28</v>
      </c>
      <c r="AB1371" s="48">
        <v>2.66</v>
      </c>
      <c r="AC1371" s="48">
        <v>5.83</v>
      </c>
      <c r="AD1371" s="48">
        <v>1.5</v>
      </c>
      <c r="AE1371" s="46">
        <v>413</v>
      </c>
      <c r="AF1371" s="48">
        <v>11.13</v>
      </c>
      <c r="AG1371" s="48">
        <v>12.09</v>
      </c>
      <c r="AH1371" s="48">
        <v>12.88</v>
      </c>
      <c r="AI1371" s="48">
        <v>13.91</v>
      </c>
      <c r="AJ1371" s="48">
        <v>15.26</v>
      </c>
      <c r="AK1371" s="48">
        <v>16.53</v>
      </c>
      <c r="AL1371" s="48">
        <v>43.52</v>
      </c>
      <c r="AM1371" s="48">
        <v>72.14</v>
      </c>
      <c r="AN1371" s="48">
        <v>102.19</v>
      </c>
      <c r="AO1371" s="50">
        <v>1.5862268518518519E-3</v>
      </c>
      <c r="AP1371" s="50">
        <v>2.2293981481481483E-3</v>
      </c>
      <c r="AQ1371" s="50">
        <v>5.0841435185185182E-3</v>
      </c>
      <c r="AR1371" s="50">
        <v>2.0054398148148149E-3</v>
      </c>
      <c r="AS1371" s="50">
        <v>2.7861111111111112E-3</v>
      </c>
      <c r="AT1371" s="50">
        <v>3.5939814814814814E-3</v>
      </c>
      <c r="AU1371" s="50">
        <v>5.6983796296296296E-3</v>
      </c>
      <c r="AV1371" s="50">
        <v>6.1767361111111111E-3</v>
      </c>
      <c r="AW1371" s="50">
        <v>7.9273148148148141E-3</v>
      </c>
      <c r="AX1371" s="50">
        <v>1.2622569444444445E-2</v>
      </c>
      <c r="AY1371" s="50">
        <v>1.3630092592592593E-2</v>
      </c>
      <c r="AZ1371" s="50">
        <v>2.2061921296296298E-2</v>
      </c>
      <c r="BA1371" s="50">
        <v>1.919826388888889E-2</v>
      </c>
      <c r="BB1371" s="50">
        <v>3.2765740740740748E-2</v>
      </c>
      <c r="BC1371" s="51">
        <v>6.7026130000000003E-2</v>
      </c>
      <c r="BD1371" s="48" t="s">
        <v>0</v>
      </c>
      <c r="BE1371" s="48" t="s">
        <v>0</v>
      </c>
      <c r="BF1371" s="48">
        <v>1.35</v>
      </c>
      <c r="BG1371" s="48">
        <v>2.87</v>
      </c>
      <c r="BH1371" s="48">
        <v>0.94</v>
      </c>
      <c r="BI1371" s="46">
        <v>303</v>
      </c>
    </row>
    <row r="1372" spans="1:61" x14ac:dyDescent="0.3">
      <c r="A1372" s="46">
        <v>30</v>
      </c>
      <c r="B1372" s="48">
        <v>8.64</v>
      </c>
      <c r="C1372" s="48">
        <v>9.3800000000000008</v>
      </c>
      <c r="D1372" s="48">
        <v>10.029999999999999</v>
      </c>
      <c r="E1372" s="48">
        <v>11.41</v>
      </c>
      <c r="F1372" s="48">
        <v>12.35</v>
      </c>
      <c r="G1372" s="48">
        <v>13.47</v>
      </c>
      <c r="H1372" s="48">
        <v>33.56</v>
      </c>
      <c r="I1372" s="48">
        <v>53.92</v>
      </c>
      <c r="J1372" s="48">
        <v>75.06</v>
      </c>
      <c r="K1372" s="50">
        <v>1.142476851851852E-3</v>
      </c>
      <c r="L1372" s="50">
        <v>1.5531250000000003E-3</v>
      </c>
      <c r="M1372" s="50">
        <v>3.6484953703703701E-3</v>
      </c>
      <c r="N1372" s="50">
        <v>1.4145833333333334E-3</v>
      </c>
      <c r="O1372" s="50">
        <v>1.9869212962962965E-3</v>
      </c>
      <c r="P1372" s="50">
        <v>2.5899305555555554E-3</v>
      </c>
      <c r="Q1372" s="50">
        <v>4.1582175925925918E-3</v>
      </c>
      <c r="R1372" s="50">
        <v>4.473148148148148E-3</v>
      </c>
      <c r="S1372" s="50">
        <v>5.6893518518518517E-3</v>
      </c>
      <c r="T1372" s="50">
        <v>9.0271990740740729E-3</v>
      </c>
      <c r="U1372" s="50">
        <v>9.7510416666666683E-3</v>
      </c>
      <c r="V1372" s="50">
        <v>1.5489467592592591E-2</v>
      </c>
      <c r="W1372" s="50">
        <v>1.6830092592592591E-2</v>
      </c>
      <c r="X1372" s="50">
        <v>2.8316435185185184E-2</v>
      </c>
      <c r="Y1372" s="51">
        <v>5.8287419999999993E-2</v>
      </c>
      <c r="Z1372" s="48" t="s">
        <v>0</v>
      </c>
      <c r="AA1372" s="48" t="s">
        <v>0</v>
      </c>
      <c r="AB1372" s="48" t="s">
        <v>0</v>
      </c>
      <c r="AC1372" s="48">
        <v>5.82</v>
      </c>
      <c r="AD1372" s="48">
        <v>1.48</v>
      </c>
      <c r="AE1372" s="46">
        <v>407</v>
      </c>
      <c r="AF1372" s="48">
        <v>11.14</v>
      </c>
      <c r="AG1372" s="48">
        <v>12.1</v>
      </c>
      <c r="AH1372" s="48">
        <v>12.9</v>
      </c>
      <c r="AI1372" s="48">
        <v>13.93</v>
      </c>
      <c r="AJ1372" s="48">
        <v>15.29</v>
      </c>
      <c r="AK1372" s="48">
        <v>16.559999999999999</v>
      </c>
      <c r="AL1372" s="48">
        <v>43.58</v>
      </c>
      <c r="AM1372" s="48">
        <v>72.25</v>
      </c>
      <c r="AN1372" s="48">
        <v>102.35</v>
      </c>
      <c r="AO1372" s="50">
        <v>1.5887731481481482E-3</v>
      </c>
      <c r="AP1372" s="50">
        <v>2.233101851851852E-3</v>
      </c>
      <c r="AQ1372" s="50">
        <v>5.092592592592593E-3</v>
      </c>
      <c r="AR1372" s="50">
        <v>2.0086805555555557E-3</v>
      </c>
      <c r="AS1372" s="50">
        <v>2.7903935185185184E-3</v>
      </c>
      <c r="AT1372" s="50">
        <v>3.5995370370370369E-3</v>
      </c>
      <c r="AU1372" s="50">
        <v>5.7072916666666669E-3</v>
      </c>
      <c r="AV1372" s="50">
        <v>6.1864583333333329E-3</v>
      </c>
      <c r="AW1372" s="50">
        <v>7.9400462962962957E-3</v>
      </c>
      <c r="AX1372" s="50">
        <v>1.2643171296296296E-2</v>
      </c>
      <c r="AY1372" s="50">
        <v>1.3652430555555555E-2</v>
      </c>
      <c r="AZ1372" s="50">
        <v>2.2098379629629628E-2</v>
      </c>
      <c r="BA1372" s="50">
        <v>1.9232754629629627E-2</v>
      </c>
      <c r="BB1372" s="50">
        <v>3.2823958333333333E-2</v>
      </c>
      <c r="BC1372" s="51">
        <v>6.7142129999999994E-2</v>
      </c>
      <c r="BD1372" s="48" t="s">
        <v>0</v>
      </c>
      <c r="BE1372" s="48" t="s">
        <v>0</v>
      </c>
      <c r="BF1372" s="48" t="s">
        <v>0</v>
      </c>
      <c r="BG1372" s="48">
        <v>2.86</v>
      </c>
      <c r="BH1372" s="48">
        <v>0.92</v>
      </c>
      <c r="BI1372" s="46">
        <v>299</v>
      </c>
    </row>
    <row r="1373" spans="1:61" x14ac:dyDescent="0.3">
      <c r="A1373" s="46">
        <v>29</v>
      </c>
      <c r="B1373" s="48" t="s">
        <v>0</v>
      </c>
      <c r="C1373" s="48">
        <v>9.39</v>
      </c>
      <c r="D1373" s="48">
        <v>10.039999999999999</v>
      </c>
      <c r="E1373" s="48">
        <v>11.42</v>
      </c>
      <c r="F1373" s="48">
        <v>12.36</v>
      </c>
      <c r="G1373" s="48">
        <v>13.49</v>
      </c>
      <c r="H1373" s="48">
        <v>33.6</v>
      </c>
      <c r="I1373" s="48">
        <v>53.98</v>
      </c>
      <c r="J1373" s="48">
        <v>75.16</v>
      </c>
      <c r="K1373" s="50">
        <v>1.1438657407407409E-3</v>
      </c>
      <c r="L1373" s="50">
        <v>1.5549768518518521E-3</v>
      </c>
      <c r="M1373" s="50">
        <v>3.6532407407407403E-3</v>
      </c>
      <c r="N1373" s="50">
        <v>1.4163194444444447E-3</v>
      </c>
      <c r="O1373" s="50">
        <v>1.9892361111111113E-3</v>
      </c>
      <c r="P1373" s="50">
        <v>2.5930555555555555E-3</v>
      </c>
      <c r="Q1373" s="50">
        <v>4.1634259259259255E-3</v>
      </c>
      <c r="R1373" s="50">
        <v>4.4787037037037035E-3</v>
      </c>
      <c r="S1373" s="50">
        <v>5.6964120370370372E-3</v>
      </c>
      <c r="T1373" s="50">
        <v>9.038888888888888E-3</v>
      </c>
      <c r="U1373" s="50">
        <v>9.7635416666666669E-3</v>
      </c>
      <c r="V1373" s="50">
        <v>1.5509143518518519E-2</v>
      </c>
      <c r="W1373" s="50">
        <v>1.6859490740740741E-2</v>
      </c>
      <c r="X1373" s="50">
        <v>2.836574074074074E-2</v>
      </c>
      <c r="Y1373" s="51">
        <v>5.838074E-2</v>
      </c>
      <c r="Z1373" s="48" t="s">
        <v>0</v>
      </c>
      <c r="AA1373" s="48">
        <v>1.27</v>
      </c>
      <c r="AB1373" s="48">
        <v>2.65</v>
      </c>
      <c r="AC1373" s="48">
        <v>5.81</v>
      </c>
      <c r="AD1373" s="48">
        <v>1.46</v>
      </c>
      <c r="AE1373" s="46">
        <v>402</v>
      </c>
      <c r="AF1373" s="48">
        <v>11.16</v>
      </c>
      <c r="AG1373" s="48">
        <v>12.12</v>
      </c>
      <c r="AH1373" s="48">
        <v>12.92</v>
      </c>
      <c r="AI1373" s="48">
        <v>13.96</v>
      </c>
      <c r="AJ1373" s="48">
        <v>15.31</v>
      </c>
      <c r="AK1373" s="48">
        <v>16.579999999999998</v>
      </c>
      <c r="AL1373" s="48">
        <v>43.65</v>
      </c>
      <c r="AM1373" s="48">
        <v>72.36</v>
      </c>
      <c r="AN1373" s="48">
        <v>102.51</v>
      </c>
      <c r="AO1373" s="50">
        <v>1.5913194444444445E-3</v>
      </c>
      <c r="AP1373" s="50">
        <v>2.2368055555555557E-3</v>
      </c>
      <c r="AQ1373" s="50">
        <v>5.1011574074074075E-3</v>
      </c>
      <c r="AR1373" s="50">
        <v>2.0119212962962964E-3</v>
      </c>
      <c r="AS1373" s="50">
        <v>2.7949074074074074E-3</v>
      </c>
      <c r="AT1373" s="50">
        <v>3.6053240740740742E-3</v>
      </c>
      <c r="AU1373" s="50">
        <v>5.7164351851851855E-3</v>
      </c>
      <c r="AV1373" s="50">
        <v>6.1964120370370376E-3</v>
      </c>
      <c r="AW1373" s="50">
        <v>7.9528935185185171E-3</v>
      </c>
      <c r="AX1373" s="50">
        <v>1.2664120370370371E-2</v>
      </c>
      <c r="AY1373" s="50">
        <v>1.3675231481481481E-2</v>
      </c>
      <c r="AZ1373" s="50">
        <v>2.2135532407407409E-2</v>
      </c>
      <c r="BA1373" s="50">
        <v>1.9267824074074073E-2</v>
      </c>
      <c r="BB1373" s="50">
        <v>3.2883101851851858E-2</v>
      </c>
      <c r="BC1373" s="51">
        <v>6.7268740000000007E-2</v>
      </c>
      <c r="BD1373" s="48" t="s">
        <v>0</v>
      </c>
      <c r="BE1373" s="48">
        <v>0.84</v>
      </c>
      <c r="BF1373" s="48">
        <v>1.34</v>
      </c>
      <c r="BG1373" s="48">
        <v>2.85</v>
      </c>
      <c r="BH1373" s="48">
        <v>0.9</v>
      </c>
      <c r="BI1373" s="46">
        <v>295</v>
      </c>
    </row>
    <row r="1374" spans="1:61" x14ac:dyDescent="0.3">
      <c r="A1374" s="46">
        <v>28</v>
      </c>
      <c r="B1374" s="48">
        <v>8.65</v>
      </c>
      <c r="C1374" s="48">
        <v>9.4</v>
      </c>
      <c r="D1374" s="48">
        <v>10.06</v>
      </c>
      <c r="E1374" s="48">
        <v>11.44</v>
      </c>
      <c r="F1374" s="48">
        <v>12.38</v>
      </c>
      <c r="G1374" s="48">
        <v>13.51</v>
      </c>
      <c r="H1374" s="48">
        <v>33.64</v>
      </c>
      <c r="I1374" s="48">
        <v>54.05</v>
      </c>
      <c r="J1374" s="48">
        <v>75.25</v>
      </c>
      <c r="K1374" s="50">
        <v>1.1453703703703704E-3</v>
      </c>
      <c r="L1374" s="50">
        <v>1.5569444444444446E-3</v>
      </c>
      <c r="M1374" s="50">
        <v>3.6582175925925927E-3</v>
      </c>
      <c r="N1374" s="50">
        <v>1.4180555555555556E-3</v>
      </c>
      <c r="O1374" s="50">
        <v>1.9917824074074074E-3</v>
      </c>
      <c r="P1374" s="50">
        <v>2.5962962962962962E-3</v>
      </c>
      <c r="Q1374" s="50">
        <v>4.1687499999999997E-3</v>
      </c>
      <c r="R1374" s="50">
        <v>4.4843750000000005E-3</v>
      </c>
      <c r="S1374" s="50">
        <v>5.7037037037037039E-3</v>
      </c>
      <c r="T1374" s="50">
        <v>9.0508101851851843E-3</v>
      </c>
      <c r="U1374" s="50">
        <v>9.7763888888888883E-3</v>
      </c>
      <c r="V1374" s="50">
        <v>1.5529282407407407E-2</v>
      </c>
      <c r="W1374" s="50">
        <v>1.6889351851851853E-2</v>
      </c>
      <c r="X1374" s="50">
        <v>2.8415856481481479E-2</v>
      </c>
      <c r="Y1374" s="51">
        <v>5.8484660000000001E-2</v>
      </c>
      <c r="Z1374" s="48" t="s">
        <v>0</v>
      </c>
      <c r="AA1374" s="48" t="s">
        <v>0</v>
      </c>
      <c r="AB1374" s="48" t="s">
        <v>0</v>
      </c>
      <c r="AC1374" s="48">
        <v>5.8</v>
      </c>
      <c r="AD1374" s="48">
        <v>1.44</v>
      </c>
      <c r="AE1374" s="46">
        <v>397</v>
      </c>
      <c r="AF1374" s="48">
        <v>11.17</v>
      </c>
      <c r="AG1374" s="48">
        <v>12.14</v>
      </c>
      <c r="AH1374" s="48">
        <v>12.93</v>
      </c>
      <c r="AI1374" s="48">
        <v>13.98</v>
      </c>
      <c r="AJ1374" s="48">
        <v>15.34</v>
      </c>
      <c r="AK1374" s="48">
        <v>16.61</v>
      </c>
      <c r="AL1374" s="48">
        <v>43.72</v>
      </c>
      <c r="AM1374" s="48">
        <v>72.48</v>
      </c>
      <c r="AN1374" s="48">
        <v>102.68</v>
      </c>
      <c r="AO1374" s="50">
        <v>1.5938657407407407E-3</v>
      </c>
      <c r="AP1374" s="50">
        <v>2.2405092592592594E-3</v>
      </c>
      <c r="AQ1374" s="50">
        <v>5.1098379629629627E-3</v>
      </c>
      <c r="AR1374" s="50">
        <v>2.0152777777777777E-3</v>
      </c>
      <c r="AS1374" s="50">
        <v>2.7994212962962964E-3</v>
      </c>
      <c r="AT1374" s="50">
        <v>3.6111111111111109E-3</v>
      </c>
      <c r="AU1374" s="50">
        <v>5.7256944444444447E-3</v>
      </c>
      <c r="AV1374" s="50">
        <v>6.2064814814814821E-3</v>
      </c>
      <c r="AW1374" s="50">
        <v>7.9659722222222232E-3</v>
      </c>
      <c r="AX1374" s="50">
        <v>1.2685416666666668E-2</v>
      </c>
      <c r="AY1374" s="50">
        <v>1.369826388888889E-2</v>
      </c>
      <c r="AZ1374" s="50">
        <v>2.2173263888888888E-2</v>
      </c>
      <c r="BA1374" s="50">
        <v>1.9303472222222222E-2</v>
      </c>
      <c r="BB1374" s="50">
        <v>3.29431712962963E-2</v>
      </c>
      <c r="BC1374" s="51">
        <v>6.7385139999999996E-2</v>
      </c>
      <c r="BD1374" s="48" t="s">
        <v>0</v>
      </c>
      <c r="BE1374" s="48" t="s">
        <v>0</v>
      </c>
      <c r="BF1374" s="48" t="s">
        <v>0</v>
      </c>
      <c r="BG1374" s="48">
        <v>2.84</v>
      </c>
      <c r="BH1374" s="48">
        <v>0.89</v>
      </c>
      <c r="BI1374" s="46">
        <v>291</v>
      </c>
    </row>
    <row r="1375" spans="1:61" x14ac:dyDescent="0.3">
      <c r="A1375" s="46">
        <v>27</v>
      </c>
      <c r="B1375" s="48">
        <v>8.66</v>
      </c>
      <c r="C1375" s="48">
        <v>9.41</v>
      </c>
      <c r="D1375" s="48">
        <v>10.07</v>
      </c>
      <c r="E1375" s="48">
        <v>11.46</v>
      </c>
      <c r="F1375" s="48">
        <v>12.4</v>
      </c>
      <c r="G1375" s="48">
        <v>13.53</v>
      </c>
      <c r="H1375" s="48">
        <v>33.68</v>
      </c>
      <c r="I1375" s="48">
        <v>54.13</v>
      </c>
      <c r="J1375" s="48">
        <v>75.349999999999994</v>
      </c>
      <c r="K1375" s="50">
        <v>1.1467592592592593E-3</v>
      </c>
      <c r="L1375" s="50">
        <v>1.5589120370370373E-3</v>
      </c>
      <c r="M1375" s="50">
        <v>3.6631944444444446E-3</v>
      </c>
      <c r="N1375" s="50">
        <v>1.4197916666666669E-3</v>
      </c>
      <c r="O1375" s="50">
        <v>1.9942129629629633E-3</v>
      </c>
      <c r="P1375" s="50">
        <v>2.5995370370370369E-3</v>
      </c>
      <c r="Q1375" s="50">
        <v>4.174074074074074E-3</v>
      </c>
      <c r="R1375" s="50">
        <v>4.4900462962962967E-3</v>
      </c>
      <c r="S1375" s="50">
        <v>5.7109953703703706E-3</v>
      </c>
      <c r="T1375" s="50">
        <v>9.0629629629629619E-3</v>
      </c>
      <c r="U1375" s="50">
        <v>9.7893518518518512E-3</v>
      </c>
      <c r="V1375" s="50">
        <v>1.5549768518518518E-2</v>
      </c>
      <c r="W1375" s="50">
        <v>1.6919791666666666E-2</v>
      </c>
      <c r="X1375" s="50">
        <v>2.8467013888888889E-2</v>
      </c>
      <c r="Y1375" s="51">
        <v>5.8588760000000004E-2</v>
      </c>
      <c r="Z1375" s="48" t="s">
        <v>0</v>
      </c>
      <c r="AA1375" s="48" t="s">
        <v>0</v>
      </c>
      <c r="AB1375" s="48">
        <v>2.64</v>
      </c>
      <c r="AC1375" s="48">
        <v>5.79</v>
      </c>
      <c r="AD1375" s="48">
        <v>1.43</v>
      </c>
      <c r="AE1375" s="46">
        <v>391</v>
      </c>
      <c r="AF1375" s="48">
        <v>11.19</v>
      </c>
      <c r="AG1375" s="48">
        <v>12.16</v>
      </c>
      <c r="AH1375" s="48">
        <v>12.95</v>
      </c>
      <c r="AI1375" s="48">
        <v>14</v>
      </c>
      <c r="AJ1375" s="48">
        <v>15.36</v>
      </c>
      <c r="AK1375" s="48">
        <v>16.64</v>
      </c>
      <c r="AL1375" s="48">
        <v>43.79</v>
      </c>
      <c r="AM1375" s="48">
        <v>72.599999999999994</v>
      </c>
      <c r="AN1375" s="48">
        <v>102.84</v>
      </c>
      <c r="AO1375" s="50">
        <v>1.5965277777777777E-3</v>
      </c>
      <c r="AP1375" s="50">
        <v>2.2444444444444443E-3</v>
      </c>
      <c r="AQ1375" s="50">
        <v>5.11875E-3</v>
      </c>
      <c r="AR1375" s="50">
        <v>2.0186342592592591E-3</v>
      </c>
      <c r="AS1375" s="50">
        <v>2.804050925925926E-3</v>
      </c>
      <c r="AT1375" s="50">
        <v>3.6170138888888888E-3</v>
      </c>
      <c r="AU1375" s="50">
        <v>5.735185185185186E-3</v>
      </c>
      <c r="AV1375" s="50">
        <v>6.2166666666666672E-3</v>
      </c>
      <c r="AW1375" s="50">
        <v>7.9792824074074072E-3</v>
      </c>
      <c r="AX1375" s="50">
        <v>1.2707060185185186E-2</v>
      </c>
      <c r="AY1375" s="50">
        <v>1.372175925925926E-2</v>
      </c>
      <c r="AZ1375" s="50">
        <v>2.2211689814814816E-2</v>
      </c>
      <c r="BA1375" s="50">
        <v>1.9339814814814813E-2</v>
      </c>
      <c r="BB1375" s="50">
        <v>3.3004513888888892E-2</v>
      </c>
      <c r="BC1375" s="51">
        <v>6.7512179999999991E-2</v>
      </c>
      <c r="BD1375" s="48" t="s">
        <v>0</v>
      </c>
      <c r="BE1375" s="48" t="s">
        <v>0</v>
      </c>
      <c r="BF1375" s="48">
        <v>1.33</v>
      </c>
      <c r="BG1375" s="48">
        <v>2.83</v>
      </c>
      <c r="BH1375" s="48">
        <v>0.87</v>
      </c>
      <c r="BI1375" s="46">
        <v>286</v>
      </c>
    </row>
    <row r="1376" spans="1:61" x14ac:dyDescent="0.3">
      <c r="A1376" s="46">
        <v>26</v>
      </c>
      <c r="B1376" s="48">
        <v>8.67</v>
      </c>
      <c r="C1376" s="48">
        <v>9.42</v>
      </c>
      <c r="D1376" s="48">
        <v>10.08</v>
      </c>
      <c r="E1376" s="48">
        <v>11.47</v>
      </c>
      <c r="F1376" s="48">
        <v>12.42</v>
      </c>
      <c r="G1376" s="48">
        <v>13.55</v>
      </c>
      <c r="H1376" s="48">
        <v>33.72</v>
      </c>
      <c r="I1376" s="48">
        <v>54.2</v>
      </c>
      <c r="J1376" s="48">
        <v>75.45</v>
      </c>
      <c r="K1376" s="50">
        <v>1.148263888888889E-3</v>
      </c>
      <c r="L1376" s="50">
        <v>1.5609953703703706E-3</v>
      </c>
      <c r="M1376" s="50">
        <v>3.6682870370370372E-3</v>
      </c>
      <c r="N1376" s="50">
        <v>1.4216435185185187E-3</v>
      </c>
      <c r="O1376" s="50">
        <v>1.9967592592592593E-3</v>
      </c>
      <c r="P1376" s="50">
        <v>2.6028935185185183E-3</v>
      </c>
      <c r="Q1376" s="50">
        <v>4.1795138888888889E-3</v>
      </c>
      <c r="R1376" s="50">
        <v>4.4959490740740741E-3</v>
      </c>
      <c r="S1376" s="50">
        <v>5.7185185185185186E-3</v>
      </c>
      <c r="T1376" s="50">
        <v>9.075231481481481E-3</v>
      </c>
      <c r="U1376" s="50">
        <v>9.802546296296297E-3</v>
      </c>
      <c r="V1376" s="50">
        <v>1.5570717592592591E-2</v>
      </c>
      <c r="W1376" s="50">
        <v>1.6950694444444442E-2</v>
      </c>
      <c r="X1376" s="50">
        <v>2.8518981481481482E-2</v>
      </c>
      <c r="Y1376" s="51">
        <v>5.8693059999999998E-2</v>
      </c>
      <c r="Z1376" s="48" t="s">
        <v>0</v>
      </c>
      <c r="AA1376" s="48">
        <v>1.26</v>
      </c>
      <c r="AB1376" s="48" t="s">
        <v>0</v>
      </c>
      <c r="AC1376" s="48">
        <v>5.78</v>
      </c>
      <c r="AD1376" s="48">
        <v>1.41</v>
      </c>
      <c r="AE1376" s="46">
        <v>386</v>
      </c>
      <c r="AF1376" s="48">
        <v>11.21</v>
      </c>
      <c r="AG1376" s="48">
        <v>12.18</v>
      </c>
      <c r="AH1376" s="48">
        <v>12.97</v>
      </c>
      <c r="AI1376" s="48">
        <v>14.03</v>
      </c>
      <c r="AJ1376" s="48">
        <v>15.39</v>
      </c>
      <c r="AK1376" s="48">
        <v>16.670000000000002</v>
      </c>
      <c r="AL1376" s="48">
        <v>43.85</v>
      </c>
      <c r="AM1376" s="48">
        <v>72.72</v>
      </c>
      <c r="AN1376" s="48">
        <v>103.01</v>
      </c>
      <c r="AO1376" s="50">
        <v>1.5993055555555556E-3</v>
      </c>
      <c r="AP1376" s="50">
        <v>2.2482638888888886E-3</v>
      </c>
      <c r="AQ1376" s="50">
        <v>5.127777777777778E-3</v>
      </c>
      <c r="AR1376" s="50">
        <v>2.0221064814814815E-3</v>
      </c>
      <c r="AS1376" s="50">
        <v>2.8086805555555556E-3</v>
      </c>
      <c r="AT1376" s="50">
        <v>3.6230324074074073E-3</v>
      </c>
      <c r="AU1376" s="50">
        <v>5.7447916666666663E-3</v>
      </c>
      <c r="AV1376" s="50">
        <v>6.2271990740740742E-3</v>
      </c>
      <c r="AW1376" s="50">
        <v>7.9929398148148138E-3</v>
      </c>
      <c r="AX1376" s="50">
        <v>1.2729166666666668E-2</v>
      </c>
      <c r="AY1376" s="50">
        <v>1.3745717592592592E-2</v>
      </c>
      <c r="AZ1376" s="50">
        <v>2.2250810185185186E-2</v>
      </c>
      <c r="BA1376" s="50">
        <v>1.9376851851851853E-2</v>
      </c>
      <c r="BB1376" s="50">
        <v>3.3066898148148151E-2</v>
      </c>
      <c r="BC1376" s="51">
        <v>6.7639459999999998E-2</v>
      </c>
      <c r="BD1376" s="48">
        <v>0.73</v>
      </c>
      <c r="BE1376" s="48">
        <v>0.83</v>
      </c>
      <c r="BF1376" s="48" t="s">
        <v>0</v>
      </c>
      <c r="BG1376" s="48">
        <v>2.81</v>
      </c>
      <c r="BH1376" s="48">
        <v>0.85</v>
      </c>
      <c r="BI1376" s="46">
        <v>282</v>
      </c>
    </row>
    <row r="1377" spans="1:61" x14ac:dyDescent="0.3">
      <c r="A1377" s="46">
        <v>25</v>
      </c>
      <c r="B1377" s="48">
        <v>8.68</v>
      </c>
      <c r="C1377" s="48">
        <v>9.43</v>
      </c>
      <c r="D1377" s="48">
        <v>10.09</v>
      </c>
      <c r="E1377" s="48">
        <v>11.49</v>
      </c>
      <c r="F1377" s="48">
        <v>12.43</v>
      </c>
      <c r="G1377" s="48">
        <v>13.57</v>
      </c>
      <c r="H1377" s="48">
        <v>33.770000000000003</v>
      </c>
      <c r="I1377" s="48">
        <v>54.27</v>
      </c>
      <c r="J1377" s="48">
        <v>75.55</v>
      </c>
      <c r="K1377" s="50">
        <v>1.1497685185185185E-3</v>
      </c>
      <c r="L1377" s="50">
        <v>1.562962962962963E-3</v>
      </c>
      <c r="M1377" s="50">
        <v>3.6733796296296297E-3</v>
      </c>
      <c r="N1377" s="50">
        <v>1.4234953703703705E-3</v>
      </c>
      <c r="O1377" s="50">
        <v>1.9993055555555558E-3</v>
      </c>
      <c r="P1377" s="50">
        <v>2.6062500000000001E-3</v>
      </c>
      <c r="Q1377" s="50">
        <v>4.1851851851851859E-3</v>
      </c>
      <c r="R1377" s="50">
        <v>4.5019675925925921E-3</v>
      </c>
      <c r="S1377" s="50">
        <v>5.7261574074074072E-3</v>
      </c>
      <c r="T1377" s="50">
        <v>9.0878472222222211E-3</v>
      </c>
      <c r="U1377" s="50">
        <v>9.8160879629629622E-3</v>
      </c>
      <c r="V1377" s="50">
        <v>1.5592013888888888E-2</v>
      </c>
      <c r="W1377" s="50">
        <v>1.6982291666666666E-2</v>
      </c>
      <c r="X1377" s="50">
        <v>2.8571990740740738E-2</v>
      </c>
      <c r="Y1377" s="51">
        <v>5.8807959999999999E-2</v>
      </c>
      <c r="Z1377" s="48" t="s">
        <v>0</v>
      </c>
      <c r="AA1377" s="48" t="s">
        <v>0</v>
      </c>
      <c r="AB1377" s="48">
        <v>2.63</v>
      </c>
      <c r="AC1377" s="48">
        <v>5.77</v>
      </c>
      <c r="AD1377" s="48">
        <v>1.39</v>
      </c>
      <c r="AE1377" s="46">
        <v>381</v>
      </c>
      <c r="AF1377" s="48">
        <v>11.23</v>
      </c>
      <c r="AG1377" s="48">
        <v>12.19</v>
      </c>
      <c r="AH1377" s="48">
        <v>12.99</v>
      </c>
      <c r="AI1377" s="48">
        <v>14.05</v>
      </c>
      <c r="AJ1377" s="48">
        <v>15.42</v>
      </c>
      <c r="AK1377" s="48">
        <v>16.7</v>
      </c>
      <c r="AL1377" s="48">
        <v>43.93</v>
      </c>
      <c r="AM1377" s="48">
        <v>72.84</v>
      </c>
      <c r="AN1377" s="48">
        <v>103.19</v>
      </c>
      <c r="AO1377" s="50">
        <v>1.6020833333333334E-3</v>
      </c>
      <c r="AP1377" s="50">
        <v>2.2523148148148146E-3</v>
      </c>
      <c r="AQ1377" s="50">
        <v>5.1369212962962957E-3</v>
      </c>
      <c r="AR1377" s="50">
        <v>2.0255787037037039E-3</v>
      </c>
      <c r="AS1377" s="50">
        <v>2.8135416666666664E-3</v>
      </c>
      <c r="AT1377" s="50">
        <v>3.629282407407407E-3</v>
      </c>
      <c r="AU1377" s="50">
        <v>5.7546296296296304E-3</v>
      </c>
      <c r="AV1377" s="50">
        <v>6.2378472222222228E-3</v>
      </c>
      <c r="AW1377" s="50">
        <v>8.006712962962962E-3</v>
      </c>
      <c r="AX1377" s="50">
        <v>1.2751736111111111E-2</v>
      </c>
      <c r="AY1377" s="50">
        <v>1.3770138888888889E-2</v>
      </c>
      <c r="AZ1377" s="50">
        <v>2.2290740740740743E-2</v>
      </c>
      <c r="BA1377" s="50">
        <v>1.9414583333333332E-2</v>
      </c>
      <c r="BB1377" s="50">
        <v>3.3130439814814817E-2</v>
      </c>
      <c r="BC1377" s="51">
        <v>6.7766969999999996E-2</v>
      </c>
      <c r="BD1377" s="48" t="s">
        <v>0</v>
      </c>
      <c r="BE1377" s="48" t="s">
        <v>0</v>
      </c>
      <c r="BF1377" s="48">
        <v>1.32</v>
      </c>
      <c r="BG1377" s="48">
        <v>2.8</v>
      </c>
      <c r="BH1377" s="48">
        <v>0.84</v>
      </c>
      <c r="BI1377" s="46">
        <v>278</v>
      </c>
    </row>
    <row r="1378" spans="1:61" x14ac:dyDescent="0.3">
      <c r="A1378" s="46">
        <v>24</v>
      </c>
      <c r="B1378" s="48">
        <v>8.69</v>
      </c>
      <c r="C1378" s="48">
        <v>9.44</v>
      </c>
      <c r="D1378" s="48">
        <v>10.1</v>
      </c>
      <c r="E1378" s="48">
        <v>11.51</v>
      </c>
      <c r="F1378" s="48">
        <v>12.45</v>
      </c>
      <c r="G1378" s="48">
        <v>13.59</v>
      </c>
      <c r="H1378" s="48">
        <v>33.81</v>
      </c>
      <c r="I1378" s="48">
        <v>54.35</v>
      </c>
      <c r="J1378" s="48">
        <v>75.650000000000006</v>
      </c>
      <c r="K1378" s="50">
        <v>1.1513888888888889E-3</v>
      </c>
      <c r="L1378" s="50">
        <v>1.5650462962962964E-3</v>
      </c>
      <c r="M1378" s="50">
        <v>3.6787037037037036E-3</v>
      </c>
      <c r="N1378" s="50">
        <v>1.4253472222222224E-3</v>
      </c>
      <c r="O1378" s="50">
        <v>2.0019675925925925E-3</v>
      </c>
      <c r="P1378" s="50">
        <v>2.609722222222222E-3</v>
      </c>
      <c r="Q1378" s="50">
        <v>4.1908564814814812E-3</v>
      </c>
      <c r="R1378" s="50">
        <v>4.507986111111111E-3</v>
      </c>
      <c r="S1378" s="50">
        <v>5.7339120370370374E-3</v>
      </c>
      <c r="T1378" s="50">
        <v>9.1005787037037027E-3</v>
      </c>
      <c r="U1378" s="50">
        <v>9.8298611111111121E-3</v>
      </c>
      <c r="V1378" s="50">
        <v>1.5613657407407406E-2</v>
      </c>
      <c r="W1378" s="50">
        <v>1.7014467592592591E-2</v>
      </c>
      <c r="X1378" s="50">
        <v>2.8626157407407406E-2</v>
      </c>
      <c r="Y1378" s="51">
        <v>5.8912690000000004E-2</v>
      </c>
      <c r="Z1378" s="48">
        <v>0.94</v>
      </c>
      <c r="AA1378" s="48">
        <v>1.25</v>
      </c>
      <c r="AB1378" s="48" t="s">
        <v>0</v>
      </c>
      <c r="AC1378" s="48">
        <v>5.76</v>
      </c>
      <c r="AD1378" s="48">
        <v>1.37</v>
      </c>
      <c r="AE1378" s="46">
        <v>375</v>
      </c>
      <c r="AF1378" s="48">
        <v>11.24</v>
      </c>
      <c r="AG1378" s="48">
        <v>12.21</v>
      </c>
      <c r="AH1378" s="48">
        <v>13.01</v>
      </c>
      <c r="AI1378" s="48">
        <v>14.08</v>
      </c>
      <c r="AJ1378" s="48">
        <v>15.45</v>
      </c>
      <c r="AK1378" s="48">
        <v>16.73</v>
      </c>
      <c r="AL1378" s="48">
        <v>44</v>
      </c>
      <c r="AM1378" s="48">
        <v>72.959999999999994</v>
      </c>
      <c r="AN1378" s="48">
        <v>103.37</v>
      </c>
      <c r="AO1378" s="50">
        <v>1.6048611111111112E-3</v>
      </c>
      <c r="AP1378" s="50">
        <v>2.2563657407407406E-3</v>
      </c>
      <c r="AQ1378" s="50">
        <v>5.146412037037037E-3</v>
      </c>
      <c r="AR1378" s="50">
        <v>2.029166666666667E-3</v>
      </c>
      <c r="AS1378" s="50">
        <v>2.8184027777777777E-3</v>
      </c>
      <c r="AT1378" s="50">
        <v>3.6355324074074072E-3</v>
      </c>
      <c r="AU1378" s="50">
        <v>5.7645833333333334E-3</v>
      </c>
      <c r="AV1378" s="50">
        <v>6.2487268518518517E-3</v>
      </c>
      <c r="AW1378" s="50">
        <v>8.0208333333333329E-3</v>
      </c>
      <c r="AX1378" s="50">
        <v>1.2774652777777779E-2</v>
      </c>
      <c r="AY1378" s="50">
        <v>1.379513888888889E-2</v>
      </c>
      <c r="AZ1378" s="50">
        <v>2.2331365740740742E-2</v>
      </c>
      <c r="BA1378" s="50">
        <v>1.945300925925926E-2</v>
      </c>
      <c r="BB1378" s="50">
        <v>3.3195370370370368E-2</v>
      </c>
      <c r="BC1378" s="51">
        <v>6.7905159999999992E-2</v>
      </c>
      <c r="BD1378" s="48" t="s">
        <v>0</v>
      </c>
      <c r="BE1378" s="48" t="s">
        <v>0</v>
      </c>
      <c r="BF1378" s="48" t="s">
        <v>0</v>
      </c>
      <c r="BG1378" s="48">
        <v>2.79</v>
      </c>
      <c r="BH1378" s="48">
        <v>0.82</v>
      </c>
      <c r="BI1378" s="46">
        <v>274</v>
      </c>
    </row>
    <row r="1379" spans="1:61" x14ac:dyDescent="0.3">
      <c r="A1379" s="46">
        <v>23</v>
      </c>
      <c r="B1379" s="48">
        <v>8.7100000000000009</v>
      </c>
      <c r="C1379" s="48">
        <v>9.4600000000000009</v>
      </c>
      <c r="D1379" s="48">
        <v>10.119999999999999</v>
      </c>
      <c r="E1379" s="48">
        <v>11.52</v>
      </c>
      <c r="F1379" s="48">
        <v>12.47</v>
      </c>
      <c r="G1379" s="48">
        <v>13.61</v>
      </c>
      <c r="H1379" s="48">
        <v>33.86</v>
      </c>
      <c r="I1379" s="48">
        <v>54.42</v>
      </c>
      <c r="J1379" s="48">
        <v>75.75</v>
      </c>
      <c r="K1379" s="50">
        <v>1.1528935185185186E-3</v>
      </c>
      <c r="L1379" s="50">
        <v>1.5672453703703705E-3</v>
      </c>
      <c r="M1379" s="50">
        <v>3.6841435185185185E-3</v>
      </c>
      <c r="N1379" s="50">
        <v>1.4273148148148149E-3</v>
      </c>
      <c r="O1379" s="50">
        <v>2.0046296296296296E-3</v>
      </c>
      <c r="P1379" s="50">
        <v>2.6131944444444445E-3</v>
      </c>
      <c r="Q1379" s="50">
        <v>4.196643518518518E-3</v>
      </c>
      <c r="R1379" s="50">
        <v>4.5142361111111104E-3</v>
      </c>
      <c r="S1379" s="50">
        <v>5.7417824074074073E-3</v>
      </c>
      <c r="T1379" s="50">
        <v>9.1136574074074071E-3</v>
      </c>
      <c r="U1379" s="50">
        <v>9.8438657407407416E-3</v>
      </c>
      <c r="V1379" s="50">
        <v>1.5635879629629628E-2</v>
      </c>
      <c r="W1379" s="50">
        <v>1.7047337962962966E-2</v>
      </c>
      <c r="X1379" s="50">
        <v>2.868136574074074E-2</v>
      </c>
      <c r="Y1379" s="51">
        <v>5.9028039999999997E-2</v>
      </c>
      <c r="Z1379" s="48" t="s">
        <v>0</v>
      </c>
      <c r="AA1379" s="48" t="s">
        <v>0</v>
      </c>
      <c r="AB1379" s="48">
        <v>2.62</v>
      </c>
      <c r="AC1379" s="48">
        <v>5.75</v>
      </c>
      <c r="AD1379" s="48">
        <v>1.36</v>
      </c>
      <c r="AE1379" s="46">
        <v>370</v>
      </c>
      <c r="AF1379" s="48">
        <v>11.26</v>
      </c>
      <c r="AG1379" s="48">
        <v>12.23</v>
      </c>
      <c r="AH1379" s="48">
        <v>13.03</v>
      </c>
      <c r="AI1379" s="48">
        <v>14.1</v>
      </c>
      <c r="AJ1379" s="48">
        <v>15.47</v>
      </c>
      <c r="AK1379" s="48">
        <v>16.760000000000002</v>
      </c>
      <c r="AL1379" s="48">
        <v>44.07</v>
      </c>
      <c r="AM1379" s="48">
        <v>73.09</v>
      </c>
      <c r="AN1379" s="48">
        <v>103.55</v>
      </c>
      <c r="AO1379" s="50">
        <v>1.6077546296296298E-3</v>
      </c>
      <c r="AP1379" s="50">
        <v>2.2605324074074073E-3</v>
      </c>
      <c r="AQ1379" s="50">
        <v>5.1559027777777775E-3</v>
      </c>
      <c r="AR1379" s="50">
        <v>2.0328703703703706E-3</v>
      </c>
      <c r="AS1379" s="50">
        <v>2.8233796296296297E-3</v>
      </c>
      <c r="AT1379" s="50">
        <v>3.641898148148148E-3</v>
      </c>
      <c r="AU1379" s="50">
        <v>5.7748842592592591E-3</v>
      </c>
      <c r="AV1379" s="50">
        <v>6.2598379629629636E-3</v>
      </c>
      <c r="AW1379" s="50">
        <v>8.0353009259259249E-3</v>
      </c>
      <c r="AX1379" s="50">
        <v>1.2798148148148149E-2</v>
      </c>
      <c r="AY1379" s="50">
        <v>1.3820486111111112E-2</v>
      </c>
      <c r="AZ1379" s="50">
        <v>2.2373032407407407E-2</v>
      </c>
      <c r="BA1379" s="50">
        <v>1.9492361111111113E-2</v>
      </c>
      <c r="BB1379" s="50">
        <v>3.3261689814814817E-2</v>
      </c>
      <c r="BC1379" s="51">
        <v>6.803323E-2</v>
      </c>
      <c r="BD1379" s="48" t="s">
        <v>0</v>
      </c>
      <c r="BE1379" s="48">
        <v>0.82</v>
      </c>
      <c r="BF1379" s="48">
        <v>1.31</v>
      </c>
      <c r="BG1379" s="48">
        <v>2.78</v>
      </c>
      <c r="BH1379" s="48">
        <v>0.8</v>
      </c>
      <c r="BI1379" s="46">
        <v>270</v>
      </c>
    </row>
    <row r="1380" spans="1:61" x14ac:dyDescent="0.3">
      <c r="A1380" s="46">
        <v>22</v>
      </c>
      <c r="B1380" s="48">
        <v>8.7200000000000006</v>
      </c>
      <c r="C1380" s="48">
        <v>9.4700000000000006</v>
      </c>
      <c r="D1380" s="48">
        <v>10.130000000000001</v>
      </c>
      <c r="E1380" s="48">
        <v>11.54</v>
      </c>
      <c r="F1380" s="48">
        <v>12.49</v>
      </c>
      <c r="G1380" s="48">
        <v>13.64</v>
      </c>
      <c r="H1380" s="48">
        <v>33.909999999999997</v>
      </c>
      <c r="I1380" s="48">
        <v>54.5</v>
      </c>
      <c r="J1380" s="48">
        <v>75.86</v>
      </c>
      <c r="K1380" s="50">
        <v>1.154513888888889E-3</v>
      </c>
      <c r="L1380" s="50">
        <v>1.5694444444444445E-3</v>
      </c>
      <c r="M1380" s="50">
        <v>3.6895833333333333E-3</v>
      </c>
      <c r="N1380" s="50">
        <v>1.4291666666666667E-3</v>
      </c>
      <c r="O1380" s="50">
        <v>2.0074074074074074E-3</v>
      </c>
      <c r="P1380" s="50">
        <v>2.6168981481481481E-3</v>
      </c>
      <c r="Q1380" s="50">
        <v>4.2026620370370369E-3</v>
      </c>
      <c r="R1380" s="50">
        <v>4.5206018518518512E-3</v>
      </c>
      <c r="S1380" s="50">
        <v>5.7498842592592593E-3</v>
      </c>
      <c r="T1380" s="50">
        <v>9.1270833333333325E-3</v>
      </c>
      <c r="U1380" s="50">
        <v>9.8583333333333335E-3</v>
      </c>
      <c r="V1380" s="50">
        <v>1.5658564814814813E-2</v>
      </c>
      <c r="W1380" s="50">
        <v>1.708101851851852E-2</v>
      </c>
      <c r="X1380" s="50">
        <v>2.873784722222222E-2</v>
      </c>
      <c r="Y1380" s="51">
        <v>5.9143660000000001E-2</v>
      </c>
      <c r="Z1380" s="48" t="s">
        <v>0</v>
      </c>
      <c r="AA1380" s="48" t="s">
        <v>0</v>
      </c>
      <c r="AB1380" s="48" t="s">
        <v>0</v>
      </c>
      <c r="AC1380" s="48">
        <v>5.74</v>
      </c>
      <c r="AD1380" s="48">
        <v>1.34</v>
      </c>
      <c r="AE1380" s="46">
        <v>365</v>
      </c>
      <c r="AF1380" s="48">
        <v>11.28</v>
      </c>
      <c r="AG1380" s="48">
        <v>12.25</v>
      </c>
      <c r="AH1380" s="48">
        <v>13.06</v>
      </c>
      <c r="AI1380" s="48">
        <v>14.13</v>
      </c>
      <c r="AJ1380" s="48">
        <v>15.5</v>
      </c>
      <c r="AK1380" s="48">
        <v>16.79</v>
      </c>
      <c r="AL1380" s="48">
        <v>44.15</v>
      </c>
      <c r="AM1380" s="48">
        <v>73.22</v>
      </c>
      <c r="AN1380" s="48">
        <v>103.73</v>
      </c>
      <c r="AO1380" s="50">
        <v>1.610763888888889E-3</v>
      </c>
      <c r="AP1380" s="50">
        <v>2.2646990740740739E-3</v>
      </c>
      <c r="AQ1380" s="50">
        <v>5.1657407407407407E-3</v>
      </c>
      <c r="AR1380" s="50">
        <v>2.0365740740740743E-3</v>
      </c>
      <c r="AS1380" s="50">
        <v>2.8284722222222227E-3</v>
      </c>
      <c r="AT1380" s="50">
        <v>3.6484953703703701E-3</v>
      </c>
      <c r="AU1380" s="50">
        <v>5.7853009259259264E-3</v>
      </c>
      <c r="AV1380" s="50">
        <v>6.2711805555555559E-3</v>
      </c>
      <c r="AW1380" s="50">
        <v>8.0499999999999999E-3</v>
      </c>
      <c r="AX1380" s="50">
        <v>1.2822106481481483E-2</v>
      </c>
      <c r="AY1380" s="50">
        <v>1.3846527777777777E-2</v>
      </c>
      <c r="AZ1380" s="50">
        <v>2.241550925925926E-2</v>
      </c>
      <c r="BA1380" s="50">
        <v>1.953252314814815E-2</v>
      </c>
      <c r="BB1380" s="50">
        <v>3.332939814814815E-2</v>
      </c>
      <c r="BC1380" s="51">
        <v>6.8171989999999988E-2</v>
      </c>
      <c r="BD1380" s="48" t="s">
        <v>0</v>
      </c>
      <c r="BE1380" s="48" t="s">
        <v>0</v>
      </c>
      <c r="BF1380" s="48" t="s">
        <v>0</v>
      </c>
      <c r="BG1380" s="48">
        <v>2.77</v>
      </c>
      <c r="BH1380" s="48">
        <v>0.79</v>
      </c>
      <c r="BI1380" s="46">
        <v>266</v>
      </c>
    </row>
    <row r="1381" spans="1:61" x14ac:dyDescent="0.3">
      <c r="A1381" s="46">
        <v>21</v>
      </c>
      <c r="B1381" s="48">
        <v>8.73</v>
      </c>
      <c r="C1381" s="48">
        <v>9.48</v>
      </c>
      <c r="D1381" s="48">
        <v>10.14</v>
      </c>
      <c r="E1381" s="48">
        <v>11.56</v>
      </c>
      <c r="F1381" s="48">
        <v>12.51</v>
      </c>
      <c r="G1381" s="48">
        <v>13.66</v>
      </c>
      <c r="H1381" s="48">
        <v>33.950000000000003</v>
      </c>
      <c r="I1381" s="48">
        <v>54.58</v>
      </c>
      <c r="J1381" s="48">
        <v>75.97</v>
      </c>
      <c r="K1381" s="50">
        <v>1.1562499999999999E-3</v>
      </c>
      <c r="L1381" s="50">
        <v>1.5716435185185187E-3</v>
      </c>
      <c r="M1381" s="50">
        <v>3.6952546296296295E-3</v>
      </c>
      <c r="N1381" s="50">
        <v>1.43125E-3</v>
      </c>
      <c r="O1381" s="50">
        <v>2.0101851851851852E-3</v>
      </c>
      <c r="P1381" s="50">
        <v>2.6206018518518518E-3</v>
      </c>
      <c r="Q1381" s="50">
        <v>4.2086805555555558E-3</v>
      </c>
      <c r="R1381" s="50">
        <v>4.5270833333333335E-3</v>
      </c>
      <c r="S1381" s="50">
        <v>5.7582175925925926E-3</v>
      </c>
      <c r="T1381" s="50">
        <v>9.1407407407407409E-3</v>
      </c>
      <c r="U1381" s="50">
        <v>9.8730324074074085E-3</v>
      </c>
      <c r="V1381" s="50">
        <v>1.568171296296296E-2</v>
      </c>
      <c r="W1381" s="50">
        <v>1.7115393518518519E-2</v>
      </c>
      <c r="X1381" s="50">
        <v>2.879560185185185E-2</v>
      </c>
      <c r="Y1381" s="51">
        <v>5.9259529999999998E-2</v>
      </c>
      <c r="Z1381" s="48" t="s">
        <v>0</v>
      </c>
      <c r="AA1381" s="48">
        <v>1.24</v>
      </c>
      <c r="AB1381" s="48">
        <v>2.61</v>
      </c>
      <c r="AC1381" s="48">
        <v>5.73</v>
      </c>
      <c r="AD1381" s="48">
        <v>1.32</v>
      </c>
      <c r="AE1381" s="46">
        <v>359</v>
      </c>
      <c r="AF1381" s="48">
        <v>11.3</v>
      </c>
      <c r="AG1381" s="48">
        <v>12.27</v>
      </c>
      <c r="AH1381" s="48">
        <v>13.08</v>
      </c>
      <c r="AI1381" s="48">
        <v>14.16</v>
      </c>
      <c r="AJ1381" s="48">
        <v>15.53</v>
      </c>
      <c r="AK1381" s="48">
        <v>16.82</v>
      </c>
      <c r="AL1381" s="48">
        <v>44.22</v>
      </c>
      <c r="AM1381" s="48">
        <v>73.349999999999994</v>
      </c>
      <c r="AN1381" s="48">
        <v>103.92</v>
      </c>
      <c r="AO1381" s="50">
        <v>1.6137731481481482E-3</v>
      </c>
      <c r="AP1381" s="50">
        <v>2.2690972222222223E-3</v>
      </c>
      <c r="AQ1381" s="50">
        <v>5.1758101851851852E-3</v>
      </c>
      <c r="AR1381" s="50">
        <v>2.0403935185185182E-3</v>
      </c>
      <c r="AS1381" s="50">
        <v>2.8336805555555559E-3</v>
      </c>
      <c r="AT1381" s="50">
        <v>3.6552083333333328E-3</v>
      </c>
      <c r="AU1381" s="50">
        <v>5.7959490740740749E-3</v>
      </c>
      <c r="AV1381" s="50">
        <v>6.282870370370371E-3</v>
      </c>
      <c r="AW1381" s="50">
        <v>8.0651620370370374E-3</v>
      </c>
      <c r="AX1381" s="50">
        <v>1.2846643518518518E-2</v>
      </c>
      <c r="AY1381" s="50">
        <v>1.3873148148148148E-2</v>
      </c>
      <c r="AZ1381" s="50">
        <v>2.2458912037037038E-2</v>
      </c>
      <c r="BA1381" s="50">
        <v>1.9573611111111115E-2</v>
      </c>
      <c r="BB1381" s="50">
        <v>3.3398611111111108E-2</v>
      </c>
      <c r="BC1381" s="51">
        <v>6.8311089999999991E-2</v>
      </c>
      <c r="BD1381" s="48" t="s">
        <v>0</v>
      </c>
      <c r="BE1381" s="48">
        <v>0.81</v>
      </c>
      <c r="BF1381" s="48">
        <v>1.3</v>
      </c>
      <c r="BG1381" s="48">
        <v>2.76</v>
      </c>
      <c r="BH1381" s="48">
        <v>0.77</v>
      </c>
      <c r="BI1381" s="46">
        <v>262</v>
      </c>
    </row>
    <row r="1382" spans="1:61" x14ac:dyDescent="0.3">
      <c r="A1382" s="46">
        <v>20</v>
      </c>
      <c r="B1382" s="48">
        <v>8.74</v>
      </c>
      <c r="C1382" s="48">
        <v>9.49</v>
      </c>
      <c r="D1382" s="48">
        <v>10.16</v>
      </c>
      <c r="E1382" s="48">
        <v>11.58</v>
      </c>
      <c r="F1382" s="48">
        <v>12.53</v>
      </c>
      <c r="G1382" s="48">
        <v>13.68</v>
      </c>
      <c r="H1382" s="48">
        <v>34</v>
      </c>
      <c r="I1382" s="48">
        <v>54.66</v>
      </c>
      <c r="J1382" s="48">
        <v>76.08</v>
      </c>
      <c r="K1382" s="50">
        <v>1.1579861111111112E-3</v>
      </c>
      <c r="L1382" s="50">
        <v>1.5739583333333335E-3</v>
      </c>
      <c r="M1382" s="50">
        <v>3.7010416666666663E-3</v>
      </c>
      <c r="N1382" s="50">
        <v>1.4332175925925927E-3</v>
      </c>
      <c r="O1382" s="50">
        <v>2.0130787037037036E-3</v>
      </c>
      <c r="P1382" s="50">
        <v>2.6243055555555555E-3</v>
      </c>
      <c r="Q1382" s="50">
        <v>4.2149305555555551E-3</v>
      </c>
      <c r="R1382" s="50">
        <v>4.5336805555555556E-3</v>
      </c>
      <c r="S1382" s="50">
        <v>5.7667824074074071E-3</v>
      </c>
      <c r="T1382" s="50">
        <v>9.1547453703703704E-3</v>
      </c>
      <c r="U1382" s="50">
        <v>9.8880787037037045E-3</v>
      </c>
      <c r="V1382" s="50">
        <v>1.5705439814814814E-2</v>
      </c>
      <c r="W1382" s="50">
        <v>1.7150578703703703E-2</v>
      </c>
      <c r="X1382" s="50">
        <v>2.8854745370370371E-2</v>
      </c>
      <c r="Y1382" s="51">
        <v>5.937568E-2</v>
      </c>
      <c r="Z1382" s="48" t="s">
        <v>0</v>
      </c>
      <c r="AA1382" s="48" t="s">
        <v>0</v>
      </c>
      <c r="AB1382" s="48" t="s">
        <v>0</v>
      </c>
      <c r="AC1382" s="48">
        <v>5.72</v>
      </c>
      <c r="AD1382" s="48">
        <v>1.31</v>
      </c>
      <c r="AE1382" s="46">
        <v>354</v>
      </c>
      <c r="AF1382" s="48">
        <v>11.32</v>
      </c>
      <c r="AG1382" s="48">
        <v>12.29</v>
      </c>
      <c r="AH1382" s="48">
        <v>13.1</v>
      </c>
      <c r="AI1382" s="48">
        <v>14.18</v>
      </c>
      <c r="AJ1382" s="48">
        <v>15.56</v>
      </c>
      <c r="AK1382" s="48">
        <v>16.86</v>
      </c>
      <c r="AL1382" s="48">
        <v>44.3</v>
      </c>
      <c r="AM1382" s="48">
        <v>73.489999999999995</v>
      </c>
      <c r="AN1382" s="48">
        <v>104.12</v>
      </c>
      <c r="AO1382" s="50">
        <v>1.6167824074074075E-3</v>
      </c>
      <c r="AP1382" s="50">
        <v>2.2734953703703706E-3</v>
      </c>
      <c r="AQ1382" s="50">
        <v>5.1859953703703703E-3</v>
      </c>
      <c r="AR1382" s="50">
        <v>2.0443287037037036E-3</v>
      </c>
      <c r="AS1382" s="50">
        <v>2.8391203703703708E-3</v>
      </c>
      <c r="AT1382" s="50">
        <v>3.662037037037037E-3</v>
      </c>
      <c r="AU1382" s="50">
        <v>5.8069444444444444E-3</v>
      </c>
      <c r="AV1382" s="50">
        <v>6.2946759259259267E-3</v>
      </c>
      <c r="AW1382" s="50">
        <v>8.0805555555555561E-3</v>
      </c>
      <c r="AX1382" s="50">
        <v>1.287175925925926E-2</v>
      </c>
      <c r="AY1382" s="50">
        <v>1.3900347222222222E-2</v>
      </c>
      <c r="AZ1382" s="50">
        <v>2.250347222222222E-2</v>
      </c>
      <c r="BA1382" s="50">
        <v>1.9615625000000001E-2</v>
      </c>
      <c r="BB1382" s="50">
        <v>3.3469560185185189E-2</v>
      </c>
      <c r="BC1382" s="51">
        <v>6.8460930000000003E-2</v>
      </c>
      <c r="BD1382" s="48" t="s">
        <v>0</v>
      </c>
      <c r="BE1382" s="48" t="s">
        <v>0</v>
      </c>
      <c r="BF1382" s="48" t="s">
        <v>0</v>
      </c>
      <c r="BG1382" s="48">
        <v>2.75</v>
      </c>
      <c r="BH1382" s="48">
        <v>0.76</v>
      </c>
      <c r="BI1382" s="46">
        <v>258</v>
      </c>
    </row>
    <row r="1383" spans="1:61" x14ac:dyDescent="0.3">
      <c r="A1383" s="46">
        <v>19</v>
      </c>
      <c r="B1383" s="48">
        <v>8.75</v>
      </c>
      <c r="C1383" s="48">
        <v>9.5</v>
      </c>
      <c r="D1383" s="48">
        <v>10.17</v>
      </c>
      <c r="E1383" s="48">
        <v>11.6</v>
      </c>
      <c r="F1383" s="48">
        <v>12.55</v>
      </c>
      <c r="G1383" s="48">
        <v>13.7</v>
      </c>
      <c r="H1383" s="48">
        <v>34.049999999999997</v>
      </c>
      <c r="I1383" s="48">
        <v>54.75</v>
      </c>
      <c r="J1383" s="48">
        <v>76.19</v>
      </c>
      <c r="K1383" s="50">
        <v>1.1597222222222221E-3</v>
      </c>
      <c r="L1383" s="50">
        <v>1.5762731481481483E-3</v>
      </c>
      <c r="M1383" s="50">
        <v>3.7069444444444441E-3</v>
      </c>
      <c r="N1383" s="50">
        <v>1.4354166666666667E-3</v>
      </c>
      <c r="O1383" s="50">
        <v>2.0159722222222224E-3</v>
      </c>
      <c r="P1383" s="50">
        <v>2.6282407407407409E-3</v>
      </c>
      <c r="Q1383" s="50">
        <v>4.2214120370370365E-3</v>
      </c>
      <c r="R1383" s="50">
        <v>4.5405092592592598E-3</v>
      </c>
      <c r="S1383" s="50">
        <v>5.7754629629629631E-3</v>
      </c>
      <c r="T1383" s="50">
        <v>9.1690972222222208E-3</v>
      </c>
      <c r="U1383" s="50">
        <v>9.9034722222222215E-3</v>
      </c>
      <c r="V1383" s="50">
        <v>1.572974537037037E-2</v>
      </c>
      <c r="W1383" s="50">
        <v>1.7186689814814814E-2</v>
      </c>
      <c r="X1383" s="50">
        <v>2.8915393518518521E-2</v>
      </c>
      <c r="Y1383" s="51">
        <v>5.9502559999999996E-2</v>
      </c>
      <c r="Z1383" s="48" t="s">
        <v>0</v>
      </c>
      <c r="AA1383" s="48">
        <v>1.23</v>
      </c>
      <c r="AB1383" s="48">
        <v>2.6</v>
      </c>
      <c r="AC1383" s="48">
        <v>5.71</v>
      </c>
      <c r="AD1383" s="48">
        <v>1.29</v>
      </c>
      <c r="AE1383" s="46">
        <v>349</v>
      </c>
      <c r="AF1383" s="48">
        <v>11.34</v>
      </c>
      <c r="AG1383" s="48">
        <v>12.32</v>
      </c>
      <c r="AH1383" s="48">
        <v>13.12</v>
      </c>
      <c r="AI1383" s="48">
        <v>14.21</v>
      </c>
      <c r="AJ1383" s="48">
        <v>15.59</v>
      </c>
      <c r="AK1383" s="48">
        <v>16.89</v>
      </c>
      <c r="AL1383" s="48">
        <v>44.38</v>
      </c>
      <c r="AM1383" s="48">
        <v>73.63</v>
      </c>
      <c r="AN1383" s="48">
        <v>104.32</v>
      </c>
      <c r="AO1383" s="50">
        <v>1.6200231481481482E-3</v>
      </c>
      <c r="AP1383" s="50">
        <v>2.2781250000000002E-3</v>
      </c>
      <c r="AQ1383" s="50">
        <v>5.1965277777777773E-3</v>
      </c>
      <c r="AR1383" s="50">
        <v>2.0483796296296296E-3</v>
      </c>
      <c r="AS1383" s="50">
        <v>2.8445601851851852E-3</v>
      </c>
      <c r="AT1383" s="50">
        <v>3.669097222222222E-3</v>
      </c>
      <c r="AU1383" s="50">
        <v>5.818171296296297E-3</v>
      </c>
      <c r="AV1383" s="50">
        <v>6.3069444444444449E-3</v>
      </c>
      <c r="AW1383" s="50">
        <v>8.0964120370370374E-3</v>
      </c>
      <c r="AX1383" s="50">
        <v>1.2897569444444446E-2</v>
      </c>
      <c r="AY1383" s="50">
        <v>1.3928356481481481E-2</v>
      </c>
      <c r="AZ1383" s="50">
        <v>2.2549074074074076E-2</v>
      </c>
      <c r="BA1383" s="50">
        <v>1.9658796296296299E-2</v>
      </c>
      <c r="BB1383" s="50">
        <v>3.3542361111111106E-2</v>
      </c>
      <c r="BC1383" s="51">
        <v>6.8611129999999992E-2</v>
      </c>
      <c r="BD1383" s="48" t="s">
        <v>0</v>
      </c>
      <c r="BE1383" s="48" t="s">
        <v>0</v>
      </c>
      <c r="BF1383" s="48">
        <v>1.29</v>
      </c>
      <c r="BG1383" s="48">
        <v>2.74</v>
      </c>
      <c r="BH1383" s="48">
        <v>0.74</v>
      </c>
      <c r="BI1383" s="46">
        <v>254</v>
      </c>
    </row>
    <row r="1384" spans="1:61" x14ac:dyDescent="0.3">
      <c r="A1384" s="46">
        <v>18</v>
      </c>
      <c r="B1384" s="48">
        <v>8.76</v>
      </c>
      <c r="C1384" s="48">
        <v>9.52</v>
      </c>
      <c r="D1384" s="48">
        <v>10.18</v>
      </c>
      <c r="E1384" s="48">
        <v>11.62</v>
      </c>
      <c r="F1384" s="48">
        <v>12.57</v>
      </c>
      <c r="G1384" s="48">
        <v>13.73</v>
      </c>
      <c r="H1384" s="48">
        <v>34.11</v>
      </c>
      <c r="I1384" s="48">
        <v>54.84</v>
      </c>
      <c r="J1384" s="48">
        <v>76.31</v>
      </c>
      <c r="K1384" s="50">
        <v>1.1614583333333334E-3</v>
      </c>
      <c r="L1384" s="50">
        <v>1.5787037037037037E-3</v>
      </c>
      <c r="M1384" s="50">
        <v>3.7130787037037032E-3</v>
      </c>
      <c r="N1384" s="50">
        <v>1.4375E-3</v>
      </c>
      <c r="O1384" s="50">
        <v>2.019097222222222E-3</v>
      </c>
      <c r="P1384" s="50">
        <v>2.6321759259259263E-3</v>
      </c>
      <c r="Q1384" s="50">
        <v>4.2278935185185188E-3</v>
      </c>
      <c r="R1384" s="50">
        <v>4.5475694444444444E-3</v>
      </c>
      <c r="S1384" s="50">
        <v>5.7843750000000005E-3</v>
      </c>
      <c r="T1384" s="50">
        <v>9.1839120370370373E-3</v>
      </c>
      <c r="U1384" s="50">
        <v>9.9193287037037045E-3</v>
      </c>
      <c r="V1384" s="50">
        <v>1.5754745370370367E-2</v>
      </c>
      <c r="W1384" s="50">
        <v>1.7223726851851851E-2</v>
      </c>
      <c r="X1384" s="50">
        <v>2.8977662037037034E-2</v>
      </c>
      <c r="Y1384" s="51">
        <v>5.9629759999999997E-2</v>
      </c>
      <c r="Z1384" s="48" t="s">
        <v>0</v>
      </c>
      <c r="AA1384" s="48" t="s">
        <v>0</v>
      </c>
      <c r="AB1384" s="48" t="s">
        <v>0</v>
      </c>
      <c r="AC1384" s="48">
        <v>5.7</v>
      </c>
      <c r="AD1384" s="48">
        <v>1.27</v>
      </c>
      <c r="AE1384" s="46">
        <v>343</v>
      </c>
      <c r="AF1384" s="48">
        <v>11.36</v>
      </c>
      <c r="AG1384" s="48">
        <v>12.34</v>
      </c>
      <c r="AH1384" s="48">
        <v>13.14</v>
      </c>
      <c r="AI1384" s="48">
        <v>14.24</v>
      </c>
      <c r="AJ1384" s="48">
        <v>15.63</v>
      </c>
      <c r="AK1384" s="48">
        <v>16.920000000000002</v>
      </c>
      <c r="AL1384" s="48">
        <v>44.47</v>
      </c>
      <c r="AM1384" s="48">
        <v>73.77</v>
      </c>
      <c r="AN1384" s="48">
        <v>104.52</v>
      </c>
      <c r="AO1384" s="50">
        <v>1.6232638888888892E-3</v>
      </c>
      <c r="AP1384" s="50">
        <v>2.2827546296296298E-3</v>
      </c>
      <c r="AQ1384" s="50">
        <v>5.207407407407408E-3</v>
      </c>
      <c r="AR1384" s="50">
        <v>2.0524305555555556E-3</v>
      </c>
      <c r="AS1384" s="50">
        <v>2.8502314814814818E-3</v>
      </c>
      <c r="AT1384" s="50">
        <v>3.6762731481481481E-3</v>
      </c>
      <c r="AU1384" s="50">
        <v>5.8296296296296299E-3</v>
      </c>
      <c r="AV1384" s="50">
        <v>6.3194444444444444E-3</v>
      </c>
      <c r="AW1384" s="50">
        <v>8.1126157407407397E-3</v>
      </c>
      <c r="AX1384" s="50">
        <v>1.2923958333333332E-2</v>
      </c>
      <c r="AY1384" s="50">
        <v>1.3956944444444444E-2</v>
      </c>
      <c r="AZ1384" s="50">
        <v>2.2595949074074077E-2</v>
      </c>
      <c r="BA1384" s="50">
        <v>1.9703124999999998E-2</v>
      </c>
      <c r="BB1384" s="50">
        <v>3.3617013888888887E-2</v>
      </c>
      <c r="BC1384" s="51">
        <v>6.8761740000000016E-2</v>
      </c>
      <c r="BD1384" s="48" t="s">
        <v>0</v>
      </c>
      <c r="BE1384" s="48">
        <v>0.8</v>
      </c>
      <c r="BF1384" s="48" t="s">
        <v>0</v>
      </c>
      <c r="BG1384" s="48">
        <v>2.73</v>
      </c>
      <c r="BH1384" s="48">
        <v>0.72</v>
      </c>
      <c r="BI1384" s="46">
        <v>249</v>
      </c>
    </row>
    <row r="1385" spans="1:61" x14ac:dyDescent="0.3">
      <c r="A1385" s="46">
        <v>17</v>
      </c>
      <c r="B1385" s="48">
        <v>8.77</v>
      </c>
      <c r="C1385" s="48">
        <v>9.5299999999999994</v>
      </c>
      <c r="D1385" s="48">
        <v>10.199999999999999</v>
      </c>
      <c r="E1385" s="48">
        <v>11.64</v>
      </c>
      <c r="F1385" s="48">
        <v>12.59</v>
      </c>
      <c r="G1385" s="48">
        <v>13.75</v>
      </c>
      <c r="H1385" s="48">
        <v>34.159999999999997</v>
      </c>
      <c r="I1385" s="48">
        <v>54.92</v>
      </c>
      <c r="J1385" s="48">
        <v>76.430000000000007</v>
      </c>
      <c r="K1385" s="50">
        <v>1.1633101851851852E-3</v>
      </c>
      <c r="L1385" s="50">
        <v>1.5811342592592593E-3</v>
      </c>
      <c r="M1385" s="50">
        <v>3.7193287037037034E-3</v>
      </c>
      <c r="N1385" s="50">
        <v>1.4396990740740741E-3</v>
      </c>
      <c r="O1385" s="50">
        <v>2.0221064814814815E-3</v>
      </c>
      <c r="P1385" s="50">
        <v>2.6363425925925929E-3</v>
      </c>
      <c r="Q1385" s="50">
        <v>4.2347222222222222E-3</v>
      </c>
      <c r="R1385" s="50">
        <v>4.5547453703703705E-3</v>
      </c>
      <c r="S1385" s="50">
        <v>5.7936342592592597E-3</v>
      </c>
      <c r="T1385" s="50">
        <v>9.1990740740740731E-3</v>
      </c>
      <c r="U1385" s="50">
        <v>9.9356481481481483E-3</v>
      </c>
      <c r="V1385" s="50">
        <v>1.5780439814814817E-2</v>
      </c>
      <c r="W1385" s="50">
        <v>1.7261805555555555E-2</v>
      </c>
      <c r="X1385" s="50">
        <v>2.9041666666666667E-2</v>
      </c>
      <c r="Y1385" s="51">
        <v>5.9757309999999994E-2</v>
      </c>
      <c r="Z1385" s="48" t="s">
        <v>0</v>
      </c>
      <c r="AA1385" s="48" t="s">
        <v>0</v>
      </c>
      <c r="AB1385" s="48">
        <v>2.59</v>
      </c>
      <c r="AC1385" s="48">
        <v>5.68</v>
      </c>
      <c r="AD1385" s="48">
        <v>1.25</v>
      </c>
      <c r="AE1385" s="46">
        <v>338</v>
      </c>
      <c r="AF1385" s="48">
        <v>11.38</v>
      </c>
      <c r="AG1385" s="48">
        <v>12.36</v>
      </c>
      <c r="AH1385" s="48">
        <v>13.17</v>
      </c>
      <c r="AI1385" s="48">
        <v>14.27</v>
      </c>
      <c r="AJ1385" s="48">
        <v>15.66</v>
      </c>
      <c r="AK1385" s="48">
        <v>16.96</v>
      </c>
      <c r="AL1385" s="48">
        <v>44.55</v>
      </c>
      <c r="AM1385" s="48">
        <v>73.92</v>
      </c>
      <c r="AN1385" s="48">
        <v>104.73</v>
      </c>
      <c r="AO1385" s="50">
        <v>1.6266203703703705E-3</v>
      </c>
      <c r="AP1385" s="50">
        <v>2.2876157407407407E-3</v>
      </c>
      <c r="AQ1385" s="50">
        <v>5.2185185185185182E-3</v>
      </c>
      <c r="AR1385" s="50">
        <v>2.0567129629629633E-3</v>
      </c>
      <c r="AS1385" s="50">
        <v>2.8560185185185186E-3</v>
      </c>
      <c r="AT1385" s="50">
        <v>3.6836805555555555E-3</v>
      </c>
      <c r="AU1385" s="50">
        <v>5.8414351851851856E-3</v>
      </c>
      <c r="AV1385" s="50">
        <v>6.3322916666666666E-3</v>
      </c>
      <c r="AW1385" s="50">
        <v>8.1293981481481477E-3</v>
      </c>
      <c r="AX1385" s="50">
        <v>1.2951157407407408E-2</v>
      </c>
      <c r="AY1385" s="50">
        <v>1.3986458333333332E-2</v>
      </c>
      <c r="AZ1385" s="50">
        <v>2.2644097222222222E-2</v>
      </c>
      <c r="BA1385" s="50">
        <v>1.9748611111111113E-2</v>
      </c>
      <c r="BB1385" s="50">
        <v>3.3693865740740736E-2</v>
      </c>
      <c r="BC1385" s="51">
        <v>6.8912770000000012E-2</v>
      </c>
      <c r="BD1385" s="48">
        <v>0.72</v>
      </c>
      <c r="BE1385" s="48" t="s">
        <v>0</v>
      </c>
      <c r="BF1385" s="48">
        <v>1.28</v>
      </c>
      <c r="BG1385" s="48">
        <v>2.72</v>
      </c>
      <c r="BH1385" s="48">
        <v>0.71</v>
      </c>
      <c r="BI1385" s="46">
        <v>245</v>
      </c>
    </row>
    <row r="1386" spans="1:61" x14ac:dyDescent="0.3">
      <c r="A1386" s="46">
        <v>16</v>
      </c>
      <c r="B1386" s="48">
        <v>8.7899999999999991</v>
      </c>
      <c r="C1386" s="48">
        <v>9.5399999999999991</v>
      </c>
      <c r="D1386" s="48">
        <v>10.210000000000001</v>
      </c>
      <c r="E1386" s="48">
        <v>11.66</v>
      </c>
      <c r="F1386" s="48">
        <v>12.62</v>
      </c>
      <c r="G1386" s="48">
        <v>13.78</v>
      </c>
      <c r="H1386" s="48">
        <v>34.21</v>
      </c>
      <c r="I1386" s="48">
        <v>55.02</v>
      </c>
      <c r="J1386" s="48">
        <v>76.56</v>
      </c>
      <c r="K1386" s="50">
        <v>1.165162037037037E-3</v>
      </c>
      <c r="L1386" s="50">
        <v>1.5836805555555556E-3</v>
      </c>
      <c r="M1386" s="50">
        <v>3.7258101851851849E-3</v>
      </c>
      <c r="N1386" s="50">
        <v>1.4420138888888889E-3</v>
      </c>
      <c r="O1386" s="50">
        <v>2.0253472222222222E-3</v>
      </c>
      <c r="P1386" s="50">
        <v>2.6405092592592595E-3</v>
      </c>
      <c r="Q1386" s="50">
        <v>4.2416666666666662E-3</v>
      </c>
      <c r="R1386" s="50">
        <v>4.5621527777777778E-3</v>
      </c>
      <c r="S1386" s="50">
        <v>5.8031250000000001E-3</v>
      </c>
      <c r="T1386" s="50">
        <v>9.2146990740740731E-3</v>
      </c>
      <c r="U1386" s="50">
        <v>9.9524305555555564E-3</v>
      </c>
      <c r="V1386" s="50">
        <v>1.5806944444444443E-2</v>
      </c>
      <c r="W1386" s="50">
        <v>1.7301157407407407E-2</v>
      </c>
      <c r="X1386" s="50">
        <v>2.9107638888888888E-2</v>
      </c>
      <c r="Y1386" s="51">
        <v>5.9885269999999997E-2</v>
      </c>
      <c r="Z1386" s="48">
        <v>0.93</v>
      </c>
      <c r="AA1386" s="48">
        <v>1.22</v>
      </c>
      <c r="AB1386" s="48" t="s">
        <v>0</v>
      </c>
      <c r="AC1386" s="48">
        <v>5.67</v>
      </c>
      <c r="AD1386" s="48">
        <v>1.24</v>
      </c>
      <c r="AE1386" s="46">
        <v>333</v>
      </c>
      <c r="AF1386" s="48">
        <v>11.4</v>
      </c>
      <c r="AG1386" s="48">
        <v>12.38</v>
      </c>
      <c r="AH1386" s="48">
        <v>13.19</v>
      </c>
      <c r="AI1386" s="48">
        <v>14.3</v>
      </c>
      <c r="AJ1386" s="48">
        <v>15.69</v>
      </c>
      <c r="AK1386" s="48">
        <v>17</v>
      </c>
      <c r="AL1386" s="48">
        <v>44.64</v>
      </c>
      <c r="AM1386" s="48">
        <v>74.069999999999993</v>
      </c>
      <c r="AN1386" s="48">
        <v>104.95</v>
      </c>
      <c r="AO1386" s="50">
        <v>1.6299768518518521E-3</v>
      </c>
      <c r="AP1386" s="50">
        <v>2.2925925925925926E-3</v>
      </c>
      <c r="AQ1386" s="50">
        <v>5.229976851851852E-3</v>
      </c>
      <c r="AR1386" s="50">
        <v>2.0611111111111112E-3</v>
      </c>
      <c r="AS1386" s="50">
        <v>2.8619212962962964E-3</v>
      </c>
      <c r="AT1386" s="50">
        <v>3.6913194444444441E-3</v>
      </c>
      <c r="AU1386" s="50">
        <v>5.8537037037037047E-3</v>
      </c>
      <c r="AV1386" s="50">
        <v>6.3456018518518523E-3</v>
      </c>
      <c r="AW1386" s="50">
        <v>8.1466435185185183E-3</v>
      </c>
      <c r="AX1386" s="50">
        <v>1.2979166666666668E-2</v>
      </c>
      <c r="AY1386" s="50">
        <v>1.4016782407407407E-2</v>
      </c>
      <c r="AZ1386" s="50">
        <v>2.2693634259259261E-2</v>
      </c>
      <c r="BA1386" s="50">
        <v>1.9795486111111111E-2</v>
      </c>
      <c r="BB1386" s="50">
        <v>3.3772916666666666E-2</v>
      </c>
      <c r="BC1386" s="51">
        <v>6.9074690000000008E-2</v>
      </c>
      <c r="BD1386" s="48" t="s">
        <v>0</v>
      </c>
      <c r="BE1386" s="48" t="s">
        <v>0</v>
      </c>
      <c r="BF1386" s="48" t="s">
        <v>0</v>
      </c>
      <c r="BG1386" s="48">
        <v>2.71</v>
      </c>
      <c r="BH1386" s="48">
        <v>0.69</v>
      </c>
      <c r="BI1386" s="46">
        <v>241</v>
      </c>
    </row>
    <row r="1387" spans="1:61" x14ac:dyDescent="0.3">
      <c r="A1387" s="46">
        <v>15</v>
      </c>
      <c r="B1387" s="48">
        <v>8.8000000000000007</v>
      </c>
      <c r="C1387" s="48">
        <v>9.56</v>
      </c>
      <c r="D1387" s="48">
        <v>10.23</v>
      </c>
      <c r="E1387" s="48">
        <v>11.68</v>
      </c>
      <c r="F1387" s="48">
        <v>12.64</v>
      </c>
      <c r="G1387" s="48">
        <v>13.8</v>
      </c>
      <c r="H1387" s="48">
        <v>34.270000000000003</v>
      </c>
      <c r="I1387" s="48">
        <v>55.11</v>
      </c>
      <c r="J1387" s="48">
        <v>76.680000000000007</v>
      </c>
      <c r="K1387" s="50">
        <v>1.1671296296296295E-3</v>
      </c>
      <c r="L1387" s="50">
        <v>1.5863425925925925E-3</v>
      </c>
      <c r="M1387" s="50">
        <v>3.7324074074074074E-3</v>
      </c>
      <c r="N1387" s="50">
        <v>1.4443287037037037E-3</v>
      </c>
      <c r="O1387" s="50">
        <v>2.028703703703704E-3</v>
      </c>
      <c r="P1387" s="50">
        <v>2.6449074074074075E-3</v>
      </c>
      <c r="Q1387" s="50">
        <v>4.2488425925925923E-3</v>
      </c>
      <c r="R1387" s="50">
        <v>4.5697916666666664E-3</v>
      </c>
      <c r="S1387" s="50">
        <v>5.8128472222222227E-3</v>
      </c>
      <c r="T1387" s="50">
        <v>9.2307870370370356E-3</v>
      </c>
      <c r="U1387" s="50">
        <v>9.9696759259259252E-3</v>
      </c>
      <c r="V1387" s="50">
        <v>1.5834259259259256E-2</v>
      </c>
      <c r="W1387" s="50">
        <v>1.7341550925925923E-2</v>
      </c>
      <c r="X1387" s="50">
        <v>2.9175578703703704E-2</v>
      </c>
      <c r="Y1387" s="51">
        <v>6.0024049999999995E-2</v>
      </c>
      <c r="Z1387" s="48" t="s">
        <v>0</v>
      </c>
      <c r="AA1387" s="48" t="s">
        <v>0</v>
      </c>
      <c r="AB1387" s="48">
        <v>2.58</v>
      </c>
      <c r="AC1387" s="48">
        <v>5.66</v>
      </c>
      <c r="AD1387" s="48">
        <v>1.22</v>
      </c>
      <c r="AE1387" s="46">
        <v>327</v>
      </c>
      <c r="AF1387" s="48">
        <v>11.42</v>
      </c>
      <c r="AG1387" s="48">
        <v>12.41</v>
      </c>
      <c r="AH1387" s="48">
        <v>13.22</v>
      </c>
      <c r="AI1387" s="48">
        <v>14.33</v>
      </c>
      <c r="AJ1387" s="48">
        <v>15.73</v>
      </c>
      <c r="AK1387" s="48">
        <v>17.04</v>
      </c>
      <c r="AL1387" s="48">
        <v>44.73</v>
      </c>
      <c r="AM1387" s="48">
        <v>74.23</v>
      </c>
      <c r="AN1387" s="48">
        <v>105.17</v>
      </c>
      <c r="AO1387" s="50">
        <v>1.6335648148148149E-3</v>
      </c>
      <c r="AP1387" s="50">
        <v>2.2976851851851852E-3</v>
      </c>
      <c r="AQ1387" s="50">
        <v>5.2417824074074077E-3</v>
      </c>
      <c r="AR1387" s="50">
        <v>2.0656250000000002E-3</v>
      </c>
      <c r="AS1387" s="50">
        <v>2.8680555555555555E-3</v>
      </c>
      <c r="AT1387" s="50">
        <v>3.6991898148148144E-3</v>
      </c>
      <c r="AU1387" s="50">
        <v>5.8663194444444448E-3</v>
      </c>
      <c r="AV1387" s="50">
        <v>6.3592592592592598E-3</v>
      </c>
      <c r="AW1387" s="50">
        <v>8.1643518518518532E-3</v>
      </c>
      <c r="AX1387" s="50">
        <v>1.3007986111111111E-2</v>
      </c>
      <c r="AY1387" s="50">
        <v>1.4048148148148148E-2</v>
      </c>
      <c r="AZ1387" s="50">
        <v>2.2744907407407412E-2</v>
      </c>
      <c r="BA1387" s="50">
        <v>1.9843865740740742E-2</v>
      </c>
      <c r="BB1387" s="50">
        <v>3.3854513888888889E-2</v>
      </c>
      <c r="BC1387" s="51">
        <v>6.9237110000000018E-2</v>
      </c>
      <c r="BD1387" s="48" t="s">
        <v>0</v>
      </c>
      <c r="BE1387" s="48">
        <v>0.79</v>
      </c>
      <c r="BF1387" s="48">
        <v>1.27</v>
      </c>
      <c r="BG1387" s="48">
        <v>2.7</v>
      </c>
      <c r="BH1387" s="48">
        <v>0.67</v>
      </c>
      <c r="BI1387" s="46">
        <v>237</v>
      </c>
    </row>
    <row r="1388" spans="1:61" x14ac:dyDescent="0.3">
      <c r="A1388" s="46">
        <v>14</v>
      </c>
      <c r="B1388" s="48">
        <v>8.81</v>
      </c>
      <c r="C1388" s="48">
        <v>9.57</v>
      </c>
      <c r="D1388" s="48">
        <v>10.24</v>
      </c>
      <c r="E1388" s="48">
        <v>11.71</v>
      </c>
      <c r="F1388" s="48">
        <v>12.66</v>
      </c>
      <c r="G1388" s="48">
        <v>13.83</v>
      </c>
      <c r="H1388" s="48">
        <v>34.33</v>
      </c>
      <c r="I1388" s="48">
        <v>55.21</v>
      </c>
      <c r="J1388" s="48">
        <v>76.819999999999993</v>
      </c>
      <c r="K1388" s="50">
        <v>1.169212962962963E-3</v>
      </c>
      <c r="L1388" s="50">
        <v>1.5891203703703703E-3</v>
      </c>
      <c r="M1388" s="50">
        <v>3.7392361111111111E-3</v>
      </c>
      <c r="N1388" s="50">
        <v>1.4467592592592594E-3</v>
      </c>
      <c r="O1388" s="50">
        <v>2.0320601851851854E-3</v>
      </c>
      <c r="P1388" s="50">
        <v>2.6494212962962964E-3</v>
      </c>
      <c r="Q1388" s="50">
        <v>4.2562499999999996E-3</v>
      </c>
      <c r="R1388" s="50">
        <v>4.5777777777777778E-3</v>
      </c>
      <c r="S1388" s="50">
        <v>5.823032407407407E-3</v>
      </c>
      <c r="T1388" s="50">
        <v>9.2474537037037022E-3</v>
      </c>
      <c r="U1388" s="50">
        <v>9.9876157407407396E-3</v>
      </c>
      <c r="V1388" s="50">
        <v>1.586238425925926E-2</v>
      </c>
      <c r="W1388" s="50">
        <v>1.7383449074074075E-2</v>
      </c>
      <c r="X1388" s="50">
        <v>2.9245949074074074E-2</v>
      </c>
      <c r="Y1388" s="51">
        <v>6.017372E-2</v>
      </c>
      <c r="Z1388" s="48" t="s">
        <v>0</v>
      </c>
      <c r="AA1388" s="48">
        <v>1.21</v>
      </c>
      <c r="AB1388" s="48" t="s">
        <v>0</v>
      </c>
      <c r="AC1388" s="48">
        <v>5.65</v>
      </c>
      <c r="AD1388" s="48">
        <v>1.2</v>
      </c>
      <c r="AE1388" s="46">
        <v>322</v>
      </c>
      <c r="AF1388" s="48">
        <v>11.44</v>
      </c>
      <c r="AG1388" s="48">
        <v>12.43</v>
      </c>
      <c r="AH1388" s="48">
        <v>13.25</v>
      </c>
      <c r="AI1388" s="48">
        <v>14.37</v>
      </c>
      <c r="AJ1388" s="48">
        <v>15.76</v>
      </c>
      <c r="AK1388" s="48">
        <v>17.07</v>
      </c>
      <c r="AL1388" s="48">
        <v>44.82</v>
      </c>
      <c r="AM1388" s="48">
        <v>74.39</v>
      </c>
      <c r="AN1388" s="48">
        <v>105.41</v>
      </c>
      <c r="AO1388" s="50">
        <v>1.6372685185185186E-3</v>
      </c>
      <c r="AP1388" s="50">
        <v>2.3030092592592594E-3</v>
      </c>
      <c r="AQ1388" s="50">
        <v>5.2539351851851853E-3</v>
      </c>
      <c r="AR1388" s="50">
        <v>2.0702546296296298E-3</v>
      </c>
      <c r="AS1388" s="50">
        <v>2.8744212962962964E-3</v>
      </c>
      <c r="AT1388" s="50">
        <v>3.7074074074074071E-3</v>
      </c>
      <c r="AU1388" s="50">
        <v>5.8792824074074077E-3</v>
      </c>
      <c r="AV1388" s="50">
        <v>6.3733796296296299E-3</v>
      </c>
      <c r="AW1388" s="50">
        <v>8.1827546296296301E-3</v>
      </c>
      <c r="AX1388" s="50">
        <v>1.3037847222222222E-2</v>
      </c>
      <c r="AY1388" s="50">
        <v>1.4080555555555556E-2</v>
      </c>
      <c r="AZ1388" s="50">
        <v>2.2797800925925926E-2</v>
      </c>
      <c r="BA1388" s="50">
        <v>1.9893981481481485E-2</v>
      </c>
      <c r="BB1388" s="50">
        <v>3.3938888888888893E-2</v>
      </c>
      <c r="BC1388" s="51">
        <v>6.9410520000000017E-2</v>
      </c>
      <c r="BD1388" s="48" t="s">
        <v>0</v>
      </c>
      <c r="BE1388" s="48" t="s">
        <v>0</v>
      </c>
      <c r="BF1388" s="48" t="s">
        <v>0</v>
      </c>
      <c r="BG1388" s="48">
        <v>2.69</v>
      </c>
      <c r="BH1388" s="48">
        <v>0.66</v>
      </c>
      <c r="BI1388" s="46">
        <v>233</v>
      </c>
    </row>
    <row r="1389" spans="1:61" x14ac:dyDescent="0.3">
      <c r="A1389" s="46">
        <v>13</v>
      </c>
      <c r="B1389" s="48">
        <v>8.83</v>
      </c>
      <c r="C1389" s="48">
        <v>9.59</v>
      </c>
      <c r="D1389" s="48">
        <v>10.26</v>
      </c>
      <c r="E1389" s="48">
        <v>11.73</v>
      </c>
      <c r="F1389" s="48">
        <v>12.69</v>
      </c>
      <c r="G1389" s="48">
        <v>13.86</v>
      </c>
      <c r="H1389" s="48">
        <v>34.39</v>
      </c>
      <c r="I1389" s="48">
        <v>55.31</v>
      </c>
      <c r="J1389" s="48">
        <v>76.95</v>
      </c>
      <c r="K1389" s="50">
        <v>1.1712962962962964E-3</v>
      </c>
      <c r="L1389" s="50">
        <v>1.5918981481481481E-3</v>
      </c>
      <c r="M1389" s="50">
        <v>3.7464120370370368E-3</v>
      </c>
      <c r="N1389" s="50">
        <v>1.4493055555555557E-3</v>
      </c>
      <c r="O1389" s="50">
        <v>2.0356481481481484E-3</v>
      </c>
      <c r="P1389" s="50">
        <v>2.654050925925926E-3</v>
      </c>
      <c r="Q1389" s="50">
        <v>4.2638888888888891E-3</v>
      </c>
      <c r="R1389" s="50">
        <v>4.5859953703703705E-3</v>
      </c>
      <c r="S1389" s="50">
        <v>5.8334490740740742E-3</v>
      </c>
      <c r="T1389" s="50">
        <v>9.2646990740740728E-3</v>
      </c>
      <c r="U1389" s="50">
        <v>1.000613425925926E-2</v>
      </c>
      <c r="V1389" s="50">
        <v>1.5891666666666665E-2</v>
      </c>
      <c r="W1389" s="50">
        <v>1.7426851851851853E-2</v>
      </c>
      <c r="X1389" s="50">
        <v>2.9318865740740743E-2</v>
      </c>
      <c r="Y1389" s="51">
        <v>6.0313499999999999E-2</v>
      </c>
      <c r="Z1389" s="48" t="s">
        <v>0</v>
      </c>
      <c r="AA1389" s="48" t="s">
        <v>0</v>
      </c>
      <c r="AB1389" s="48">
        <v>2.57</v>
      </c>
      <c r="AC1389" s="48">
        <v>5.64</v>
      </c>
      <c r="AD1389" s="48">
        <v>1.19</v>
      </c>
      <c r="AE1389" s="46">
        <v>317</v>
      </c>
      <c r="AF1389" s="48">
        <v>11.47</v>
      </c>
      <c r="AG1389" s="48">
        <v>12.46</v>
      </c>
      <c r="AH1389" s="48">
        <v>13.27</v>
      </c>
      <c r="AI1389" s="48">
        <v>14.4</v>
      </c>
      <c r="AJ1389" s="48">
        <v>15.8</v>
      </c>
      <c r="AK1389" s="48">
        <v>17.12</v>
      </c>
      <c r="AL1389" s="48">
        <v>44.92</v>
      </c>
      <c r="AM1389" s="48">
        <v>74.56</v>
      </c>
      <c r="AN1389" s="48">
        <v>105.64</v>
      </c>
      <c r="AO1389" s="50">
        <v>1.6410879629629631E-3</v>
      </c>
      <c r="AP1389" s="50">
        <v>2.3084490740740739E-3</v>
      </c>
      <c r="AQ1389" s="50">
        <v>5.2665509259259254E-3</v>
      </c>
      <c r="AR1389" s="50">
        <v>2.0751157407407407E-3</v>
      </c>
      <c r="AS1389" s="50">
        <v>2.8810185185185184E-3</v>
      </c>
      <c r="AT1389" s="50">
        <v>3.715856481481481E-3</v>
      </c>
      <c r="AU1389" s="50">
        <v>5.892708333333334E-3</v>
      </c>
      <c r="AV1389" s="50">
        <v>6.388078703703704E-3</v>
      </c>
      <c r="AW1389" s="50">
        <v>8.2017361111111093E-3</v>
      </c>
      <c r="AX1389" s="50">
        <v>1.306886574074074E-2</v>
      </c>
      <c r="AY1389" s="50">
        <v>1.4114120370370371E-2</v>
      </c>
      <c r="AZ1389" s="50">
        <v>2.2852662037037039E-2</v>
      </c>
      <c r="BA1389" s="50">
        <v>1.9945833333333333E-2</v>
      </c>
      <c r="BB1389" s="50">
        <v>3.4026273148148142E-2</v>
      </c>
      <c r="BC1389" s="51">
        <v>6.9594970000000006E-2</v>
      </c>
      <c r="BD1389" s="48" t="s">
        <v>0</v>
      </c>
      <c r="BE1389" s="48" t="s">
        <v>0</v>
      </c>
      <c r="BF1389" s="48">
        <v>1.26</v>
      </c>
      <c r="BG1389" s="48">
        <v>2.67</v>
      </c>
      <c r="BH1389" s="48">
        <v>0.64</v>
      </c>
      <c r="BI1389" s="46">
        <v>229</v>
      </c>
    </row>
    <row r="1390" spans="1:61" x14ac:dyDescent="0.3">
      <c r="A1390" s="46">
        <v>12</v>
      </c>
      <c r="B1390" s="48">
        <v>8.84</v>
      </c>
      <c r="C1390" s="48">
        <v>9.61</v>
      </c>
      <c r="D1390" s="48">
        <v>10.28</v>
      </c>
      <c r="E1390" s="48">
        <v>11.75</v>
      </c>
      <c r="F1390" s="48">
        <v>12.71</v>
      </c>
      <c r="G1390" s="48">
        <v>13.89</v>
      </c>
      <c r="H1390" s="48">
        <v>34.450000000000003</v>
      </c>
      <c r="I1390" s="48">
        <v>55.42</v>
      </c>
      <c r="J1390" s="48">
        <v>77.099999999999994</v>
      </c>
      <c r="K1390" s="50">
        <v>1.1734953703703705E-3</v>
      </c>
      <c r="L1390" s="50">
        <v>1.5947916666666667E-3</v>
      </c>
      <c r="M1390" s="50">
        <v>3.7538194444444442E-3</v>
      </c>
      <c r="N1390" s="50">
        <v>1.4519675925925928E-3</v>
      </c>
      <c r="O1390" s="50">
        <v>2.0393518518518517E-3</v>
      </c>
      <c r="P1390" s="50">
        <v>2.6589120370370369E-3</v>
      </c>
      <c r="Q1390" s="50">
        <v>4.2718749999999996E-3</v>
      </c>
      <c r="R1390" s="50">
        <v>4.5944444444444444E-3</v>
      </c>
      <c r="S1390" s="50">
        <v>5.844328703703704E-3</v>
      </c>
      <c r="T1390" s="50">
        <v>9.2826388888888871E-3</v>
      </c>
      <c r="U1390" s="50">
        <v>1.0025462962962963E-2</v>
      </c>
      <c r="V1390" s="50">
        <v>1.5922106481481482E-2</v>
      </c>
      <c r="W1390" s="50">
        <v>1.7471990740740739E-2</v>
      </c>
      <c r="X1390" s="50">
        <v>2.9394675925925928E-2</v>
      </c>
      <c r="Y1390" s="51">
        <v>6.0474679999999989E-2</v>
      </c>
      <c r="Z1390" s="48" t="s">
        <v>0</v>
      </c>
      <c r="AA1390" s="48" t="s">
        <v>0</v>
      </c>
      <c r="AB1390" s="48" t="s">
        <v>0</v>
      </c>
      <c r="AC1390" s="48">
        <v>5.63</v>
      </c>
      <c r="AD1390" s="48">
        <v>1.17</v>
      </c>
      <c r="AE1390" s="46">
        <v>311</v>
      </c>
      <c r="AF1390" s="48">
        <v>11.49</v>
      </c>
      <c r="AG1390" s="48">
        <v>12.49</v>
      </c>
      <c r="AH1390" s="48">
        <v>13.3</v>
      </c>
      <c r="AI1390" s="48">
        <v>14.43</v>
      </c>
      <c r="AJ1390" s="48">
        <v>15.84</v>
      </c>
      <c r="AK1390" s="48">
        <v>17.16</v>
      </c>
      <c r="AL1390" s="48">
        <v>45.02</v>
      </c>
      <c r="AM1390" s="48">
        <v>74.73</v>
      </c>
      <c r="AN1390" s="48">
        <v>105.89</v>
      </c>
      <c r="AO1390" s="50">
        <v>1.6450231481481483E-3</v>
      </c>
      <c r="AP1390" s="50">
        <v>2.3141203703703705E-3</v>
      </c>
      <c r="AQ1390" s="50">
        <v>5.2797453703703704E-3</v>
      </c>
      <c r="AR1390" s="50">
        <v>2.0800925925925926E-3</v>
      </c>
      <c r="AS1390" s="50">
        <v>2.8878472222222222E-3</v>
      </c>
      <c r="AT1390" s="50">
        <v>3.7246527777777773E-3</v>
      </c>
      <c r="AU1390" s="50">
        <v>5.9068287037037032E-3</v>
      </c>
      <c r="AV1390" s="50">
        <v>6.4033564814814821E-3</v>
      </c>
      <c r="AW1390" s="50">
        <v>8.2215277777777773E-3</v>
      </c>
      <c r="AX1390" s="50">
        <v>1.3101041666666667E-2</v>
      </c>
      <c r="AY1390" s="50">
        <v>1.4148958333333331E-2</v>
      </c>
      <c r="AZ1390" s="50">
        <v>2.2909606481481482E-2</v>
      </c>
      <c r="BA1390" s="50">
        <v>1.9999652777777779E-2</v>
      </c>
      <c r="BB1390" s="50">
        <v>3.4117129629629629E-2</v>
      </c>
      <c r="BC1390" s="51">
        <v>6.9780100000000012E-2</v>
      </c>
      <c r="BD1390" s="48" t="s">
        <v>0</v>
      </c>
      <c r="BE1390" s="48">
        <v>0.78</v>
      </c>
      <c r="BF1390" s="48" t="s">
        <v>0</v>
      </c>
      <c r="BG1390" s="48">
        <v>2.66</v>
      </c>
      <c r="BH1390" s="48">
        <v>0.62</v>
      </c>
      <c r="BI1390" s="46">
        <v>225</v>
      </c>
    </row>
    <row r="1391" spans="1:61" x14ac:dyDescent="0.3">
      <c r="A1391" s="46">
        <v>11</v>
      </c>
      <c r="B1391" s="48">
        <v>8.86</v>
      </c>
      <c r="C1391" s="48">
        <v>9.6199999999999992</v>
      </c>
      <c r="D1391" s="48">
        <v>10.29</v>
      </c>
      <c r="E1391" s="48">
        <v>11.78</v>
      </c>
      <c r="F1391" s="48">
        <v>12.74</v>
      </c>
      <c r="G1391" s="48">
        <v>13.92</v>
      </c>
      <c r="H1391" s="48">
        <v>34.520000000000003</v>
      </c>
      <c r="I1391" s="48">
        <v>55.52</v>
      </c>
      <c r="J1391" s="48">
        <v>77.25</v>
      </c>
      <c r="K1391" s="50">
        <v>1.1756944444444445E-3</v>
      </c>
      <c r="L1391" s="50">
        <v>1.5979166666666668E-3</v>
      </c>
      <c r="M1391" s="50">
        <v>3.7615740740740739E-3</v>
      </c>
      <c r="N1391" s="50">
        <v>1.4546296296296297E-3</v>
      </c>
      <c r="O1391" s="50">
        <v>2.043171296296296E-3</v>
      </c>
      <c r="P1391" s="50">
        <v>2.6640046296296294E-3</v>
      </c>
      <c r="Q1391" s="50">
        <v>4.2802083333333329E-3</v>
      </c>
      <c r="R1391" s="50">
        <v>4.6033564814814808E-3</v>
      </c>
      <c r="S1391" s="50">
        <v>5.8556712962962972E-3</v>
      </c>
      <c r="T1391" s="50">
        <v>9.3013888888888886E-3</v>
      </c>
      <c r="U1391" s="50">
        <v>1.0045601851851852E-2</v>
      </c>
      <c r="V1391" s="50">
        <v>1.5953819444444444E-2</v>
      </c>
      <c r="W1391" s="50">
        <v>1.7518981481481483E-2</v>
      </c>
      <c r="X1391" s="50">
        <v>2.9473611111111114E-2</v>
      </c>
      <c r="Y1391" s="51">
        <v>6.062610999999999E-2</v>
      </c>
      <c r="Z1391" s="48" t="s">
        <v>0</v>
      </c>
      <c r="AA1391" s="48">
        <v>1.2</v>
      </c>
      <c r="AB1391" s="48">
        <v>2.56</v>
      </c>
      <c r="AC1391" s="48">
        <v>5.62</v>
      </c>
      <c r="AD1391" s="48">
        <v>1.1499999999999999</v>
      </c>
      <c r="AE1391" s="46">
        <v>306</v>
      </c>
      <c r="AF1391" s="48">
        <v>11.52</v>
      </c>
      <c r="AG1391" s="48">
        <v>12.51</v>
      </c>
      <c r="AH1391" s="48">
        <v>13.33</v>
      </c>
      <c r="AI1391" s="48">
        <v>14.47</v>
      </c>
      <c r="AJ1391" s="48">
        <v>15.88</v>
      </c>
      <c r="AK1391" s="48">
        <v>17.2</v>
      </c>
      <c r="AL1391" s="48">
        <v>45.13</v>
      </c>
      <c r="AM1391" s="48">
        <v>74.91</v>
      </c>
      <c r="AN1391" s="48">
        <v>106.15</v>
      </c>
      <c r="AO1391" s="50">
        <v>1.6490740740740741E-3</v>
      </c>
      <c r="AP1391" s="50">
        <v>2.3200231481481479E-3</v>
      </c>
      <c r="AQ1391" s="50">
        <v>5.2935185185185194E-3</v>
      </c>
      <c r="AR1391" s="50">
        <v>2.0853009259259258E-3</v>
      </c>
      <c r="AS1391" s="50">
        <v>2.8950231481481483E-3</v>
      </c>
      <c r="AT1391" s="50">
        <v>3.7337962962962963E-3</v>
      </c>
      <c r="AU1391" s="50">
        <v>5.9214120370370375E-3</v>
      </c>
      <c r="AV1391" s="50">
        <v>6.4192129629629634E-3</v>
      </c>
      <c r="AW1391" s="50">
        <v>8.2421296296296305E-3</v>
      </c>
      <c r="AX1391" s="50">
        <v>1.3134606481481483E-2</v>
      </c>
      <c r="AY1391" s="50">
        <v>1.4185416666666666E-2</v>
      </c>
      <c r="AZ1391" s="50">
        <v>2.2968981481481483E-2</v>
      </c>
      <c r="BA1391" s="50">
        <v>2.005590277777778E-2</v>
      </c>
      <c r="BB1391" s="50">
        <v>3.4211921296296292E-2</v>
      </c>
      <c r="BC1391" s="51">
        <v>6.9966040000000007E-2</v>
      </c>
      <c r="BD1391" s="48" t="s">
        <v>0</v>
      </c>
      <c r="BE1391" s="48" t="s">
        <v>0</v>
      </c>
      <c r="BF1391" s="48">
        <v>1.25</v>
      </c>
      <c r="BG1391" s="48">
        <v>2.65</v>
      </c>
      <c r="BH1391" s="48">
        <v>0.61</v>
      </c>
      <c r="BI1391" s="46">
        <v>221</v>
      </c>
    </row>
    <row r="1392" spans="1:61" x14ac:dyDescent="0.3">
      <c r="A1392" s="46">
        <v>10</v>
      </c>
      <c r="B1392" s="48">
        <v>8.8699999999999992</v>
      </c>
      <c r="C1392" s="48">
        <v>9.64</v>
      </c>
      <c r="D1392" s="48">
        <v>10.31</v>
      </c>
      <c r="E1392" s="48">
        <v>11.8</v>
      </c>
      <c r="F1392" s="48">
        <v>12.77</v>
      </c>
      <c r="G1392" s="48">
        <v>13.95</v>
      </c>
      <c r="H1392" s="48">
        <v>34.590000000000003</v>
      </c>
      <c r="I1392" s="48">
        <v>55.64</v>
      </c>
      <c r="J1392" s="48">
        <v>77.400000000000006</v>
      </c>
      <c r="K1392" s="50">
        <v>1.1781250000000001E-3</v>
      </c>
      <c r="L1392" s="50">
        <v>1.6010416666666668E-3</v>
      </c>
      <c r="M1392" s="50">
        <v>3.7695601851851848E-3</v>
      </c>
      <c r="N1392" s="50">
        <v>1.4575231481481483E-3</v>
      </c>
      <c r="O1392" s="50">
        <v>2.047222222222222E-3</v>
      </c>
      <c r="P1392" s="50">
        <v>2.6693287037037037E-3</v>
      </c>
      <c r="Q1392" s="50">
        <v>4.288888888888889E-3</v>
      </c>
      <c r="R1392" s="50">
        <v>4.6126157407407409E-3</v>
      </c>
      <c r="S1392" s="50">
        <v>5.8675925925925927E-3</v>
      </c>
      <c r="T1392" s="50">
        <v>9.3209490740740735E-3</v>
      </c>
      <c r="U1392" s="50">
        <v>1.0066550925925925E-2</v>
      </c>
      <c r="V1392" s="50">
        <v>1.5986921296296294E-2</v>
      </c>
      <c r="W1392" s="50">
        <v>1.7568171296296297E-2</v>
      </c>
      <c r="X1392" s="50">
        <v>2.9556250000000003E-2</v>
      </c>
      <c r="Y1392" s="51">
        <v>6.079910999999999E-2</v>
      </c>
      <c r="Z1392" s="48" t="s">
        <v>0</v>
      </c>
      <c r="AA1392" s="48" t="s">
        <v>0</v>
      </c>
      <c r="AB1392" s="48" t="s">
        <v>0</v>
      </c>
      <c r="AC1392" s="48">
        <v>5.61</v>
      </c>
      <c r="AD1392" s="48">
        <v>1.1299999999999999</v>
      </c>
      <c r="AE1392" s="46">
        <v>301</v>
      </c>
      <c r="AF1392" s="48">
        <v>11.54</v>
      </c>
      <c r="AG1392" s="48">
        <v>12.54</v>
      </c>
      <c r="AH1392" s="48">
        <v>13.36</v>
      </c>
      <c r="AI1392" s="48">
        <v>14.51</v>
      </c>
      <c r="AJ1392" s="48">
        <v>15.92</v>
      </c>
      <c r="AK1392" s="48">
        <v>17.25</v>
      </c>
      <c r="AL1392" s="48">
        <v>45.24</v>
      </c>
      <c r="AM1392" s="48">
        <v>75.099999999999994</v>
      </c>
      <c r="AN1392" s="48">
        <v>106.43</v>
      </c>
      <c r="AO1392" s="50">
        <v>1.6534722222222222E-3</v>
      </c>
      <c r="AP1392" s="50">
        <v>2.3262731481481481E-3</v>
      </c>
      <c r="AQ1392" s="50">
        <v>5.3077546296296293E-3</v>
      </c>
      <c r="AR1392" s="50">
        <v>2.0908564814814813E-3</v>
      </c>
      <c r="AS1392" s="50">
        <v>2.9024305555555557E-3</v>
      </c>
      <c r="AT1392" s="50">
        <v>3.7434027777777778E-3</v>
      </c>
      <c r="AU1392" s="50">
        <v>5.9366898148148156E-3</v>
      </c>
      <c r="AV1392" s="50">
        <v>6.4358796296296299E-3</v>
      </c>
      <c r="AW1392" s="50">
        <v>8.2637731481481486E-3</v>
      </c>
      <c r="AX1392" s="50">
        <v>1.3169675925925927E-2</v>
      </c>
      <c r="AY1392" s="50">
        <v>1.4223495370370369E-2</v>
      </c>
      <c r="AZ1392" s="50">
        <v>2.3031249999999996E-2</v>
      </c>
      <c r="BA1392" s="50">
        <v>2.0114699074074073E-2</v>
      </c>
      <c r="BB1392" s="50">
        <v>3.4311111111111112E-2</v>
      </c>
      <c r="BC1392" s="51">
        <v>7.0173700000000006E-2</v>
      </c>
      <c r="BD1392" s="48" t="s">
        <v>0</v>
      </c>
      <c r="BE1392" s="48" t="s">
        <v>0</v>
      </c>
      <c r="BF1392" s="48" t="s">
        <v>0</v>
      </c>
      <c r="BG1392" s="48">
        <v>2.64</v>
      </c>
      <c r="BH1392" s="48">
        <v>0.59</v>
      </c>
      <c r="BI1392" s="46">
        <v>216</v>
      </c>
    </row>
    <row r="1393" spans="1:61" x14ac:dyDescent="0.3">
      <c r="A1393" s="46">
        <v>9</v>
      </c>
      <c r="B1393" s="48">
        <v>8.89</v>
      </c>
      <c r="C1393" s="48">
        <v>9.66</v>
      </c>
      <c r="D1393" s="48">
        <v>10.33</v>
      </c>
      <c r="E1393" s="48">
        <v>11.83</v>
      </c>
      <c r="F1393" s="48">
        <v>12.8</v>
      </c>
      <c r="G1393" s="48">
        <v>13.98</v>
      </c>
      <c r="H1393" s="48">
        <v>34.659999999999997</v>
      </c>
      <c r="I1393" s="48">
        <v>55.76</v>
      </c>
      <c r="J1393" s="48">
        <v>77.569999999999993</v>
      </c>
      <c r="K1393" s="50">
        <v>1.1805555555555556E-3</v>
      </c>
      <c r="L1393" s="50">
        <v>1.6043981481481482E-3</v>
      </c>
      <c r="M1393" s="50">
        <v>3.7781249999999998E-3</v>
      </c>
      <c r="N1393" s="50">
        <v>1.4605324074074076E-3</v>
      </c>
      <c r="O1393" s="50">
        <v>2.0513888888888891E-3</v>
      </c>
      <c r="P1393" s="50">
        <v>2.6748842592592592E-3</v>
      </c>
      <c r="Q1393" s="50">
        <v>4.2981481481481482E-3</v>
      </c>
      <c r="R1393" s="50">
        <v>4.6224537037037041E-3</v>
      </c>
      <c r="S1393" s="50">
        <v>5.880092592592593E-3</v>
      </c>
      <c r="T1393" s="50">
        <v>9.341550925925925E-3</v>
      </c>
      <c r="U1393" s="50">
        <v>1.0088657407407407E-2</v>
      </c>
      <c r="V1393" s="50">
        <v>1.6021875000000001E-2</v>
      </c>
      <c r="W1393" s="50">
        <v>1.7619907407407407E-2</v>
      </c>
      <c r="X1393" s="50">
        <v>2.9643171296296296E-2</v>
      </c>
      <c r="Y1393" s="51">
        <v>6.0972969999999987E-2</v>
      </c>
      <c r="Z1393" s="48" t="s">
        <v>0</v>
      </c>
      <c r="AA1393" s="48">
        <v>1.19</v>
      </c>
      <c r="AB1393" s="48">
        <v>2.5499999999999998</v>
      </c>
      <c r="AC1393" s="48">
        <v>5.6</v>
      </c>
      <c r="AD1393" s="48">
        <v>1.1200000000000001</v>
      </c>
      <c r="AE1393" s="46">
        <v>295</v>
      </c>
      <c r="AF1393" s="48">
        <v>11.57</v>
      </c>
      <c r="AG1393" s="48">
        <v>12.57</v>
      </c>
      <c r="AH1393" s="48">
        <v>13.39</v>
      </c>
      <c r="AI1393" s="48">
        <v>14.55</v>
      </c>
      <c r="AJ1393" s="48">
        <v>15.97</v>
      </c>
      <c r="AK1393" s="48">
        <v>17.3</v>
      </c>
      <c r="AL1393" s="48">
        <v>45.35</v>
      </c>
      <c r="AM1393" s="48">
        <v>75.3</v>
      </c>
      <c r="AN1393" s="48">
        <v>106.71</v>
      </c>
      <c r="AO1393" s="50">
        <v>1.6579861111111112E-3</v>
      </c>
      <c r="AP1393" s="50">
        <v>2.3328703703703701E-3</v>
      </c>
      <c r="AQ1393" s="50">
        <v>5.3229166666666668E-3</v>
      </c>
      <c r="AR1393" s="50">
        <v>2.0965277777777779E-3</v>
      </c>
      <c r="AS1393" s="50">
        <v>2.910300925925926E-3</v>
      </c>
      <c r="AT1393" s="50">
        <v>3.7534722222222223E-3</v>
      </c>
      <c r="AU1393" s="50">
        <v>5.9527777777777782E-3</v>
      </c>
      <c r="AV1393" s="50">
        <v>6.4533564814814818E-3</v>
      </c>
      <c r="AW1393" s="50">
        <v>8.2864583333333332E-3</v>
      </c>
      <c r="AX1393" s="50">
        <v>1.3206597222222222E-2</v>
      </c>
      <c r="AY1393" s="50">
        <v>1.4263425925925924E-2</v>
      </c>
      <c r="AZ1393" s="50">
        <v>2.3096643518518516E-2</v>
      </c>
      <c r="BA1393" s="50">
        <v>2.0176504629629631E-2</v>
      </c>
      <c r="BB1393" s="50">
        <v>3.4415277777777774E-2</v>
      </c>
      <c r="BC1393" s="51">
        <v>7.0382409999999992E-2</v>
      </c>
      <c r="BD1393" s="48">
        <v>0.71</v>
      </c>
      <c r="BE1393" s="48">
        <v>0.77</v>
      </c>
      <c r="BF1393" s="48">
        <v>1.24</v>
      </c>
      <c r="BG1393" s="48">
        <v>2.63</v>
      </c>
      <c r="BH1393" s="48">
        <v>0.57000000000000006</v>
      </c>
      <c r="BI1393" s="46">
        <v>212</v>
      </c>
    </row>
    <row r="1394" spans="1:61" x14ac:dyDescent="0.3">
      <c r="A1394" s="46">
        <v>8</v>
      </c>
      <c r="B1394" s="48">
        <v>8.91</v>
      </c>
      <c r="C1394" s="48">
        <v>9.68</v>
      </c>
      <c r="D1394" s="48">
        <v>10.35</v>
      </c>
      <c r="E1394" s="48">
        <v>11.86</v>
      </c>
      <c r="F1394" s="48">
        <v>12.83</v>
      </c>
      <c r="G1394" s="48">
        <v>14.02</v>
      </c>
      <c r="H1394" s="48">
        <v>34.74</v>
      </c>
      <c r="I1394" s="48">
        <v>55.89</v>
      </c>
      <c r="J1394" s="48">
        <v>77.739999999999995</v>
      </c>
      <c r="K1394" s="50">
        <v>1.1832175925925927E-3</v>
      </c>
      <c r="L1394" s="50">
        <v>1.6079861111111112E-3</v>
      </c>
      <c r="M1394" s="50">
        <v>3.7870370370370367E-3</v>
      </c>
      <c r="N1394" s="50">
        <v>1.4637731481481483E-3</v>
      </c>
      <c r="O1394" s="50">
        <v>2.055902777777778E-3</v>
      </c>
      <c r="P1394" s="50">
        <v>2.680671296296296E-3</v>
      </c>
      <c r="Q1394" s="50">
        <v>4.3077546296296293E-3</v>
      </c>
      <c r="R1394" s="50">
        <v>4.632754629629629E-3</v>
      </c>
      <c r="S1394" s="50">
        <v>5.8932870370370372E-3</v>
      </c>
      <c r="T1394" s="50">
        <v>9.3633101851851846E-3</v>
      </c>
      <c r="U1394" s="50">
        <v>1.0112037037037037E-2</v>
      </c>
      <c r="V1394" s="50">
        <v>1.6058680555555555E-2</v>
      </c>
      <c r="W1394" s="50">
        <v>1.7674652777777779E-2</v>
      </c>
      <c r="X1394" s="50">
        <v>2.9735069444444446E-2</v>
      </c>
      <c r="Y1394" s="51">
        <v>6.1158259999999999E-2</v>
      </c>
      <c r="Z1394" s="48">
        <v>0.92</v>
      </c>
      <c r="AA1394" s="48" t="s">
        <v>0</v>
      </c>
      <c r="AB1394" s="48" t="s">
        <v>0</v>
      </c>
      <c r="AC1394" s="48">
        <v>5.59</v>
      </c>
      <c r="AD1394" s="48">
        <v>1.1000000000000001</v>
      </c>
      <c r="AE1394" s="46">
        <v>290</v>
      </c>
      <c r="AF1394" s="48">
        <v>11.6</v>
      </c>
      <c r="AG1394" s="48">
        <v>12.61</v>
      </c>
      <c r="AH1394" s="48">
        <v>13.43</v>
      </c>
      <c r="AI1394" s="48">
        <v>14.59</v>
      </c>
      <c r="AJ1394" s="48">
        <v>16.02</v>
      </c>
      <c r="AK1394" s="48">
        <v>17.350000000000001</v>
      </c>
      <c r="AL1394" s="48">
        <v>45.48</v>
      </c>
      <c r="AM1394" s="48">
        <v>75.510000000000005</v>
      </c>
      <c r="AN1394" s="48">
        <v>107.01</v>
      </c>
      <c r="AO1394" s="50">
        <v>1.6627314814814814E-3</v>
      </c>
      <c r="AP1394" s="50">
        <v>2.3396990740740739E-3</v>
      </c>
      <c r="AQ1394" s="50">
        <v>5.3388888888888895E-3</v>
      </c>
      <c r="AR1394" s="50">
        <v>2.102662037037037E-3</v>
      </c>
      <c r="AS1394" s="50">
        <v>2.9186342592592593E-3</v>
      </c>
      <c r="AT1394" s="50">
        <v>3.7641203703703704E-3</v>
      </c>
      <c r="AU1394" s="50">
        <v>5.9697916666666666E-3</v>
      </c>
      <c r="AV1394" s="50">
        <v>6.4718750000000002E-3</v>
      </c>
      <c r="AW1394" s="50">
        <v>8.3104166666666656E-3</v>
      </c>
      <c r="AX1394" s="50">
        <v>1.3245601851851852E-2</v>
      </c>
      <c r="AY1394" s="50">
        <v>1.4305787037037035E-2</v>
      </c>
      <c r="AZ1394" s="50">
        <v>2.316574074074074E-2</v>
      </c>
      <c r="BA1394" s="50">
        <v>2.0241898148148148E-2</v>
      </c>
      <c r="BB1394" s="50">
        <v>3.4525578703703701E-2</v>
      </c>
      <c r="BC1394" s="51">
        <v>7.0602729999999989E-2</v>
      </c>
      <c r="BD1394" s="48" t="s">
        <v>0</v>
      </c>
      <c r="BE1394" s="48" t="s">
        <v>0</v>
      </c>
      <c r="BF1394" s="48" t="s">
        <v>0</v>
      </c>
      <c r="BG1394" s="48">
        <v>2.62</v>
      </c>
      <c r="BH1394" s="48">
        <v>0.56000000000000005</v>
      </c>
      <c r="BI1394" s="46">
        <v>208</v>
      </c>
    </row>
    <row r="1395" spans="1:61" x14ac:dyDescent="0.3">
      <c r="A1395" s="46">
        <v>7</v>
      </c>
      <c r="B1395" s="48">
        <v>8.92</v>
      </c>
      <c r="C1395" s="48">
        <v>9.6999999999999993</v>
      </c>
      <c r="D1395" s="48">
        <v>10.38</v>
      </c>
      <c r="E1395" s="48">
        <v>11.89</v>
      </c>
      <c r="F1395" s="48">
        <v>12.86</v>
      </c>
      <c r="G1395" s="48">
        <v>14.05</v>
      </c>
      <c r="H1395" s="48">
        <v>34.82</v>
      </c>
      <c r="I1395" s="48">
        <v>56.02</v>
      </c>
      <c r="J1395" s="48">
        <v>77.92</v>
      </c>
      <c r="K1395" s="50">
        <v>1.1861111111111111E-3</v>
      </c>
      <c r="L1395" s="50">
        <v>1.6118055555555556E-3</v>
      </c>
      <c r="M1395" s="50">
        <v>3.7966435185185182E-3</v>
      </c>
      <c r="N1395" s="50">
        <v>1.4671296296296296E-3</v>
      </c>
      <c r="O1395" s="50">
        <v>2.0606481481481483E-3</v>
      </c>
      <c r="P1395" s="50">
        <v>2.6870370370370373E-3</v>
      </c>
      <c r="Q1395" s="50">
        <v>4.3181712962962965E-3</v>
      </c>
      <c r="R1395" s="50">
        <v>4.6437500000000003E-3</v>
      </c>
      <c r="S1395" s="50">
        <v>5.9074074074074072E-3</v>
      </c>
      <c r="T1395" s="50">
        <v>9.3864583333333335E-3</v>
      </c>
      <c r="U1395" s="50">
        <v>1.0137037037037036E-2</v>
      </c>
      <c r="V1395" s="50">
        <v>1.6097916666666663E-2</v>
      </c>
      <c r="W1395" s="50">
        <v>1.7732870370370371E-2</v>
      </c>
      <c r="X1395" s="50">
        <v>2.9832870370370371E-2</v>
      </c>
      <c r="Y1395" s="51">
        <v>6.1355170000000001E-2</v>
      </c>
      <c r="Z1395" s="48" t="s">
        <v>0</v>
      </c>
      <c r="AA1395" s="48" t="s">
        <v>0</v>
      </c>
      <c r="AB1395" s="48">
        <v>2.54</v>
      </c>
      <c r="AC1395" s="48">
        <v>5.58</v>
      </c>
      <c r="AD1395" s="48">
        <v>1.08</v>
      </c>
      <c r="AE1395" s="46">
        <v>285</v>
      </c>
      <c r="AF1395" s="48">
        <v>11.63</v>
      </c>
      <c r="AG1395" s="48">
        <v>12.64</v>
      </c>
      <c r="AH1395" s="48">
        <v>13.46</v>
      </c>
      <c r="AI1395" s="48">
        <v>14.64</v>
      </c>
      <c r="AJ1395" s="48">
        <v>16.07</v>
      </c>
      <c r="AK1395" s="48">
        <v>17.399999999999999</v>
      </c>
      <c r="AL1395" s="48">
        <v>45.61</v>
      </c>
      <c r="AM1395" s="48">
        <v>75.739999999999995</v>
      </c>
      <c r="AN1395" s="48">
        <v>107.34</v>
      </c>
      <c r="AO1395" s="50">
        <v>1.6678240740740742E-3</v>
      </c>
      <c r="AP1395" s="50">
        <v>2.3471064814814813E-3</v>
      </c>
      <c r="AQ1395" s="50">
        <v>5.3557870370370365E-3</v>
      </c>
      <c r="AR1395" s="50">
        <v>2.1091435185185184E-3</v>
      </c>
      <c r="AS1395" s="50">
        <v>2.9274305555555555E-3</v>
      </c>
      <c r="AT1395" s="50">
        <v>3.7754629629629627E-3</v>
      </c>
      <c r="AU1395" s="50">
        <v>5.9878472222222217E-3</v>
      </c>
      <c r="AV1395" s="50">
        <v>6.4915509259259267E-3</v>
      </c>
      <c r="AW1395" s="50">
        <v>8.3359953703703703E-3</v>
      </c>
      <c r="AX1395" s="50">
        <v>1.3287152777777778E-2</v>
      </c>
      <c r="AY1395" s="50">
        <v>1.4350810185185183E-2</v>
      </c>
      <c r="AZ1395" s="50">
        <v>2.3239351851851851E-2</v>
      </c>
      <c r="BA1395" s="50">
        <v>2.0311458333333334E-2</v>
      </c>
      <c r="BB1395" s="50">
        <v>3.4642824074074069E-2</v>
      </c>
      <c r="BC1395" s="51">
        <v>7.0845350000000001E-2</v>
      </c>
      <c r="BD1395" s="48" t="s">
        <v>0</v>
      </c>
      <c r="BE1395" s="48">
        <v>0.76</v>
      </c>
      <c r="BF1395" s="48">
        <v>1.23</v>
      </c>
      <c r="BG1395" s="48">
        <v>2.61</v>
      </c>
      <c r="BH1395" s="48">
        <v>0.54</v>
      </c>
      <c r="BI1395" s="46">
        <v>204</v>
      </c>
    </row>
    <row r="1396" spans="1:61" x14ac:dyDescent="0.3">
      <c r="A1396" s="46">
        <v>6</v>
      </c>
      <c r="B1396" s="48">
        <v>8.94</v>
      </c>
      <c r="C1396" s="48">
        <v>9.7200000000000006</v>
      </c>
      <c r="D1396" s="48">
        <v>10.4</v>
      </c>
      <c r="E1396" s="48">
        <v>11.93</v>
      </c>
      <c r="F1396" s="48">
        <v>12.9</v>
      </c>
      <c r="G1396" s="48">
        <v>14.09</v>
      </c>
      <c r="H1396" s="48">
        <v>34.9</v>
      </c>
      <c r="I1396" s="48">
        <v>56.17</v>
      </c>
      <c r="J1396" s="48">
        <v>78.12</v>
      </c>
      <c r="K1396" s="50">
        <v>1.1891203703703703E-3</v>
      </c>
      <c r="L1396" s="50">
        <v>1.6158564814814816E-3</v>
      </c>
      <c r="M1396" s="50">
        <v>3.806944444444444E-3</v>
      </c>
      <c r="N1396" s="50">
        <v>1.4707175925925927E-3</v>
      </c>
      <c r="O1396" s="50">
        <v>2.0657407407407408E-3</v>
      </c>
      <c r="P1396" s="50">
        <v>2.6937500000000004E-3</v>
      </c>
      <c r="Q1396" s="50">
        <v>4.3291666666666669E-3</v>
      </c>
      <c r="R1396" s="50">
        <v>4.6555555555555551E-3</v>
      </c>
      <c r="S1396" s="50">
        <v>5.9224537037037041E-3</v>
      </c>
      <c r="T1396" s="50">
        <v>9.4113425925925927E-3</v>
      </c>
      <c r="U1396" s="50">
        <v>1.0163773148148147E-2</v>
      </c>
      <c r="V1396" s="50">
        <v>1.6140162037037036E-2</v>
      </c>
      <c r="W1396" s="50">
        <v>1.7795370370370371E-2</v>
      </c>
      <c r="X1396" s="50">
        <v>2.9938078703703706E-2</v>
      </c>
      <c r="Y1396" s="51">
        <v>6.1574400000000001E-2</v>
      </c>
      <c r="Z1396" s="48" t="s">
        <v>0</v>
      </c>
      <c r="AA1396" s="48">
        <v>1.18</v>
      </c>
      <c r="AB1396" s="48" t="s">
        <v>0</v>
      </c>
      <c r="AC1396" s="48">
        <v>5.57</v>
      </c>
      <c r="AD1396" s="48">
        <v>1.07</v>
      </c>
      <c r="AE1396" s="46">
        <v>279</v>
      </c>
      <c r="AF1396" s="48">
        <v>11.67</v>
      </c>
      <c r="AG1396" s="48">
        <v>12.68</v>
      </c>
      <c r="AH1396" s="48">
        <v>13.5</v>
      </c>
      <c r="AI1396" s="48">
        <v>14.69</v>
      </c>
      <c r="AJ1396" s="48">
        <v>16.12</v>
      </c>
      <c r="AK1396" s="48">
        <v>17.46</v>
      </c>
      <c r="AL1396" s="48">
        <v>45.75</v>
      </c>
      <c r="AM1396" s="48">
        <v>75.98</v>
      </c>
      <c r="AN1396" s="48">
        <v>107.68</v>
      </c>
      <c r="AO1396" s="50">
        <v>1.6733796296296297E-3</v>
      </c>
      <c r="AP1396" s="50">
        <v>2.354976851851852E-3</v>
      </c>
      <c r="AQ1396" s="50">
        <v>5.3740740740740745E-3</v>
      </c>
      <c r="AR1396" s="50">
        <v>2.1160879629629628E-3</v>
      </c>
      <c r="AS1396" s="50">
        <v>2.9369212962962964E-3</v>
      </c>
      <c r="AT1396" s="50">
        <v>3.7876157407407403E-3</v>
      </c>
      <c r="AU1396" s="50">
        <v>6.0072916666666669E-3</v>
      </c>
      <c r="AV1396" s="50">
        <v>6.5126157407407416E-3</v>
      </c>
      <c r="AW1396" s="50">
        <v>8.3634259259259269E-3</v>
      </c>
      <c r="AX1396" s="50">
        <v>1.3331712962962962E-2</v>
      </c>
      <c r="AY1396" s="50">
        <v>1.4399305555555556E-2</v>
      </c>
      <c r="AZ1396" s="50">
        <v>2.3318402777777775E-2</v>
      </c>
      <c r="BA1396" s="50">
        <v>2.0386226851851853E-2</v>
      </c>
      <c r="BB1396" s="50">
        <v>3.4768981481481484E-2</v>
      </c>
      <c r="BC1396" s="51">
        <v>7.1100149999999987E-2</v>
      </c>
      <c r="BD1396" s="48" t="s">
        <v>0</v>
      </c>
      <c r="BE1396" s="48" t="s">
        <v>0</v>
      </c>
      <c r="BF1396" s="48" t="s">
        <v>0</v>
      </c>
      <c r="BG1396" s="48">
        <v>2.6</v>
      </c>
      <c r="BH1396" s="48">
        <v>0.53</v>
      </c>
      <c r="BI1396" s="46">
        <v>200</v>
      </c>
    </row>
    <row r="1397" spans="1:61" x14ac:dyDescent="0.3">
      <c r="A1397" s="46">
        <v>5</v>
      </c>
      <c r="B1397" s="48">
        <v>8.9700000000000006</v>
      </c>
      <c r="C1397" s="48">
        <v>9.74</v>
      </c>
      <c r="D1397" s="48">
        <v>10.43</v>
      </c>
      <c r="E1397" s="48">
        <v>11.96</v>
      </c>
      <c r="F1397" s="48">
        <v>12.94</v>
      </c>
      <c r="G1397" s="48">
        <v>14.14</v>
      </c>
      <c r="H1397" s="48">
        <v>35</v>
      </c>
      <c r="I1397" s="48">
        <v>56.33</v>
      </c>
      <c r="J1397" s="48">
        <v>78.34</v>
      </c>
      <c r="K1397" s="50">
        <v>1.1923611111111113E-3</v>
      </c>
      <c r="L1397" s="50">
        <v>1.6202546296296297E-3</v>
      </c>
      <c r="M1397" s="50">
        <v>3.8180555555555554E-3</v>
      </c>
      <c r="N1397" s="50">
        <v>1.4746527777777779E-3</v>
      </c>
      <c r="O1397" s="50">
        <v>2.0712962962962963E-3</v>
      </c>
      <c r="P1397" s="50">
        <v>2.7010416666666663E-3</v>
      </c>
      <c r="Q1397" s="50">
        <v>4.3412037037037039E-3</v>
      </c>
      <c r="R1397" s="50">
        <v>4.6684027777777774E-3</v>
      </c>
      <c r="S1397" s="50">
        <v>5.9388888888888894E-3</v>
      </c>
      <c r="T1397" s="50">
        <v>9.4384259259259248E-3</v>
      </c>
      <c r="U1397" s="50">
        <v>1.0192824074074075E-2</v>
      </c>
      <c r="V1397" s="50">
        <v>1.6185995370370371E-2</v>
      </c>
      <c r="W1397" s="50">
        <v>1.7863425925925925E-2</v>
      </c>
      <c r="X1397" s="50">
        <v>3.0052314814814816E-2</v>
      </c>
      <c r="Y1397" s="51">
        <v>6.1805890000000002E-2</v>
      </c>
      <c r="Z1397" s="48" t="s">
        <v>0</v>
      </c>
      <c r="AA1397" s="48" t="s">
        <v>0</v>
      </c>
      <c r="AB1397" s="48">
        <v>2.5300000000000002</v>
      </c>
      <c r="AC1397" s="48">
        <v>5.56</v>
      </c>
      <c r="AD1397" s="48">
        <v>1.05</v>
      </c>
      <c r="AE1397" s="46">
        <v>274</v>
      </c>
      <c r="AF1397" s="48">
        <v>11.71</v>
      </c>
      <c r="AG1397" s="48">
        <v>12.72</v>
      </c>
      <c r="AH1397" s="48">
        <v>13.55</v>
      </c>
      <c r="AI1397" s="48">
        <v>14.74</v>
      </c>
      <c r="AJ1397" s="48">
        <v>16.18</v>
      </c>
      <c r="AK1397" s="48">
        <v>17.53</v>
      </c>
      <c r="AL1397" s="48">
        <v>45.9</v>
      </c>
      <c r="AM1397" s="48">
        <v>76.239999999999995</v>
      </c>
      <c r="AN1397" s="48">
        <v>108.06</v>
      </c>
      <c r="AO1397" s="50">
        <v>1.6792824074074075E-3</v>
      </c>
      <c r="AP1397" s="50">
        <v>2.3635416666666666E-3</v>
      </c>
      <c r="AQ1397" s="50">
        <v>5.3938657407407407E-3</v>
      </c>
      <c r="AR1397" s="50">
        <v>2.1237268518518515E-3</v>
      </c>
      <c r="AS1397" s="50">
        <v>2.9473379629629628E-3</v>
      </c>
      <c r="AT1397" s="50">
        <v>3.8009259259259255E-3</v>
      </c>
      <c r="AU1397" s="50">
        <v>6.0284722222222224E-3</v>
      </c>
      <c r="AV1397" s="50">
        <v>6.5356481481481489E-3</v>
      </c>
      <c r="AW1397" s="50">
        <v>8.3932870370370359E-3</v>
      </c>
      <c r="AX1397" s="50">
        <v>1.3380324074074074E-2</v>
      </c>
      <c r="AY1397" s="50">
        <v>1.4451851851851851E-2</v>
      </c>
      <c r="AZ1397" s="50">
        <v>2.3404513888888888E-2</v>
      </c>
      <c r="BA1397" s="50">
        <v>2.0467476851851851E-2</v>
      </c>
      <c r="BB1397" s="50">
        <v>3.4906018518518517E-2</v>
      </c>
      <c r="BC1397" s="51">
        <v>7.1378029999999995E-2</v>
      </c>
      <c r="BD1397" s="48" t="s">
        <v>0</v>
      </c>
      <c r="BE1397" s="48" t="s">
        <v>0</v>
      </c>
      <c r="BF1397" s="48">
        <v>1.22</v>
      </c>
      <c r="BG1397" s="48">
        <v>2.59</v>
      </c>
      <c r="BH1397" s="48">
        <v>0.51</v>
      </c>
      <c r="BI1397" s="46">
        <v>196</v>
      </c>
    </row>
    <row r="1398" spans="1:61" x14ac:dyDescent="0.3">
      <c r="A1398" s="46">
        <v>4</v>
      </c>
      <c r="B1398" s="48">
        <v>8.99</v>
      </c>
      <c r="C1398" s="48">
        <v>9.77</v>
      </c>
      <c r="D1398" s="48">
        <v>10.45</v>
      </c>
      <c r="E1398" s="48">
        <v>12</v>
      </c>
      <c r="F1398" s="48">
        <v>12.98</v>
      </c>
      <c r="G1398" s="48">
        <v>14.19</v>
      </c>
      <c r="H1398" s="48">
        <v>35.1</v>
      </c>
      <c r="I1398" s="48">
        <v>56.51</v>
      </c>
      <c r="J1398" s="48">
        <v>78.58</v>
      </c>
      <c r="K1398" s="50">
        <v>1.1959490740740743E-3</v>
      </c>
      <c r="L1398" s="50">
        <v>1.625115740740741E-3</v>
      </c>
      <c r="M1398" s="50">
        <v>3.8304398148148147E-3</v>
      </c>
      <c r="N1398" s="50">
        <v>1.479050925925926E-3</v>
      </c>
      <c r="O1398" s="50">
        <v>2.0774305555555555E-3</v>
      </c>
      <c r="P1398" s="50">
        <v>2.7091435185185187E-3</v>
      </c>
      <c r="Q1398" s="50">
        <v>4.3546296296296293E-3</v>
      </c>
      <c r="R1398" s="50">
        <v>4.6826388888888881E-3</v>
      </c>
      <c r="S1398" s="50">
        <v>5.9570601851851859E-3</v>
      </c>
      <c r="T1398" s="50">
        <v>9.468402777777777E-3</v>
      </c>
      <c r="U1398" s="50">
        <v>1.0225E-2</v>
      </c>
      <c r="V1398" s="50">
        <v>1.6236805555555553E-2</v>
      </c>
      <c r="W1398" s="50">
        <v>1.7938773148148148E-2</v>
      </c>
      <c r="X1398" s="50">
        <v>3.0178819444444446E-2</v>
      </c>
      <c r="Y1398" s="51">
        <v>6.2060680000000007E-2</v>
      </c>
      <c r="Z1398" s="48" t="s">
        <v>0</v>
      </c>
      <c r="AA1398" s="48">
        <v>1.17</v>
      </c>
      <c r="AB1398" s="48" t="s">
        <v>0</v>
      </c>
      <c r="AC1398" s="48">
        <v>5.55</v>
      </c>
      <c r="AD1398" s="48">
        <v>1.03</v>
      </c>
      <c r="AE1398" s="46">
        <v>269</v>
      </c>
      <c r="AF1398" s="48">
        <v>11.75</v>
      </c>
      <c r="AG1398" s="48">
        <v>12.76</v>
      </c>
      <c r="AH1398" s="48">
        <v>13.59</v>
      </c>
      <c r="AI1398" s="48">
        <v>14.8</v>
      </c>
      <c r="AJ1398" s="48">
        <v>16.239999999999998</v>
      </c>
      <c r="AK1398" s="48">
        <v>17.600000000000001</v>
      </c>
      <c r="AL1398" s="48">
        <v>46.07</v>
      </c>
      <c r="AM1398" s="48">
        <v>76.53</v>
      </c>
      <c r="AN1398" s="48">
        <v>108.47</v>
      </c>
      <c r="AO1398" s="50">
        <v>1.6858796296296296E-3</v>
      </c>
      <c r="AP1398" s="50">
        <v>2.3731481481481481E-3</v>
      </c>
      <c r="AQ1398" s="50">
        <v>5.4158564814814816E-3</v>
      </c>
      <c r="AR1398" s="50">
        <v>2.1320601851851852E-3</v>
      </c>
      <c r="AS1398" s="50">
        <v>2.9586805555555555E-3</v>
      </c>
      <c r="AT1398" s="50">
        <v>3.8155092592592594E-3</v>
      </c>
      <c r="AU1398" s="50">
        <v>6.0518518518518517E-3</v>
      </c>
      <c r="AV1398" s="50">
        <v>6.5611111111111113E-3</v>
      </c>
      <c r="AW1398" s="50">
        <v>8.426273148148148E-3</v>
      </c>
      <c r="AX1398" s="50">
        <v>1.3434027777777777E-2</v>
      </c>
      <c r="AY1398" s="50">
        <v>1.4510069444444443E-2</v>
      </c>
      <c r="AZ1398" s="50">
        <v>2.3499537037037034E-2</v>
      </c>
      <c r="BA1398" s="50">
        <v>2.055740740740741E-2</v>
      </c>
      <c r="BB1398" s="50">
        <v>3.505775462962963E-2</v>
      </c>
      <c r="BC1398" s="51">
        <v>7.1690119999999996E-2</v>
      </c>
      <c r="BD1398" s="48" t="s">
        <v>0</v>
      </c>
      <c r="BE1398" s="48">
        <v>0.75</v>
      </c>
      <c r="BF1398" s="48" t="s">
        <v>0</v>
      </c>
      <c r="BG1398" s="48">
        <v>2.58</v>
      </c>
      <c r="BH1398" s="48">
        <v>0.49</v>
      </c>
      <c r="BI1398" s="46">
        <v>192</v>
      </c>
    </row>
    <row r="1399" spans="1:61" x14ac:dyDescent="0.3">
      <c r="A1399" s="46">
        <v>3</v>
      </c>
      <c r="B1399" s="48">
        <v>9.02</v>
      </c>
      <c r="C1399" s="48">
        <v>9.8000000000000007</v>
      </c>
      <c r="D1399" s="48">
        <v>10.49</v>
      </c>
      <c r="E1399" s="48">
        <v>12.05</v>
      </c>
      <c r="F1399" s="48">
        <v>13.03</v>
      </c>
      <c r="G1399" s="48">
        <v>14.24</v>
      </c>
      <c r="H1399" s="48">
        <v>35.22</v>
      </c>
      <c r="I1399" s="48">
        <v>56.71</v>
      </c>
      <c r="J1399" s="48">
        <v>78.849999999999994</v>
      </c>
      <c r="K1399" s="50">
        <v>1.200115740740741E-3</v>
      </c>
      <c r="L1399" s="50">
        <v>1.6306712962962965E-3</v>
      </c>
      <c r="M1399" s="50">
        <v>3.8444444444444442E-3</v>
      </c>
      <c r="N1399" s="50">
        <v>1.4840277777777779E-3</v>
      </c>
      <c r="O1399" s="50">
        <v>2.0844907407407409E-3</v>
      </c>
      <c r="P1399" s="50">
        <v>2.7182870370370373E-3</v>
      </c>
      <c r="Q1399" s="50">
        <v>4.3696759259259262E-3</v>
      </c>
      <c r="R1399" s="50">
        <v>4.6988425925925921E-3</v>
      </c>
      <c r="S1399" s="50">
        <v>5.9776620370370374E-3</v>
      </c>
      <c r="T1399" s="50">
        <v>9.5024305555555556E-3</v>
      </c>
      <c r="U1399" s="50">
        <v>1.0261574074074074E-2</v>
      </c>
      <c r="V1399" s="50">
        <v>1.6294328703703703E-2</v>
      </c>
      <c r="W1399" s="50">
        <v>1.8024189814814816E-2</v>
      </c>
      <c r="X1399" s="50">
        <v>3.0322337962962964E-2</v>
      </c>
      <c r="Y1399" s="51">
        <v>6.235019E-2</v>
      </c>
      <c r="Z1399" s="48" t="s">
        <v>0</v>
      </c>
      <c r="AA1399" s="48" t="s">
        <v>0</v>
      </c>
      <c r="AB1399" s="48">
        <v>2.52</v>
      </c>
      <c r="AC1399" s="48">
        <v>5.54</v>
      </c>
      <c r="AD1399" s="48">
        <v>1.01</v>
      </c>
      <c r="AE1399" s="46">
        <v>263</v>
      </c>
      <c r="AF1399" s="48">
        <v>11.79</v>
      </c>
      <c r="AG1399" s="48">
        <v>12.82</v>
      </c>
      <c r="AH1399" s="48">
        <v>13.65</v>
      </c>
      <c r="AI1399" s="48">
        <v>14.86</v>
      </c>
      <c r="AJ1399" s="48">
        <v>16.32</v>
      </c>
      <c r="AK1399" s="48">
        <v>17.68</v>
      </c>
      <c r="AL1399" s="48">
        <v>46.26</v>
      </c>
      <c r="AM1399" s="48">
        <v>76.86</v>
      </c>
      <c r="AN1399" s="48">
        <v>108.94</v>
      </c>
      <c r="AO1399" s="50">
        <v>1.693402777777778E-3</v>
      </c>
      <c r="AP1399" s="50">
        <v>2.3839120370370368E-3</v>
      </c>
      <c r="AQ1399" s="50">
        <v>5.4407407407407408E-3</v>
      </c>
      <c r="AR1399" s="50">
        <v>2.1415509259259261E-3</v>
      </c>
      <c r="AS1399" s="50">
        <v>2.9716435185185189E-3</v>
      </c>
      <c r="AT1399" s="50">
        <v>3.8321759259259259E-3</v>
      </c>
      <c r="AU1399" s="50">
        <v>6.0783564814814815E-3</v>
      </c>
      <c r="AV1399" s="50">
        <v>6.5899305555555563E-3</v>
      </c>
      <c r="AW1399" s="50">
        <v>8.4637731481481474E-3</v>
      </c>
      <c r="AX1399" s="50">
        <v>1.3494907407407407E-2</v>
      </c>
      <c r="AY1399" s="50">
        <v>1.4576157407407406E-2</v>
      </c>
      <c r="AZ1399" s="50">
        <v>2.3607523148148148E-2</v>
      </c>
      <c r="BA1399" s="50">
        <v>2.0659490740740742E-2</v>
      </c>
      <c r="BB1399" s="50">
        <v>3.5229861111111115E-2</v>
      </c>
      <c r="BC1399" s="51">
        <v>7.2037619999999997E-2</v>
      </c>
      <c r="BD1399" s="48" t="s">
        <v>0</v>
      </c>
      <c r="BE1399" s="48" t="s">
        <v>0</v>
      </c>
      <c r="BF1399" s="48">
        <v>1.21</v>
      </c>
      <c r="BG1399" s="48">
        <v>2.57</v>
      </c>
      <c r="BH1399" s="48">
        <v>0.48</v>
      </c>
      <c r="BI1399" s="46">
        <v>188</v>
      </c>
    </row>
    <row r="1400" spans="1:61" x14ac:dyDescent="0.3">
      <c r="A1400" s="46">
        <v>2</v>
      </c>
      <c r="B1400" s="48">
        <v>9.0500000000000007</v>
      </c>
      <c r="C1400" s="48">
        <v>9.84</v>
      </c>
      <c r="D1400" s="48">
        <v>10.52</v>
      </c>
      <c r="E1400" s="48">
        <v>12.1</v>
      </c>
      <c r="F1400" s="48">
        <v>13.09</v>
      </c>
      <c r="G1400" s="48">
        <v>14.31</v>
      </c>
      <c r="H1400" s="48">
        <v>35.369999999999997</v>
      </c>
      <c r="I1400" s="48">
        <v>56.94</v>
      </c>
      <c r="J1400" s="48">
        <v>79.17</v>
      </c>
      <c r="K1400" s="50">
        <v>1.204976851851852E-3</v>
      </c>
      <c r="L1400" s="50">
        <v>1.6372685185185186E-3</v>
      </c>
      <c r="M1400" s="50">
        <v>3.8611111111111107E-3</v>
      </c>
      <c r="N1400" s="50">
        <v>1.4899305555555558E-3</v>
      </c>
      <c r="O1400" s="50">
        <v>2.0927083333333331E-3</v>
      </c>
      <c r="P1400" s="50">
        <v>2.7291666666666666E-3</v>
      </c>
      <c r="Q1400" s="50">
        <v>4.3876157407407405E-3</v>
      </c>
      <c r="R1400" s="50">
        <v>4.7179398148148146E-3</v>
      </c>
      <c r="S1400" s="50">
        <v>6.0021990740740739E-3</v>
      </c>
      <c r="T1400" s="50">
        <v>9.5427083333333336E-3</v>
      </c>
      <c r="U1400" s="50">
        <v>1.030486111111111E-2</v>
      </c>
      <c r="V1400" s="50">
        <v>1.636261574074074E-2</v>
      </c>
      <c r="W1400" s="50">
        <v>1.8125462962962961E-2</v>
      </c>
      <c r="X1400" s="50">
        <v>3.0492476851851854E-2</v>
      </c>
      <c r="Y1400" s="51">
        <v>6.269719E-2</v>
      </c>
      <c r="Z1400" s="48" t="s">
        <v>0</v>
      </c>
      <c r="AA1400" s="48" t="s">
        <v>0</v>
      </c>
      <c r="AB1400" s="48" t="s">
        <v>0</v>
      </c>
      <c r="AC1400" s="48">
        <v>5.53</v>
      </c>
      <c r="AD1400" s="48">
        <v>1</v>
      </c>
      <c r="AE1400" s="46">
        <v>258</v>
      </c>
      <c r="AF1400" s="48">
        <v>11.85</v>
      </c>
      <c r="AG1400" s="48">
        <v>12.88</v>
      </c>
      <c r="AH1400" s="48">
        <v>13.71</v>
      </c>
      <c r="AI1400" s="48">
        <v>14.94</v>
      </c>
      <c r="AJ1400" s="48">
        <v>16.41</v>
      </c>
      <c r="AK1400" s="48">
        <v>17.77</v>
      </c>
      <c r="AL1400" s="48">
        <v>46.49</v>
      </c>
      <c r="AM1400" s="48">
        <v>77.25</v>
      </c>
      <c r="AN1400" s="48">
        <v>109.5</v>
      </c>
      <c r="AO1400" s="50">
        <v>1.7023148148148149E-3</v>
      </c>
      <c r="AP1400" s="50">
        <v>2.3966435185185184E-3</v>
      </c>
      <c r="AQ1400" s="50">
        <v>5.4703703703703702E-3</v>
      </c>
      <c r="AR1400" s="50">
        <v>2.1528935185185184E-3</v>
      </c>
      <c r="AS1400" s="50">
        <v>2.9870370370370372E-3</v>
      </c>
      <c r="AT1400" s="50">
        <v>3.8519675925925922E-3</v>
      </c>
      <c r="AU1400" s="50">
        <v>6.1098379629629627E-3</v>
      </c>
      <c r="AV1400" s="50">
        <v>6.6241898148148154E-3</v>
      </c>
      <c r="AW1400" s="50">
        <v>8.5082175925925915E-3</v>
      </c>
      <c r="AX1400" s="50">
        <v>1.356724537037037E-2</v>
      </c>
      <c r="AY1400" s="50">
        <v>1.465462962962963E-2</v>
      </c>
      <c r="AZ1400" s="50">
        <v>2.3735648148148145E-2</v>
      </c>
      <c r="BA1400" s="50">
        <v>2.0780671296296297E-2</v>
      </c>
      <c r="BB1400" s="50">
        <v>3.543402777777778E-2</v>
      </c>
      <c r="BC1400" s="51">
        <v>7.245414E-2</v>
      </c>
      <c r="BD1400" s="48" t="s">
        <v>0</v>
      </c>
      <c r="BE1400" s="48" t="s">
        <v>0</v>
      </c>
      <c r="BF1400" s="48" t="s">
        <v>0</v>
      </c>
      <c r="BG1400" s="48">
        <v>2.56</v>
      </c>
      <c r="BH1400" s="48">
        <v>0.46</v>
      </c>
      <c r="BI1400" s="46">
        <v>184</v>
      </c>
    </row>
    <row r="1401" spans="1:61" x14ac:dyDescent="0.3">
      <c r="A1401" s="46">
        <v>1</v>
      </c>
      <c r="B1401" s="48">
        <v>9.09</v>
      </c>
      <c r="C1401" s="48">
        <v>9.8800000000000008</v>
      </c>
      <c r="D1401" s="48">
        <v>10.57</v>
      </c>
      <c r="E1401" s="48">
        <v>12.17</v>
      </c>
      <c r="F1401" s="48">
        <v>13.16</v>
      </c>
      <c r="G1401" s="48">
        <v>14.39</v>
      </c>
      <c r="H1401" s="48">
        <v>35.549999999999997</v>
      </c>
      <c r="I1401" s="48">
        <v>57.25</v>
      </c>
      <c r="J1401" s="48">
        <v>79.59</v>
      </c>
      <c r="K1401" s="50">
        <v>1.2113425925925926E-3</v>
      </c>
      <c r="L1401" s="50">
        <v>1.6458333333333333E-3</v>
      </c>
      <c r="M1401" s="50">
        <v>3.8827546296296297E-3</v>
      </c>
      <c r="N1401" s="50">
        <v>1.4975694444444446E-3</v>
      </c>
      <c r="O1401" s="50">
        <v>2.1034722222222223E-3</v>
      </c>
      <c r="P1401" s="50">
        <v>2.7434027777777778E-3</v>
      </c>
      <c r="Q1401" s="50">
        <v>4.4111111111111113E-3</v>
      </c>
      <c r="R1401" s="50">
        <v>4.7429398148148153E-3</v>
      </c>
      <c r="S1401" s="50">
        <v>6.0340277777777779E-3</v>
      </c>
      <c r="T1401" s="50">
        <v>9.5952546296296289E-3</v>
      </c>
      <c r="U1401" s="50">
        <v>1.0361342592592592E-2</v>
      </c>
      <c r="V1401" s="50">
        <v>1.6451736111111111E-2</v>
      </c>
      <c r="W1401" s="50">
        <v>1.8257523148148144E-2</v>
      </c>
      <c r="X1401" s="50">
        <v>3.071435185185185E-2</v>
      </c>
      <c r="Y1401" s="51">
        <v>6.3148389999999999E-2</v>
      </c>
      <c r="Z1401" s="48" t="s">
        <v>0</v>
      </c>
      <c r="AA1401" s="48">
        <v>1.1599999999999999</v>
      </c>
      <c r="AB1401" s="48">
        <v>2.5099999999999998</v>
      </c>
      <c r="AC1401" s="48">
        <v>5.52</v>
      </c>
      <c r="AD1401" s="48">
        <v>0.98</v>
      </c>
      <c r="AE1401" s="46">
        <v>253</v>
      </c>
      <c r="AF1401" s="48">
        <v>11.92</v>
      </c>
      <c r="AG1401" s="48">
        <v>12.95</v>
      </c>
      <c r="AH1401" s="48">
        <v>13.79</v>
      </c>
      <c r="AI1401" s="48">
        <v>15.05</v>
      </c>
      <c r="AJ1401" s="48">
        <v>16.52</v>
      </c>
      <c r="AK1401" s="48">
        <v>17.899999999999999</v>
      </c>
      <c r="AL1401" s="48">
        <v>46.78</v>
      </c>
      <c r="AM1401" s="48">
        <v>77.760000000000005</v>
      </c>
      <c r="AN1401" s="48">
        <v>110.23</v>
      </c>
      <c r="AO1401" s="50">
        <v>1.7138888888888889E-3</v>
      </c>
      <c r="AP1401" s="50">
        <v>2.4134259259259261E-3</v>
      </c>
      <c r="AQ1401" s="50">
        <v>5.5087962962962964E-3</v>
      </c>
      <c r="AR1401" s="50">
        <v>2.1675925925925925E-3</v>
      </c>
      <c r="AS1401" s="50">
        <v>3.0070601851851851E-3</v>
      </c>
      <c r="AT1401" s="50">
        <v>3.8776620370370371E-3</v>
      </c>
      <c r="AU1401" s="50">
        <v>6.1509259259259269E-3</v>
      </c>
      <c r="AV1401" s="50">
        <v>6.6688657407407408E-3</v>
      </c>
      <c r="AW1401" s="50">
        <v>8.5660879629629628E-3</v>
      </c>
      <c r="AX1401" s="50">
        <v>1.3661458333333334E-2</v>
      </c>
      <c r="AY1401" s="50">
        <v>1.4756712962962963E-2</v>
      </c>
      <c r="AZ1401" s="50">
        <v>2.3902546296296297E-2</v>
      </c>
      <c r="BA1401" s="50">
        <v>2.0938425925925923E-2</v>
      </c>
      <c r="BB1401" s="50">
        <v>3.5700115740740744E-2</v>
      </c>
      <c r="BC1401" s="51">
        <v>7.2997839999999994E-2</v>
      </c>
      <c r="BD1401" s="48" t="s">
        <v>0</v>
      </c>
      <c r="BE1401" s="48">
        <v>0.74</v>
      </c>
      <c r="BF1401" s="48">
        <v>1.2</v>
      </c>
      <c r="BG1401" s="48">
        <v>2.54</v>
      </c>
      <c r="BH1401" s="48">
        <v>0.44</v>
      </c>
      <c r="BI1401" s="46">
        <v>179</v>
      </c>
    </row>
    <row r="1402" spans="1:61" x14ac:dyDescent="0.3">
      <c r="AF1402"/>
      <c r="AG1402"/>
      <c r="AH1402"/>
      <c r="AI1402"/>
      <c r="AJ1402"/>
      <c r="AK1402"/>
      <c r="AL1402"/>
      <c r="AM1402"/>
      <c r="AN1402"/>
      <c r="AO1402"/>
      <c r="AP1402"/>
      <c r="AQ1402"/>
      <c r="AR1402"/>
      <c r="AS1402"/>
      <c r="AT1402"/>
      <c r="AU1402"/>
      <c r="AV1402"/>
      <c r="AW1402"/>
      <c r="AX1402"/>
      <c r="AY1402"/>
      <c r="AZ1402"/>
      <c r="BA1402"/>
      <c r="BB1402"/>
      <c r="BC1402"/>
    </row>
    <row r="1403" spans="1:61" x14ac:dyDescent="0.3">
      <c r="AF1403"/>
      <c r="AG1403"/>
      <c r="AH1403"/>
      <c r="AI1403"/>
      <c r="AJ1403"/>
      <c r="AK1403"/>
      <c r="AL1403"/>
      <c r="AM1403"/>
      <c r="AN1403"/>
      <c r="AO1403"/>
      <c r="AP1403"/>
      <c r="AQ1403"/>
      <c r="AR1403"/>
      <c r="AS1403"/>
      <c r="AT1403"/>
      <c r="AU1403"/>
      <c r="AV1403"/>
      <c r="AW1403"/>
      <c r="AX1403"/>
      <c r="AY1403"/>
      <c r="AZ1403"/>
      <c r="BA1403"/>
      <c r="BB1403"/>
      <c r="BC1403"/>
    </row>
    <row r="1404" spans="1:61" x14ac:dyDescent="0.3">
      <c r="AF1404"/>
      <c r="AG1404"/>
      <c r="AH1404"/>
      <c r="AI1404"/>
      <c r="AJ1404"/>
      <c r="AK1404"/>
      <c r="AL1404"/>
      <c r="AM1404"/>
      <c r="AN1404"/>
      <c r="AO1404"/>
      <c r="AP1404"/>
      <c r="AQ1404"/>
      <c r="AR1404"/>
      <c r="AS1404"/>
      <c r="AT1404"/>
      <c r="AU1404"/>
      <c r="AV1404"/>
      <c r="AW1404"/>
      <c r="AX1404"/>
      <c r="AY1404"/>
      <c r="AZ1404"/>
      <c r="BA1404"/>
      <c r="BB1404"/>
      <c r="BC1404"/>
    </row>
    <row r="1405" spans="1:61" x14ac:dyDescent="0.3">
      <c r="AF1405"/>
      <c r="AG1405"/>
      <c r="AH1405"/>
      <c r="AI1405"/>
      <c r="AJ1405"/>
      <c r="AK1405"/>
      <c r="AL1405"/>
      <c r="AM1405"/>
      <c r="AN1405"/>
      <c r="AO1405"/>
      <c r="AP1405"/>
      <c r="AQ1405"/>
      <c r="AR1405"/>
      <c r="AS1405"/>
      <c r="AT1405"/>
      <c r="AU1405"/>
      <c r="AV1405"/>
      <c r="AW1405"/>
      <c r="AX1405"/>
      <c r="AY1405"/>
      <c r="AZ1405"/>
      <c r="BA1405"/>
      <c r="BB1405"/>
      <c r="BC1405"/>
    </row>
    <row r="1406" spans="1:61" x14ac:dyDescent="0.3">
      <c r="AF1406"/>
      <c r="AG1406"/>
      <c r="AH1406"/>
      <c r="AI1406"/>
      <c r="AJ1406"/>
      <c r="AK1406"/>
      <c r="AL1406"/>
      <c r="AM1406"/>
      <c r="AN1406"/>
      <c r="AO1406"/>
      <c r="AP1406"/>
      <c r="AQ1406"/>
      <c r="AR1406"/>
      <c r="AS1406"/>
      <c r="AT1406"/>
      <c r="AU1406"/>
      <c r="AV1406"/>
      <c r="AW1406"/>
      <c r="AX1406"/>
      <c r="AY1406"/>
      <c r="AZ1406"/>
      <c r="BA1406"/>
      <c r="BB1406"/>
      <c r="BC1406"/>
    </row>
    <row r="1407" spans="1:61" x14ac:dyDescent="0.3">
      <c r="AF1407"/>
      <c r="AG1407"/>
      <c r="AH1407"/>
      <c r="AI1407"/>
      <c r="AJ1407"/>
      <c r="AK1407"/>
      <c r="AL1407"/>
      <c r="AM1407"/>
      <c r="AN1407"/>
      <c r="AO1407"/>
      <c r="AP1407"/>
      <c r="AQ1407"/>
      <c r="AR1407"/>
      <c r="AS1407"/>
      <c r="AT1407"/>
      <c r="AU1407"/>
      <c r="AV1407"/>
      <c r="AW1407"/>
      <c r="AX1407"/>
      <c r="AY1407"/>
      <c r="AZ1407"/>
      <c r="BA1407"/>
      <c r="BB1407"/>
      <c r="BC1407"/>
    </row>
    <row r="1408" spans="1:61" x14ac:dyDescent="0.3">
      <c r="AF1408"/>
      <c r="AG1408"/>
      <c r="AH1408"/>
      <c r="AI1408"/>
      <c r="AJ1408"/>
      <c r="AK1408"/>
      <c r="AL1408"/>
      <c r="AM1408"/>
      <c r="AN1408"/>
      <c r="AO1408"/>
      <c r="AP1408"/>
      <c r="AQ1408"/>
      <c r="AR1408"/>
      <c r="AS1408"/>
      <c r="AT1408"/>
      <c r="AU1408"/>
      <c r="AV1408"/>
      <c r="AW1408"/>
      <c r="AX1408"/>
      <c r="AY1408"/>
      <c r="AZ1408"/>
      <c r="BA1408"/>
      <c r="BB1408"/>
      <c r="BC1408"/>
    </row>
    <row r="1409" spans="32:55" x14ac:dyDescent="0.3">
      <c r="AF1409"/>
      <c r="AG1409"/>
      <c r="AH1409"/>
      <c r="AI1409"/>
      <c r="AJ1409"/>
      <c r="AK1409"/>
      <c r="AL1409"/>
      <c r="AM1409"/>
      <c r="AN1409"/>
      <c r="AO1409"/>
      <c r="AP1409"/>
      <c r="AQ1409"/>
      <c r="AR1409"/>
      <c r="AS1409"/>
      <c r="AT1409"/>
      <c r="AU1409"/>
      <c r="AV1409"/>
      <c r="AW1409"/>
      <c r="AX1409"/>
      <c r="AY1409"/>
      <c r="AZ1409"/>
      <c r="BA1409"/>
      <c r="BB1409"/>
      <c r="BC1409"/>
    </row>
    <row r="1410" spans="32:55" x14ac:dyDescent="0.3">
      <c r="AF1410"/>
      <c r="AG1410"/>
      <c r="AH1410"/>
      <c r="AI1410"/>
      <c r="AJ1410"/>
      <c r="AK1410"/>
      <c r="AL1410"/>
      <c r="AM1410"/>
      <c r="AN1410"/>
      <c r="AO1410"/>
      <c r="AP1410"/>
      <c r="AQ1410"/>
      <c r="AR1410"/>
      <c r="AS1410"/>
      <c r="AT1410"/>
      <c r="AU1410"/>
      <c r="AV1410"/>
      <c r="AW1410"/>
      <c r="AX1410"/>
      <c r="AY1410"/>
      <c r="AZ1410"/>
      <c r="BA1410"/>
      <c r="BB1410"/>
      <c r="BC1410"/>
    </row>
    <row r="1411" spans="32:55" x14ac:dyDescent="0.3">
      <c r="AF1411"/>
      <c r="AG1411"/>
      <c r="AH1411"/>
      <c r="AI1411"/>
      <c r="AJ1411"/>
      <c r="AK1411"/>
      <c r="AL1411"/>
      <c r="AM1411"/>
      <c r="AN1411"/>
      <c r="AO1411"/>
      <c r="AP1411"/>
      <c r="AQ1411"/>
      <c r="AR1411"/>
      <c r="AS1411"/>
      <c r="AT1411"/>
      <c r="AU1411"/>
      <c r="AV1411"/>
      <c r="AW1411"/>
      <c r="AX1411"/>
      <c r="AY1411"/>
      <c r="AZ1411"/>
      <c r="BA1411"/>
      <c r="BB1411"/>
      <c r="BC1411"/>
    </row>
    <row r="1412" spans="32:55" x14ac:dyDescent="0.3">
      <c r="AF1412"/>
      <c r="AG1412"/>
      <c r="AH1412"/>
      <c r="AI1412"/>
      <c r="AJ1412"/>
      <c r="AK1412"/>
      <c r="AL1412"/>
      <c r="AM1412"/>
      <c r="AN1412"/>
      <c r="AO1412"/>
      <c r="AP1412"/>
      <c r="AQ1412"/>
      <c r="AR1412"/>
      <c r="AS1412"/>
      <c r="AT1412"/>
      <c r="AU1412"/>
      <c r="AV1412"/>
      <c r="AW1412"/>
      <c r="AX1412"/>
      <c r="AY1412"/>
      <c r="AZ1412"/>
      <c r="BA1412"/>
      <c r="BB1412"/>
      <c r="BC1412"/>
    </row>
    <row r="1413" spans="32:55" x14ac:dyDescent="0.3">
      <c r="AF1413"/>
      <c r="AG1413"/>
      <c r="AH1413"/>
      <c r="AI1413"/>
      <c r="AJ1413"/>
      <c r="AK1413"/>
      <c r="AL1413"/>
      <c r="AM1413"/>
      <c r="AN1413"/>
      <c r="AO1413"/>
      <c r="AP1413"/>
      <c r="AQ1413"/>
      <c r="AR1413"/>
      <c r="AS1413"/>
      <c r="AT1413"/>
      <c r="AU1413"/>
      <c r="AV1413"/>
      <c r="AW1413"/>
      <c r="AX1413"/>
      <c r="AY1413"/>
      <c r="AZ1413"/>
      <c r="BA1413"/>
      <c r="BB1413"/>
      <c r="BC1413"/>
    </row>
    <row r="1414" spans="32:55" x14ac:dyDescent="0.3">
      <c r="AF1414"/>
      <c r="AG1414"/>
      <c r="AH1414"/>
      <c r="AI1414"/>
      <c r="AJ1414"/>
      <c r="AK1414"/>
      <c r="AL1414"/>
      <c r="AM1414"/>
      <c r="AN1414"/>
      <c r="AO1414"/>
      <c r="AP1414"/>
      <c r="AQ1414"/>
      <c r="AR1414"/>
      <c r="AS1414"/>
      <c r="AT1414"/>
      <c r="AU1414"/>
      <c r="AV1414"/>
      <c r="AW1414"/>
      <c r="AX1414"/>
      <c r="AY1414"/>
      <c r="AZ1414"/>
      <c r="BA1414"/>
      <c r="BB1414"/>
      <c r="BC1414"/>
    </row>
    <row r="1415" spans="32:55" x14ac:dyDescent="0.3">
      <c r="AF1415"/>
      <c r="AG1415"/>
      <c r="AH1415"/>
      <c r="AI1415"/>
      <c r="AJ1415"/>
      <c r="AK1415"/>
      <c r="AL1415"/>
      <c r="AM1415"/>
      <c r="AN1415"/>
      <c r="AO1415"/>
      <c r="AP1415"/>
      <c r="AQ1415"/>
      <c r="AR1415"/>
      <c r="AS1415"/>
      <c r="AT1415"/>
      <c r="AU1415"/>
      <c r="AV1415"/>
      <c r="AW1415"/>
      <c r="AX1415"/>
      <c r="AY1415"/>
      <c r="AZ1415"/>
      <c r="BA1415"/>
      <c r="BB1415"/>
      <c r="BC1415"/>
    </row>
    <row r="1416" spans="32:55" x14ac:dyDescent="0.3">
      <c r="AF1416"/>
      <c r="AG1416"/>
      <c r="AH1416"/>
      <c r="AI1416"/>
      <c r="AJ1416"/>
      <c r="AK1416"/>
      <c r="AL1416"/>
      <c r="AM1416"/>
      <c r="AN1416"/>
      <c r="AO1416"/>
      <c r="AP1416"/>
      <c r="AQ1416"/>
      <c r="AR1416"/>
      <c r="AS1416"/>
      <c r="AT1416"/>
      <c r="AU1416"/>
      <c r="AV1416"/>
      <c r="AW1416"/>
      <c r="AX1416"/>
      <c r="AY1416"/>
      <c r="AZ1416"/>
      <c r="BA1416"/>
      <c r="BB1416"/>
      <c r="BC1416"/>
    </row>
    <row r="1417" spans="32:55" x14ac:dyDescent="0.3">
      <c r="AF1417"/>
      <c r="AG1417"/>
      <c r="AH1417"/>
      <c r="AI1417"/>
      <c r="AJ1417"/>
      <c r="AK1417"/>
      <c r="AL1417"/>
      <c r="AM1417"/>
      <c r="AN1417"/>
      <c r="AO1417"/>
      <c r="AP1417"/>
      <c r="AQ1417"/>
      <c r="AR1417"/>
      <c r="AS1417"/>
      <c r="AT1417"/>
      <c r="AU1417"/>
      <c r="AV1417"/>
      <c r="AW1417"/>
      <c r="AX1417"/>
      <c r="AY1417"/>
      <c r="AZ1417"/>
      <c r="BA1417"/>
      <c r="BB1417"/>
      <c r="BC1417"/>
    </row>
    <row r="1418" spans="32:55" x14ac:dyDescent="0.3">
      <c r="AF1418"/>
      <c r="AG1418"/>
      <c r="AH1418"/>
      <c r="AI1418"/>
      <c r="AJ1418"/>
      <c r="AK1418"/>
      <c r="AL1418"/>
      <c r="AM1418"/>
      <c r="AN1418"/>
      <c r="AO1418"/>
      <c r="AP1418"/>
      <c r="AQ1418"/>
      <c r="AR1418"/>
      <c r="AS1418"/>
      <c r="AT1418"/>
      <c r="AU1418"/>
      <c r="AV1418"/>
      <c r="AW1418"/>
      <c r="AX1418"/>
      <c r="AY1418"/>
      <c r="AZ1418"/>
      <c r="BA1418"/>
      <c r="BB1418"/>
      <c r="BC1418"/>
    </row>
    <row r="1419" spans="32:55" x14ac:dyDescent="0.3">
      <c r="AF1419"/>
      <c r="AG1419"/>
      <c r="AH1419"/>
      <c r="AI1419"/>
      <c r="AJ1419"/>
      <c r="AK1419"/>
      <c r="AL1419"/>
      <c r="AM1419"/>
      <c r="AN1419"/>
      <c r="AO1419"/>
      <c r="AP1419"/>
      <c r="AQ1419"/>
      <c r="AR1419"/>
      <c r="AS1419"/>
      <c r="AT1419"/>
      <c r="AU1419"/>
      <c r="AV1419"/>
      <c r="AW1419"/>
      <c r="AX1419"/>
      <c r="AY1419"/>
      <c r="AZ1419"/>
      <c r="BA1419"/>
      <c r="BB1419"/>
      <c r="BC1419"/>
    </row>
    <row r="1420" spans="32:55" x14ac:dyDescent="0.3">
      <c r="AF1420"/>
      <c r="AG1420"/>
      <c r="AH1420"/>
      <c r="AI1420"/>
      <c r="AJ1420"/>
      <c r="AK1420"/>
      <c r="AL1420"/>
      <c r="AM1420"/>
      <c r="AN1420"/>
      <c r="AO1420"/>
      <c r="AP1420"/>
      <c r="AQ1420"/>
      <c r="AR1420"/>
      <c r="AS1420"/>
      <c r="AT1420"/>
      <c r="AU1420"/>
      <c r="AV1420"/>
      <c r="AW1420"/>
      <c r="AX1420"/>
      <c r="AY1420"/>
      <c r="AZ1420"/>
      <c r="BA1420"/>
      <c r="BB1420"/>
      <c r="BC1420"/>
    </row>
    <row r="1421" spans="32:55" x14ac:dyDescent="0.3">
      <c r="AF1421"/>
      <c r="AG1421"/>
      <c r="AH1421"/>
      <c r="AI1421"/>
      <c r="AJ1421"/>
      <c r="AK1421"/>
      <c r="AL1421"/>
      <c r="AM1421"/>
      <c r="AN1421"/>
      <c r="AO1421"/>
      <c r="AP1421"/>
      <c r="AQ1421"/>
      <c r="AR1421"/>
      <c r="AS1421"/>
      <c r="AT1421"/>
      <c r="AU1421"/>
      <c r="AV1421"/>
      <c r="AW1421"/>
      <c r="AX1421"/>
      <c r="AY1421"/>
      <c r="AZ1421"/>
      <c r="BA1421"/>
      <c r="BB1421"/>
      <c r="BC1421"/>
    </row>
    <row r="1422" spans="32:55" x14ac:dyDescent="0.3">
      <c r="AF1422"/>
      <c r="AG1422"/>
      <c r="AH1422"/>
      <c r="AI1422"/>
      <c r="AJ1422"/>
      <c r="AK1422"/>
      <c r="AL1422"/>
      <c r="AM1422"/>
      <c r="AN1422"/>
      <c r="AO1422"/>
      <c r="AP1422"/>
      <c r="AQ1422"/>
      <c r="AR1422"/>
      <c r="AS1422"/>
      <c r="AT1422"/>
      <c r="AU1422"/>
      <c r="AV1422"/>
      <c r="AW1422"/>
      <c r="AX1422"/>
      <c r="AY1422"/>
      <c r="AZ1422"/>
      <c r="BA1422"/>
      <c r="BB1422"/>
      <c r="BC1422"/>
    </row>
    <row r="1423" spans="32:55" x14ac:dyDescent="0.3">
      <c r="AF1423"/>
      <c r="AG1423"/>
      <c r="AH1423"/>
      <c r="AI1423"/>
      <c r="AJ1423"/>
      <c r="AK1423"/>
      <c r="AL1423"/>
      <c r="AM1423"/>
      <c r="AN1423"/>
      <c r="AO1423"/>
      <c r="AP1423"/>
      <c r="AQ1423"/>
      <c r="AR1423"/>
      <c r="AS1423"/>
      <c r="AT1423"/>
      <c r="AU1423"/>
      <c r="AV1423"/>
      <c r="AW1423"/>
      <c r="AX1423"/>
      <c r="AY1423"/>
      <c r="AZ1423"/>
      <c r="BA1423"/>
      <c r="BB1423"/>
      <c r="BC1423"/>
    </row>
    <row r="1424" spans="32:55" x14ac:dyDescent="0.3">
      <c r="AF1424"/>
      <c r="AG1424"/>
      <c r="AH1424"/>
      <c r="AI1424"/>
      <c r="AJ1424"/>
      <c r="AK1424"/>
      <c r="AL1424"/>
      <c r="AM1424"/>
      <c r="AN1424"/>
      <c r="AO1424"/>
      <c r="AP1424"/>
      <c r="AQ1424"/>
      <c r="AR1424"/>
      <c r="AS1424"/>
      <c r="AT1424"/>
      <c r="AU1424"/>
      <c r="AV1424"/>
      <c r="AW1424"/>
      <c r="AX1424"/>
      <c r="AY1424"/>
      <c r="AZ1424"/>
      <c r="BA1424"/>
      <c r="BB1424"/>
      <c r="BC1424"/>
    </row>
    <row r="1425" spans="32:55" x14ac:dyDescent="0.3">
      <c r="AF1425"/>
      <c r="AG1425"/>
      <c r="AH1425"/>
      <c r="AI1425"/>
      <c r="AJ1425"/>
      <c r="AK1425"/>
      <c r="AL1425"/>
      <c r="AM1425"/>
      <c r="AN1425"/>
      <c r="AO1425"/>
      <c r="AP1425"/>
      <c r="AQ1425"/>
      <c r="AR1425"/>
      <c r="AS1425"/>
      <c r="AT1425"/>
      <c r="AU1425"/>
      <c r="AV1425"/>
      <c r="AW1425"/>
      <c r="AX1425"/>
      <c r="AY1425"/>
      <c r="AZ1425"/>
      <c r="BA1425"/>
      <c r="BB1425"/>
      <c r="BC1425"/>
    </row>
    <row r="1426" spans="32:55" x14ac:dyDescent="0.3">
      <c r="AF1426"/>
      <c r="AG1426"/>
      <c r="AH1426"/>
      <c r="AI1426"/>
      <c r="AJ1426"/>
      <c r="AK1426"/>
      <c r="AL1426"/>
      <c r="AM1426"/>
      <c r="AN1426"/>
      <c r="AO1426"/>
      <c r="AP1426"/>
      <c r="AQ1426"/>
      <c r="AR1426"/>
      <c r="AS1426"/>
      <c r="AT1426"/>
      <c r="AU1426"/>
      <c r="AV1426"/>
      <c r="AW1426"/>
      <c r="AX1426"/>
      <c r="AY1426"/>
      <c r="AZ1426"/>
      <c r="BA1426"/>
      <c r="BB1426"/>
      <c r="BC1426"/>
    </row>
    <row r="1427" spans="32:55" x14ac:dyDescent="0.3">
      <c r="AF1427"/>
      <c r="AG1427"/>
      <c r="AH1427"/>
      <c r="AI1427"/>
      <c r="AJ1427"/>
      <c r="AK1427"/>
      <c r="AL1427"/>
      <c r="AM1427"/>
      <c r="AN1427"/>
      <c r="AO1427"/>
      <c r="AP1427"/>
      <c r="AQ1427"/>
      <c r="AR1427"/>
      <c r="AS1427"/>
      <c r="AT1427"/>
      <c r="AU1427"/>
      <c r="AV1427"/>
      <c r="AW1427"/>
      <c r="AX1427"/>
      <c r="AY1427"/>
      <c r="AZ1427"/>
      <c r="BA1427"/>
      <c r="BB1427"/>
      <c r="BC1427"/>
    </row>
    <row r="1428" spans="32:55" x14ac:dyDescent="0.3">
      <c r="AF1428"/>
      <c r="AG1428"/>
      <c r="AH1428"/>
      <c r="AI1428"/>
      <c r="AJ1428"/>
      <c r="AK1428"/>
      <c r="AL1428"/>
      <c r="AM1428"/>
      <c r="AN1428"/>
      <c r="AO1428"/>
      <c r="AP1428"/>
      <c r="AQ1428"/>
      <c r="AR1428"/>
      <c r="AS1428"/>
      <c r="AT1428"/>
      <c r="AU1428"/>
      <c r="AV1428"/>
      <c r="AW1428"/>
      <c r="AX1428"/>
      <c r="AY1428"/>
      <c r="AZ1428"/>
      <c r="BA1428"/>
      <c r="BB1428"/>
      <c r="BC1428"/>
    </row>
    <row r="1429" spans="32:55" x14ac:dyDescent="0.3">
      <c r="AF1429"/>
      <c r="AG1429"/>
      <c r="AH1429"/>
      <c r="AI1429"/>
      <c r="AJ1429"/>
      <c r="AK1429"/>
      <c r="AL1429"/>
      <c r="AM1429"/>
      <c r="AN1429"/>
      <c r="AO1429"/>
      <c r="AP1429"/>
      <c r="AQ1429"/>
      <c r="AR1429"/>
      <c r="AS1429"/>
      <c r="AT1429"/>
      <c r="AU1429"/>
      <c r="AV1429"/>
      <c r="AW1429"/>
      <c r="AX1429"/>
      <c r="AY1429"/>
      <c r="AZ1429"/>
      <c r="BA1429"/>
      <c r="BB1429"/>
      <c r="BC1429"/>
    </row>
    <row r="1430" spans="32:55" x14ac:dyDescent="0.3">
      <c r="AF1430"/>
      <c r="AG1430"/>
      <c r="AH1430"/>
      <c r="AI1430"/>
      <c r="AJ1430"/>
      <c r="AK1430"/>
      <c r="AL1430"/>
      <c r="AM1430"/>
      <c r="AN1430"/>
      <c r="AO1430"/>
      <c r="AP1430"/>
      <c r="AQ1430"/>
      <c r="AR1430"/>
      <c r="AS1430"/>
      <c r="AT1430"/>
      <c r="AU1430"/>
      <c r="AV1430"/>
      <c r="AW1430"/>
      <c r="AX1430"/>
      <c r="AY1430"/>
      <c r="AZ1430"/>
      <c r="BA1430"/>
      <c r="BB1430"/>
      <c r="BC1430"/>
    </row>
    <row r="1431" spans="32:55" x14ac:dyDescent="0.3">
      <c r="AF1431"/>
      <c r="AG1431"/>
      <c r="AH1431"/>
      <c r="AI1431"/>
      <c r="AJ1431"/>
      <c r="AK1431"/>
      <c r="AL1431"/>
      <c r="AM1431"/>
      <c r="AN1431"/>
      <c r="AO1431"/>
      <c r="AP1431"/>
      <c r="AQ1431"/>
      <c r="AR1431"/>
      <c r="AS1431"/>
      <c r="AT1431"/>
      <c r="AU1431"/>
      <c r="AV1431"/>
      <c r="AW1431"/>
      <c r="AX1431"/>
      <c r="AY1431"/>
      <c r="AZ1431"/>
      <c r="BA1431"/>
      <c r="BB1431"/>
      <c r="BC1431"/>
    </row>
    <row r="1432" spans="32:55" x14ac:dyDescent="0.3">
      <c r="AF1432"/>
      <c r="AG1432"/>
      <c r="AH1432"/>
      <c r="AI1432"/>
      <c r="AJ1432"/>
      <c r="AK1432"/>
      <c r="AL1432"/>
      <c r="AM1432"/>
      <c r="AN1432"/>
      <c r="AO1432"/>
      <c r="AP1432"/>
      <c r="AQ1432"/>
      <c r="AR1432"/>
      <c r="AS1432"/>
      <c r="AT1432"/>
      <c r="AU1432"/>
      <c r="AV1432"/>
      <c r="AW1432"/>
      <c r="AX1432"/>
      <c r="AY1432"/>
      <c r="AZ1432"/>
      <c r="BA1432"/>
      <c r="BB1432"/>
      <c r="BC1432"/>
    </row>
    <row r="1433" spans="32:55" x14ac:dyDescent="0.3">
      <c r="AF1433"/>
      <c r="AG1433"/>
      <c r="AH1433"/>
      <c r="AI1433"/>
      <c r="AJ1433"/>
      <c r="AK1433"/>
      <c r="AL1433"/>
      <c r="AM1433"/>
      <c r="AN1433"/>
      <c r="AO1433"/>
      <c r="AP1433"/>
      <c r="AQ1433"/>
      <c r="AR1433"/>
      <c r="AS1433"/>
      <c r="AT1433"/>
      <c r="AU1433"/>
      <c r="AV1433"/>
      <c r="AW1433"/>
      <c r="AX1433"/>
      <c r="AY1433"/>
      <c r="AZ1433"/>
      <c r="BA1433"/>
      <c r="BB1433"/>
      <c r="BC1433"/>
    </row>
    <row r="1434" spans="32:55" x14ac:dyDescent="0.3">
      <c r="AF1434"/>
      <c r="AG1434"/>
      <c r="AH1434"/>
      <c r="AI1434"/>
      <c r="AJ1434"/>
      <c r="AK1434"/>
      <c r="AL1434"/>
      <c r="AM1434"/>
      <c r="AN1434"/>
      <c r="AO1434"/>
      <c r="AP1434"/>
      <c r="AQ1434"/>
      <c r="AR1434"/>
      <c r="AS1434"/>
      <c r="AT1434"/>
      <c r="AU1434"/>
      <c r="AV1434"/>
      <c r="AW1434"/>
      <c r="AX1434"/>
      <c r="AY1434"/>
      <c r="AZ1434"/>
      <c r="BA1434"/>
      <c r="BB1434"/>
      <c r="BC1434"/>
    </row>
    <row r="1435" spans="32:55" x14ac:dyDescent="0.3">
      <c r="AF1435"/>
      <c r="AG1435"/>
      <c r="AH1435"/>
      <c r="AI1435"/>
      <c r="AJ1435"/>
      <c r="AK1435"/>
      <c r="AL1435"/>
      <c r="AM1435"/>
      <c r="AN1435"/>
      <c r="AO1435"/>
      <c r="AP1435"/>
      <c r="AQ1435"/>
      <c r="AR1435"/>
      <c r="AS1435"/>
      <c r="AT1435"/>
      <c r="AU1435"/>
      <c r="AV1435"/>
      <c r="AW1435"/>
      <c r="AX1435"/>
      <c r="AY1435"/>
      <c r="AZ1435"/>
      <c r="BA1435"/>
      <c r="BB1435"/>
      <c r="BC1435"/>
    </row>
    <row r="1436" spans="32:55" x14ac:dyDescent="0.3">
      <c r="AF1436"/>
      <c r="AG1436"/>
      <c r="AH1436"/>
      <c r="AI1436"/>
      <c r="AJ1436"/>
      <c r="AK1436"/>
      <c r="AL1436"/>
      <c r="AM1436"/>
      <c r="AN1436"/>
      <c r="AO1436"/>
      <c r="AP1436"/>
      <c r="AQ1436"/>
      <c r="AR1436"/>
      <c r="AS1436"/>
      <c r="AT1436"/>
      <c r="AU1436"/>
      <c r="AV1436"/>
      <c r="AW1436"/>
      <c r="AX1436"/>
      <c r="AY1436"/>
      <c r="AZ1436"/>
      <c r="BA1436"/>
      <c r="BB1436"/>
      <c r="BC1436"/>
    </row>
    <row r="1437" spans="32:55" x14ac:dyDescent="0.3">
      <c r="AF1437"/>
      <c r="AG1437"/>
      <c r="AH1437"/>
      <c r="AI1437"/>
      <c r="AJ1437"/>
      <c r="AK1437"/>
      <c r="AL1437"/>
      <c r="AM1437"/>
      <c r="AN1437"/>
      <c r="AO1437"/>
      <c r="AP1437"/>
      <c r="AQ1437"/>
      <c r="AR1437"/>
      <c r="AS1437"/>
      <c r="AT1437"/>
      <c r="AU1437"/>
      <c r="AV1437"/>
      <c r="AW1437"/>
      <c r="AX1437"/>
      <c r="AY1437"/>
      <c r="AZ1437"/>
      <c r="BA1437"/>
      <c r="BB1437"/>
      <c r="BC1437"/>
    </row>
    <row r="1438" spans="32:55" x14ac:dyDescent="0.3">
      <c r="AF1438"/>
      <c r="AG1438"/>
      <c r="AH1438"/>
      <c r="AI1438"/>
      <c r="AJ1438"/>
      <c r="AK1438"/>
      <c r="AL1438"/>
      <c r="AM1438"/>
      <c r="AN1438"/>
      <c r="AO1438"/>
      <c r="AP1438"/>
      <c r="AQ1438"/>
      <c r="AR1438"/>
      <c r="AS1438"/>
      <c r="AT1438"/>
      <c r="AU1438"/>
      <c r="AV1438"/>
      <c r="AW1438"/>
      <c r="AX1438"/>
      <c r="AY1438"/>
      <c r="AZ1438"/>
      <c r="BA1438"/>
      <c r="BB1438"/>
      <c r="BC1438"/>
    </row>
    <row r="1439" spans="32:55" x14ac:dyDescent="0.3">
      <c r="AF1439"/>
      <c r="AG1439"/>
      <c r="AH1439"/>
      <c r="AI1439"/>
      <c r="AJ1439"/>
      <c r="AK1439"/>
      <c r="AL1439"/>
      <c r="AM1439"/>
      <c r="AN1439"/>
      <c r="AO1439"/>
      <c r="AP1439"/>
      <c r="AQ1439"/>
      <c r="AR1439"/>
      <c r="AS1439"/>
      <c r="AT1439"/>
      <c r="AU1439"/>
      <c r="AV1439"/>
      <c r="AW1439"/>
      <c r="AX1439"/>
      <c r="AY1439"/>
      <c r="AZ1439"/>
      <c r="BA1439"/>
      <c r="BB1439"/>
      <c r="BC1439"/>
    </row>
    <row r="1440" spans="32:55" x14ac:dyDescent="0.3">
      <c r="AF1440"/>
      <c r="AG1440"/>
      <c r="AH1440"/>
      <c r="AI1440"/>
      <c r="AJ1440"/>
      <c r="AK1440"/>
      <c r="AL1440"/>
      <c r="AM1440"/>
      <c r="AN1440"/>
      <c r="AO1440"/>
      <c r="AP1440"/>
      <c r="AQ1440"/>
      <c r="AR1440"/>
      <c r="AS1440"/>
      <c r="AT1440"/>
      <c r="AU1440"/>
      <c r="AV1440"/>
      <c r="AW1440"/>
      <c r="AX1440"/>
      <c r="AY1440"/>
      <c r="AZ1440"/>
      <c r="BA1440"/>
      <c r="BB1440"/>
      <c r="BC1440"/>
    </row>
    <row r="1441" spans="32:55" x14ac:dyDescent="0.3">
      <c r="AF1441"/>
      <c r="AG1441"/>
      <c r="AH1441"/>
      <c r="AI1441"/>
      <c r="AJ1441"/>
      <c r="AK1441"/>
      <c r="AL1441"/>
      <c r="AM1441"/>
      <c r="AN1441"/>
      <c r="AO1441"/>
      <c r="AP1441"/>
      <c r="AQ1441"/>
      <c r="AR1441"/>
      <c r="AS1441"/>
      <c r="AT1441"/>
      <c r="AU1441"/>
      <c r="AV1441"/>
      <c r="AW1441"/>
      <c r="AX1441"/>
      <c r="AY1441"/>
      <c r="AZ1441"/>
      <c r="BA1441"/>
      <c r="BB1441"/>
      <c r="BC1441"/>
    </row>
    <row r="1442" spans="32:55" x14ac:dyDescent="0.3">
      <c r="AF1442"/>
      <c r="AG1442"/>
      <c r="AH1442"/>
      <c r="AI1442"/>
      <c r="AJ1442"/>
      <c r="AK1442"/>
      <c r="AL1442"/>
      <c r="AM1442"/>
      <c r="AN1442"/>
      <c r="AO1442"/>
      <c r="AP1442"/>
      <c r="AQ1442"/>
      <c r="AR1442"/>
      <c r="AS1442"/>
      <c r="AT1442"/>
      <c r="AU1442"/>
      <c r="AV1442"/>
      <c r="AW1442"/>
      <c r="AX1442"/>
      <c r="AY1442"/>
      <c r="AZ1442"/>
      <c r="BA1442"/>
      <c r="BB1442"/>
      <c r="BC1442"/>
    </row>
    <row r="1443" spans="32:55" x14ac:dyDescent="0.3">
      <c r="AF1443"/>
      <c r="AG1443"/>
      <c r="AH1443"/>
      <c r="AI1443"/>
      <c r="AJ1443"/>
      <c r="AK1443"/>
      <c r="AL1443"/>
      <c r="AM1443"/>
      <c r="AN1443"/>
      <c r="AO1443"/>
      <c r="AP1443"/>
      <c r="AQ1443"/>
      <c r="AR1443"/>
      <c r="AS1443"/>
      <c r="AT1443"/>
      <c r="AU1443"/>
      <c r="AV1443"/>
      <c r="AW1443"/>
      <c r="AX1443"/>
      <c r="AY1443"/>
      <c r="AZ1443"/>
      <c r="BA1443"/>
      <c r="BB1443"/>
      <c r="BC1443"/>
    </row>
    <row r="1444" spans="32:55" x14ac:dyDescent="0.3">
      <c r="AF1444"/>
      <c r="AG1444"/>
      <c r="AH1444"/>
      <c r="AI1444"/>
      <c r="AJ1444"/>
      <c r="AK1444"/>
      <c r="AL1444"/>
      <c r="AM1444"/>
      <c r="AN1444"/>
      <c r="AO1444"/>
      <c r="AP1444"/>
      <c r="AQ1444"/>
      <c r="AR1444"/>
      <c r="AS1444"/>
      <c r="AT1444"/>
      <c r="AU1444"/>
      <c r="AV1444"/>
      <c r="AW1444"/>
      <c r="AX1444"/>
      <c r="AY1444"/>
      <c r="AZ1444"/>
      <c r="BA1444"/>
      <c r="BB1444"/>
      <c r="BC1444"/>
    </row>
    <row r="1445" spans="32:55" x14ac:dyDescent="0.3">
      <c r="AF1445"/>
      <c r="AG1445"/>
      <c r="AH1445"/>
      <c r="AI1445"/>
      <c r="AJ1445"/>
      <c r="AK1445"/>
      <c r="AL1445"/>
      <c r="AM1445"/>
      <c r="AN1445"/>
      <c r="AO1445"/>
      <c r="AP1445"/>
      <c r="AQ1445"/>
      <c r="AR1445"/>
      <c r="AS1445"/>
      <c r="AT1445"/>
      <c r="AU1445"/>
      <c r="AV1445"/>
      <c r="AW1445"/>
      <c r="AX1445"/>
      <c r="AY1445"/>
      <c r="AZ1445"/>
      <c r="BA1445"/>
      <c r="BB1445"/>
      <c r="BC1445"/>
    </row>
    <row r="1446" spans="32:55" x14ac:dyDescent="0.3">
      <c r="AF1446"/>
      <c r="AG1446"/>
      <c r="AH1446"/>
      <c r="AI1446"/>
      <c r="AJ1446"/>
      <c r="AK1446"/>
      <c r="AL1446"/>
      <c r="AM1446"/>
      <c r="AN1446"/>
      <c r="AO1446"/>
      <c r="AP1446"/>
      <c r="AQ1446"/>
      <c r="AR1446"/>
      <c r="AS1446"/>
      <c r="AT1446"/>
      <c r="AU1446"/>
      <c r="AV1446"/>
      <c r="AW1446"/>
      <c r="AX1446"/>
      <c r="AY1446"/>
      <c r="AZ1446"/>
      <c r="BA1446"/>
      <c r="BB1446"/>
      <c r="BC1446"/>
    </row>
    <row r="1447" spans="32:55" x14ac:dyDescent="0.3">
      <c r="AF1447"/>
      <c r="AG1447"/>
      <c r="AH1447"/>
      <c r="AI1447"/>
      <c r="AJ1447"/>
      <c r="AK1447"/>
      <c r="AL1447"/>
      <c r="AM1447"/>
      <c r="AN1447"/>
      <c r="AO1447"/>
      <c r="AP1447"/>
      <c r="AQ1447"/>
      <c r="AR1447"/>
      <c r="AS1447"/>
      <c r="AT1447"/>
      <c r="AU1447"/>
      <c r="AV1447"/>
      <c r="AW1447"/>
      <c r="AX1447"/>
      <c r="AY1447"/>
      <c r="AZ1447"/>
      <c r="BA1447"/>
      <c r="BB1447"/>
      <c r="BC1447"/>
    </row>
    <row r="1448" spans="32:55" x14ac:dyDescent="0.3">
      <c r="AF1448"/>
      <c r="AG1448"/>
      <c r="AH1448"/>
      <c r="AI1448"/>
      <c r="AJ1448"/>
      <c r="AK1448"/>
      <c r="AL1448"/>
      <c r="AM1448"/>
      <c r="AN1448"/>
      <c r="AO1448"/>
      <c r="AP1448"/>
      <c r="AQ1448"/>
      <c r="AR1448"/>
      <c r="AS1448"/>
      <c r="AT1448"/>
      <c r="AU1448"/>
      <c r="AV1448"/>
      <c r="AW1448"/>
      <c r="AX1448"/>
      <c r="AY1448"/>
      <c r="AZ1448"/>
      <c r="BA1448"/>
      <c r="BB1448"/>
      <c r="BC1448"/>
    </row>
    <row r="1449" spans="32:55" x14ac:dyDescent="0.3">
      <c r="AF1449"/>
      <c r="AG1449"/>
      <c r="AH1449"/>
      <c r="AI1449"/>
      <c r="AJ1449"/>
      <c r="AK1449"/>
      <c r="AL1449"/>
      <c r="AM1449"/>
      <c r="AN1449"/>
      <c r="AO1449"/>
      <c r="AP1449"/>
      <c r="AQ1449"/>
      <c r="AR1449"/>
      <c r="AS1449"/>
      <c r="AT1449"/>
      <c r="AU1449"/>
      <c r="AV1449"/>
      <c r="AW1449"/>
      <c r="AX1449"/>
      <c r="AY1449"/>
      <c r="AZ1449"/>
      <c r="BA1449"/>
      <c r="BB1449"/>
      <c r="BC1449"/>
    </row>
    <row r="1450" spans="32:55" x14ac:dyDescent="0.3">
      <c r="AF1450"/>
      <c r="AG1450"/>
      <c r="AH1450"/>
      <c r="AI1450"/>
      <c r="AJ1450"/>
      <c r="AK1450"/>
      <c r="AL1450"/>
      <c r="AM1450"/>
      <c r="AN1450"/>
      <c r="AO1450"/>
      <c r="AP1450"/>
      <c r="AQ1450"/>
      <c r="AR1450"/>
      <c r="AS1450"/>
      <c r="AT1450"/>
      <c r="AU1450"/>
      <c r="AV1450"/>
      <c r="AW1450"/>
      <c r="AX1450"/>
      <c r="AY1450"/>
      <c r="AZ1450"/>
      <c r="BA1450"/>
      <c r="BB1450"/>
      <c r="BC1450"/>
    </row>
    <row r="1451" spans="32:55" x14ac:dyDescent="0.3">
      <c r="AF1451"/>
      <c r="AG1451"/>
      <c r="AH1451"/>
      <c r="AI1451"/>
      <c r="AJ1451"/>
      <c r="AK1451"/>
      <c r="AL1451"/>
      <c r="AM1451"/>
      <c r="AN1451"/>
      <c r="AO1451"/>
      <c r="AP1451"/>
      <c r="AQ1451"/>
      <c r="AR1451"/>
      <c r="AS1451"/>
      <c r="AT1451"/>
      <c r="AU1451"/>
      <c r="AV1451"/>
      <c r="AW1451"/>
      <c r="AX1451"/>
      <c r="AY1451"/>
      <c r="AZ1451"/>
      <c r="BA1451"/>
      <c r="BB1451"/>
      <c r="BC1451"/>
    </row>
    <row r="1452" spans="32:55" x14ac:dyDescent="0.3">
      <c r="AF1452"/>
      <c r="AG1452"/>
      <c r="AH1452"/>
      <c r="AI1452"/>
      <c r="AJ1452"/>
      <c r="AK1452"/>
      <c r="AL1452"/>
      <c r="AM1452"/>
      <c r="AN1452"/>
      <c r="AO1452"/>
      <c r="AP1452"/>
      <c r="AQ1452"/>
      <c r="AR1452"/>
      <c r="AS1452"/>
      <c r="AT1452"/>
      <c r="AU1452"/>
      <c r="AV1452"/>
      <c r="AW1452"/>
      <c r="AX1452"/>
      <c r="AY1452"/>
      <c r="AZ1452"/>
      <c r="BA1452"/>
      <c r="BB1452"/>
      <c r="BC1452"/>
    </row>
    <row r="1453" spans="32:55" x14ac:dyDescent="0.3">
      <c r="AF1453"/>
      <c r="AG1453"/>
      <c r="AH1453"/>
      <c r="AI1453"/>
      <c r="AJ1453"/>
      <c r="AK1453"/>
      <c r="AL1453"/>
      <c r="AM1453"/>
      <c r="AN1453"/>
      <c r="AO1453"/>
      <c r="AP1453"/>
      <c r="AQ1453"/>
      <c r="AR1453"/>
      <c r="AS1453"/>
      <c r="AT1453"/>
      <c r="AU1453"/>
      <c r="AV1453"/>
      <c r="AW1453"/>
      <c r="AX1453"/>
      <c r="AY1453"/>
      <c r="AZ1453"/>
      <c r="BA1453"/>
      <c r="BB1453"/>
      <c r="BC1453"/>
    </row>
    <row r="1454" spans="32:55" x14ac:dyDescent="0.3">
      <c r="AF1454"/>
      <c r="AG1454"/>
      <c r="AH1454"/>
      <c r="AI1454"/>
      <c r="AJ1454"/>
      <c r="AK1454"/>
      <c r="AL1454"/>
      <c r="AM1454"/>
      <c r="AN1454"/>
      <c r="AO1454"/>
      <c r="AP1454"/>
      <c r="AQ1454"/>
      <c r="AR1454"/>
      <c r="AS1454"/>
      <c r="AT1454"/>
      <c r="AU1454"/>
      <c r="AV1454"/>
      <c r="AW1454"/>
      <c r="AX1454"/>
      <c r="AY1454"/>
      <c r="AZ1454"/>
      <c r="BA1454"/>
      <c r="BB1454"/>
      <c r="BC1454"/>
    </row>
    <row r="1455" spans="32:55" x14ac:dyDescent="0.3">
      <c r="AF1455"/>
      <c r="AG1455"/>
      <c r="AH1455"/>
      <c r="AI1455"/>
      <c r="AJ1455"/>
      <c r="AK1455"/>
      <c r="AL1455"/>
      <c r="AM1455"/>
      <c r="AN1455"/>
      <c r="AO1455"/>
      <c r="AP1455"/>
      <c r="AQ1455"/>
      <c r="AR1455"/>
      <c r="AS1455"/>
      <c r="AT1455"/>
      <c r="AU1455"/>
      <c r="AV1455"/>
      <c r="AW1455"/>
      <c r="AX1455"/>
      <c r="AY1455"/>
      <c r="AZ1455"/>
      <c r="BA1455"/>
      <c r="BB1455"/>
      <c r="BC1455"/>
    </row>
    <row r="1456" spans="32:55" x14ac:dyDescent="0.3">
      <c r="AF1456"/>
      <c r="AG1456"/>
      <c r="AH1456"/>
      <c r="AI1456"/>
      <c r="AJ1456"/>
      <c r="AK1456"/>
      <c r="AL1456"/>
      <c r="AM1456"/>
      <c r="AN1456"/>
      <c r="AO1456"/>
      <c r="AP1456"/>
      <c r="AQ1456"/>
      <c r="AR1456"/>
      <c r="AS1456"/>
      <c r="AT1456"/>
      <c r="AU1456"/>
      <c r="AV1456"/>
      <c r="AW1456"/>
      <c r="AX1456"/>
      <c r="AY1456"/>
      <c r="AZ1456"/>
      <c r="BA1456"/>
      <c r="BB1456"/>
      <c r="BC1456"/>
    </row>
    <row r="1457" spans="32:55" x14ac:dyDescent="0.3">
      <c r="AF1457"/>
      <c r="AG1457"/>
      <c r="AH1457"/>
      <c r="AI1457"/>
      <c r="AJ1457"/>
      <c r="AK1457"/>
      <c r="AL1457"/>
      <c r="AM1457"/>
      <c r="AN1457"/>
      <c r="AO1457"/>
      <c r="AP1457"/>
      <c r="AQ1457"/>
      <c r="AR1457"/>
      <c r="AS1457"/>
      <c r="AT1457"/>
      <c r="AU1457"/>
      <c r="AV1457"/>
      <c r="AW1457"/>
      <c r="AX1457"/>
      <c r="AY1457"/>
      <c r="AZ1457"/>
      <c r="BA1457"/>
      <c r="BB1457"/>
      <c r="BC1457"/>
    </row>
    <row r="1458" spans="32:55" x14ac:dyDescent="0.3">
      <c r="AF1458"/>
      <c r="AG1458"/>
      <c r="AH1458"/>
      <c r="AI1458"/>
      <c r="AJ1458"/>
      <c r="AK1458"/>
      <c r="AL1458"/>
      <c r="AM1458"/>
      <c r="AN1458"/>
      <c r="AO1458"/>
      <c r="AP1458"/>
      <c r="AQ1458"/>
      <c r="AR1458"/>
      <c r="AS1458"/>
      <c r="AT1458"/>
      <c r="AU1458"/>
      <c r="AV1458"/>
      <c r="AW1458"/>
      <c r="AX1458"/>
      <c r="AY1458"/>
      <c r="AZ1458"/>
      <c r="BA1458"/>
      <c r="BB1458"/>
      <c r="BC1458"/>
    </row>
    <row r="1459" spans="32:55" x14ac:dyDescent="0.3">
      <c r="AF1459"/>
      <c r="AG1459"/>
      <c r="AH1459"/>
      <c r="AI1459"/>
      <c r="AJ1459"/>
      <c r="AK1459"/>
      <c r="AL1459"/>
      <c r="AM1459"/>
      <c r="AN1459"/>
      <c r="AO1459"/>
      <c r="AP1459"/>
      <c r="AQ1459"/>
      <c r="AR1459"/>
      <c r="AS1459"/>
      <c r="AT1459"/>
      <c r="AU1459"/>
      <c r="AV1459"/>
      <c r="AW1459"/>
      <c r="AX1459"/>
      <c r="AY1459"/>
      <c r="AZ1459"/>
      <c r="BA1459"/>
      <c r="BB1459"/>
      <c r="BC1459"/>
    </row>
    <row r="1460" spans="32:55" x14ac:dyDescent="0.3">
      <c r="AF1460"/>
      <c r="AG1460"/>
      <c r="AH1460"/>
      <c r="AI1460"/>
      <c r="AJ1460"/>
      <c r="AK1460"/>
      <c r="AL1460"/>
      <c r="AM1460"/>
      <c r="AN1460"/>
      <c r="AO1460"/>
      <c r="AP1460"/>
      <c r="AQ1460"/>
      <c r="AR1460"/>
      <c r="AS1460"/>
      <c r="AT1460"/>
      <c r="AU1460"/>
      <c r="AV1460"/>
      <c r="AW1460"/>
      <c r="AX1460"/>
      <c r="AY1460"/>
      <c r="AZ1460"/>
      <c r="BA1460"/>
      <c r="BB1460"/>
      <c r="BC1460"/>
    </row>
    <row r="1461" spans="32:55" x14ac:dyDescent="0.3">
      <c r="AF1461"/>
      <c r="AG1461"/>
      <c r="AH1461"/>
      <c r="AI1461"/>
      <c r="AJ1461"/>
      <c r="AK1461"/>
      <c r="AL1461"/>
      <c r="AM1461"/>
      <c r="AN1461"/>
      <c r="AO1461"/>
      <c r="AP1461"/>
      <c r="AQ1461"/>
      <c r="AR1461"/>
      <c r="AS1461"/>
      <c r="AT1461"/>
      <c r="AU1461"/>
      <c r="AV1461"/>
      <c r="AW1461"/>
      <c r="AX1461"/>
      <c r="AY1461"/>
      <c r="AZ1461"/>
      <c r="BA1461"/>
      <c r="BB1461"/>
      <c r="BC1461"/>
    </row>
    <row r="1462" spans="32:55" x14ac:dyDescent="0.3">
      <c r="AF1462"/>
      <c r="AG1462"/>
      <c r="AH1462"/>
      <c r="AI1462"/>
      <c r="AJ1462"/>
      <c r="AK1462"/>
      <c r="AL1462"/>
      <c r="AM1462"/>
      <c r="AN1462"/>
      <c r="AO1462"/>
      <c r="AP1462"/>
      <c r="AQ1462"/>
      <c r="AR1462"/>
      <c r="AS1462"/>
      <c r="AT1462"/>
      <c r="AU1462"/>
      <c r="AV1462"/>
      <c r="AW1462"/>
      <c r="AX1462"/>
      <c r="AY1462"/>
      <c r="AZ1462"/>
      <c r="BA1462"/>
      <c r="BB1462"/>
      <c r="BC1462"/>
    </row>
    <row r="1463" spans="32:55" x14ac:dyDescent="0.3">
      <c r="AF1463"/>
      <c r="AG1463"/>
      <c r="AH1463"/>
      <c r="AI1463"/>
      <c r="AJ1463"/>
      <c r="AK1463"/>
      <c r="AL1463"/>
      <c r="AM1463"/>
      <c r="AN1463"/>
      <c r="AO1463"/>
      <c r="AP1463"/>
      <c r="AQ1463"/>
      <c r="AR1463"/>
      <c r="AS1463"/>
      <c r="AT1463"/>
      <c r="AU1463"/>
      <c r="AV1463"/>
      <c r="AW1463"/>
      <c r="AX1463"/>
      <c r="AY1463"/>
      <c r="AZ1463"/>
      <c r="BA1463"/>
      <c r="BB1463"/>
      <c r="BC1463"/>
    </row>
    <row r="1464" spans="32:55" x14ac:dyDescent="0.3">
      <c r="AF1464"/>
      <c r="AG1464"/>
      <c r="AH1464"/>
      <c r="AI1464"/>
      <c r="AJ1464"/>
      <c r="AK1464"/>
      <c r="AL1464"/>
      <c r="AM1464"/>
      <c r="AN1464"/>
      <c r="AO1464"/>
      <c r="AP1464"/>
      <c r="AQ1464"/>
      <c r="AR1464"/>
      <c r="AS1464"/>
      <c r="AT1464"/>
      <c r="AU1464"/>
      <c r="AV1464"/>
      <c r="AW1464"/>
      <c r="AX1464"/>
      <c r="AY1464"/>
      <c r="AZ1464"/>
      <c r="BA1464"/>
      <c r="BB1464"/>
      <c r="BC1464"/>
    </row>
    <row r="1465" spans="32:55" x14ac:dyDescent="0.3">
      <c r="AF1465"/>
      <c r="AG1465"/>
      <c r="AH1465"/>
      <c r="AI1465"/>
      <c r="AJ1465"/>
      <c r="AK1465"/>
      <c r="AL1465"/>
      <c r="AM1465"/>
      <c r="AN1465"/>
      <c r="AO1465"/>
      <c r="AP1465"/>
      <c r="AQ1465"/>
      <c r="AR1465"/>
      <c r="AS1465"/>
      <c r="AT1465"/>
      <c r="AU1465"/>
      <c r="AV1465"/>
      <c r="AW1465"/>
      <c r="AX1465"/>
      <c r="AY1465"/>
      <c r="AZ1465"/>
      <c r="BA1465"/>
      <c r="BB1465"/>
      <c r="BC1465"/>
    </row>
    <row r="1466" spans="32:55" x14ac:dyDescent="0.3">
      <c r="AF1466"/>
      <c r="AG1466"/>
      <c r="AH1466"/>
      <c r="AI1466"/>
      <c r="AJ1466"/>
      <c r="AK1466"/>
      <c r="AL1466"/>
      <c r="AM1466"/>
      <c r="AN1466"/>
      <c r="AO1466"/>
      <c r="AP1466"/>
      <c r="AQ1466"/>
      <c r="AR1466"/>
      <c r="AS1466"/>
      <c r="AT1466"/>
      <c r="AU1466"/>
      <c r="AV1466"/>
      <c r="AW1466"/>
      <c r="AX1466"/>
      <c r="AY1466"/>
      <c r="AZ1466"/>
      <c r="BA1466"/>
      <c r="BB1466"/>
      <c r="BC1466"/>
    </row>
    <row r="1467" spans="32:55" x14ac:dyDescent="0.3">
      <c r="AF1467"/>
      <c r="AG1467"/>
      <c r="AH1467"/>
      <c r="AI1467"/>
      <c r="AJ1467"/>
      <c r="AK1467"/>
      <c r="AL1467"/>
      <c r="AM1467"/>
      <c r="AN1467"/>
      <c r="AO1467"/>
      <c r="AP1467"/>
      <c r="AQ1467"/>
      <c r="AR1467"/>
      <c r="AS1467"/>
      <c r="AT1467"/>
      <c r="AU1467"/>
      <c r="AV1467"/>
      <c r="AW1467"/>
      <c r="AX1467"/>
      <c r="AY1467"/>
      <c r="AZ1467"/>
      <c r="BA1467"/>
      <c r="BB1467"/>
      <c r="BC1467"/>
    </row>
    <row r="1468" spans="32:55" x14ac:dyDescent="0.3">
      <c r="AF1468"/>
      <c r="AG1468"/>
      <c r="AH1468"/>
      <c r="AI1468"/>
      <c r="AJ1468"/>
      <c r="AK1468"/>
      <c r="AL1468"/>
      <c r="AM1468"/>
      <c r="AN1468"/>
      <c r="AO1468"/>
      <c r="AP1468"/>
      <c r="AQ1468"/>
      <c r="AR1468"/>
      <c r="AS1468"/>
      <c r="AT1468"/>
      <c r="AU1468"/>
      <c r="AV1468"/>
      <c r="AW1468"/>
      <c r="AX1468"/>
      <c r="AY1468"/>
      <c r="AZ1468"/>
      <c r="BA1468"/>
      <c r="BB1468"/>
      <c r="BC1468"/>
    </row>
    <row r="1469" spans="32:55" x14ac:dyDescent="0.3">
      <c r="AF1469"/>
      <c r="AG1469"/>
      <c r="AH1469"/>
      <c r="AI1469"/>
      <c r="AJ1469"/>
      <c r="AK1469"/>
      <c r="AL1469"/>
      <c r="AM1469"/>
      <c r="AN1469"/>
      <c r="AO1469"/>
      <c r="AP1469"/>
      <c r="AQ1469"/>
      <c r="AR1469"/>
      <c r="AS1469"/>
      <c r="AT1469"/>
      <c r="AU1469"/>
      <c r="AV1469"/>
      <c r="AW1469"/>
      <c r="AX1469"/>
      <c r="AY1469"/>
      <c r="AZ1469"/>
      <c r="BA1469"/>
      <c r="BB1469"/>
      <c r="BC1469"/>
    </row>
    <row r="1470" spans="32:55" x14ac:dyDescent="0.3">
      <c r="AF1470"/>
      <c r="AG1470"/>
      <c r="AH1470"/>
      <c r="AI1470"/>
      <c r="AJ1470"/>
      <c r="AK1470"/>
      <c r="AL1470"/>
      <c r="AM1470"/>
      <c r="AN1470"/>
      <c r="AO1470"/>
      <c r="AP1470"/>
      <c r="AQ1470"/>
      <c r="AR1470"/>
      <c r="AS1470"/>
      <c r="AT1470"/>
      <c r="AU1470"/>
      <c r="AV1470"/>
      <c r="AW1470"/>
      <c r="AX1470"/>
      <c r="AY1470"/>
      <c r="AZ1470"/>
      <c r="BA1470"/>
      <c r="BB1470"/>
      <c r="BC1470"/>
    </row>
    <row r="1471" spans="32:55" x14ac:dyDescent="0.3">
      <c r="AF1471"/>
      <c r="AG1471"/>
      <c r="AH1471"/>
      <c r="AI1471"/>
      <c r="AJ1471"/>
      <c r="AK1471"/>
      <c r="AL1471"/>
      <c r="AM1471"/>
      <c r="AN1471"/>
      <c r="AO1471"/>
      <c r="AP1471"/>
      <c r="AQ1471"/>
      <c r="AR1471"/>
      <c r="AS1471"/>
      <c r="AT1471"/>
      <c r="AU1471"/>
      <c r="AV1471"/>
      <c r="AW1471"/>
      <c r="AX1471"/>
      <c r="AY1471"/>
      <c r="AZ1471"/>
      <c r="BA1471"/>
      <c r="BB1471"/>
      <c r="BC1471"/>
    </row>
    <row r="1472" spans="32:55" x14ac:dyDescent="0.3">
      <c r="AF1472"/>
      <c r="AG1472"/>
      <c r="AH1472"/>
      <c r="AI1472"/>
      <c r="AJ1472"/>
      <c r="AK1472"/>
      <c r="AL1472"/>
      <c r="AM1472"/>
      <c r="AN1472"/>
      <c r="AO1472"/>
      <c r="AP1472"/>
      <c r="AQ1472"/>
      <c r="AR1472"/>
      <c r="AS1472"/>
      <c r="AT1472"/>
      <c r="AU1472"/>
      <c r="AV1472"/>
      <c r="AW1472"/>
      <c r="AX1472"/>
      <c r="AY1472"/>
      <c r="AZ1472"/>
      <c r="BA1472"/>
      <c r="BB1472"/>
      <c r="BC1472"/>
    </row>
    <row r="1473" spans="32:55" x14ac:dyDescent="0.3">
      <c r="AF1473"/>
      <c r="AG1473"/>
      <c r="AH1473"/>
      <c r="AI1473"/>
      <c r="AJ1473"/>
      <c r="AK1473"/>
      <c r="AL1473"/>
      <c r="AM1473"/>
      <c r="AN1473"/>
      <c r="AO1473"/>
      <c r="AP1473"/>
      <c r="AQ1473"/>
      <c r="AR1473"/>
      <c r="AS1473"/>
      <c r="AT1473"/>
      <c r="AU1473"/>
      <c r="AV1473"/>
      <c r="AW1473"/>
      <c r="AX1473"/>
      <c r="AY1473"/>
      <c r="AZ1473"/>
      <c r="BA1473"/>
      <c r="BB1473"/>
      <c r="BC1473"/>
    </row>
    <row r="1474" spans="32:55" x14ac:dyDescent="0.3">
      <c r="AF1474"/>
      <c r="AG1474"/>
      <c r="AH1474"/>
      <c r="AI1474"/>
      <c r="AJ1474"/>
      <c r="AK1474"/>
      <c r="AL1474"/>
      <c r="AM1474"/>
      <c r="AN1474"/>
      <c r="AO1474"/>
      <c r="AP1474"/>
      <c r="AQ1474"/>
      <c r="AR1474"/>
      <c r="AS1474"/>
      <c r="AT1474"/>
      <c r="AU1474"/>
      <c r="AV1474"/>
      <c r="AW1474"/>
      <c r="AX1474"/>
      <c r="AY1474"/>
      <c r="AZ1474"/>
      <c r="BA1474"/>
      <c r="BB1474"/>
      <c r="BC1474"/>
    </row>
    <row r="1475" spans="32:55" x14ac:dyDescent="0.3">
      <c r="AF1475"/>
      <c r="AG1475"/>
      <c r="AH1475"/>
      <c r="AI1475"/>
      <c r="AJ1475"/>
      <c r="AK1475"/>
      <c r="AL1475"/>
      <c r="AM1475"/>
      <c r="AN1475"/>
      <c r="AO1475"/>
      <c r="AP1475"/>
      <c r="AQ1475"/>
      <c r="AR1475"/>
      <c r="AS1475"/>
      <c r="AT1475"/>
      <c r="AU1475"/>
      <c r="AV1475"/>
      <c r="AW1475"/>
      <c r="AX1475"/>
      <c r="AY1475"/>
      <c r="AZ1475"/>
      <c r="BA1475"/>
      <c r="BB1475"/>
      <c r="BC1475"/>
    </row>
    <row r="1476" spans="32:55" x14ac:dyDescent="0.3">
      <c r="AF1476"/>
      <c r="AG1476"/>
      <c r="AH1476"/>
      <c r="AI1476"/>
      <c r="AJ1476"/>
      <c r="AK1476"/>
      <c r="AL1476"/>
      <c r="AM1476"/>
      <c r="AN1476"/>
      <c r="AO1476"/>
      <c r="AP1476"/>
      <c r="AQ1476"/>
      <c r="AR1476"/>
      <c r="AS1476"/>
      <c r="AT1476"/>
      <c r="AU1476"/>
      <c r="AV1476"/>
      <c r="AW1476"/>
      <c r="AX1476"/>
      <c r="AY1476"/>
      <c r="AZ1476"/>
      <c r="BA1476"/>
      <c r="BB1476"/>
      <c r="BC1476"/>
    </row>
    <row r="1477" spans="32:55" x14ac:dyDescent="0.3">
      <c r="AF1477"/>
      <c r="AG1477"/>
      <c r="AH1477"/>
      <c r="AI1477"/>
      <c r="AJ1477"/>
      <c r="AK1477"/>
      <c r="AL1477"/>
      <c r="AM1477"/>
      <c r="AN1477"/>
      <c r="AO1477"/>
      <c r="AP1477"/>
      <c r="AQ1477"/>
      <c r="AR1477"/>
      <c r="AS1477"/>
      <c r="AT1477"/>
      <c r="AU1477"/>
      <c r="AV1477"/>
      <c r="AW1477"/>
      <c r="AX1477"/>
      <c r="AY1477"/>
      <c r="AZ1477"/>
      <c r="BA1477"/>
      <c r="BB1477"/>
      <c r="BC1477"/>
    </row>
    <row r="1478" spans="32:55" x14ac:dyDescent="0.3">
      <c r="AF1478"/>
      <c r="AG1478"/>
      <c r="AH1478"/>
      <c r="AI1478"/>
      <c r="AJ1478"/>
      <c r="AK1478"/>
      <c r="AL1478"/>
      <c r="AM1478"/>
      <c r="AN1478"/>
      <c r="AO1478"/>
      <c r="AP1478"/>
      <c r="AQ1478"/>
      <c r="AR1478"/>
      <c r="AS1478"/>
      <c r="AT1478"/>
      <c r="AU1478"/>
      <c r="AV1478"/>
      <c r="AW1478"/>
      <c r="AX1478"/>
      <c r="AY1478"/>
      <c r="AZ1478"/>
      <c r="BA1478"/>
      <c r="BB1478"/>
      <c r="BC1478"/>
    </row>
    <row r="1479" spans="32:55" x14ac:dyDescent="0.3">
      <c r="AF1479"/>
      <c r="AG1479"/>
      <c r="AH1479"/>
      <c r="AI1479"/>
      <c r="AJ1479"/>
      <c r="AK1479"/>
      <c r="AL1479"/>
      <c r="AM1479"/>
      <c r="AN1479"/>
      <c r="AO1479"/>
      <c r="AP1479"/>
      <c r="AQ1479"/>
      <c r="AR1479"/>
      <c r="AS1479"/>
      <c r="AT1479"/>
      <c r="AU1479"/>
      <c r="AV1479"/>
      <c r="AW1479"/>
      <c r="AX1479"/>
      <c r="AY1479"/>
      <c r="AZ1479"/>
      <c r="BA1479"/>
      <c r="BB1479"/>
      <c r="BC1479"/>
    </row>
    <row r="1480" spans="32:55" x14ac:dyDescent="0.3">
      <c r="AF1480"/>
      <c r="AG1480"/>
      <c r="AH1480"/>
      <c r="AI1480"/>
      <c r="AJ1480"/>
      <c r="AK1480"/>
      <c r="AL1480"/>
      <c r="AM1480"/>
      <c r="AN1480"/>
      <c r="AO1480"/>
      <c r="AP1480"/>
      <c r="AQ1480"/>
      <c r="AR1480"/>
      <c r="AS1480"/>
      <c r="AT1480"/>
      <c r="AU1480"/>
      <c r="AV1480"/>
      <c r="AW1480"/>
      <c r="AX1480"/>
      <c r="AY1480"/>
      <c r="AZ1480"/>
      <c r="BA1480"/>
      <c r="BB1480"/>
      <c r="BC1480"/>
    </row>
    <row r="1481" spans="32:55" x14ac:dyDescent="0.3">
      <c r="AF1481"/>
      <c r="AG1481"/>
      <c r="AH1481"/>
      <c r="AI1481"/>
      <c r="AJ1481"/>
      <c r="AK1481"/>
      <c r="AL1481"/>
      <c r="AM1481"/>
      <c r="AN1481"/>
      <c r="AO1481"/>
      <c r="AP1481"/>
      <c r="AQ1481"/>
      <c r="AR1481"/>
      <c r="AS1481"/>
      <c r="AT1481"/>
      <c r="AU1481"/>
      <c r="AV1481"/>
      <c r="AW1481"/>
      <c r="AX1481"/>
      <c r="AY1481"/>
      <c r="AZ1481"/>
      <c r="BA1481"/>
      <c r="BB1481"/>
      <c r="BC1481"/>
    </row>
    <row r="1482" spans="32:55" x14ac:dyDescent="0.3">
      <c r="AF1482"/>
      <c r="AG1482"/>
      <c r="AH1482"/>
      <c r="AI1482"/>
      <c r="AJ1482"/>
      <c r="AK1482"/>
      <c r="AL1482"/>
      <c r="AM1482"/>
      <c r="AN1482"/>
      <c r="AO1482"/>
      <c r="AP1482"/>
      <c r="AQ1482"/>
      <c r="AR1482"/>
      <c r="AS1482"/>
      <c r="AT1482"/>
      <c r="AU1482"/>
      <c r="AV1482"/>
      <c r="AW1482"/>
      <c r="AX1482"/>
      <c r="AY1482"/>
      <c r="AZ1482"/>
      <c r="BA1482"/>
      <c r="BB1482"/>
      <c r="BC1482"/>
    </row>
    <row r="1483" spans="32:55" x14ac:dyDescent="0.3">
      <c r="AF1483"/>
      <c r="AG1483"/>
      <c r="AH1483"/>
      <c r="AI1483"/>
      <c r="AJ1483"/>
      <c r="AK1483"/>
      <c r="AL1483"/>
      <c r="AM1483"/>
      <c r="AN1483"/>
      <c r="AO1483"/>
      <c r="AP1483"/>
      <c r="AQ1483"/>
      <c r="AR1483"/>
      <c r="AS1483"/>
      <c r="AT1483"/>
      <c r="AU1483"/>
      <c r="AV1483"/>
      <c r="AW1483"/>
      <c r="AX1483"/>
      <c r="AY1483"/>
      <c r="AZ1483"/>
      <c r="BA1483"/>
      <c r="BB1483"/>
      <c r="BC1483"/>
    </row>
    <row r="1484" spans="32:55" x14ac:dyDescent="0.3">
      <c r="AF1484"/>
      <c r="AG1484"/>
      <c r="AH1484"/>
      <c r="AI1484"/>
      <c r="AJ1484"/>
      <c r="AK1484"/>
      <c r="AL1484"/>
      <c r="AM1484"/>
      <c r="AN1484"/>
      <c r="AO1484"/>
      <c r="AP1484"/>
      <c r="AQ1484"/>
      <c r="AR1484"/>
      <c r="AS1484"/>
      <c r="AT1484"/>
      <c r="AU1484"/>
      <c r="AV1484"/>
      <c r="AW1484"/>
      <c r="AX1484"/>
      <c r="AY1484"/>
      <c r="AZ1484"/>
      <c r="BA1484"/>
      <c r="BB1484"/>
      <c r="BC1484"/>
    </row>
    <row r="1485" spans="32:55" x14ac:dyDescent="0.3">
      <c r="AF1485"/>
      <c r="AG1485"/>
      <c r="AH1485"/>
      <c r="AI1485"/>
      <c r="AJ1485"/>
      <c r="AK1485"/>
      <c r="AL1485"/>
      <c r="AM1485"/>
      <c r="AN1485"/>
      <c r="AO1485"/>
      <c r="AP1485"/>
      <c r="AQ1485"/>
      <c r="AR1485"/>
      <c r="AS1485"/>
      <c r="AT1485"/>
      <c r="AU1485"/>
      <c r="AV1485"/>
      <c r="AW1485"/>
      <c r="AX1485"/>
      <c r="AY1485"/>
      <c r="AZ1485"/>
      <c r="BA1485"/>
      <c r="BB1485"/>
      <c r="BC1485"/>
    </row>
    <row r="1486" spans="32:55" x14ac:dyDescent="0.3">
      <c r="AF1486"/>
      <c r="AG1486"/>
      <c r="AH1486"/>
      <c r="AI1486"/>
      <c r="AJ1486"/>
      <c r="AK1486"/>
      <c r="AL1486"/>
      <c r="AM1486"/>
      <c r="AN1486"/>
      <c r="AO1486"/>
      <c r="AP1486"/>
      <c r="AQ1486"/>
      <c r="AR1486"/>
      <c r="AS1486"/>
      <c r="AT1486"/>
      <c r="AU1486"/>
      <c r="AV1486"/>
      <c r="AW1486"/>
      <c r="AX1486"/>
      <c r="AY1486"/>
      <c r="AZ1486"/>
      <c r="BA1486"/>
      <c r="BB1486"/>
      <c r="BC1486"/>
    </row>
    <row r="1487" spans="32:55" x14ac:dyDescent="0.3">
      <c r="AF1487"/>
      <c r="AG1487"/>
      <c r="AH1487"/>
      <c r="AI1487"/>
      <c r="AJ1487"/>
      <c r="AK1487"/>
      <c r="AL1487"/>
      <c r="AM1487"/>
      <c r="AN1487"/>
      <c r="AO1487"/>
      <c r="AP1487"/>
      <c r="AQ1487"/>
      <c r="AR1487"/>
      <c r="AS1487"/>
      <c r="AT1487"/>
      <c r="AU1487"/>
      <c r="AV1487"/>
      <c r="AW1487"/>
      <c r="AX1487"/>
      <c r="AY1487"/>
      <c r="AZ1487"/>
      <c r="BA1487"/>
      <c r="BB1487"/>
      <c r="BC1487"/>
    </row>
    <row r="1488" spans="32:55" x14ac:dyDescent="0.3">
      <c r="AF1488"/>
      <c r="AG1488"/>
      <c r="AH1488"/>
      <c r="AI1488"/>
      <c r="AJ1488"/>
      <c r="AK1488"/>
      <c r="AL1488"/>
      <c r="AM1488"/>
      <c r="AN1488"/>
      <c r="AO1488"/>
      <c r="AP1488"/>
      <c r="AQ1488"/>
      <c r="AR1488"/>
      <c r="AS1488"/>
      <c r="AT1488"/>
      <c r="AU1488"/>
      <c r="AV1488"/>
      <c r="AW1488"/>
      <c r="AX1488"/>
      <c r="AY1488"/>
      <c r="AZ1488"/>
      <c r="BA1488"/>
      <c r="BB1488"/>
      <c r="BC1488"/>
    </row>
    <row r="1489" spans="32:55" x14ac:dyDescent="0.3">
      <c r="AF1489"/>
      <c r="AG1489"/>
      <c r="AH1489"/>
      <c r="AI1489"/>
      <c r="AJ1489"/>
      <c r="AK1489"/>
      <c r="AL1489"/>
      <c r="AM1489"/>
      <c r="AN1489"/>
      <c r="AO1489"/>
      <c r="AP1489"/>
      <c r="AQ1489"/>
      <c r="AR1489"/>
      <c r="AS1489"/>
      <c r="AT1489"/>
      <c r="AU1489"/>
      <c r="AV1489"/>
      <c r="AW1489"/>
      <c r="AX1489"/>
      <c r="AY1489"/>
      <c r="AZ1489"/>
      <c r="BA1489"/>
      <c r="BB1489"/>
      <c r="BC1489"/>
    </row>
    <row r="1490" spans="32:55" x14ac:dyDescent="0.3">
      <c r="AF1490"/>
      <c r="AG1490"/>
      <c r="AH1490"/>
      <c r="AI1490"/>
      <c r="AJ1490"/>
      <c r="AK1490"/>
      <c r="AL1490"/>
      <c r="AM1490"/>
      <c r="AN1490"/>
      <c r="AO1490"/>
      <c r="AP1490"/>
      <c r="AQ1490"/>
      <c r="AR1490"/>
      <c r="AS1490"/>
      <c r="AT1490"/>
      <c r="AU1490"/>
      <c r="AV1490"/>
      <c r="AW1490"/>
      <c r="AX1490"/>
      <c r="AY1490"/>
      <c r="AZ1490"/>
      <c r="BA1490"/>
      <c r="BB1490"/>
      <c r="BC1490"/>
    </row>
    <row r="1491" spans="32:55" x14ac:dyDescent="0.3">
      <c r="AF1491"/>
      <c r="AG1491"/>
      <c r="AH1491"/>
      <c r="AI1491"/>
      <c r="AJ1491"/>
      <c r="AK1491"/>
      <c r="AL1491"/>
      <c r="AM1491"/>
      <c r="AN1491"/>
      <c r="AO1491"/>
      <c r="AP1491"/>
      <c r="AQ1491"/>
      <c r="AR1491"/>
      <c r="AS1491"/>
      <c r="AT1491"/>
      <c r="AU1491"/>
      <c r="AV1491"/>
      <c r="AW1491"/>
      <c r="AX1491"/>
      <c r="AY1491"/>
      <c r="AZ1491"/>
      <c r="BA1491"/>
      <c r="BB1491"/>
      <c r="BC1491"/>
    </row>
    <row r="1492" spans="32:55" x14ac:dyDescent="0.3">
      <c r="AF1492"/>
      <c r="AG1492"/>
      <c r="AH1492"/>
      <c r="AI1492"/>
      <c r="AJ1492"/>
      <c r="AK1492"/>
      <c r="AL1492"/>
      <c r="AM1492"/>
      <c r="AN1492"/>
      <c r="AO1492"/>
      <c r="AP1492"/>
      <c r="AQ1492"/>
      <c r="AR1492"/>
      <c r="AS1492"/>
      <c r="AT1492"/>
      <c r="AU1492"/>
      <c r="AV1492"/>
      <c r="AW1492"/>
      <c r="AX1492"/>
      <c r="AY1492"/>
      <c r="AZ1492"/>
      <c r="BA1492"/>
      <c r="BB1492"/>
      <c r="BC1492"/>
    </row>
    <row r="1493" spans="32:55" x14ac:dyDescent="0.3">
      <c r="AF1493"/>
      <c r="AG1493"/>
      <c r="AH1493"/>
      <c r="AI1493"/>
      <c r="AJ1493"/>
      <c r="AK1493"/>
      <c r="AL1493"/>
      <c r="AM1493"/>
      <c r="AN1493"/>
      <c r="AO1493"/>
      <c r="AP1493"/>
      <c r="AQ1493"/>
      <c r="AR1493"/>
      <c r="AS1493"/>
      <c r="AT1493"/>
      <c r="AU1493"/>
      <c r="AV1493"/>
      <c r="AW1493"/>
      <c r="AX1493"/>
      <c r="AY1493"/>
      <c r="AZ1493"/>
      <c r="BA1493"/>
      <c r="BB1493"/>
      <c r="BC1493"/>
    </row>
    <row r="1494" spans="32:55" x14ac:dyDescent="0.3">
      <c r="AF1494"/>
      <c r="AG1494"/>
      <c r="AH1494"/>
      <c r="AI1494"/>
      <c r="AJ1494"/>
      <c r="AK1494"/>
      <c r="AL1494"/>
      <c r="AM1494"/>
      <c r="AN1494"/>
      <c r="AO1494"/>
      <c r="AP1494"/>
      <c r="AQ1494"/>
      <c r="AR1494"/>
      <c r="AS1494"/>
      <c r="AT1494"/>
      <c r="AU1494"/>
      <c r="AV1494"/>
      <c r="AW1494"/>
      <c r="AX1494"/>
      <c r="AY1494"/>
      <c r="AZ1494"/>
      <c r="BA1494"/>
      <c r="BB1494"/>
      <c r="BC1494"/>
    </row>
    <row r="1495" spans="32:55" x14ac:dyDescent="0.3">
      <c r="AF1495"/>
      <c r="AG1495"/>
      <c r="AH1495"/>
      <c r="AI1495"/>
      <c r="AJ1495"/>
      <c r="AK1495"/>
      <c r="AL1495"/>
      <c r="AM1495"/>
      <c r="AN1495"/>
      <c r="AO1495"/>
      <c r="AP1495"/>
      <c r="AQ1495"/>
      <c r="AR1495"/>
      <c r="AS1495"/>
      <c r="AT1495"/>
      <c r="AU1495"/>
      <c r="AV1495"/>
      <c r="AW1495"/>
      <c r="AX1495"/>
      <c r="AY1495"/>
      <c r="AZ1495"/>
      <c r="BA1495"/>
      <c r="BB1495"/>
      <c r="BC1495"/>
    </row>
    <row r="1496" spans="32:55" x14ac:dyDescent="0.3">
      <c r="AF1496"/>
      <c r="AG1496"/>
      <c r="AH1496"/>
      <c r="AI1496"/>
      <c r="AJ1496"/>
      <c r="AK1496"/>
      <c r="AL1496"/>
      <c r="AM1496"/>
      <c r="AN1496"/>
      <c r="AO1496"/>
      <c r="AP1496"/>
      <c r="AQ1496"/>
      <c r="AR1496"/>
      <c r="AS1496"/>
      <c r="AT1496"/>
      <c r="AU1496"/>
      <c r="AV1496"/>
      <c r="AW1496"/>
      <c r="AX1496"/>
      <c r="AY1496"/>
      <c r="AZ1496"/>
      <c r="BA1496"/>
      <c r="BB1496"/>
      <c r="BC1496"/>
    </row>
    <row r="1497" spans="32:55" x14ac:dyDescent="0.3">
      <c r="AF1497"/>
      <c r="AG1497"/>
      <c r="AH1497"/>
      <c r="AI1497"/>
      <c r="AJ1497"/>
      <c r="AK1497"/>
      <c r="AL1497"/>
      <c r="AM1497"/>
      <c r="AN1497"/>
      <c r="AO1497"/>
      <c r="AP1497"/>
      <c r="AQ1497"/>
      <c r="AR1497"/>
      <c r="AS1497"/>
      <c r="AT1497"/>
      <c r="AU1497"/>
      <c r="AV1497"/>
      <c r="AW1497"/>
      <c r="AX1497"/>
      <c r="AY1497"/>
      <c r="AZ1497"/>
      <c r="BA1497"/>
      <c r="BB1497"/>
      <c r="BC1497"/>
    </row>
    <row r="1498" spans="32:55" x14ac:dyDescent="0.3">
      <c r="AF1498"/>
      <c r="AG1498"/>
      <c r="AH1498"/>
      <c r="AI1498"/>
      <c r="AJ1498"/>
      <c r="AK1498"/>
      <c r="AL1498"/>
      <c r="AM1498"/>
      <c r="AN1498"/>
      <c r="AO1498"/>
      <c r="AP1498"/>
      <c r="AQ1498"/>
      <c r="AR1498"/>
      <c r="AS1498"/>
      <c r="AT1498"/>
      <c r="AU1498"/>
      <c r="AV1498"/>
      <c r="AW1498"/>
      <c r="AX1498"/>
      <c r="AY1498"/>
      <c r="AZ1498"/>
      <c r="BA1498"/>
      <c r="BB1498"/>
      <c r="BC1498"/>
    </row>
    <row r="1499" spans="32:55" x14ac:dyDescent="0.3">
      <c r="AF1499"/>
      <c r="AG1499"/>
      <c r="AH1499"/>
      <c r="AI1499"/>
      <c r="AJ1499"/>
      <c r="AK1499"/>
      <c r="AL1499"/>
      <c r="AM1499"/>
      <c r="AN1499"/>
      <c r="AO1499"/>
      <c r="AP1499"/>
      <c r="AQ1499"/>
      <c r="AR1499"/>
      <c r="AS1499"/>
      <c r="AT1499"/>
      <c r="AU1499"/>
      <c r="AV1499"/>
      <c r="AW1499"/>
      <c r="AX1499"/>
      <c r="AY1499"/>
      <c r="AZ1499"/>
      <c r="BA1499"/>
      <c r="BB1499"/>
      <c r="BC1499"/>
    </row>
    <row r="1500" spans="32:55" x14ac:dyDescent="0.3">
      <c r="AF1500"/>
      <c r="AG1500"/>
      <c r="AH1500"/>
      <c r="AI1500"/>
      <c r="AJ1500"/>
      <c r="AK1500"/>
      <c r="AL1500"/>
      <c r="AM1500"/>
      <c r="AN1500"/>
      <c r="AO1500"/>
      <c r="AP1500"/>
      <c r="AQ1500"/>
      <c r="AR1500"/>
      <c r="AS1500"/>
      <c r="AT1500"/>
      <c r="AU1500"/>
      <c r="AV1500"/>
      <c r="AW1500"/>
      <c r="AX1500"/>
      <c r="AY1500"/>
      <c r="AZ1500"/>
      <c r="BA1500"/>
      <c r="BB1500"/>
      <c r="BC1500"/>
    </row>
    <row r="1501" spans="32:55" x14ac:dyDescent="0.3">
      <c r="AF1501"/>
      <c r="AG1501"/>
      <c r="AH1501"/>
      <c r="AI1501"/>
      <c r="AJ1501"/>
      <c r="AK1501"/>
      <c r="AL1501"/>
      <c r="AM1501"/>
      <c r="AN1501"/>
      <c r="AO1501"/>
      <c r="AP1501"/>
      <c r="AQ1501"/>
      <c r="AR1501"/>
      <c r="AS1501"/>
      <c r="AT1501"/>
      <c r="AU1501"/>
      <c r="AV1501"/>
      <c r="AW1501"/>
      <c r="AX1501"/>
      <c r="AY1501"/>
      <c r="AZ1501"/>
      <c r="BA1501"/>
      <c r="BB1501"/>
      <c r="BC1501"/>
    </row>
    <row r="1502" spans="32:55" x14ac:dyDescent="0.3">
      <c r="AF1502"/>
      <c r="AG1502"/>
      <c r="AH1502"/>
      <c r="AI1502"/>
      <c r="AJ1502"/>
      <c r="AK1502"/>
      <c r="AL1502"/>
      <c r="AM1502"/>
      <c r="AN1502"/>
      <c r="AO1502"/>
      <c r="AP1502"/>
      <c r="AQ1502"/>
      <c r="AR1502"/>
      <c r="AS1502"/>
      <c r="AT1502"/>
      <c r="AU1502"/>
      <c r="AV1502"/>
      <c r="AW1502"/>
      <c r="AX1502"/>
      <c r="AY1502"/>
      <c r="AZ1502"/>
      <c r="BA1502"/>
      <c r="BB1502"/>
      <c r="BC1502"/>
    </row>
    <row r="1503" spans="32:55" x14ac:dyDescent="0.3">
      <c r="AF1503"/>
      <c r="AG1503"/>
      <c r="AH1503"/>
      <c r="AI1503"/>
      <c r="AJ1503"/>
      <c r="AK1503"/>
      <c r="AL1503"/>
      <c r="AM1503"/>
      <c r="AN1503"/>
      <c r="AO1503"/>
      <c r="AP1503"/>
      <c r="AQ1503"/>
      <c r="AR1503"/>
      <c r="AS1503"/>
      <c r="AT1503"/>
      <c r="AU1503"/>
      <c r="AV1503"/>
      <c r="AW1503"/>
      <c r="AX1503"/>
      <c r="AY1503"/>
      <c r="AZ1503"/>
      <c r="BA1503"/>
      <c r="BB1503"/>
      <c r="BC1503"/>
    </row>
    <row r="1504" spans="32:55" x14ac:dyDescent="0.3">
      <c r="AF1504"/>
      <c r="AG1504"/>
      <c r="AH1504"/>
      <c r="AI1504"/>
      <c r="AJ1504"/>
      <c r="AK1504"/>
      <c r="AL1504"/>
      <c r="AM1504"/>
      <c r="AN1504"/>
      <c r="AO1504"/>
      <c r="AP1504"/>
      <c r="AQ1504"/>
      <c r="AR1504"/>
      <c r="AS1504"/>
      <c r="AT1504"/>
      <c r="AU1504"/>
      <c r="AV1504"/>
      <c r="AW1504"/>
      <c r="AX1504"/>
      <c r="AY1504"/>
      <c r="AZ1504"/>
      <c r="BA1504"/>
      <c r="BB1504"/>
      <c r="BC1504"/>
    </row>
    <row r="1505" spans="32:55" x14ac:dyDescent="0.3">
      <c r="AF1505"/>
      <c r="AG1505"/>
      <c r="AH1505"/>
      <c r="AI1505"/>
      <c r="AJ1505"/>
      <c r="AK1505"/>
      <c r="AL1505"/>
      <c r="AM1505"/>
      <c r="AN1505"/>
      <c r="AO1505"/>
      <c r="AP1505"/>
      <c r="AQ1505"/>
      <c r="AR1505"/>
      <c r="AS1505"/>
      <c r="AT1505"/>
      <c r="AU1505"/>
      <c r="AV1505"/>
      <c r="AW1505"/>
      <c r="AX1505"/>
      <c r="AY1505"/>
      <c r="AZ1505"/>
      <c r="BA1505"/>
      <c r="BB1505"/>
      <c r="BC1505"/>
    </row>
    <row r="1506" spans="32:55" x14ac:dyDescent="0.3">
      <c r="AF1506"/>
      <c r="AG1506"/>
      <c r="AH1506"/>
      <c r="AI1506"/>
      <c r="AJ1506"/>
      <c r="AK1506"/>
      <c r="AL1506"/>
      <c r="AM1506"/>
      <c r="AN1506"/>
      <c r="AO1506"/>
      <c r="AP1506"/>
      <c r="AQ1506"/>
      <c r="AR1506"/>
      <c r="AS1506"/>
      <c r="AT1506"/>
      <c r="AU1506"/>
      <c r="AV1506"/>
      <c r="AW1506"/>
      <c r="AX1506"/>
      <c r="AY1506"/>
      <c r="AZ1506"/>
      <c r="BA1506"/>
      <c r="BB1506"/>
      <c r="BC1506"/>
    </row>
    <row r="1507" spans="32:55" x14ac:dyDescent="0.3">
      <c r="AF1507"/>
      <c r="AG1507"/>
      <c r="AH1507"/>
      <c r="AI1507"/>
      <c r="AJ1507"/>
      <c r="AK1507"/>
      <c r="AL1507"/>
      <c r="AM1507"/>
      <c r="AN1507"/>
      <c r="AO1507"/>
      <c r="AP1507"/>
      <c r="AQ1507"/>
      <c r="AR1507"/>
      <c r="AS1507"/>
      <c r="AT1507"/>
      <c r="AU1507"/>
      <c r="AV1507"/>
      <c r="AW1507"/>
      <c r="AX1507"/>
      <c r="AY1507"/>
      <c r="AZ1507"/>
      <c r="BA1507"/>
      <c r="BB1507"/>
      <c r="BC1507"/>
    </row>
    <row r="1508" spans="32:55" x14ac:dyDescent="0.3">
      <c r="AF1508"/>
      <c r="AG1508"/>
      <c r="AH1508"/>
      <c r="AI1508"/>
      <c r="AJ1508"/>
      <c r="AK1508"/>
      <c r="AL1508"/>
      <c r="AM1508"/>
      <c r="AN1508"/>
      <c r="AO1508"/>
      <c r="AP1508"/>
      <c r="AQ1508"/>
      <c r="AR1508"/>
      <c r="AS1508"/>
      <c r="AT1508"/>
      <c r="AU1508"/>
      <c r="AV1508"/>
      <c r="AW1508"/>
      <c r="AX1508"/>
      <c r="AY1508"/>
      <c r="AZ1508"/>
      <c r="BA1508"/>
      <c r="BB1508"/>
      <c r="BC1508"/>
    </row>
    <row r="1509" spans="32:55" x14ac:dyDescent="0.3">
      <c r="AF1509"/>
      <c r="AG1509"/>
      <c r="AH1509"/>
      <c r="AI1509"/>
      <c r="AJ1509"/>
      <c r="AK1509"/>
      <c r="AL1509"/>
      <c r="AM1509"/>
      <c r="AN1509"/>
      <c r="AO1509"/>
      <c r="AP1509"/>
      <c r="AQ1509"/>
      <c r="AR1509"/>
      <c r="AS1509"/>
      <c r="AT1509"/>
      <c r="AU1509"/>
      <c r="AV1509"/>
      <c r="AW1509"/>
      <c r="AX1509"/>
      <c r="AY1509"/>
      <c r="AZ1509"/>
      <c r="BA1509"/>
      <c r="BB1509"/>
      <c r="BC1509"/>
    </row>
    <row r="1510" spans="32:55" x14ac:dyDescent="0.3">
      <c r="AF1510"/>
      <c r="AG1510"/>
      <c r="AH1510"/>
      <c r="AI1510"/>
      <c r="AJ1510"/>
      <c r="AK1510"/>
      <c r="AL1510"/>
      <c r="AM1510"/>
      <c r="AN1510"/>
      <c r="AO1510"/>
      <c r="AP1510"/>
      <c r="AQ1510"/>
      <c r="AR1510"/>
      <c r="AS1510"/>
      <c r="AT1510"/>
      <c r="AU1510"/>
      <c r="AV1510"/>
      <c r="AW1510"/>
      <c r="AX1510"/>
      <c r="AY1510"/>
      <c r="AZ1510"/>
      <c r="BA1510"/>
      <c r="BB1510"/>
      <c r="BC1510"/>
    </row>
    <row r="1511" spans="32:55" x14ac:dyDescent="0.3">
      <c r="AF1511"/>
      <c r="AG1511"/>
      <c r="AH1511"/>
      <c r="AI1511"/>
      <c r="AJ1511"/>
      <c r="AK1511"/>
      <c r="AL1511"/>
      <c r="AM1511"/>
      <c r="AN1511"/>
      <c r="AO1511"/>
      <c r="AP1511"/>
      <c r="AQ1511"/>
      <c r="AR1511"/>
      <c r="AS1511"/>
      <c r="AT1511"/>
      <c r="AU1511"/>
      <c r="AV1511"/>
      <c r="AW1511"/>
      <c r="AX1511"/>
      <c r="AY1511"/>
      <c r="AZ1511"/>
      <c r="BA1511"/>
      <c r="BB1511"/>
      <c r="BC1511"/>
    </row>
    <row r="1512" spans="32:55" x14ac:dyDescent="0.3">
      <c r="AF1512"/>
      <c r="AG1512"/>
      <c r="AH1512"/>
      <c r="AI1512"/>
      <c r="AJ1512"/>
      <c r="AK1512"/>
      <c r="AL1512"/>
      <c r="AM1512"/>
      <c r="AN1512"/>
      <c r="AO1512"/>
      <c r="AP1512"/>
      <c r="AQ1512"/>
      <c r="AR1512"/>
      <c r="AS1512"/>
      <c r="AT1512"/>
      <c r="AU1512"/>
      <c r="AV1512"/>
      <c r="AW1512"/>
      <c r="AX1512"/>
      <c r="AY1512"/>
      <c r="AZ1512"/>
      <c r="BA1512"/>
      <c r="BB1512"/>
      <c r="BC1512"/>
    </row>
    <row r="1513" spans="32:55" x14ac:dyDescent="0.3">
      <c r="AF1513"/>
      <c r="AG1513"/>
      <c r="AH1513"/>
      <c r="AI1513"/>
      <c r="AJ1513"/>
      <c r="AK1513"/>
      <c r="AL1513"/>
      <c r="AM1513"/>
      <c r="AN1513"/>
      <c r="AO1513"/>
      <c r="AP1513"/>
      <c r="AQ1513"/>
      <c r="AR1513"/>
      <c r="AS1513"/>
      <c r="AT1513"/>
      <c r="AU1513"/>
      <c r="AV1513"/>
      <c r="AW1513"/>
      <c r="AX1513"/>
      <c r="AY1513"/>
      <c r="AZ1513"/>
      <c r="BA1513"/>
      <c r="BB1513"/>
      <c r="BC1513"/>
    </row>
    <row r="1514" spans="32:55" x14ac:dyDescent="0.3">
      <c r="AF1514"/>
      <c r="AG1514"/>
      <c r="AH1514"/>
      <c r="AI1514"/>
      <c r="AJ1514"/>
      <c r="AK1514"/>
      <c r="AL1514"/>
      <c r="AM1514"/>
      <c r="AN1514"/>
      <c r="AO1514"/>
      <c r="AP1514"/>
      <c r="AQ1514"/>
      <c r="AR1514"/>
      <c r="AS1514"/>
      <c r="AT1514"/>
      <c r="AU1514"/>
      <c r="AV1514"/>
      <c r="AW1514"/>
      <c r="AX1514"/>
      <c r="AY1514"/>
      <c r="AZ1514"/>
      <c r="BA1514"/>
      <c r="BB1514"/>
      <c r="BC1514"/>
    </row>
    <row r="1515" spans="32:55" x14ac:dyDescent="0.3">
      <c r="AF1515"/>
      <c r="AG1515"/>
      <c r="AH1515"/>
      <c r="AI1515"/>
      <c r="AJ1515"/>
      <c r="AK1515"/>
      <c r="AL1515"/>
      <c r="AM1515"/>
      <c r="AN1515"/>
      <c r="AO1515"/>
      <c r="AP1515"/>
      <c r="AQ1515"/>
      <c r="AR1515"/>
      <c r="AS1515"/>
      <c r="AT1515"/>
      <c r="AU1515"/>
      <c r="AV1515"/>
      <c r="AW1515"/>
      <c r="AX1515"/>
      <c r="AY1515"/>
      <c r="AZ1515"/>
      <c r="BA1515"/>
      <c r="BB1515"/>
      <c r="BC1515"/>
    </row>
    <row r="1516" spans="32:55" x14ac:dyDescent="0.3">
      <c r="AF1516"/>
      <c r="AG1516"/>
      <c r="AH1516"/>
      <c r="AI1516"/>
      <c r="AJ1516"/>
      <c r="AK1516"/>
      <c r="AL1516"/>
      <c r="AM1516"/>
      <c r="AN1516"/>
      <c r="AO1516"/>
      <c r="AP1516"/>
      <c r="AQ1516"/>
      <c r="AR1516"/>
      <c r="AS1516"/>
      <c r="AT1516"/>
      <c r="AU1516"/>
      <c r="AV1516"/>
      <c r="AW1516"/>
      <c r="AX1516"/>
      <c r="AY1516"/>
      <c r="AZ1516"/>
      <c r="BA1516"/>
      <c r="BB1516"/>
      <c r="BC1516"/>
    </row>
    <row r="1517" spans="32:55" x14ac:dyDescent="0.3">
      <c r="AF1517"/>
      <c r="AG1517"/>
      <c r="AH1517"/>
      <c r="AI1517"/>
      <c r="AJ1517"/>
      <c r="AK1517"/>
      <c r="AL1517"/>
      <c r="AM1517"/>
      <c r="AN1517"/>
      <c r="AO1517"/>
      <c r="AP1517"/>
      <c r="AQ1517"/>
      <c r="AR1517"/>
      <c r="AS1517"/>
      <c r="AT1517"/>
      <c r="AU1517"/>
      <c r="AV1517"/>
      <c r="AW1517"/>
      <c r="AX1517"/>
      <c r="AY1517"/>
      <c r="AZ1517"/>
      <c r="BA1517"/>
      <c r="BB1517"/>
      <c r="BC1517"/>
    </row>
    <row r="1518" spans="32:55" x14ac:dyDescent="0.3">
      <c r="AF1518"/>
      <c r="AG1518"/>
      <c r="AH1518"/>
      <c r="AI1518"/>
      <c r="AJ1518"/>
      <c r="AK1518"/>
      <c r="AL1518"/>
      <c r="AM1518"/>
      <c r="AN1518"/>
      <c r="AO1518"/>
      <c r="AP1518"/>
      <c r="AQ1518"/>
      <c r="AR1518"/>
      <c r="AS1518"/>
      <c r="AT1518"/>
      <c r="AU1518"/>
      <c r="AV1518"/>
      <c r="AW1518"/>
      <c r="AX1518"/>
      <c r="AY1518"/>
      <c r="AZ1518"/>
      <c r="BA1518"/>
      <c r="BB1518"/>
      <c r="BC1518"/>
    </row>
    <row r="1519" spans="32:55" x14ac:dyDescent="0.3">
      <c r="AF1519"/>
      <c r="AG1519"/>
      <c r="AH1519"/>
      <c r="AI1519"/>
      <c r="AJ1519"/>
      <c r="AK1519"/>
      <c r="AL1519"/>
      <c r="AM1519"/>
      <c r="AN1519"/>
      <c r="AO1519"/>
      <c r="AP1519"/>
      <c r="AQ1519"/>
      <c r="AR1519"/>
      <c r="AS1519"/>
      <c r="AT1519"/>
      <c r="AU1519"/>
      <c r="AV1519"/>
      <c r="AW1519"/>
      <c r="AX1519"/>
      <c r="AY1519"/>
      <c r="AZ1519"/>
      <c r="BA1519"/>
      <c r="BB1519"/>
      <c r="BC1519"/>
    </row>
    <row r="1520" spans="32:55" x14ac:dyDescent="0.3">
      <c r="AF1520"/>
      <c r="AG1520"/>
      <c r="AH1520"/>
      <c r="AI1520"/>
      <c r="AJ1520"/>
      <c r="AK1520"/>
      <c r="AL1520"/>
      <c r="AM1520"/>
      <c r="AN1520"/>
      <c r="AO1520"/>
      <c r="AP1520"/>
      <c r="AQ1520"/>
      <c r="AR1520"/>
      <c r="AS1520"/>
      <c r="AT1520"/>
      <c r="AU1520"/>
      <c r="AV1520"/>
      <c r="AW1520"/>
      <c r="AX1520"/>
      <c r="AY1520"/>
      <c r="AZ1520"/>
      <c r="BA1520"/>
      <c r="BB1520"/>
      <c r="BC1520"/>
    </row>
    <row r="1521" spans="32:55" x14ac:dyDescent="0.3">
      <c r="AF1521"/>
      <c r="AG1521"/>
      <c r="AH1521"/>
      <c r="AI1521"/>
      <c r="AJ1521"/>
      <c r="AK1521"/>
      <c r="AL1521"/>
      <c r="AM1521"/>
      <c r="AN1521"/>
      <c r="AO1521"/>
      <c r="AP1521"/>
      <c r="AQ1521"/>
      <c r="AR1521"/>
      <c r="AS1521"/>
      <c r="AT1521"/>
      <c r="AU1521"/>
      <c r="AV1521"/>
      <c r="AW1521"/>
      <c r="AX1521"/>
      <c r="AY1521"/>
      <c r="AZ1521"/>
      <c r="BA1521"/>
      <c r="BB1521"/>
      <c r="BC1521"/>
    </row>
    <row r="1522" spans="32:55" x14ac:dyDescent="0.3">
      <c r="AF1522"/>
      <c r="AG1522"/>
      <c r="AH1522"/>
      <c r="AI1522"/>
      <c r="AJ1522"/>
      <c r="AK1522"/>
      <c r="AL1522"/>
      <c r="AM1522"/>
      <c r="AN1522"/>
      <c r="AO1522"/>
      <c r="AP1522"/>
      <c r="AQ1522"/>
      <c r="AR1522"/>
      <c r="AS1522"/>
      <c r="AT1522"/>
      <c r="AU1522"/>
      <c r="AV1522"/>
      <c r="AW1522"/>
      <c r="AX1522"/>
      <c r="AY1522"/>
      <c r="AZ1522"/>
      <c r="BA1522"/>
      <c r="BB1522"/>
      <c r="BC1522"/>
    </row>
    <row r="1523" spans="32:55" x14ac:dyDescent="0.3">
      <c r="AF1523"/>
      <c r="AG1523"/>
      <c r="AH1523"/>
      <c r="AI1523"/>
      <c r="AJ1523"/>
      <c r="AK1523"/>
      <c r="AL1523"/>
      <c r="AM1523"/>
      <c r="AN1523"/>
      <c r="AO1523"/>
      <c r="AP1523"/>
      <c r="AQ1523"/>
      <c r="AR1523"/>
      <c r="AS1523"/>
      <c r="AT1523"/>
      <c r="AU1523"/>
      <c r="AV1523"/>
      <c r="AW1523"/>
      <c r="AX1523"/>
      <c r="AY1523"/>
      <c r="AZ1523"/>
      <c r="BA1523"/>
      <c r="BB1523"/>
      <c r="BC1523"/>
    </row>
    <row r="1524" spans="32:55" x14ac:dyDescent="0.3">
      <c r="AF1524"/>
      <c r="AG1524"/>
      <c r="AH1524"/>
      <c r="AI1524"/>
      <c r="AJ1524"/>
      <c r="AK1524"/>
      <c r="AL1524"/>
      <c r="AM1524"/>
      <c r="AN1524"/>
      <c r="AO1524"/>
      <c r="AP1524"/>
      <c r="AQ1524"/>
      <c r="AR1524"/>
      <c r="AS1524"/>
      <c r="AT1524"/>
      <c r="AU1524"/>
      <c r="AV1524"/>
      <c r="AW1524"/>
      <c r="AX1524"/>
      <c r="AY1524"/>
      <c r="AZ1524"/>
      <c r="BA1524"/>
      <c r="BB1524"/>
      <c r="BC1524"/>
    </row>
    <row r="1525" spans="32:55" x14ac:dyDescent="0.3">
      <c r="AF1525"/>
      <c r="AG1525"/>
      <c r="AH1525"/>
      <c r="AI1525"/>
      <c r="AJ1525"/>
      <c r="AK1525"/>
      <c r="AL1525"/>
      <c r="AM1525"/>
      <c r="AN1525"/>
      <c r="AO1525"/>
      <c r="AP1525"/>
      <c r="AQ1525"/>
      <c r="AR1525"/>
      <c r="AS1525"/>
      <c r="AT1525"/>
      <c r="AU1525"/>
      <c r="AV1525"/>
      <c r="AW1525"/>
      <c r="AX1525"/>
      <c r="AY1525"/>
      <c r="AZ1525"/>
      <c r="BA1525"/>
      <c r="BB1525"/>
      <c r="BC1525"/>
    </row>
    <row r="1526" spans="32:55" x14ac:dyDescent="0.3">
      <c r="AF1526"/>
      <c r="AG1526"/>
      <c r="AH1526"/>
      <c r="AI1526"/>
      <c r="AJ1526"/>
      <c r="AK1526"/>
      <c r="AL1526"/>
      <c r="AM1526"/>
      <c r="AN1526"/>
      <c r="AO1526"/>
      <c r="AP1526"/>
      <c r="AQ1526"/>
      <c r="AR1526"/>
      <c r="AS1526"/>
      <c r="AT1526"/>
      <c r="AU1526"/>
      <c r="AV1526"/>
      <c r="AW1526"/>
      <c r="AX1526"/>
      <c r="AY1526"/>
      <c r="AZ1526"/>
      <c r="BA1526"/>
      <c r="BB1526"/>
      <c r="BC1526"/>
    </row>
    <row r="1527" spans="32:55" x14ac:dyDescent="0.3">
      <c r="AF1527"/>
      <c r="AG1527"/>
      <c r="AH1527"/>
      <c r="AI1527"/>
      <c r="AJ1527"/>
      <c r="AK1527"/>
      <c r="AL1527"/>
      <c r="AM1527"/>
      <c r="AN1527"/>
      <c r="AO1527"/>
      <c r="AP1527"/>
      <c r="AQ1527"/>
      <c r="AR1527"/>
      <c r="AS1527"/>
      <c r="AT1527"/>
      <c r="AU1527"/>
      <c r="AV1527"/>
      <c r="AW1527"/>
      <c r="AX1527"/>
      <c r="AY1527"/>
      <c r="AZ1527"/>
      <c r="BA1527"/>
      <c r="BB1527"/>
      <c r="BC1527"/>
    </row>
    <row r="1528" spans="32:55" x14ac:dyDescent="0.3">
      <c r="AF1528"/>
      <c r="AG1528"/>
      <c r="AH1528"/>
      <c r="AI1528"/>
      <c r="AJ1528"/>
      <c r="AK1528"/>
      <c r="AL1528"/>
      <c r="AM1528"/>
      <c r="AN1528"/>
      <c r="AO1528"/>
      <c r="AP1528"/>
      <c r="AQ1528"/>
      <c r="AR1528"/>
      <c r="AS1528"/>
      <c r="AT1528"/>
      <c r="AU1528"/>
      <c r="AV1528"/>
      <c r="AW1528"/>
      <c r="AX1528"/>
      <c r="AY1528"/>
      <c r="AZ1528"/>
      <c r="BA1528"/>
      <c r="BB1528"/>
      <c r="BC1528"/>
    </row>
    <row r="1529" spans="32:55" x14ac:dyDescent="0.3">
      <c r="AF1529"/>
      <c r="AG1529"/>
      <c r="AH1529"/>
      <c r="AI1529"/>
      <c r="AJ1529"/>
      <c r="AK1529"/>
      <c r="AL1529"/>
      <c r="AM1529"/>
      <c r="AN1529"/>
      <c r="AO1529"/>
      <c r="AP1529"/>
      <c r="AQ1529"/>
      <c r="AR1529"/>
      <c r="AS1529"/>
      <c r="AT1529"/>
      <c r="AU1529"/>
      <c r="AV1529"/>
      <c r="AW1529"/>
      <c r="AX1529"/>
      <c r="AY1529"/>
      <c r="AZ1529"/>
      <c r="BA1529"/>
      <c r="BB1529"/>
      <c r="BC1529"/>
    </row>
    <row r="1530" spans="32:55" x14ac:dyDescent="0.3">
      <c r="AF1530"/>
      <c r="AG1530"/>
      <c r="AH1530"/>
      <c r="AI1530"/>
      <c r="AJ1530"/>
      <c r="AK1530"/>
      <c r="AL1530"/>
      <c r="AM1530"/>
      <c r="AN1530"/>
      <c r="AO1530"/>
      <c r="AP1530"/>
      <c r="AQ1530"/>
      <c r="AR1530"/>
      <c r="AS1530"/>
      <c r="AT1530"/>
      <c r="AU1530"/>
      <c r="AV1530"/>
      <c r="AW1530"/>
      <c r="AX1530"/>
      <c r="AY1530"/>
      <c r="AZ1530"/>
      <c r="BA1530"/>
      <c r="BB1530"/>
      <c r="BC1530"/>
    </row>
    <row r="1531" spans="32:55" x14ac:dyDescent="0.3">
      <c r="AF1531"/>
      <c r="AG1531"/>
      <c r="AH1531"/>
      <c r="AI1531"/>
      <c r="AJ1531"/>
      <c r="AK1531"/>
      <c r="AL1531"/>
      <c r="AM1531"/>
      <c r="AN1531"/>
      <c r="AO1531"/>
      <c r="AP1531"/>
      <c r="AQ1531"/>
      <c r="AR1531"/>
      <c r="AS1531"/>
      <c r="AT1531"/>
      <c r="AU1531"/>
      <c r="AV1531"/>
      <c r="AW1531"/>
      <c r="AX1531"/>
      <c r="AY1531"/>
      <c r="AZ1531"/>
      <c r="BA1531"/>
      <c r="BB1531"/>
      <c r="BC1531"/>
    </row>
    <row r="1532" spans="32:55" x14ac:dyDescent="0.3">
      <c r="AF1532"/>
      <c r="AG1532"/>
      <c r="AH1532"/>
      <c r="AI1532"/>
      <c r="AJ1532"/>
      <c r="AK1532"/>
      <c r="AL1532"/>
      <c r="AM1532"/>
      <c r="AN1532"/>
      <c r="AO1532"/>
      <c r="AP1532"/>
      <c r="AQ1532"/>
      <c r="AR1532"/>
      <c r="AS1532"/>
      <c r="AT1532"/>
      <c r="AU1532"/>
      <c r="AV1532"/>
      <c r="AW1532"/>
      <c r="AX1532"/>
      <c r="AY1532"/>
      <c r="AZ1532"/>
      <c r="BA1532"/>
      <c r="BB1532"/>
      <c r="BC1532"/>
    </row>
    <row r="1533" spans="32:55" x14ac:dyDescent="0.3">
      <c r="AF1533"/>
      <c r="AG1533"/>
      <c r="AH1533"/>
      <c r="AI1533"/>
      <c r="AJ1533"/>
      <c r="AK1533"/>
      <c r="AL1533"/>
      <c r="AM1533"/>
      <c r="AN1533"/>
      <c r="AO1533"/>
      <c r="AP1533"/>
      <c r="AQ1533"/>
      <c r="AR1533"/>
      <c r="AS1533"/>
      <c r="AT1533"/>
      <c r="AU1533"/>
      <c r="AV1533"/>
      <c r="AW1533"/>
      <c r="AX1533"/>
      <c r="AY1533"/>
      <c r="AZ1533"/>
      <c r="BA1533"/>
      <c r="BB1533"/>
      <c r="BC1533"/>
    </row>
    <row r="1534" spans="32:55" x14ac:dyDescent="0.3">
      <c r="AF1534"/>
      <c r="AG1534"/>
      <c r="AH1534"/>
      <c r="AI1534"/>
      <c r="AJ1534"/>
      <c r="AK1534"/>
      <c r="AL1534"/>
      <c r="AM1534"/>
      <c r="AN1534"/>
      <c r="AO1534"/>
      <c r="AP1534"/>
      <c r="AQ1534"/>
      <c r="AR1534"/>
      <c r="AS1534"/>
      <c r="AT1534"/>
      <c r="AU1534"/>
      <c r="AV1534"/>
      <c r="AW1534"/>
      <c r="AX1534"/>
      <c r="AY1534"/>
      <c r="AZ1534"/>
      <c r="BA1534"/>
      <c r="BB1534"/>
      <c r="BC1534"/>
    </row>
    <row r="1535" spans="32:55" x14ac:dyDescent="0.3">
      <c r="AF1535"/>
      <c r="AG1535"/>
      <c r="AH1535"/>
      <c r="AI1535"/>
      <c r="AJ1535"/>
      <c r="AK1535"/>
      <c r="AL1535"/>
      <c r="AM1535"/>
      <c r="AN1535"/>
      <c r="AO1535"/>
      <c r="AP1535"/>
      <c r="AQ1535"/>
      <c r="AR1535"/>
      <c r="AS1535"/>
      <c r="AT1535"/>
      <c r="AU1535"/>
      <c r="AV1535"/>
      <c r="AW1535"/>
      <c r="AX1535"/>
      <c r="AY1535"/>
      <c r="AZ1535"/>
      <c r="BA1535"/>
      <c r="BB1535"/>
      <c r="BC1535"/>
    </row>
    <row r="1536" spans="32:55" x14ac:dyDescent="0.3">
      <c r="AF1536"/>
      <c r="AG1536"/>
      <c r="AH1536"/>
      <c r="AI1536"/>
      <c r="AJ1536"/>
      <c r="AK1536"/>
      <c r="AL1536"/>
      <c r="AM1536"/>
      <c r="AN1536"/>
      <c r="AO1536"/>
      <c r="AP1536"/>
      <c r="AQ1536"/>
      <c r="AR1536"/>
      <c r="AS1536"/>
      <c r="AT1536"/>
      <c r="AU1536"/>
      <c r="AV1536"/>
      <c r="AW1536"/>
      <c r="AX1536"/>
      <c r="AY1536"/>
      <c r="AZ1536"/>
      <c r="BA1536"/>
      <c r="BB1536"/>
      <c r="BC1536"/>
    </row>
    <row r="1537" spans="32:55" x14ac:dyDescent="0.3">
      <c r="AF1537"/>
      <c r="AG1537"/>
      <c r="AH1537"/>
      <c r="AI1537"/>
      <c r="AJ1537"/>
      <c r="AK1537"/>
      <c r="AL1537"/>
      <c r="AM1537"/>
      <c r="AN1537"/>
      <c r="AO1537"/>
      <c r="AP1537"/>
      <c r="AQ1537"/>
      <c r="AR1537"/>
      <c r="AS1537"/>
      <c r="AT1537"/>
      <c r="AU1537"/>
      <c r="AV1537"/>
      <c r="AW1537"/>
      <c r="AX1537"/>
      <c r="AY1537"/>
      <c r="AZ1537"/>
      <c r="BA1537"/>
      <c r="BB1537"/>
      <c r="BC1537"/>
    </row>
    <row r="1538" spans="32:55" x14ac:dyDescent="0.3">
      <c r="AF1538"/>
      <c r="AG1538"/>
      <c r="AH1538"/>
      <c r="AI1538"/>
      <c r="AJ1538"/>
      <c r="AK1538"/>
      <c r="AL1538"/>
      <c r="AM1538"/>
      <c r="AN1538"/>
      <c r="AO1538"/>
      <c r="AP1538"/>
      <c r="AQ1538"/>
      <c r="AR1538"/>
      <c r="AS1538"/>
      <c r="AT1538"/>
      <c r="AU1538"/>
      <c r="AV1538"/>
      <c r="AW1538"/>
      <c r="AX1538"/>
      <c r="AY1538"/>
      <c r="AZ1538"/>
      <c r="BA1538"/>
      <c r="BB1538"/>
      <c r="BC1538"/>
    </row>
    <row r="1539" spans="32:55" x14ac:dyDescent="0.3">
      <c r="AF1539"/>
      <c r="AG1539"/>
      <c r="AH1539"/>
      <c r="AI1539"/>
      <c r="AJ1539"/>
      <c r="AK1539"/>
      <c r="AL1539"/>
      <c r="AM1539"/>
      <c r="AN1539"/>
      <c r="AO1539"/>
      <c r="AP1539"/>
      <c r="AQ1539"/>
      <c r="AR1539"/>
      <c r="AS1539"/>
      <c r="AT1539"/>
      <c r="AU1539"/>
      <c r="AV1539"/>
      <c r="AW1539"/>
      <c r="AX1539"/>
      <c r="AY1539"/>
      <c r="AZ1539"/>
      <c r="BA1539"/>
      <c r="BB1539"/>
      <c r="BC1539"/>
    </row>
    <row r="1540" spans="32:55" x14ac:dyDescent="0.3">
      <c r="AF1540"/>
      <c r="AG1540"/>
      <c r="AH1540"/>
      <c r="AI1540"/>
      <c r="AJ1540"/>
      <c r="AK1540"/>
      <c r="AL1540"/>
      <c r="AM1540"/>
      <c r="AN1540"/>
      <c r="AO1540"/>
      <c r="AP1540"/>
      <c r="AQ1540"/>
      <c r="AR1540"/>
      <c r="AS1540"/>
      <c r="AT1540"/>
      <c r="AU1540"/>
      <c r="AV1540"/>
      <c r="AW1540"/>
      <c r="AX1540"/>
      <c r="AY1540"/>
      <c r="AZ1540"/>
      <c r="BA1540"/>
      <c r="BB1540"/>
      <c r="BC1540"/>
    </row>
    <row r="1541" spans="32:55" x14ac:dyDescent="0.3">
      <c r="AF1541"/>
      <c r="AG1541"/>
      <c r="AH1541"/>
      <c r="AI1541"/>
      <c r="AJ1541"/>
      <c r="AK1541"/>
      <c r="AL1541"/>
      <c r="AM1541"/>
      <c r="AN1541"/>
      <c r="AO1541"/>
      <c r="AP1541"/>
      <c r="AQ1541"/>
      <c r="AR1541"/>
      <c r="AS1541"/>
      <c r="AT1541"/>
      <c r="AU1541"/>
      <c r="AV1541"/>
      <c r="AW1541"/>
      <c r="AX1541"/>
      <c r="AY1541"/>
      <c r="AZ1541"/>
      <c r="BA1541"/>
      <c r="BB1541"/>
      <c r="BC1541"/>
    </row>
    <row r="1542" spans="32:55" x14ac:dyDescent="0.3">
      <c r="AF1542"/>
      <c r="AG1542"/>
      <c r="AH1542"/>
      <c r="AI1542"/>
      <c r="AJ1542"/>
      <c r="AK1542"/>
      <c r="AL1542"/>
      <c r="AM1542"/>
      <c r="AN1542"/>
      <c r="AO1542"/>
      <c r="AP1542"/>
      <c r="AQ1542"/>
      <c r="AR1542"/>
      <c r="AS1542"/>
      <c r="AT1542"/>
      <c r="AU1542"/>
      <c r="AV1542"/>
      <c r="AW1542"/>
      <c r="AX1542"/>
      <c r="AY1542"/>
      <c r="AZ1542"/>
      <c r="BA1542"/>
      <c r="BB1542"/>
      <c r="BC1542"/>
    </row>
    <row r="1543" spans="32:55" x14ac:dyDescent="0.3">
      <c r="AF1543"/>
      <c r="AG1543"/>
      <c r="AH1543"/>
      <c r="AI1543"/>
      <c r="AJ1543"/>
      <c r="AK1543"/>
      <c r="AL1543"/>
      <c r="AM1543"/>
      <c r="AN1543"/>
      <c r="AO1543"/>
      <c r="AP1543"/>
      <c r="AQ1543"/>
      <c r="AR1543"/>
      <c r="AS1543"/>
      <c r="AT1543"/>
      <c r="AU1543"/>
      <c r="AV1543"/>
      <c r="AW1543"/>
      <c r="AX1543"/>
      <c r="AY1543"/>
      <c r="AZ1543"/>
      <c r="BA1543"/>
      <c r="BB1543"/>
      <c r="BC1543"/>
    </row>
    <row r="1544" spans="32:55" x14ac:dyDescent="0.3">
      <c r="AF1544"/>
      <c r="AG1544"/>
      <c r="AH1544"/>
      <c r="AI1544"/>
      <c r="AJ1544"/>
      <c r="AK1544"/>
      <c r="AL1544"/>
      <c r="AM1544"/>
      <c r="AN1544"/>
      <c r="AO1544"/>
      <c r="AP1544"/>
      <c r="AQ1544"/>
      <c r="AR1544"/>
      <c r="AS1544"/>
      <c r="AT1544"/>
      <c r="AU1544"/>
      <c r="AV1544"/>
      <c r="AW1544"/>
      <c r="AX1544"/>
      <c r="AY1544"/>
      <c r="AZ1544"/>
      <c r="BA1544"/>
      <c r="BB1544"/>
      <c r="BC1544"/>
    </row>
    <row r="1545" spans="32:55" x14ac:dyDescent="0.3">
      <c r="AF1545"/>
      <c r="AG1545"/>
      <c r="AH1545"/>
      <c r="AI1545"/>
      <c r="AJ1545"/>
      <c r="AK1545"/>
      <c r="AL1545"/>
      <c r="AM1545"/>
      <c r="AN1545"/>
      <c r="AO1545"/>
      <c r="AP1545"/>
      <c r="AQ1545"/>
      <c r="AR1545"/>
      <c r="AS1545"/>
      <c r="AT1545"/>
      <c r="AU1545"/>
      <c r="AV1545"/>
      <c r="AW1545"/>
      <c r="AX1545"/>
      <c r="AY1545"/>
      <c r="AZ1545"/>
      <c r="BA1545"/>
      <c r="BB1545"/>
      <c r="BC1545"/>
    </row>
    <row r="1546" spans="32:55" x14ac:dyDescent="0.3">
      <c r="AF1546"/>
      <c r="AG1546"/>
      <c r="AH1546"/>
      <c r="AI1546"/>
      <c r="AJ1546"/>
      <c r="AK1546"/>
      <c r="AL1546"/>
      <c r="AM1546"/>
      <c r="AN1546"/>
      <c r="AO1546"/>
      <c r="AP1546"/>
      <c r="AQ1546"/>
      <c r="AR1546"/>
      <c r="AS1546"/>
      <c r="AT1546"/>
      <c r="AU1546"/>
      <c r="AV1546"/>
      <c r="AW1546"/>
      <c r="AX1546"/>
      <c r="AY1546"/>
      <c r="AZ1546"/>
      <c r="BA1546"/>
      <c r="BB1546"/>
      <c r="BC1546"/>
    </row>
    <row r="1547" spans="32:55" x14ac:dyDescent="0.3">
      <c r="AF1547"/>
      <c r="AG1547"/>
      <c r="AH1547"/>
      <c r="AI1547"/>
      <c r="AJ1547"/>
      <c r="AK1547"/>
      <c r="AL1547"/>
      <c r="AM1547"/>
      <c r="AN1547"/>
      <c r="AO1547"/>
      <c r="AP1547"/>
      <c r="AQ1547"/>
      <c r="AR1547"/>
      <c r="AS1547"/>
      <c r="AT1547"/>
      <c r="AU1547"/>
      <c r="AV1547"/>
      <c r="AW1547"/>
      <c r="AX1547"/>
      <c r="AY1547"/>
      <c r="AZ1547"/>
      <c r="BA1547"/>
      <c r="BB1547"/>
      <c r="BC1547"/>
    </row>
    <row r="1548" spans="32:55" x14ac:dyDescent="0.3">
      <c r="AF1548"/>
      <c r="AG1548"/>
      <c r="AH1548"/>
      <c r="AI1548"/>
      <c r="AJ1548"/>
      <c r="AK1548"/>
      <c r="AL1548"/>
      <c r="AM1548"/>
      <c r="AN1548"/>
      <c r="AO1548"/>
      <c r="AP1548"/>
      <c r="AQ1548"/>
      <c r="AR1548"/>
      <c r="AS1548"/>
      <c r="AT1548"/>
      <c r="AU1548"/>
      <c r="AV1548"/>
      <c r="AW1548"/>
      <c r="AX1548"/>
      <c r="AY1548"/>
      <c r="AZ1548"/>
      <c r="BA1548"/>
      <c r="BB1548"/>
      <c r="BC1548"/>
    </row>
    <row r="1549" spans="32:55" x14ac:dyDescent="0.3">
      <c r="AF1549"/>
      <c r="AG1549"/>
      <c r="AH1549"/>
      <c r="AI1549"/>
      <c r="AJ1549"/>
      <c r="AK1549"/>
      <c r="AL1549"/>
      <c r="AM1549"/>
      <c r="AN1549"/>
      <c r="AO1549"/>
      <c r="AP1549"/>
      <c r="AQ1549"/>
      <c r="AR1549"/>
      <c r="AS1549"/>
      <c r="AT1549"/>
      <c r="AU1549"/>
      <c r="AV1549"/>
      <c r="AW1549"/>
      <c r="AX1549"/>
      <c r="AY1549"/>
      <c r="AZ1549"/>
      <c r="BA1549"/>
      <c r="BB1549"/>
      <c r="BC1549"/>
    </row>
    <row r="1550" spans="32:55" x14ac:dyDescent="0.3">
      <c r="AF1550"/>
      <c r="AG1550"/>
      <c r="AH1550"/>
      <c r="AI1550"/>
      <c r="AJ1550"/>
      <c r="AK1550"/>
      <c r="AL1550"/>
      <c r="AM1550"/>
      <c r="AN1550"/>
      <c r="AO1550"/>
      <c r="AP1550"/>
      <c r="AQ1550"/>
      <c r="AR1550"/>
      <c r="AS1550"/>
      <c r="AT1550"/>
      <c r="AU1550"/>
      <c r="AV1550"/>
      <c r="AW1550"/>
      <c r="AX1550"/>
      <c r="AY1550"/>
      <c r="AZ1550"/>
      <c r="BA1550"/>
      <c r="BB1550"/>
      <c r="BC1550"/>
    </row>
    <row r="1551" spans="32:55" x14ac:dyDescent="0.3">
      <c r="AF1551"/>
      <c r="AG1551"/>
      <c r="AH1551"/>
      <c r="AI1551"/>
      <c r="AJ1551"/>
      <c r="AK1551"/>
      <c r="AL1551"/>
      <c r="AM1551"/>
      <c r="AN1551"/>
      <c r="AO1551"/>
      <c r="AP1551"/>
      <c r="AQ1551"/>
      <c r="AR1551"/>
      <c r="AS1551"/>
      <c r="AT1551"/>
      <c r="AU1551"/>
      <c r="AV1551"/>
      <c r="AW1551"/>
      <c r="AX1551"/>
      <c r="AY1551"/>
      <c r="AZ1551"/>
      <c r="BA1551"/>
      <c r="BB1551"/>
      <c r="BC1551"/>
    </row>
    <row r="1552" spans="32:55" x14ac:dyDescent="0.3">
      <c r="AF1552"/>
      <c r="AG1552"/>
      <c r="AH1552"/>
      <c r="AI1552"/>
      <c r="AJ1552"/>
      <c r="AK1552"/>
      <c r="AL1552"/>
      <c r="AM1552"/>
      <c r="AN1552"/>
      <c r="AO1552"/>
      <c r="AP1552"/>
      <c r="AQ1552"/>
      <c r="AR1552"/>
      <c r="AS1552"/>
      <c r="AT1552"/>
      <c r="AU1552"/>
      <c r="AV1552"/>
      <c r="AW1552"/>
      <c r="AX1552"/>
      <c r="AY1552"/>
      <c r="AZ1552"/>
      <c r="BA1552"/>
      <c r="BB1552"/>
      <c r="BC1552"/>
    </row>
    <row r="1553" spans="32:55" x14ac:dyDescent="0.3">
      <c r="AF1553"/>
      <c r="AG1553"/>
      <c r="AH1553"/>
      <c r="AI1553"/>
      <c r="AJ1553"/>
      <c r="AK1553"/>
      <c r="AL1553"/>
      <c r="AM1553"/>
      <c r="AN1553"/>
      <c r="AO1553"/>
      <c r="AP1553"/>
      <c r="AQ1553"/>
      <c r="AR1553"/>
      <c r="AS1553"/>
      <c r="AT1553"/>
      <c r="AU1553"/>
      <c r="AV1553"/>
      <c r="AW1553"/>
      <c r="AX1553"/>
      <c r="AY1553"/>
      <c r="AZ1553"/>
      <c r="BA1553"/>
      <c r="BB1553"/>
      <c r="BC1553"/>
    </row>
    <row r="1554" spans="32:55" x14ac:dyDescent="0.3">
      <c r="AF1554"/>
      <c r="AG1554"/>
      <c r="AH1554"/>
      <c r="AI1554"/>
      <c r="AJ1554"/>
      <c r="AK1554"/>
      <c r="AL1554"/>
      <c r="AM1554"/>
      <c r="AN1554"/>
      <c r="AO1554"/>
      <c r="AP1554"/>
      <c r="AQ1554"/>
      <c r="AR1554"/>
      <c r="AS1554"/>
      <c r="AT1554"/>
      <c r="AU1554"/>
      <c r="AV1554"/>
      <c r="AW1554"/>
      <c r="AX1554"/>
      <c r="AY1554"/>
      <c r="AZ1554"/>
      <c r="BA1554"/>
      <c r="BB1554"/>
      <c r="BC1554"/>
    </row>
    <row r="1555" spans="32:55" x14ac:dyDescent="0.3">
      <c r="AF1555"/>
      <c r="AG1555"/>
      <c r="AH1555"/>
      <c r="AI1555"/>
      <c r="AJ1555"/>
      <c r="AK1555"/>
      <c r="AL1555"/>
      <c r="AM1555"/>
      <c r="AN1555"/>
      <c r="AO1555"/>
      <c r="AP1555"/>
      <c r="AQ1555"/>
      <c r="AR1555"/>
      <c r="AS1555"/>
      <c r="AT1555"/>
      <c r="AU1555"/>
      <c r="AV1555"/>
      <c r="AW1555"/>
      <c r="AX1555"/>
      <c r="AY1555"/>
      <c r="AZ1555"/>
      <c r="BA1555"/>
      <c r="BB1555"/>
      <c r="BC1555"/>
    </row>
    <row r="1556" spans="32:55" x14ac:dyDescent="0.3">
      <c r="AF1556"/>
      <c r="AG1556"/>
      <c r="AH1556"/>
      <c r="AI1556"/>
      <c r="AJ1556"/>
      <c r="AK1556"/>
      <c r="AL1556"/>
      <c r="AM1556"/>
      <c r="AN1556"/>
      <c r="AO1556"/>
      <c r="AP1556"/>
      <c r="AQ1556"/>
      <c r="AR1556"/>
      <c r="AS1556"/>
      <c r="AT1556"/>
      <c r="AU1556"/>
      <c r="AV1556"/>
      <c r="AW1556"/>
      <c r="AX1556"/>
      <c r="AY1556"/>
      <c r="AZ1556"/>
      <c r="BA1556"/>
      <c r="BB1556"/>
      <c r="BC1556"/>
    </row>
    <row r="1557" spans="32:55" x14ac:dyDescent="0.3">
      <c r="AF1557"/>
      <c r="AG1557"/>
      <c r="AH1557"/>
      <c r="AI1557"/>
      <c r="AJ1557"/>
      <c r="AK1557"/>
      <c r="AL1557"/>
      <c r="AM1557"/>
      <c r="AN1557"/>
      <c r="AO1557"/>
      <c r="AP1557"/>
      <c r="AQ1557"/>
      <c r="AR1557"/>
      <c r="AS1557"/>
      <c r="AT1557"/>
      <c r="AU1557"/>
      <c r="AV1557"/>
      <c r="AW1557"/>
      <c r="AX1557"/>
      <c r="AY1557"/>
      <c r="AZ1557"/>
      <c r="BA1557"/>
      <c r="BB1557"/>
      <c r="BC1557"/>
    </row>
    <row r="1558" spans="32:55" x14ac:dyDescent="0.3">
      <c r="AF1558"/>
      <c r="AG1558"/>
      <c r="AH1558"/>
      <c r="AI1558"/>
      <c r="AJ1558"/>
      <c r="AK1558"/>
      <c r="AL1558"/>
      <c r="AM1558"/>
      <c r="AN1558"/>
      <c r="AO1558"/>
      <c r="AP1558"/>
      <c r="AQ1558"/>
      <c r="AR1558"/>
      <c r="AS1558"/>
      <c r="AT1558"/>
      <c r="AU1558"/>
      <c r="AV1558"/>
      <c r="AW1558"/>
      <c r="AX1558"/>
      <c r="AY1558"/>
      <c r="AZ1558"/>
      <c r="BA1558"/>
      <c r="BB1558"/>
      <c r="BC1558"/>
    </row>
    <row r="1559" spans="32:55" x14ac:dyDescent="0.3">
      <c r="AF1559"/>
      <c r="AG1559"/>
      <c r="AH1559"/>
      <c r="AI1559"/>
      <c r="AJ1559"/>
      <c r="AK1559"/>
      <c r="AL1559"/>
      <c r="AM1559"/>
      <c r="AN1559"/>
      <c r="AO1559"/>
      <c r="AP1559"/>
      <c r="AQ1559"/>
      <c r="AR1559"/>
      <c r="AS1559"/>
      <c r="AT1559"/>
      <c r="AU1559"/>
      <c r="AV1559"/>
      <c r="AW1559"/>
      <c r="AX1559"/>
      <c r="AY1559"/>
      <c r="AZ1559"/>
      <c r="BA1559"/>
      <c r="BB1559"/>
      <c r="BC1559"/>
    </row>
    <row r="1560" spans="32:55" x14ac:dyDescent="0.3">
      <c r="AF1560"/>
      <c r="AG1560"/>
      <c r="AH1560"/>
      <c r="AI1560"/>
      <c r="AJ1560"/>
      <c r="AK1560"/>
      <c r="AL1560"/>
      <c r="AM1560"/>
      <c r="AN1560"/>
      <c r="AO1560"/>
      <c r="AP1560"/>
      <c r="AQ1560"/>
      <c r="AR1560"/>
      <c r="AS1560"/>
      <c r="AT1560"/>
      <c r="AU1560"/>
      <c r="AV1560"/>
      <c r="AW1560"/>
      <c r="AX1560"/>
      <c r="AY1560"/>
      <c r="AZ1560"/>
      <c r="BA1560"/>
      <c r="BB1560"/>
      <c r="BC1560"/>
    </row>
    <row r="1561" spans="32:55" x14ac:dyDescent="0.3">
      <c r="AF1561"/>
      <c r="AG1561"/>
      <c r="AH1561"/>
      <c r="AI1561"/>
      <c r="AJ1561"/>
      <c r="AK1561"/>
      <c r="AL1561"/>
      <c r="AM1561"/>
      <c r="AN1561"/>
      <c r="AO1561"/>
      <c r="AP1561"/>
      <c r="AQ1561"/>
      <c r="AR1561"/>
      <c r="AS1561"/>
      <c r="AT1561"/>
      <c r="AU1561"/>
      <c r="AV1561"/>
      <c r="AW1561"/>
      <c r="AX1561"/>
      <c r="AY1561"/>
      <c r="AZ1561"/>
      <c r="BA1561"/>
      <c r="BB1561"/>
      <c r="BC1561"/>
    </row>
    <row r="1562" spans="32:55" x14ac:dyDescent="0.3">
      <c r="AF1562"/>
      <c r="AG1562"/>
      <c r="AH1562"/>
      <c r="AI1562"/>
      <c r="AJ1562"/>
      <c r="AK1562"/>
      <c r="AL1562"/>
      <c r="AM1562"/>
      <c r="AN1562"/>
      <c r="AO1562"/>
      <c r="AP1562"/>
      <c r="AQ1562"/>
      <c r="AR1562"/>
      <c r="AS1562"/>
      <c r="AT1562"/>
      <c r="AU1562"/>
      <c r="AV1562"/>
      <c r="AW1562"/>
      <c r="AX1562"/>
      <c r="AY1562"/>
      <c r="AZ1562"/>
      <c r="BA1562"/>
      <c r="BB1562"/>
      <c r="BC1562"/>
    </row>
    <row r="1563" spans="32:55" x14ac:dyDescent="0.3">
      <c r="AF1563"/>
      <c r="AG1563"/>
      <c r="AH1563"/>
      <c r="AI1563"/>
      <c r="AJ1563"/>
      <c r="AK1563"/>
      <c r="AL1563"/>
      <c r="AM1563"/>
      <c r="AN1563"/>
      <c r="AO1563"/>
      <c r="AP1563"/>
      <c r="AQ1563"/>
      <c r="AR1563"/>
      <c r="AS1563"/>
      <c r="AT1563"/>
      <c r="AU1563"/>
      <c r="AV1563"/>
      <c r="AW1563"/>
      <c r="AX1563"/>
      <c r="AY1563"/>
      <c r="AZ1563"/>
      <c r="BA1563"/>
      <c r="BB1563"/>
      <c r="BC1563"/>
    </row>
    <row r="1564" spans="32:55" x14ac:dyDescent="0.3">
      <c r="AF1564"/>
      <c r="AG1564"/>
      <c r="AH1564"/>
      <c r="AI1564"/>
      <c r="AJ1564"/>
      <c r="AK1564"/>
      <c r="AL1564"/>
      <c r="AM1564"/>
      <c r="AN1564"/>
      <c r="AO1564"/>
      <c r="AP1564"/>
      <c r="AQ1564"/>
      <c r="AR1564"/>
      <c r="AS1564"/>
      <c r="AT1564"/>
      <c r="AU1564"/>
      <c r="AV1564"/>
      <c r="AW1564"/>
      <c r="AX1564"/>
      <c r="AY1564"/>
      <c r="AZ1564"/>
      <c r="BA1564"/>
      <c r="BB1564"/>
      <c r="BC1564"/>
    </row>
    <row r="1565" spans="32:55" x14ac:dyDescent="0.3">
      <c r="AF1565"/>
      <c r="AG1565"/>
      <c r="AH1565"/>
      <c r="AI1565"/>
      <c r="AJ1565"/>
      <c r="AK1565"/>
      <c r="AL1565"/>
      <c r="AM1565"/>
      <c r="AN1565"/>
      <c r="AO1565"/>
      <c r="AP1565"/>
      <c r="AQ1565"/>
      <c r="AR1565"/>
      <c r="AS1565"/>
      <c r="AT1565"/>
      <c r="AU1565"/>
      <c r="AV1565"/>
      <c r="AW1565"/>
      <c r="AX1565"/>
      <c r="AY1565"/>
      <c r="AZ1565"/>
      <c r="BA1565"/>
      <c r="BB1565"/>
      <c r="BC1565"/>
    </row>
    <row r="1566" spans="32:55" x14ac:dyDescent="0.3">
      <c r="AF1566"/>
      <c r="AG1566"/>
      <c r="AH1566"/>
      <c r="AI1566"/>
      <c r="AJ1566"/>
      <c r="AK1566"/>
      <c r="AL1566"/>
      <c r="AM1566"/>
      <c r="AN1566"/>
      <c r="AO1566"/>
      <c r="AP1566"/>
      <c r="AQ1566"/>
      <c r="AR1566"/>
      <c r="AS1566"/>
      <c r="AT1566"/>
      <c r="AU1566"/>
      <c r="AV1566"/>
      <c r="AW1566"/>
      <c r="AX1566"/>
      <c r="AY1566"/>
      <c r="AZ1566"/>
      <c r="BA1566"/>
      <c r="BB1566"/>
      <c r="BC1566"/>
    </row>
    <row r="1567" spans="32:55" x14ac:dyDescent="0.3">
      <c r="AF1567"/>
      <c r="AG1567"/>
      <c r="AH1567"/>
      <c r="AI1567"/>
      <c r="AJ1567"/>
      <c r="AK1567"/>
      <c r="AL1567"/>
      <c r="AM1567"/>
      <c r="AN1567"/>
      <c r="AO1567"/>
      <c r="AP1567"/>
      <c r="AQ1567"/>
      <c r="AR1567"/>
      <c r="AS1567"/>
      <c r="AT1567"/>
      <c r="AU1567"/>
      <c r="AV1567"/>
      <c r="AW1567"/>
      <c r="AX1567"/>
      <c r="AY1567"/>
      <c r="AZ1567"/>
      <c r="BA1567"/>
      <c r="BB1567"/>
      <c r="BC1567"/>
    </row>
    <row r="1568" spans="32:55" x14ac:dyDescent="0.3">
      <c r="AF1568"/>
      <c r="AG1568"/>
      <c r="AH1568"/>
      <c r="AI1568"/>
      <c r="AJ1568"/>
      <c r="AK1568"/>
      <c r="AL1568"/>
      <c r="AM1568"/>
      <c r="AN1568"/>
      <c r="AO1568"/>
      <c r="AP1568"/>
      <c r="AQ1568"/>
      <c r="AR1568"/>
      <c r="AS1568"/>
      <c r="AT1568"/>
      <c r="AU1568"/>
      <c r="AV1568"/>
      <c r="AW1568"/>
      <c r="AX1568"/>
      <c r="AY1568"/>
      <c r="AZ1568"/>
      <c r="BA1568"/>
      <c r="BB1568"/>
      <c r="BC1568"/>
    </row>
    <row r="1569" spans="32:55" x14ac:dyDescent="0.3">
      <c r="AF1569"/>
      <c r="AG1569"/>
      <c r="AH1569"/>
      <c r="AI1569"/>
      <c r="AJ1569"/>
      <c r="AK1569"/>
      <c r="AL1569"/>
      <c r="AM1569"/>
      <c r="AN1569"/>
      <c r="AO1569"/>
      <c r="AP1569"/>
      <c r="AQ1569"/>
      <c r="AR1569"/>
      <c r="AS1569"/>
      <c r="AT1569"/>
      <c r="AU1569"/>
      <c r="AV1569"/>
      <c r="AW1569"/>
      <c r="AX1569"/>
      <c r="AY1569"/>
      <c r="AZ1569"/>
      <c r="BA1569"/>
      <c r="BB1569"/>
      <c r="BC1569"/>
    </row>
    <row r="1570" spans="32:55" x14ac:dyDescent="0.3">
      <c r="AF1570"/>
      <c r="AG1570"/>
      <c r="AH1570"/>
      <c r="AI1570"/>
      <c r="AJ1570"/>
      <c r="AK1570"/>
      <c r="AL1570"/>
      <c r="AM1570"/>
      <c r="AN1570"/>
      <c r="AO1570"/>
      <c r="AP1570"/>
      <c r="AQ1570"/>
      <c r="AR1570"/>
      <c r="AS1570"/>
      <c r="AT1570"/>
      <c r="AU1570"/>
      <c r="AV1570"/>
      <c r="AW1570"/>
      <c r="AX1570"/>
      <c r="AY1570"/>
      <c r="AZ1570"/>
      <c r="BA1570"/>
      <c r="BB1570"/>
      <c r="BC1570"/>
    </row>
    <row r="1571" spans="32:55" x14ac:dyDescent="0.3">
      <c r="AF1571"/>
      <c r="AG1571"/>
      <c r="AH1571"/>
      <c r="AI1571"/>
      <c r="AJ1571"/>
      <c r="AK1571"/>
      <c r="AL1571"/>
      <c r="AM1571"/>
      <c r="AN1571"/>
      <c r="AO1571"/>
      <c r="AP1571"/>
      <c r="AQ1571"/>
      <c r="AR1571"/>
      <c r="AS1571"/>
      <c r="AT1571"/>
      <c r="AU1571"/>
      <c r="AV1571"/>
      <c r="AW1571"/>
      <c r="AX1571"/>
      <c r="AY1571"/>
      <c r="AZ1571"/>
      <c r="BA1571"/>
      <c r="BB1571"/>
      <c r="BC1571"/>
    </row>
    <row r="1572" spans="32:55" x14ac:dyDescent="0.3">
      <c r="AF1572"/>
      <c r="AG1572"/>
      <c r="AH1572"/>
      <c r="AI1572"/>
      <c r="AJ1572"/>
      <c r="AK1572"/>
      <c r="AL1572"/>
      <c r="AM1572"/>
      <c r="AN1572"/>
      <c r="AO1572"/>
      <c r="AP1572"/>
      <c r="AQ1572"/>
      <c r="AR1572"/>
      <c r="AS1572"/>
      <c r="AT1572"/>
      <c r="AU1572"/>
      <c r="AV1572"/>
      <c r="AW1572"/>
      <c r="AX1572"/>
      <c r="AY1572"/>
      <c r="AZ1572"/>
      <c r="BA1572"/>
      <c r="BB1572"/>
      <c r="BC1572"/>
    </row>
    <row r="1573" spans="32:55" x14ac:dyDescent="0.3">
      <c r="AF1573"/>
      <c r="AG1573"/>
      <c r="AH1573"/>
      <c r="AI1573"/>
      <c r="AJ1573"/>
      <c r="AK1573"/>
      <c r="AL1573"/>
      <c r="AM1573"/>
      <c r="AN1573"/>
      <c r="AO1573"/>
      <c r="AP1573"/>
      <c r="AQ1573"/>
      <c r="AR1573"/>
      <c r="AS1573"/>
      <c r="AT1573"/>
      <c r="AU1573"/>
      <c r="AV1573"/>
      <c r="AW1573"/>
      <c r="AX1573"/>
      <c r="AY1573"/>
      <c r="AZ1573"/>
      <c r="BA1573"/>
      <c r="BB1573"/>
      <c r="BC1573"/>
    </row>
    <row r="1574" spans="32:55" x14ac:dyDescent="0.3">
      <c r="AF1574"/>
      <c r="AG1574"/>
      <c r="AH1574"/>
      <c r="AI1574"/>
      <c r="AJ1574"/>
      <c r="AK1574"/>
      <c r="AL1574"/>
      <c r="AM1574"/>
      <c r="AN1574"/>
      <c r="AO1574"/>
      <c r="AP1574"/>
      <c r="AQ1574"/>
      <c r="AR1574"/>
      <c r="AS1574"/>
      <c r="AT1574"/>
      <c r="AU1574"/>
      <c r="AV1574"/>
      <c r="AW1574"/>
      <c r="AX1574"/>
      <c r="AY1574"/>
      <c r="AZ1574"/>
      <c r="BA1574"/>
      <c r="BB1574"/>
      <c r="BC1574"/>
    </row>
    <row r="1575" spans="32:55" x14ac:dyDescent="0.3">
      <c r="AF1575"/>
      <c r="AG1575"/>
      <c r="AH1575"/>
      <c r="AI1575"/>
      <c r="AJ1575"/>
      <c r="AK1575"/>
      <c r="AL1575"/>
      <c r="AM1575"/>
      <c r="AN1575"/>
      <c r="AO1575"/>
      <c r="AP1575"/>
      <c r="AQ1575"/>
      <c r="AR1575"/>
      <c r="AS1575"/>
      <c r="AT1575"/>
      <c r="AU1575"/>
      <c r="AV1575"/>
      <c r="AW1575"/>
      <c r="AX1575"/>
      <c r="AY1575"/>
      <c r="AZ1575"/>
      <c r="BA1575"/>
      <c r="BB1575"/>
      <c r="BC1575"/>
    </row>
    <row r="1576" spans="32:55" x14ac:dyDescent="0.3">
      <c r="AF1576"/>
      <c r="AG1576"/>
      <c r="AH1576"/>
      <c r="AI1576"/>
      <c r="AJ1576"/>
      <c r="AK1576"/>
      <c r="AL1576"/>
      <c r="AM1576"/>
      <c r="AN1576"/>
      <c r="AO1576"/>
      <c r="AP1576"/>
      <c r="AQ1576"/>
      <c r="AR1576"/>
      <c r="AS1576"/>
      <c r="AT1576"/>
      <c r="AU1576"/>
      <c r="AV1576"/>
      <c r="AW1576"/>
      <c r="AX1576"/>
      <c r="AY1576"/>
      <c r="AZ1576"/>
      <c r="BA1576"/>
      <c r="BB1576"/>
      <c r="BC1576"/>
    </row>
    <row r="1577" spans="32:55" x14ac:dyDescent="0.3">
      <c r="AF1577"/>
      <c r="AG1577"/>
      <c r="AH1577"/>
      <c r="AI1577"/>
      <c r="AJ1577"/>
      <c r="AK1577"/>
      <c r="AL1577"/>
      <c r="AM1577"/>
      <c r="AN1577"/>
      <c r="AO1577"/>
      <c r="AP1577"/>
      <c r="AQ1577"/>
      <c r="AR1577"/>
      <c r="AS1577"/>
      <c r="AT1577"/>
      <c r="AU1577"/>
      <c r="AV1577"/>
      <c r="AW1577"/>
      <c r="AX1577"/>
      <c r="AY1577"/>
      <c r="AZ1577"/>
      <c r="BA1577"/>
      <c r="BB1577"/>
      <c r="BC1577"/>
    </row>
    <row r="1578" spans="32:55" x14ac:dyDescent="0.3">
      <c r="AF1578"/>
      <c r="AG1578"/>
      <c r="AH1578"/>
      <c r="AI1578"/>
      <c r="AJ1578"/>
      <c r="AK1578"/>
      <c r="AL1578"/>
      <c r="AM1578"/>
      <c r="AN1578"/>
      <c r="AO1578"/>
      <c r="AP1578"/>
      <c r="AQ1578"/>
      <c r="AR1578"/>
      <c r="AS1578"/>
      <c r="AT1578"/>
      <c r="AU1578"/>
      <c r="AV1578"/>
      <c r="AW1578"/>
      <c r="AX1578"/>
      <c r="AY1578"/>
      <c r="AZ1578"/>
      <c r="BA1578"/>
      <c r="BB1578"/>
      <c r="BC1578"/>
    </row>
    <row r="1579" spans="32:55" x14ac:dyDescent="0.3">
      <c r="AF1579"/>
      <c r="AG1579"/>
      <c r="AH1579"/>
      <c r="AI1579"/>
      <c r="AJ1579"/>
      <c r="AK1579"/>
      <c r="AL1579"/>
      <c r="AM1579"/>
      <c r="AN1579"/>
      <c r="AO1579"/>
      <c r="AP1579"/>
      <c r="AQ1579"/>
      <c r="AR1579"/>
      <c r="AS1579"/>
      <c r="AT1579"/>
      <c r="AU1579"/>
      <c r="AV1579"/>
      <c r="AW1579"/>
      <c r="AX1579"/>
      <c r="AY1579"/>
      <c r="AZ1579"/>
      <c r="BA1579"/>
      <c r="BB1579"/>
      <c r="BC1579"/>
    </row>
    <row r="1580" spans="32:55" x14ac:dyDescent="0.3">
      <c r="AF1580"/>
      <c r="AG1580"/>
      <c r="AH1580"/>
      <c r="AI1580"/>
      <c r="AJ1580"/>
      <c r="AK1580"/>
      <c r="AL1580"/>
      <c r="AM1580"/>
      <c r="AN1580"/>
      <c r="AO1580"/>
      <c r="AP1580"/>
      <c r="AQ1580"/>
      <c r="AR1580"/>
      <c r="AS1580"/>
      <c r="AT1580"/>
      <c r="AU1580"/>
      <c r="AV1580"/>
      <c r="AW1580"/>
      <c r="AX1580"/>
      <c r="AY1580"/>
      <c r="AZ1580"/>
      <c r="BA1580"/>
      <c r="BB1580"/>
      <c r="BC1580"/>
    </row>
    <row r="1581" spans="32:55" x14ac:dyDescent="0.3">
      <c r="AF1581"/>
      <c r="AG1581"/>
      <c r="AH1581"/>
      <c r="AI1581"/>
      <c r="AJ1581"/>
      <c r="AK1581"/>
      <c r="AL1581"/>
      <c r="AM1581"/>
      <c r="AN1581"/>
      <c r="AO1581"/>
      <c r="AP1581"/>
      <c r="AQ1581"/>
      <c r="AR1581"/>
      <c r="AS1581"/>
      <c r="AT1581"/>
      <c r="AU1581"/>
      <c r="AV1581"/>
      <c r="AW1581"/>
      <c r="AX1581"/>
      <c r="AY1581"/>
      <c r="AZ1581"/>
      <c r="BA1581"/>
      <c r="BB1581"/>
      <c r="BC1581"/>
    </row>
    <row r="1582" spans="32:55" x14ac:dyDescent="0.3">
      <c r="AF1582"/>
      <c r="AG1582"/>
      <c r="AH1582"/>
      <c r="AI1582"/>
      <c r="AJ1582"/>
      <c r="AK1582"/>
      <c r="AL1582"/>
      <c r="AM1582"/>
      <c r="AN1582"/>
      <c r="AO1582"/>
      <c r="AP1582"/>
      <c r="AQ1582"/>
      <c r="AR1582"/>
      <c r="AS1582"/>
      <c r="AT1582"/>
      <c r="AU1582"/>
      <c r="AV1582"/>
      <c r="AW1582"/>
      <c r="AX1582"/>
      <c r="AY1582"/>
      <c r="AZ1582"/>
      <c r="BA1582"/>
      <c r="BB1582"/>
      <c r="BC1582"/>
    </row>
    <row r="1583" spans="32:55" x14ac:dyDescent="0.3">
      <c r="AF1583"/>
      <c r="AG1583"/>
      <c r="AH1583"/>
      <c r="AI1583"/>
      <c r="AJ1583"/>
      <c r="AK1583"/>
      <c r="AL1583"/>
      <c r="AM1583"/>
      <c r="AN1583"/>
      <c r="AO1583"/>
      <c r="AP1583"/>
      <c r="AQ1583"/>
      <c r="AR1583"/>
      <c r="AS1583"/>
      <c r="AT1583"/>
      <c r="AU1583"/>
      <c r="AV1583"/>
      <c r="AW1583"/>
      <c r="AX1583"/>
      <c r="AY1583"/>
      <c r="AZ1583"/>
      <c r="BA1583"/>
      <c r="BB1583"/>
      <c r="BC1583"/>
    </row>
    <row r="1584" spans="32:55" x14ac:dyDescent="0.3">
      <c r="AF1584"/>
      <c r="AG1584"/>
      <c r="AH1584"/>
      <c r="AI1584"/>
      <c r="AJ1584"/>
      <c r="AK1584"/>
      <c r="AL1584"/>
      <c r="AM1584"/>
      <c r="AN1584"/>
      <c r="AO1584"/>
      <c r="AP1584"/>
      <c r="AQ1584"/>
      <c r="AR1584"/>
      <c r="AS1584"/>
      <c r="AT1584"/>
      <c r="AU1584"/>
      <c r="AV1584"/>
      <c r="AW1584"/>
      <c r="AX1584"/>
      <c r="AY1584"/>
      <c r="AZ1584"/>
      <c r="BA1584"/>
      <c r="BB1584"/>
      <c r="BC1584"/>
    </row>
    <row r="1585" spans="32:55" x14ac:dyDescent="0.3">
      <c r="AF1585"/>
      <c r="AG1585"/>
      <c r="AH1585"/>
      <c r="AI1585"/>
      <c r="AJ1585"/>
      <c r="AK1585"/>
      <c r="AL1585"/>
      <c r="AM1585"/>
      <c r="AN1585"/>
      <c r="AO1585"/>
      <c r="AP1585"/>
      <c r="AQ1585"/>
      <c r="AR1585"/>
      <c r="AS1585"/>
      <c r="AT1585"/>
      <c r="AU1585"/>
      <c r="AV1585"/>
      <c r="AW1585"/>
      <c r="AX1585"/>
      <c r="AY1585"/>
      <c r="AZ1585"/>
      <c r="BA1585"/>
      <c r="BB1585"/>
      <c r="BC1585"/>
    </row>
    <row r="1586" spans="32:55" x14ac:dyDescent="0.3">
      <c r="AF1586"/>
      <c r="AG1586"/>
      <c r="AH1586"/>
      <c r="AI1586"/>
      <c r="AJ1586"/>
      <c r="AK1586"/>
      <c r="AL1586"/>
      <c r="AM1586"/>
      <c r="AN1586"/>
      <c r="AO1586"/>
      <c r="AP1586"/>
      <c r="AQ1586"/>
      <c r="AR1586"/>
      <c r="AS1586"/>
      <c r="AT1586"/>
      <c r="AU1586"/>
      <c r="AV1586"/>
      <c r="AW1586"/>
      <c r="AX1586"/>
      <c r="AY1586"/>
      <c r="AZ1586"/>
      <c r="BA1586"/>
      <c r="BB1586"/>
      <c r="BC1586"/>
    </row>
    <row r="1587" spans="32:55" x14ac:dyDescent="0.3">
      <c r="AF1587"/>
      <c r="AG1587"/>
      <c r="AH1587"/>
      <c r="AI1587"/>
      <c r="AJ1587"/>
      <c r="AK1587"/>
      <c r="AL1587"/>
      <c r="AM1587"/>
      <c r="AN1587"/>
      <c r="AO1587"/>
      <c r="AP1587"/>
      <c r="AQ1587"/>
      <c r="AR1587"/>
      <c r="AS1587"/>
      <c r="AT1587"/>
      <c r="AU1587"/>
      <c r="AV1587"/>
      <c r="AW1587"/>
      <c r="AX1587"/>
      <c r="AY1587"/>
      <c r="AZ1587"/>
      <c r="BA1587"/>
      <c r="BB1587"/>
      <c r="BC1587"/>
    </row>
    <row r="1588" spans="32:55" x14ac:dyDescent="0.3">
      <c r="AF1588"/>
      <c r="AG1588"/>
      <c r="AH1588"/>
      <c r="AI1588"/>
      <c r="AJ1588"/>
      <c r="AK1588"/>
      <c r="AL1588"/>
      <c r="AM1588"/>
      <c r="AN1588"/>
      <c r="AO1588"/>
      <c r="AP1588"/>
      <c r="AQ1588"/>
      <c r="AR1588"/>
      <c r="AS1588"/>
      <c r="AT1588"/>
      <c r="AU1588"/>
      <c r="AV1588"/>
      <c r="AW1588"/>
      <c r="AX1588"/>
      <c r="AY1588"/>
      <c r="AZ1588"/>
      <c r="BA1588"/>
      <c r="BB1588"/>
      <c r="BC1588"/>
    </row>
    <row r="1589" spans="32:55" x14ac:dyDescent="0.3">
      <c r="AF1589"/>
      <c r="AG1589"/>
      <c r="AH1589"/>
      <c r="AI1589"/>
      <c r="AJ1589"/>
      <c r="AK1589"/>
      <c r="AL1589"/>
      <c r="AM1589"/>
      <c r="AN1589"/>
      <c r="AO1589"/>
      <c r="AP1589"/>
      <c r="AQ1589"/>
      <c r="AR1589"/>
      <c r="AS1589"/>
      <c r="AT1589"/>
      <c r="AU1589"/>
      <c r="AV1589"/>
      <c r="AW1589"/>
      <c r="AX1589"/>
      <c r="AY1589"/>
      <c r="AZ1589"/>
      <c r="BA1589"/>
      <c r="BB1589"/>
      <c r="BC1589"/>
    </row>
    <row r="1590" spans="32:55" x14ac:dyDescent="0.3">
      <c r="AF1590"/>
      <c r="AG1590"/>
      <c r="AH1590"/>
      <c r="AI1590"/>
      <c r="AJ1590"/>
      <c r="AK1590"/>
      <c r="AL1590"/>
      <c r="AM1590"/>
      <c r="AN1590"/>
      <c r="AO1590"/>
      <c r="AP1590"/>
      <c r="AQ1590"/>
      <c r="AR1590"/>
      <c r="AS1590"/>
      <c r="AT1590"/>
      <c r="AU1590"/>
      <c r="AV1590"/>
      <c r="AW1590"/>
      <c r="AX1590"/>
      <c r="AY1590"/>
      <c r="AZ1590"/>
      <c r="BA1590"/>
      <c r="BB1590"/>
      <c r="BC1590"/>
    </row>
    <row r="1591" spans="32:55" x14ac:dyDescent="0.3">
      <c r="AF1591"/>
      <c r="AG1591"/>
      <c r="AH1591"/>
      <c r="AI1591"/>
      <c r="AJ1591"/>
      <c r="AK1591"/>
      <c r="AL1591"/>
      <c r="AM1591"/>
      <c r="AN1591"/>
      <c r="AO1591"/>
      <c r="AP1591"/>
      <c r="AQ1591"/>
      <c r="AR1591"/>
      <c r="AS1591"/>
      <c r="AT1591"/>
      <c r="AU1591"/>
      <c r="AV1591"/>
      <c r="AW1591"/>
      <c r="AX1591"/>
      <c r="AY1591"/>
      <c r="AZ1591"/>
      <c r="BA1591"/>
      <c r="BB1591"/>
      <c r="BC1591"/>
    </row>
    <row r="1592" spans="32:55" x14ac:dyDescent="0.3">
      <c r="AF1592"/>
      <c r="AG1592"/>
      <c r="AH1592"/>
      <c r="AI1592"/>
      <c r="AJ1592"/>
      <c r="AK1592"/>
      <c r="AL1592"/>
      <c r="AM1592"/>
      <c r="AN1592"/>
      <c r="AO1592"/>
      <c r="AP1592"/>
      <c r="AQ1592"/>
      <c r="AR1592"/>
      <c r="AS1592"/>
      <c r="AT1592"/>
      <c r="AU1592"/>
      <c r="AV1592"/>
      <c r="AW1592"/>
      <c r="AX1592"/>
      <c r="AY1592"/>
      <c r="AZ1592"/>
      <c r="BA1592"/>
      <c r="BB1592"/>
      <c r="BC1592"/>
    </row>
    <row r="1593" spans="32:55" x14ac:dyDescent="0.3">
      <c r="AF1593"/>
      <c r="AG1593"/>
      <c r="AH1593"/>
      <c r="AI1593"/>
      <c r="AJ1593"/>
      <c r="AK1593"/>
      <c r="AL1593"/>
      <c r="AM1593"/>
      <c r="AN1593"/>
      <c r="AO1593"/>
      <c r="AP1593"/>
      <c r="AQ1593"/>
      <c r="AR1593"/>
      <c r="AS1593"/>
      <c r="AT1593"/>
      <c r="AU1593"/>
      <c r="AV1593"/>
      <c r="AW1593"/>
      <c r="AX1593"/>
      <c r="AY1593"/>
      <c r="AZ1593"/>
      <c r="BA1593"/>
      <c r="BB1593"/>
      <c r="BC1593"/>
    </row>
    <row r="1594" spans="32:55" x14ac:dyDescent="0.3">
      <c r="AF1594"/>
      <c r="AG1594"/>
      <c r="AH1594"/>
      <c r="AI1594"/>
      <c r="AJ1594"/>
      <c r="AK1594"/>
      <c r="AL1594"/>
      <c r="AM1594"/>
      <c r="AN1594"/>
      <c r="AO1594"/>
      <c r="AP1594"/>
      <c r="AQ1594"/>
      <c r="AR1594"/>
      <c r="AS1594"/>
      <c r="AT1594"/>
      <c r="AU1594"/>
      <c r="AV1594"/>
      <c r="AW1594"/>
      <c r="AX1594"/>
      <c r="AY1594"/>
      <c r="AZ1594"/>
      <c r="BA1594"/>
      <c r="BB1594"/>
      <c r="BC1594"/>
    </row>
    <row r="1595" spans="32:55" x14ac:dyDescent="0.3">
      <c r="AF1595"/>
      <c r="AG1595"/>
      <c r="AH1595"/>
      <c r="AI1595"/>
      <c r="AJ1595"/>
      <c r="AK1595"/>
      <c r="AL1595"/>
      <c r="AM1595"/>
      <c r="AN1595"/>
      <c r="AO1595"/>
      <c r="AP1595"/>
      <c r="AQ1595"/>
      <c r="AR1595"/>
      <c r="AS1595"/>
      <c r="AT1595"/>
      <c r="AU1595"/>
      <c r="AV1595"/>
      <c r="AW1595"/>
      <c r="AX1595"/>
      <c r="AY1595"/>
      <c r="AZ1595"/>
      <c r="BA1595"/>
      <c r="BB1595"/>
      <c r="BC1595"/>
    </row>
    <row r="1596" spans="32:55" x14ac:dyDescent="0.3">
      <c r="AF1596"/>
      <c r="AG1596"/>
      <c r="AH1596"/>
      <c r="AI1596"/>
      <c r="AJ1596"/>
      <c r="AK1596"/>
      <c r="AL1596"/>
      <c r="AM1596"/>
      <c r="AN1596"/>
      <c r="AO1596"/>
      <c r="AP1596"/>
      <c r="AQ1596"/>
      <c r="AR1596"/>
      <c r="AS1596"/>
      <c r="AT1596"/>
      <c r="AU1596"/>
      <c r="AV1596"/>
      <c r="AW1596"/>
      <c r="AX1596"/>
      <c r="AY1596"/>
      <c r="AZ1596"/>
      <c r="BA1596"/>
      <c r="BB1596"/>
      <c r="BC1596"/>
    </row>
    <row r="1597" spans="32:55" x14ac:dyDescent="0.3">
      <c r="AF1597"/>
      <c r="AG1597"/>
      <c r="AH1597"/>
      <c r="AI1597"/>
      <c r="AJ1597"/>
      <c r="AK1597"/>
      <c r="AL1597"/>
      <c r="AM1597"/>
      <c r="AN1597"/>
      <c r="AO1597"/>
      <c r="AP1597"/>
      <c r="AQ1597"/>
      <c r="AR1597"/>
      <c r="AS1597"/>
      <c r="AT1597"/>
      <c r="AU1597"/>
      <c r="AV1597"/>
      <c r="AW1597"/>
      <c r="AX1597"/>
      <c r="AY1597"/>
      <c r="AZ1597"/>
      <c r="BA1597"/>
      <c r="BB1597"/>
      <c r="BC1597"/>
    </row>
    <row r="1598" spans="32:55" x14ac:dyDescent="0.3">
      <c r="AF1598"/>
      <c r="AG1598"/>
      <c r="AH1598"/>
      <c r="AI1598"/>
      <c r="AJ1598"/>
      <c r="AK1598"/>
      <c r="AL1598"/>
      <c r="AM1598"/>
      <c r="AN1598"/>
      <c r="AO1598"/>
      <c r="AP1598"/>
      <c r="AQ1598"/>
      <c r="AR1598"/>
      <c r="AS1598"/>
      <c r="AT1598"/>
      <c r="AU1598"/>
      <c r="AV1598"/>
      <c r="AW1598"/>
      <c r="AX1598"/>
      <c r="AY1598"/>
      <c r="AZ1598"/>
      <c r="BA1598"/>
      <c r="BB1598"/>
      <c r="BC1598"/>
    </row>
    <row r="1599" spans="32:55" x14ac:dyDescent="0.3">
      <c r="AF1599"/>
      <c r="AG1599"/>
      <c r="AH1599"/>
      <c r="AI1599"/>
      <c r="AJ1599"/>
      <c r="AK1599"/>
      <c r="AL1599"/>
      <c r="AM1599"/>
      <c r="AN1599"/>
      <c r="AO1599"/>
      <c r="AP1599"/>
      <c r="AQ1599"/>
      <c r="AR1599"/>
      <c r="AS1599"/>
      <c r="AT1599"/>
      <c r="AU1599"/>
      <c r="AV1599"/>
      <c r="AW1599"/>
      <c r="AX1599"/>
      <c r="AY1599"/>
      <c r="AZ1599"/>
      <c r="BA1599"/>
      <c r="BB1599"/>
      <c r="BC1599"/>
    </row>
    <row r="1600" spans="32:55" x14ac:dyDescent="0.3">
      <c r="AF1600"/>
      <c r="AG1600"/>
      <c r="AH1600"/>
      <c r="AI1600"/>
      <c r="AJ1600"/>
      <c r="AK1600"/>
      <c r="AL1600"/>
      <c r="AM1600"/>
      <c r="AN1600"/>
      <c r="AO1600"/>
      <c r="AP1600"/>
      <c r="AQ1600"/>
      <c r="AR1600"/>
      <c r="AS1600"/>
      <c r="AT1600"/>
      <c r="AU1600"/>
      <c r="AV1600"/>
      <c r="AW1600"/>
      <c r="AX1600"/>
      <c r="AY1600"/>
      <c r="AZ1600"/>
      <c r="BA1600"/>
      <c r="BB1600"/>
      <c r="BC1600"/>
    </row>
    <row r="1601" spans="32:55" x14ac:dyDescent="0.3">
      <c r="AF1601"/>
      <c r="AG1601"/>
      <c r="AH1601"/>
      <c r="AI1601"/>
      <c r="AJ1601"/>
      <c r="AK1601"/>
      <c r="AL1601"/>
      <c r="AM1601"/>
      <c r="AN1601"/>
      <c r="AO1601"/>
      <c r="AP1601"/>
      <c r="AQ1601"/>
      <c r="AR1601"/>
      <c r="AS1601"/>
      <c r="AT1601"/>
      <c r="AU1601"/>
      <c r="AV1601"/>
      <c r="AW1601"/>
      <c r="AX1601"/>
      <c r="AY1601"/>
      <c r="AZ1601"/>
      <c r="BA1601"/>
      <c r="BB1601"/>
      <c r="BC1601"/>
    </row>
    <row r="1602" spans="32:55" x14ac:dyDescent="0.3">
      <c r="AF1602"/>
      <c r="AG1602"/>
      <c r="AH1602"/>
      <c r="AI1602"/>
      <c r="AJ1602"/>
      <c r="AK1602"/>
      <c r="AL1602"/>
      <c r="AM1602"/>
      <c r="AN1602"/>
      <c r="AO1602"/>
      <c r="AP1602"/>
      <c r="AQ1602"/>
      <c r="AR1602"/>
      <c r="AS1602"/>
      <c r="AT1602"/>
      <c r="AU1602"/>
      <c r="AV1602"/>
      <c r="AW1602"/>
      <c r="AX1602"/>
      <c r="AY1602"/>
      <c r="AZ1602"/>
      <c r="BA1602"/>
      <c r="BB1602"/>
      <c r="BC1602"/>
    </row>
    <row r="1603" spans="32:55" x14ac:dyDescent="0.3">
      <c r="AF1603"/>
      <c r="AG1603"/>
      <c r="AH1603"/>
      <c r="AI1603"/>
      <c r="AJ1603"/>
      <c r="AK1603"/>
      <c r="AL1603"/>
      <c r="AM1603"/>
      <c r="AN1603"/>
      <c r="AO1603"/>
      <c r="AP1603"/>
      <c r="AQ1603"/>
      <c r="AR1603"/>
      <c r="AS1603"/>
      <c r="AT1603"/>
      <c r="AU1603"/>
      <c r="AV1603"/>
      <c r="AW1603"/>
      <c r="AX1603"/>
      <c r="AY1603"/>
      <c r="AZ1603"/>
      <c r="BA1603"/>
      <c r="BB1603"/>
      <c r="BC1603"/>
    </row>
    <row r="1604" spans="32:55" x14ac:dyDescent="0.3">
      <c r="AF1604"/>
      <c r="AG1604"/>
      <c r="AH1604"/>
      <c r="AI1604"/>
      <c r="AJ1604"/>
      <c r="AK1604"/>
      <c r="AL1604"/>
      <c r="AM1604"/>
      <c r="AN1604"/>
      <c r="AO1604"/>
      <c r="AP1604"/>
      <c r="AQ1604"/>
      <c r="AR1604"/>
      <c r="AS1604"/>
      <c r="AT1604"/>
      <c r="AU1604"/>
      <c r="AV1604"/>
      <c r="AW1604"/>
      <c r="AX1604"/>
      <c r="AY1604"/>
      <c r="AZ1604"/>
      <c r="BA1604"/>
      <c r="BB1604"/>
      <c r="BC1604"/>
    </row>
    <row r="1605" spans="32:55" x14ac:dyDescent="0.3">
      <c r="AF1605"/>
      <c r="AG1605"/>
      <c r="AH1605"/>
      <c r="AI1605"/>
      <c r="AJ1605"/>
      <c r="AK1605"/>
      <c r="AL1605"/>
      <c r="AM1605"/>
      <c r="AN1605"/>
      <c r="AO1605"/>
      <c r="AP1605"/>
      <c r="AQ1605"/>
      <c r="AR1605"/>
      <c r="AS1605"/>
      <c r="AT1605"/>
      <c r="AU1605"/>
      <c r="AV1605"/>
      <c r="AW1605"/>
      <c r="AX1605"/>
      <c r="AY1605"/>
      <c r="AZ1605"/>
      <c r="BA1605"/>
      <c r="BB1605"/>
      <c r="BC1605"/>
    </row>
    <row r="1606" spans="32:55" x14ac:dyDescent="0.3">
      <c r="AF1606"/>
      <c r="AG1606"/>
      <c r="AH1606"/>
      <c r="AI1606"/>
      <c r="AJ1606"/>
      <c r="AK1606"/>
      <c r="AL1606"/>
      <c r="AM1606"/>
      <c r="AN1606"/>
      <c r="AO1606"/>
      <c r="AP1606"/>
      <c r="AQ1606"/>
      <c r="AR1606"/>
      <c r="AS1606"/>
      <c r="AT1606"/>
      <c r="AU1606"/>
      <c r="AV1606"/>
      <c r="AW1606"/>
      <c r="AX1606"/>
      <c r="AY1606"/>
      <c r="AZ1606"/>
      <c r="BA1606"/>
      <c r="BB1606"/>
      <c r="BC1606"/>
    </row>
    <row r="1607" spans="32:55" x14ac:dyDescent="0.3">
      <c r="AF1607"/>
      <c r="AG1607"/>
      <c r="AH1607"/>
      <c r="AI1607"/>
      <c r="AJ1607"/>
      <c r="AK1607"/>
      <c r="AL1607"/>
      <c r="AM1607"/>
      <c r="AN1607"/>
      <c r="AO1607"/>
      <c r="AP1607"/>
      <c r="AQ1607"/>
      <c r="AR1607"/>
      <c r="AS1607"/>
      <c r="AT1607"/>
      <c r="AU1607"/>
      <c r="AV1607"/>
      <c r="AW1607"/>
      <c r="AX1607"/>
      <c r="AY1607"/>
      <c r="AZ1607"/>
      <c r="BA1607"/>
      <c r="BB1607"/>
      <c r="BC1607"/>
    </row>
    <row r="1608" spans="32:55" x14ac:dyDescent="0.3">
      <c r="AF1608"/>
      <c r="AG1608"/>
      <c r="AH1608"/>
      <c r="AI1608"/>
      <c r="AJ1608"/>
      <c r="AK1608"/>
      <c r="AL1608"/>
      <c r="AM1608"/>
      <c r="AN1608"/>
      <c r="AO1608"/>
      <c r="AP1608"/>
      <c r="AQ1608"/>
      <c r="AR1608"/>
      <c r="AS1608"/>
      <c r="AT1608"/>
      <c r="AU1608"/>
      <c r="AV1608"/>
      <c r="AW1608"/>
      <c r="AX1608"/>
      <c r="AY1608"/>
      <c r="AZ1608"/>
      <c r="BA1608"/>
      <c r="BB1608"/>
      <c r="BC1608"/>
    </row>
    <row r="1609" spans="32:55" x14ac:dyDescent="0.3">
      <c r="AF1609"/>
      <c r="AG1609"/>
      <c r="AH1609"/>
      <c r="AI1609"/>
      <c r="AJ1609"/>
      <c r="AK1609"/>
      <c r="AL1609"/>
      <c r="AM1609"/>
      <c r="AN1609"/>
      <c r="AO1609"/>
      <c r="AP1609"/>
      <c r="AQ1609"/>
      <c r="AR1609"/>
      <c r="AS1609"/>
      <c r="AT1609"/>
      <c r="AU1609"/>
      <c r="AV1609"/>
      <c r="AW1609"/>
      <c r="AX1609"/>
      <c r="AY1609"/>
      <c r="AZ1609"/>
      <c r="BA1609"/>
      <c r="BB1609"/>
      <c r="BC1609"/>
    </row>
    <row r="1610" spans="32:55" x14ac:dyDescent="0.3">
      <c r="AF1610"/>
      <c r="AG1610"/>
      <c r="AH1610"/>
      <c r="AI1610"/>
      <c r="AJ1610"/>
      <c r="AK1610"/>
      <c r="AL1610"/>
      <c r="AM1610"/>
      <c r="AN1610"/>
      <c r="AO1610"/>
      <c r="AP1610"/>
      <c r="AQ1610"/>
      <c r="AR1610"/>
      <c r="AS1610"/>
      <c r="AT1610"/>
      <c r="AU1610"/>
      <c r="AV1610"/>
      <c r="AW1610"/>
      <c r="AX1610"/>
      <c r="AY1610"/>
      <c r="AZ1610"/>
      <c r="BA1610"/>
      <c r="BB1610"/>
      <c r="BC1610"/>
    </row>
    <row r="1611" spans="32:55" x14ac:dyDescent="0.3">
      <c r="AF1611"/>
      <c r="AG1611"/>
      <c r="AH1611"/>
      <c r="AI1611"/>
      <c r="AJ1611"/>
      <c r="AK1611"/>
      <c r="AL1611"/>
      <c r="AM1611"/>
      <c r="AN1611"/>
      <c r="AO1611"/>
      <c r="AP1611"/>
      <c r="AQ1611"/>
      <c r="AR1611"/>
      <c r="AS1611"/>
      <c r="AT1611"/>
      <c r="AU1611"/>
      <c r="AV1611"/>
      <c r="AW1611"/>
      <c r="AX1611"/>
      <c r="AY1611"/>
      <c r="AZ1611"/>
      <c r="BA1611"/>
      <c r="BB1611"/>
      <c r="BC1611"/>
    </row>
    <row r="1612" spans="32:55" x14ac:dyDescent="0.3">
      <c r="AF1612"/>
      <c r="AG1612"/>
      <c r="AH1612"/>
      <c r="AI1612"/>
      <c r="AJ1612"/>
      <c r="AK1612"/>
      <c r="AL1612"/>
      <c r="AM1612"/>
      <c r="AN1612"/>
      <c r="AO1612"/>
      <c r="AP1612"/>
      <c r="AQ1612"/>
      <c r="AR1612"/>
      <c r="AS1612"/>
      <c r="AT1612"/>
      <c r="AU1612"/>
      <c r="AV1612"/>
      <c r="AW1612"/>
      <c r="AX1612"/>
      <c r="AY1612"/>
      <c r="AZ1612"/>
      <c r="BA1612"/>
      <c r="BB1612"/>
      <c r="BC1612"/>
    </row>
    <row r="1613" spans="32:55" x14ac:dyDescent="0.3">
      <c r="AF1613"/>
      <c r="AG1613"/>
      <c r="AH1613"/>
      <c r="AI1613"/>
      <c r="AJ1613"/>
      <c r="AK1613"/>
      <c r="AL1613"/>
      <c r="AM1613"/>
      <c r="AN1613"/>
      <c r="AO1613"/>
      <c r="AP1613"/>
      <c r="AQ1613"/>
      <c r="AR1613"/>
      <c r="AS1613"/>
      <c r="AT1613"/>
      <c r="AU1613"/>
      <c r="AV1613"/>
      <c r="AW1613"/>
      <c r="AX1613"/>
      <c r="AY1613"/>
      <c r="AZ1613"/>
      <c r="BA1613"/>
      <c r="BB1613"/>
      <c r="BC1613"/>
    </row>
    <row r="1614" spans="32:55" x14ac:dyDescent="0.3">
      <c r="AF1614"/>
      <c r="AG1614"/>
      <c r="AH1614"/>
      <c r="AI1614"/>
      <c r="AJ1614"/>
      <c r="AK1614"/>
      <c r="AL1614"/>
      <c r="AM1614"/>
      <c r="AN1614"/>
      <c r="AO1614"/>
      <c r="AP1614"/>
      <c r="AQ1614"/>
      <c r="AR1614"/>
      <c r="AS1614"/>
      <c r="AT1614"/>
      <c r="AU1614"/>
      <c r="AV1614"/>
      <c r="AW1614"/>
      <c r="AX1614"/>
      <c r="AY1614"/>
      <c r="AZ1614"/>
      <c r="BA1614"/>
      <c r="BB1614"/>
      <c r="BC1614"/>
    </row>
    <row r="1615" spans="32:55" x14ac:dyDescent="0.3">
      <c r="AF1615"/>
      <c r="AG1615"/>
      <c r="AH1615"/>
      <c r="AI1615"/>
      <c r="AJ1615"/>
      <c r="AK1615"/>
      <c r="AL1615"/>
      <c r="AM1615"/>
      <c r="AN1615"/>
      <c r="AO1615"/>
      <c r="AP1615"/>
      <c r="AQ1615"/>
      <c r="AR1615"/>
      <c r="AS1615"/>
      <c r="AT1615"/>
      <c r="AU1615"/>
      <c r="AV1615"/>
      <c r="AW1615"/>
      <c r="AX1615"/>
      <c r="AY1615"/>
      <c r="AZ1615"/>
      <c r="BA1615"/>
      <c r="BB1615"/>
      <c r="BC1615"/>
    </row>
    <row r="1616" spans="32:55" x14ac:dyDescent="0.3">
      <c r="AF1616"/>
      <c r="AG1616"/>
      <c r="AH1616"/>
      <c r="AI1616"/>
      <c r="AJ1616"/>
      <c r="AK1616"/>
      <c r="AL1616"/>
      <c r="AM1616"/>
      <c r="AN1616"/>
      <c r="AO1616"/>
      <c r="AP1616"/>
      <c r="AQ1616"/>
      <c r="AR1616"/>
      <c r="AS1616"/>
      <c r="AT1616"/>
      <c r="AU1616"/>
      <c r="AV1616"/>
      <c r="AW1616"/>
      <c r="AX1616"/>
      <c r="AY1616"/>
      <c r="AZ1616"/>
      <c r="BA1616"/>
      <c r="BB1616"/>
      <c r="BC1616"/>
    </row>
    <row r="1617" spans="32:55" x14ac:dyDescent="0.3">
      <c r="AF1617"/>
      <c r="AG1617"/>
      <c r="AH1617"/>
      <c r="AI1617"/>
      <c r="AJ1617"/>
      <c r="AK1617"/>
      <c r="AL1617"/>
      <c r="AM1617"/>
      <c r="AN1617"/>
      <c r="AO1617"/>
      <c r="AP1617"/>
      <c r="AQ1617"/>
      <c r="AR1617"/>
      <c r="AS1617"/>
      <c r="AT1617"/>
      <c r="AU1617"/>
      <c r="AV1617"/>
      <c r="AW1617"/>
      <c r="AX1617"/>
      <c r="AY1617"/>
      <c r="AZ1617"/>
      <c r="BA1617"/>
      <c r="BB1617"/>
      <c r="BC1617"/>
    </row>
    <row r="1618" spans="32:55" x14ac:dyDescent="0.3">
      <c r="AF1618"/>
      <c r="AG1618"/>
      <c r="AH1618"/>
      <c r="AI1618"/>
      <c r="AJ1618"/>
      <c r="AK1618"/>
      <c r="AL1618"/>
      <c r="AM1618"/>
      <c r="AN1618"/>
      <c r="AO1618"/>
      <c r="AP1618"/>
      <c r="AQ1618"/>
      <c r="AR1618"/>
      <c r="AS1618"/>
      <c r="AT1618"/>
      <c r="AU1618"/>
      <c r="AV1618"/>
      <c r="AW1618"/>
      <c r="AX1618"/>
      <c r="AY1618"/>
      <c r="AZ1618"/>
      <c r="BA1618"/>
      <c r="BB1618"/>
      <c r="BC1618"/>
    </row>
    <row r="1619" spans="32:55" x14ac:dyDescent="0.3">
      <c r="AF1619"/>
      <c r="AG1619"/>
      <c r="AH1619"/>
      <c r="AI1619"/>
      <c r="AJ1619"/>
      <c r="AK1619"/>
      <c r="AL1619"/>
      <c r="AM1619"/>
      <c r="AN1619"/>
      <c r="AO1619"/>
      <c r="AP1619"/>
      <c r="AQ1619"/>
      <c r="AR1619"/>
      <c r="AS1619"/>
      <c r="AT1619"/>
      <c r="AU1619"/>
      <c r="AV1619"/>
      <c r="AW1619"/>
      <c r="AX1619"/>
      <c r="AY1619"/>
      <c r="AZ1619"/>
      <c r="BA1619"/>
      <c r="BB1619"/>
      <c r="BC1619"/>
    </row>
    <row r="1620" spans="32:55" x14ac:dyDescent="0.3">
      <c r="AF1620"/>
      <c r="AG1620"/>
      <c r="AH1620"/>
      <c r="AI1620"/>
      <c r="AJ1620"/>
      <c r="AK1620"/>
      <c r="AL1620"/>
      <c r="AM1620"/>
      <c r="AN1620"/>
      <c r="AO1620"/>
      <c r="AP1620"/>
      <c r="AQ1620"/>
      <c r="AR1620"/>
      <c r="AS1620"/>
      <c r="AT1620"/>
      <c r="AU1620"/>
      <c r="AV1620"/>
      <c r="AW1620"/>
      <c r="AX1620"/>
      <c r="AY1620"/>
      <c r="AZ1620"/>
      <c r="BA1620"/>
      <c r="BB1620"/>
      <c r="BC1620"/>
    </row>
    <row r="1621" spans="32:55" x14ac:dyDescent="0.3">
      <c r="AF1621"/>
      <c r="AG1621"/>
      <c r="AH1621"/>
      <c r="AI1621"/>
      <c r="AJ1621"/>
      <c r="AK1621"/>
      <c r="AL1621"/>
      <c r="AM1621"/>
      <c r="AN1621"/>
      <c r="AO1621"/>
      <c r="AP1621"/>
      <c r="AQ1621"/>
      <c r="AR1621"/>
      <c r="AS1621"/>
      <c r="AT1621"/>
      <c r="AU1621"/>
      <c r="AV1621"/>
      <c r="AW1621"/>
      <c r="AX1621"/>
      <c r="AY1621"/>
      <c r="AZ1621"/>
      <c r="BA1621"/>
      <c r="BB1621"/>
      <c r="BC1621"/>
    </row>
    <row r="1622" spans="32:55" x14ac:dyDescent="0.3">
      <c r="AF1622"/>
      <c r="AG1622"/>
      <c r="AH1622"/>
      <c r="AI1622"/>
      <c r="AJ1622"/>
      <c r="AK1622"/>
      <c r="AL1622"/>
      <c r="AM1622"/>
      <c r="AN1622"/>
      <c r="AO1622"/>
      <c r="AP1622"/>
      <c r="AQ1622"/>
      <c r="AR1622"/>
      <c r="AS1622"/>
      <c r="AT1622"/>
      <c r="AU1622"/>
      <c r="AV1622"/>
      <c r="AW1622"/>
      <c r="AX1622"/>
      <c r="AY1622"/>
      <c r="AZ1622"/>
      <c r="BA1622"/>
      <c r="BB1622"/>
      <c r="BC1622"/>
    </row>
    <row r="1623" spans="32:55" x14ac:dyDescent="0.3">
      <c r="AF1623"/>
      <c r="AG1623"/>
      <c r="AH1623"/>
      <c r="AI1623"/>
      <c r="AJ1623"/>
      <c r="AK1623"/>
      <c r="AL1623"/>
      <c r="AM1623"/>
      <c r="AN1623"/>
      <c r="AO1623"/>
      <c r="AP1623"/>
      <c r="AQ1623"/>
      <c r="AR1623"/>
      <c r="AS1623"/>
      <c r="AT1623"/>
      <c r="AU1623"/>
      <c r="AV1623"/>
      <c r="AW1623"/>
      <c r="AX1623"/>
      <c r="AY1623"/>
      <c r="AZ1623"/>
      <c r="BA1623"/>
      <c r="BB1623"/>
      <c r="BC1623"/>
    </row>
    <row r="1624" spans="32:55" x14ac:dyDescent="0.3">
      <c r="AF1624"/>
      <c r="AG1624"/>
      <c r="AH1624"/>
      <c r="AI1624"/>
      <c r="AJ1624"/>
      <c r="AK1624"/>
      <c r="AL1624"/>
      <c r="AM1624"/>
      <c r="AN1624"/>
      <c r="AO1624"/>
      <c r="AP1624"/>
      <c r="AQ1624"/>
      <c r="AR1624"/>
      <c r="AS1624"/>
      <c r="AT1624"/>
      <c r="AU1624"/>
      <c r="AV1624"/>
      <c r="AW1624"/>
      <c r="AX1624"/>
      <c r="AY1624"/>
      <c r="AZ1624"/>
      <c r="BA1624"/>
      <c r="BB1624"/>
      <c r="BC1624"/>
    </row>
    <row r="1625" spans="32:55" x14ac:dyDescent="0.3">
      <c r="AF1625"/>
      <c r="AG1625"/>
      <c r="AH1625"/>
      <c r="AI1625"/>
      <c r="AJ1625"/>
      <c r="AK1625"/>
      <c r="AL1625"/>
      <c r="AM1625"/>
      <c r="AN1625"/>
      <c r="AO1625"/>
      <c r="AP1625"/>
      <c r="AQ1625"/>
      <c r="AR1625"/>
      <c r="AS1625"/>
      <c r="AT1625"/>
      <c r="AU1625"/>
      <c r="AV1625"/>
      <c r="AW1625"/>
      <c r="AX1625"/>
      <c r="AY1625"/>
      <c r="AZ1625"/>
      <c r="BA1625"/>
      <c r="BB1625"/>
      <c r="BC1625"/>
    </row>
    <row r="1626" spans="32:55" x14ac:dyDescent="0.3">
      <c r="AF1626"/>
      <c r="AG1626"/>
      <c r="AH1626"/>
      <c r="AI1626"/>
      <c r="AJ1626"/>
      <c r="AK1626"/>
      <c r="AL1626"/>
      <c r="AM1626"/>
      <c r="AN1626"/>
      <c r="AO1626"/>
      <c r="AP1626"/>
      <c r="AQ1626"/>
      <c r="AR1626"/>
      <c r="AS1626"/>
      <c r="AT1626"/>
      <c r="AU1626"/>
      <c r="AV1626"/>
      <c r="AW1626"/>
      <c r="AX1626"/>
      <c r="AY1626"/>
      <c r="AZ1626"/>
      <c r="BA1626"/>
      <c r="BB1626"/>
      <c r="BC1626"/>
    </row>
    <row r="1627" spans="32:55" x14ac:dyDescent="0.3">
      <c r="AF1627"/>
      <c r="AG1627"/>
      <c r="AH1627"/>
      <c r="AI1627"/>
      <c r="AJ1627"/>
      <c r="AK1627"/>
      <c r="AL1627"/>
      <c r="AM1627"/>
      <c r="AN1627"/>
      <c r="AO1627"/>
      <c r="AP1627"/>
      <c r="AQ1627"/>
      <c r="AR1627"/>
      <c r="AS1627"/>
      <c r="AT1627"/>
      <c r="AU1627"/>
      <c r="AV1627"/>
      <c r="AW1627"/>
      <c r="AX1627"/>
      <c r="AY1627"/>
      <c r="AZ1627"/>
      <c r="BA1627"/>
      <c r="BB1627"/>
      <c r="BC1627"/>
    </row>
    <row r="1628" spans="32:55" x14ac:dyDescent="0.3">
      <c r="AF1628"/>
      <c r="AG1628"/>
      <c r="AH1628"/>
      <c r="AI1628"/>
      <c r="AJ1628"/>
      <c r="AK1628"/>
      <c r="AL1628"/>
      <c r="AM1628"/>
      <c r="AN1628"/>
      <c r="AO1628"/>
      <c r="AP1628"/>
      <c r="AQ1628"/>
      <c r="AR1628"/>
      <c r="AS1628"/>
      <c r="AT1628"/>
      <c r="AU1628"/>
      <c r="AV1628"/>
      <c r="AW1628"/>
      <c r="AX1628"/>
      <c r="AY1628"/>
      <c r="AZ1628"/>
      <c r="BA1628"/>
      <c r="BB1628"/>
      <c r="BC1628"/>
    </row>
    <row r="1629" spans="32:55" x14ac:dyDescent="0.3">
      <c r="AF1629"/>
      <c r="AG1629"/>
      <c r="AH1629"/>
      <c r="AI1629"/>
      <c r="AJ1629"/>
      <c r="AK1629"/>
      <c r="AL1629"/>
      <c r="AM1629"/>
      <c r="AN1629"/>
      <c r="AO1629"/>
      <c r="AP1629"/>
      <c r="AQ1629"/>
      <c r="AR1629"/>
      <c r="AS1629"/>
      <c r="AT1629"/>
      <c r="AU1629"/>
      <c r="AV1629"/>
      <c r="AW1629"/>
      <c r="AX1629"/>
      <c r="AY1629"/>
      <c r="AZ1629"/>
      <c r="BA1629"/>
      <c r="BB1629"/>
      <c r="BC1629"/>
    </row>
    <row r="1630" spans="32:55" x14ac:dyDescent="0.3">
      <c r="AF1630"/>
      <c r="AG1630"/>
      <c r="AH1630"/>
      <c r="AI1630"/>
      <c r="AJ1630"/>
      <c r="AK1630"/>
      <c r="AL1630"/>
      <c r="AM1630"/>
      <c r="AN1630"/>
      <c r="AO1630"/>
      <c r="AP1630"/>
      <c r="AQ1630"/>
      <c r="AR1630"/>
      <c r="AS1630"/>
      <c r="AT1630"/>
      <c r="AU1630"/>
      <c r="AV1630"/>
      <c r="AW1630"/>
      <c r="AX1630"/>
      <c r="AY1630"/>
      <c r="AZ1630"/>
      <c r="BA1630"/>
      <c r="BB1630"/>
      <c r="BC1630"/>
    </row>
    <row r="1631" spans="32:55" x14ac:dyDescent="0.3">
      <c r="AF1631"/>
      <c r="AG1631"/>
      <c r="AH1631"/>
      <c r="AI1631"/>
      <c r="AJ1631"/>
      <c r="AK1631"/>
      <c r="AL1631"/>
      <c r="AM1631"/>
      <c r="AN1631"/>
      <c r="AO1631"/>
      <c r="AP1631"/>
      <c r="AQ1631"/>
      <c r="AR1631"/>
      <c r="AS1631"/>
      <c r="AT1631"/>
      <c r="AU1631"/>
      <c r="AV1631"/>
      <c r="AW1631"/>
      <c r="AX1631"/>
      <c r="AY1631"/>
      <c r="AZ1631"/>
      <c r="BA1631"/>
      <c r="BB1631"/>
      <c r="BC1631"/>
    </row>
    <row r="1632" spans="32:55" x14ac:dyDescent="0.3">
      <c r="AF1632"/>
      <c r="AG1632"/>
      <c r="AH1632"/>
      <c r="AI1632"/>
      <c r="AJ1632"/>
      <c r="AK1632"/>
      <c r="AL1632"/>
      <c r="AM1632"/>
      <c r="AN1632"/>
      <c r="AO1632"/>
      <c r="AP1632"/>
      <c r="AQ1632"/>
      <c r="AR1632"/>
      <c r="AS1632"/>
      <c r="AT1632"/>
      <c r="AU1632"/>
      <c r="AV1632"/>
      <c r="AW1632"/>
      <c r="AX1632"/>
      <c r="AY1632"/>
      <c r="AZ1632"/>
      <c r="BA1632"/>
      <c r="BB1632"/>
      <c r="BC1632"/>
    </row>
    <row r="1633" spans="32:55" x14ac:dyDescent="0.3">
      <c r="AF1633"/>
      <c r="AG1633"/>
      <c r="AH1633"/>
      <c r="AI1633"/>
      <c r="AJ1633"/>
      <c r="AK1633"/>
      <c r="AL1633"/>
      <c r="AM1633"/>
      <c r="AN1633"/>
      <c r="AO1633"/>
      <c r="AP1633"/>
      <c r="AQ1633"/>
      <c r="AR1633"/>
      <c r="AS1633"/>
      <c r="AT1633"/>
      <c r="AU1633"/>
      <c r="AV1633"/>
      <c r="AW1633"/>
      <c r="AX1633"/>
      <c r="AY1633"/>
      <c r="AZ1633"/>
      <c r="BA1633"/>
      <c r="BB1633"/>
      <c r="BC1633"/>
    </row>
    <row r="1634" spans="32:55" x14ac:dyDescent="0.3">
      <c r="AF1634"/>
      <c r="AG1634"/>
      <c r="AH1634"/>
      <c r="AI1634"/>
      <c r="AJ1634"/>
      <c r="AK1634"/>
      <c r="AL1634"/>
      <c r="AM1634"/>
      <c r="AN1634"/>
      <c r="AO1634"/>
      <c r="AP1634"/>
      <c r="AQ1634"/>
      <c r="AR1634"/>
      <c r="AS1634"/>
      <c r="AT1634"/>
      <c r="AU1634"/>
      <c r="AV1634"/>
      <c r="AW1634"/>
      <c r="AX1634"/>
      <c r="AY1634"/>
      <c r="AZ1634"/>
      <c r="BA1634"/>
      <c r="BB1634"/>
      <c r="BC1634"/>
    </row>
    <row r="1635" spans="32:55" x14ac:dyDescent="0.3">
      <c r="AF1635"/>
      <c r="AG1635"/>
      <c r="AH1635"/>
      <c r="AI1635"/>
      <c r="AJ1635"/>
      <c r="AK1635"/>
      <c r="AL1635"/>
      <c r="AM1635"/>
      <c r="AN1635"/>
      <c r="AO1635"/>
      <c r="AP1635"/>
      <c r="AQ1635"/>
      <c r="AR1635"/>
      <c r="AS1635"/>
      <c r="AT1635"/>
      <c r="AU1635"/>
      <c r="AV1635"/>
      <c r="AW1635"/>
      <c r="AX1635"/>
      <c r="AY1635"/>
      <c r="AZ1635"/>
      <c r="BA1635"/>
      <c r="BB1635"/>
      <c r="BC1635"/>
    </row>
    <row r="1636" spans="32:55" x14ac:dyDescent="0.3">
      <c r="AF1636"/>
      <c r="AG1636"/>
      <c r="AH1636"/>
      <c r="AI1636"/>
      <c r="AJ1636"/>
      <c r="AK1636"/>
      <c r="AL1636"/>
      <c r="AM1636"/>
      <c r="AN1636"/>
      <c r="AO1636"/>
      <c r="AP1636"/>
      <c r="AQ1636"/>
      <c r="AR1636"/>
      <c r="AS1636"/>
      <c r="AT1636"/>
      <c r="AU1636"/>
      <c r="AV1636"/>
      <c r="AW1636"/>
      <c r="AX1636"/>
      <c r="AY1636"/>
      <c r="AZ1636"/>
      <c r="BA1636"/>
      <c r="BB1636"/>
      <c r="BC1636"/>
    </row>
    <row r="1637" spans="32:55" x14ac:dyDescent="0.3">
      <c r="AF1637"/>
      <c r="AG1637"/>
      <c r="AH1637"/>
      <c r="AI1637"/>
      <c r="AJ1637"/>
      <c r="AK1637"/>
      <c r="AL1637"/>
      <c r="AM1637"/>
      <c r="AN1637"/>
      <c r="AO1637"/>
      <c r="AP1637"/>
      <c r="AQ1637"/>
      <c r="AR1637"/>
      <c r="AS1637"/>
      <c r="AT1637"/>
      <c r="AU1637"/>
      <c r="AV1637"/>
      <c r="AW1637"/>
      <c r="AX1637"/>
      <c r="AY1637"/>
      <c r="AZ1637"/>
      <c r="BA1637"/>
      <c r="BB1637"/>
      <c r="BC1637"/>
    </row>
    <row r="1638" spans="32:55" x14ac:dyDescent="0.3">
      <c r="AF1638"/>
      <c r="AG1638"/>
      <c r="AH1638"/>
      <c r="AI1638"/>
      <c r="AJ1638"/>
      <c r="AK1638"/>
      <c r="AL1638"/>
      <c r="AM1638"/>
      <c r="AN1638"/>
      <c r="AO1638"/>
      <c r="AP1638"/>
      <c r="AQ1638"/>
      <c r="AR1638"/>
      <c r="AS1638"/>
      <c r="AT1638"/>
      <c r="AU1638"/>
      <c r="AV1638"/>
      <c r="AW1638"/>
      <c r="AX1638"/>
      <c r="AY1638"/>
      <c r="AZ1638"/>
      <c r="BA1638"/>
      <c r="BB1638"/>
      <c r="BC1638"/>
    </row>
    <row r="1639" spans="32:55" x14ac:dyDescent="0.3">
      <c r="AF1639"/>
      <c r="AG1639"/>
      <c r="AH1639"/>
      <c r="AI1639"/>
      <c r="AJ1639"/>
      <c r="AK1639"/>
      <c r="AL1639"/>
      <c r="AM1639"/>
      <c r="AN1639"/>
      <c r="AO1639"/>
      <c r="AP1639"/>
      <c r="AQ1639"/>
      <c r="AR1639"/>
      <c r="AS1639"/>
      <c r="AT1639"/>
      <c r="AU1639"/>
      <c r="AV1639"/>
      <c r="AW1639"/>
      <c r="AX1639"/>
      <c r="AY1639"/>
      <c r="AZ1639"/>
      <c r="BA1639"/>
      <c r="BB1639"/>
      <c r="BC1639"/>
    </row>
    <row r="1640" spans="32:55" x14ac:dyDescent="0.3">
      <c r="AF1640"/>
      <c r="AG1640"/>
      <c r="AH1640"/>
      <c r="AI1640"/>
      <c r="AJ1640"/>
      <c r="AK1640"/>
      <c r="AL1640"/>
      <c r="AM1640"/>
      <c r="AN1640"/>
      <c r="AO1640"/>
      <c r="AP1640"/>
      <c r="AQ1640"/>
      <c r="AR1640"/>
      <c r="AS1640"/>
      <c r="AT1640"/>
      <c r="AU1640"/>
      <c r="AV1640"/>
      <c r="AW1640"/>
      <c r="AX1640"/>
      <c r="AY1640"/>
      <c r="AZ1640"/>
      <c r="BA1640"/>
      <c r="BB1640"/>
      <c r="BC1640"/>
    </row>
    <row r="1641" spans="32:55" x14ac:dyDescent="0.3">
      <c r="AF1641"/>
      <c r="AG1641"/>
      <c r="AH1641"/>
      <c r="AI1641"/>
      <c r="AJ1641"/>
      <c r="AK1641"/>
      <c r="AL1641"/>
      <c r="AM1641"/>
      <c r="AN1641"/>
      <c r="AO1641"/>
      <c r="AP1641"/>
      <c r="AQ1641"/>
      <c r="AR1641"/>
      <c r="AS1641"/>
      <c r="AT1641"/>
      <c r="AU1641"/>
      <c r="AV1641"/>
      <c r="AW1641"/>
      <c r="AX1641"/>
      <c r="AY1641"/>
      <c r="AZ1641"/>
      <c r="BA1641"/>
      <c r="BB1641"/>
      <c r="BC1641"/>
    </row>
    <row r="1642" spans="32:55" x14ac:dyDescent="0.3">
      <c r="AF1642"/>
      <c r="AG1642"/>
      <c r="AH1642"/>
      <c r="AI1642"/>
      <c r="AJ1642"/>
      <c r="AK1642"/>
      <c r="AL1642"/>
      <c r="AM1642"/>
      <c r="AN1642"/>
      <c r="AO1642"/>
      <c r="AP1642"/>
      <c r="AQ1642"/>
      <c r="AR1642"/>
      <c r="AS1642"/>
      <c r="AT1642"/>
      <c r="AU1642"/>
      <c r="AV1642"/>
      <c r="AW1642"/>
      <c r="AX1642"/>
      <c r="AY1642"/>
      <c r="AZ1642"/>
      <c r="BA1642"/>
      <c r="BB1642"/>
      <c r="BC1642"/>
    </row>
    <row r="1643" spans="32:55" x14ac:dyDescent="0.3">
      <c r="AF1643"/>
      <c r="AG1643"/>
      <c r="AH1643"/>
      <c r="AI1643"/>
      <c r="AJ1643"/>
      <c r="AK1643"/>
      <c r="AL1643"/>
      <c r="AM1643"/>
      <c r="AN1643"/>
      <c r="AO1643"/>
      <c r="AP1643"/>
      <c r="AQ1643"/>
      <c r="AR1643"/>
      <c r="AS1643"/>
      <c r="AT1643"/>
      <c r="AU1643"/>
      <c r="AV1643"/>
      <c r="AW1643"/>
      <c r="AX1643"/>
      <c r="AY1643"/>
      <c r="AZ1643"/>
      <c r="BA1643"/>
      <c r="BB1643"/>
      <c r="BC1643"/>
    </row>
    <row r="1644" spans="32:55" x14ac:dyDescent="0.3">
      <c r="AF1644"/>
      <c r="AG1644"/>
      <c r="AH1644"/>
      <c r="AI1644"/>
      <c r="AJ1644"/>
      <c r="AK1644"/>
      <c r="AL1644"/>
      <c r="AM1644"/>
      <c r="AN1644"/>
      <c r="AO1644"/>
      <c r="AP1644"/>
      <c r="AQ1644"/>
      <c r="AR1644"/>
      <c r="AS1644"/>
      <c r="AT1644"/>
      <c r="AU1644"/>
      <c r="AV1644"/>
      <c r="AW1644"/>
      <c r="AX1644"/>
      <c r="AY1644"/>
      <c r="AZ1644"/>
      <c r="BA1644"/>
      <c r="BB1644"/>
      <c r="BC1644"/>
    </row>
    <row r="1645" spans="32:55" x14ac:dyDescent="0.3">
      <c r="AF1645"/>
      <c r="AG1645"/>
      <c r="AH1645"/>
      <c r="AI1645"/>
      <c r="AJ1645"/>
      <c r="AK1645"/>
      <c r="AL1645"/>
      <c r="AM1645"/>
      <c r="AN1645"/>
      <c r="AO1645"/>
      <c r="AP1645"/>
      <c r="AQ1645"/>
      <c r="AR1645"/>
      <c r="AS1645"/>
      <c r="AT1645"/>
      <c r="AU1645"/>
      <c r="AV1645"/>
      <c r="AW1645"/>
      <c r="AX1645"/>
      <c r="AY1645"/>
      <c r="AZ1645"/>
      <c r="BA1645"/>
      <c r="BB1645"/>
      <c r="BC1645"/>
    </row>
    <row r="1646" spans="32:55" x14ac:dyDescent="0.3">
      <c r="AF1646"/>
      <c r="AG1646"/>
      <c r="AH1646"/>
      <c r="AI1646"/>
      <c r="AJ1646"/>
      <c r="AK1646"/>
      <c r="AL1646"/>
      <c r="AM1646"/>
      <c r="AN1646"/>
      <c r="AO1646"/>
      <c r="AP1646"/>
      <c r="AQ1646"/>
      <c r="AR1646"/>
      <c r="AS1646"/>
      <c r="AT1646"/>
      <c r="AU1646"/>
      <c r="AV1646"/>
      <c r="AW1646"/>
      <c r="AX1646"/>
      <c r="AY1646"/>
      <c r="AZ1646"/>
      <c r="BA1646"/>
      <c r="BB1646"/>
      <c r="BC1646"/>
    </row>
    <row r="1647" spans="32:55" x14ac:dyDescent="0.3">
      <c r="AF1647"/>
      <c r="AG1647"/>
      <c r="AH1647"/>
      <c r="AI1647"/>
      <c r="AJ1647"/>
      <c r="AK1647"/>
      <c r="AL1647"/>
      <c r="AM1647"/>
      <c r="AN1647"/>
      <c r="AO1647"/>
      <c r="AP1647"/>
      <c r="AQ1647"/>
      <c r="AR1647"/>
      <c r="AS1647"/>
      <c r="AT1647"/>
      <c r="AU1647"/>
      <c r="AV1647"/>
      <c r="AW1647"/>
      <c r="AX1647"/>
      <c r="AY1647"/>
      <c r="AZ1647"/>
      <c r="BA1647"/>
      <c r="BB1647"/>
      <c r="BC1647"/>
    </row>
    <row r="1648" spans="32:55" x14ac:dyDescent="0.3">
      <c r="AF1648"/>
      <c r="AG1648"/>
      <c r="AH1648"/>
      <c r="AI1648"/>
      <c r="AJ1648"/>
      <c r="AK1648"/>
      <c r="AL1648"/>
      <c r="AM1648"/>
      <c r="AN1648"/>
      <c r="AO1648"/>
      <c r="AP1648"/>
      <c r="AQ1648"/>
      <c r="AR1648"/>
      <c r="AS1648"/>
      <c r="AT1648"/>
      <c r="AU1648"/>
      <c r="AV1648"/>
      <c r="AW1648"/>
      <c r="AX1648"/>
      <c r="AY1648"/>
      <c r="AZ1648"/>
      <c r="BA1648"/>
      <c r="BB1648"/>
      <c r="BC1648"/>
    </row>
    <row r="1649" spans="32:55" x14ac:dyDescent="0.3">
      <c r="AF1649"/>
      <c r="AG1649"/>
      <c r="AH1649"/>
      <c r="AI1649"/>
      <c r="AJ1649"/>
      <c r="AK1649"/>
      <c r="AL1649"/>
      <c r="AM1649"/>
      <c r="AN1649"/>
      <c r="AO1649"/>
      <c r="AP1649"/>
      <c r="AQ1649"/>
      <c r="AR1649"/>
      <c r="AS1649"/>
      <c r="AT1649"/>
      <c r="AU1649"/>
      <c r="AV1649"/>
      <c r="AW1649"/>
      <c r="AX1649"/>
      <c r="AY1649"/>
      <c r="AZ1649"/>
      <c r="BA1649"/>
      <c r="BB1649"/>
      <c r="BC1649"/>
    </row>
    <row r="1650" spans="32:55" x14ac:dyDescent="0.3">
      <c r="AF1650"/>
      <c r="AG1650"/>
      <c r="AH1650"/>
      <c r="AI1650"/>
      <c r="AJ1650"/>
      <c r="AK1650"/>
      <c r="AL1650"/>
      <c r="AM1650"/>
      <c r="AN1650"/>
      <c r="AO1650"/>
      <c r="AP1650"/>
      <c r="AQ1650"/>
      <c r="AR1650"/>
      <c r="AS1650"/>
      <c r="AT1650"/>
      <c r="AU1650"/>
      <c r="AV1650"/>
      <c r="AW1650"/>
      <c r="AX1650"/>
      <c r="AY1650"/>
      <c r="AZ1650"/>
      <c r="BA1650"/>
      <c r="BB1650"/>
      <c r="BC1650"/>
    </row>
    <row r="1651" spans="32:55" x14ac:dyDescent="0.3">
      <c r="AF1651"/>
      <c r="AG1651"/>
      <c r="AH1651"/>
      <c r="AI1651"/>
      <c r="AJ1651"/>
      <c r="AK1651"/>
      <c r="AL1651"/>
      <c r="AM1651"/>
      <c r="AN1651"/>
      <c r="AO1651"/>
      <c r="AP1651"/>
      <c r="AQ1651"/>
      <c r="AR1651"/>
      <c r="AS1651"/>
      <c r="AT1651"/>
      <c r="AU1651"/>
      <c r="AV1651"/>
      <c r="AW1651"/>
      <c r="AX1651"/>
      <c r="AY1651"/>
      <c r="AZ1651"/>
      <c r="BA1651"/>
      <c r="BB1651"/>
      <c r="BC1651"/>
    </row>
    <row r="1652" spans="32:55" x14ac:dyDescent="0.3">
      <c r="AF1652"/>
      <c r="AG1652"/>
      <c r="AH1652"/>
      <c r="AI1652"/>
      <c r="AJ1652"/>
      <c r="AK1652"/>
      <c r="AL1652"/>
      <c r="AM1652"/>
      <c r="AN1652"/>
      <c r="AO1652"/>
      <c r="AP1652"/>
      <c r="AQ1652"/>
      <c r="AR1652"/>
      <c r="AS1652"/>
      <c r="AT1652"/>
      <c r="AU1652"/>
      <c r="AV1652"/>
      <c r="AW1652"/>
      <c r="AX1652"/>
      <c r="AY1652"/>
      <c r="AZ1652"/>
      <c r="BA1652"/>
      <c r="BB1652"/>
      <c r="BC1652"/>
    </row>
    <row r="1653" spans="32:55" x14ac:dyDescent="0.3">
      <c r="AF1653"/>
      <c r="AG1653"/>
      <c r="AH1653"/>
      <c r="AI1653"/>
      <c r="AJ1653"/>
      <c r="AK1653"/>
      <c r="AL1653"/>
      <c r="AM1653"/>
      <c r="AN1653"/>
      <c r="AO1653"/>
      <c r="AP1653"/>
      <c r="AQ1653"/>
      <c r="AR1653"/>
      <c r="AS1653"/>
      <c r="AT1653"/>
      <c r="AU1653"/>
      <c r="AV1653"/>
      <c r="AW1653"/>
      <c r="AX1653"/>
      <c r="AY1653"/>
      <c r="AZ1653"/>
      <c r="BA1653"/>
      <c r="BB1653"/>
      <c r="BC1653"/>
    </row>
    <row r="1654" spans="32:55" x14ac:dyDescent="0.3">
      <c r="AF1654"/>
      <c r="AG1654"/>
      <c r="AH1654"/>
      <c r="AI1654"/>
      <c r="AJ1654"/>
      <c r="AK1654"/>
      <c r="AL1654"/>
      <c r="AM1654"/>
      <c r="AN1654"/>
      <c r="AO1654"/>
      <c r="AP1654"/>
      <c r="AQ1654"/>
      <c r="AR1654"/>
      <c r="AS1654"/>
      <c r="AT1654"/>
      <c r="AU1654"/>
      <c r="AV1654"/>
      <c r="AW1654"/>
      <c r="AX1654"/>
      <c r="AY1654"/>
      <c r="AZ1654"/>
      <c r="BA1654"/>
      <c r="BB1654"/>
      <c r="BC1654"/>
    </row>
    <row r="1655" spans="32:55" x14ac:dyDescent="0.3">
      <c r="AF1655"/>
      <c r="AG1655"/>
      <c r="AH1655"/>
      <c r="AI1655"/>
      <c r="AJ1655"/>
      <c r="AK1655"/>
      <c r="AL1655"/>
      <c r="AM1655"/>
      <c r="AN1655"/>
      <c r="AO1655"/>
      <c r="AP1655"/>
      <c r="AQ1655"/>
      <c r="AR1655"/>
      <c r="AS1655"/>
      <c r="AT1655"/>
      <c r="AU1655"/>
      <c r="AV1655"/>
      <c r="AW1655"/>
      <c r="AX1655"/>
      <c r="AY1655"/>
      <c r="AZ1655"/>
      <c r="BA1655"/>
      <c r="BB1655"/>
      <c r="BC1655"/>
    </row>
    <row r="1656" spans="32:55" x14ac:dyDescent="0.3">
      <c r="AF1656"/>
      <c r="AG1656"/>
      <c r="AH1656"/>
      <c r="AI1656"/>
      <c r="AJ1656"/>
      <c r="AK1656"/>
      <c r="AL1656"/>
      <c r="AM1656"/>
      <c r="AN1656"/>
      <c r="AO1656"/>
      <c r="AP1656"/>
      <c r="AQ1656"/>
      <c r="AR1656"/>
      <c r="AS1656"/>
      <c r="AT1656"/>
      <c r="AU1656"/>
      <c r="AV1656"/>
      <c r="AW1656"/>
      <c r="AX1656"/>
      <c r="AY1656"/>
      <c r="AZ1656"/>
      <c r="BA1656"/>
      <c r="BB1656"/>
      <c r="BC1656"/>
    </row>
    <row r="1657" spans="32:55" x14ac:dyDescent="0.3">
      <c r="AF1657"/>
      <c r="AG1657"/>
      <c r="AH1657"/>
      <c r="AI1657"/>
      <c r="AJ1657"/>
      <c r="AK1657"/>
      <c r="AL1657"/>
      <c r="AM1657"/>
      <c r="AN1657"/>
      <c r="AO1657"/>
      <c r="AP1657"/>
      <c r="AQ1657"/>
      <c r="AR1657"/>
      <c r="AS1657"/>
      <c r="AT1657"/>
      <c r="AU1657"/>
      <c r="AV1657"/>
      <c r="AW1657"/>
      <c r="AX1657"/>
      <c r="AY1657"/>
      <c r="AZ1657"/>
      <c r="BA1657"/>
      <c r="BB1657"/>
      <c r="BC1657"/>
    </row>
    <row r="1658" spans="32:55" x14ac:dyDescent="0.3">
      <c r="AF1658"/>
      <c r="AG1658"/>
      <c r="AH1658"/>
      <c r="AI1658"/>
      <c r="AJ1658"/>
      <c r="AK1658"/>
      <c r="AL1658"/>
      <c r="AM1658"/>
      <c r="AN1658"/>
      <c r="AO1658"/>
      <c r="AP1658"/>
      <c r="AQ1658"/>
      <c r="AR1658"/>
      <c r="AS1658"/>
      <c r="AT1658"/>
      <c r="AU1658"/>
      <c r="AV1658"/>
      <c r="AW1658"/>
      <c r="AX1658"/>
      <c r="AY1658"/>
      <c r="AZ1658"/>
      <c r="BA1658"/>
      <c r="BB1658"/>
      <c r="BC1658"/>
    </row>
    <row r="1659" spans="32:55" x14ac:dyDescent="0.3">
      <c r="AF1659"/>
      <c r="AG1659"/>
      <c r="AH1659"/>
      <c r="AI1659"/>
      <c r="AJ1659"/>
      <c r="AK1659"/>
      <c r="AL1659"/>
      <c r="AM1659"/>
      <c r="AN1659"/>
      <c r="AO1659"/>
      <c r="AP1659"/>
      <c r="AQ1659"/>
      <c r="AR1659"/>
      <c r="AS1659"/>
      <c r="AT1659"/>
      <c r="AU1659"/>
      <c r="AV1659"/>
      <c r="AW1659"/>
      <c r="AX1659"/>
      <c r="AY1659"/>
      <c r="AZ1659"/>
      <c r="BA1659"/>
      <c r="BB1659"/>
      <c r="BC1659"/>
    </row>
    <row r="1660" spans="32:55" x14ac:dyDescent="0.3">
      <c r="AF1660"/>
      <c r="AG1660"/>
      <c r="AH1660"/>
      <c r="AI1660"/>
      <c r="AJ1660"/>
      <c r="AK1660"/>
      <c r="AL1660"/>
      <c r="AM1660"/>
      <c r="AN1660"/>
      <c r="AO1660"/>
      <c r="AP1660"/>
      <c r="AQ1660"/>
      <c r="AR1660"/>
      <c r="AS1660"/>
      <c r="AT1660"/>
      <c r="AU1660"/>
      <c r="AV1660"/>
      <c r="AW1660"/>
      <c r="AX1660"/>
      <c r="AY1660"/>
      <c r="AZ1660"/>
      <c r="BA1660"/>
      <c r="BB1660"/>
      <c r="BC1660"/>
    </row>
    <row r="1661" spans="32:55" x14ac:dyDescent="0.3">
      <c r="AF1661"/>
      <c r="AG1661"/>
      <c r="AH1661"/>
      <c r="AI1661"/>
      <c r="AJ1661"/>
      <c r="AK1661"/>
      <c r="AL1661"/>
      <c r="AM1661"/>
      <c r="AN1661"/>
      <c r="AO1661"/>
      <c r="AP1661"/>
      <c r="AQ1661"/>
      <c r="AR1661"/>
      <c r="AS1661"/>
      <c r="AT1661"/>
      <c r="AU1661"/>
      <c r="AV1661"/>
      <c r="AW1661"/>
      <c r="AX1661"/>
      <c r="AY1661"/>
      <c r="AZ1661"/>
      <c r="BA1661"/>
      <c r="BB1661"/>
      <c r="BC1661"/>
    </row>
    <row r="1662" spans="32:55" x14ac:dyDescent="0.3">
      <c r="AF1662"/>
      <c r="AG1662"/>
      <c r="AH1662"/>
      <c r="AI1662"/>
      <c r="AJ1662"/>
      <c r="AK1662"/>
      <c r="AL1662"/>
      <c r="AM1662"/>
      <c r="AN1662"/>
      <c r="AO1662"/>
      <c r="AP1662"/>
      <c r="AQ1662"/>
      <c r="AR1662"/>
      <c r="AS1662"/>
      <c r="AT1662"/>
      <c r="AU1662"/>
      <c r="AV1662"/>
      <c r="AW1662"/>
      <c r="AX1662"/>
      <c r="AY1662"/>
      <c r="AZ1662"/>
      <c r="BA1662"/>
      <c r="BB1662"/>
      <c r="BC1662"/>
    </row>
    <row r="1663" spans="32:55" x14ac:dyDescent="0.3">
      <c r="AF1663"/>
      <c r="AG1663"/>
      <c r="AH1663"/>
      <c r="AI1663"/>
      <c r="AJ1663"/>
      <c r="AK1663"/>
      <c r="AL1663"/>
      <c r="AM1663"/>
      <c r="AN1663"/>
      <c r="AO1663"/>
      <c r="AP1663"/>
      <c r="AQ1663"/>
      <c r="AR1663"/>
      <c r="AS1663"/>
      <c r="AT1663"/>
      <c r="AU1663"/>
      <c r="AV1663"/>
      <c r="AW1663"/>
      <c r="AX1663"/>
      <c r="AY1663"/>
      <c r="AZ1663"/>
      <c r="BA1663"/>
      <c r="BB1663"/>
      <c r="BC1663"/>
    </row>
    <row r="1664" spans="32:55" x14ac:dyDescent="0.3">
      <c r="AF1664"/>
      <c r="AG1664"/>
      <c r="AH1664"/>
      <c r="AI1664"/>
      <c r="AJ1664"/>
      <c r="AK1664"/>
      <c r="AL1664"/>
      <c r="AM1664"/>
      <c r="AN1664"/>
      <c r="AO1664"/>
      <c r="AP1664"/>
      <c r="AQ1664"/>
      <c r="AR1664"/>
      <c r="AS1664"/>
      <c r="AT1664"/>
      <c r="AU1664"/>
      <c r="AV1664"/>
      <c r="AW1664"/>
      <c r="AX1664"/>
      <c r="AY1664"/>
      <c r="AZ1664"/>
      <c r="BA1664"/>
      <c r="BB1664"/>
      <c r="BC1664"/>
    </row>
    <row r="1665" spans="32:55" x14ac:dyDescent="0.3">
      <c r="AF1665"/>
      <c r="AG1665"/>
      <c r="AH1665"/>
      <c r="AI1665"/>
      <c r="AJ1665"/>
      <c r="AK1665"/>
      <c r="AL1665"/>
      <c r="AM1665"/>
      <c r="AN1665"/>
      <c r="AO1665"/>
      <c r="AP1665"/>
      <c r="AQ1665"/>
      <c r="AR1665"/>
      <c r="AS1665"/>
      <c r="AT1665"/>
      <c r="AU1665"/>
      <c r="AV1665"/>
      <c r="AW1665"/>
      <c r="AX1665"/>
      <c r="AY1665"/>
      <c r="AZ1665"/>
      <c r="BA1665"/>
      <c r="BB1665"/>
      <c r="BC1665"/>
    </row>
    <row r="1666" spans="32:55" x14ac:dyDescent="0.3">
      <c r="AF1666"/>
      <c r="AG1666"/>
      <c r="AH1666"/>
      <c r="AI1666"/>
      <c r="AJ1666"/>
      <c r="AK1666"/>
      <c r="AL1666"/>
      <c r="AM1666"/>
      <c r="AN1666"/>
      <c r="AO1666"/>
      <c r="AP1666"/>
      <c r="AQ1666"/>
      <c r="AR1666"/>
      <c r="AS1666"/>
      <c r="AT1666"/>
      <c r="AU1666"/>
      <c r="AV1666"/>
      <c r="AW1666"/>
      <c r="AX1666"/>
      <c r="AY1666"/>
      <c r="AZ1666"/>
      <c r="BA1666"/>
      <c r="BB1666"/>
      <c r="BC1666"/>
    </row>
    <row r="1667" spans="32:55" x14ac:dyDescent="0.3">
      <c r="AF1667"/>
      <c r="AG1667"/>
      <c r="AH1667"/>
      <c r="AI1667"/>
      <c r="AJ1667"/>
      <c r="AK1667"/>
      <c r="AL1667"/>
      <c r="AM1667"/>
      <c r="AN1667"/>
      <c r="AO1667"/>
      <c r="AP1667"/>
      <c r="AQ1667"/>
      <c r="AR1667"/>
      <c r="AS1667"/>
      <c r="AT1667"/>
      <c r="AU1667"/>
      <c r="AV1667"/>
      <c r="AW1667"/>
      <c r="AX1667"/>
      <c r="AY1667"/>
      <c r="AZ1667"/>
      <c r="BA1667"/>
      <c r="BB1667"/>
      <c r="BC1667"/>
    </row>
    <row r="1668" spans="32:55" x14ac:dyDescent="0.3">
      <c r="AF1668"/>
      <c r="AG1668"/>
      <c r="AH1668"/>
      <c r="AI1668"/>
      <c r="AJ1668"/>
      <c r="AK1668"/>
      <c r="AL1668"/>
      <c r="AM1668"/>
      <c r="AN1668"/>
      <c r="AO1668"/>
      <c r="AP1668"/>
      <c r="AQ1668"/>
      <c r="AR1668"/>
      <c r="AS1668"/>
      <c r="AT1668"/>
      <c r="AU1668"/>
      <c r="AV1668"/>
      <c r="AW1668"/>
      <c r="AX1668"/>
      <c r="AY1668"/>
      <c r="AZ1668"/>
      <c r="BA1668"/>
      <c r="BB1668"/>
      <c r="BC1668"/>
    </row>
    <row r="1669" spans="32:55" x14ac:dyDescent="0.3">
      <c r="AF1669"/>
      <c r="AG1669"/>
      <c r="AH1669"/>
      <c r="AI1669"/>
      <c r="AJ1669"/>
      <c r="AK1669"/>
      <c r="AL1669"/>
      <c r="AM1669"/>
      <c r="AN1669"/>
      <c r="AO1669"/>
      <c r="AP1669"/>
      <c r="AQ1669"/>
      <c r="AR1669"/>
      <c r="AS1669"/>
      <c r="AT1669"/>
      <c r="AU1669"/>
      <c r="AV1669"/>
      <c r="AW1669"/>
      <c r="AX1669"/>
      <c r="AY1669"/>
      <c r="AZ1669"/>
      <c r="BA1669"/>
      <c r="BB1669"/>
      <c r="BC1669"/>
    </row>
    <row r="1670" spans="32:55" x14ac:dyDescent="0.3">
      <c r="AF1670"/>
      <c r="AG1670"/>
      <c r="AH1670"/>
      <c r="AI1670"/>
      <c r="AJ1670"/>
      <c r="AK1670"/>
      <c r="AL1670"/>
      <c r="AM1670"/>
      <c r="AN1670"/>
      <c r="AO1670"/>
      <c r="AP1670"/>
      <c r="AQ1670"/>
      <c r="AR1670"/>
      <c r="AS1670"/>
      <c r="AT1670"/>
      <c r="AU1670"/>
      <c r="AV1670"/>
      <c r="AW1670"/>
      <c r="AX1670"/>
      <c r="AY1670"/>
      <c r="AZ1670"/>
      <c r="BA1670"/>
      <c r="BB1670"/>
      <c r="BC1670"/>
    </row>
    <row r="1671" spans="32:55" x14ac:dyDescent="0.3">
      <c r="AF1671"/>
      <c r="AG1671"/>
      <c r="AH1671"/>
      <c r="AI1671"/>
      <c r="AJ1671"/>
      <c r="AK1671"/>
      <c r="AL1671"/>
      <c r="AM1671"/>
      <c r="AN1671"/>
      <c r="AO1671"/>
      <c r="AP1671"/>
      <c r="AQ1671"/>
      <c r="AR1671"/>
      <c r="AS1671"/>
      <c r="AT1671"/>
      <c r="AU1671"/>
      <c r="AV1671"/>
      <c r="AW1671"/>
      <c r="AX1671"/>
      <c r="AY1671"/>
      <c r="AZ1671"/>
      <c r="BA1671"/>
      <c r="BB1671"/>
      <c r="BC1671"/>
    </row>
    <row r="1672" spans="32:55" x14ac:dyDescent="0.3">
      <c r="AF1672"/>
      <c r="AG1672"/>
      <c r="AH1672"/>
      <c r="AI1672"/>
      <c r="AJ1672"/>
      <c r="AK1672"/>
      <c r="AL1672"/>
      <c r="AM1672"/>
      <c r="AN1672"/>
      <c r="AO1672"/>
      <c r="AP1672"/>
      <c r="AQ1672"/>
      <c r="AR1672"/>
      <c r="AS1672"/>
      <c r="AT1672"/>
      <c r="AU1672"/>
      <c r="AV1672"/>
      <c r="AW1672"/>
      <c r="AX1672"/>
      <c r="AY1672"/>
      <c r="AZ1672"/>
      <c r="BA1672"/>
      <c r="BB1672"/>
      <c r="BC1672"/>
    </row>
    <row r="1673" spans="32:55" x14ac:dyDescent="0.3">
      <c r="AF1673"/>
      <c r="AG1673"/>
      <c r="AH1673"/>
      <c r="AI1673"/>
      <c r="AJ1673"/>
      <c r="AK1673"/>
      <c r="AL1673"/>
      <c r="AM1673"/>
      <c r="AN1673"/>
      <c r="AO1673"/>
      <c r="AP1673"/>
      <c r="AQ1673"/>
      <c r="AR1673"/>
      <c r="AS1673"/>
      <c r="AT1673"/>
      <c r="AU1673"/>
      <c r="AV1673"/>
      <c r="AW1673"/>
      <c r="AX1673"/>
      <c r="AY1673"/>
      <c r="AZ1673"/>
      <c r="BA1673"/>
      <c r="BB1673"/>
      <c r="BC1673"/>
    </row>
    <row r="1674" spans="32:55" x14ac:dyDescent="0.3">
      <c r="AF1674"/>
      <c r="AG1674"/>
      <c r="AH1674"/>
      <c r="AI1674"/>
      <c r="AJ1674"/>
      <c r="AK1674"/>
      <c r="AL1674"/>
      <c r="AM1674"/>
      <c r="AN1674"/>
      <c r="AO1674"/>
      <c r="AP1674"/>
      <c r="AQ1674"/>
      <c r="AR1674"/>
      <c r="AS1674"/>
      <c r="AT1674"/>
      <c r="AU1674"/>
      <c r="AV1674"/>
      <c r="AW1674"/>
      <c r="AX1674"/>
      <c r="AY1674"/>
      <c r="AZ1674"/>
      <c r="BA1674"/>
      <c r="BB1674"/>
      <c r="BC1674"/>
    </row>
    <row r="1675" spans="32:55" x14ac:dyDescent="0.3">
      <c r="AF1675"/>
      <c r="AG1675"/>
      <c r="AH1675"/>
      <c r="AI1675"/>
      <c r="AJ1675"/>
      <c r="AK1675"/>
      <c r="AL1675"/>
      <c r="AM1675"/>
      <c r="AN1675"/>
      <c r="AO1675"/>
      <c r="AP1675"/>
      <c r="AQ1675"/>
      <c r="AR1675"/>
      <c r="AS1675"/>
      <c r="AT1675"/>
      <c r="AU1675"/>
      <c r="AV1675"/>
      <c r="AW1675"/>
      <c r="AX1675"/>
      <c r="AY1675"/>
      <c r="AZ1675"/>
      <c r="BA1675"/>
      <c r="BB1675"/>
      <c r="BC1675"/>
    </row>
    <row r="1676" spans="32:55" x14ac:dyDescent="0.3">
      <c r="AF1676"/>
      <c r="AG1676"/>
      <c r="AH1676"/>
      <c r="AI1676"/>
      <c r="AJ1676"/>
      <c r="AK1676"/>
      <c r="AL1676"/>
      <c r="AM1676"/>
      <c r="AN1676"/>
      <c r="AO1676"/>
      <c r="AP1676"/>
      <c r="AQ1676"/>
      <c r="AR1676"/>
      <c r="AS1676"/>
      <c r="AT1676"/>
      <c r="AU1676"/>
      <c r="AV1676"/>
      <c r="AW1676"/>
      <c r="AX1676"/>
      <c r="AY1676"/>
      <c r="AZ1676"/>
      <c r="BA1676"/>
      <c r="BB1676"/>
      <c r="BC1676"/>
    </row>
    <row r="1677" spans="32:55" x14ac:dyDescent="0.3">
      <c r="AF1677"/>
      <c r="AG1677"/>
      <c r="AH1677"/>
      <c r="AI1677"/>
      <c r="AJ1677"/>
      <c r="AK1677"/>
      <c r="AL1677"/>
      <c r="AM1677"/>
      <c r="AN1677"/>
      <c r="AO1677"/>
      <c r="AP1677"/>
      <c r="AQ1677"/>
      <c r="AR1677"/>
      <c r="AS1677"/>
      <c r="AT1677"/>
      <c r="AU1677"/>
      <c r="AV1677"/>
      <c r="AW1677"/>
      <c r="AX1677"/>
      <c r="AY1677"/>
      <c r="AZ1677"/>
      <c r="BA1677"/>
      <c r="BB1677"/>
      <c r="BC1677"/>
    </row>
    <row r="1678" spans="32:55" x14ac:dyDescent="0.3">
      <c r="AF1678"/>
      <c r="AG1678"/>
      <c r="AH1678"/>
      <c r="AI1678"/>
      <c r="AJ1678"/>
      <c r="AK1678"/>
      <c r="AL1678"/>
      <c r="AM1678"/>
      <c r="AN1678"/>
      <c r="AO1678"/>
      <c r="AP1678"/>
      <c r="AQ1678"/>
      <c r="AR1678"/>
      <c r="AS1678"/>
      <c r="AT1678"/>
      <c r="AU1678"/>
      <c r="AV1678"/>
      <c r="AW1678"/>
      <c r="AX1678"/>
      <c r="AY1678"/>
      <c r="AZ1678"/>
      <c r="BA1678"/>
      <c r="BB1678"/>
      <c r="BC1678"/>
    </row>
    <row r="1679" spans="32:55" x14ac:dyDescent="0.3">
      <c r="AF1679"/>
      <c r="AG1679"/>
      <c r="AH1679"/>
      <c r="AI1679"/>
      <c r="AJ1679"/>
      <c r="AK1679"/>
      <c r="AL1679"/>
      <c r="AM1679"/>
      <c r="AN1679"/>
      <c r="AO1679"/>
      <c r="AP1679"/>
      <c r="AQ1679"/>
      <c r="AR1679"/>
      <c r="AS1679"/>
      <c r="AT1679"/>
      <c r="AU1679"/>
      <c r="AV1679"/>
      <c r="AW1679"/>
      <c r="AX1679"/>
      <c r="AY1679"/>
      <c r="AZ1679"/>
      <c r="BA1679"/>
      <c r="BB1679"/>
      <c r="BC1679"/>
    </row>
    <row r="1680" spans="32:55" x14ac:dyDescent="0.3">
      <c r="AF1680"/>
      <c r="AG1680"/>
      <c r="AH1680"/>
      <c r="AI1680"/>
      <c r="AJ1680"/>
      <c r="AK1680"/>
      <c r="AL1680"/>
      <c r="AM1680"/>
      <c r="AN1680"/>
      <c r="AO1680"/>
      <c r="AP1680"/>
      <c r="AQ1680"/>
      <c r="AR1680"/>
      <c r="AS1680"/>
      <c r="AT1680"/>
      <c r="AU1680"/>
      <c r="AV1680"/>
      <c r="AW1680"/>
      <c r="AX1680"/>
      <c r="AY1680"/>
      <c r="AZ1680"/>
      <c r="BA1680"/>
      <c r="BB1680"/>
      <c r="BC1680"/>
    </row>
    <row r="1681" spans="32:55" x14ac:dyDescent="0.3">
      <c r="AF1681"/>
      <c r="AG1681"/>
      <c r="AH1681"/>
      <c r="AI1681"/>
      <c r="AJ1681"/>
      <c r="AK1681"/>
      <c r="AL1681"/>
      <c r="AM1681"/>
      <c r="AN1681"/>
      <c r="AO1681"/>
      <c r="AP1681"/>
      <c r="AQ1681"/>
      <c r="AR1681"/>
      <c r="AS1681"/>
      <c r="AT1681"/>
      <c r="AU1681"/>
      <c r="AV1681"/>
      <c r="AW1681"/>
      <c r="AX1681"/>
      <c r="AY1681"/>
      <c r="AZ1681"/>
      <c r="BA1681"/>
      <c r="BB1681"/>
      <c r="BC1681"/>
    </row>
    <row r="1682" spans="32:55" x14ac:dyDescent="0.3">
      <c r="AF1682"/>
      <c r="AG1682"/>
      <c r="AH1682"/>
      <c r="AI1682"/>
      <c r="AJ1682"/>
      <c r="AK1682"/>
      <c r="AL1682"/>
      <c r="AM1682"/>
      <c r="AN1682"/>
      <c r="AO1682"/>
      <c r="AP1682"/>
      <c r="AQ1682"/>
      <c r="AR1682"/>
      <c r="AS1682"/>
      <c r="AT1682"/>
      <c r="AU1682"/>
      <c r="AV1682"/>
      <c r="AW1682"/>
      <c r="AX1682"/>
      <c r="AY1682"/>
      <c r="AZ1682"/>
      <c r="BA1682"/>
      <c r="BB1682"/>
      <c r="BC1682"/>
    </row>
    <row r="1683" spans="32:55" x14ac:dyDescent="0.3">
      <c r="AF1683"/>
      <c r="AG1683"/>
      <c r="AH1683"/>
      <c r="AI1683"/>
      <c r="AJ1683"/>
      <c r="AK1683"/>
      <c r="AL1683"/>
      <c r="AM1683"/>
      <c r="AN1683"/>
      <c r="AO1683"/>
      <c r="AP1683"/>
      <c r="AQ1683"/>
      <c r="AR1683"/>
      <c r="AS1683"/>
      <c r="AT1683"/>
      <c r="AU1683"/>
      <c r="AV1683"/>
      <c r="AW1683"/>
      <c r="AX1683"/>
      <c r="AY1683"/>
      <c r="AZ1683"/>
      <c r="BA1683"/>
      <c r="BB1683"/>
      <c r="BC1683"/>
    </row>
    <row r="1684" spans="32:55" x14ac:dyDescent="0.3">
      <c r="AF1684"/>
      <c r="AG1684"/>
      <c r="AH1684"/>
      <c r="AI1684"/>
      <c r="AJ1684"/>
      <c r="AK1684"/>
      <c r="AL1684"/>
      <c r="AM1684"/>
      <c r="AN1684"/>
      <c r="AO1684"/>
      <c r="AP1684"/>
      <c r="AQ1684"/>
      <c r="AR1684"/>
      <c r="AS1684"/>
      <c r="AT1684"/>
      <c r="AU1684"/>
      <c r="AV1684"/>
      <c r="AW1684"/>
      <c r="AX1684"/>
      <c r="AY1684"/>
      <c r="AZ1684"/>
      <c r="BA1684"/>
      <c r="BB1684"/>
      <c r="BC1684"/>
    </row>
    <row r="1685" spans="32:55" x14ac:dyDescent="0.3">
      <c r="AF1685"/>
      <c r="AG1685"/>
      <c r="AH1685"/>
      <c r="AI1685"/>
      <c r="AJ1685"/>
      <c r="AK1685"/>
      <c r="AL1685"/>
      <c r="AM1685"/>
      <c r="AN1685"/>
      <c r="AO1685"/>
      <c r="AP1685"/>
      <c r="AQ1685"/>
      <c r="AR1685"/>
      <c r="AS1685"/>
      <c r="AT1685"/>
      <c r="AU1685"/>
      <c r="AV1685"/>
      <c r="AW1685"/>
      <c r="AX1685"/>
      <c r="AY1685"/>
      <c r="AZ1685"/>
      <c r="BA1685"/>
      <c r="BB1685"/>
      <c r="BC1685"/>
    </row>
    <row r="1686" spans="32:55" x14ac:dyDescent="0.3">
      <c r="AF1686"/>
      <c r="AG1686"/>
      <c r="AH1686"/>
      <c r="AI1686"/>
      <c r="AJ1686"/>
      <c r="AK1686"/>
      <c r="AL1686"/>
      <c r="AM1686"/>
      <c r="AN1686"/>
      <c r="AO1686"/>
      <c r="AP1686"/>
      <c r="AQ1686"/>
      <c r="AR1686"/>
      <c r="AS1686"/>
      <c r="AT1686"/>
      <c r="AU1686"/>
      <c r="AV1686"/>
      <c r="AW1686"/>
      <c r="AX1686"/>
      <c r="AY1686"/>
      <c r="AZ1686"/>
      <c r="BA1686"/>
      <c r="BB1686"/>
      <c r="BC1686"/>
    </row>
    <row r="1687" spans="32:55" x14ac:dyDescent="0.3">
      <c r="AF1687"/>
      <c r="AG1687"/>
      <c r="AH1687"/>
      <c r="AI1687"/>
      <c r="AJ1687"/>
      <c r="AK1687"/>
      <c r="AL1687"/>
      <c r="AM1687"/>
      <c r="AN1687"/>
      <c r="AO1687"/>
      <c r="AP1687"/>
      <c r="AQ1687"/>
      <c r="AR1687"/>
      <c r="AS1687"/>
      <c r="AT1687"/>
      <c r="AU1687"/>
      <c r="AV1687"/>
      <c r="AW1687"/>
      <c r="AX1687"/>
      <c r="AY1687"/>
      <c r="AZ1687"/>
      <c r="BA1687"/>
      <c r="BB1687"/>
      <c r="BC1687"/>
    </row>
    <row r="1688" spans="32:55" x14ac:dyDescent="0.3">
      <c r="AF1688"/>
      <c r="AG1688"/>
      <c r="AH1688"/>
      <c r="AI1688"/>
      <c r="AJ1688"/>
      <c r="AK1688"/>
      <c r="AL1688"/>
      <c r="AM1688"/>
      <c r="AN1688"/>
      <c r="AO1688"/>
      <c r="AP1688"/>
      <c r="AQ1688"/>
      <c r="AR1688"/>
      <c r="AS1688"/>
      <c r="AT1688"/>
      <c r="AU1688"/>
      <c r="AV1688"/>
      <c r="AW1688"/>
      <c r="AX1688"/>
      <c r="AY1688"/>
      <c r="AZ1688"/>
      <c r="BA1688"/>
      <c r="BB1688"/>
      <c r="BC1688"/>
    </row>
    <row r="1689" spans="32:55" x14ac:dyDescent="0.3">
      <c r="AF1689"/>
      <c r="AG1689"/>
      <c r="AH1689"/>
      <c r="AI1689"/>
      <c r="AJ1689"/>
      <c r="AK1689"/>
      <c r="AL1689"/>
      <c r="AM1689"/>
      <c r="AN1689"/>
      <c r="AO1689"/>
      <c r="AP1689"/>
      <c r="AQ1689"/>
      <c r="AR1689"/>
      <c r="AS1689"/>
      <c r="AT1689"/>
      <c r="AU1689"/>
      <c r="AV1689"/>
      <c r="AW1689"/>
      <c r="AX1689"/>
      <c r="AY1689"/>
      <c r="AZ1689"/>
      <c r="BA1689"/>
      <c r="BB1689"/>
      <c r="BC1689"/>
    </row>
    <row r="1690" spans="32:55" x14ac:dyDescent="0.3">
      <c r="AF1690"/>
      <c r="AG1690"/>
      <c r="AH1690"/>
      <c r="AI1690"/>
      <c r="AJ1690"/>
      <c r="AK1690"/>
      <c r="AL1690"/>
      <c r="AM1690"/>
      <c r="AN1690"/>
      <c r="AO1690"/>
      <c r="AP1690"/>
      <c r="AQ1690"/>
      <c r="AR1690"/>
      <c r="AS1690"/>
      <c r="AT1690"/>
      <c r="AU1690"/>
      <c r="AV1690"/>
      <c r="AW1690"/>
      <c r="AX1690"/>
      <c r="AY1690"/>
      <c r="AZ1690"/>
      <c r="BA1690"/>
      <c r="BB1690"/>
      <c r="BC1690"/>
    </row>
    <row r="1691" spans="32:55" x14ac:dyDescent="0.3">
      <c r="AF1691"/>
      <c r="AG1691"/>
      <c r="AH1691"/>
      <c r="AI1691"/>
      <c r="AJ1691"/>
      <c r="AK1691"/>
      <c r="AL1691"/>
      <c r="AM1691"/>
      <c r="AN1691"/>
      <c r="AO1691"/>
      <c r="AP1691"/>
      <c r="AQ1691"/>
      <c r="AR1691"/>
      <c r="AS1691"/>
      <c r="AT1691"/>
      <c r="AU1691"/>
      <c r="AV1691"/>
      <c r="AW1691"/>
      <c r="AX1691"/>
      <c r="AY1691"/>
      <c r="AZ1691"/>
      <c r="BA1691"/>
      <c r="BB1691"/>
      <c r="BC1691"/>
    </row>
    <row r="1692" spans="32:55" x14ac:dyDescent="0.3">
      <c r="AF1692"/>
      <c r="AG1692"/>
      <c r="AH1692"/>
      <c r="AI1692"/>
      <c r="AJ1692"/>
      <c r="AK1692"/>
      <c r="AL1692"/>
      <c r="AM1692"/>
      <c r="AN1692"/>
      <c r="AO1692"/>
      <c r="AP1692"/>
      <c r="AQ1692"/>
      <c r="AR1692"/>
      <c r="AS1692"/>
      <c r="AT1692"/>
      <c r="AU1692"/>
      <c r="AV1692"/>
      <c r="AW1692"/>
      <c r="AX1692"/>
      <c r="AY1692"/>
      <c r="AZ1692"/>
      <c r="BA1692"/>
      <c r="BB1692"/>
      <c r="BC1692"/>
    </row>
    <row r="1693" spans="32:55" x14ac:dyDescent="0.3">
      <c r="AF1693"/>
      <c r="AG1693"/>
      <c r="AH1693"/>
      <c r="AI1693"/>
      <c r="AJ1693"/>
      <c r="AK1693"/>
      <c r="AL1693"/>
      <c r="AM1693"/>
      <c r="AN1693"/>
      <c r="AO1693"/>
      <c r="AP1693"/>
      <c r="AQ1693"/>
      <c r="AR1693"/>
      <c r="AS1693"/>
      <c r="AT1693"/>
      <c r="AU1693"/>
      <c r="AV1693"/>
      <c r="AW1693"/>
      <c r="AX1693"/>
      <c r="AY1693"/>
      <c r="AZ1693"/>
      <c r="BA1693"/>
      <c r="BB1693"/>
      <c r="BC1693"/>
    </row>
    <row r="1694" spans="32:55" x14ac:dyDescent="0.3">
      <c r="AF1694"/>
      <c r="AG1694"/>
      <c r="AH1694"/>
      <c r="AI1694"/>
      <c r="AJ1694"/>
      <c r="AK1694"/>
      <c r="AL1694"/>
      <c r="AM1694"/>
      <c r="AN1694"/>
      <c r="AO1694"/>
      <c r="AP1694"/>
      <c r="AQ1694"/>
      <c r="AR1694"/>
      <c r="AS1694"/>
      <c r="AT1694"/>
      <c r="AU1694"/>
      <c r="AV1694"/>
      <c r="AW1694"/>
      <c r="AX1694"/>
      <c r="AY1694"/>
      <c r="AZ1694"/>
      <c r="BA1694"/>
      <c r="BB1694"/>
      <c r="BC1694"/>
    </row>
    <row r="1695" spans="32:55" x14ac:dyDescent="0.3">
      <c r="AF1695"/>
      <c r="AG1695"/>
      <c r="AH1695"/>
      <c r="AI1695"/>
      <c r="AJ1695"/>
      <c r="AK1695"/>
      <c r="AL1695"/>
      <c r="AM1695"/>
      <c r="AN1695"/>
      <c r="AO1695"/>
      <c r="AP1695"/>
      <c r="AQ1695"/>
      <c r="AR1695"/>
      <c r="AS1695"/>
      <c r="AT1695"/>
      <c r="AU1695"/>
      <c r="AV1695"/>
      <c r="AW1695"/>
      <c r="AX1695"/>
      <c r="AY1695"/>
      <c r="AZ1695"/>
      <c r="BA1695"/>
      <c r="BB1695"/>
      <c r="BC1695"/>
    </row>
    <row r="1696" spans="32:55" x14ac:dyDescent="0.3">
      <c r="AF1696"/>
      <c r="AG1696"/>
      <c r="AH1696"/>
      <c r="AI1696"/>
      <c r="AJ1696"/>
      <c r="AK1696"/>
      <c r="AL1696"/>
      <c r="AM1696"/>
      <c r="AN1696"/>
      <c r="AO1696"/>
      <c r="AP1696"/>
      <c r="AQ1696"/>
      <c r="AR1696"/>
      <c r="AS1696"/>
      <c r="AT1696"/>
      <c r="AU1696"/>
      <c r="AV1696"/>
      <c r="AW1696"/>
      <c r="AX1696"/>
      <c r="AY1696"/>
      <c r="AZ1696"/>
      <c r="BA1696"/>
      <c r="BB1696"/>
      <c r="BC1696"/>
    </row>
    <row r="1697" spans="32:55" x14ac:dyDescent="0.3">
      <c r="AF1697"/>
      <c r="AG1697"/>
      <c r="AH1697"/>
      <c r="AI1697"/>
      <c r="AJ1697"/>
      <c r="AK1697"/>
      <c r="AL1697"/>
      <c r="AM1697"/>
      <c r="AN1697"/>
      <c r="AO1697"/>
      <c r="AP1697"/>
      <c r="AQ1697"/>
      <c r="AR1697"/>
      <c r="AS1697"/>
      <c r="AT1697"/>
      <c r="AU1697"/>
      <c r="AV1697"/>
      <c r="AW1697"/>
      <c r="AX1697"/>
      <c r="AY1697"/>
      <c r="AZ1697"/>
      <c r="BA1697"/>
      <c r="BB1697"/>
      <c r="BC1697"/>
    </row>
    <row r="1698" spans="32:55" x14ac:dyDescent="0.3">
      <c r="AF1698"/>
      <c r="AG1698"/>
      <c r="AH1698"/>
      <c r="AI1698"/>
      <c r="AJ1698"/>
      <c r="AK1698"/>
      <c r="AL1698"/>
      <c r="AM1698"/>
      <c r="AN1698"/>
      <c r="AO1698"/>
      <c r="AP1698"/>
      <c r="AQ1698"/>
      <c r="AR1698"/>
      <c r="AS1698"/>
      <c r="AT1698"/>
      <c r="AU1698"/>
      <c r="AV1698"/>
      <c r="AW1698"/>
      <c r="AX1698"/>
      <c r="AY1698"/>
      <c r="AZ1698"/>
      <c r="BA1698"/>
      <c r="BB1698"/>
      <c r="BC1698"/>
    </row>
    <row r="1699" spans="32:55" x14ac:dyDescent="0.3">
      <c r="AF1699"/>
      <c r="AG1699"/>
      <c r="AH1699"/>
      <c r="AI1699"/>
      <c r="AJ1699"/>
      <c r="AK1699"/>
      <c r="AL1699"/>
      <c r="AM1699"/>
      <c r="AN1699"/>
      <c r="AO1699"/>
      <c r="AP1699"/>
      <c r="AQ1699"/>
      <c r="AR1699"/>
      <c r="AS1699"/>
      <c r="AT1699"/>
      <c r="AU1699"/>
      <c r="AV1699"/>
      <c r="AW1699"/>
      <c r="AX1699"/>
      <c r="AY1699"/>
      <c r="AZ1699"/>
      <c r="BA1699"/>
      <c r="BB1699"/>
      <c r="BC1699"/>
    </row>
    <row r="1700" spans="32:55" x14ac:dyDescent="0.3">
      <c r="AF1700"/>
      <c r="AG1700"/>
      <c r="AH1700"/>
      <c r="AI1700"/>
      <c r="AJ1700"/>
      <c r="AK1700"/>
      <c r="AL1700"/>
      <c r="AM1700"/>
      <c r="AN1700"/>
      <c r="AO1700"/>
      <c r="AP1700"/>
      <c r="AQ1700"/>
      <c r="AR1700"/>
      <c r="AS1700"/>
      <c r="AT1700"/>
      <c r="AU1700"/>
      <c r="AV1700"/>
      <c r="AW1700"/>
      <c r="AX1700"/>
      <c r="AY1700"/>
      <c r="AZ1700"/>
      <c r="BA1700"/>
      <c r="BB1700"/>
      <c r="BC1700"/>
    </row>
    <row r="1701" spans="32:55" x14ac:dyDescent="0.3">
      <c r="AF1701"/>
      <c r="AG1701"/>
      <c r="AH1701"/>
      <c r="AI1701"/>
      <c r="AJ1701"/>
      <c r="AK1701"/>
      <c r="AL1701"/>
      <c r="AM1701"/>
      <c r="AN1701"/>
      <c r="AO1701"/>
      <c r="AP1701"/>
      <c r="AQ1701"/>
      <c r="AR1701"/>
      <c r="AS1701"/>
      <c r="AT1701"/>
      <c r="AU1701"/>
      <c r="AV1701"/>
      <c r="AW1701"/>
      <c r="AX1701"/>
      <c r="AY1701"/>
      <c r="AZ1701"/>
      <c r="BA1701"/>
      <c r="BB1701"/>
      <c r="BC1701"/>
    </row>
    <row r="1702" spans="32:55" x14ac:dyDescent="0.3">
      <c r="AF1702"/>
      <c r="AG1702"/>
      <c r="AH1702"/>
      <c r="AI1702"/>
      <c r="AJ1702"/>
      <c r="AK1702"/>
      <c r="AL1702"/>
      <c r="AM1702"/>
      <c r="AN1702"/>
      <c r="AO1702"/>
      <c r="AP1702"/>
      <c r="AQ1702"/>
      <c r="AR1702"/>
      <c r="AS1702"/>
      <c r="AT1702"/>
      <c r="AU1702"/>
      <c r="AV1702"/>
      <c r="AW1702"/>
      <c r="AX1702"/>
      <c r="AY1702"/>
      <c r="AZ1702"/>
      <c r="BA1702"/>
      <c r="BB1702"/>
      <c r="BC1702"/>
    </row>
    <row r="1703" spans="32:55" x14ac:dyDescent="0.3">
      <c r="AF1703"/>
      <c r="AG1703"/>
      <c r="AH1703"/>
      <c r="AI1703"/>
      <c r="AJ1703"/>
      <c r="AK1703"/>
      <c r="AL1703"/>
      <c r="AM1703"/>
      <c r="AN1703"/>
      <c r="AO1703"/>
      <c r="AP1703"/>
      <c r="AQ1703"/>
      <c r="AR1703"/>
      <c r="AS1703"/>
      <c r="AT1703"/>
      <c r="AU1703"/>
      <c r="AV1703"/>
      <c r="AW1703"/>
      <c r="AX1703"/>
      <c r="AY1703"/>
      <c r="AZ1703"/>
      <c r="BA1703"/>
      <c r="BB1703"/>
      <c r="BC1703"/>
    </row>
    <row r="1704" spans="32:55" x14ac:dyDescent="0.3">
      <c r="AF1704"/>
      <c r="AG1704"/>
      <c r="AH1704"/>
      <c r="AI1704"/>
      <c r="AJ1704"/>
      <c r="AK1704"/>
      <c r="AL1704"/>
      <c r="AM1704"/>
      <c r="AN1704"/>
      <c r="AO1704"/>
      <c r="AP1704"/>
      <c r="AQ1704"/>
      <c r="AR1704"/>
      <c r="AS1704"/>
      <c r="AT1704"/>
      <c r="AU1704"/>
      <c r="AV1704"/>
      <c r="AW1704"/>
      <c r="AX1704"/>
      <c r="AY1704"/>
      <c r="AZ1704"/>
      <c r="BA1704"/>
      <c r="BB1704"/>
      <c r="BC1704"/>
    </row>
    <row r="1705" spans="32:55" x14ac:dyDescent="0.3">
      <c r="AF1705"/>
      <c r="AG1705"/>
      <c r="AH1705"/>
      <c r="AI1705"/>
      <c r="AJ1705"/>
      <c r="AK1705"/>
      <c r="AL1705"/>
      <c r="AM1705"/>
      <c r="AN1705"/>
      <c r="AO1705"/>
      <c r="AP1705"/>
      <c r="AQ1705"/>
      <c r="AR1705"/>
      <c r="AS1705"/>
      <c r="AT1705"/>
      <c r="AU1705"/>
      <c r="AV1705"/>
      <c r="AW1705"/>
      <c r="AX1705"/>
      <c r="AY1705"/>
      <c r="AZ1705"/>
      <c r="BA1705"/>
      <c r="BB1705"/>
      <c r="BC1705"/>
    </row>
    <row r="1706" spans="32:55" x14ac:dyDescent="0.3">
      <c r="AF1706"/>
      <c r="AG1706"/>
      <c r="AH1706"/>
      <c r="AI1706"/>
      <c r="AJ1706"/>
      <c r="AK1706"/>
      <c r="AL1706"/>
      <c r="AM1706"/>
      <c r="AN1706"/>
      <c r="AO1706"/>
      <c r="AP1706"/>
      <c r="AQ1706"/>
      <c r="AR1706"/>
      <c r="AS1706"/>
      <c r="AT1706"/>
      <c r="AU1706"/>
      <c r="AV1706"/>
      <c r="AW1706"/>
      <c r="AX1706"/>
      <c r="AY1706"/>
      <c r="AZ1706"/>
      <c r="BA1706"/>
      <c r="BB1706"/>
      <c r="BC1706"/>
    </row>
    <row r="1707" spans="32:55" x14ac:dyDescent="0.3">
      <c r="AF1707"/>
      <c r="AG1707"/>
      <c r="AH1707"/>
      <c r="AI1707"/>
      <c r="AJ1707"/>
      <c r="AK1707"/>
      <c r="AL1707"/>
      <c r="AM1707"/>
      <c r="AN1707"/>
      <c r="AO1707"/>
      <c r="AP1707"/>
      <c r="AQ1707"/>
      <c r="AR1707"/>
      <c r="AS1707"/>
      <c r="AT1707"/>
      <c r="AU1707"/>
      <c r="AV1707"/>
      <c r="AW1707"/>
      <c r="AX1707"/>
      <c r="AY1707"/>
      <c r="AZ1707"/>
      <c r="BA1707"/>
      <c r="BB1707"/>
      <c r="BC1707"/>
    </row>
    <row r="1708" spans="32:55" x14ac:dyDescent="0.3">
      <c r="AF1708"/>
      <c r="AG1708"/>
      <c r="AH1708"/>
      <c r="AI1708"/>
      <c r="AJ1708"/>
      <c r="AK1708"/>
      <c r="AL1708"/>
      <c r="AM1708"/>
      <c r="AN1708"/>
      <c r="AO1708"/>
      <c r="AP1708"/>
      <c r="AQ1708"/>
      <c r="AR1708"/>
      <c r="AS1708"/>
      <c r="AT1708"/>
      <c r="AU1708"/>
      <c r="AV1708"/>
      <c r="AW1708"/>
      <c r="AX1708"/>
      <c r="AY1708"/>
      <c r="AZ1708"/>
      <c r="BA1708"/>
      <c r="BB1708"/>
      <c r="BC1708"/>
    </row>
    <row r="1709" spans="32:55" x14ac:dyDescent="0.3">
      <c r="AF1709"/>
      <c r="AG1709"/>
      <c r="AH1709"/>
      <c r="AI1709"/>
      <c r="AJ1709"/>
      <c r="AK1709"/>
      <c r="AL1709"/>
      <c r="AM1709"/>
      <c r="AN1709"/>
      <c r="AO1709"/>
      <c r="AP1709"/>
      <c r="AQ1709"/>
      <c r="AR1709"/>
      <c r="AS1709"/>
      <c r="AT1709"/>
      <c r="AU1709"/>
      <c r="AV1709"/>
      <c r="AW1709"/>
      <c r="AX1709"/>
      <c r="AY1709"/>
      <c r="AZ1709"/>
      <c r="BA1709"/>
      <c r="BB1709"/>
      <c r="BC1709"/>
    </row>
    <row r="1710" spans="32:55" x14ac:dyDescent="0.3">
      <c r="AF1710"/>
      <c r="AG1710"/>
      <c r="AH1710"/>
      <c r="AI1710"/>
      <c r="AJ1710"/>
      <c r="AK1710"/>
      <c r="AL1710"/>
      <c r="AM1710"/>
      <c r="AN1710"/>
      <c r="AO1710"/>
      <c r="AP1710"/>
      <c r="AQ1710"/>
      <c r="AR1710"/>
      <c r="AS1710"/>
      <c r="AT1710"/>
      <c r="AU1710"/>
      <c r="AV1710"/>
      <c r="AW1710"/>
      <c r="AX1710"/>
      <c r="AY1710"/>
      <c r="AZ1710"/>
      <c r="BA1710"/>
      <c r="BB1710"/>
      <c r="BC1710"/>
    </row>
    <row r="1711" spans="32:55" x14ac:dyDescent="0.3">
      <c r="AF1711"/>
      <c r="AG1711"/>
      <c r="AH1711"/>
      <c r="AI1711"/>
      <c r="AJ1711"/>
      <c r="AK1711"/>
      <c r="AL1711"/>
      <c r="AM1711"/>
      <c r="AN1711"/>
      <c r="AO1711"/>
      <c r="AP1711"/>
      <c r="AQ1711"/>
      <c r="AR1711"/>
      <c r="AS1711"/>
      <c r="AT1711"/>
      <c r="AU1711"/>
      <c r="AV1711"/>
      <c r="AW1711"/>
      <c r="AX1711"/>
      <c r="AY1711"/>
      <c r="AZ1711"/>
      <c r="BA1711"/>
      <c r="BB1711"/>
      <c r="BC1711"/>
    </row>
    <row r="1712" spans="32:55" x14ac:dyDescent="0.3">
      <c r="AF1712"/>
      <c r="AG1712"/>
      <c r="AH1712"/>
      <c r="AI1712"/>
      <c r="AJ1712"/>
      <c r="AK1712"/>
      <c r="AL1712"/>
      <c r="AM1712"/>
      <c r="AN1712"/>
      <c r="AO1712"/>
      <c r="AP1712"/>
      <c r="AQ1712"/>
      <c r="AR1712"/>
      <c r="AS1712"/>
      <c r="AT1712"/>
      <c r="AU1712"/>
      <c r="AV1712"/>
      <c r="AW1712"/>
      <c r="AX1712"/>
      <c r="AY1712"/>
      <c r="AZ1712"/>
      <c r="BA1712"/>
      <c r="BB1712"/>
      <c r="BC1712"/>
    </row>
    <row r="1713" spans="32:55" x14ac:dyDescent="0.3">
      <c r="AF1713"/>
      <c r="AG1713"/>
      <c r="AH1713"/>
      <c r="AI1713"/>
      <c r="AJ1713"/>
      <c r="AK1713"/>
      <c r="AL1713"/>
      <c r="AM1713"/>
      <c r="AN1713"/>
      <c r="AO1713"/>
      <c r="AP1713"/>
      <c r="AQ1713"/>
      <c r="AR1713"/>
      <c r="AS1713"/>
      <c r="AT1713"/>
      <c r="AU1713"/>
      <c r="AV1713"/>
      <c r="AW1713"/>
      <c r="AX1713"/>
      <c r="AY1713"/>
      <c r="AZ1713"/>
      <c r="BA1713"/>
      <c r="BB1713"/>
      <c r="BC1713"/>
    </row>
    <row r="1714" spans="32:55" x14ac:dyDescent="0.3">
      <c r="AF1714"/>
      <c r="AG1714"/>
      <c r="AH1714"/>
      <c r="AI1714"/>
      <c r="AJ1714"/>
      <c r="AK1714"/>
      <c r="AL1714"/>
      <c r="AM1714"/>
      <c r="AN1714"/>
      <c r="AO1714"/>
      <c r="AP1714"/>
      <c r="AQ1714"/>
      <c r="AR1714"/>
      <c r="AS1714"/>
      <c r="AT1714"/>
      <c r="AU1714"/>
      <c r="AV1714"/>
      <c r="AW1714"/>
      <c r="AX1714"/>
      <c r="AY1714"/>
      <c r="AZ1714"/>
      <c r="BA1714"/>
      <c r="BB1714"/>
      <c r="BC1714"/>
    </row>
    <row r="1715" spans="32:55" x14ac:dyDescent="0.3">
      <c r="AF1715"/>
      <c r="AG1715"/>
      <c r="AH1715"/>
      <c r="AI1715"/>
      <c r="AJ1715"/>
      <c r="AK1715"/>
      <c r="AL1715"/>
      <c r="AM1715"/>
      <c r="AN1715"/>
      <c r="AO1715"/>
      <c r="AP1715"/>
      <c r="AQ1715"/>
      <c r="AR1715"/>
      <c r="AS1715"/>
      <c r="AT1715"/>
      <c r="AU1715"/>
      <c r="AV1715"/>
      <c r="AW1715"/>
      <c r="AX1715"/>
      <c r="AY1715"/>
      <c r="AZ1715"/>
      <c r="BA1715"/>
      <c r="BB1715"/>
      <c r="BC1715"/>
    </row>
    <row r="1716" spans="32:55" x14ac:dyDescent="0.3">
      <c r="AF1716"/>
      <c r="AG1716"/>
      <c r="AH1716"/>
      <c r="AI1716"/>
      <c r="AJ1716"/>
      <c r="AK1716"/>
      <c r="AL1716"/>
      <c r="AM1716"/>
      <c r="AN1716"/>
      <c r="AO1716"/>
      <c r="AP1716"/>
      <c r="AQ1716"/>
      <c r="AR1716"/>
      <c r="AS1716"/>
      <c r="AT1716"/>
      <c r="AU1716"/>
      <c r="AV1716"/>
      <c r="AW1716"/>
      <c r="AX1716"/>
      <c r="AY1716"/>
      <c r="AZ1716"/>
      <c r="BA1716"/>
      <c r="BB1716"/>
      <c r="BC1716"/>
    </row>
    <row r="1717" spans="32:55" x14ac:dyDescent="0.3">
      <c r="AF1717"/>
      <c r="AG1717"/>
      <c r="AH1717"/>
      <c r="AI1717"/>
      <c r="AJ1717"/>
      <c r="AK1717"/>
      <c r="AL1717"/>
      <c r="AM1717"/>
      <c r="AN1717"/>
      <c r="AO1717"/>
      <c r="AP1717"/>
      <c r="AQ1717"/>
      <c r="AR1717"/>
      <c r="AS1717"/>
      <c r="AT1717"/>
      <c r="AU1717"/>
      <c r="AV1717"/>
      <c r="AW1717"/>
      <c r="AX1717"/>
      <c r="AY1717"/>
      <c r="AZ1717"/>
      <c r="BA1717"/>
      <c r="BB1717"/>
      <c r="BC1717"/>
    </row>
    <row r="1718" spans="32:55" x14ac:dyDescent="0.3">
      <c r="AF1718"/>
      <c r="AG1718"/>
      <c r="AH1718"/>
      <c r="AI1718"/>
      <c r="AJ1718"/>
      <c r="AK1718"/>
      <c r="AL1718"/>
      <c r="AM1718"/>
      <c r="AN1718"/>
      <c r="AO1718"/>
      <c r="AP1718"/>
      <c r="AQ1718"/>
      <c r="AR1718"/>
      <c r="AS1718"/>
      <c r="AT1718"/>
      <c r="AU1718"/>
      <c r="AV1718"/>
      <c r="AW1718"/>
      <c r="AX1718"/>
      <c r="AY1718"/>
      <c r="AZ1718"/>
      <c r="BA1718"/>
      <c r="BB1718"/>
      <c r="BC1718"/>
    </row>
    <row r="1719" spans="32:55" x14ac:dyDescent="0.3">
      <c r="AF1719"/>
      <c r="AG1719"/>
      <c r="AH1719"/>
      <c r="AI1719"/>
      <c r="AJ1719"/>
      <c r="AK1719"/>
      <c r="AL1719"/>
      <c r="AM1719"/>
      <c r="AN1719"/>
      <c r="AO1719"/>
      <c r="AP1719"/>
      <c r="AQ1719"/>
      <c r="AR1719"/>
      <c r="AS1719"/>
      <c r="AT1719"/>
      <c r="AU1719"/>
      <c r="AV1719"/>
      <c r="AW1719"/>
      <c r="AX1719"/>
      <c r="AY1719"/>
      <c r="AZ1719"/>
      <c r="BA1719"/>
      <c r="BB1719"/>
      <c r="BC1719"/>
    </row>
    <row r="1720" spans="32:55" x14ac:dyDescent="0.3">
      <c r="AF1720"/>
      <c r="AG1720"/>
      <c r="AH1720"/>
      <c r="AI1720"/>
      <c r="AJ1720"/>
      <c r="AK1720"/>
      <c r="AL1720"/>
      <c r="AM1720"/>
      <c r="AN1720"/>
      <c r="AO1720"/>
      <c r="AP1720"/>
      <c r="AQ1720"/>
      <c r="AR1720"/>
      <c r="AS1720"/>
      <c r="AT1720"/>
      <c r="AU1720"/>
      <c r="AV1720"/>
      <c r="AW1720"/>
      <c r="AX1720"/>
      <c r="AY1720"/>
      <c r="AZ1720"/>
      <c r="BA1720"/>
      <c r="BB1720"/>
      <c r="BC1720"/>
    </row>
    <row r="1721" spans="32:55" x14ac:dyDescent="0.3">
      <c r="AF1721"/>
      <c r="AG1721"/>
      <c r="AH1721"/>
      <c r="AI1721"/>
      <c r="AJ1721"/>
      <c r="AK1721"/>
      <c r="AL1721"/>
      <c r="AM1721"/>
      <c r="AN1721"/>
      <c r="AO1721"/>
      <c r="AP1721"/>
      <c r="AQ1721"/>
      <c r="AR1721"/>
      <c r="AS1721"/>
      <c r="AT1721"/>
      <c r="AU1721"/>
      <c r="AV1721"/>
      <c r="AW1721"/>
      <c r="AX1721"/>
      <c r="AY1721"/>
      <c r="AZ1721"/>
      <c r="BA1721"/>
      <c r="BB1721"/>
      <c r="BC1721"/>
    </row>
    <row r="1722" spans="32:55" x14ac:dyDescent="0.3">
      <c r="AF1722"/>
      <c r="AG1722"/>
      <c r="AH1722"/>
      <c r="AI1722"/>
      <c r="AJ1722"/>
      <c r="AK1722"/>
      <c r="AL1722"/>
      <c r="AM1722"/>
      <c r="AN1722"/>
      <c r="AO1722"/>
      <c r="AP1722"/>
      <c r="AQ1722"/>
      <c r="AR1722"/>
      <c r="AS1722"/>
      <c r="AT1722"/>
      <c r="AU1722"/>
      <c r="AV1722"/>
      <c r="AW1722"/>
      <c r="AX1722"/>
      <c r="AY1722"/>
      <c r="AZ1722"/>
      <c r="BA1722"/>
      <c r="BB1722"/>
      <c r="BC1722"/>
    </row>
    <row r="1723" spans="32:55" x14ac:dyDescent="0.3">
      <c r="AF1723"/>
      <c r="AG1723"/>
      <c r="AH1723"/>
      <c r="AI1723"/>
      <c r="AJ1723"/>
      <c r="AK1723"/>
      <c r="AL1723"/>
      <c r="AM1723"/>
      <c r="AN1723"/>
      <c r="AO1723"/>
      <c r="AP1723"/>
      <c r="AQ1723"/>
      <c r="AR1723"/>
      <c r="AS1723"/>
      <c r="AT1723"/>
      <c r="AU1723"/>
      <c r="AV1723"/>
      <c r="AW1723"/>
      <c r="AX1723"/>
      <c r="AY1723"/>
      <c r="AZ1723"/>
      <c r="BA1723"/>
      <c r="BB1723"/>
      <c r="BC1723"/>
    </row>
    <row r="1724" spans="32:55" x14ac:dyDescent="0.3">
      <c r="AF1724"/>
      <c r="AG1724"/>
      <c r="AH1724"/>
      <c r="AI1724"/>
      <c r="AJ1724"/>
      <c r="AK1724"/>
      <c r="AL1724"/>
      <c r="AM1724"/>
      <c r="AN1724"/>
      <c r="AO1724"/>
      <c r="AP1724"/>
      <c r="AQ1724"/>
      <c r="AR1724"/>
      <c r="AS1724"/>
      <c r="AT1724"/>
      <c r="AU1724"/>
      <c r="AV1724"/>
      <c r="AW1724"/>
      <c r="AX1724"/>
      <c r="AY1724"/>
      <c r="AZ1724"/>
      <c r="BA1724"/>
      <c r="BB1724"/>
      <c r="BC1724"/>
    </row>
    <row r="1725" spans="32:55" x14ac:dyDescent="0.3">
      <c r="AF1725"/>
      <c r="AG1725"/>
      <c r="AH1725"/>
      <c r="AI1725"/>
      <c r="AJ1725"/>
      <c r="AK1725"/>
      <c r="AL1725"/>
      <c r="AM1725"/>
      <c r="AN1725"/>
      <c r="AO1725"/>
      <c r="AP1725"/>
      <c r="AQ1725"/>
      <c r="AR1725"/>
      <c r="AS1725"/>
      <c r="AT1725"/>
      <c r="AU1725"/>
      <c r="AV1725"/>
      <c r="AW1725"/>
      <c r="AX1725"/>
      <c r="AY1725"/>
      <c r="AZ1725"/>
      <c r="BA1725"/>
      <c r="BB1725"/>
      <c r="BC1725"/>
    </row>
    <row r="1726" spans="32:55" x14ac:dyDescent="0.3">
      <c r="AF1726"/>
      <c r="AG1726"/>
      <c r="AH1726"/>
      <c r="AI1726"/>
      <c r="AJ1726"/>
      <c r="AK1726"/>
      <c r="AL1726"/>
      <c r="AM1726"/>
      <c r="AN1726"/>
      <c r="AO1726"/>
      <c r="AP1726"/>
      <c r="AQ1726"/>
      <c r="AR1726"/>
      <c r="AS1726"/>
      <c r="AT1726"/>
      <c r="AU1726"/>
      <c r="AV1726"/>
      <c r="AW1726"/>
      <c r="AX1726"/>
      <c r="AY1726"/>
      <c r="AZ1726"/>
      <c r="BA1726"/>
      <c r="BB1726"/>
      <c r="BC1726"/>
    </row>
    <row r="1727" spans="32:55" x14ac:dyDescent="0.3">
      <c r="AF1727"/>
      <c r="AG1727"/>
      <c r="AH1727"/>
      <c r="AI1727"/>
      <c r="AJ1727"/>
      <c r="AK1727"/>
      <c r="AL1727"/>
      <c r="AM1727"/>
      <c r="AN1727"/>
      <c r="AO1727"/>
      <c r="AP1727"/>
      <c r="AQ1727"/>
      <c r="AR1727"/>
      <c r="AS1727"/>
      <c r="AT1727"/>
      <c r="AU1727"/>
      <c r="AV1727"/>
      <c r="AW1727"/>
      <c r="AX1727"/>
      <c r="AY1727"/>
      <c r="AZ1727"/>
      <c r="BA1727"/>
      <c r="BB1727"/>
      <c r="BC1727"/>
    </row>
    <row r="1728" spans="32:55" x14ac:dyDescent="0.3">
      <c r="AF1728"/>
      <c r="AG1728"/>
      <c r="AH1728"/>
      <c r="AI1728"/>
      <c r="AJ1728"/>
      <c r="AK1728"/>
      <c r="AL1728"/>
      <c r="AM1728"/>
      <c r="AN1728"/>
      <c r="AO1728"/>
      <c r="AP1728"/>
      <c r="AQ1728"/>
      <c r="AR1728"/>
      <c r="AS1728"/>
      <c r="AT1728"/>
      <c r="AU1728"/>
      <c r="AV1728"/>
      <c r="AW1728"/>
      <c r="AX1728"/>
      <c r="AY1728"/>
      <c r="AZ1728"/>
      <c r="BA1728"/>
      <c r="BB1728"/>
      <c r="BC1728"/>
    </row>
    <row r="1729" spans="32:55" x14ac:dyDescent="0.3">
      <c r="AF1729"/>
      <c r="AG1729"/>
      <c r="AH1729"/>
      <c r="AI1729"/>
      <c r="AJ1729"/>
      <c r="AK1729"/>
      <c r="AL1729"/>
      <c r="AM1729"/>
      <c r="AN1729"/>
      <c r="AO1729"/>
      <c r="AP1729"/>
      <c r="AQ1729"/>
      <c r="AR1729"/>
      <c r="AS1729"/>
      <c r="AT1729"/>
      <c r="AU1729"/>
      <c r="AV1729"/>
      <c r="AW1729"/>
      <c r="AX1729"/>
      <c r="AY1729"/>
      <c r="AZ1729"/>
      <c r="BA1729"/>
      <c r="BB1729"/>
      <c r="BC1729"/>
    </row>
    <row r="1730" spans="32:55" x14ac:dyDescent="0.3">
      <c r="AF1730"/>
      <c r="AG1730"/>
      <c r="AH1730"/>
      <c r="AI1730"/>
      <c r="AJ1730"/>
      <c r="AK1730"/>
      <c r="AL1730"/>
      <c r="AM1730"/>
      <c r="AN1730"/>
      <c r="AO1730"/>
      <c r="AP1730"/>
      <c r="AQ1730"/>
      <c r="AR1730"/>
      <c r="AS1730"/>
      <c r="AT1730"/>
      <c r="AU1730"/>
      <c r="AV1730"/>
      <c r="AW1730"/>
      <c r="AX1730"/>
      <c r="AY1730"/>
      <c r="AZ1730"/>
      <c r="BA1730"/>
      <c r="BB1730"/>
      <c r="BC1730"/>
    </row>
    <row r="1731" spans="32:55" x14ac:dyDescent="0.3">
      <c r="AF1731"/>
      <c r="AG1731"/>
      <c r="AH1731"/>
      <c r="AI1731"/>
      <c r="AJ1731"/>
      <c r="AK1731"/>
      <c r="AL1731"/>
      <c r="AM1731"/>
      <c r="AN1731"/>
      <c r="AO1731"/>
      <c r="AP1731"/>
      <c r="AQ1731"/>
      <c r="AR1731"/>
      <c r="AS1731"/>
      <c r="AT1731"/>
      <c r="AU1731"/>
      <c r="AV1731"/>
      <c r="AW1731"/>
      <c r="AX1731"/>
      <c r="AY1731"/>
      <c r="AZ1731"/>
      <c r="BA1731"/>
      <c r="BB1731"/>
      <c r="BC1731"/>
    </row>
    <row r="1732" spans="32:55" x14ac:dyDescent="0.3">
      <c r="AF1732"/>
      <c r="AG1732"/>
      <c r="AH1732"/>
      <c r="AI1732"/>
      <c r="AJ1732"/>
      <c r="AK1732"/>
      <c r="AL1732"/>
      <c r="AM1732"/>
      <c r="AN1732"/>
      <c r="AO1732"/>
      <c r="AP1732"/>
      <c r="AQ1732"/>
      <c r="AR1732"/>
      <c r="AS1732"/>
      <c r="AT1732"/>
      <c r="AU1732"/>
      <c r="AV1732"/>
      <c r="AW1732"/>
      <c r="AX1732"/>
      <c r="AY1732"/>
      <c r="AZ1732"/>
      <c r="BA1732"/>
      <c r="BB1732"/>
      <c r="BC1732"/>
    </row>
    <row r="1733" spans="32:55" x14ac:dyDescent="0.3">
      <c r="AF1733"/>
      <c r="AG1733"/>
      <c r="AH1733"/>
      <c r="AI1733"/>
      <c r="AJ1733"/>
      <c r="AK1733"/>
      <c r="AL1733"/>
      <c r="AM1733"/>
      <c r="AN1733"/>
      <c r="AO1733"/>
      <c r="AP1733"/>
      <c r="AQ1733"/>
      <c r="AR1733"/>
      <c r="AS1733"/>
      <c r="AT1733"/>
      <c r="AU1733"/>
      <c r="AV1733"/>
      <c r="AW1733"/>
      <c r="AX1733"/>
      <c r="AY1733"/>
      <c r="AZ1733"/>
      <c r="BA1733"/>
      <c r="BB1733"/>
      <c r="BC1733"/>
    </row>
    <row r="1734" spans="32:55" x14ac:dyDescent="0.3">
      <c r="AF1734"/>
      <c r="AG1734"/>
      <c r="AH1734"/>
      <c r="AI1734"/>
      <c r="AJ1734"/>
      <c r="AK1734"/>
      <c r="AL1734"/>
      <c r="AM1734"/>
      <c r="AN1734"/>
      <c r="AO1734"/>
      <c r="AP1734"/>
      <c r="AQ1734"/>
      <c r="AR1734"/>
      <c r="AS1734"/>
      <c r="AT1734"/>
      <c r="AU1734"/>
      <c r="AV1734"/>
      <c r="AW1734"/>
      <c r="AX1734"/>
      <c r="AY1734"/>
      <c r="AZ1734"/>
      <c r="BA1734"/>
      <c r="BB1734"/>
      <c r="BC1734"/>
    </row>
    <row r="1735" spans="32:55" x14ac:dyDescent="0.3">
      <c r="AF1735"/>
      <c r="AG1735"/>
      <c r="AH1735"/>
      <c r="AI1735"/>
      <c r="AJ1735"/>
      <c r="AK1735"/>
      <c r="AL1735"/>
      <c r="AM1735"/>
      <c r="AN1735"/>
      <c r="AO1735"/>
      <c r="AP1735"/>
      <c r="AQ1735"/>
      <c r="AR1735"/>
      <c r="AS1735"/>
      <c r="AT1735"/>
      <c r="AU1735"/>
      <c r="AV1735"/>
      <c r="AW1735"/>
      <c r="AX1735"/>
      <c r="AY1735"/>
      <c r="AZ1735"/>
      <c r="BA1735"/>
      <c r="BB1735"/>
      <c r="BC1735"/>
    </row>
    <row r="1736" spans="32:55" x14ac:dyDescent="0.3">
      <c r="AF1736"/>
      <c r="AG1736"/>
      <c r="AH1736"/>
      <c r="AI1736"/>
      <c r="AJ1736"/>
      <c r="AK1736"/>
      <c r="AL1736"/>
      <c r="AM1736"/>
      <c r="AN1736"/>
      <c r="AO1736"/>
      <c r="AP1736"/>
      <c r="AQ1736"/>
      <c r="AR1736"/>
      <c r="AS1736"/>
      <c r="AT1736"/>
      <c r="AU1736"/>
      <c r="AV1736"/>
      <c r="AW1736"/>
      <c r="AX1736"/>
      <c r="AY1736"/>
      <c r="AZ1736"/>
      <c r="BA1736"/>
      <c r="BB1736"/>
      <c r="BC1736"/>
    </row>
    <row r="1737" spans="32:55" x14ac:dyDescent="0.3">
      <c r="AF1737"/>
      <c r="AG1737"/>
      <c r="AH1737"/>
      <c r="AI1737"/>
      <c r="AJ1737"/>
      <c r="AK1737"/>
      <c r="AL1737"/>
      <c r="AM1737"/>
      <c r="AN1737"/>
      <c r="AO1737"/>
      <c r="AP1737"/>
      <c r="AQ1737"/>
      <c r="AR1737"/>
      <c r="AS1737"/>
      <c r="AT1737"/>
      <c r="AU1737"/>
      <c r="AV1737"/>
      <c r="AW1737"/>
      <c r="AX1737"/>
      <c r="AY1737"/>
      <c r="AZ1737"/>
      <c r="BA1737"/>
      <c r="BB1737"/>
      <c r="BC1737"/>
    </row>
    <row r="1738" spans="32:55" x14ac:dyDescent="0.3">
      <c r="AF1738"/>
      <c r="AG1738"/>
      <c r="AH1738"/>
      <c r="AI1738"/>
      <c r="AJ1738"/>
      <c r="AK1738"/>
      <c r="AL1738"/>
      <c r="AM1738"/>
      <c r="AN1738"/>
      <c r="AO1738"/>
      <c r="AP1738"/>
      <c r="AQ1738"/>
      <c r="AR1738"/>
      <c r="AS1738"/>
      <c r="AT1738"/>
      <c r="AU1738"/>
      <c r="AV1738"/>
      <c r="AW1738"/>
      <c r="AX1738"/>
      <c r="AY1738"/>
      <c r="AZ1738"/>
      <c r="BA1738"/>
      <c r="BB1738"/>
      <c r="BC1738"/>
    </row>
    <row r="1739" spans="32:55" x14ac:dyDescent="0.3">
      <c r="AF1739"/>
      <c r="AG1739"/>
      <c r="AH1739"/>
      <c r="AI1739"/>
      <c r="AJ1739"/>
      <c r="AK1739"/>
      <c r="AL1739"/>
      <c r="AM1739"/>
      <c r="AN1739"/>
      <c r="AO1739"/>
      <c r="AP1739"/>
      <c r="AQ1739"/>
      <c r="AR1739"/>
      <c r="AS1739"/>
      <c r="AT1739"/>
      <c r="AU1739"/>
      <c r="AV1739"/>
      <c r="AW1739"/>
      <c r="AX1739"/>
      <c r="AY1739"/>
      <c r="AZ1739"/>
      <c r="BA1739"/>
      <c r="BB1739"/>
      <c r="BC1739"/>
    </row>
    <row r="1740" spans="32:55" x14ac:dyDescent="0.3">
      <c r="AF1740"/>
      <c r="AG1740"/>
      <c r="AH1740"/>
      <c r="AI1740"/>
      <c r="AJ1740"/>
      <c r="AK1740"/>
      <c r="AL1740"/>
      <c r="AM1740"/>
      <c r="AN1740"/>
      <c r="AO1740"/>
      <c r="AP1740"/>
      <c r="AQ1740"/>
      <c r="AR1740"/>
      <c r="AS1740"/>
      <c r="AT1740"/>
      <c r="AU1740"/>
      <c r="AV1740"/>
      <c r="AW1740"/>
      <c r="AX1740"/>
      <c r="AY1740"/>
      <c r="AZ1740"/>
      <c r="BA1740"/>
      <c r="BB1740"/>
      <c r="BC1740"/>
    </row>
    <row r="1741" spans="32:55" x14ac:dyDescent="0.3">
      <c r="AF1741"/>
      <c r="AG1741"/>
      <c r="AH1741"/>
      <c r="AI1741"/>
      <c r="AJ1741"/>
      <c r="AK1741"/>
      <c r="AL1741"/>
      <c r="AM1741"/>
      <c r="AN1741"/>
      <c r="AO1741"/>
      <c r="AP1741"/>
      <c r="AQ1741"/>
      <c r="AR1741"/>
      <c r="AS1741"/>
      <c r="AT1741"/>
      <c r="AU1741"/>
      <c r="AV1741"/>
      <c r="AW1741"/>
      <c r="AX1741"/>
      <c r="AY1741"/>
      <c r="AZ1741"/>
      <c r="BA1741"/>
      <c r="BB1741"/>
      <c r="BC1741"/>
    </row>
    <row r="1742" spans="32:55" x14ac:dyDescent="0.3">
      <c r="AF1742"/>
      <c r="AG1742"/>
      <c r="AH1742"/>
      <c r="AI1742"/>
      <c r="AJ1742"/>
      <c r="AK1742"/>
      <c r="AL1742"/>
      <c r="AM1742"/>
      <c r="AN1742"/>
      <c r="AO1742"/>
      <c r="AP1742"/>
      <c r="AQ1742"/>
      <c r="AR1742"/>
      <c r="AS1742"/>
      <c r="AT1742"/>
      <c r="AU1742"/>
      <c r="AV1742"/>
      <c r="AW1742"/>
      <c r="AX1742"/>
      <c r="AY1742"/>
      <c r="AZ1742"/>
      <c r="BA1742"/>
      <c r="BB1742"/>
      <c r="BC1742"/>
    </row>
    <row r="1743" spans="32:55" x14ac:dyDescent="0.3">
      <c r="AF1743"/>
      <c r="AG1743"/>
      <c r="AH1743"/>
      <c r="AI1743"/>
      <c r="AJ1743"/>
      <c r="AK1743"/>
      <c r="AL1743"/>
      <c r="AM1743"/>
      <c r="AN1743"/>
      <c r="AO1743"/>
      <c r="AP1743"/>
      <c r="AQ1743"/>
      <c r="AR1743"/>
      <c r="AS1743"/>
      <c r="AT1743"/>
      <c r="AU1743"/>
      <c r="AV1743"/>
      <c r="AW1743"/>
      <c r="AX1743"/>
      <c r="AY1743"/>
      <c r="AZ1743"/>
      <c r="BA1743"/>
      <c r="BB1743"/>
      <c r="BC1743"/>
    </row>
    <row r="1744" spans="32:55" x14ac:dyDescent="0.3">
      <c r="AF1744"/>
      <c r="AG1744"/>
      <c r="AH1744"/>
      <c r="AI1744"/>
      <c r="AJ1744"/>
      <c r="AK1744"/>
      <c r="AL1744"/>
      <c r="AM1744"/>
      <c r="AN1744"/>
      <c r="AO1744"/>
      <c r="AP1744"/>
      <c r="AQ1744"/>
      <c r="AR1744"/>
      <c r="AS1744"/>
      <c r="AT1744"/>
      <c r="AU1744"/>
      <c r="AV1744"/>
      <c r="AW1744"/>
      <c r="AX1744"/>
      <c r="AY1744"/>
      <c r="AZ1744"/>
      <c r="BA1744"/>
      <c r="BB1744"/>
      <c r="BC1744"/>
    </row>
    <row r="1745" spans="32:55" x14ac:dyDescent="0.3">
      <c r="AF1745"/>
      <c r="AG1745"/>
      <c r="AH1745"/>
      <c r="AI1745"/>
      <c r="AJ1745"/>
      <c r="AK1745"/>
      <c r="AL1745"/>
      <c r="AM1745"/>
      <c r="AN1745"/>
      <c r="AO1745"/>
      <c r="AP1745"/>
      <c r="AQ1745"/>
      <c r="AR1745"/>
      <c r="AS1745"/>
      <c r="AT1745"/>
      <c r="AU1745"/>
      <c r="AV1745"/>
      <c r="AW1745"/>
      <c r="AX1745"/>
      <c r="AY1745"/>
      <c r="AZ1745"/>
      <c r="BA1745"/>
      <c r="BB1745"/>
      <c r="BC1745"/>
    </row>
    <row r="1746" spans="32:55" x14ac:dyDescent="0.3">
      <c r="AF1746"/>
      <c r="AG1746"/>
      <c r="AH1746"/>
      <c r="AI1746"/>
      <c r="AJ1746"/>
      <c r="AK1746"/>
      <c r="AL1746"/>
      <c r="AM1746"/>
      <c r="AN1746"/>
      <c r="AO1746"/>
      <c r="AP1746"/>
      <c r="AQ1746"/>
      <c r="AR1746"/>
      <c r="AS1746"/>
      <c r="AT1746"/>
      <c r="AU1746"/>
      <c r="AV1746"/>
      <c r="AW1746"/>
      <c r="AX1746"/>
      <c r="AY1746"/>
      <c r="AZ1746"/>
      <c r="BA1746"/>
      <c r="BB1746"/>
      <c r="BC1746"/>
    </row>
    <row r="1747" spans="32:55" x14ac:dyDescent="0.3">
      <c r="AF1747"/>
      <c r="AG1747"/>
      <c r="AH1747"/>
      <c r="AI1747"/>
      <c r="AJ1747"/>
      <c r="AK1747"/>
      <c r="AL1747"/>
      <c r="AM1747"/>
      <c r="AN1747"/>
      <c r="AO1747"/>
      <c r="AP1747"/>
      <c r="AQ1747"/>
      <c r="AR1747"/>
      <c r="AS1747"/>
      <c r="AT1747"/>
      <c r="AU1747"/>
      <c r="AV1747"/>
      <c r="AW1747"/>
      <c r="AX1747"/>
      <c r="AY1747"/>
      <c r="AZ1747"/>
      <c r="BA1747"/>
      <c r="BB1747"/>
      <c r="BC1747"/>
    </row>
    <row r="1748" spans="32:55" x14ac:dyDescent="0.3">
      <c r="AF1748"/>
      <c r="AG1748"/>
      <c r="AH1748"/>
      <c r="AI1748"/>
      <c r="AJ1748"/>
      <c r="AK1748"/>
      <c r="AL1748"/>
      <c r="AM1748"/>
      <c r="AN1748"/>
      <c r="AO1748"/>
      <c r="AP1748"/>
      <c r="AQ1748"/>
      <c r="AR1748"/>
      <c r="AS1748"/>
      <c r="AT1748"/>
      <c r="AU1748"/>
      <c r="AV1748"/>
      <c r="AW1748"/>
      <c r="AX1748"/>
      <c r="AY1748"/>
      <c r="AZ1748"/>
      <c r="BA1748"/>
      <c r="BB1748"/>
      <c r="BC1748"/>
    </row>
    <row r="1749" spans="32:55" x14ac:dyDescent="0.3">
      <c r="AF1749"/>
      <c r="AG1749"/>
      <c r="AH1749"/>
      <c r="AI1749"/>
      <c r="AJ1749"/>
      <c r="AK1749"/>
      <c r="AL1749"/>
      <c r="AM1749"/>
      <c r="AN1749"/>
      <c r="AO1749"/>
      <c r="AP1749"/>
      <c r="AQ1749"/>
      <c r="AR1749"/>
      <c r="AS1749"/>
      <c r="AT1749"/>
      <c r="AU1749"/>
      <c r="AV1749"/>
      <c r="AW1749"/>
      <c r="AX1749"/>
      <c r="AY1749"/>
      <c r="AZ1749"/>
      <c r="BA1749"/>
      <c r="BB1749"/>
      <c r="BC1749"/>
    </row>
    <row r="1750" spans="32:55" x14ac:dyDescent="0.3">
      <c r="AF1750"/>
      <c r="AG1750"/>
      <c r="AH1750"/>
      <c r="AI1750"/>
      <c r="AJ1750"/>
      <c r="AK1750"/>
      <c r="AL1750"/>
      <c r="AM1750"/>
      <c r="AN1750"/>
      <c r="AO1750"/>
      <c r="AP1750"/>
      <c r="AQ1750"/>
      <c r="AR1750"/>
      <c r="AS1750"/>
      <c r="AT1750"/>
      <c r="AU1750"/>
      <c r="AV1750"/>
      <c r="AW1750"/>
      <c r="AX1750"/>
      <c r="AY1750"/>
      <c r="AZ1750"/>
      <c r="BA1750"/>
      <c r="BB1750"/>
      <c r="BC1750"/>
    </row>
    <row r="1751" spans="32:55" x14ac:dyDescent="0.3">
      <c r="AF1751"/>
      <c r="AG1751"/>
      <c r="AH1751"/>
      <c r="AI1751"/>
      <c r="AJ1751"/>
      <c r="AK1751"/>
      <c r="AL1751"/>
      <c r="AM1751"/>
      <c r="AN1751"/>
      <c r="AO1751"/>
      <c r="AP1751"/>
      <c r="AQ1751"/>
      <c r="AR1751"/>
      <c r="AS1751"/>
      <c r="AT1751"/>
      <c r="AU1751"/>
      <c r="AV1751"/>
      <c r="AW1751"/>
      <c r="AX1751"/>
      <c r="AY1751"/>
      <c r="AZ1751"/>
      <c r="BA1751"/>
      <c r="BB1751"/>
      <c r="BC1751"/>
    </row>
    <row r="1752" spans="32:55" x14ac:dyDescent="0.3">
      <c r="AF1752"/>
      <c r="AG1752"/>
      <c r="AH1752"/>
      <c r="AI1752"/>
      <c r="AJ1752"/>
      <c r="AK1752"/>
      <c r="AL1752"/>
      <c r="AM1752"/>
      <c r="AN1752"/>
      <c r="AO1752"/>
      <c r="AP1752"/>
      <c r="AQ1752"/>
      <c r="AR1752"/>
      <c r="AS1752"/>
      <c r="AT1752"/>
      <c r="AU1752"/>
      <c r="AV1752"/>
      <c r="AW1752"/>
      <c r="AX1752"/>
      <c r="AY1752"/>
      <c r="AZ1752"/>
      <c r="BA1752"/>
      <c r="BB1752"/>
      <c r="BC1752"/>
    </row>
    <row r="1753" spans="32:55" x14ac:dyDescent="0.3">
      <c r="AF1753"/>
      <c r="AG1753"/>
      <c r="AH1753"/>
      <c r="AI1753"/>
      <c r="AJ1753"/>
      <c r="AK1753"/>
      <c r="AL1753"/>
      <c r="AM1753"/>
      <c r="AN1753"/>
      <c r="AO1753"/>
      <c r="AP1753"/>
      <c r="AQ1753"/>
      <c r="AR1753"/>
      <c r="AS1753"/>
      <c r="AT1753"/>
      <c r="AU1753"/>
      <c r="AV1753"/>
      <c r="AW1753"/>
      <c r="AX1753"/>
      <c r="AY1753"/>
      <c r="AZ1753"/>
      <c r="BA1753"/>
      <c r="BB1753"/>
      <c r="BC1753"/>
    </row>
    <row r="1754" spans="32:55" x14ac:dyDescent="0.3">
      <c r="AF1754"/>
      <c r="AG1754"/>
      <c r="AH1754"/>
      <c r="AI1754"/>
      <c r="AJ1754"/>
      <c r="AK1754"/>
      <c r="AL1754"/>
      <c r="AM1754"/>
      <c r="AN1754"/>
      <c r="AO1754"/>
      <c r="AP1754"/>
      <c r="AQ1754"/>
      <c r="AR1754"/>
      <c r="AS1754"/>
      <c r="AT1754"/>
      <c r="AU1754"/>
      <c r="AV1754"/>
      <c r="AW1754"/>
      <c r="AX1754"/>
      <c r="AY1754"/>
      <c r="AZ1754"/>
      <c r="BA1754"/>
      <c r="BB1754"/>
      <c r="BC1754"/>
    </row>
    <row r="1755" spans="32:55" x14ac:dyDescent="0.3">
      <c r="AF1755"/>
      <c r="AG1755"/>
      <c r="AH1755"/>
      <c r="AI1755"/>
      <c r="AJ1755"/>
      <c r="AK1755"/>
      <c r="AL1755"/>
      <c r="AM1755"/>
      <c r="AN1755"/>
      <c r="AO1755"/>
      <c r="AP1755"/>
      <c r="AQ1755"/>
      <c r="AR1755"/>
      <c r="AS1755"/>
      <c r="AT1755"/>
      <c r="AU1755"/>
      <c r="AV1755"/>
      <c r="AW1755"/>
      <c r="AX1755"/>
      <c r="AY1755"/>
      <c r="AZ1755"/>
      <c r="BA1755"/>
      <c r="BB1755"/>
      <c r="BC1755"/>
    </row>
    <row r="1756" spans="32:55" x14ac:dyDescent="0.3">
      <c r="AF1756"/>
      <c r="AG1756"/>
      <c r="AH1756"/>
      <c r="AI1756"/>
      <c r="AJ1756"/>
      <c r="AK1756"/>
      <c r="AL1756"/>
      <c r="AM1756"/>
      <c r="AN1756"/>
      <c r="AO1756"/>
      <c r="AP1756"/>
      <c r="AQ1756"/>
      <c r="AR1756"/>
      <c r="AS1756"/>
      <c r="AT1756"/>
      <c r="AU1756"/>
      <c r="AV1756"/>
      <c r="AW1756"/>
      <c r="AX1756"/>
      <c r="AY1756"/>
      <c r="AZ1756"/>
      <c r="BA1756"/>
      <c r="BB1756"/>
      <c r="BC1756"/>
    </row>
    <row r="1757" spans="32:55" x14ac:dyDescent="0.3">
      <c r="AF1757"/>
      <c r="AG1757"/>
      <c r="AH1757"/>
      <c r="AI1757"/>
      <c r="AJ1757"/>
      <c r="AK1757"/>
      <c r="AL1757"/>
      <c r="AM1757"/>
      <c r="AN1757"/>
      <c r="AO1757"/>
      <c r="AP1757"/>
      <c r="AQ1757"/>
      <c r="AR1757"/>
      <c r="AS1757"/>
      <c r="AT1757"/>
      <c r="AU1757"/>
      <c r="AV1757"/>
      <c r="AW1757"/>
      <c r="AX1757"/>
      <c r="AY1757"/>
      <c r="AZ1757"/>
      <c r="BA1757"/>
      <c r="BB1757"/>
      <c r="BC1757"/>
    </row>
    <row r="1758" spans="32:55" x14ac:dyDescent="0.3">
      <c r="AF1758"/>
      <c r="AG1758"/>
      <c r="AH1758"/>
      <c r="AI1758"/>
      <c r="AJ1758"/>
      <c r="AK1758"/>
      <c r="AL1758"/>
      <c r="AM1758"/>
      <c r="AN1758"/>
      <c r="AO1758"/>
      <c r="AP1758"/>
      <c r="AQ1758"/>
      <c r="AR1758"/>
      <c r="AS1758"/>
      <c r="AT1758"/>
      <c r="AU1758"/>
      <c r="AV1758"/>
      <c r="AW1758"/>
      <c r="AX1758"/>
      <c r="AY1758"/>
      <c r="AZ1758"/>
      <c r="BA1758"/>
      <c r="BB1758"/>
      <c r="BC1758"/>
    </row>
    <row r="1759" spans="32:55" x14ac:dyDescent="0.3">
      <c r="AF1759"/>
      <c r="AG1759"/>
      <c r="AH1759"/>
      <c r="AI1759"/>
      <c r="AJ1759"/>
      <c r="AK1759"/>
      <c r="AL1759"/>
      <c r="AM1759"/>
      <c r="AN1759"/>
      <c r="AO1759"/>
      <c r="AP1759"/>
      <c r="AQ1759"/>
      <c r="AR1759"/>
      <c r="AS1759"/>
      <c r="AT1759"/>
      <c r="AU1759"/>
      <c r="AV1759"/>
      <c r="AW1759"/>
      <c r="AX1759"/>
      <c r="AY1759"/>
      <c r="AZ1759"/>
      <c r="BA1759"/>
      <c r="BB1759"/>
      <c r="BC1759"/>
    </row>
    <row r="1760" spans="32:55" x14ac:dyDescent="0.3">
      <c r="AF1760"/>
      <c r="AG1760"/>
      <c r="AH1760"/>
      <c r="AI1760"/>
      <c r="AJ1760"/>
      <c r="AK1760"/>
      <c r="AL1760"/>
      <c r="AM1760"/>
      <c r="AN1760"/>
      <c r="AO1760"/>
      <c r="AP1760"/>
      <c r="AQ1760"/>
      <c r="AR1760"/>
      <c r="AS1760"/>
      <c r="AT1760"/>
      <c r="AU1760"/>
      <c r="AV1760"/>
      <c r="AW1760"/>
      <c r="AX1760"/>
      <c r="AY1760"/>
      <c r="AZ1760"/>
      <c r="BA1760"/>
      <c r="BB1760"/>
      <c r="BC1760"/>
    </row>
    <row r="1761" spans="32:55" x14ac:dyDescent="0.3">
      <c r="AF1761"/>
      <c r="AG1761"/>
      <c r="AH1761"/>
      <c r="AI1761"/>
      <c r="AJ1761"/>
      <c r="AK1761"/>
      <c r="AL1761"/>
      <c r="AM1761"/>
      <c r="AN1761"/>
      <c r="AO1761"/>
      <c r="AP1761"/>
      <c r="AQ1761"/>
      <c r="AR1761"/>
      <c r="AS1761"/>
      <c r="AT1761"/>
      <c r="AU1761"/>
      <c r="AV1761"/>
      <c r="AW1761"/>
      <c r="AX1761"/>
      <c r="AY1761"/>
      <c r="AZ1761"/>
      <c r="BA1761"/>
      <c r="BB1761"/>
      <c r="BC1761"/>
    </row>
    <row r="1762" spans="32:55" x14ac:dyDescent="0.3">
      <c r="AF1762"/>
      <c r="AG1762"/>
      <c r="AH1762"/>
      <c r="AI1762"/>
      <c r="AJ1762"/>
      <c r="AK1762"/>
      <c r="AL1762"/>
      <c r="AM1762"/>
      <c r="AN1762"/>
      <c r="AO1762"/>
      <c r="AP1762"/>
      <c r="AQ1762"/>
      <c r="AR1762"/>
      <c r="AS1762"/>
      <c r="AT1762"/>
      <c r="AU1762"/>
      <c r="AV1762"/>
      <c r="AW1762"/>
      <c r="AX1762"/>
      <c r="AY1762"/>
      <c r="AZ1762"/>
      <c r="BA1762"/>
      <c r="BB1762"/>
      <c r="BC1762"/>
    </row>
    <row r="1763" spans="32:55" x14ac:dyDescent="0.3">
      <c r="AF1763"/>
      <c r="AG1763"/>
      <c r="AH1763"/>
      <c r="AI1763"/>
      <c r="AJ1763"/>
      <c r="AK1763"/>
      <c r="AL1763"/>
      <c r="AM1763"/>
      <c r="AN1763"/>
      <c r="AO1763"/>
      <c r="AP1763"/>
      <c r="AQ1763"/>
      <c r="AR1763"/>
      <c r="AS1763"/>
      <c r="AT1763"/>
      <c r="AU1763"/>
      <c r="AV1763"/>
      <c r="AW1763"/>
      <c r="AX1763"/>
      <c r="AY1763"/>
      <c r="AZ1763"/>
      <c r="BA1763"/>
      <c r="BB1763"/>
      <c r="BC1763"/>
    </row>
    <row r="1764" spans="32:55" x14ac:dyDescent="0.3">
      <c r="AF1764"/>
      <c r="AG1764"/>
      <c r="AH1764"/>
      <c r="AI1764"/>
      <c r="AJ1764"/>
      <c r="AK1764"/>
      <c r="AL1764"/>
      <c r="AM1764"/>
      <c r="AN1764"/>
      <c r="AO1764"/>
      <c r="AP1764"/>
      <c r="AQ1764"/>
      <c r="AR1764"/>
      <c r="AS1764"/>
      <c r="AT1764"/>
      <c r="AU1764"/>
      <c r="AV1764"/>
      <c r="AW1764"/>
      <c r="AX1764"/>
      <c r="AY1764"/>
      <c r="AZ1764"/>
      <c r="BA1764"/>
      <c r="BB1764"/>
      <c r="BC1764"/>
    </row>
    <row r="1765" spans="32:55" x14ac:dyDescent="0.3">
      <c r="AF1765"/>
      <c r="AG1765"/>
      <c r="AH1765"/>
      <c r="AI1765"/>
      <c r="AJ1765"/>
      <c r="AK1765"/>
      <c r="AL1765"/>
      <c r="AM1765"/>
      <c r="AN1765"/>
      <c r="AO1765"/>
      <c r="AP1765"/>
      <c r="AQ1765"/>
      <c r="AR1765"/>
      <c r="AS1765"/>
      <c r="AT1765"/>
      <c r="AU1765"/>
      <c r="AV1765"/>
      <c r="AW1765"/>
      <c r="AX1765"/>
      <c r="AY1765"/>
      <c r="AZ1765"/>
      <c r="BA1765"/>
      <c r="BB1765"/>
      <c r="BC1765"/>
    </row>
    <row r="1766" spans="32:55" x14ac:dyDescent="0.3">
      <c r="AF1766"/>
      <c r="AG1766"/>
      <c r="AH1766"/>
      <c r="AI1766"/>
      <c r="AJ1766"/>
      <c r="AK1766"/>
      <c r="AL1766"/>
      <c r="AM1766"/>
      <c r="AN1766"/>
      <c r="AO1766"/>
      <c r="AP1766"/>
      <c r="AQ1766"/>
      <c r="AR1766"/>
      <c r="AS1766"/>
      <c r="AT1766"/>
      <c r="AU1766"/>
      <c r="AV1766"/>
      <c r="AW1766"/>
      <c r="AX1766"/>
      <c r="AY1766"/>
      <c r="AZ1766"/>
      <c r="BA1766"/>
      <c r="BB1766"/>
      <c r="BC1766"/>
    </row>
    <row r="1767" spans="32:55" x14ac:dyDescent="0.3">
      <c r="AF1767"/>
      <c r="AG1767"/>
      <c r="AH1767"/>
      <c r="AI1767"/>
      <c r="AJ1767"/>
      <c r="AK1767"/>
      <c r="AL1767"/>
      <c r="AM1767"/>
      <c r="AN1767"/>
      <c r="AO1767"/>
      <c r="AP1767"/>
      <c r="AQ1767"/>
      <c r="AR1767"/>
      <c r="AS1767"/>
      <c r="AT1767"/>
      <c r="AU1767"/>
      <c r="AV1767"/>
      <c r="AW1767"/>
      <c r="AX1767"/>
      <c r="AY1767"/>
      <c r="AZ1767"/>
      <c r="BA1767"/>
      <c r="BB1767"/>
      <c r="BC1767"/>
    </row>
    <row r="1768" spans="32:55" x14ac:dyDescent="0.3">
      <c r="AF1768"/>
      <c r="AG1768"/>
      <c r="AH1768"/>
      <c r="AI1768"/>
      <c r="AJ1768"/>
      <c r="AK1768"/>
      <c r="AL1768"/>
      <c r="AM1768"/>
      <c r="AN1768"/>
      <c r="AO1768"/>
      <c r="AP1768"/>
      <c r="AQ1768"/>
      <c r="AR1768"/>
      <c r="AS1768"/>
      <c r="AT1768"/>
      <c r="AU1768"/>
      <c r="AV1768"/>
      <c r="AW1768"/>
      <c r="AX1768"/>
      <c r="AY1768"/>
      <c r="AZ1768"/>
      <c r="BA1768"/>
      <c r="BB1768"/>
      <c r="BC1768"/>
    </row>
    <row r="1769" spans="32:55" x14ac:dyDescent="0.3">
      <c r="AF1769"/>
      <c r="AG1769"/>
      <c r="AH1769"/>
      <c r="AI1769"/>
      <c r="AJ1769"/>
      <c r="AK1769"/>
      <c r="AL1769"/>
      <c r="AM1769"/>
      <c r="AN1769"/>
      <c r="AO1769"/>
      <c r="AP1769"/>
      <c r="AQ1769"/>
      <c r="AR1769"/>
      <c r="AS1769"/>
      <c r="AT1769"/>
      <c r="AU1769"/>
      <c r="AV1769"/>
      <c r="AW1769"/>
      <c r="AX1769"/>
      <c r="AY1769"/>
      <c r="AZ1769"/>
      <c r="BA1769"/>
      <c r="BB1769"/>
      <c r="BC1769"/>
    </row>
    <row r="1770" spans="32:55" x14ac:dyDescent="0.3">
      <c r="AF1770"/>
      <c r="AG1770"/>
      <c r="AH1770"/>
      <c r="AI1770"/>
      <c r="AJ1770"/>
      <c r="AK1770"/>
      <c r="AL1770"/>
      <c r="AM1770"/>
      <c r="AN1770"/>
      <c r="AO1770"/>
      <c r="AP1770"/>
      <c r="AQ1770"/>
      <c r="AR1770"/>
      <c r="AS1770"/>
      <c r="AT1770"/>
      <c r="AU1770"/>
      <c r="AV1770"/>
      <c r="AW1770"/>
      <c r="AX1770"/>
      <c r="AY1770"/>
      <c r="AZ1770"/>
      <c r="BA1770"/>
      <c r="BB1770"/>
      <c r="BC1770"/>
    </row>
    <row r="1771" spans="32:55" x14ac:dyDescent="0.3">
      <c r="AF1771"/>
      <c r="AG1771"/>
      <c r="AH1771"/>
      <c r="AI1771"/>
      <c r="AJ1771"/>
      <c r="AK1771"/>
      <c r="AL1771"/>
      <c r="AM1771"/>
      <c r="AN1771"/>
      <c r="AO1771"/>
      <c r="AP1771"/>
      <c r="AQ1771"/>
      <c r="AR1771"/>
      <c r="AS1771"/>
      <c r="AT1771"/>
      <c r="AU1771"/>
      <c r="AV1771"/>
      <c r="AW1771"/>
      <c r="AX1771"/>
      <c r="AY1771"/>
      <c r="AZ1771"/>
      <c r="BA1771"/>
      <c r="BB1771"/>
      <c r="BC1771"/>
    </row>
    <row r="1772" spans="32:55" x14ac:dyDescent="0.3">
      <c r="AF1772"/>
      <c r="AG1772"/>
      <c r="AH1772"/>
      <c r="AI1772"/>
      <c r="AJ1772"/>
      <c r="AK1772"/>
      <c r="AL1772"/>
      <c r="AM1772"/>
      <c r="AN1772"/>
      <c r="AO1772"/>
      <c r="AP1772"/>
      <c r="AQ1772"/>
      <c r="AR1772"/>
      <c r="AS1772"/>
      <c r="AT1772"/>
      <c r="AU1772"/>
      <c r="AV1772"/>
      <c r="AW1772"/>
      <c r="AX1772"/>
      <c r="AY1772"/>
      <c r="AZ1772"/>
      <c r="BA1772"/>
      <c r="BB1772"/>
      <c r="BC1772"/>
    </row>
    <row r="1773" spans="32:55" x14ac:dyDescent="0.3">
      <c r="AF1773"/>
      <c r="AG1773"/>
      <c r="AH1773"/>
      <c r="AI1773"/>
      <c r="AJ1773"/>
      <c r="AK1773"/>
      <c r="AL1773"/>
      <c r="AM1773"/>
      <c r="AN1773"/>
      <c r="AO1773"/>
      <c r="AP1773"/>
      <c r="AQ1773"/>
      <c r="AR1773"/>
      <c r="AS1773"/>
      <c r="AT1773"/>
      <c r="AU1773"/>
      <c r="AV1773"/>
      <c r="AW1773"/>
      <c r="AX1773"/>
      <c r="AY1773"/>
      <c r="AZ1773"/>
      <c r="BA1773"/>
      <c r="BB1773"/>
      <c r="BC1773"/>
    </row>
    <row r="1774" spans="32:55" x14ac:dyDescent="0.3">
      <c r="AF1774"/>
      <c r="AG1774"/>
      <c r="AH1774"/>
      <c r="AI1774"/>
      <c r="AJ1774"/>
      <c r="AK1774"/>
      <c r="AL1774"/>
      <c r="AM1774"/>
      <c r="AN1774"/>
      <c r="AO1774"/>
      <c r="AP1774"/>
      <c r="AQ1774"/>
      <c r="AR1774"/>
      <c r="AS1774"/>
      <c r="AT1774"/>
      <c r="AU1774"/>
      <c r="AV1774"/>
      <c r="AW1774"/>
      <c r="AX1774"/>
      <c r="AY1774"/>
      <c r="AZ1774"/>
      <c r="BA1774"/>
      <c r="BB1774"/>
      <c r="BC1774"/>
    </row>
    <row r="1775" spans="32:55" x14ac:dyDescent="0.3">
      <c r="AF1775"/>
      <c r="AG1775"/>
      <c r="AH1775"/>
      <c r="AI1775"/>
      <c r="AJ1775"/>
      <c r="AK1775"/>
      <c r="AL1775"/>
      <c r="AM1775"/>
      <c r="AN1775"/>
      <c r="AO1775"/>
      <c r="AP1775"/>
      <c r="AQ1775"/>
      <c r="AR1775"/>
      <c r="AS1775"/>
      <c r="AT1775"/>
      <c r="AU1775"/>
      <c r="AV1775"/>
      <c r="AW1775"/>
      <c r="AX1775"/>
      <c r="AY1775"/>
      <c r="AZ1775"/>
      <c r="BA1775"/>
      <c r="BB1775"/>
      <c r="BC1775"/>
    </row>
    <row r="1776" spans="32:55" x14ac:dyDescent="0.3">
      <c r="AF1776"/>
      <c r="AG1776"/>
      <c r="AH1776"/>
      <c r="AI1776"/>
      <c r="AJ1776"/>
      <c r="AK1776"/>
      <c r="AL1776"/>
      <c r="AM1776"/>
      <c r="AN1776"/>
      <c r="AO1776"/>
      <c r="AP1776"/>
      <c r="AQ1776"/>
      <c r="AR1776"/>
      <c r="AS1776"/>
      <c r="AT1776"/>
      <c r="AU1776"/>
      <c r="AV1776"/>
      <c r="AW1776"/>
      <c r="AX1776"/>
      <c r="AY1776"/>
      <c r="AZ1776"/>
      <c r="BA1776"/>
      <c r="BB1776"/>
      <c r="BC1776"/>
    </row>
    <row r="1777" spans="32:55" x14ac:dyDescent="0.3">
      <c r="AF1777"/>
      <c r="AG1777"/>
      <c r="AH1777"/>
      <c r="AI1777"/>
      <c r="AJ1777"/>
      <c r="AK1777"/>
      <c r="AL1777"/>
      <c r="AM1777"/>
      <c r="AN1777"/>
      <c r="AO1777"/>
      <c r="AP1777"/>
      <c r="AQ1777"/>
      <c r="AR1777"/>
      <c r="AS1777"/>
      <c r="AT1777"/>
      <c r="AU1777"/>
      <c r="AV1777"/>
      <c r="AW1777"/>
      <c r="AX1777"/>
      <c r="AY1777"/>
      <c r="AZ1777"/>
      <c r="BA1777"/>
      <c r="BB1777"/>
      <c r="BC1777"/>
    </row>
    <row r="1778" spans="32:55" x14ac:dyDescent="0.3">
      <c r="AF1778"/>
      <c r="AG1778"/>
      <c r="AH1778"/>
      <c r="AI1778"/>
      <c r="AJ1778"/>
      <c r="AK1778"/>
      <c r="AL1778"/>
      <c r="AM1778"/>
      <c r="AN1778"/>
      <c r="AO1778"/>
      <c r="AP1778"/>
      <c r="AQ1778"/>
      <c r="AR1778"/>
      <c r="AS1778"/>
      <c r="AT1778"/>
      <c r="AU1778"/>
      <c r="AV1778"/>
      <c r="AW1778"/>
      <c r="AX1778"/>
      <c r="AY1778"/>
      <c r="AZ1778"/>
      <c r="BA1778"/>
      <c r="BB1778"/>
      <c r="BC1778"/>
    </row>
    <row r="1779" spans="32:55" x14ac:dyDescent="0.3">
      <c r="AF1779"/>
      <c r="AG1779"/>
      <c r="AH1779"/>
      <c r="AI1779"/>
      <c r="AJ1779"/>
      <c r="AK1779"/>
      <c r="AL1779"/>
      <c r="AM1779"/>
      <c r="AN1779"/>
      <c r="AO1779"/>
      <c r="AP1779"/>
      <c r="AQ1779"/>
      <c r="AR1779"/>
      <c r="AS1779"/>
      <c r="AT1779"/>
      <c r="AU1779"/>
      <c r="AV1779"/>
      <c r="AW1779"/>
      <c r="AX1779"/>
      <c r="AY1779"/>
      <c r="AZ1779"/>
      <c r="BA1779"/>
      <c r="BB1779"/>
      <c r="BC1779"/>
    </row>
    <row r="1780" spans="32:55" x14ac:dyDescent="0.3">
      <c r="AF1780"/>
      <c r="AG1780"/>
      <c r="AH1780"/>
      <c r="AI1780"/>
      <c r="AJ1780"/>
      <c r="AK1780"/>
      <c r="AL1780"/>
      <c r="AM1780"/>
      <c r="AN1780"/>
      <c r="AO1780"/>
      <c r="AP1780"/>
      <c r="AQ1780"/>
      <c r="AR1780"/>
      <c r="AS1780"/>
      <c r="AT1780"/>
      <c r="AU1780"/>
      <c r="AV1780"/>
      <c r="AW1780"/>
      <c r="AX1780"/>
      <c r="AY1780"/>
      <c r="AZ1780"/>
      <c r="BA1780"/>
      <c r="BB1780"/>
      <c r="BC1780"/>
    </row>
    <row r="1781" spans="32:55" x14ac:dyDescent="0.3">
      <c r="AF1781"/>
      <c r="AG1781"/>
      <c r="AH1781"/>
      <c r="AI1781"/>
      <c r="AJ1781"/>
      <c r="AK1781"/>
      <c r="AL1781"/>
      <c r="AM1781"/>
      <c r="AN1781"/>
      <c r="AO1781"/>
      <c r="AP1781"/>
      <c r="AQ1781"/>
      <c r="AR1781"/>
      <c r="AS1781"/>
      <c r="AT1781"/>
      <c r="AU1781"/>
      <c r="AV1781"/>
      <c r="AW1781"/>
      <c r="AX1781"/>
      <c r="AY1781"/>
      <c r="AZ1781"/>
      <c r="BA1781"/>
      <c r="BB1781"/>
      <c r="BC1781"/>
    </row>
    <row r="1782" spans="32:55" x14ac:dyDescent="0.3">
      <c r="AF1782"/>
      <c r="AG1782"/>
      <c r="AH1782"/>
      <c r="AI1782"/>
      <c r="AJ1782"/>
      <c r="AK1782"/>
      <c r="AL1782"/>
      <c r="AM1782"/>
      <c r="AN1782"/>
      <c r="AO1782"/>
      <c r="AP1782"/>
      <c r="AQ1782"/>
      <c r="AR1782"/>
      <c r="AS1782"/>
      <c r="AT1782"/>
      <c r="AU1782"/>
      <c r="AV1782"/>
      <c r="AW1782"/>
      <c r="AX1782"/>
      <c r="AY1782"/>
      <c r="AZ1782"/>
      <c r="BA1782"/>
      <c r="BB1782"/>
      <c r="BC1782"/>
    </row>
    <row r="1783" spans="32:55" x14ac:dyDescent="0.3">
      <c r="AF1783"/>
      <c r="AG1783"/>
      <c r="AH1783"/>
      <c r="AI1783"/>
      <c r="AJ1783"/>
      <c r="AK1783"/>
      <c r="AL1783"/>
      <c r="AM1783"/>
      <c r="AN1783"/>
      <c r="AO1783"/>
      <c r="AP1783"/>
      <c r="AQ1783"/>
      <c r="AR1783"/>
      <c r="AS1783"/>
      <c r="AT1783"/>
      <c r="AU1783"/>
      <c r="AV1783"/>
      <c r="AW1783"/>
      <c r="AX1783"/>
      <c r="AY1783"/>
      <c r="AZ1783"/>
      <c r="BA1783"/>
      <c r="BB1783"/>
      <c r="BC1783"/>
    </row>
    <row r="1784" spans="32:55" x14ac:dyDescent="0.3">
      <c r="AF1784"/>
      <c r="AG1784"/>
      <c r="AH1784"/>
      <c r="AI1784"/>
      <c r="AJ1784"/>
      <c r="AK1784"/>
      <c r="AL1784"/>
      <c r="AM1784"/>
      <c r="AN1784"/>
      <c r="AO1784"/>
      <c r="AP1784"/>
      <c r="AQ1784"/>
      <c r="AR1784"/>
      <c r="AS1784"/>
      <c r="AT1784"/>
      <c r="AU1784"/>
      <c r="AV1784"/>
      <c r="AW1784"/>
      <c r="AX1784"/>
      <c r="AY1784"/>
      <c r="AZ1784"/>
      <c r="BA1784"/>
      <c r="BB1784"/>
      <c r="BC1784"/>
    </row>
    <row r="1785" spans="32:55" x14ac:dyDescent="0.3">
      <c r="AF1785"/>
      <c r="AG1785"/>
      <c r="AH1785"/>
      <c r="AI1785"/>
      <c r="AJ1785"/>
      <c r="AK1785"/>
      <c r="AL1785"/>
      <c r="AM1785"/>
      <c r="AN1785"/>
      <c r="AO1785"/>
      <c r="AP1785"/>
      <c r="AQ1785"/>
      <c r="AR1785"/>
      <c r="AS1785"/>
      <c r="AT1785"/>
      <c r="AU1785"/>
      <c r="AV1785"/>
      <c r="AW1785"/>
      <c r="AX1785"/>
      <c r="AY1785"/>
      <c r="AZ1785"/>
      <c r="BA1785"/>
      <c r="BB1785"/>
      <c r="BC1785"/>
    </row>
    <row r="1786" spans="32:55" x14ac:dyDescent="0.3">
      <c r="AF1786"/>
      <c r="AG1786"/>
      <c r="AH1786"/>
      <c r="AI1786"/>
      <c r="AJ1786"/>
      <c r="AK1786"/>
      <c r="AL1786"/>
      <c r="AM1786"/>
      <c r="AN1786"/>
      <c r="AO1786"/>
      <c r="AP1786"/>
      <c r="AQ1786"/>
      <c r="AR1786"/>
      <c r="AS1786"/>
      <c r="AT1786"/>
      <c r="AU1786"/>
      <c r="AV1786"/>
      <c r="AW1786"/>
      <c r="AX1786"/>
      <c r="AY1786"/>
      <c r="AZ1786"/>
      <c r="BA1786"/>
      <c r="BB1786"/>
      <c r="BC1786"/>
    </row>
    <row r="1787" spans="32:55" x14ac:dyDescent="0.3">
      <c r="AF1787"/>
      <c r="AG1787"/>
      <c r="AH1787"/>
      <c r="AI1787"/>
      <c r="AJ1787"/>
      <c r="AK1787"/>
      <c r="AL1787"/>
      <c r="AM1787"/>
      <c r="AN1787"/>
      <c r="AO1787"/>
      <c r="AP1787"/>
      <c r="AQ1787"/>
      <c r="AR1787"/>
      <c r="AS1787"/>
      <c r="AT1787"/>
      <c r="AU1787"/>
      <c r="AV1787"/>
      <c r="AW1787"/>
      <c r="AX1787"/>
      <c r="AY1787"/>
      <c r="AZ1787"/>
      <c r="BA1787"/>
      <c r="BB1787"/>
      <c r="BC1787"/>
    </row>
    <row r="1788" spans="32:55" x14ac:dyDescent="0.3">
      <c r="AF1788"/>
      <c r="AG1788"/>
      <c r="AH1788"/>
      <c r="AI1788"/>
      <c r="AJ1788"/>
      <c r="AK1788"/>
      <c r="AL1788"/>
      <c r="AM1788"/>
      <c r="AN1788"/>
      <c r="AO1788"/>
      <c r="AP1788"/>
      <c r="AQ1788"/>
      <c r="AR1788"/>
      <c r="AS1788"/>
      <c r="AT1788"/>
      <c r="AU1788"/>
      <c r="AV1788"/>
      <c r="AW1788"/>
      <c r="AX1788"/>
      <c r="AY1788"/>
      <c r="AZ1788"/>
      <c r="BA1788"/>
      <c r="BB1788"/>
      <c r="BC1788"/>
    </row>
    <row r="1789" spans="32:55" x14ac:dyDescent="0.3">
      <c r="AF1789"/>
      <c r="AG1789"/>
      <c r="AH1789"/>
      <c r="AI1789"/>
      <c r="AJ1789"/>
      <c r="AK1789"/>
      <c r="AL1789"/>
      <c r="AM1789"/>
      <c r="AN1789"/>
      <c r="AO1789"/>
      <c r="AP1789"/>
      <c r="AQ1789"/>
      <c r="AR1789"/>
      <c r="AS1789"/>
      <c r="AT1789"/>
      <c r="AU1789"/>
      <c r="AV1789"/>
      <c r="AW1789"/>
      <c r="AX1789"/>
      <c r="AY1789"/>
      <c r="AZ1789"/>
      <c r="BA1789"/>
      <c r="BB1789"/>
      <c r="BC1789"/>
    </row>
    <row r="1790" spans="32:55" x14ac:dyDescent="0.3">
      <c r="AF1790"/>
      <c r="AG1790"/>
      <c r="AH1790"/>
      <c r="AI1790"/>
      <c r="AJ1790"/>
      <c r="AK1790"/>
      <c r="AL1790"/>
      <c r="AM1790"/>
      <c r="AN1790"/>
      <c r="AO1790"/>
      <c r="AP1790"/>
      <c r="AQ1790"/>
      <c r="AR1790"/>
      <c r="AS1790"/>
      <c r="AT1790"/>
      <c r="AU1790"/>
      <c r="AV1790"/>
      <c r="AW1790"/>
      <c r="AX1790"/>
      <c r="AY1790"/>
      <c r="AZ1790"/>
      <c r="BA1790"/>
      <c r="BB1790"/>
      <c r="BC1790"/>
    </row>
    <row r="1791" spans="32:55" x14ac:dyDescent="0.3">
      <c r="AF1791"/>
      <c r="AG1791"/>
      <c r="AH1791"/>
      <c r="AI1791"/>
      <c r="AJ1791"/>
      <c r="AK1791"/>
      <c r="AL1791"/>
      <c r="AM1791"/>
      <c r="AN1791"/>
      <c r="AO1791"/>
      <c r="AP1791"/>
      <c r="AQ1791"/>
      <c r="AR1791"/>
      <c r="AS1791"/>
      <c r="AT1791"/>
      <c r="AU1791"/>
      <c r="AV1791"/>
      <c r="AW1791"/>
      <c r="AX1791"/>
      <c r="AY1791"/>
      <c r="AZ1791"/>
      <c r="BA1791"/>
      <c r="BB1791"/>
      <c r="BC1791"/>
    </row>
    <row r="1792" spans="32:55" x14ac:dyDescent="0.3">
      <c r="AF1792"/>
      <c r="AG1792"/>
      <c r="AH1792"/>
      <c r="AI1792"/>
      <c r="AJ1792"/>
      <c r="AK1792"/>
      <c r="AL1792"/>
      <c r="AM1792"/>
      <c r="AN1792"/>
      <c r="AO1792"/>
      <c r="AP1792"/>
      <c r="AQ1792"/>
      <c r="AR1792"/>
      <c r="AS1792"/>
      <c r="AT1792"/>
      <c r="AU1792"/>
      <c r="AV1792"/>
      <c r="AW1792"/>
      <c r="AX1792"/>
      <c r="AY1792"/>
      <c r="AZ1792"/>
      <c r="BA1792"/>
      <c r="BB1792"/>
      <c r="BC1792"/>
    </row>
    <row r="1793" spans="32:55" x14ac:dyDescent="0.3">
      <c r="AF1793"/>
      <c r="AG1793"/>
      <c r="AH1793"/>
      <c r="AI1793"/>
      <c r="AJ1793"/>
      <c r="AK1793"/>
      <c r="AL1793"/>
      <c r="AM1793"/>
      <c r="AN1793"/>
      <c r="AO1793"/>
      <c r="AP1793"/>
      <c r="AQ1793"/>
      <c r="AR1793"/>
      <c r="AS1793"/>
      <c r="AT1793"/>
      <c r="AU1793"/>
      <c r="AV1793"/>
      <c r="AW1793"/>
      <c r="AX1793"/>
      <c r="AY1793"/>
      <c r="AZ1793"/>
      <c r="BA1793"/>
      <c r="BB1793"/>
      <c r="BC1793"/>
    </row>
    <row r="1794" spans="32:55" x14ac:dyDescent="0.3">
      <c r="AF1794"/>
      <c r="AG1794"/>
      <c r="AH1794"/>
      <c r="AI1794"/>
      <c r="AJ1794"/>
      <c r="AK1794"/>
      <c r="AL1794"/>
      <c r="AM1794"/>
      <c r="AN1794"/>
      <c r="AO1794"/>
      <c r="AP1794"/>
      <c r="AQ1794"/>
      <c r="AR1794"/>
      <c r="AS1794"/>
      <c r="AT1794"/>
      <c r="AU1794"/>
      <c r="AV1794"/>
      <c r="AW1794"/>
      <c r="AX1794"/>
      <c r="AY1794"/>
      <c r="AZ1794"/>
      <c r="BA1794"/>
      <c r="BB1794"/>
      <c r="BC1794"/>
    </row>
    <row r="1795" spans="32:55" x14ac:dyDescent="0.3">
      <c r="AF1795"/>
      <c r="AG1795"/>
      <c r="AH1795"/>
      <c r="AI1795"/>
      <c r="AJ1795"/>
      <c r="AK1795"/>
      <c r="AL1795"/>
      <c r="AM1795"/>
      <c r="AN1795"/>
      <c r="AO1795"/>
      <c r="AP1795"/>
      <c r="AQ1795"/>
      <c r="AR1795"/>
      <c r="AS1795"/>
      <c r="AT1795"/>
      <c r="AU1795"/>
      <c r="AV1795"/>
      <c r="AW1795"/>
      <c r="AX1795"/>
      <c r="AY1795"/>
      <c r="AZ1795"/>
      <c r="BA1795"/>
      <c r="BB1795"/>
      <c r="BC1795"/>
    </row>
    <row r="1796" spans="32:55" x14ac:dyDescent="0.3">
      <c r="AF1796"/>
      <c r="AG1796"/>
      <c r="AH1796"/>
      <c r="AI1796"/>
      <c r="AJ1796"/>
      <c r="AK1796"/>
      <c r="AL1796"/>
      <c r="AM1796"/>
      <c r="AN1796"/>
      <c r="AO1796"/>
      <c r="AP1796"/>
      <c r="AQ1796"/>
      <c r="AR1796"/>
      <c r="AS1796"/>
      <c r="AT1796"/>
      <c r="AU1796"/>
      <c r="AV1796"/>
      <c r="AW1796"/>
      <c r="AX1796"/>
      <c r="AY1796"/>
      <c r="AZ1796"/>
      <c r="BA1796"/>
      <c r="BB1796"/>
      <c r="BC1796"/>
    </row>
    <row r="1797" spans="32:55" x14ac:dyDescent="0.3">
      <c r="AF1797"/>
      <c r="AG1797"/>
      <c r="AH1797"/>
      <c r="AI1797"/>
      <c r="AJ1797"/>
      <c r="AK1797"/>
      <c r="AL1797"/>
      <c r="AM1797"/>
      <c r="AN1797"/>
      <c r="AO1797"/>
      <c r="AP1797"/>
      <c r="AQ1797"/>
      <c r="AR1797"/>
      <c r="AS1797"/>
      <c r="AT1797"/>
      <c r="AU1797"/>
      <c r="AV1797"/>
      <c r="AW1797"/>
      <c r="AX1797"/>
      <c r="AY1797"/>
      <c r="AZ1797"/>
      <c r="BA1797"/>
      <c r="BB1797"/>
      <c r="BC1797"/>
    </row>
    <row r="1798" spans="32:55" x14ac:dyDescent="0.3">
      <c r="AF1798"/>
      <c r="AG1798"/>
      <c r="AH1798"/>
      <c r="AI1798"/>
      <c r="AJ1798"/>
      <c r="AK1798"/>
      <c r="AL1798"/>
      <c r="AM1798"/>
      <c r="AN1798"/>
      <c r="AO1798"/>
      <c r="AP1798"/>
      <c r="AQ1798"/>
      <c r="AR1798"/>
      <c r="AS1798"/>
      <c r="AT1798"/>
      <c r="AU1798"/>
      <c r="AV1798"/>
      <c r="AW1798"/>
      <c r="AX1798"/>
      <c r="AY1798"/>
      <c r="AZ1798"/>
      <c r="BA1798"/>
      <c r="BB1798"/>
      <c r="BC1798"/>
    </row>
    <row r="1799" spans="32:55" x14ac:dyDescent="0.3">
      <c r="AF1799"/>
      <c r="AG1799"/>
      <c r="AH1799"/>
      <c r="AI1799"/>
      <c r="AJ1799"/>
      <c r="AK1799"/>
      <c r="AL1799"/>
      <c r="AM1799"/>
      <c r="AN1799"/>
      <c r="AO1799"/>
      <c r="AP1799"/>
      <c r="AQ1799"/>
      <c r="AR1799"/>
      <c r="AS1799"/>
      <c r="AT1799"/>
      <c r="AU1799"/>
      <c r="AV1799"/>
      <c r="AW1799"/>
      <c r="AX1799"/>
      <c r="AY1799"/>
      <c r="AZ1799"/>
      <c r="BA1799"/>
      <c r="BB1799"/>
      <c r="BC1799"/>
    </row>
    <row r="1800" spans="32:55" x14ac:dyDescent="0.3">
      <c r="AF1800"/>
      <c r="AG1800"/>
      <c r="AH1800"/>
      <c r="AI1800"/>
      <c r="AJ1800"/>
      <c r="AK1800"/>
      <c r="AL1800"/>
      <c r="AM1800"/>
      <c r="AN1800"/>
      <c r="AO1800"/>
      <c r="AP1800"/>
      <c r="AQ1800"/>
      <c r="AR1800"/>
      <c r="AS1800"/>
      <c r="AT1800"/>
      <c r="AU1800"/>
      <c r="AV1800"/>
      <c r="AW1800"/>
      <c r="AX1800"/>
      <c r="AY1800"/>
      <c r="AZ1800"/>
      <c r="BA1800"/>
      <c r="BB1800"/>
      <c r="BC1800"/>
    </row>
    <row r="1801" spans="32:55" x14ac:dyDescent="0.3">
      <c r="AF1801"/>
      <c r="AG1801"/>
      <c r="AH1801"/>
      <c r="AI1801"/>
      <c r="AJ1801"/>
      <c r="AK1801"/>
      <c r="AL1801"/>
      <c r="AM1801"/>
      <c r="AN1801"/>
      <c r="AO1801"/>
      <c r="AP1801"/>
      <c r="AQ1801"/>
      <c r="AR1801"/>
      <c r="AS1801"/>
      <c r="AT1801"/>
      <c r="AU1801"/>
      <c r="AV1801"/>
      <c r="AW1801"/>
      <c r="AX1801"/>
      <c r="AY1801"/>
      <c r="AZ1801"/>
      <c r="BA1801"/>
      <c r="BB1801"/>
      <c r="BC1801"/>
    </row>
    <row r="1802" spans="32:55" x14ac:dyDescent="0.3">
      <c r="AF1802"/>
      <c r="AG1802"/>
      <c r="AH1802"/>
      <c r="AI1802"/>
      <c r="AJ1802"/>
      <c r="AK1802"/>
      <c r="AL1802"/>
      <c r="AM1802"/>
      <c r="AN1802"/>
      <c r="AO1802"/>
      <c r="AP1802"/>
      <c r="AQ1802"/>
      <c r="AR1802"/>
      <c r="AS1802"/>
      <c r="AT1802"/>
      <c r="AU1802"/>
      <c r="AV1802"/>
      <c r="AW1802"/>
      <c r="AX1802"/>
      <c r="AY1802"/>
      <c r="AZ1802"/>
      <c r="BA1802"/>
      <c r="BB1802"/>
      <c r="BC1802"/>
    </row>
    <row r="1803" spans="32:55" x14ac:dyDescent="0.3">
      <c r="AF1803"/>
      <c r="AG1803"/>
      <c r="AH1803"/>
      <c r="AI1803"/>
      <c r="AJ1803"/>
      <c r="AK1803"/>
      <c r="AL1803"/>
      <c r="AM1803"/>
      <c r="AN1803"/>
      <c r="AO1803"/>
      <c r="AP1803"/>
      <c r="AQ1803"/>
      <c r="AR1803"/>
      <c r="AS1803"/>
      <c r="AT1803"/>
      <c r="AU1803"/>
      <c r="AV1803"/>
      <c r="AW1803"/>
      <c r="AX1803"/>
      <c r="AY1803"/>
      <c r="AZ1803"/>
      <c r="BA1803"/>
      <c r="BB1803"/>
      <c r="BC1803"/>
    </row>
    <row r="1804" spans="32:55" x14ac:dyDescent="0.3">
      <c r="AF1804"/>
      <c r="AG1804"/>
      <c r="AH1804"/>
      <c r="AI1804"/>
      <c r="AJ1804"/>
      <c r="AK1804"/>
      <c r="AL1804"/>
      <c r="AM1804"/>
      <c r="AN1804"/>
      <c r="AO1804"/>
      <c r="AP1804"/>
      <c r="AQ1804"/>
      <c r="AR1804"/>
      <c r="AS1804"/>
      <c r="AT1804"/>
      <c r="AU1804"/>
      <c r="AV1804"/>
      <c r="AW1804"/>
      <c r="AX1804"/>
      <c r="AY1804"/>
      <c r="AZ1804"/>
      <c r="BA1804"/>
      <c r="BB1804"/>
      <c r="BC1804"/>
    </row>
    <row r="1805" spans="32:55" x14ac:dyDescent="0.3">
      <c r="AF1805"/>
      <c r="AG1805"/>
      <c r="AH1805"/>
      <c r="AI1805"/>
      <c r="AJ1805"/>
      <c r="AK1805"/>
      <c r="AL1805"/>
      <c r="AM1805"/>
      <c r="AN1805"/>
      <c r="AO1805"/>
      <c r="AP1805"/>
      <c r="AQ1805"/>
      <c r="AR1805"/>
      <c r="AS1805"/>
      <c r="AT1805"/>
      <c r="AU1805"/>
      <c r="AV1805"/>
      <c r="AW1805"/>
      <c r="AX1805"/>
      <c r="AY1805"/>
      <c r="AZ1805"/>
      <c r="BA1805"/>
      <c r="BB1805"/>
      <c r="BC1805"/>
    </row>
    <row r="1806" spans="32:55" x14ac:dyDescent="0.3">
      <c r="AF1806"/>
      <c r="AG1806"/>
      <c r="AH1806"/>
      <c r="AI1806"/>
      <c r="AJ1806"/>
      <c r="AK1806"/>
      <c r="AL1806"/>
      <c r="AM1806"/>
      <c r="AN1806"/>
      <c r="AO1806"/>
      <c r="AP1806"/>
      <c r="AQ1806"/>
      <c r="AR1806"/>
      <c r="AS1806"/>
      <c r="AT1806"/>
      <c r="AU1806"/>
      <c r="AV1806"/>
      <c r="AW1806"/>
      <c r="AX1806"/>
      <c r="AY1806"/>
      <c r="AZ1806"/>
      <c r="BA1806"/>
      <c r="BB1806"/>
      <c r="BC1806"/>
    </row>
    <row r="1807" spans="32:55" x14ac:dyDescent="0.3">
      <c r="AF1807"/>
      <c r="AG1807"/>
      <c r="AH1807"/>
      <c r="AI1807"/>
      <c r="AJ1807"/>
      <c r="AK1807"/>
      <c r="AL1807"/>
      <c r="AM1807"/>
      <c r="AN1807"/>
      <c r="AO1807"/>
      <c r="AP1807"/>
      <c r="AQ1807"/>
      <c r="AR1807"/>
      <c r="AS1807"/>
      <c r="AT1807"/>
      <c r="AU1807"/>
      <c r="AV1807"/>
      <c r="AW1807"/>
      <c r="AX1807"/>
      <c r="AY1807"/>
      <c r="AZ1807"/>
      <c r="BA1807"/>
      <c r="BB1807"/>
      <c r="BC1807"/>
    </row>
    <row r="1808" spans="32:55" x14ac:dyDescent="0.3">
      <c r="AF1808"/>
      <c r="AG1808"/>
      <c r="AH1808"/>
      <c r="AI1808"/>
      <c r="AJ1808"/>
      <c r="AK1808"/>
      <c r="AL1808"/>
      <c r="AM1808"/>
      <c r="AN1808"/>
      <c r="AO1808"/>
      <c r="AP1808"/>
      <c r="AQ1808"/>
      <c r="AR1808"/>
      <c r="AS1808"/>
      <c r="AT1808"/>
      <c r="AU1808"/>
      <c r="AV1808"/>
      <c r="AW1808"/>
      <c r="AX1808"/>
      <c r="AY1808"/>
      <c r="AZ1808"/>
      <c r="BA1808"/>
      <c r="BB1808"/>
      <c r="BC1808"/>
    </row>
    <row r="1809" spans="32:55" x14ac:dyDescent="0.3">
      <c r="AF1809"/>
      <c r="AG1809"/>
      <c r="AH1809"/>
      <c r="AI1809"/>
      <c r="AJ1809"/>
      <c r="AK1809"/>
      <c r="AL1809"/>
      <c r="AM1809"/>
      <c r="AN1809"/>
      <c r="AO1809"/>
      <c r="AP1809"/>
      <c r="AQ1809"/>
      <c r="AR1809"/>
      <c r="AS1809"/>
      <c r="AT1809"/>
      <c r="AU1809"/>
      <c r="AV1809"/>
      <c r="AW1809"/>
      <c r="AX1809"/>
      <c r="AY1809"/>
      <c r="AZ1809"/>
      <c r="BA1809"/>
      <c r="BB1809"/>
      <c r="BC1809"/>
    </row>
    <row r="1810" spans="32:55" x14ac:dyDescent="0.3">
      <c r="AF1810"/>
      <c r="AG1810"/>
      <c r="AH1810"/>
      <c r="AI1810"/>
      <c r="AJ1810"/>
      <c r="AK1810"/>
      <c r="AL1810"/>
      <c r="AM1810"/>
      <c r="AN1810"/>
      <c r="AO1810"/>
      <c r="AP1810"/>
      <c r="AQ1810"/>
      <c r="AR1810"/>
      <c r="AS1810"/>
      <c r="AT1810"/>
      <c r="AU1810"/>
      <c r="AV1810"/>
      <c r="AW1810"/>
      <c r="AX1810"/>
      <c r="AY1810"/>
      <c r="AZ1810"/>
      <c r="BA1810"/>
      <c r="BB1810"/>
      <c r="BC1810"/>
    </row>
    <row r="1811" spans="32:55" x14ac:dyDescent="0.3">
      <c r="AF1811"/>
      <c r="AG1811"/>
      <c r="AH1811"/>
      <c r="AI1811"/>
      <c r="AJ1811"/>
      <c r="AK1811"/>
      <c r="AL1811"/>
      <c r="AM1811"/>
      <c r="AN1811"/>
      <c r="AO1811"/>
      <c r="AP1811"/>
      <c r="AQ1811"/>
      <c r="AR1811"/>
      <c r="AS1811"/>
      <c r="AT1811"/>
      <c r="AU1811"/>
      <c r="AV1811"/>
      <c r="AW1811"/>
      <c r="AX1811"/>
      <c r="AY1811"/>
      <c r="AZ1811"/>
      <c r="BA1811"/>
      <c r="BB1811"/>
      <c r="BC1811"/>
    </row>
    <row r="1812" spans="32:55" x14ac:dyDescent="0.3">
      <c r="AF1812"/>
      <c r="AG1812"/>
      <c r="AH1812"/>
      <c r="AI1812"/>
      <c r="AJ1812"/>
      <c r="AK1812"/>
      <c r="AL1812"/>
      <c r="AM1812"/>
      <c r="AN1812"/>
      <c r="AO1812"/>
      <c r="AP1812"/>
      <c r="AQ1812"/>
      <c r="AR1812"/>
      <c r="AS1812"/>
      <c r="AT1812"/>
      <c r="AU1812"/>
      <c r="AV1812"/>
      <c r="AW1812"/>
      <c r="AX1812"/>
      <c r="AY1812"/>
      <c r="AZ1812"/>
      <c r="BA1812"/>
      <c r="BB1812"/>
      <c r="BC1812"/>
    </row>
    <row r="1813" spans="32:55" x14ac:dyDescent="0.3">
      <c r="AF1813"/>
      <c r="AG1813"/>
      <c r="AH1813"/>
      <c r="AI1813"/>
      <c r="AJ1813"/>
      <c r="AK1813"/>
      <c r="AL1813"/>
      <c r="AM1813"/>
      <c r="AN1813"/>
      <c r="AO1813"/>
      <c r="AP1813"/>
      <c r="AQ1813"/>
      <c r="AR1813"/>
      <c r="AS1813"/>
      <c r="AT1813"/>
      <c r="AU1813"/>
      <c r="AV1813"/>
      <c r="AW1813"/>
      <c r="AX1813"/>
      <c r="AY1813"/>
      <c r="AZ1813"/>
      <c r="BA1813"/>
      <c r="BB1813"/>
      <c r="BC1813"/>
    </row>
    <row r="1814" spans="32:55" x14ac:dyDescent="0.3">
      <c r="AF1814"/>
      <c r="AG1814"/>
      <c r="AH1814"/>
      <c r="AI1814"/>
      <c r="AJ1814"/>
      <c r="AK1814"/>
      <c r="AL1814"/>
      <c r="AM1814"/>
      <c r="AN1814"/>
      <c r="AO1814"/>
      <c r="AP1814"/>
      <c r="AQ1814"/>
      <c r="AR1814"/>
      <c r="AS1814"/>
      <c r="AT1814"/>
      <c r="AU1814"/>
      <c r="AV1814"/>
      <c r="AW1814"/>
      <c r="AX1814"/>
      <c r="AY1814"/>
      <c r="AZ1814"/>
      <c r="BA1814"/>
      <c r="BB1814"/>
      <c r="BC1814"/>
    </row>
    <row r="1815" spans="32:55" x14ac:dyDescent="0.3">
      <c r="AF1815"/>
      <c r="AG1815"/>
      <c r="AH1815"/>
      <c r="AI1815"/>
      <c r="AJ1815"/>
      <c r="AK1815"/>
      <c r="AL1815"/>
      <c r="AM1815"/>
      <c r="AN1815"/>
      <c r="AO1815"/>
      <c r="AP1815"/>
      <c r="AQ1815"/>
      <c r="AR1815"/>
      <c r="AS1815"/>
      <c r="AT1815"/>
      <c r="AU1815"/>
      <c r="AV1815"/>
      <c r="AW1815"/>
      <c r="AX1815"/>
      <c r="AY1815"/>
      <c r="AZ1815"/>
      <c r="BA1815"/>
      <c r="BB1815"/>
      <c r="BC1815"/>
    </row>
    <row r="1816" spans="32:55" x14ac:dyDescent="0.3">
      <c r="AF1816"/>
      <c r="AG1816"/>
      <c r="AH1816"/>
      <c r="AI1816"/>
      <c r="AJ1816"/>
      <c r="AK1816"/>
      <c r="AL1816"/>
      <c r="AM1816"/>
      <c r="AN1816"/>
      <c r="AO1816"/>
      <c r="AP1816"/>
      <c r="AQ1816"/>
      <c r="AR1816"/>
      <c r="AS1816"/>
      <c r="AT1816"/>
      <c r="AU1816"/>
      <c r="AV1816"/>
      <c r="AW1816"/>
      <c r="AX1816"/>
      <c r="AY1816"/>
      <c r="AZ1816"/>
      <c r="BA1816"/>
      <c r="BB1816"/>
      <c r="BC1816"/>
    </row>
    <row r="1817" spans="32:55" x14ac:dyDescent="0.3">
      <c r="AF1817"/>
      <c r="AG1817"/>
      <c r="AH1817"/>
      <c r="AI1817"/>
      <c r="AJ1817"/>
      <c r="AK1817"/>
      <c r="AL1817"/>
      <c r="AM1817"/>
      <c r="AN1817"/>
      <c r="AO1817"/>
      <c r="AP1817"/>
      <c r="AQ1817"/>
      <c r="AR1817"/>
      <c r="AS1817"/>
      <c r="AT1817"/>
      <c r="AU1817"/>
      <c r="AV1817"/>
      <c r="AW1817"/>
      <c r="AX1817"/>
      <c r="AY1817"/>
      <c r="AZ1817"/>
      <c r="BA1817"/>
      <c r="BB1817"/>
      <c r="BC1817"/>
    </row>
    <row r="1818" spans="32:55" x14ac:dyDescent="0.3">
      <c r="AF1818"/>
      <c r="AG1818"/>
      <c r="AH1818"/>
      <c r="AI1818"/>
      <c r="AJ1818"/>
      <c r="AK1818"/>
      <c r="AL1818"/>
      <c r="AM1818"/>
      <c r="AN1818"/>
      <c r="AO1818"/>
      <c r="AP1818"/>
      <c r="AQ1818"/>
      <c r="AR1818"/>
      <c r="AS1818"/>
      <c r="AT1818"/>
      <c r="AU1818"/>
      <c r="AV1818"/>
      <c r="AW1818"/>
      <c r="AX1818"/>
      <c r="AY1818"/>
      <c r="AZ1818"/>
      <c r="BA1818"/>
      <c r="BB1818"/>
      <c r="BC1818"/>
    </row>
    <row r="1819" spans="32:55" x14ac:dyDescent="0.3">
      <c r="AF1819"/>
      <c r="AG1819"/>
      <c r="AH1819"/>
      <c r="AI1819"/>
      <c r="AJ1819"/>
      <c r="AK1819"/>
      <c r="AL1819"/>
      <c r="AM1819"/>
      <c r="AN1819"/>
      <c r="AO1819"/>
      <c r="AP1819"/>
      <c r="AQ1819"/>
      <c r="AR1819"/>
      <c r="AS1819"/>
      <c r="AT1819"/>
      <c r="AU1819"/>
      <c r="AV1819"/>
      <c r="AW1819"/>
      <c r="AX1819"/>
      <c r="AY1819"/>
      <c r="AZ1819"/>
      <c r="BA1819"/>
      <c r="BB1819"/>
      <c r="BC1819"/>
    </row>
    <row r="1820" spans="32:55" x14ac:dyDescent="0.3">
      <c r="AF1820"/>
      <c r="AG1820"/>
      <c r="AH1820"/>
      <c r="AI1820"/>
      <c r="AJ1820"/>
      <c r="AK1820"/>
      <c r="AL1820"/>
      <c r="AM1820"/>
      <c r="AN1820"/>
      <c r="AO1820"/>
      <c r="AP1820"/>
      <c r="AQ1820"/>
      <c r="AR1820"/>
      <c r="AS1820"/>
      <c r="AT1820"/>
      <c r="AU1820"/>
      <c r="AV1820"/>
      <c r="AW1820"/>
      <c r="AX1820"/>
      <c r="AY1820"/>
      <c r="AZ1820"/>
      <c r="BA1820"/>
      <c r="BB1820"/>
      <c r="BC1820"/>
    </row>
    <row r="1821" spans="32:55" x14ac:dyDescent="0.3">
      <c r="AF1821"/>
      <c r="AG1821"/>
      <c r="AH1821"/>
      <c r="AI1821"/>
      <c r="AJ1821"/>
      <c r="AK1821"/>
      <c r="AL1821"/>
      <c r="AM1821"/>
      <c r="AN1821"/>
      <c r="AO1821"/>
      <c r="AP1821"/>
      <c r="AQ1821"/>
      <c r="AR1821"/>
      <c r="AS1821"/>
      <c r="AT1821"/>
      <c r="AU1821"/>
      <c r="AV1821"/>
      <c r="AW1821"/>
      <c r="AX1821"/>
      <c r="AY1821"/>
      <c r="AZ1821"/>
      <c r="BA1821"/>
      <c r="BB1821"/>
      <c r="BC1821"/>
    </row>
    <row r="1822" spans="32:55" x14ac:dyDescent="0.3">
      <c r="AF1822"/>
      <c r="AG1822"/>
      <c r="AH1822"/>
      <c r="AI1822"/>
      <c r="AJ1822"/>
      <c r="AK1822"/>
      <c r="AL1822"/>
      <c r="AM1822"/>
      <c r="AN1822"/>
      <c r="AO1822"/>
      <c r="AP1822"/>
      <c r="AQ1822"/>
      <c r="AR1822"/>
      <c r="AS1822"/>
      <c r="AT1822"/>
      <c r="AU1822"/>
      <c r="AV1822"/>
      <c r="AW1822"/>
      <c r="AX1822"/>
      <c r="AY1822"/>
      <c r="AZ1822"/>
      <c r="BA1822"/>
      <c r="BB1822"/>
      <c r="BC1822"/>
    </row>
    <row r="1823" spans="32:55" x14ac:dyDescent="0.3">
      <c r="AF1823"/>
      <c r="AG1823"/>
      <c r="AH1823"/>
      <c r="AI1823"/>
      <c r="AJ1823"/>
      <c r="AK1823"/>
      <c r="AL1823"/>
      <c r="AM1823"/>
      <c r="AN1823"/>
      <c r="AO1823"/>
      <c r="AP1823"/>
      <c r="AQ1823"/>
      <c r="AR1823"/>
      <c r="AS1823"/>
      <c r="AT1823"/>
      <c r="AU1823"/>
      <c r="AV1823"/>
      <c r="AW1823"/>
      <c r="AX1823"/>
      <c r="AY1823"/>
      <c r="AZ1823"/>
      <c r="BA1823"/>
      <c r="BB1823"/>
      <c r="BC1823"/>
    </row>
    <row r="1824" spans="32:55" x14ac:dyDescent="0.3">
      <c r="AF1824"/>
      <c r="AG1824"/>
      <c r="AH1824"/>
      <c r="AI1824"/>
      <c r="AJ1824"/>
      <c r="AK1824"/>
      <c r="AL1824"/>
      <c r="AM1824"/>
      <c r="AN1824"/>
      <c r="AO1824"/>
      <c r="AP1824"/>
      <c r="AQ1824"/>
      <c r="AR1824"/>
      <c r="AS1824"/>
      <c r="AT1824"/>
      <c r="AU1824"/>
      <c r="AV1824"/>
      <c r="AW1824"/>
      <c r="AX1824"/>
      <c r="AY1824"/>
      <c r="AZ1824"/>
      <c r="BA1824"/>
      <c r="BB1824"/>
      <c r="BC1824"/>
    </row>
    <row r="1825" spans="32:55" x14ac:dyDescent="0.3">
      <c r="AF1825"/>
      <c r="AG1825"/>
      <c r="AH1825"/>
      <c r="AI1825"/>
      <c r="AJ1825"/>
      <c r="AK1825"/>
      <c r="AL1825"/>
      <c r="AM1825"/>
      <c r="AN1825"/>
      <c r="AO1825"/>
      <c r="AP1825"/>
      <c r="AQ1825"/>
      <c r="AR1825"/>
      <c r="AS1825"/>
      <c r="AT1825"/>
      <c r="AU1825"/>
      <c r="AV1825"/>
      <c r="AW1825"/>
      <c r="AX1825"/>
      <c r="AY1825"/>
      <c r="AZ1825"/>
      <c r="BA1825"/>
      <c r="BB1825"/>
      <c r="BC1825"/>
    </row>
    <row r="1826" spans="32:55" x14ac:dyDescent="0.3">
      <c r="AF1826"/>
      <c r="AG1826"/>
      <c r="AH1826"/>
      <c r="AI1826"/>
      <c r="AJ1826"/>
      <c r="AK1826"/>
      <c r="AL1826"/>
      <c r="AM1826"/>
      <c r="AN1826"/>
      <c r="AO1826"/>
      <c r="AP1826"/>
      <c r="AQ1826"/>
      <c r="AR1826"/>
      <c r="AS1826"/>
      <c r="AT1826"/>
      <c r="AU1826"/>
      <c r="AV1826"/>
      <c r="AW1826"/>
      <c r="AX1826"/>
      <c r="AY1826"/>
      <c r="AZ1826"/>
      <c r="BA1826"/>
      <c r="BB1826"/>
      <c r="BC1826"/>
    </row>
    <row r="1827" spans="32:55" x14ac:dyDescent="0.3">
      <c r="AF1827"/>
      <c r="AG1827"/>
      <c r="AH1827"/>
      <c r="AI1827"/>
      <c r="AJ1827"/>
      <c r="AK1827"/>
      <c r="AL1827"/>
      <c r="AM1827"/>
      <c r="AN1827"/>
      <c r="AO1827"/>
      <c r="AP1827"/>
      <c r="AQ1827"/>
      <c r="AR1827"/>
      <c r="AS1827"/>
      <c r="AT1827"/>
      <c r="AU1827"/>
      <c r="AV1827"/>
      <c r="AW1827"/>
      <c r="AX1827"/>
      <c r="AY1827"/>
      <c r="AZ1827"/>
      <c r="BA1827"/>
      <c r="BB1827"/>
      <c r="BC1827"/>
    </row>
    <row r="1828" spans="32:55" x14ac:dyDescent="0.3">
      <c r="AF1828"/>
      <c r="AG1828"/>
      <c r="AH1828"/>
      <c r="AI1828"/>
      <c r="AJ1828"/>
      <c r="AK1828"/>
      <c r="AL1828"/>
      <c r="AM1828"/>
      <c r="AN1828"/>
      <c r="AO1828"/>
      <c r="AP1828"/>
      <c r="AQ1828"/>
      <c r="AR1828"/>
      <c r="AS1828"/>
      <c r="AT1828"/>
      <c r="AU1828"/>
      <c r="AV1828"/>
      <c r="AW1828"/>
      <c r="AX1828"/>
      <c r="AY1828"/>
      <c r="AZ1828"/>
      <c r="BA1828"/>
      <c r="BB1828"/>
      <c r="BC1828"/>
    </row>
    <row r="1829" spans="32:55" x14ac:dyDescent="0.3">
      <c r="AF1829"/>
      <c r="AG1829"/>
      <c r="AH1829"/>
      <c r="AI1829"/>
      <c r="AJ1829"/>
      <c r="AK1829"/>
      <c r="AL1829"/>
      <c r="AM1829"/>
      <c r="AN1829"/>
      <c r="AO1829"/>
      <c r="AP1829"/>
      <c r="AQ1829"/>
      <c r="AR1829"/>
      <c r="AS1829"/>
      <c r="AT1829"/>
      <c r="AU1829"/>
      <c r="AV1829"/>
      <c r="AW1829"/>
      <c r="AX1829"/>
      <c r="AY1829"/>
      <c r="AZ1829"/>
      <c r="BA1829"/>
      <c r="BB1829"/>
      <c r="BC1829"/>
    </row>
    <row r="1830" spans="32:55" x14ac:dyDescent="0.3">
      <c r="AF1830"/>
      <c r="AG1830"/>
      <c r="AH1830"/>
      <c r="AI1830"/>
      <c r="AJ1830"/>
      <c r="AK1830"/>
      <c r="AL1830"/>
      <c r="AM1830"/>
      <c r="AN1830"/>
      <c r="AO1830"/>
      <c r="AP1830"/>
      <c r="AQ1830"/>
      <c r="AR1830"/>
      <c r="AS1830"/>
      <c r="AT1830"/>
      <c r="AU1830"/>
      <c r="AV1830"/>
      <c r="AW1830"/>
      <c r="AX1830"/>
      <c r="AY1830"/>
      <c r="AZ1830"/>
      <c r="BA1830"/>
      <c r="BB1830"/>
      <c r="BC1830"/>
    </row>
    <row r="1831" spans="32:55" x14ac:dyDescent="0.3">
      <c r="AF1831"/>
      <c r="AG1831"/>
      <c r="AH1831"/>
      <c r="AI1831"/>
      <c r="AJ1831"/>
      <c r="AK1831"/>
      <c r="AL1831"/>
      <c r="AM1831"/>
      <c r="AN1831"/>
      <c r="AO1831"/>
      <c r="AP1831"/>
      <c r="AQ1831"/>
      <c r="AR1831"/>
      <c r="AS1831"/>
      <c r="AT1831"/>
      <c r="AU1831"/>
      <c r="AV1831"/>
      <c r="AW1831"/>
      <c r="AX1831"/>
      <c r="AY1831"/>
      <c r="AZ1831"/>
      <c r="BA1831"/>
      <c r="BB1831"/>
      <c r="BC1831"/>
    </row>
    <row r="1832" spans="32:55" x14ac:dyDescent="0.3">
      <c r="AF1832"/>
      <c r="AG1832"/>
      <c r="AH1832"/>
      <c r="AI1832"/>
      <c r="AJ1832"/>
      <c r="AK1832"/>
      <c r="AL1832"/>
      <c r="AM1832"/>
      <c r="AN1832"/>
      <c r="AO1832"/>
      <c r="AP1832"/>
      <c r="AQ1832"/>
      <c r="AR1832"/>
      <c r="AS1832"/>
      <c r="AT1832"/>
      <c r="AU1832"/>
      <c r="AV1832"/>
      <c r="AW1832"/>
      <c r="AX1832"/>
      <c r="AY1832"/>
      <c r="AZ1832"/>
      <c r="BA1832"/>
      <c r="BB1832"/>
      <c r="BC1832"/>
    </row>
    <row r="1833" spans="32:55" x14ac:dyDescent="0.3">
      <c r="AF1833"/>
      <c r="AG1833"/>
      <c r="AH1833"/>
      <c r="AI1833"/>
      <c r="AJ1833"/>
      <c r="AK1833"/>
      <c r="AL1833"/>
      <c r="AM1833"/>
      <c r="AN1833"/>
      <c r="AO1833"/>
      <c r="AP1833"/>
      <c r="AQ1833"/>
      <c r="AR1833"/>
      <c r="AS1833"/>
      <c r="AT1833"/>
      <c r="AU1833"/>
      <c r="AV1833"/>
      <c r="AW1833"/>
      <c r="AX1833"/>
      <c r="AY1833"/>
      <c r="AZ1833"/>
      <c r="BA1833"/>
      <c r="BB1833"/>
      <c r="BC1833"/>
    </row>
    <row r="1834" spans="32:55" x14ac:dyDescent="0.3">
      <c r="AF1834"/>
      <c r="AG1834"/>
      <c r="AH1834"/>
      <c r="AI1834"/>
      <c r="AJ1834"/>
      <c r="AK1834"/>
      <c r="AL1834"/>
      <c r="AM1834"/>
      <c r="AN1834"/>
      <c r="AO1834"/>
      <c r="AP1834"/>
      <c r="AQ1834"/>
      <c r="AR1834"/>
      <c r="AS1834"/>
      <c r="AT1834"/>
      <c r="AU1834"/>
      <c r="AV1834"/>
      <c r="AW1834"/>
      <c r="AX1834"/>
      <c r="AY1834"/>
      <c r="AZ1834"/>
      <c r="BA1834"/>
      <c r="BB1834"/>
      <c r="BC1834"/>
    </row>
    <row r="1835" spans="32:55" x14ac:dyDescent="0.3">
      <c r="AF1835"/>
      <c r="AG1835"/>
      <c r="AH1835"/>
      <c r="AI1835"/>
      <c r="AJ1835"/>
      <c r="AK1835"/>
      <c r="AL1835"/>
      <c r="AM1835"/>
      <c r="AN1835"/>
      <c r="AO1835"/>
      <c r="AP1835"/>
      <c r="AQ1835"/>
      <c r="AR1835"/>
      <c r="AS1835"/>
      <c r="AT1835"/>
      <c r="AU1835"/>
      <c r="AV1835"/>
      <c r="AW1835"/>
      <c r="AX1835"/>
      <c r="AY1835"/>
      <c r="AZ1835"/>
      <c r="BA1835"/>
      <c r="BB1835"/>
      <c r="BC1835"/>
    </row>
    <row r="1836" spans="32:55" x14ac:dyDescent="0.3">
      <c r="AF1836"/>
      <c r="AG1836"/>
      <c r="AH1836"/>
      <c r="AI1836"/>
      <c r="AJ1836"/>
      <c r="AK1836"/>
      <c r="AL1836"/>
      <c r="AM1836"/>
      <c r="AN1836"/>
      <c r="AO1836"/>
      <c r="AP1836"/>
      <c r="AQ1836"/>
      <c r="AR1836"/>
      <c r="AS1836"/>
      <c r="AT1836"/>
      <c r="AU1836"/>
      <c r="AV1836"/>
      <c r="AW1836"/>
      <c r="AX1836"/>
      <c r="AY1836"/>
      <c r="AZ1836"/>
      <c r="BA1836"/>
      <c r="BB1836"/>
      <c r="BC1836"/>
    </row>
    <row r="1837" spans="32:55" x14ac:dyDescent="0.3">
      <c r="AF1837"/>
      <c r="AG1837"/>
      <c r="AH1837"/>
      <c r="AI1837"/>
      <c r="AJ1837"/>
      <c r="AK1837"/>
      <c r="AL1837"/>
      <c r="AM1837"/>
      <c r="AN1837"/>
      <c r="AO1837"/>
      <c r="AP1837"/>
      <c r="AQ1837"/>
      <c r="AR1837"/>
      <c r="AS1837"/>
      <c r="AT1837"/>
      <c r="AU1837"/>
      <c r="AV1837"/>
      <c r="AW1837"/>
      <c r="AX1837"/>
      <c r="AY1837"/>
      <c r="AZ1837"/>
      <c r="BA1837"/>
      <c r="BB1837"/>
      <c r="BC1837"/>
    </row>
    <row r="1838" spans="32:55" x14ac:dyDescent="0.3">
      <c r="AF1838"/>
      <c r="AG1838"/>
      <c r="AH1838"/>
      <c r="AI1838"/>
      <c r="AJ1838"/>
      <c r="AK1838"/>
      <c r="AL1838"/>
      <c r="AM1838"/>
      <c r="AN1838"/>
      <c r="AO1838"/>
      <c r="AP1838"/>
      <c r="AQ1838"/>
      <c r="AR1838"/>
      <c r="AS1838"/>
      <c r="AT1838"/>
      <c r="AU1838"/>
      <c r="AV1838"/>
      <c r="AW1838"/>
      <c r="AX1838"/>
      <c r="AY1838"/>
      <c r="AZ1838"/>
      <c r="BA1838"/>
      <c r="BB1838"/>
      <c r="BC1838"/>
    </row>
    <row r="1839" spans="32:55" x14ac:dyDescent="0.3">
      <c r="AF1839"/>
      <c r="AG1839"/>
      <c r="AH1839"/>
      <c r="AI1839"/>
      <c r="AJ1839"/>
      <c r="AK1839"/>
      <c r="AL1839"/>
      <c r="AM1839"/>
      <c r="AN1839"/>
      <c r="AO1839"/>
      <c r="AP1839"/>
      <c r="AQ1839"/>
      <c r="AR1839"/>
      <c r="AS1839"/>
      <c r="AT1839"/>
      <c r="AU1839"/>
      <c r="AV1839"/>
      <c r="AW1839"/>
      <c r="AX1839"/>
      <c r="AY1839"/>
      <c r="AZ1839"/>
      <c r="BA1839"/>
      <c r="BB1839"/>
      <c r="BC1839"/>
    </row>
    <row r="1840" spans="32:55" x14ac:dyDescent="0.3">
      <c r="AF1840"/>
      <c r="AG1840"/>
      <c r="AH1840"/>
      <c r="AI1840"/>
      <c r="AJ1840"/>
      <c r="AK1840"/>
      <c r="AL1840"/>
      <c r="AM1840"/>
      <c r="AN1840"/>
      <c r="AO1840"/>
      <c r="AP1840"/>
      <c r="AQ1840"/>
      <c r="AR1840"/>
      <c r="AS1840"/>
      <c r="AT1840"/>
      <c r="AU1840"/>
      <c r="AV1840"/>
      <c r="AW1840"/>
      <c r="AX1840"/>
      <c r="AY1840"/>
      <c r="AZ1840"/>
      <c r="BA1840"/>
      <c r="BB1840"/>
      <c r="BC1840"/>
    </row>
    <row r="1841" spans="32:55" x14ac:dyDescent="0.3">
      <c r="AF1841"/>
      <c r="AG1841"/>
      <c r="AH1841"/>
      <c r="AI1841"/>
      <c r="AJ1841"/>
      <c r="AK1841"/>
      <c r="AL1841"/>
      <c r="AM1841"/>
      <c r="AN1841"/>
      <c r="AO1841"/>
      <c r="AP1841"/>
      <c r="AQ1841"/>
      <c r="AR1841"/>
      <c r="AS1841"/>
      <c r="AT1841"/>
      <c r="AU1841"/>
      <c r="AV1841"/>
      <c r="AW1841"/>
      <c r="AX1841"/>
      <c r="AY1841"/>
      <c r="AZ1841"/>
      <c r="BA1841"/>
      <c r="BB1841"/>
      <c r="BC1841"/>
    </row>
    <row r="1842" spans="32:55" x14ac:dyDescent="0.3">
      <c r="AF1842"/>
      <c r="AG1842"/>
      <c r="AH1842"/>
      <c r="AI1842"/>
      <c r="AJ1842"/>
      <c r="AK1842"/>
      <c r="AL1842"/>
      <c r="AM1842"/>
      <c r="AN1842"/>
      <c r="AO1842"/>
      <c r="AP1842"/>
      <c r="AQ1842"/>
      <c r="AR1842"/>
      <c r="AS1842"/>
      <c r="AT1842"/>
      <c r="AU1842"/>
      <c r="AV1842"/>
      <c r="AW1842"/>
      <c r="AX1842"/>
      <c r="AY1842"/>
      <c r="AZ1842"/>
      <c r="BA1842"/>
      <c r="BB1842"/>
      <c r="BC1842"/>
    </row>
    <row r="1843" spans="32:55" x14ac:dyDescent="0.3">
      <c r="AF1843"/>
      <c r="AG1843"/>
      <c r="AH1843"/>
      <c r="AI1843"/>
      <c r="AJ1843"/>
      <c r="AK1843"/>
      <c r="AL1843"/>
      <c r="AM1843"/>
      <c r="AN1843"/>
      <c r="AO1843"/>
      <c r="AP1843"/>
      <c r="AQ1843"/>
      <c r="AR1843"/>
      <c r="AS1843"/>
      <c r="AT1843"/>
      <c r="AU1843"/>
      <c r="AV1843"/>
      <c r="AW1843"/>
      <c r="AX1843"/>
      <c r="AY1843"/>
      <c r="AZ1843"/>
      <c r="BA1843"/>
      <c r="BB1843"/>
      <c r="BC1843"/>
    </row>
    <row r="1844" spans="32:55" x14ac:dyDescent="0.3">
      <c r="AF1844"/>
      <c r="AG1844"/>
      <c r="AH1844"/>
      <c r="AI1844"/>
      <c r="AJ1844"/>
      <c r="AK1844"/>
      <c r="AL1844"/>
      <c r="AM1844"/>
      <c r="AN1844"/>
      <c r="AO1844"/>
      <c r="AP1844"/>
      <c r="AQ1844"/>
      <c r="AR1844"/>
      <c r="AS1844"/>
      <c r="AT1844"/>
      <c r="AU1844"/>
      <c r="AV1844"/>
      <c r="AW1844"/>
      <c r="AX1844"/>
      <c r="AY1844"/>
      <c r="AZ1844"/>
      <c r="BA1844"/>
      <c r="BB1844"/>
      <c r="BC1844"/>
    </row>
    <row r="1845" spans="32:55" x14ac:dyDescent="0.3">
      <c r="AF1845"/>
      <c r="AG1845"/>
      <c r="AH1845"/>
      <c r="AI1845"/>
      <c r="AJ1845"/>
      <c r="AK1845"/>
      <c r="AL1845"/>
      <c r="AM1845"/>
      <c r="AN1845"/>
      <c r="AO1845"/>
      <c r="AP1845"/>
      <c r="AQ1845"/>
      <c r="AR1845"/>
      <c r="AS1845"/>
      <c r="AT1845"/>
      <c r="AU1845"/>
      <c r="AV1845"/>
      <c r="AW1845"/>
      <c r="AX1845"/>
      <c r="AY1845"/>
      <c r="AZ1845"/>
      <c r="BA1845"/>
      <c r="BB1845"/>
      <c r="BC1845"/>
    </row>
    <row r="1846" spans="32:55" x14ac:dyDescent="0.3">
      <c r="AF1846"/>
      <c r="AG1846"/>
      <c r="AH1846"/>
      <c r="AI1846"/>
      <c r="AJ1846"/>
      <c r="AK1846"/>
      <c r="AL1846"/>
      <c r="AM1846"/>
      <c r="AN1846"/>
      <c r="AO1846"/>
      <c r="AP1846"/>
      <c r="AQ1846"/>
      <c r="AR1846"/>
      <c r="AS1846"/>
      <c r="AT1846"/>
      <c r="AU1846"/>
      <c r="AV1846"/>
      <c r="AW1846"/>
      <c r="AX1846"/>
      <c r="AY1846"/>
      <c r="AZ1846"/>
      <c r="BA1846"/>
      <c r="BB1846"/>
      <c r="BC1846"/>
    </row>
    <row r="1847" spans="32:55" x14ac:dyDescent="0.3">
      <c r="AF1847"/>
      <c r="AG1847"/>
      <c r="AH1847"/>
      <c r="AI1847"/>
      <c r="AJ1847"/>
      <c r="AK1847"/>
      <c r="AL1847"/>
      <c r="AM1847"/>
      <c r="AN1847"/>
      <c r="AO1847"/>
      <c r="AP1847"/>
      <c r="AQ1847"/>
      <c r="AR1847"/>
      <c r="AS1847"/>
      <c r="AT1847"/>
      <c r="AU1847"/>
      <c r="AV1847"/>
      <c r="AW1847"/>
      <c r="AX1847"/>
      <c r="AY1847"/>
      <c r="AZ1847"/>
      <c r="BA1847"/>
      <c r="BB1847"/>
      <c r="BC1847"/>
    </row>
    <row r="1848" spans="32:55" x14ac:dyDescent="0.3">
      <c r="AF1848"/>
      <c r="AG1848"/>
      <c r="AH1848"/>
      <c r="AI1848"/>
      <c r="AJ1848"/>
      <c r="AK1848"/>
      <c r="AL1848"/>
      <c r="AM1848"/>
      <c r="AN1848"/>
      <c r="AO1848"/>
      <c r="AP1848"/>
      <c r="AQ1848"/>
      <c r="AR1848"/>
      <c r="AS1848"/>
      <c r="AT1848"/>
      <c r="AU1848"/>
      <c r="AV1848"/>
      <c r="AW1848"/>
      <c r="AX1848"/>
      <c r="AY1848"/>
      <c r="AZ1848"/>
      <c r="BA1848"/>
      <c r="BB1848"/>
      <c r="BC1848"/>
    </row>
    <row r="1849" spans="32:55" x14ac:dyDescent="0.3">
      <c r="AF1849"/>
      <c r="AG1849"/>
      <c r="AH1849"/>
      <c r="AI1849"/>
      <c r="AJ1849"/>
      <c r="AK1849"/>
      <c r="AL1849"/>
      <c r="AM1849"/>
      <c r="AN1849"/>
      <c r="AO1849"/>
      <c r="AP1849"/>
      <c r="AQ1849"/>
      <c r="AR1849"/>
      <c r="AS1849"/>
      <c r="AT1849"/>
      <c r="AU1849"/>
      <c r="AV1849"/>
      <c r="AW1849"/>
      <c r="AX1849"/>
      <c r="AY1849"/>
      <c r="AZ1849"/>
      <c r="BA1849"/>
      <c r="BB1849"/>
      <c r="BC1849"/>
    </row>
    <row r="1850" spans="32:55" x14ac:dyDescent="0.3">
      <c r="AF1850"/>
      <c r="AG1850"/>
      <c r="AH1850"/>
      <c r="AI1850"/>
      <c r="AJ1850"/>
      <c r="AK1850"/>
      <c r="AL1850"/>
      <c r="AM1850"/>
      <c r="AN1850"/>
      <c r="AO1850"/>
      <c r="AP1850"/>
      <c r="AQ1850"/>
      <c r="AR1850"/>
      <c r="AS1850"/>
      <c r="AT1850"/>
      <c r="AU1850"/>
      <c r="AV1850"/>
      <c r="AW1850"/>
      <c r="AX1850"/>
      <c r="AY1850"/>
      <c r="AZ1850"/>
      <c r="BA1850"/>
      <c r="BB1850"/>
      <c r="BC1850"/>
    </row>
    <row r="1851" spans="32:55" x14ac:dyDescent="0.3">
      <c r="AF1851"/>
      <c r="AG1851"/>
      <c r="AH1851"/>
      <c r="AI1851"/>
      <c r="AJ1851"/>
      <c r="AK1851"/>
      <c r="AL1851"/>
      <c r="AM1851"/>
      <c r="AN1851"/>
      <c r="AO1851"/>
      <c r="AP1851"/>
      <c r="AQ1851"/>
      <c r="AR1851"/>
      <c r="AS1851"/>
      <c r="AT1851"/>
      <c r="AU1851"/>
      <c r="AV1851"/>
      <c r="AW1851"/>
      <c r="AX1851"/>
      <c r="AY1851"/>
      <c r="AZ1851"/>
      <c r="BA1851"/>
      <c r="BB1851"/>
      <c r="BC1851"/>
    </row>
    <row r="1852" spans="32:55" x14ac:dyDescent="0.3">
      <c r="AF1852"/>
      <c r="AG1852"/>
      <c r="AH1852"/>
      <c r="AI1852"/>
      <c r="AJ1852"/>
      <c r="AK1852"/>
      <c r="AL1852"/>
      <c r="AM1852"/>
      <c r="AN1852"/>
      <c r="AO1852"/>
      <c r="AP1852"/>
      <c r="AQ1852"/>
      <c r="AR1852"/>
      <c r="AS1852"/>
      <c r="AT1852"/>
      <c r="AU1852"/>
      <c r="AV1852"/>
      <c r="AW1852"/>
      <c r="AX1852"/>
      <c r="AY1852"/>
      <c r="AZ1852"/>
      <c r="BA1852"/>
      <c r="BB1852"/>
      <c r="BC1852"/>
    </row>
    <row r="1853" spans="32:55" x14ac:dyDescent="0.3">
      <c r="AF1853"/>
      <c r="AG1853"/>
      <c r="AH1853"/>
      <c r="AI1853"/>
      <c r="AJ1853"/>
      <c r="AK1853"/>
      <c r="AL1853"/>
      <c r="AM1853"/>
      <c r="AN1853"/>
      <c r="AO1853"/>
      <c r="AP1853"/>
      <c r="AQ1853"/>
      <c r="AR1853"/>
      <c r="AS1853"/>
      <c r="AT1853"/>
      <c r="AU1853"/>
      <c r="AV1853"/>
      <c r="AW1853"/>
      <c r="AX1853"/>
      <c r="AY1853"/>
      <c r="AZ1853"/>
      <c r="BA1853"/>
      <c r="BB1853"/>
      <c r="BC1853"/>
    </row>
    <row r="1854" spans="32:55" x14ac:dyDescent="0.3">
      <c r="AF1854"/>
      <c r="AG1854"/>
      <c r="AH1854"/>
      <c r="AI1854"/>
      <c r="AJ1854"/>
      <c r="AK1854"/>
      <c r="AL1854"/>
      <c r="AM1854"/>
      <c r="AN1854"/>
      <c r="AO1854"/>
      <c r="AP1854"/>
      <c r="AQ1854"/>
      <c r="AR1854"/>
      <c r="AS1854"/>
      <c r="AT1854"/>
      <c r="AU1854"/>
      <c r="AV1854"/>
      <c r="AW1854"/>
      <c r="AX1854"/>
      <c r="AY1854"/>
      <c r="AZ1854"/>
      <c r="BA1854"/>
      <c r="BB1854"/>
      <c r="BC1854"/>
    </row>
    <row r="1855" spans="32:55" x14ac:dyDescent="0.3">
      <c r="AF1855"/>
      <c r="AG1855"/>
      <c r="AH1855"/>
      <c r="AI1855"/>
      <c r="AJ1855"/>
      <c r="AK1855"/>
      <c r="AL1855"/>
      <c r="AM1855"/>
      <c r="AN1855"/>
      <c r="AO1855"/>
      <c r="AP1855"/>
      <c r="AQ1855"/>
      <c r="AR1855"/>
      <c r="AS1855"/>
      <c r="AT1855"/>
      <c r="AU1855"/>
      <c r="AV1855"/>
      <c r="AW1855"/>
      <c r="AX1855"/>
      <c r="AY1855"/>
      <c r="AZ1855"/>
      <c r="BA1855"/>
      <c r="BB1855"/>
      <c r="BC1855"/>
    </row>
    <row r="1856" spans="32:55" x14ac:dyDescent="0.3">
      <c r="AF1856"/>
      <c r="AG1856"/>
      <c r="AH1856"/>
      <c r="AI1856"/>
      <c r="AJ1856"/>
      <c r="AK1856"/>
      <c r="AL1856"/>
      <c r="AM1856"/>
      <c r="AN1856"/>
      <c r="AO1856"/>
      <c r="AP1856"/>
      <c r="AQ1856"/>
      <c r="AR1856"/>
      <c r="AS1856"/>
      <c r="AT1856"/>
      <c r="AU1856"/>
      <c r="AV1856"/>
      <c r="AW1856"/>
      <c r="AX1856"/>
      <c r="AY1856"/>
      <c r="AZ1856"/>
      <c r="BA1856"/>
      <c r="BB1856"/>
      <c r="BC1856"/>
    </row>
    <row r="1857" spans="32:55" x14ac:dyDescent="0.3">
      <c r="AF1857"/>
      <c r="AG1857"/>
      <c r="AH1857"/>
      <c r="AI1857"/>
      <c r="AJ1857"/>
      <c r="AK1857"/>
      <c r="AL1857"/>
      <c r="AM1857"/>
      <c r="AN1857"/>
      <c r="AO1857"/>
      <c r="AP1857"/>
      <c r="AQ1857"/>
      <c r="AR1857"/>
      <c r="AS1857"/>
      <c r="AT1857"/>
      <c r="AU1857"/>
      <c r="AV1857"/>
      <c r="AW1857"/>
      <c r="AX1857"/>
      <c r="AY1857"/>
      <c r="AZ1857"/>
      <c r="BA1857"/>
      <c r="BB1857"/>
      <c r="BC1857"/>
    </row>
    <row r="1858" spans="32:55" x14ac:dyDescent="0.3">
      <c r="AF1858"/>
      <c r="AG1858"/>
      <c r="AH1858"/>
      <c r="AI1858"/>
      <c r="AJ1858"/>
      <c r="AK1858"/>
      <c r="AL1858"/>
      <c r="AM1858"/>
      <c r="AN1858"/>
      <c r="AO1858"/>
      <c r="AP1858"/>
      <c r="AQ1858"/>
      <c r="AR1858"/>
      <c r="AS1858"/>
      <c r="AT1858"/>
      <c r="AU1858"/>
      <c r="AV1858"/>
      <c r="AW1858"/>
      <c r="AX1858"/>
      <c r="AY1858"/>
      <c r="AZ1858"/>
      <c r="BA1858"/>
      <c r="BB1858"/>
      <c r="BC1858"/>
    </row>
    <row r="1859" spans="32:55" x14ac:dyDescent="0.3">
      <c r="AF1859"/>
      <c r="AG1859"/>
      <c r="AH1859"/>
      <c r="AI1859"/>
      <c r="AJ1859"/>
      <c r="AK1859"/>
      <c r="AL1859"/>
      <c r="AM1859"/>
      <c r="AN1859"/>
      <c r="AO1859"/>
      <c r="AP1859"/>
      <c r="AQ1859"/>
      <c r="AR1859"/>
      <c r="AS1859"/>
      <c r="AT1859"/>
      <c r="AU1859"/>
      <c r="AV1859"/>
      <c r="AW1859"/>
      <c r="AX1859"/>
      <c r="AY1859"/>
      <c r="AZ1859"/>
      <c r="BA1859"/>
      <c r="BB1859"/>
      <c r="BC1859"/>
    </row>
    <row r="1860" spans="32:55" x14ac:dyDescent="0.3">
      <c r="AF1860"/>
      <c r="AG1860"/>
      <c r="AH1860"/>
      <c r="AI1860"/>
      <c r="AJ1860"/>
      <c r="AK1860"/>
      <c r="AL1860"/>
      <c r="AM1860"/>
      <c r="AN1860"/>
      <c r="AO1860"/>
      <c r="AP1860"/>
      <c r="AQ1860"/>
      <c r="AR1860"/>
      <c r="AS1860"/>
      <c r="AT1860"/>
      <c r="AU1860"/>
      <c r="AV1860"/>
      <c r="AW1860"/>
      <c r="AX1860"/>
      <c r="AY1860"/>
      <c r="AZ1860"/>
      <c r="BA1860"/>
      <c r="BB1860"/>
      <c r="BC1860"/>
    </row>
    <row r="1861" spans="32:55" x14ac:dyDescent="0.3">
      <c r="AF1861"/>
      <c r="AG1861"/>
      <c r="AH1861"/>
      <c r="AI1861"/>
      <c r="AJ1861"/>
      <c r="AK1861"/>
      <c r="AL1861"/>
      <c r="AM1861"/>
      <c r="AN1861"/>
      <c r="AO1861"/>
      <c r="AP1861"/>
      <c r="AQ1861"/>
      <c r="AR1861"/>
      <c r="AS1861"/>
      <c r="AT1861"/>
      <c r="AU1861"/>
      <c r="AV1861"/>
      <c r="AW1861"/>
      <c r="AX1861"/>
      <c r="AY1861"/>
      <c r="AZ1861"/>
      <c r="BA1861"/>
      <c r="BB1861"/>
      <c r="BC1861"/>
    </row>
    <row r="1862" spans="32:55" x14ac:dyDescent="0.3">
      <c r="AF1862"/>
      <c r="AG1862"/>
      <c r="AH1862"/>
      <c r="AI1862"/>
      <c r="AJ1862"/>
      <c r="AK1862"/>
      <c r="AL1862"/>
      <c r="AM1862"/>
      <c r="AN1862"/>
      <c r="AO1862"/>
      <c r="AP1862"/>
      <c r="AQ1862"/>
      <c r="AR1862"/>
      <c r="AS1862"/>
      <c r="AT1862"/>
      <c r="AU1862"/>
      <c r="AV1862"/>
      <c r="AW1862"/>
      <c r="AX1862"/>
      <c r="AY1862"/>
      <c r="AZ1862"/>
      <c r="BA1862"/>
      <c r="BB1862"/>
      <c r="BC1862"/>
    </row>
    <row r="1863" spans="32:55" x14ac:dyDescent="0.3">
      <c r="AF1863"/>
      <c r="AG1863"/>
      <c r="AH1863"/>
      <c r="AI1863"/>
      <c r="AJ1863"/>
      <c r="AK1863"/>
      <c r="AL1863"/>
      <c r="AM1863"/>
      <c r="AN1863"/>
      <c r="AO1863"/>
      <c r="AP1863"/>
      <c r="AQ1863"/>
      <c r="AR1863"/>
      <c r="AS1863"/>
      <c r="AT1863"/>
      <c r="AU1863"/>
      <c r="AV1863"/>
      <c r="AW1863"/>
      <c r="AX1863"/>
      <c r="AY1863"/>
      <c r="AZ1863"/>
      <c r="BA1863"/>
      <c r="BB1863"/>
      <c r="BC1863"/>
    </row>
    <row r="1864" spans="32:55" x14ac:dyDescent="0.3">
      <c r="AF1864"/>
      <c r="AG1864"/>
      <c r="AH1864"/>
      <c r="AI1864"/>
      <c r="AJ1864"/>
      <c r="AK1864"/>
      <c r="AL1864"/>
      <c r="AM1864"/>
      <c r="AN1864"/>
      <c r="AO1864"/>
      <c r="AP1864"/>
      <c r="AQ1864"/>
      <c r="AR1864"/>
      <c r="AS1864"/>
      <c r="AT1864"/>
      <c r="AU1864"/>
      <c r="AV1864"/>
      <c r="AW1864"/>
      <c r="AX1864"/>
      <c r="AY1864"/>
      <c r="AZ1864"/>
      <c r="BA1864"/>
      <c r="BB1864"/>
      <c r="BC1864"/>
    </row>
    <row r="1865" spans="32:55" x14ac:dyDescent="0.3">
      <c r="AF1865"/>
      <c r="AG1865"/>
      <c r="AH1865"/>
      <c r="AI1865"/>
      <c r="AJ1865"/>
      <c r="AK1865"/>
      <c r="AL1865"/>
      <c r="AM1865"/>
      <c r="AN1865"/>
      <c r="AO1865"/>
      <c r="AP1865"/>
      <c r="AQ1865"/>
      <c r="AR1865"/>
      <c r="AS1865"/>
      <c r="AT1865"/>
      <c r="AU1865"/>
      <c r="AV1865"/>
      <c r="AW1865"/>
      <c r="AX1865"/>
      <c r="AY1865"/>
      <c r="AZ1865"/>
      <c r="BA1865"/>
      <c r="BB1865"/>
      <c r="BC1865"/>
    </row>
    <row r="1866" spans="32:55" x14ac:dyDescent="0.3">
      <c r="AF1866"/>
      <c r="AG1866"/>
      <c r="AH1866"/>
      <c r="AI1866"/>
      <c r="AJ1866"/>
      <c r="AK1866"/>
      <c r="AL1866"/>
      <c r="AM1866"/>
      <c r="AN1866"/>
      <c r="AO1866"/>
      <c r="AP1866"/>
      <c r="AQ1866"/>
      <c r="AR1866"/>
      <c r="AS1866"/>
      <c r="AT1866"/>
      <c r="AU1866"/>
      <c r="AV1866"/>
      <c r="AW1866"/>
      <c r="AX1866"/>
      <c r="AY1866"/>
      <c r="AZ1866"/>
      <c r="BA1866"/>
      <c r="BB1866"/>
      <c r="BC1866"/>
    </row>
    <row r="1867" spans="32:55" x14ac:dyDescent="0.3">
      <c r="AF1867"/>
      <c r="AG1867"/>
      <c r="AH1867"/>
      <c r="AI1867"/>
      <c r="AJ1867"/>
      <c r="AK1867"/>
      <c r="AL1867"/>
      <c r="AM1867"/>
      <c r="AN1867"/>
      <c r="AO1867"/>
      <c r="AP1867"/>
      <c r="AQ1867"/>
      <c r="AR1867"/>
      <c r="AS1867"/>
      <c r="AT1867"/>
      <c r="AU1867"/>
      <c r="AV1867"/>
      <c r="AW1867"/>
      <c r="AX1867"/>
      <c r="AY1867"/>
      <c r="AZ1867"/>
      <c r="BA1867"/>
      <c r="BB1867"/>
      <c r="BC1867"/>
    </row>
    <row r="1868" spans="32:55" x14ac:dyDescent="0.3">
      <c r="AF1868"/>
      <c r="AG1868"/>
      <c r="AH1868"/>
      <c r="AI1868"/>
      <c r="AJ1868"/>
      <c r="AK1868"/>
      <c r="AL1868"/>
      <c r="AM1868"/>
      <c r="AN1868"/>
      <c r="AO1868"/>
      <c r="AP1868"/>
      <c r="AQ1868"/>
      <c r="AR1868"/>
      <c r="AS1868"/>
      <c r="AT1868"/>
      <c r="AU1868"/>
      <c r="AV1868"/>
      <c r="AW1868"/>
      <c r="AX1868"/>
      <c r="AY1868"/>
      <c r="AZ1868"/>
      <c r="BA1868"/>
      <c r="BB1868"/>
      <c r="BC1868"/>
    </row>
    <row r="1869" spans="32:55" x14ac:dyDescent="0.3">
      <c r="AF1869"/>
      <c r="AG1869"/>
      <c r="AH1869"/>
      <c r="AI1869"/>
      <c r="AJ1869"/>
      <c r="AK1869"/>
      <c r="AL1869"/>
      <c r="AM1869"/>
      <c r="AN1869"/>
      <c r="AO1869"/>
      <c r="AP1869"/>
      <c r="AQ1869"/>
      <c r="AR1869"/>
      <c r="AS1869"/>
      <c r="AT1869"/>
      <c r="AU1869"/>
      <c r="AV1869"/>
      <c r="AW1869"/>
      <c r="AX1869"/>
      <c r="AY1869"/>
      <c r="AZ1869"/>
      <c r="BA1869"/>
      <c r="BB1869"/>
      <c r="BC1869"/>
    </row>
    <row r="1870" spans="32:55" x14ac:dyDescent="0.3">
      <c r="AF1870"/>
      <c r="AG1870"/>
      <c r="AH1870"/>
      <c r="AI1870"/>
      <c r="AJ1870"/>
      <c r="AK1870"/>
      <c r="AL1870"/>
      <c r="AM1870"/>
      <c r="AN1870"/>
      <c r="AO1870"/>
      <c r="AP1870"/>
      <c r="AQ1870"/>
      <c r="AR1870"/>
      <c r="AS1870"/>
      <c r="AT1870"/>
      <c r="AU1870"/>
      <c r="AV1870"/>
      <c r="AW1870"/>
      <c r="AX1870"/>
      <c r="AY1870"/>
      <c r="AZ1870"/>
      <c r="BA1870"/>
      <c r="BB1870"/>
      <c r="BC1870"/>
    </row>
    <row r="1871" spans="32:55" x14ac:dyDescent="0.3">
      <c r="AF1871"/>
      <c r="AG1871"/>
      <c r="AH1871"/>
      <c r="AI1871"/>
      <c r="AJ1871"/>
      <c r="AK1871"/>
      <c r="AL1871"/>
      <c r="AM1871"/>
      <c r="AN1871"/>
      <c r="AO1871"/>
      <c r="AP1871"/>
      <c r="AQ1871"/>
      <c r="AR1871"/>
      <c r="AS1871"/>
      <c r="AT1871"/>
      <c r="AU1871"/>
      <c r="AV1871"/>
      <c r="AW1871"/>
      <c r="AX1871"/>
      <c r="AY1871"/>
      <c r="AZ1871"/>
      <c r="BA1871"/>
      <c r="BB1871"/>
      <c r="BC1871"/>
    </row>
    <row r="1872" spans="32:55" x14ac:dyDescent="0.3">
      <c r="AF1872"/>
      <c r="AG1872"/>
      <c r="AH1872"/>
      <c r="AI1872"/>
      <c r="AJ1872"/>
      <c r="AK1872"/>
      <c r="AL1872"/>
      <c r="AM1872"/>
      <c r="AN1872"/>
      <c r="AO1872"/>
      <c r="AP1872"/>
      <c r="AQ1872"/>
      <c r="AR1872"/>
      <c r="AS1872"/>
      <c r="AT1872"/>
      <c r="AU1872"/>
      <c r="AV1872"/>
      <c r="AW1872"/>
      <c r="AX1872"/>
      <c r="AY1872"/>
      <c r="AZ1872"/>
      <c r="BA1872"/>
      <c r="BB1872"/>
      <c r="BC1872"/>
    </row>
    <row r="1873" spans="32:55" x14ac:dyDescent="0.3">
      <c r="AF1873"/>
      <c r="AG1873"/>
      <c r="AH1873"/>
      <c r="AI1873"/>
      <c r="AJ1873"/>
      <c r="AK1873"/>
      <c r="AL1873"/>
      <c r="AM1873"/>
      <c r="AN1873"/>
      <c r="AO1873"/>
      <c r="AP1873"/>
      <c r="AQ1873"/>
      <c r="AR1873"/>
      <c r="AS1873"/>
      <c r="AT1873"/>
      <c r="AU1873"/>
      <c r="AV1873"/>
      <c r="AW1873"/>
      <c r="AX1873"/>
      <c r="AY1873"/>
      <c r="AZ1873"/>
      <c r="BA1873"/>
      <c r="BB1873"/>
      <c r="BC1873"/>
    </row>
    <row r="1874" spans="32:55" x14ac:dyDescent="0.3">
      <c r="AF1874"/>
      <c r="AG1874"/>
      <c r="AH1874"/>
      <c r="AI1874"/>
      <c r="AJ1874"/>
      <c r="AK1874"/>
      <c r="AL1874"/>
      <c r="AM1874"/>
      <c r="AN1874"/>
      <c r="AO1874"/>
      <c r="AP1874"/>
      <c r="AQ1874"/>
      <c r="AR1874"/>
      <c r="AS1874"/>
      <c r="AT1874"/>
      <c r="AU1874"/>
      <c r="AV1874"/>
      <c r="AW1874"/>
      <c r="AX1874"/>
      <c r="AY1874"/>
      <c r="AZ1874"/>
      <c r="BA1874"/>
      <c r="BB1874"/>
      <c r="BC1874"/>
    </row>
    <row r="1875" spans="32:55" x14ac:dyDescent="0.3">
      <c r="AF1875"/>
      <c r="AG1875"/>
      <c r="AH1875"/>
      <c r="AI1875"/>
      <c r="AJ1875"/>
      <c r="AK1875"/>
      <c r="AL1875"/>
      <c r="AM1875"/>
      <c r="AN1875"/>
      <c r="AO1875"/>
      <c r="AP1875"/>
      <c r="AQ1875"/>
      <c r="AR1875"/>
      <c r="AS1875"/>
      <c r="AT1875"/>
      <c r="AU1875"/>
      <c r="AV1875"/>
      <c r="AW1875"/>
      <c r="AX1875"/>
      <c r="AY1875"/>
      <c r="AZ1875"/>
      <c r="BA1875"/>
      <c r="BB1875"/>
      <c r="BC1875"/>
    </row>
    <row r="1876" spans="32:55" x14ac:dyDescent="0.3">
      <c r="AF1876"/>
      <c r="AG1876"/>
      <c r="AH1876"/>
      <c r="AI1876"/>
      <c r="AJ1876"/>
      <c r="AK1876"/>
      <c r="AL1876"/>
      <c r="AM1876"/>
      <c r="AN1876"/>
      <c r="AO1876"/>
      <c r="AP1876"/>
      <c r="AQ1876"/>
      <c r="AR1876"/>
      <c r="AS1876"/>
      <c r="AT1876"/>
      <c r="AU1876"/>
      <c r="AV1876"/>
      <c r="AW1876"/>
      <c r="AX1876"/>
      <c r="AY1876"/>
      <c r="AZ1876"/>
      <c r="BA1876"/>
      <c r="BB1876"/>
      <c r="BC1876"/>
    </row>
    <row r="1877" spans="32:55" x14ac:dyDescent="0.3">
      <c r="AF1877"/>
      <c r="AG1877"/>
      <c r="AH1877"/>
      <c r="AI1877"/>
      <c r="AJ1877"/>
      <c r="AK1877"/>
      <c r="AL1877"/>
      <c r="AM1877"/>
      <c r="AN1877"/>
      <c r="AO1877"/>
      <c r="AP1877"/>
      <c r="AQ1877"/>
      <c r="AR1877"/>
      <c r="AS1877"/>
      <c r="AT1877"/>
      <c r="AU1877"/>
      <c r="AV1877"/>
      <c r="AW1877"/>
      <c r="AX1877"/>
      <c r="AY1877"/>
      <c r="AZ1877"/>
      <c r="BA1877"/>
      <c r="BB1877"/>
      <c r="BC1877"/>
    </row>
    <row r="1878" spans="32:55" x14ac:dyDescent="0.3">
      <c r="AF1878"/>
      <c r="AG1878"/>
      <c r="AH1878"/>
      <c r="AI1878"/>
      <c r="AJ1878"/>
      <c r="AK1878"/>
      <c r="AL1878"/>
      <c r="AM1878"/>
      <c r="AN1878"/>
      <c r="AO1878"/>
      <c r="AP1878"/>
      <c r="AQ1878"/>
      <c r="AR1878"/>
      <c r="AS1878"/>
      <c r="AT1878"/>
      <c r="AU1878"/>
      <c r="AV1878"/>
      <c r="AW1878"/>
      <c r="AX1878"/>
      <c r="AY1878"/>
      <c r="AZ1878"/>
      <c r="BA1878"/>
      <c r="BB1878"/>
      <c r="BC1878"/>
    </row>
    <row r="1879" spans="32:55" x14ac:dyDescent="0.3">
      <c r="AF1879"/>
      <c r="AG1879"/>
      <c r="AH1879"/>
      <c r="AI1879"/>
      <c r="AJ1879"/>
      <c r="AK1879"/>
      <c r="AL1879"/>
      <c r="AM1879"/>
      <c r="AN1879"/>
      <c r="AO1879"/>
      <c r="AP1879"/>
      <c r="AQ1879"/>
      <c r="AR1879"/>
      <c r="AS1879"/>
      <c r="AT1879"/>
      <c r="AU1879"/>
      <c r="AV1879"/>
      <c r="AW1879"/>
      <c r="AX1879"/>
      <c r="AY1879"/>
      <c r="AZ1879"/>
      <c r="BA1879"/>
      <c r="BB1879"/>
      <c r="BC1879"/>
    </row>
    <row r="1880" spans="32:55" x14ac:dyDescent="0.3">
      <c r="AF1880"/>
      <c r="AG1880"/>
      <c r="AH1880"/>
      <c r="AI1880"/>
      <c r="AJ1880"/>
      <c r="AK1880"/>
      <c r="AL1880"/>
      <c r="AM1880"/>
      <c r="AN1880"/>
      <c r="AO1880"/>
      <c r="AP1880"/>
      <c r="AQ1880"/>
      <c r="AR1880"/>
      <c r="AS1880"/>
      <c r="AT1880"/>
      <c r="AU1880"/>
      <c r="AV1880"/>
      <c r="AW1880"/>
      <c r="AX1880"/>
      <c r="AY1880"/>
      <c r="AZ1880"/>
      <c r="BA1880"/>
      <c r="BB1880"/>
      <c r="BC1880"/>
    </row>
    <row r="1881" spans="32:55" x14ac:dyDescent="0.3">
      <c r="AF1881"/>
      <c r="AG1881"/>
      <c r="AH1881"/>
      <c r="AI1881"/>
      <c r="AJ1881"/>
      <c r="AK1881"/>
      <c r="AL1881"/>
      <c r="AM1881"/>
      <c r="AN1881"/>
      <c r="AO1881"/>
      <c r="AP1881"/>
      <c r="AQ1881"/>
      <c r="AR1881"/>
      <c r="AS1881"/>
      <c r="AT1881"/>
      <c r="AU1881"/>
      <c r="AV1881"/>
      <c r="AW1881"/>
      <c r="AX1881"/>
      <c r="AY1881"/>
      <c r="AZ1881"/>
      <c r="BA1881"/>
      <c r="BB1881"/>
      <c r="BC1881"/>
    </row>
    <row r="1882" spans="32:55" x14ac:dyDescent="0.3">
      <c r="AF1882"/>
      <c r="AG1882"/>
      <c r="AH1882"/>
      <c r="AI1882"/>
      <c r="AJ1882"/>
      <c r="AK1882"/>
      <c r="AL1882"/>
      <c r="AM1882"/>
      <c r="AN1882"/>
      <c r="AO1882"/>
      <c r="AP1882"/>
      <c r="AQ1882"/>
      <c r="AR1882"/>
      <c r="AS1882"/>
      <c r="AT1882"/>
      <c r="AU1882"/>
      <c r="AV1882"/>
      <c r="AW1882"/>
      <c r="AX1882"/>
      <c r="AY1882"/>
      <c r="AZ1882"/>
      <c r="BA1882"/>
      <c r="BB1882"/>
      <c r="BC1882"/>
    </row>
    <row r="1883" spans="32:55" x14ac:dyDescent="0.3">
      <c r="AF1883"/>
      <c r="AG1883"/>
      <c r="AH1883"/>
      <c r="AI1883"/>
      <c r="AJ1883"/>
      <c r="AK1883"/>
      <c r="AL1883"/>
      <c r="AM1883"/>
      <c r="AN1883"/>
      <c r="AO1883"/>
      <c r="AP1883"/>
      <c r="AQ1883"/>
      <c r="AR1883"/>
      <c r="AS1883"/>
      <c r="AT1883"/>
      <c r="AU1883"/>
      <c r="AV1883"/>
      <c r="AW1883"/>
      <c r="AX1883"/>
      <c r="AY1883"/>
      <c r="AZ1883"/>
      <c r="BA1883"/>
      <c r="BB1883"/>
      <c r="BC1883"/>
    </row>
    <row r="1884" spans="32:55" x14ac:dyDescent="0.3">
      <c r="AF1884"/>
      <c r="AG1884"/>
      <c r="AH1884"/>
      <c r="AI1884"/>
      <c r="AJ1884"/>
      <c r="AK1884"/>
      <c r="AL1884"/>
      <c r="AM1884"/>
      <c r="AN1884"/>
      <c r="AO1884"/>
      <c r="AP1884"/>
      <c r="AQ1884"/>
      <c r="AR1884"/>
      <c r="AS1884"/>
      <c r="AT1884"/>
      <c r="AU1884"/>
      <c r="AV1884"/>
      <c r="AW1884"/>
      <c r="AX1884"/>
      <c r="AY1884"/>
      <c r="AZ1884"/>
      <c r="BA1884"/>
      <c r="BB1884"/>
      <c r="BC1884"/>
    </row>
    <row r="1885" spans="32:55" x14ac:dyDescent="0.3">
      <c r="AF1885"/>
      <c r="AG1885"/>
      <c r="AH1885"/>
      <c r="AI1885"/>
      <c r="AJ1885"/>
      <c r="AK1885"/>
      <c r="AL1885"/>
      <c r="AM1885"/>
      <c r="AN1885"/>
      <c r="AO1885"/>
      <c r="AP1885"/>
      <c r="AQ1885"/>
      <c r="AR1885"/>
      <c r="AS1885"/>
      <c r="AT1885"/>
      <c r="AU1885"/>
      <c r="AV1885"/>
      <c r="AW1885"/>
      <c r="AX1885"/>
      <c r="AY1885"/>
      <c r="AZ1885"/>
      <c r="BA1885"/>
      <c r="BB1885"/>
      <c r="BC1885"/>
    </row>
    <row r="1886" spans="32:55" x14ac:dyDescent="0.3">
      <c r="AF1886"/>
      <c r="AG1886"/>
      <c r="AH1886"/>
      <c r="AI1886"/>
      <c r="AJ1886"/>
      <c r="AK1886"/>
      <c r="AL1886"/>
      <c r="AM1886"/>
      <c r="AN1886"/>
      <c r="AO1886"/>
      <c r="AP1886"/>
      <c r="AQ1886"/>
      <c r="AR1886"/>
      <c r="AS1886"/>
      <c r="AT1886"/>
      <c r="AU1886"/>
      <c r="AV1886"/>
      <c r="AW1886"/>
      <c r="AX1886"/>
      <c r="AY1886"/>
      <c r="AZ1886"/>
      <c r="BA1886"/>
      <c r="BB1886"/>
      <c r="BC1886"/>
    </row>
    <row r="1887" spans="32:55" x14ac:dyDescent="0.3">
      <c r="AF1887"/>
      <c r="AG1887"/>
      <c r="AH1887"/>
      <c r="AI1887"/>
      <c r="AJ1887"/>
      <c r="AK1887"/>
      <c r="AL1887"/>
      <c r="AM1887"/>
      <c r="AN1887"/>
      <c r="AO1887"/>
      <c r="AP1887"/>
      <c r="AQ1887"/>
      <c r="AR1887"/>
      <c r="AS1887"/>
      <c r="AT1887"/>
      <c r="AU1887"/>
      <c r="AV1887"/>
      <c r="AW1887"/>
      <c r="AX1887"/>
      <c r="AY1887"/>
      <c r="AZ1887"/>
      <c r="BA1887"/>
      <c r="BB1887"/>
      <c r="BC1887"/>
    </row>
    <row r="1888" spans="32:55" x14ac:dyDescent="0.3">
      <c r="AF1888"/>
      <c r="AG1888"/>
      <c r="AH1888"/>
      <c r="AI1888"/>
      <c r="AJ1888"/>
      <c r="AK1888"/>
      <c r="AL1888"/>
      <c r="AM1888"/>
      <c r="AN1888"/>
      <c r="AO1888"/>
      <c r="AP1888"/>
      <c r="AQ1888"/>
      <c r="AR1888"/>
      <c r="AS1888"/>
      <c r="AT1888"/>
      <c r="AU1888"/>
      <c r="AV1888"/>
      <c r="AW1888"/>
      <c r="AX1888"/>
      <c r="AY1888"/>
      <c r="AZ1888"/>
      <c r="BA1888"/>
      <c r="BB1888"/>
      <c r="BC1888"/>
    </row>
    <row r="1889" spans="32:55" x14ac:dyDescent="0.3">
      <c r="AF1889"/>
      <c r="AG1889"/>
      <c r="AH1889"/>
      <c r="AI1889"/>
      <c r="AJ1889"/>
      <c r="AK1889"/>
      <c r="AL1889"/>
      <c r="AM1889"/>
      <c r="AN1889"/>
      <c r="AO1889"/>
      <c r="AP1889"/>
      <c r="AQ1889"/>
      <c r="AR1889"/>
      <c r="AS1889"/>
      <c r="AT1889"/>
      <c r="AU1889"/>
      <c r="AV1889"/>
      <c r="AW1889"/>
      <c r="AX1889"/>
      <c r="AY1889"/>
      <c r="AZ1889"/>
      <c r="BA1889"/>
      <c r="BB1889"/>
      <c r="BC1889"/>
    </row>
    <row r="1890" spans="32:55" x14ac:dyDescent="0.3">
      <c r="AF1890"/>
      <c r="AG1890"/>
      <c r="AH1890"/>
      <c r="AI1890"/>
      <c r="AJ1890"/>
      <c r="AK1890"/>
      <c r="AL1890"/>
      <c r="AM1890"/>
      <c r="AN1890"/>
      <c r="AO1890"/>
      <c r="AP1890"/>
      <c r="AQ1890"/>
      <c r="AR1890"/>
      <c r="AS1890"/>
      <c r="AT1890"/>
      <c r="AU1890"/>
      <c r="AV1890"/>
      <c r="AW1890"/>
      <c r="AX1890"/>
      <c r="AY1890"/>
      <c r="AZ1890"/>
      <c r="BA1890"/>
      <c r="BB1890"/>
      <c r="BC1890"/>
    </row>
    <row r="1891" spans="32:55" x14ac:dyDescent="0.3">
      <c r="AF1891"/>
      <c r="AG1891"/>
      <c r="AH1891"/>
      <c r="AI1891"/>
      <c r="AJ1891"/>
      <c r="AK1891"/>
      <c r="AL1891"/>
      <c r="AM1891"/>
      <c r="AN1891"/>
      <c r="AO1891"/>
      <c r="AP1891"/>
      <c r="AQ1891"/>
      <c r="AR1891"/>
      <c r="AS1891"/>
      <c r="AT1891"/>
      <c r="AU1891"/>
      <c r="AV1891"/>
      <c r="AW1891"/>
      <c r="AX1891"/>
      <c r="AY1891"/>
      <c r="AZ1891"/>
      <c r="BA1891"/>
      <c r="BB1891"/>
      <c r="BC1891"/>
    </row>
    <row r="1892" spans="32:55" x14ac:dyDescent="0.3">
      <c r="AF1892"/>
      <c r="AG1892"/>
      <c r="AH1892"/>
      <c r="AI1892"/>
      <c r="AJ1892"/>
      <c r="AK1892"/>
      <c r="AL1892"/>
      <c r="AM1892"/>
      <c r="AN1892"/>
      <c r="AO1892"/>
      <c r="AP1892"/>
      <c r="AQ1892"/>
      <c r="AR1892"/>
      <c r="AS1892"/>
      <c r="AT1892"/>
      <c r="AU1892"/>
      <c r="AV1892"/>
      <c r="AW1892"/>
      <c r="AX1892"/>
      <c r="AY1892"/>
      <c r="AZ1892"/>
      <c r="BA1892"/>
      <c r="BB1892"/>
      <c r="BC1892"/>
    </row>
    <row r="1893" spans="32:55" x14ac:dyDescent="0.3">
      <c r="AF1893"/>
      <c r="AG1893"/>
      <c r="AH1893"/>
      <c r="AI1893"/>
      <c r="AJ1893"/>
      <c r="AK1893"/>
      <c r="AL1893"/>
      <c r="AM1893"/>
      <c r="AN1893"/>
      <c r="AO1893"/>
      <c r="AP1893"/>
      <c r="AQ1893"/>
      <c r="AR1893"/>
      <c r="AS1893"/>
      <c r="AT1893"/>
      <c r="AU1893"/>
      <c r="AV1893"/>
      <c r="AW1893"/>
      <c r="AX1893"/>
      <c r="AY1893"/>
      <c r="AZ1893"/>
      <c r="BA1893"/>
      <c r="BB1893"/>
      <c r="BC1893"/>
    </row>
    <row r="1894" spans="32:55" x14ac:dyDescent="0.3">
      <c r="AF1894"/>
      <c r="AG1894"/>
      <c r="AH1894"/>
      <c r="AI1894"/>
      <c r="AJ1894"/>
      <c r="AK1894"/>
      <c r="AL1894"/>
      <c r="AM1894"/>
      <c r="AN1894"/>
      <c r="AO1894"/>
      <c r="AP1894"/>
      <c r="AQ1894"/>
      <c r="AR1894"/>
      <c r="AS1894"/>
      <c r="AT1894"/>
      <c r="AU1894"/>
      <c r="AV1894"/>
      <c r="AW1894"/>
      <c r="AX1894"/>
      <c r="AY1894"/>
      <c r="AZ1894"/>
      <c r="BA1894"/>
      <c r="BB1894"/>
      <c r="BC1894"/>
    </row>
    <row r="1895" spans="32:55" x14ac:dyDescent="0.3">
      <c r="AF1895"/>
      <c r="AG1895"/>
      <c r="AH1895"/>
      <c r="AI1895"/>
      <c r="AJ1895"/>
      <c r="AK1895"/>
      <c r="AL1895"/>
      <c r="AM1895"/>
      <c r="AN1895"/>
      <c r="AO1895"/>
      <c r="AP1895"/>
      <c r="AQ1895"/>
      <c r="AR1895"/>
      <c r="AS1895"/>
      <c r="AT1895"/>
      <c r="AU1895"/>
      <c r="AV1895"/>
      <c r="AW1895"/>
      <c r="AX1895"/>
      <c r="AY1895"/>
      <c r="AZ1895"/>
      <c r="BA1895"/>
      <c r="BB1895"/>
      <c r="BC1895"/>
    </row>
    <row r="1896" spans="32:55" x14ac:dyDescent="0.3">
      <c r="AF1896"/>
      <c r="AG1896"/>
      <c r="AH1896"/>
      <c r="AI1896"/>
      <c r="AJ1896"/>
      <c r="AK1896"/>
      <c r="AL1896"/>
      <c r="AM1896"/>
      <c r="AN1896"/>
      <c r="AO1896"/>
      <c r="AP1896"/>
      <c r="AQ1896"/>
      <c r="AR1896"/>
      <c r="AS1896"/>
      <c r="AT1896"/>
      <c r="AU1896"/>
      <c r="AV1896"/>
      <c r="AW1896"/>
      <c r="AX1896"/>
      <c r="AY1896"/>
      <c r="AZ1896"/>
      <c r="BA1896"/>
      <c r="BB1896"/>
      <c r="BC1896"/>
    </row>
    <row r="1897" spans="32:55" x14ac:dyDescent="0.3">
      <c r="AF1897"/>
      <c r="AG1897"/>
      <c r="AH1897"/>
      <c r="AI1897"/>
      <c r="AJ1897"/>
      <c r="AK1897"/>
      <c r="AL1897"/>
      <c r="AM1897"/>
      <c r="AN1897"/>
      <c r="AO1897"/>
      <c r="AP1897"/>
      <c r="AQ1897"/>
      <c r="AR1897"/>
      <c r="AS1897"/>
      <c r="AT1897"/>
      <c r="AU1897"/>
      <c r="AV1897"/>
      <c r="AW1897"/>
      <c r="AX1897"/>
      <c r="AY1897"/>
      <c r="AZ1897"/>
      <c r="BA1897"/>
      <c r="BB1897"/>
      <c r="BC1897"/>
    </row>
    <row r="1898" spans="32:55" x14ac:dyDescent="0.3">
      <c r="AF1898"/>
      <c r="AG1898"/>
      <c r="AH1898"/>
      <c r="AI1898"/>
      <c r="AJ1898"/>
      <c r="AK1898"/>
      <c r="AL1898"/>
      <c r="AM1898"/>
      <c r="AN1898"/>
      <c r="AO1898"/>
      <c r="AP1898"/>
      <c r="AQ1898"/>
      <c r="AR1898"/>
      <c r="AS1898"/>
      <c r="AT1898"/>
      <c r="AU1898"/>
      <c r="AV1898"/>
      <c r="AW1898"/>
      <c r="AX1898"/>
      <c r="AY1898"/>
      <c r="AZ1898"/>
      <c r="BA1898"/>
      <c r="BB1898"/>
      <c r="BC1898"/>
    </row>
    <row r="1899" spans="32:55" x14ac:dyDescent="0.3">
      <c r="AF1899"/>
      <c r="AG1899"/>
      <c r="AH1899"/>
      <c r="AI1899"/>
      <c r="AJ1899"/>
      <c r="AK1899"/>
      <c r="AL1899"/>
      <c r="AM1899"/>
      <c r="AN1899"/>
      <c r="AO1899"/>
      <c r="AP1899"/>
      <c r="AQ1899"/>
      <c r="AR1899"/>
      <c r="AS1899"/>
      <c r="AT1899"/>
      <c r="AU1899"/>
      <c r="AV1899"/>
      <c r="AW1899"/>
      <c r="AX1899"/>
      <c r="AY1899"/>
      <c r="AZ1899"/>
      <c r="BA1899"/>
      <c r="BB1899"/>
      <c r="BC1899"/>
    </row>
    <row r="1900" spans="32:55" x14ac:dyDescent="0.3">
      <c r="AF1900"/>
      <c r="AG1900"/>
      <c r="AH1900"/>
      <c r="AI1900"/>
      <c r="AJ1900"/>
      <c r="AK1900"/>
      <c r="AL1900"/>
      <c r="AM1900"/>
      <c r="AN1900"/>
      <c r="AO1900"/>
      <c r="AP1900"/>
      <c r="AQ1900"/>
      <c r="AR1900"/>
      <c r="AS1900"/>
      <c r="AT1900"/>
      <c r="AU1900"/>
      <c r="AV1900"/>
      <c r="AW1900"/>
      <c r="AX1900"/>
      <c r="AY1900"/>
      <c r="AZ1900"/>
      <c r="BA1900"/>
      <c r="BB1900"/>
      <c r="BC1900"/>
    </row>
    <row r="1901" spans="32:55" x14ac:dyDescent="0.3">
      <c r="AF1901"/>
      <c r="AG1901"/>
      <c r="AH1901"/>
      <c r="AI1901"/>
      <c r="AJ1901"/>
      <c r="AK1901"/>
      <c r="AL1901"/>
      <c r="AM1901"/>
      <c r="AN1901"/>
      <c r="AO1901"/>
      <c r="AP1901"/>
      <c r="AQ1901"/>
      <c r="AR1901"/>
      <c r="AS1901"/>
      <c r="AT1901"/>
      <c r="AU1901"/>
      <c r="AV1901"/>
      <c r="AW1901"/>
      <c r="AX1901"/>
      <c r="AY1901"/>
      <c r="AZ1901"/>
      <c r="BA1901"/>
      <c r="BB1901"/>
      <c r="BC1901"/>
    </row>
    <row r="1902" spans="32:55" x14ac:dyDescent="0.3">
      <c r="AF1902"/>
      <c r="AG1902"/>
      <c r="AH1902"/>
      <c r="AI1902"/>
      <c r="AJ1902"/>
      <c r="AK1902"/>
      <c r="AL1902"/>
      <c r="AM1902"/>
      <c r="AN1902"/>
      <c r="AO1902"/>
      <c r="AP1902"/>
      <c r="AQ1902"/>
      <c r="AR1902"/>
      <c r="AS1902"/>
      <c r="AT1902"/>
      <c r="AU1902"/>
      <c r="AV1902"/>
      <c r="AW1902"/>
      <c r="AX1902"/>
      <c r="AY1902"/>
      <c r="AZ1902"/>
      <c r="BA1902"/>
      <c r="BB1902"/>
      <c r="BC1902"/>
    </row>
    <row r="1903" spans="32:55" x14ac:dyDescent="0.3">
      <c r="AF1903"/>
      <c r="AG1903"/>
      <c r="AH1903"/>
      <c r="AI1903"/>
      <c r="AJ1903"/>
      <c r="AK1903"/>
      <c r="AL1903"/>
      <c r="AM1903"/>
      <c r="AN1903"/>
      <c r="AO1903"/>
      <c r="AP1903"/>
      <c r="AQ1903"/>
      <c r="AR1903"/>
      <c r="AS1903"/>
      <c r="AT1903"/>
      <c r="AU1903"/>
      <c r="AV1903"/>
      <c r="AW1903"/>
      <c r="AX1903"/>
      <c r="AY1903"/>
      <c r="AZ1903"/>
      <c r="BA1903"/>
      <c r="BB1903"/>
      <c r="BC1903"/>
    </row>
    <row r="1904" spans="32:55" x14ac:dyDescent="0.3">
      <c r="AF1904"/>
      <c r="AG1904"/>
      <c r="AH1904"/>
      <c r="AI1904"/>
      <c r="AJ1904"/>
      <c r="AK1904"/>
      <c r="AL1904"/>
      <c r="AM1904"/>
      <c r="AN1904"/>
      <c r="AO1904"/>
      <c r="AP1904"/>
      <c r="AQ1904"/>
      <c r="AR1904"/>
      <c r="AS1904"/>
      <c r="AT1904"/>
      <c r="AU1904"/>
      <c r="AV1904"/>
      <c r="AW1904"/>
      <c r="AX1904"/>
      <c r="AY1904"/>
      <c r="AZ1904"/>
      <c r="BA1904"/>
      <c r="BB1904"/>
      <c r="BC1904"/>
    </row>
    <row r="1905" spans="32:55" x14ac:dyDescent="0.3">
      <c r="AF1905"/>
      <c r="AG1905"/>
      <c r="AH1905"/>
      <c r="AI1905"/>
      <c r="AJ1905"/>
      <c r="AK1905"/>
      <c r="AL1905"/>
      <c r="AM1905"/>
      <c r="AN1905"/>
      <c r="AO1905"/>
      <c r="AP1905"/>
      <c r="AQ1905"/>
      <c r="AR1905"/>
      <c r="AS1905"/>
      <c r="AT1905"/>
      <c r="AU1905"/>
      <c r="AV1905"/>
      <c r="AW1905"/>
      <c r="AX1905"/>
      <c r="AY1905"/>
      <c r="AZ1905"/>
      <c r="BA1905"/>
      <c r="BB1905"/>
      <c r="BC1905"/>
    </row>
    <row r="1906" spans="32:55" x14ac:dyDescent="0.3">
      <c r="AF1906"/>
      <c r="AG1906"/>
      <c r="AH1906"/>
      <c r="AI1906"/>
      <c r="AJ1906"/>
      <c r="AK1906"/>
      <c r="AL1906"/>
      <c r="AM1906"/>
      <c r="AN1906"/>
      <c r="AO1906"/>
      <c r="AP1906"/>
      <c r="AQ1906"/>
      <c r="AR1906"/>
      <c r="AS1906"/>
      <c r="AT1906"/>
      <c r="AU1906"/>
      <c r="AV1906"/>
      <c r="AW1906"/>
      <c r="AX1906"/>
      <c r="AY1906"/>
      <c r="AZ1906"/>
      <c r="BA1906"/>
      <c r="BB1906"/>
      <c r="BC1906"/>
    </row>
    <row r="1907" spans="32:55" x14ac:dyDescent="0.3">
      <c r="AF1907"/>
      <c r="AG1907"/>
      <c r="AH1907"/>
      <c r="AI1907"/>
      <c r="AJ1907"/>
      <c r="AK1907"/>
      <c r="AL1907"/>
      <c r="AM1907"/>
      <c r="AN1907"/>
      <c r="AO1907"/>
      <c r="AP1907"/>
      <c r="AQ1907"/>
      <c r="AR1907"/>
      <c r="AS1907"/>
      <c r="AT1907"/>
      <c r="AU1907"/>
      <c r="AV1907"/>
      <c r="AW1907"/>
      <c r="AX1907"/>
      <c r="AY1907"/>
      <c r="AZ1907"/>
      <c r="BA1907"/>
      <c r="BB1907"/>
      <c r="BC1907"/>
    </row>
    <row r="1908" spans="32:55" x14ac:dyDescent="0.3">
      <c r="AF1908"/>
      <c r="AG1908"/>
      <c r="AH1908"/>
      <c r="AI1908"/>
      <c r="AJ1908"/>
      <c r="AK1908"/>
      <c r="AL1908"/>
      <c r="AM1908"/>
      <c r="AN1908"/>
      <c r="AO1908"/>
      <c r="AP1908"/>
      <c r="AQ1908"/>
      <c r="AR1908"/>
      <c r="AS1908"/>
      <c r="AT1908"/>
      <c r="AU1908"/>
      <c r="AV1908"/>
      <c r="AW1908"/>
      <c r="AX1908"/>
      <c r="AY1908"/>
      <c r="AZ1908"/>
      <c r="BA1908"/>
      <c r="BB1908"/>
      <c r="BC1908"/>
    </row>
    <row r="1909" spans="32:55" x14ac:dyDescent="0.3">
      <c r="AF1909"/>
      <c r="AG1909"/>
      <c r="AH1909"/>
      <c r="AI1909"/>
      <c r="AJ1909"/>
      <c r="AK1909"/>
      <c r="AL1909"/>
      <c r="AM1909"/>
      <c r="AN1909"/>
      <c r="AO1909"/>
      <c r="AP1909"/>
      <c r="AQ1909"/>
      <c r="AR1909"/>
      <c r="AS1909"/>
      <c r="AT1909"/>
      <c r="AU1909"/>
      <c r="AV1909"/>
      <c r="AW1909"/>
      <c r="AX1909"/>
      <c r="AY1909"/>
      <c r="AZ1909"/>
      <c r="BA1909"/>
      <c r="BB1909"/>
      <c r="BC1909"/>
    </row>
    <row r="1910" spans="32:55" x14ac:dyDescent="0.3">
      <c r="AF1910"/>
      <c r="AG1910"/>
      <c r="AH1910"/>
      <c r="AI1910"/>
      <c r="AJ1910"/>
      <c r="AK1910"/>
      <c r="AL1910"/>
      <c r="AM1910"/>
      <c r="AN1910"/>
      <c r="AO1910"/>
      <c r="AP1910"/>
      <c r="AQ1910"/>
      <c r="AR1910"/>
      <c r="AS1910"/>
      <c r="AT1910"/>
      <c r="AU1910"/>
      <c r="AV1910"/>
      <c r="AW1910"/>
      <c r="AX1910"/>
      <c r="AY1910"/>
      <c r="AZ1910"/>
      <c r="BA1910"/>
      <c r="BB1910"/>
      <c r="BC1910"/>
    </row>
    <row r="1911" spans="32:55" x14ac:dyDescent="0.3">
      <c r="AF1911"/>
      <c r="AG1911"/>
      <c r="AH1911"/>
      <c r="AI1911"/>
      <c r="AJ1911"/>
      <c r="AK1911"/>
      <c r="AL1911"/>
      <c r="AM1911"/>
      <c r="AN1911"/>
      <c r="AO1911"/>
      <c r="AP1911"/>
      <c r="AQ1911"/>
      <c r="AR1911"/>
      <c r="AS1911"/>
      <c r="AT1911"/>
      <c r="AU1911"/>
      <c r="AV1911"/>
      <c r="AW1911"/>
      <c r="AX1911"/>
      <c r="AY1911"/>
      <c r="AZ1911"/>
      <c r="BA1911"/>
      <c r="BB1911"/>
      <c r="BC1911"/>
    </row>
    <row r="1912" spans="32:55" x14ac:dyDescent="0.3">
      <c r="AF1912"/>
      <c r="AG1912"/>
      <c r="AH1912"/>
      <c r="AI1912"/>
      <c r="AJ1912"/>
      <c r="AK1912"/>
      <c r="AL1912"/>
      <c r="AM1912"/>
      <c r="AN1912"/>
      <c r="AO1912"/>
      <c r="AP1912"/>
      <c r="AQ1912"/>
      <c r="AR1912"/>
      <c r="AS1912"/>
      <c r="AT1912"/>
      <c r="AU1912"/>
      <c r="AV1912"/>
      <c r="AW1912"/>
      <c r="AX1912"/>
      <c r="AY1912"/>
      <c r="AZ1912"/>
      <c r="BA1912"/>
      <c r="BB1912"/>
      <c r="BC1912"/>
    </row>
    <row r="1913" spans="32:55" x14ac:dyDescent="0.3">
      <c r="AF1913"/>
      <c r="AG1913"/>
      <c r="AH1913"/>
      <c r="AI1913"/>
      <c r="AJ1913"/>
      <c r="AK1913"/>
      <c r="AL1913"/>
      <c r="AM1913"/>
      <c r="AN1913"/>
      <c r="AO1913"/>
      <c r="AP1913"/>
      <c r="AQ1913"/>
      <c r="AR1913"/>
      <c r="AS1913"/>
      <c r="AT1913"/>
      <c r="AU1913"/>
      <c r="AV1913"/>
      <c r="AW1913"/>
      <c r="AX1913"/>
      <c r="AY1913"/>
      <c r="AZ1913"/>
      <c r="BA1913"/>
      <c r="BB1913"/>
      <c r="BC1913"/>
    </row>
    <row r="1914" spans="32:55" x14ac:dyDescent="0.3">
      <c r="AF1914"/>
      <c r="AG1914"/>
      <c r="AH1914"/>
      <c r="AI1914"/>
      <c r="AJ1914"/>
      <c r="AK1914"/>
      <c r="AL1914"/>
      <c r="AM1914"/>
      <c r="AN1914"/>
      <c r="AO1914"/>
      <c r="AP1914"/>
      <c r="AQ1914"/>
      <c r="AR1914"/>
      <c r="AS1914"/>
      <c r="AT1914"/>
      <c r="AU1914"/>
      <c r="AV1914"/>
      <c r="AW1914"/>
      <c r="AX1914"/>
      <c r="AY1914"/>
      <c r="AZ1914"/>
      <c r="BA1914"/>
      <c r="BB1914"/>
      <c r="BC1914"/>
    </row>
    <row r="1915" spans="32:55" x14ac:dyDescent="0.3">
      <c r="AF1915"/>
      <c r="AG1915"/>
      <c r="AH1915"/>
      <c r="AI1915"/>
      <c r="AJ1915"/>
      <c r="AK1915"/>
      <c r="AL1915"/>
      <c r="AM1915"/>
      <c r="AN1915"/>
      <c r="AO1915"/>
      <c r="AP1915"/>
      <c r="AQ1915"/>
      <c r="AR1915"/>
      <c r="AS1915"/>
      <c r="AT1915"/>
      <c r="AU1915"/>
      <c r="AV1915"/>
      <c r="AW1915"/>
      <c r="AX1915"/>
      <c r="AY1915"/>
      <c r="AZ1915"/>
      <c r="BA1915"/>
      <c r="BB1915"/>
      <c r="BC1915"/>
    </row>
    <row r="1916" spans="32:55" x14ac:dyDescent="0.3">
      <c r="AF1916"/>
      <c r="AG1916"/>
      <c r="AH1916"/>
      <c r="AI1916"/>
      <c r="AJ1916"/>
      <c r="AK1916"/>
      <c r="AL1916"/>
      <c r="AM1916"/>
      <c r="AN1916"/>
      <c r="AO1916"/>
      <c r="AP1916"/>
      <c r="AQ1916"/>
      <c r="AR1916"/>
      <c r="AS1916"/>
      <c r="AT1916"/>
      <c r="AU1916"/>
      <c r="AV1916"/>
      <c r="AW1916"/>
      <c r="AX1916"/>
      <c r="AY1916"/>
      <c r="AZ1916"/>
      <c r="BA1916"/>
      <c r="BB1916"/>
      <c r="BC1916"/>
    </row>
    <row r="1917" spans="32:55" x14ac:dyDescent="0.3">
      <c r="AF1917"/>
      <c r="AG1917"/>
      <c r="AH1917"/>
      <c r="AI1917"/>
      <c r="AJ1917"/>
      <c r="AK1917"/>
      <c r="AL1917"/>
      <c r="AM1917"/>
      <c r="AN1917"/>
      <c r="AO1917"/>
      <c r="AP1917"/>
      <c r="AQ1917"/>
      <c r="AR1917"/>
      <c r="AS1917"/>
      <c r="AT1917"/>
      <c r="AU1917"/>
      <c r="AV1917"/>
      <c r="AW1917"/>
      <c r="AX1917"/>
      <c r="AY1917"/>
      <c r="AZ1917"/>
      <c r="BA1917"/>
      <c r="BB1917"/>
      <c r="BC1917"/>
    </row>
    <row r="1918" spans="32:55" x14ac:dyDescent="0.3">
      <c r="AF1918"/>
      <c r="AG1918"/>
      <c r="AH1918"/>
      <c r="AI1918"/>
      <c r="AJ1918"/>
      <c r="AK1918"/>
      <c r="AL1918"/>
      <c r="AM1918"/>
      <c r="AN1918"/>
      <c r="AO1918"/>
      <c r="AP1918"/>
      <c r="AQ1918"/>
      <c r="AR1918"/>
      <c r="AS1918"/>
      <c r="AT1918"/>
      <c r="AU1918"/>
      <c r="AV1918"/>
      <c r="AW1918"/>
      <c r="AX1918"/>
      <c r="AY1918"/>
      <c r="AZ1918"/>
      <c r="BA1918"/>
      <c r="BB1918"/>
      <c r="BC1918"/>
    </row>
    <row r="1919" spans="32:55" x14ac:dyDescent="0.3">
      <c r="AF1919"/>
      <c r="AG1919"/>
      <c r="AH1919"/>
      <c r="AI1919"/>
      <c r="AJ1919"/>
      <c r="AK1919"/>
      <c r="AL1919"/>
      <c r="AM1919"/>
      <c r="AN1919"/>
      <c r="AO1919"/>
      <c r="AP1919"/>
      <c r="AQ1919"/>
      <c r="AR1919"/>
      <c r="AS1919"/>
      <c r="AT1919"/>
      <c r="AU1919"/>
      <c r="AV1919"/>
      <c r="AW1919"/>
      <c r="AX1919"/>
      <c r="AY1919"/>
      <c r="AZ1919"/>
      <c r="BA1919"/>
      <c r="BB1919"/>
      <c r="BC1919"/>
    </row>
    <row r="1920" spans="32:55" x14ac:dyDescent="0.3">
      <c r="AF1920"/>
      <c r="AG1920"/>
      <c r="AH1920"/>
      <c r="AI1920"/>
      <c r="AJ1920"/>
      <c r="AK1920"/>
      <c r="AL1920"/>
      <c r="AM1920"/>
      <c r="AN1920"/>
      <c r="AO1920"/>
      <c r="AP1920"/>
      <c r="AQ1920"/>
      <c r="AR1920"/>
      <c r="AS1920"/>
      <c r="AT1920"/>
      <c r="AU1920"/>
      <c r="AV1920"/>
      <c r="AW1920"/>
      <c r="AX1920"/>
      <c r="AY1920"/>
      <c r="AZ1920"/>
      <c r="BA1920"/>
      <c r="BB1920"/>
      <c r="BC1920"/>
    </row>
    <row r="1921" spans="32:55" x14ac:dyDescent="0.3">
      <c r="AF1921"/>
      <c r="AG1921"/>
      <c r="AH1921"/>
      <c r="AI1921"/>
      <c r="AJ1921"/>
      <c r="AK1921"/>
      <c r="AL1921"/>
      <c r="AM1921"/>
      <c r="AN1921"/>
      <c r="AO1921"/>
      <c r="AP1921"/>
      <c r="AQ1921"/>
      <c r="AR1921"/>
      <c r="AS1921"/>
      <c r="AT1921"/>
      <c r="AU1921"/>
      <c r="AV1921"/>
      <c r="AW1921"/>
      <c r="AX1921"/>
      <c r="AY1921"/>
      <c r="AZ1921"/>
      <c r="BA1921"/>
      <c r="BB1921"/>
      <c r="BC1921"/>
    </row>
    <row r="1922" spans="32:55" x14ac:dyDescent="0.3">
      <c r="AF1922"/>
      <c r="AG1922"/>
      <c r="AH1922"/>
      <c r="AI1922"/>
      <c r="AJ1922"/>
      <c r="AK1922"/>
      <c r="AL1922"/>
      <c r="AM1922"/>
      <c r="AN1922"/>
      <c r="AO1922"/>
      <c r="AP1922"/>
      <c r="AQ1922"/>
      <c r="AR1922"/>
      <c r="AS1922"/>
      <c r="AT1922"/>
      <c r="AU1922"/>
      <c r="AV1922"/>
      <c r="AW1922"/>
      <c r="AX1922"/>
      <c r="AY1922"/>
      <c r="AZ1922"/>
      <c r="BA1922"/>
      <c r="BB1922"/>
      <c r="BC1922"/>
    </row>
    <row r="1923" spans="32:55" x14ac:dyDescent="0.3">
      <c r="AF1923"/>
      <c r="AG1923"/>
      <c r="AH1923"/>
      <c r="AI1923"/>
      <c r="AJ1923"/>
      <c r="AK1923"/>
      <c r="AL1923"/>
      <c r="AM1923"/>
      <c r="AN1923"/>
      <c r="AO1923"/>
      <c r="AP1923"/>
      <c r="AQ1923"/>
      <c r="AR1923"/>
      <c r="AS1923"/>
      <c r="AT1923"/>
      <c r="AU1923"/>
      <c r="AV1923"/>
      <c r="AW1923"/>
      <c r="AX1923"/>
      <c r="AY1923"/>
      <c r="AZ1923"/>
      <c r="BA1923"/>
      <c r="BB1923"/>
      <c r="BC1923"/>
    </row>
    <row r="1924" spans="32:55" x14ac:dyDescent="0.3">
      <c r="AF1924"/>
      <c r="AG1924"/>
      <c r="AH1924"/>
      <c r="AI1924"/>
      <c r="AJ1924"/>
      <c r="AK1924"/>
      <c r="AL1924"/>
      <c r="AM1924"/>
      <c r="AN1924"/>
      <c r="AO1924"/>
      <c r="AP1924"/>
      <c r="AQ1924"/>
      <c r="AR1924"/>
      <c r="AS1924"/>
      <c r="AT1924"/>
      <c r="AU1924"/>
      <c r="AV1924"/>
      <c r="AW1924"/>
      <c r="AX1924"/>
      <c r="AY1924"/>
      <c r="AZ1924"/>
      <c r="BA1924"/>
      <c r="BB1924"/>
      <c r="BC1924"/>
    </row>
    <row r="1925" spans="32:55" x14ac:dyDescent="0.3">
      <c r="AF1925"/>
      <c r="AG1925"/>
      <c r="AH1925"/>
      <c r="AI1925"/>
      <c r="AJ1925"/>
      <c r="AK1925"/>
      <c r="AL1925"/>
      <c r="AM1925"/>
      <c r="AN1925"/>
      <c r="AO1925"/>
      <c r="AP1925"/>
      <c r="AQ1925"/>
      <c r="AR1925"/>
      <c r="AS1925"/>
      <c r="AT1925"/>
      <c r="AU1925"/>
      <c r="AV1925"/>
      <c r="AW1925"/>
      <c r="AX1925"/>
      <c r="AY1925"/>
      <c r="AZ1925"/>
      <c r="BA1925"/>
      <c r="BB1925"/>
      <c r="BC1925"/>
    </row>
    <row r="1926" spans="32:55" x14ac:dyDescent="0.3">
      <c r="AF1926"/>
      <c r="AG1926"/>
      <c r="AH1926"/>
      <c r="AI1926"/>
      <c r="AJ1926"/>
      <c r="AK1926"/>
      <c r="AL1926"/>
      <c r="AM1926"/>
      <c r="AN1926"/>
      <c r="AO1926"/>
      <c r="AP1926"/>
      <c r="AQ1926"/>
      <c r="AR1926"/>
      <c r="AS1926"/>
      <c r="AT1926"/>
      <c r="AU1926"/>
      <c r="AV1926"/>
      <c r="AW1926"/>
      <c r="AX1926"/>
      <c r="AY1926"/>
      <c r="AZ1926"/>
      <c r="BA1926"/>
      <c r="BB1926"/>
      <c r="BC1926"/>
    </row>
    <row r="1927" spans="32:55" x14ac:dyDescent="0.3">
      <c r="AF1927"/>
      <c r="AG1927"/>
      <c r="AH1927"/>
      <c r="AI1927"/>
      <c r="AJ1927"/>
      <c r="AK1927"/>
      <c r="AL1927"/>
      <c r="AM1927"/>
      <c r="AN1927"/>
      <c r="AO1927"/>
      <c r="AP1927"/>
      <c r="AQ1927"/>
      <c r="AR1927"/>
      <c r="AS1927"/>
      <c r="AT1927"/>
      <c r="AU1927"/>
      <c r="AV1927"/>
      <c r="AW1927"/>
      <c r="AX1927"/>
      <c r="AY1927"/>
      <c r="AZ1927"/>
      <c r="BA1927"/>
      <c r="BB1927"/>
      <c r="BC1927"/>
    </row>
    <row r="1928" spans="32:55" x14ac:dyDescent="0.3">
      <c r="AF1928"/>
      <c r="AG1928"/>
      <c r="AH1928"/>
      <c r="AI1928"/>
      <c r="AJ1928"/>
      <c r="AK1928"/>
      <c r="AL1928"/>
      <c r="AM1928"/>
      <c r="AN1928"/>
      <c r="AO1928"/>
      <c r="AP1928"/>
      <c r="AQ1928"/>
      <c r="AR1928"/>
      <c r="AS1928"/>
      <c r="AT1928"/>
      <c r="AU1928"/>
      <c r="AV1928"/>
      <c r="AW1928"/>
      <c r="AX1928"/>
      <c r="AY1928"/>
      <c r="AZ1928"/>
      <c r="BA1928"/>
      <c r="BB1928"/>
      <c r="BC1928"/>
    </row>
    <row r="1929" spans="32:55" x14ac:dyDescent="0.3">
      <c r="AF1929"/>
      <c r="AG1929"/>
      <c r="AH1929"/>
      <c r="AI1929"/>
      <c r="AJ1929"/>
      <c r="AK1929"/>
      <c r="AL1929"/>
      <c r="AM1929"/>
      <c r="AN1929"/>
      <c r="AO1929"/>
      <c r="AP1929"/>
      <c r="AQ1929"/>
      <c r="AR1929"/>
      <c r="AS1929"/>
      <c r="AT1929"/>
      <c r="AU1929"/>
      <c r="AV1929"/>
      <c r="AW1929"/>
      <c r="AX1929"/>
      <c r="AY1929"/>
      <c r="AZ1929"/>
      <c r="BA1929"/>
      <c r="BB1929"/>
      <c r="BC1929"/>
    </row>
    <row r="1930" spans="32:55" x14ac:dyDescent="0.3">
      <c r="AF1930"/>
      <c r="AG1930"/>
      <c r="AH1930"/>
      <c r="AI1930"/>
      <c r="AJ1930"/>
      <c r="AK1930"/>
      <c r="AL1930"/>
      <c r="AM1930"/>
      <c r="AN1930"/>
      <c r="AO1930"/>
      <c r="AP1930"/>
      <c r="AQ1930"/>
      <c r="AR1930"/>
      <c r="AS1930"/>
      <c r="AT1930"/>
      <c r="AU1930"/>
      <c r="AV1930"/>
      <c r="AW1930"/>
      <c r="AX1930"/>
      <c r="AY1930"/>
      <c r="AZ1930"/>
      <c r="BA1930"/>
      <c r="BB1930"/>
      <c r="BC1930"/>
    </row>
    <row r="1931" spans="32:55" x14ac:dyDescent="0.3">
      <c r="AF1931"/>
      <c r="AG1931"/>
      <c r="AH1931"/>
      <c r="AI1931"/>
      <c r="AJ1931"/>
      <c r="AK1931"/>
      <c r="AL1931"/>
      <c r="AM1931"/>
      <c r="AN1931"/>
      <c r="AO1931"/>
      <c r="AP1931"/>
      <c r="AQ1931"/>
      <c r="AR1931"/>
      <c r="AS1931"/>
      <c r="AT1931"/>
      <c r="AU1931"/>
      <c r="AV1931"/>
      <c r="AW1931"/>
      <c r="AX1931"/>
      <c r="AY1931"/>
      <c r="AZ1931"/>
      <c r="BA1931"/>
      <c r="BB1931"/>
      <c r="BC1931"/>
    </row>
    <row r="1932" spans="32:55" x14ac:dyDescent="0.3">
      <c r="AF1932"/>
      <c r="AG1932"/>
      <c r="AH1932"/>
      <c r="AI1932"/>
      <c r="AJ1932"/>
      <c r="AK1932"/>
      <c r="AL1932"/>
      <c r="AM1932"/>
      <c r="AN1932"/>
      <c r="AO1932"/>
      <c r="AP1932"/>
      <c r="AQ1932"/>
      <c r="AR1932"/>
      <c r="AS1932"/>
      <c r="AT1932"/>
      <c r="AU1932"/>
      <c r="AV1932"/>
      <c r="AW1932"/>
      <c r="AX1932"/>
      <c r="AY1932"/>
      <c r="AZ1932"/>
      <c r="BA1932"/>
      <c r="BB1932"/>
      <c r="BC1932"/>
    </row>
    <row r="1933" spans="32:55" x14ac:dyDescent="0.3">
      <c r="AF1933"/>
      <c r="AG1933"/>
      <c r="AH1933"/>
      <c r="AI1933"/>
      <c r="AJ1933"/>
      <c r="AK1933"/>
      <c r="AL1933"/>
      <c r="AM1933"/>
      <c r="AN1933"/>
      <c r="AO1933"/>
      <c r="AP1933"/>
      <c r="AQ1933"/>
      <c r="AR1933"/>
      <c r="AS1933"/>
      <c r="AT1933"/>
      <c r="AU1933"/>
      <c r="AV1933"/>
      <c r="AW1933"/>
      <c r="AX1933"/>
      <c r="AY1933"/>
      <c r="AZ1933"/>
      <c r="BA1933"/>
      <c r="BB1933"/>
      <c r="BC1933"/>
    </row>
    <row r="1934" spans="32:55" x14ac:dyDescent="0.3">
      <c r="AF1934"/>
      <c r="AG1934"/>
      <c r="AH1934"/>
      <c r="AI1934"/>
      <c r="AJ1934"/>
      <c r="AK1934"/>
      <c r="AL1934"/>
      <c r="AM1934"/>
      <c r="AN1934"/>
      <c r="AO1934"/>
      <c r="AP1934"/>
      <c r="AQ1934"/>
      <c r="AR1934"/>
      <c r="AS1934"/>
      <c r="AT1934"/>
      <c r="AU1934"/>
      <c r="AV1934"/>
      <c r="AW1934"/>
      <c r="AX1934"/>
      <c r="AY1934"/>
      <c r="AZ1934"/>
      <c r="BA1934"/>
      <c r="BB1934"/>
      <c r="BC1934"/>
    </row>
    <row r="1935" spans="32:55" x14ac:dyDescent="0.3">
      <c r="AF1935"/>
      <c r="AG1935"/>
      <c r="AH1935"/>
      <c r="AI1935"/>
      <c r="AJ1935"/>
      <c r="AK1935"/>
      <c r="AL1935"/>
      <c r="AM1935"/>
      <c r="AN1935"/>
      <c r="AO1935"/>
      <c r="AP1935"/>
      <c r="AQ1935"/>
      <c r="AR1935"/>
      <c r="AS1935"/>
      <c r="AT1935"/>
      <c r="AU1935"/>
      <c r="AV1935"/>
      <c r="AW1935"/>
      <c r="AX1935"/>
      <c r="AY1935"/>
      <c r="AZ1935"/>
      <c r="BA1935"/>
      <c r="BB1935"/>
      <c r="BC1935"/>
    </row>
    <row r="1936" spans="32:55" x14ac:dyDescent="0.3">
      <c r="AF1936"/>
      <c r="AG1936"/>
      <c r="AH1936"/>
      <c r="AI1936"/>
      <c r="AJ1936"/>
      <c r="AK1936"/>
      <c r="AL1936"/>
      <c r="AM1936"/>
      <c r="AN1936"/>
      <c r="AO1936"/>
      <c r="AP1936"/>
      <c r="AQ1936"/>
      <c r="AR1936"/>
      <c r="AS1936"/>
      <c r="AT1936"/>
      <c r="AU1936"/>
      <c r="AV1936"/>
      <c r="AW1936"/>
      <c r="AX1936"/>
      <c r="AY1936"/>
      <c r="AZ1936"/>
      <c r="BA1936"/>
      <c r="BB1936"/>
      <c r="BC1936"/>
    </row>
    <row r="1937" spans="32:55" x14ac:dyDescent="0.3">
      <c r="AF1937"/>
      <c r="AG1937"/>
      <c r="AH1937"/>
      <c r="AI1937"/>
      <c r="AJ1937"/>
      <c r="AK1937"/>
      <c r="AL1937"/>
      <c r="AM1937"/>
      <c r="AN1937"/>
      <c r="AO1937"/>
      <c r="AP1937"/>
      <c r="AQ1937"/>
      <c r="AR1937"/>
      <c r="AS1937"/>
      <c r="AT1937"/>
      <c r="AU1937"/>
      <c r="AV1937"/>
      <c r="AW1937"/>
      <c r="AX1937"/>
      <c r="AY1937"/>
      <c r="AZ1937"/>
      <c r="BA1937"/>
      <c r="BB1937"/>
      <c r="BC1937"/>
    </row>
    <row r="1938" spans="32:55" x14ac:dyDescent="0.3">
      <c r="AF1938"/>
      <c r="AG1938"/>
      <c r="AH1938"/>
      <c r="AI1938"/>
      <c r="AJ1938"/>
      <c r="AK1938"/>
      <c r="AL1938"/>
      <c r="AM1938"/>
      <c r="AN1938"/>
      <c r="AO1938"/>
      <c r="AP1938"/>
      <c r="AQ1938"/>
      <c r="AR1938"/>
      <c r="AS1938"/>
      <c r="AT1938"/>
      <c r="AU1938"/>
      <c r="AV1938"/>
      <c r="AW1938"/>
      <c r="AX1938"/>
      <c r="AY1938"/>
      <c r="AZ1938"/>
      <c r="BA1938"/>
      <c r="BB1938"/>
      <c r="BC1938"/>
    </row>
    <row r="1939" spans="32:55" x14ac:dyDescent="0.3">
      <c r="AF1939"/>
      <c r="AG1939"/>
      <c r="AH1939"/>
      <c r="AI1939"/>
      <c r="AJ1939"/>
      <c r="AK1939"/>
      <c r="AL1939"/>
      <c r="AM1939"/>
      <c r="AN1939"/>
      <c r="AO1939"/>
      <c r="AP1939"/>
      <c r="AQ1939"/>
      <c r="AR1939"/>
      <c r="AS1939"/>
      <c r="AT1939"/>
      <c r="AU1939"/>
      <c r="AV1939"/>
      <c r="AW1939"/>
      <c r="AX1939"/>
      <c r="AY1939"/>
      <c r="AZ1939"/>
      <c r="BA1939"/>
      <c r="BB1939"/>
      <c r="BC1939"/>
    </row>
    <row r="1940" spans="32:55" x14ac:dyDescent="0.3">
      <c r="AF1940"/>
      <c r="AG1940"/>
      <c r="AH1940"/>
      <c r="AI1940"/>
      <c r="AJ1940"/>
      <c r="AK1940"/>
      <c r="AL1940"/>
      <c r="AM1940"/>
      <c r="AN1940"/>
      <c r="AO1940"/>
      <c r="AP1940"/>
      <c r="AQ1940"/>
      <c r="AR1940"/>
      <c r="AS1940"/>
      <c r="AT1940"/>
      <c r="AU1940"/>
      <c r="AV1940"/>
      <c r="AW1940"/>
      <c r="AX1940"/>
      <c r="AY1940"/>
      <c r="AZ1940"/>
      <c r="BA1940"/>
      <c r="BB1940"/>
      <c r="BC1940"/>
    </row>
    <row r="1941" spans="32:55" x14ac:dyDescent="0.3">
      <c r="AF1941"/>
      <c r="AG1941"/>
      <c r="AH1941"/>
      <c r="AI1941"/>
      <c r="AJ1941"/>
      <c r="AK1941"/>
      <c r="AL1941"/>
      <c r="AM1941"/>
      <c r="AN1941"/>
      <c r="AO1941"/>
      <c r="AP1941"/>
      <c r="AQ1941"/>
      <c r="AR1941"/>
      <c r="AS1941"/>
      <c r="AT1941"/>
      <c r="AU1941"/>
      <c r="AV1941"/>
      <c r="AW1941"/>
      <c r="AX1941"/>
      <c r="AY1941"/>
      <c r="AZ1941"/>
      <c r="BA1941"/>
      <c r="BB1941"/>
      <c r="BC1941"/>
    </row>
    <row r="1942" spans="32:55" x14ac:dyDescent="0.3">
      <c r="AF1942"/>
      <c r="AG1942"/>
      <c r="AH1942"/>
      <c r="AI1942"/>
      <c r="AJ1942"/>
      <c r="AK1942"/>
      <c r="AL1942"/>
      <c r="AM1942"/>
      <c r="AN1942"/>
      <c r="AO1942"/>
      <c r="AP1942"/>
      <c r="AQ1942"/>
      <c r="AR1942"/>
      <c r="AS1942"/>
      <c r="AT1942"/>
      <c r="AU1942"/>
      <c r="AV1942"/>
      <c r="AW1942"/>
      <c r="AX1942"/>
      <c r="AY1942"/>
      <c r="AZ1942"/>
      <c r="BA1942"/>
      <c r="BB1942"/>
      <c r="BC1942"/>
    </row>
    <row r="1943" spans="32:55" x14ac:dyDescent="0.3">
      <c r="AF1943"/>
      <c r="AG1943"/>
      <c r="AH1943"/>
      <c r="AI1943"/>
      <c r="AJ1943"/>
      <c r="AK1943"/>
      <c r="AL1943"/>
      <c r="AM1943"/>
      <c r="AN1943"/>
      <c r="AO1943"/>
      <c r="AP1943"/>
      <c r="AQ1943"/>
      <c r="AR1943"/>
      <c r="AS1943"/>
      <c r="AT1943"/>
      <c r="AU1943"/>
      <c r="AV1943"/>
      <c r="AW1943"/>
      <c r="AX1943"/>
      <c r="AY1943"/>
      <c r="AZ1943"/>
      <c r="BA1943"/>
      <c r="BB1943"/>
      <c r="BC1943"/>
    </row>
    <row r="1944" spans="32:55" x14ac:dyDescent="0.3">
      <c r="AF1944"/>
      <c r="AG1944"/>
      <c r="AH1944"/>
      <c r="AI1944"/>
      <c r="AJ1944"/>
      <c r="AK1944"/>
      <c r="AL1944"/>
      <c r="AM1944"/>
      <c r="AN1944"/>
      <c r="AO1944"/>
      <c r="AP1944"/>
      <c r="AQ1944"/>
      <c r="AR1944"/>
      <c r="AS1944"/>
      <c r="AT1944"/>
      <c r="AU1944"/>
      <c r="AV1944"/>
      <c r="AW1944"/>
      <c r="AX1944"/>
      <c r="AY1944"/>
      <c r="AZ1944"/>
      <c r="BA1944"/>
      <c r="BB1944"/>
      <c r="BC1944"/>
    </row>
    <row r="1945" spans="32:55" x14ac:dyDescent="0.3">
      <c r="AF1945"/>
      <c r="AG1945"/>
      <c r="AH1945"/>
      <c r="AI1945"/>
      <c r="AJ1945"/>
      <c r="AK1945"/>
      <c r="AL1945"/>
      <c r="AM1945"/>
      <c r="AN1945"/>
      <c r="AO1945"/>
      <c r="AP1945"/>
      <c r="AQ1945"/>
      <c r="AR1945"/>
      <c r="AS1945"/>
      <c r="AT1945"/>
      <c r="AU1945"/>
      <c r="AV1945"/>
      <c r="AW1945"/>
      <c r="AX1945"/>
      <c r="AY1945"/>
      <c r="AZ1945"/>
      <c r="BA1945"/>
      <c r="BB1945"/>
      <c r="BC1945"/>
    </row>
    <row r="1946" spans="32:55" x14ac:dyDescent="0.3">
      <c r="AF1946"/>
      <c r="AG1946"/>
      <c r="AH1946"/>
      <c r="AI1946"/>
      <c r="AJ1946"/>
      <c r="AK1946"/>
      <c r="AL1946"/>
      <c r="AM1946"/>
      <c r="AN1946"/>
      <c r="AO1946"/>
      <c r="AP1946"/>
      <c r="AQ1946"/>
      <c r="AR1946"/>
      <c r="AS1946"/>
      <c r="AT1946"/>
      <c r="AU1946"/>
      <c r="AV1946"/>
      <c r="AW1946"/>
      <c r="AX1946"/>
      <c r="AY1946"/>
      <c r="AZ1946"/>
      <c r="BA1946"/>
      <c r="BB1946"/>
      <c r="BC1946"/>
    </row>
    <row r="1947" spans="32:55" x14ac:dyDescent="0.3">
      <c r="AF1947"/>
      <c r="AG1947"/>
      <c r="AH1947"/>
      <c r="AI1947"/>
      <c r="AJ1947"/>
      <c r="AK1947"/>
      <c r="AL1947"/>
      <c r="AM1947"/>
      <c r="AN1947"/>
      <c r="AO1947"/>
      <c r="AP1947"/>
      <c r="AQ1947"/>
      <c r="AR1947"/>
      <c r="AS1947"/>
      <c r="AT1947"/>
      <c r="AU1947"/>
      <c r="AV1947"/>
      <c r="AW1947"/>
      <c r="AX1947"/>
      <c r="AY1947"/>
      <c r="AZ1947"/>
      <c r="BA1947"/>
      <c r="BB1947"/>
      <c r="BC1947"/>
    </row>
    <row r="1948" spans="32:55" x14ac:dyDescent="0.3">
      <c r="AF1948"/>
      <c r="AG1948"/>
      <c r="AH1948"/>
      <c r="AI1948"/>
      <c r="AJ1948"/>
      <c r="AK1948"/>
      <c r="AL1948"/>
      <c r="AM1948"/>
      <c r="AN1948"/>
      <c r="AO1948"/>
      <c r="AP1948"/>
      <c r="AQ1948"/>
      <c r="AR1948"/>
      <c r="AS1948"/>
      <c r="AT1948"/>
      <c r="AU1948"/>
      <c r="AV1948"/>
      <c r="AW1948"/>
      <c r="AX1948"/>
      <c r="AY1948"/>
      <c r="AZ1948"/>
      <c r="BA1948"/>
      <c r="BB1948"/>
      <c r="BC1948"/>
    </row>
    <row r="1949" spans="32:55" x14ac:dyDescent="0.3">
      <c r="AF1949"/>
      <c r="AG1949"/>
      <c r="AH1949"/>
      <c r="AI1949"/>
      <c r="AJ1949"/>
      <c r="AK1949"/>
      <c r="AL1949"/>
      <c r="AM1949"/>
      <c r="AN1949"/>
      <c r="AO1949"/>
      <c r="AP1949"/>
      <c r="AQ1949"/>
      <c r="AR1949"/>
      <c r="AS1949"/>
      <c r="AT1949"/>
      <c r="AU1949"/>
      <c r="AV1949"/>
      <c r="AW1949"/>
      <c r="AX1949"/>
      <c r="AY1949"/>
      <c r="AZ1949"/>
      <c r="BA1949"/>
      <c r="BB1949"/>
      <c r="BC1949"/>
    </row>
    <row r="1950" spans="32:55" x14ac:dyDescent="0.3">
      <c r="AF1950"/>
      <c r="AG1950"/>
      <c r="AH1950"/>
      <c r="AI1950"/>
      <c r="AJ1950"/>
      <c r="AK1950"/>
      <c r="AL1950"/>
      <c r="AM1950"/>
      <c r="AN1950"/>
      <c r="AO1950"/>
      <c r="AP1950"/>
      <c r="AQ1950"/>
      <c r="AR1950"/>
      <c r="AS1950"/>
      <c r="AT1950"/>
      <c r="AU1950"/>
      <c r="AV1950"/>
      <c r="AW1950"/>
      <c r="AX1950"/>
      <c r="AY1950"/>
      <c r="AZ1950"/>
      <c r="BA1950"/>
      <c r="BB1950"/>
      <c r="BC1950"/>
    </row>
    <row r="1951" spans="32:55" x14ac:dyDescent="0.3">
      <c r="AF1951"/>
      <c r="AG1951"/>
      <c r="AH1951"/>
      <c r="AI1951"/>
      <c r="AJ1951"/>
      <c r="AK1951"/>
      <c r="AL1951"/>
      <c r="AM1951"/>
      <c r="AN1951"/>
      <c r="AO1951"/>
      <c r="AP1951"/>
      <c r="AQ1951"/>
      <c r="AR1951"/>
      <c r="AS1951"/>
      <c r="AT1951"/>
      <c r="AU1951"/>
      <c r="AV1951"/>
      <c r="AW1951"/>
      <c r="AX1951"/>
      <c r="AY1951"/>
      <c r="AZ1951"/>
      <c r="BA1951"/>
      <c r="BB1951"/>
      <c r="BC1951"/>
    </row>
    <row r="1952" spans="32:55" x14ac:dyDescent="0.3">
      <c r="AF1952"/>
      <c r="AG1952"/>
      <c r="AH1952"/>
      <c r="AI1952"/>
      <c r="AJ1952"/>
      <c r="AK1952"/>
      <c r="AL1952"/>
      <c r="AM1952"/>
      <c r="AN1952"/>
      <c r="AO1952"/>
      <c r="AP1952"/>
      <c r="AQ1952"/>
      <c r="AR1952"/>
      <c r="AS1952"/>
      <c r="AT1952"/>
      <c r="AU1952"/>
      <c r="AV1952"/>
      <c r="AW1952"/>
      <c r="AX1952"/>
      <c r="AY1952"/>
      <c r="AZ1952"/>
      <c r="BA1952"/>
      <c r="BB1952"/>
      <c r="BC1952"/>
    </row>
    <row r="1953" spans="32:55" x14ac:dyDescent="0.3">
      <c r="AF1953"/>
      <c r="AG1953"/>
      <c r="AH1953"/>
      <c r="AI1953"/>
      <c r="AJ1953"/>
      <c r="AK1953"/>
      <c r="AL1953"/>
      <c r="AM1953"/>
      <c r="AN1953"/>
      <c r="AO1953"/>
      <c r="AP1953"/>
      <c r="AQ1953"/>
      <c r="AR1953"/>
      <c r="AS1953"/>
      <c r="AT1953"/>
      <c r="AU1953"/>
      <c r="AV1953"/>
      <c r="AW1953"/>
      <c r="AX1953"/>
      <c r="AY1953"/>
      <c r="AZ1953"/>
      <c r="BA1953"/>
      <c r="BB1953"/>
      <c r="BC1953"/>
    </row>
    <row r="1954" spans="32:55" x14ac:dyDescent="0.3">
      <c r="AF1954"/>
      <c r="AG1954"/>
      <c r="AH1954"/>
      <c r="AI1954"/>
      <c r="AJ1954"/>
      <c r="AK1954"/>
      <c r="AL1954"/>
      <c r="AM1954"/>
      <c r="AN1954"/>
      <c r="AO1954"/>
      <c r="AP1954"/>
      <c r="AQ1954"/>
      <c r="AR1954"/>
      <c r="AS1954"/>
      <c r="AT1954"/>
      <c r="AU1954"/>
      <c r="AV1954"/>
      <c r="AW1954"/>
      <c r="AX1954"/>
      <c r="AY1954"/>
      <c r="AZ1954"/>
      <c r="BA1954"/>
      <c r="BB1954"/>
      <c r="BC1954"/>
    </row>
    <row r="1955" spans="32:55" x14ac:dyDescent="0.3">
      <c r="AF1955"/>
      <c r="AG1955"/>
      <c r="AH1955"/>
      <c r="AI1955"/>
      <c r="AJ1955"/>
      <c r="AK1955"/>
      <c r="AL1955"/>
      <c r="AM1955"/>
      <c r="AN1955"/>
      <c r="AO1955"/>
      <c r="AP1955"/>
      <c r="AQ1955"/>
      <c r="AR1955"/>
      <c r="AS1955"/>
      <c r="AT1955"/>
      <c r="AU1955"/>
      <c r="AV1955"/>
      <c r="AW1955"/>
      <c r="AX1955"/>
      <c r="AY1955"/>
      <c r="AZ1955"/>
      <c r="BA1955"/>
      <c r="BB1955"/>
      <c r="BC1955"/>
    </row>
    <row r="1956" spans="32:55" x14ac:dyDescent="0.3">
      <c r="AF1956"/>
      <c r="AG1956"/>
      <c r="AH1956"/>
      <c r="AI1956"/>
      <c r="AJ1956"/>
      <c r="AK1956"/>
      <c r="AL1956"/>
      <c r="AM1956"/>
      <c r="AN1956"/>
      <c r="AO1956"/>
      <c r="AP1956"/>
      <c r="AQ1956"/>
      <c r="AR1956"/>
      <c r="AS1956"/>
      <c r="AT1956"/>
      <c r="AU1956"/>
      <c r="AV1956"/>
      <c r="AW1956"/>
      <c r="AX1956"/>
      <c r="AY1956"/>
      <c r="AZ1956"/>
      <c r="BA1956"/>
      <c r="BB1956"/>
      <c r="BC1956"/>
    </row>
    <row r="1957" spans="32:55" x14ac:dyDescent="0.3">
      <c r="AF1957"/>
      <c r="AG1957"/>
      <c r="AH1957"/>
      <c r="AI1957"/>
      <c r="AJ1957"/>
      <c r="AK1957"/>
      <c r="AL1957"/>
      <c r="AM1957"/>
      <c r="AN1957"/>
      <c r="AO1957"/>
      <c r="AP1957"/>
      <c r="AQ1957"/>
      <c r="AR1957"/>
      <c r="AS1957"/>
      <c r="AT1957"/>
      <c r="AU1957"/>
      <c r="AV1957"/>
      <c r="AW1957"/>
      <c r="AX1957"/>
      <c r="AY1957"/>
      <c r="AZ1957"/>
      <c r="BA1957"/>
      <c r="BB1957"/>
      <c r="BC1957"/>
    </row>
    <row r="1958" spans="32:55" x14ac:dyDescent="0.3">
      <c r="AF1958"/>
      <c r="AG1958"/>
      <c r="AH1958"/>
      <c r="AI1958"/>
      <c r="AJ1958"/>
      <c r="AK1958"/>
      <c r="AL1958"/>
      <c r="AM1958"/>
      <c r="AN1958"/>
      <c r="AO1958"/>
      <c r="AP1958"/>
      <c r="AQ1958"/>
      <c r="AR1958"/>
      <c r="AS1958"/>
      <c r="AT1958"/>
      <c r="AU1958"/>
      <c r="AV1958"/>
      <c r="AW1958"/>
      <c r="AX1958"/>
      <c r="AY1958"/>
      <c r="AZ1958"/>
      <c r="BA1958"/>
      <c r="BB1958"/>
      <c r="BC1958"/>
    </row>
    <row r="1959" spans="32:55" x14ac:dyDescent="0.3">
      <c r="AF1959"/>
      <c r="AG1959"/>
      <c r="AH1959"/>
      <c r="AI1959"/>
      <c r="AJ1959"/>
      <c r="AK1959"/>
      <c r="AL1959"/>
      <c r="AM1959"/>
      <c r="AN1959"/>
      <c r="AO1959"/>
      <c r="AP1959"/>
      <c r="AQ1959"/>
      <c r="AR1959"/>
      <c r="AS1959"/>
      <c r="AT1959"/>
      <c r="AU1959"/>
      <c r="AV1959"/>
      <c r="AW1959"/>
      <c r="AX1959"/>
      <c r="AY1959"/>
      <c r="AZ1959"/>
      <c r="BA1959"/>
      <c r="BB1959"/>
      <c r="BC1959"/>
    </row>
    <row r="1960" spans="32:55" x14ac:dyDescent="0.3">
      <c r="AF1960"/>
      <c r="AG1960"/>
      <c r="AH1960"/>
      <c r="AI1960"/>
      <c r="AJ1960"/>
      <c r="AK1960"/>
      <c r="AL1960"/>
      <c r="AM1960"/>
      <c r="AN1960"/>
      <c r="AO1960"/>
      <c r="AP1960"/>
      <c r="AQ1960"/>
      <c r="AR1960"/>
      <c r="AS1960"/>
      <c r="AT1960"/>
      <c r="AU1960"/>
      <c r="AV1960"/>
      <c r="AW1960"/>
      <c r="AX1960"/>
      <c r="AY1960"/>
      <c r="AZ1960"/>
      <c r="BA1960"/>
      <c r="BB1960"/>
      <c r="BC1960"/>
    </row>
    <row r="1961" spans="32:55" x14ac:dyDescent="0.3">
      <c r="AF1961"/>
      <c r="AG1961"/>
      <c r="AH1961"/>
      <c r="AI1961"/>
      <c r="AJ1961"/>
      <c r="AK1961"/>
      <c r="AL1961"/>
      <c r="AM1961"/>
      <c r="AN1961"/>
      <c r="AO1961"/>
      <c r="AP1961"/>
      <c r="AQ1961"/>
      <c r="AR1961"/>
      <c r="AS1961"/>
      <c r="AT1961"/>
      <c r="AU1961"/>
      <c r="AV1961"/>
      <c r="AW1961"/>
      <c r="AX1961"/>
      <c r="AY1961"/>
      <c r="AZ1961"/>
      <c r="BA1961"/>
      <c r="BB1961"/>
      <c r="BC1961"/>
    </row>
    <row r="1962" spans="32:55" x14ac:dyDescent="0.3">
      <c r="AF1962"/>
      <c r="AG1962"/>
      <c r="AH1962"/>
      <c r="AI1962"/>
      <c r="AJ1962"/>
      <c r="AK1962"/>
      <c r="AL1962"/>
      <c r="AM1962"/>
      <c r="AN1962"/>
      <c r="AO1962"/>
      <c r="AP1962"/>
      <c r="AQ1962"/>
      <c r="AR1962"/>
      <c r="AS1962"/>
      <c r="AT1962"/>
      <c r="AU1962"/>
      <c r="AV1962"/>
      <c r="AW1962"/>
      <c r="AX1962"/>
      <c r="AY1962"/>
      <c r="AZ1962"/>
      <c r="BA1962"/>
      <c r="BB1962"/>
      <c r="BC1962"/>
    </row>
    <row r="1963" spans="32:55" x14ac:dyDescent="0.3">
      <c r="AF1963"/>
      <c r="AG1963"/>
      <c r="AH1963"/>
      <c r="AI1963"/>
      <c r="AJ1963"/>
      <c r="AK1963"/>
      <c r="AL1963"/>
      <c r="AM1963"/>
      <c r="AN1963"/>
      <c r="AO1963"/>
      <c r="AP1963"/>
      <c r="AQ1963"/>
      <c r="AR1963"/>
      <c r="AS1963"/>
      <c r="AT1963"/>
      <c r="AU1963"/>
      <c r="AV1963"/>
      <c r="AW1963"/>
      <c r="AX1963"/>
      <c r="AY1963"/>
      <c r="AZ1963"/>
      <c r="BA1963"/>
      <c r="BB1963"/>
      <c r="BC1963"/>
    </row>
    <row r="1964" spans="32:55" x14ac:dyDescent="0.3">
      <c r="AF1964"/>
      <c r="AG1964"/>
      <c r="AH1964"/>
      <c r="AI1964"/>
      <c r="AJ1964"/>
      <c r="AK1964"/>
      <c r="AL1964"/>
      <c r="AM1964"/>
      <c r="AN1964"/>
      <c r="AO1964"/>
      <c r="AP1964"/>
      <c r="AQ1964"/>
      <c r="AR1964"/>
      <c r="AS1964"/>
      <c r="AT1964"/>
      <c r="AU1964"/>
      <c r="AV1964"/>
      <c r="AW1964"/>
      <c r="AX1964"/>
      <c r="AY1964"/>
      <c r="AZ1964"/>
      <c r="BA1964"/>
      <c r="BB1964"/>
      <c r="BC1964"/>
    </row>
    <row r="1965" spans="32:55" x14ac:dyDescent="0.3">
      <c r="AF1965"/>
      <c r="AG1965"/>
      <c r="AH1965"/>
      <c r="AI1965"/>
      <c r="AJ1965"/>
      <c r="AK1965"/>
      <c r="AL1965"/>
      <c r="AM1965"/>
      <c r="AN1965"/>
      <c r="AO1965"/>
      <c r="AP1965"/>
      <c r="AQ1965"/>
      <c r="AR1965"/>
      <c r="AS1965"/>
      <c r="AT1965"/>
      <c r="AU1965"/>
      <c r="AV1965"/>
      <c r="AW1965"/>
      <c r="AX1965"/>
      <c r="AY1965"/>
      <c r="AZ1965"/>
      <c r="BA1965"/>
      <c r="BB1965"/>
      <c r="BC1965"/>
    </row>
    <row r="1966" spans="32:55" x14ac:dyDescent="0.3">
      <c r="AF1966"/>
      <c r="AG1966"/>
      <c r="AH1966"/>
      <c r="AI1966"/>
      <c r="AJ1966"/>
      <c r="AK1966"/>
      <c r="AL1966"/>
      <c r="AM1966"/>
      <c r="AN1966"/>
      <c r="AO1966"/>
      <c r="AP1966"/>
      <c r="AQ1966"/>
      <c r="AR1966"/>
      <c r="AS1966"/>
      <c r="AT1966"/>
      <c r="AU1966"/>
      <c r="AV1966"/>
      <c r="AW1966"/>
      <c r="AX1966"/>
      <c r="AY1966"/>
      <c r="AZ1966"/>
      <c r="BA1966"/>
      <c r="BB1966"/>
      <c r="BC1966"/>
    </row>
    <row r="1967" spans="32:55" x14ac:dyDescent="0.3">
      <c r="AF1967"/>
      <c r="AG1967"/>
      <c r="AH1967"/>
      <c r="AI1967"/>
      <c r="AJ1967"/>
      <c r="AK1967"/>
      <c r="AL1967"/>
      <c r="AM1967"/>
      <c r="AN1967"/>
      <c r="AO1967"/>
      <c r="AP1967"/>
      <c r="AQ1967"/>
      <c r="AR1967"/>
      <c r="AS1967"/>
      <c r="AT1967"/>
      <c r="AU1967"/>
      <c r="AV1967"/>
      <c r="AW1967"/>
      <c r="AX1967"/>
      <c r="AY1967"/>
      <c r="AZ1967"/>
      <c r="BA1967"/>
      <c r="BB1967"/>
      <c r="BC1967"/>
    </row>
    <row r="1968" spans="32:55" x14ac:dyDescent="0.3">
      <c r="AF1968"/>
      <c r="AG1968"/>
      <c r="AH1968"/>
      <c r="AI1968"/>
      <c r="AJ1968"/>
      <c r="AK1968"/>
      <c r="AL1968"/>
      <c r="AM1968"/>
      <c r="AN1968"/>
      <c r="AO1968"/>
      <c r="AP1968"/>
      <c r="AQ1968"/>
      <c r="AR1968"/>
      <c r="AS1968"/>
      <c r="AT1968"/>
      <c r="AU1968"/>
      <c r="AV1968"/>
      <c r="AW1968"/>
      <c r="AX1968"/>
      <c r="AY1968"/>
      <c r="AZ1968"/>
      <c r="BA1968"/>
      <c r="BB1968"/>
      <c r="BC1968"/>
    </row>
    <row r="1969" spans="32:55" x14ac:dyDescent="0.3">
      <c r="AF1969"/>
      <c r="AG1969"/>
      <c r="AH1969"/>
      <c r="AI1969"/>
      <c r="AJ1969"/>
      <c r="AK1969"/>
      <c r="AL1969"/>
      <c r="AM1969"/>
      <c r="AN1969"/>
      <c r="AO1969"/>
      <c r="AP1969"/>
      <c r="AQ1969"/>
      <c r="AR1969"/>
      <c r="AS1969"/>
      <c r="AT1969"/>
      <c r="AU1969"/>
      <c r="AV1969"/>
      <c r="AW1969"/>
      <c r="AX1969"/>
      <c r="AY1969"/>
      <c r="AZ1969"/>
      <c r="BA1969"/>
      <c r="BB1969"/>
      <c r="BC1969"/>
    </row>
    <row r="1970" spans="32:55" x14ac:dyDescent="0.3">
      <c r="AF1970"/>
      <c r="AG1970"/>
      <c r="AH1970"/>
      <c r="AI1970"/>
      <c r="AJ1970"/>
      <c r="AK1970"/>
      <c r="AL1970"/>
      <c r="AM1970"/>
      <c r="AN1970"/>
      <c r="AO1970"/>
      <c r="AP1970"/>
      <c r="AQ1970"/>
      <c r="AR1970"/>
      <c r="AS1970"/>
      <c r="AT1970"/>
      <c r="AU1970"/>
      <c r="AV1970"/>
      <c r="AW1970"/>
      <c r="AX1970"/>
      <c r="AY1970"/>
      <c r="AZ1970"/>
      <c r="BA1970"/>
      <c r="BB1970"/>
      <c r="BC1970"/>
    </row>
    <row r="1971" spans="32:55" x14ac:dyDescent="0.3">
      <c r="AF1971"/>
      <c r="AG1971"/>
      <c r="AH1971"/>
      <c r="AI1971"/>
      <c r="AJ1971"/>
      <c r="AK1971"/>
      <c r="AL1971"/>
      <c r="AM1971"/>
      <c r="AN1971"/>
      <c r="AO1971"/>
      <c r="AP1971"/>
      <c r="AQ1971"/>
      <c r="AR1971"/>
      <c r="AS1971"/>
      <c r="AT1971"/>
      <c r="AU1971"/>
      <c r="AV1971"/>
      <c r="AW1971"/>
      <c r="AX1971"/>
      <c r="AY1971"/>
      <c r="AZ1971"/>
      <c r="BA1971"/>
      <c r="BB1971"/>
      <c r="BC1971"/>
    </row>
    <row r="1972" spans="32:55" x14ac:dyDescent="0.3">
      <c r="AF1972"/>
      <c r="AG1972"/>
      <c r="AH1972"/>
      <c r="AI1972"/>
      <c r="AJ1972"/>
      <c r="AK1972"/>
      <c r="AL1972"/>
      <c r="AM1972"/>
      <c r="AN1972"/>
      <c r="AO1972"/>
      <c r="AP1972"/>
      <c r="AQ1972"/>
      <c r="AR1972"/>
      <c r="AS1972"/>
      <c r="AT1972"/>
      <c r="AU1972"/>
      <c r="AV1972"/>
      <c r="AW1972"/>
      <c r="AX1972"/>
      <c r="AY1972"/>
      <c r="AZ1972"/>
      <c r="BA1972"/>
      <c r="BB1972"/>
      <c r="BC1972"/>
    </row>
    <row r="1973" spans="32:55" x14ac:dyDescent="0.3">
      <c r="AF1973"/>
      <c r="AG1973"/>
      <c r="AH1973"/>
      <c r="AI1973"/>
      <c r="AJ1973"/>
      <c r="AK1973"/>
      <c r="AL1973"/>
      <c r="AM1973"/>
      <c r="AN1973"/>
      <c r="AO1973"/>
      <c r="AP1973"/>
      <c r="AQ1973"/>
      <c r="AR1973"/>
      <c r="AS1973"/>
      <c r="AT1973"/>
      <c r="AU1973"/>
      <c r="AV1973"/>
      <c r="AW1973"/>
      <c r="AX1973"/>
      <c r="AY1973"/>
      <c r="AZ1973"/>
      <c r="BA1973"/>
      <c r="BB1973"/>
      <c r="BC1973"/>
    </row>
    <row r="1974" spans="32:55" x14ac:dyDescent="0.3">
      <c r="AF1974"/>
      <c r="AG1974"/>
      <c r="AH1974"/>
      <c r="AI1974"/>
      <c r="AJ1974"/>
      <c r="AK1974"/>
      <c r="AL1974"/>
      <c r="AM1974"/>
      <c r="AN1974"/>
      <c r="AO1974"/>
      <c r="AP1974"/>
      <c r="AQ1974"/>
      <c r="AR1974"/>
      <c r="AS1974"/>
      <c r="AT1974"/>
      <c r="AU1974"/>
      <c r="AV1974"/>
      <c r="AW1974"/>
      <c r="AX1974"/>
      <c r="AY1974"/>
      <c r="AZ1974"/>
      <c r="BA1974"/>
      <c r="BB1974"/>
      <c r="BC1974"/>
    </row>
    <row r="1975" spans="32:55" x14ac:dyDescent="0.3">
      <c r="AF1975"/>
      <c r="AG1975"/>
      <c r="AH1975"/>
      <c r="AI1975"/>
      <c r="AJ1975"/>
      <c r="AK1975"/>
      <c r="AL1975"/>
      <c r="AM1975"/>
      <c r="AN1975"/>
      <c r="AO1975"/>
      <c r="AP1975"/>
      <c r="AQ1975"/>
      <c r="AR1975"/>
      <c r="AS1975"/>
      <c r="AT1975"/>
      <c r="AU1975"/>
      <c r="AV1975"/>
      <c r="AW1975"/>
      <c r="AX1975"/>
      <c r="AY1975"/>
      <c r="AZ1975"/>
      <c r="BA1975"/>
      <c r="BB1975"/>
      <c r="BC1975"/>
    </row>
    <row r="1976" spans="32:55" x14ac:dyDescent="0.3">
      <c r="AF1976"/>
      <c r="AG1976"/>
      <c r="AH1976"/>
      <c r="AI1976"/>
      <c r="AJ1976"/>
      <c r="AK1976"/>
      <c r="AL1976"/>
      <c r="AM1976"/>
      <c r="AN1976"/>
      <c r="AO1976"/>
      <c r="AP1976"/>
      <c r="AQ1976"/>
      <c r="AR1976"/>
      <c r="AS1976"/>
      <c r="AT1976"/>
      <c r="AU1976"/>
      <c r="AV1976"/>
      <c r="AW1976"/>
      <c r="AX1976"/>
      <c r="AY1976"/>
      <c r="AZ1976"/>
      <c r="BA1976"/>
      <c r="BB1976"/>
      <c r="BC1976"/>
    </row>
    <row r="1977" spans="32:55" x14ac:dyDescent="0.3">
      <c r="AF1977"/>
      <c r="AG1977"/>
      <c r="AH1977"/>
      <c r="AI1977"/>
      <c r="AJ1977"/>
      <c r="AK1977"/>
      <c r="AL1977"/>
      <c r="AM1977"/>
      <c r="AN1977"/>
      <c r="AO1977"/>
      <c r="AP1977"/>
      <c r="AQ1977"/>
      <c r="AR1977"/>
      <c r="AS1977"/>
      <c r="AT1977"/>
      <c r="AU1977"/>
      <c r="AV1977"/>
      <c r="AW1977"/>
      <c r="AX1977"/>
      <c r="AY1977"/>
      <c r="AZ1977"/>
      <c r="BA1977"/>
      <c r="BB1977"/>
      <c r="BC1977"/>
    </row>
    <row r="1978" spans="32:55" x14ac:dyDescent="0.3">
      <c r="AF1978"/>
      <c r="AG1978"/>
      <c r="AH1978"/>
      <c r="AI1978"/>
      <c r="AJ1978"/>
      <c r="AK1978"/>
      <c r="AL1978"/>
      <c r="AM1978"/>
      <c r="AN1978"/>
      <c r="AO1978"/>
      <c r="AP1978"/>
      <c r="AQ1978"/>
      <c r="AR1978"/>
      <c r="AS1978"/>
      <c r="AT1978"/>
      <c r="AU1978"/>
      <c r="AV1978"/>
      <c r="AW1978"/>
      <c r="AX1978"/>
      <c r="AY1978"/>
      <c r="AZ1978"/>
      <c r="BA1978"/>
      <c r="BB1978"/>
      <c r="BC1978"/>
    </row>
    <row r="1979" spans="32:55" x14ac:dyDescent="0.3">
      <c r="AF1979"/>
      <c r="AG1979"/>
      <c r="AH1979"/>
      <c r="AI1979"/>
      <c r="AJ1979"/>
      <c r="AK1979"/>
      <c r="AL1979"/>
      <c r="AM1979"/>
      <c r="AN1979"/>
      <c r="AO1979"/>
      <c r="AP1979"/>
      <c r="AQ1979"/>
      <c r="AR1979"/>
      <c r="AS1979"/>
      <c r="AT1979"/>
      <c r="AU1979"/>
      <c r="AV1979"/>
      <c r="AW1979"/>
      <c r="AX1979"/>
      <c r="AY1979"/>
      <c r="AZ1979"/>
      <c r="BA1979"/>
      <c r="BB1979"/>
      <c r="BC1979"/>
    </row>
    <row r="1980" spans="32:55" x14ac:dyDescent="0.3">
      <c r="AF1980"/>
      <c r="AG1980"/>
      <c r="AH1980"/>
      <c r="AI1980"/>
      <c r="AJ1980"/>
      <c r="AK1980"/>
      <c r="AL1980"/>
      <c r="AM1980"/>
      <c r="AN1980"/>
      <c r="AO1980"/>
      <c r="AP1980"/>
      <c r="AQ1980"/>
      <c r="AR1980"/>
      <c r="AS1980"/>
      <c r="AT1980"/>
      <c r="AU1980"/>
      <c r="AV1980"/>
      <c r="AW1980"/>
      <c r="AX1980"/>
      <c r="AY1980"/>
      <c r="AZ1980"/>
      <c r="BA1980"/>
      <c r="BB1980"/>
      <c r="BC1980"/>
    </row>
    <row r="1981" spans="32:55" x14ac:dyDescent="0.3">
      <c r="AF1981"/>
      <c r="AG1981"/>
      <c r="AH1981"/>
      <c r="AI1981"/>
      <c r="AJ1981"/>
      <c r="AK1981"/>
      <c r="AL1981"/>
      <c r="AM1981"/>
      <c r="AN1981"/>
      <c r="AO1981"/>
      <c r="AP1981"/>
      <c r="AQ1981"/>
      <c r="AR1981"/>
      <c r="AS1981"/>
      <c r="AT1981"/>
      <c r="AU1981"/>
      <c r="AV1981"/>
      <c r="AW1981"/>
      <c r="AX1981"/>
      <c r="AY1981"/>
      <c r="AZ1981"/>
      <c r="BA1981"/>
      <c r="BB1981"/>
      <c r="BC1981"/>
    </row>
    <row r="1982" spans="32:55" x14ac:dyDescent="0.3">
      <c r="AF1982"/>
      <c r="AG1982"/>
      <c r="AH1982"/>
      <c r="AI1982"/>
      <c r="AJ1982"/>
      <c r="AK1982"/>
      <c r="AL1982"/>
      <c r="AM1982"/>
      <c r="AN1982"/>
      <c r="AO1982"/>
      <c r="AP1982"/>
      <c r="AQ1982"/>
      <c r="AR1982"/>
      <c r="AS1982"/>
      <c r="AT1982"/>
      <c r="AU1982"/>
      <c r="AV1982"/>
      <c r="AW1982"/>
      <c r="AX1982"/>
      <c r="AY1982"/>
      <c r="AZ1982"/>
      <c r="BA1982"/>
      <c r="BB1982"/>
      <c r="BC1982"/>
    </row>
    <row r="1983" spans="32:55" x14ac:dyDescent="0.3">
      <c r="AF1983"/>
      <c r="AG1983"/>
      <c r="AH1983"/>
      <c r="AI1983"/>
      <c r="AJ1983"/>
      <c r="AK1983"/>
      <c r="AL1983"/>
      <c r="AM1983"/>
      <c r="AN1983"/>
      <c r="AO1983"/>
      <c r="AP1983"/>
      <c r="AQ1983"/>
      <c r="AR1983"/>
      <c r="AS1983"/>
      <c r="AT1983"/>
      <c r="AU1983"/>
      <c r="AV1983"/>
      <c r="AW1983"/>
      <c r="AX1983"/>
      <c r="AY1983"/>
      <c r="AZ1983"/>
      <c r="BA1983"/>
      <c r="BB1983"/>
      <c r="BC1983"/>
    </row>
    <row r="1984" spans="32:55" x14ac:dyDescent="0.3">
      <c r="AF1984"/>
      <c r="AG1984"/>
      <c r="AH1984"/>
      <c r="AI1984"/>
      <c r="AJ1984"/>
      <c r="AK1984"/>
      <c r="AL1984"/>
      <c r="AM1984"/>
      <c r="AN1984"/>
      <c r="AO1984"/>
      <c r="AP1984"/>
      <c r="AQ1984"/>
      <c r="AR1984"/>
      <c r="AS1984"/>
      <c r="AT1984"/>
      <c r="AU1984"/>
      <c r="AV1984"/>
      <c r="AW1984"/>
      <c r="AX1984"/>
      <c r="AY1984"/>
      <c r="AZ1984"/>
      <c r="BA1984"/>
      <c r="BB1984"/>
      <c r="BC1984"/>
    </row>
    <row r="1985" spans="32:55" x14ac:dyDescent="0.3">
      <c r="AF1985"/>
      <c r="AG1985"/>
      <c r="AH1985"/>
      <c r="AI1985"/>
      <c r="AJ1985"/>
      <c r="AK1985"/>
      <c r="AL1985"/>
      <c r="AM1985"/>
      <c r="AN1985"/>
      <c r="AO1985"/>
      <c r="AP1985"/>
      <c r="AQ1985"/>
      <c r="AR1985"/>
      <c r="AS1985"/>
      <c r="AT1985"/>
      <c r="AU1985"/>
      <c r="AV1985"/>
      <c r="AW1985"/>
      <c r="AX1985"/>
      <c r="AY1985"/>
      <c r="AZ1985"/>
      <c r="BA1985"/>
      <c r="BB1985"/>
      <c r="BC1985"/>
    </row>
    <row r="1986" spans="32:55" x14ac:dyDescent="0.3">
      <c r="AF1986"/>
      <c r="AG1986"/>
      <c r="AH1986"/>
      <c r="AI1986"/>
      <c r="AJ1986"/>
      <c r="AK1986"/>
      <c r="AL1986"/>
      <c r="AM1986"/>
      <c r="AN1986"/>
      <c r="AO1986"/>
      <c r="AP1986"/>
      <c r="AQ1986"/>
      <c r="AR1986"/>
      <c r="AS1986"/>
      <c r="AT1986"/>
      <c r="AU1986"/>
      <c r="AV1986"/>
      <c r="AW1986"/>
      <c r="AX1986"/>
      <c r="AY1986"/>
      <c r="AZ1986"/>
      <c r="BA1986"/>
      <c r="BB1986"/>
      <c r="BC1986"/>
    </row>
    <row r="1987" spans="32:55" x14ac:dyDescent="0.3">
      <c r="AF1987"/>
      <c r="AG1987"/>
      <c r="AH1987"/>
      <c r="AI1987"/>
      <c r="AJ1987"/>
      <c r="AK1987"/>
      <c r="AL1987"/>
      <c r="AM1987"/>
      <c r="AN1987"/>
      <c r="AO1987"/>
      <c r="AP1987"/>
      <c r="AQ1987"/>
      <c r="AR1987"/>
      <c r="AS1987"/>
      <c r="AT1987"/>
      <c r="AU1987"/>
      <c r="AV1987"/>
      <c r="AW1987"/>
      <c r="AX1987"/>
      <c r="AY1987"/>
      <c r="AZ1987"/>
      <c r="BA1987"/>
      <c r="BB1987"/>
      <c r="BC1987"/>
    </row>
    <row r="1988" spans="32:55" x14ac:dyDescent="0.3">
      <c r="AF1988"/>
      <c r="AG1988"/>
      <c r="AH1988"/>
      <c r="AI1988"/>
      <c r="AJ1988"/>
      <c r="AK1988"/>
      <c r="AL1988"/>
      <c r="AM1988"/>
      <c r="AN1988"/>
      <c r="AO1988"/>
      <c r="AP1988"/>
      <c r="AQ1988"/>
      <c r="AR1988"/>
      <c r="AS1988"/>
      <c r="AT1988"/>
      <c r="AU1988"/>
      <c r="AV1988"/>
      <c r="AW1988"/>
      <c r="AX1988"/>
      <c r="AY1988"/>
      <c r="AZ1988"/>
      <c r="BA1988"/>
      <c r="BB1988"/>
      <c r="BC1988"/>
    </row>
    <row r="1989" spans="32:55" x14ac:dyDescent="0.3">
      <c r="AF1989"/>
      <c r="AG1989"/>
      <c r="AH1989"/>
      <c r="AI1989"/>
      <c r="AJ1989"/>
      <c r="AK1989"/>
      <c r="AL1989"/>
      <c r="AM1989"/>
      <c r="AN1989"/>
      <c r="AO1989"/>
      <c r="AP1989"/>
      <c r="AQ1989"/>
      <c r="AR1989"/>
      <c r="AS1989"/>
      <c r="AT1989"/>
      <c r="AU1989"/>
      <c r="AV1989"/>
      <c r="AW1989"/>
      <c r="AX1989"/>
      <c r="AY1989"/>
      <c r="AZ1989"/>
      <c r="BA1989"/>
      <c r="BB1989"/>
      <c r="BC1989"/>
    </row>
    <row r="1990" spans="32:55" x14ac:dyDescent="0.3">
      <c r="AF1990"/>
      <c r="AG1990"/>
      <c r="AH1990"/>
      <c r="AI1990"/>
      <c r="AJ1990"/>
      <c r="AK1990"/>
      <c r="AL1990"/>
      <c r="AM1990"/>
      <c r="AN1990"/>
      <c r="AO1990"/>
      <c r="AP1990"/>
      <c r="AQ1990"/>
      <c r="AR1990"/>
      <c r="AS1990"/>
      <c r="AT1990"/>
      <c r="AU1990"/>
      <c r="AV1990"/>
      <c r="AW1990"/>
      <c r="AX1990"/>
      <c r="AY1990"/>
      <c r="AZ1990"/>
      <c r="BA1990"/>
      <c r="BB1990"/>
      <c r="BC1990"/>
    </row>
    <row r="1991" spans="32:55" x14ac:dyDescent="0.3">
      <c r="AF1991"/>
      <c r="AG1991"/>
      <c r="AH1991"/>
      <c r="AI1991"/>
      <c r="AJ1991"/>
      <c r="AK1991"/>
      <c r="AL1991"/>
      <c r="AM1991"/>
      <c r="AN1991"/>
      <c r="AO1991"/>
      <c r="AP1991"/>
      <c r="AQ1991"/>
      <c r="AR1991"/>
      <c r="AS1991"/>
      <c r="AT1991"/>
      <c r="AU1991"/>
      <c r="AV1991"/>
      <c r="AW1991"/>
      <c r="AX1991"/>
      <c r="AY1991"/>
      <c r="AZ1991"/>
      <c r="BA1991"/>
      <c r="BB1991"/>
      <c r="BC1991"/>
    </row>
    <row r="1992" spans="32:55" x14ac:dyDescent="0.3">
      <c r="AF1992"/>
      <c r="AG1992"/>
      <c r="AH1992"/>
      <c r="AI1992"/>
      <c r="AJ1992"/>
      <c r="AK1992"/>
      <c r="AL1992"/>
      <c r="AM1992"/>
      <c r="AN1992"/>
      <c r="AO1992"/>
      <c r="AP1992"/>
      <c r="AQ1992"/>
      <c r="AR1992"/>
      <c r="AS1992"/>
      <c r="AT1992"/>
      <c r="AU1992"/>
      <c r="AV1992"/>
      <c r="AW1992"/>
      <c r="AX1992"/>
      <c r="AY1992"/>
      <c r="AZ1992"/>
      <c r="BA1992"/>
      <c r="BB1992"/>
      <c r="BC1992"/>
    </row>
    <row r="1993" spans="32:55" x14ac:dyDescent="0.3">
      <c r="AF1993"/>
      <c r="AG1993"/>
      <c r="AH1993"/>
      <c r="AI1993"/>
      <c r="AJ1993"/>
      <c r="AK1993"/>
      <c r="AL1993"/>
      <c r="AM1993"/>
      <c r="AN1993"/>
      <c r="AO1993"/>
      <c r="AP1993"/>
      <c r="AQ1993"/>
      <c r="AR1993"/>
      <c r="AS1993"/>
      <c r="AT1993"/>
      <c r="AU1993"/>
      <c r="AV1993"/>
      <c r="AW1993"/>
      <c r="AX1993"/>
      <c r="AY1993"/>
      <c r="AZ1993"/>
      <c r="BA1993"/>
      <c r="BB1993"/>
      <c r="BC1993"/>
    </row>
    <row r="1994" spans="32:55" x14ac:dyDescent="0.3">
      <c r="AF1994"/>
      <c r="AG1994"/>
      <c r="AH1994"/>
      <c r="AI1994"/>
      <c r="AJ1994"/>
      <c r="AK1994"/>
      <c r="AL1994"/>
      <c r="AM1994"/>
      <c r="AN1994"/>
      <c r="AO1994"/>
      <c r="AP1994"/>
      <c r="AQ1994"/>
      <c r="AR1994"/>
      <c r="AS1994"/>
      <c r="AT1994"/>
      <c r="AU1994"/>
      <c r="AV1994"/>
      <c r="AW1994"/>
      <c r="AX1994"/>
      <c r="AY1994"/>
      <c r="AZ1994"/>
      <c r="BA1994"/>
      <c r="BB1994"/>
      <c r="BC1994"/>
    </row>
    <row r="1995" spans="32:55" x14ac:dyDescent="0.3">
      <c r="AF1995"/>
      <c r="AG1995"/>
      <c r="AH1995"/>
      <c r="AI1995"/>
      <c r="AJ1995"/>
      <c r="AK1995"/>
      <c r="AL1995"/>
      <c r="AM1995"/>
      <c r="AN1995"/>
      <c r="AO1995"/>
      <c r="AP1995"/>
      <c r="AQ1995"/>
      <c r="AR1995"/>
      <c r="AS1995"/>
      <c r="AT1995"/>
      <c r="AU1995"/>
      <c r="AV1995"/>
      <c r="AW1995"/>
      <c r="AX1995"/>
      <c r="AY1995"/>
      <c r="AZ1995"/>
      <c r="BA1995"/>
      <c r="BB1995"/>
      <c r="BC1995"/>
    </row>
    <row r="1996" spans="32:55" x14ac:dyDescent="0.3">
      <c r="AF1996"/>
      <c r="AG1996"/>
      <c r="AH1996"/>
      <c r="AI1996"/>
      <c r="AJ1996"/>
      <c r="AK1996"/>
      <c r="AL1996"/>
      <c r="AM1996"/>
      <c r="AN1996"/>
      <c r="AO1996"/>
      <c r="AP1996"/>
      <c r="AQ1996"/>
      <c r="AR1996"/>
      <c r="AS1996"/>
      <c r="AT1996"/>
      <c r="AU1996"/>
      <c r="AV1996"/>
      <c r="AW1996"/>
      <c r="AX1996"/>
      <c r="AY1996"/>
      <c r="AZ1996"/>
      <c r="BA1996"/>
      <c r="BB1996"/>
      <c r="BC1996"/>
    </row>
    <row r="1997" spans="32:55" x14ac:dyDescent="0.3">
      <c r="AF1997"/>
      <c r="AG1997"/>
      <c r="AH1997"/>
      <c r="AI1997"/>
      <c r="AJ1997"/>
      <c r="AK1997"/>
      <c r="AL1997"/>
      <c r="AM1997"/>
      <c r="AN1997"/>
      <c r="AO1997"/>
      <c r="AP1997"/>
      <c r="AQ1997"/>
      <c r="AR1997"/>
      <c r="AS1997"/>
      <c r="AT1997"/>
      <c r="AU1997"/>
      <c r="AV1997"/>
      <c r="AW1997"/>
      <c r="AX1997"/>
      <c r="AY1997"/>
      <c r="AZ1997"/>
      <c r="BA1997"/>
      <c r="BB1997"/>
      <c r="BC1997"/>
    </row>
    <row r="1998" spans="32:55" x14ac:dyDescent="0.3">
      <c r="AF1998"/>
      <c r="AG1998"/>
      <c r="AH1998"/>
      <c r="AI1998"/>
      <c r="AJ1998"/>
      <c r="AK1998"/>
      <c r="AL1998"/>
      <c r="AM1998"/>
      <c r="AN1998"/>
      <c r="AO1998"/>
      <c r="AP1998"/>
      <c r="AQ1998"/>
      <c r="AR1998"/>
      <c r="AS1998"/>
      <c r="AT1998"/>
      <c r="AU1998"/>
      <c r="AV1998"/>
      <c r="AW1998"/>
      <c r="AX1998"/>
      <c r="AY1998"/>
      <c r="AZ1998"/>
      <c r="BA1998"/>
      <c r="BB1998"/>
      <c r="BC1998"/>
    </row>
    <row r="1999" spans="32:55" x14ac:dyDescent="0.3">
      <c r="AF1999"/>
      <c r="AG1999"/>
      <c r="AH1999"/>
      <c r="AI1999"/>
      <c r="AJ1999"/>
      <c r="AK1999"/>
      <c r="AL1999"/>
      <c r="AM1999"/>
      <c r="AN1999"/>
      <c r="AO1999"/>
      <c r="AP1999"/>
      <c r="AQ1999"/>
      <c r="AR1999"/>
      <c r="AS1999"/>
      <c r="AT1999"/>
      <c r="AU1999"/>
      <c r="AV1999"/>
      <c r="AW1999"/>
      <c r="AX1999"/>
      <c r="AY1999"/>
      <c r="AZ1999"/>
      <c r="BA1999"/>
      <c r="BB1999"/>
      <c r="BC1999"/>
    </row>
    <row r="2000" spans="32:55" x14ac:dyDescent="0.3">
      <c r="AF2000"/>
      <c r="AG2000"/>
      <c r="AH2000"/>
      <c r="AI2000"/>
      <c r="AJ2000"/>
      <c r="AK2000"/>
      <c r="AL2000"/>
      <c r="AM2000"/>
      <c r="AN2000"/>
      <c r="AO2000"/>
      <c r="AP2000"/>
      <c r="AQ2000"/>
      <c r="AR2000"/>
      <c r="AS2000"/>
      <c r="AT2000"/>
      <c r="AU2000"/>
      <c r="AV2000"/>
      <c r="AW2000"/>
      <c r="AX2000"/>
      <c r="AY2000"/>
      <c r="AZ2000"/>
      <c r="BA2000"/>
      <c r="BB2000"/>
      <c r="BC2000"/>
    </row>
    <row r="2001" spans="32:55" x14ac:dyDescent="0.3">
      <c r="AF2001"/>
      <c r="AG2001"/>
      <c r="AH2001"/>
      <c r="AI2001"/>
      <c r="AJ2001"/>
      <c r="AK2001"/>
      <c r="AL2001"/>
      <c r="AM2001"/>
      <c r="AN2001"/>
      <c r="AO2001"/>
      <c r="AP2001"/>
      <c r="AQ2001"/>
      <c r="AR2001"/>
      <c r="AS2001"/>
      <c r="AT2001"/>
      <c r="AU2001"/>
      <c r="AV2001"/>
      <c r="AW2001"/>
      <c r="AX2001"/>
      <c r="AY2001"/>
      <c r="AZ2001"/>
      <c r="BA2001"/>
      <c r="BB2001"/>
      <c r="BC2001"/>
    </row>
    <row r="2002" spans="32:55" x14ac:dyDescent="0.3">
      <c r="AF2002"/>
      <c r="AG2002"/>
      <c r="AH2002"/>
      <c r="AI2002"/>
      <c r="AJ2002"/>
      <c r="AK2002"/>
      <c r="AL2002"/>
      <c r="AM2002"/>
      <c r="AN2002"/>
      <c r="AO2002"/>
      <c r="AP2002"/>
      <c r="AQ2002"/>
      <c r="AR2002"/>
      <c r="AS2002"/>
      <c r="AT2002"/>
      <c r="AU2002"/>
      <c r="AV2002"/>
      <c r="AW2002"/>
      <c r="AX2002"/>
      <c r="AY2002"/>
      <c r="AZ2002"/>
      <c r="BA2002"/>
      <c r="BB2002"/>
      <c r="BC2002"/>
    </row>
    <row r="2003" spans="32:55" x14ac:dyDescent="0.3">
      <c r="AF2003"/>
      <c r="AG2003"/>
      <c r="AH2003"/>
      <c r="AI2003"/>
      <c r="AJ2003"/>
      <c r="AK2003"/>
      <c r="AL2003"/>
      <c r="AM2003"/>
      <c r="AN2003"/>
      <c r="AO2003"/>
      <c r="AP2003"/>
      <c r="AQ2003"/>
      <c r="AR2003"/>
      <c r="AS2003"/>
      <c r="AT2003"/>
      <c r="AU2003"/>
      <c r="AV2003"/>
      <c r="AW2003"/>
      <c r="AX2003"/>
      <c r="AY2003"/>
      <c r="AZ2003"/>
      <c r="BA2003"/>
      <c r="BB2003"/>
      <c r="BC2003"/>
    </row>
    <row r="2004" spans="32:55" x14ac:dyDescent="0.3">
      <c r="AF2004"/>
      <c r="AG2004"/>
      <c r="AH2004"/>
      <c r="AI2004"/>
      <c r="AJ2004"/>
      <c r="AK2004"/>
      <c r="AL2004"/>
      <c r="AM2004"/>
      <c r="AN2004"/>
      <c r="AO2004"/>
      <c r="AP2004"/>
      <c r="AQ2004"/>
      <c r="AR2004"/>
      <c r="AS2004"/>
      <c r="AT2004"/>
      <c r="AU2004"/>
      <c r="AV2004"/>
      <c r="AW2004"/>
      <c r="AX2004"/>
      <c r="AY2004"/>
      <c r="AZ2004"/>
      <c r="BA2004"/>
      <c r="BB2004"/>
      <c r="BC2004"/>
    </row>
    <row r="2005" spans="32:55" x14ac:dyDescent="0.3">
      <c r="AF2005"/>
      <c r="AG2005"/>
      <c r="AH2005"/>
      <c r="AI2005"/>
      <c r="AJ2005"/>
      <c r="AK2005"/>
      <c r="AL2005"/>
      <c r="AM2005"/>
      <c r="AN2005"/>
      <c r="AO2005"/>
      <c r="AP2005"/>
      <c r="AQ2005"/>
      <c r="AR2005"/>
      <c r="AS2005"/>
      <c r="AT2005"/>
      <c r="AU2005"/>
      <c r="AV2005"/>
      <c r="AW2005"/>
      <c r="AX2005"/>
      <c r="AY2005"/>
      <c r="AZ2005"/>
      <c r="BA2005"/>
      <c r="BB2005"/>
      <c r="BC2005"/>
    </row>
    <row r="2006" spans="32:55" x14ac:dyDescent="0.3">
      <c r="AF2006"/>
      <c r="AG2006"/>
      <c r="AH2006"/>
      <c r="AI2006"/>
      <c r="AJ2006"/>
      <c r="AK2006"/>
      <c r="AL2006"/>
      <c r="AM2006"/>
      <c r="AN2006"/>
      <c r="AO2006"/>
      <c r="AP2006"/>
      <c r="AQ2006"/>
      <c r="AR2006"/>
      <c r="AS2006"/>
      <c r="AT2006"/>
      <c r="AU2006"/>
      <c r="AV2006"/>
      <c r="AW2006"/>
      <c r="AX2006"/>
      <c r="AY2006"/>
      <c r="AZ2006"/>
      <c r="BA2006"/>
      <c r="BB2006"/>
      <c r="BC2006"/>
    </row>
    <row r="2007" spans="32:55" x14ac:dyDescent="0.3">
      <c r="AF2007"/>
      <c r="AG2007"/>
      <c r="AH2007"/>
      <c r="AI2007"/>
      <c r="AJ2007"/>
      <c r="AK2007"/>
      <c r="AL2007"/>
      <c r="AM2007"/>
      <c r="AN2007"/>
      <c r="AO2007"/>
      <c r="AP2007"/>
      <c r="AQ2007"/>
      <c r="AR2007"/>
      <c r="AS2007"/>
      <c r="AT2007"/>
      <c r="AU2007"/>
      <c r="AV2007"/>
      <c r="AW2007"/>
      <c r="AX2007"/>
      <c r="AY2007"/>
      <c r="AZ2007"/>
      <c r="BA2007"/>
      <c r="BB2007"/>
      <c r="BC2007"/>
    </row>
    <row r="2008" spans="32:55" x14ac:dyDescent="0.3">
      <c r="AF2008"/>
      <c r="AG2008"/>
      <c r="AH2008"/>
      <c r="AI2008"/>
      <c r="AJ2008"/>
      <c r="AK2008"/>
      <c r="AL2008"/>
      <c r="AM2008"/>
      <c r="AN2008"/>
      <c r="AO2008"/>
      <c r="AP2008"/>
      <c r="AQ2008"/>
      <c r="AR2008"/>
      <c r="AS2008"/>
      <c r="AT2008"/>
      <c r="AU2008"/>
      <c r="AV2008"/>
      <c r="AW2008"/>
      <c r="AX2008"/>
      <c r="AY2008"/>
      <c r="AZ2008"/>
      <c r="BA2008"/>
      <c r="BB2008"/>
      <c r="BC2008"/>
    </row>
    <row r="2009" spans="32:55" x14ac:dyDescent="0.3">
      <c r="AF2009"/>
      <c r="AG2009"/>
      <c r="AH2009"/>
      <c r="AI2009"/>
      <c r="AJ2009"/>
      <c r="AK2009"/>
      <c r="AL2009"/>
      <c r="AM2009"/>
      <c r="AN2009"/>
      <c r="AO2009"/>
      <c r="AP2009"/>
      <c r="AQ2009"/>
      <c r="AR2009"/>
      <c r="AS2009"/>
      <c r="AT2009"/>
      <c r="AU2009"/>
      <c r="AV2009"/>
      <c r="AW2009"/>
      <c r="AX2009"/>
      <c r="AY2009"/>
      <c r="AZ2009"/>
      <c r="BA2009"/>
      <c r="BB2009"/>
      <c r="BC2009"/>
    </row>
    <row r="2010" spans="32:55" x14ac:dyDescent="0.3">
      <c r="AF2010"/>
      <c r="AG2010"/>
      <c r="AH2010"/>
      <c r="AI2010"/>
      <c r="AJ2010"/>
      <c r="AK2010"/>
      <c r="AL2010"/>
      <c r="AM2010"/>
      <c r="AN2010"/>
      <c r="AO2010"/>
      <c r="AP2010"/>
      <c r="AQ2010"/>
      <c r="AR2010"/>
      <c r="AS2010"/>
      <c r="AT2010"/>
      <c r="AU2010"/>
      <c r="AV2010"/>
      <c r="AW2010"/>
      <c r="AX2010"/>
      <c r="AY2010"/>
      <c r="AZ2010"/>
      <c r="BA2010"/>
      <c r="BB2010"/>
      <c r="BC2010"/>
    </row>
    <row r="2011" spans="32:55" x14ac:dyDescent="0.3">
      <c r="AF2011"/>
      <c r="AG2011"/>
      <c r="AH2011"/>
      <c r="AI2011"/>
      <c r="AJ2011"/>
      <c r="AK2011"/>
      <c r="AL2011"/>
      <c r="AM2011"/>
      <c r="AN2011"/>
      <c r="AO2011"/>
      <c r="AP2011"/>
      <c r="AQ2011"/>
      <c r="AR2011"/>
      <c r="AS2011"/>
      <c r="AT2011"/>
      <c r="AU2011"/>
      <c r="AV2011"/>
      <c r="AW2011"/>
      <c r="AX2011"/>
      <c r="AY2011"/>
      <c r="AZ2011"/>
      <c r="BA2011"/>
      <c r="BB2011"/>
      <c r="BC2011"/>
    </row>
    <row r="2012" spans="32:55" x14ac:dyDescent="0.3">
      <c r="AF2012"/>
      <c r="AG2012"/>
      <c r="AH2012"/>
      <c r="AI2012"/>
      <c r="AJ2012"/>
      <c r="AK2012"/>
      <c r="AL2012"/>
      <c r="AM2012"/>
      <c r="AN2012"/>
      <c r="AO2012"/>
      <c r="AP2012"/>
      <c r="AQ2012"/>
      <c r="AR2012"/>
      <c r="AS2012"/>
      <c r="AT2012"/>
      <c r="AU2012"/>
      <c r="AV2012"/>
      <c r="AW2012"/>
      <c r="AX2012"/>
      <c r="AY2012"/>
      <c r="AZ2012"/>
      <c r="BA2012"/>
      <c r="BB2012"/>
      <c r="BC2012"/>
    </row>
    <row r="2013" spans="32:55" x14ac:dyDescent="0.3">
      <c r="AF2013"/>
      <c r="AG2013"/>
      <c r="AH2013"/>
      <c r="AI2013"/>
      <c r="AJ2013"/>
      <c r="AK2013"/>
      <c r="AL2013"/>
      <c r="AM2013"/>
      <c r="AN2013"/>
      <c r="AO2013"/>
      <c r="AP2013"/>
      <c r="AQ2013"/>
      <c r="AR2013"/>
      <c r="AS2013"/>
      <c r="AT2013"/>
      <c r="AU2013"/>
      <c r="AV2013"/>
      <c r="AW2013"/>
      <c r="AX2013"/>
      <c r="AY2013"/>
      <c r="AZ2013"/>
      <c r="BA2013"/>
      <c r="BB2013"/>
      <c r="BC2013"/>
    </row>
    <row r="2014" spans="32:55" x14ac:dyDescent="0.3">
      <c r="AF2014"/>
      <c r="AG2014"/>
      <c r="AH2014"/>
      <c r="AI2014"/>
      <c r="AJ2014"/>
      <c r="AK2014"/>
      <c r="AL2014"/>
      <c r="AM2014"/>
      <c r="AN2014"/>
      <c r="AO2014"/>
      <c r="AP2014"/>
      <c r="AQ2014"/>
      <c r="AR2014"/>
      <c r="AS2014"/>
      <c r="AT2014"/>
      <c r="AU2014"/>
      <c r="AV2014"/>
      <c r="AW2014"/>
      <c r="AX2014"/>
      <c r="AY2014"/>
      <c r="AZ2014"/>
      <c r="BA2014"/>
      <c r="BB2014"/>
      <c r="BC2014"/>
    </row>
    <row r="2015" spans="32:55" x14ac:dyDescent="0.3">
      <c r="AF2015"/>
      <c r="AG2015"/>
      <c r="AH2015"/>
      <c r="AI2015"/>
      <c r="AJ2015"/>
      <c r="AK2015"/>
      <c r="AL2015"/>
      <c r="AM2015"/>
      <c r="AN2015"/>
      <c r="AO2015"/>
      <c r="AP2015"/>
      <c r="AQ2015"/>
      <c r="AR2015"/>
      <c r="AS2015"/>
      <c r="AT2015"/>
      <c r="AU2015"/>
      <c r="AV2015"/>
      <c r="AW2015"/>
      <c r="AX2015"/>
      <c r="AY2015"/>
      <c r="AZ2015"/>
      <c r="BA2015"/>
      <c r="BB2015"/>
      <c r="BC2015"/>
    </row>
    <row r="2016" spans="32:55" x14ac:dyDescent="0.3">
      <c r="AF2016"/>
      <c r="AG2016"/>
      <c r="AH2016"/>
      <c r="AI2016"/>
      <c r="AJ2016"/>
      <c r="AK2016"/>
      <c r="AL2016"/>
      <c r="AM2016"/>
      <c r="AN2016"/>
      <c r="AO2016"/>
      <c r="AP2016"/>
      <c r="AQ2016"/>
      <c r="AR2016"/>
      <c r="AS2016"/>
      <c r="AT2016"/>
      <c r="AU2016"/>
      <c r="AV2016"/>
      <c r="AW2016"/>
      <c r="AX2016"/>
      <c r="AY2016"/>
      <c r="AZ2016"/>
      <c r="BA2016"/>
      <c r="BB2016"/>
      <c r="BC2016"/>
    </row>
    <row r="2017" spans="32:55" x14ac:dyDescent="0.3">
      <c r="AF2017"/>
      <c r="AG2017"/>
      <c r="AH2017"/>
      <c r="AI2017"/>
      <c r="AJ2017"/>
      <c r="AK2017"/>
      <c r="AL2017"/>
      <c r="AM2017"/>
      <c r="AN2017"/>
      <c r="AO2017"/>
      <c r="AP2017"/>
      <c r="AQ2017"/>
      <c r="AR2017"/>
      <c r="AS2017"/>
      <c r="AT2017"/>
      <c r="AU2017"/>
      <c r="AV2017"/>
      <c r="AW2017"/>
      <c r="AX2017"/>
      <c r="AY2017"/>
      <c r="AZ2017"/>
      <c r="BA2017"/>
      <c r="BB2017"/>
      <c r="BC2017"/>
    </row>
    <row r="2018" spans="32:55" x14ac:dyDescent="0.3">
      <c r="AF2018"/>
      <c r="AG2018"/>
      <c r="AH2018"/>
      <c r="AI2018"/>
      <c r="AJ2018"/>
      <c r="AK2018"/>
      <c r="AL2018"/>
      <c r="AM2018"/>
      <c r="AN2018"/>
      <c r="AO2018"/>
      <c r="AP2018"/>
      <c r="AQ2018"/>
      <c r="AR2018"/>
      <c r="AS2018"/>
      <c r="AT2018"/>
      <c r="AU2018"/>
      <c r="AV2018"/>
      <c r="AW2018"/>
      <c r="AX2018"/>
      <c r="AY2018"/>
      <c r="AZ2018"/>
      <c r="BA2018"/>
      <c r="BB2018"/>
      <c r="BC2018"/>
    </row>
    <row r="2019" spans="32:55" x14ac:dyDescent="0.3">
      <c r="AF2019"/>
      <c r="AG2019"/>
      <c r="AH2019"/>
      <c r="AI2019"/>
      <c r="AJ2019"/>
      <c r="AK2019"/>
      <c r="AL2019"/>
      <c r="AM2019"/>
      <c r="AN2019"/>
      <c r="AO2019"/>
      <c r="AP2019"/>
      <c r="AQ2019"/>
      <c r="AR2019"/>
      <c r="AS2019"/>
      <c r="AT2019"/>
      <c r="AU2019"/>
      <c r="AV2019"/>
      <c r="AW2019"/>
      <c r="AX2019"/>
      <c r="AY2019"/>
      <c r="AZ2019"/>
      <c r="BA2019"/>
      <c r="BB2019"/>
      <c r="BC2019"/>
    </row>
    <row r="2020" spans="32:55" x14ac:dyDescent="0.3">
      <c r="AF2020"/>
      <c r="AG2020"/>
      <c r="AH2020"/>
      <c r="AI2020"/>
      <c r="AJ2020"/>
      <c r="AK2020"/>
      <c r="AL2020"/>
      <c r="AM2020"/>
      <c r="AN2020"/>
      <c r="AO2020"/>
      <c r="AP2020"/>
      <c r="AQ2020"/>
      <c r="AR2020"/>
      <c r="AS2020"/>
      <c r="AT2020"/>
      <c r="AU2020"/>
      <c r="AV2020"/>
      <c r="AW2020"/>
      <c r="AX2020"/>
      <c r="AY2020"/>
      <c r="AZ2020"/>
      <c r="BA2020"/>
      <c r="BB2020"/>
      <c r="BC2020"/>
    </row>
    <row r="2021" spans="32:55" x14ac:dyDescent="0.3">
      <c r="AF2021"/>
      <c r="AG2021"/>
      <c r="AH2021"/>
      <c r="AI2021"/>
      <c r="AJ2021"/>
      <c r="AK2021"/>
      <c r="AL2021"/>
      <c r="AM2021"/>
      <c r="AN2021"/>
      <c r="AO2021"/>
      <c r="AP2021"/>
      <c r="AQ2021"/>
      <c r="AR2021"/>
      <c r="AS2021"/>
      <c r="AT2021"/>
      <c r="AU2021"/>
      <c r="AV2021"/>
      <c r="AW2021"/>
      <c r="AX2021"/>
      <c r="AY2021"/>
      <c r="AZ2021"/>
      <c r="BA2021"/>
      <c r="BB2021"/>
      <c r="BC2021"/>
    </row>
    <row r="2022" spans="32:55" x14ac:dyDescent="0.3">
      <c r="AF2022"/>
      <c r="AG2022"/>
      <c r="AH2022"/>
      <c r="AI2022"/>
      <c r="AJ2022"/>
      <c r="AK2022"/>
      <c r="AL2022"/>
      <c r="AM2022"/>
      <c r="AN2022"/>
      <c r="AO2022"/>
      <c r="AP2022"/>
      <c r="AQ2022"/>
      <c r="AR2022"/>
      <c r="AS2022"/>
      <c r="AT2022"/>
      <c r="AU2022"/>
      <c r="AV2022"/>
      <c r="AW2022"/>
      <c r="AX2022"/>
      <c r="AY2022"/>
      <c r="AZ2022"/>
      <c r="BA2022"/>
      <c r="BB2022"/>
      <c r="BC2022"/>
    </row>
    <row r="2023" spans="32:55" x14ac:dyDescent="0.3">
      <c r="AF2023"/>
      <c r="AG2023"/>
      <c r="AH2023"/>
      <c r="AI2023"/>
      <c r="AJ2023"/>
      <c r="AK2023"/>
      <c r="AL2023"/>
      <c r="AM2023"/>
      <c r="AN2023"/>
      <c r="AO2023"/>
      <c r="AP2023"/>
      <c r="AQ2023"/>
      <c r="AR2023"/>
      <c r="AS2023"/>
      <c r="AT2023"/>
      <c r="AU2023"/>
      <c r="AV2023"/>
      <c r="AW2023"/>
      <c r="AX2023"/>
      <c r="AY2023"/>
      <c r="AZ2023"/>
      <c r="BA2023"/>
      <c r="BB2023"/>
      <c r="BC2023"/>
    </row>
    <row r="2024" spans="32:55" x14ac:dyDescent="0.3">
      <c r="AF2024"/>
      <c r="AG2024"/>
      <c r="AH2024"/>
      <c r="AI2024"/>
      <c r="AJ2024"/>
      <c r="AK2024"/>
      <c r="AL2024"/>
      <c r="AM2024"/>
      <c r="AN2024"/>
      <c r="AO2024"/>
      <c r="AP2024"/>
      <c r="AQ2024"/>
      <c r="AR2024"/>
      <c r="AS2024"/>
      <c r="AT2024"/>
      <c r="AU2024"/>
      <c r="AV2024"/>
      <c r="AW2024"/>
      <c r="AX2024"/>
      <c r="AY2024"/>
      <c r="AZ2024"/>
      <c r="BA2024"/>
      <c r="BB2024"/>
      <c r="BC2024"/>
    </row>
    <row r="2025" spans="32:55" x14ac:dyDescent="0.3">
      <c r="AF2025"/>
      <c r="AG2025"/>
      <c r="AH2025"/>
      <c r="AI2025"/>
      <c r="AJ2025"/>
      <c r="AK2025"/>
      <c r="AL2025"/>
      <c r="AM2025"/>
      <c r="AN2025"/>
      <c r="AO2025"/>
      <c r="AP2025"/>
      <c r="AQ2025"/>
      <c r="AR2025"/>
      <c r="AS2025"/>
      <c r="AT2025"/>
      <c r="AU2025"/>
      <c r="AV2025"/>
      <c r="AW2025"/>
      <c r="AX2025"/>
      <c r="AY2025"/>
      <c r="AZ2025"/>
      <c r="BA2025"/>
      <c r="BB2025"/>
      <c r="BC2025"/>
    </row>
    <row r="2026" spans="32:55" x14ac:dyDescent="0.3">
      <c r="AF2026"/>
      <c r="AG2026"/>
      <c r="AH2026"/>
      <c r="AI2026"/>
      <c r="AJ2026"/>
      <c r="AK2026"/>
      <c r="AL2026"/>
      <c r="AM2026"/>
      <c r="AN2026"/>
      <c r="AO2026"/>
      <c r="AP2026"/>
      <c r="AQ2026"/>
      <c r="AR2026"/>
      <c r="AS2026"/>
      <c r="AT2026"/>
      <c r="AU2026"/>
      <c r="AV2026"/>
      <c r="AW2026"/>
      <c r="AX2026"/>
      <c r="AY2026"/>
      <c r="AZ2026"/>
      <c r="BA2026"/>
      <c r="BB2026"/>
      <c r="BC2026"/>
    </row>
    <row r="2027" spans="32:55" x14ac:dyDescent="0.3">
      <c r="AF2027"/>
      <c r="AG2027"/>
      <c r="AH2027"/>
      <c r="AI2027"/>
      <c r="AJ2027"/>
      <c r="AK2027"/>
      <c r="AL2027"/>
      <c r="AM2027"/>
      <c r="AN2027"/>
      <c r="AO2027"/>
      <c r="AP2027"/>
      <c r="AQ2027"/>
      <c r="AR2027"/>
      <c r="AS2027"/>
      <c r="AT2027"/>
      <c r="AU2027"/>
      <c r="AV2027"/>
      <c r="AW2027"/>
      <c r="AX2027"/>
      <c r="AY2027"/>
      <c r="AZ2027"/>
      <c r="BA2027"/>
      <c r="BB2027"/>
      <c r="BC2027"/>
    </row>
    <row r="2028" spans="32:55" x14ac:dyDescent="0.3">
      <c r="AF2028"/>
      <c r="AG2028"/>
      <c r="AH2028"/>
      <c r="AI2028"/>
      <c r="AJ2028"/>
      <c r="AK2028"/>
      <c r="AL2028"/>
      <c r="AM2028"/>
      <c r="AN2028"/>
      <c r="AO2028"/>
      <c r="AP2028"/>
      <c r="AQ2028"/>
      <c r="AR2028"/>
      <c r="AS2028"/>
      <c r="AT2028"/>
      <c r="AU2028"/>
      <c r="AV2028"/>
      <c r="AW2028"/>
      <c r="AX2028"/>
      <c r="AY2028"/>
      <c r="AZ2028"/>
      <c r="BA2028"/>
      <c r="BB2028"/>
      <c r="BC2028"/>
    </row>
    <row r="2029" spans="32:55" x14ac:dyDescent="0.3">
      <c r="AF2029"/>
      <c r="AG2029"/>
      <c r="AH2029"/>
      <c r="AI2029"/>
      <c r="AJ2029"/>
      <c r="AK2029"/>
      <c r="AL2029"/>
      <c r="AM2029"/>
      <c r="AN2029"/>
      <c r="AO2029"/>
      <c r="AP2029"/>
      <c r="AQ2029"/>
      <c r="AR2029"/>
      <c r="AS2029"/>
      <c r="AT2029"/>
      <c r="AU2029"/>
      <c r="AV2029"/>
      <c r="AW2029"/>
      <c r="AX2029"/>
      <c r="AY2029"/>
      <c r="AZ2029"/>
      <c r="BA2029"/>
      <c r="BB2029"/>
      <c r="BC2029"/>
    </row>
    <row r="2030" spans="32:55" x14ac:dyDescent="0.3">
      <c r="AF2030"/>
      <c r="AG2030"/>
      <c r="AH2030"/>
      <c r="AI2030"/>
      <c r="AJ2030"/>
      <c r="AK2030"/>
      <c r="AL2030"/>
      <c r="AM2030"/>
      <c r="AN2030"/>
      <c r="AO2030"/>
      <c r="AP2030"/>
      <c r="AQ2030"/>
      <c r="AR2030"/>
      <c r="AS2030"/>
      <c r="AT2030"/>
      <c r="AU2030"/>
      <c r="AV2030"/>
      <c r="AW2030"/>
      <c r="AX2030"/>
      <c r="AY2030"/>
      <c r="AZ2030"/>
      <c r="BA2030"/>
      <c r="BB2030"/>
      <c r="BC2030"/>
    </row>
    <row r="2031" spans="32:55" x14ac:dyDescent="0.3">
      <c r="AF2031"/>
      <c r="AG2031"/>
      <c r="AH2031"/>
      <c r="AI2031"/>
      <c r="AJ2031"/>
      <c r="AK2031"/>
      <c r="AL2031"/>
      <c r="AM2031"/>
      <c r="AN2031"/>
      <c r="AO2031"/>
      <c r="AP2031"/>
      <c r="AQ2031"/>
      <c r="AR2031"/>
      <c r="AS2031"/>
      <c r="AT2031"/>
      <c r="AU2031"/>
      <c r="AV2031"/>
      <c r="AW2031"/>
      <c r="AX2031"/>
      <c r="AY2031"/>
      <c r="AZ2031"/>
      <c r="BA2031"/>
      <c r="BB2031"/>
      <c r="BC2031"/>
    </row>
    <row r="2032" spans="32:55" x14ac:dyDescent="0.3">
      <c r="AF2032"/>
      <c r="AG2032"/>
      <c r="AH2032"/>
      <c r="AI2032"/>
      <c r="AJ2032"/>
      <c r="AK2032"/>
      <c r="AL2032"/>
      <c r="AM2032"/>
      <c r="AN2032"/>
      <c r="AO2032"/>
      <c r="AP2032"/>
      <c r="AQ2032"/>
      <c r="AR2032"/>
      <c r="AS2032"/>
      <c r="AT2032"/>
      <c r="AU2032"/>
      <c r="AV2032"/>
      <c r="AW2032"/>
      <c r="AX2032"/>
      <c r="AY2032"/>
      <c r="AZ2032"/>
      <c r="BA2032"/>
      <c r="BB2032"/>
      <c r="BC2032"/>
    </row>
    <row r="2033" spans="32:55" x14ac:dyDescent="0.3">
      <c r="AF2033"/>
      <c r="AG2033"/>
      <c r="AH2033"/>
      <c r="AI2033"/>
      <c r="AJ2033"/>
      <c r="AK2033"/>
      <c r="AL2033"/>
      <c r="AM2033"/>
      <c r="AN2033"/>
      <c r="AO2033"/>
      <c r="AP2033"/>
      <c r="AQ2033"/>
      <c r="AR2033"/>
      <c r="AS2033"/>
      <c r="AT2033"/>
      <c r="AU2033"/>
      <c r="AV2033"/>
      <c r="AW2033"/>
      <c r="AX2033"/>
      <c r="AY2033"/>
      <c r="AZ2033"/>
      <c r="BA2033"/>
      <c r="BB2033"/>
      <c r="BC2033"/>
    </row>
    <row r="2034" spans="32:55" x14ac:dyDescent="0.3">
      <c r="AF2034"/>
      <c r="AG2034"/>
      <c r="AH2034"/>
      <c r="AI2034"/>
      <c r="AJ2034"/>
      <c r="AK2034"/>
      <c r="AL2034"/>
      <c r="AM2034"/>
      <c r="AN2034"/>
      <c r="AO2034"/>
      <c r="AP2034"/>
      <c r="AQ2034"/>
      <c r="AR2034"/>
      <c r="AS2034"/>
      <c r="AT2034"/>
      <c r="AU2034"/>
      <c r="AV2034"/>
      <c r="AW2034"/>
      <c r="AX2034"/>
      <c r="AY2034"/>
      <c r="AZ2034"/>
      <c r="BA2034"/>
      <c r="BB2034"/>
      <c r="BC2034"/>
    </row>
    <row r="2035" spans="32:55" x14ac:dyDescent="0.3">
      <c r="AF2035"/>
      <c r="AG2035"/>
      <c r="AH2035"/>
      <c r="AI2035"/>
      <c r="AJ2035"/>
      <c r="AK2035"/>
      <c r="AL2035"/>
      <c r="AM2035"/>
      <c r="AN2035"/>
      <c r="AO2035"/>
      <c r="AP2035"/>
      <c r="AQ2035"/>
      <c r="AR2035"/>
      <c r="AS2035"/>
      <c r="AT2035"/>
      <c r="AU2035"/>
      <c r="AV2035"/>
      <c r="AW2035"/>
      <c r="AX2035"/>
      <c r="AY2035"/>
      <c r="AZ2035"/>
      <c r="BA2035"/>
      <c r="BB2035"/>
      <c r="BC2035"/>
    </row>
    <row r="2036" spans="32:55" x14ac:dyDescent="0.3">
      <c r="AF2036"/>
      <c r="AG2036"/>
      <c r="AH2036"/>
      <c r="AI2036"/>
      <c r="AJ2036"/>
      <c r="AK2036"/>
      <c r="AL2036"/>
      <c r="AM2036"/>
      <c r="AN2036"/>
      <c r="AO2036"/>
      <c r="AP2036"/>
      <c r="AQ2036"/>
      <c r="AR2036"/>
      <c r="AS2036"/>
      <c r="AT2036"/>
      <c r="AU2036"/>
      <c r="AV2036"/>
      <c r="AW2036"/>
      <c r="AX2036"/>
      <c r="AY2036"/>
      <c r="AZ2036"/>
      <c r="BA2036"/>
      <c r="BB2036"/>
      <c r="BC2036"/>
    </row>
    <row r="2037" spans="32:55" x14ac:dyDescent="0.3">
      <c r="AF2037"/>
      <c r="AG2037"/>
      <c r="AH2037"/>
      <c r="AI2037"/>
      <c r="AJ2037"/>
      <c r="AK2037"/>
      <c r="AL2037"/>
      <c r="AM2037"/>
      <c r="AN2037"/>
      <c r="AO2037"/>
      <c r="AP2037"/>
      <c r="AQ2037"/>
      <c r="AR2037"/>
      <c r="AS2037"/>
      <c r="AT2037"/>
      <c r="AU2037"/>
      <c r="AV2037"/>
      <c r="AW2037"/>
      <c r="AX2037"/>
      <c r="AY2037"/>
      <c r="AZ2037"/>
      <c r="BA2037"/>
      <c r="BB2037"/>
      <c r="BC2037"/>
    </row>
    <row r="2038" spans="32:55" x14ac:dyDescent="0.3">
      <c r="AF2038"/>
      <c r="AG2038"/>
      <c r="AH2038"/>
      <c r="AI2038"/>
      <c r="AJ2038"/>
      <c r="AK2038"/>
      <c r="AL2038"/>
      <c r="AM2038"/>
      <c r="AN2038"/>
      <c r="AO2038"/>
      <c r="AP2038"/>
      <c r="AQ2038"/>
      <c r="AR2038"/>
      <c r="AS2038"/>
      <c r="AT2038"/>
      <c r="AU2038"/>
      <c r="AV2038"/>
      <c r="AW2038"/>
      <c r="AX2038"/>
      <c r="AY2038"/>
      <c r="AZ2038"/>
      <c r="BA2038"/>
      <c r="BB2038"/>
      <c r="BC2038"/>
    </row>
    <row r="2039" spans="32:55" x14ac:dyDescent="0.3">
      <c r="AF2039"/>
      <c r="AG2039"/>
      <c r="AH2039"/>
      <c r="AI2039"/>
      <c r="AJ2039"/>
      <c r="AK2039"/>
      <c r="AL2039"/>
      <c r="AM2039"/>
      <c r="AN2039"/>
      <c r="AO2039"/>
      <c r="AP2039"/>
      <c r="AQ2039"/>
      <c r="AR2039"/>
      <c r="AS2039"/>
      <c r="AT2039"/>
      <c r="AU2039"/>
      <c r="AV2039"/>
      <c r="AW2039"/>
      <c r="AX2039"/>
      <c r="AY2039"/>
      <c r="AZ2039"/>
      <c r="BA2039"/>
      <c r="BB2039"/>
      <c r="BC2039"/>
    </row>
    <row r="2040" spans="32:55" x14ac:dyDescent="0.3">
      <c r="AF2040"/>
      <c r="AG2040"/>
      <c r="AH2040"/>
      <c r="AI2040"/>
      <c r="AJ2040"/>
      <c r="AK2040"/>
      <c r="AL2040"/>
      <c r="AM2040"/>
      <c r="AN2040"/>
      <c r="AO2040"/>
      <c r="AP2040"/>
      <c r="AQ2040"/>
      <c r="AR2040"/>
      <c r="AS2040"/>
      <c r="AT2040"/>
      <c r="AU2040"/>
      <c r="AV2040"/>
      <c r="AW2040"/>
      <c r="AX2040"/>
      <c r="AY2040"/>
      <c r="AZ2040"/>
      <c r="BA2040"/>
      <c r="BB2040"/>
      <c r="BC2040"/>
    </row>
    <row r="2041" spans="32:55" x14ac:dyDescent="0.3">
      <c r="AF2041"/>
      <c r="AG2041"/>
      <c r="AH2041"/>
      <c r="AI2041"/>
      <c r="AJ2041"/>
      <c r="AK2041"/>
      <c r="AL2041"/>
      <c r="AM2041"/>
      <c r="AN2041"/>
      <c r="AO2041"/>
      <c r="AP2041"/>
      <c r="AQ2041"/>
      <c r="AR2041"/>
      <c r="AS2041"/>
      <c r="AT2041"/>
      <c r="AU2041"/>
      <c r="AV2041"/>
      <c r="AW2041"/>
      <c r="AX2041"/>
      <c r="AY2041"/>
      <c r="AZ2041"/>
      <c r="BA2041"/>
      <c r="BB2041"/>
      <c r="BC2041"/>
    </row>
    <row r="2042" spans="32:55" x14ac:dyDescent="0.3">
      <c r="AF2042"/>
      <c r="AG2042"/>
      <c r="AH2042"/>
      <c r="AI2042"/>
      <c r="AJ2042"/>
      <c r="AK2042"/>
      <c r="AL2042"/>
      <c r="AM2042"/>
      <c r="AN2042"/>
      <c r="AO2042"/>
      <c r="AP2042"/>
      <c r="AQ2042"/>
      <c r="AR2042"/>
      <c r="AS2042"/>
      <c r="AT2042"/>
      <c r="AU2042"/>
      <c r="AV2042"/>
      <c r="AW2042"/>
      <c r="AX2042"/>
      <c r="AY2042"/>
      <c r="AZ2042"/>
      <c r="BA2042"/>
      <c r="BB2042"/>
      <c r="BC2042"/>
    </row>
    <row r="2043" spans="32:55" x14ac:dyDescent="0.3">
      <c r="AF2043"/>
      <c r="AG2043"/>
      <c r="AH2043"/>
      <c r="AI2043"/>
      <c r="AJ2043"/>
      <c r="AK2043"/>
      <c r="AL2043"/>
      <c r="AM2043"/>
      <c r="AN2043"/>
      <c r="AO2043"/>
      <c r="AP2043"/>
      <c r="AQ2043"/>
      <c r="AR2043"/>
      <c r="AS2043"/>
      <c r="AT2043"/>
      <c r="AU2043"/>
      <c r="AV2043"/>
      <c r="AW2043"/>
      <c r="AX2043"/>
      <c r="AY2043"/>
      <c r="AZ2043"/>
      <c r="BA2043"/>
      <c r="BB2043"/>
      <c r="BC2043"/>
    </row>
    <row r="2044" spans="32:55" x14ac:dyDescent="0.3">
      <c r="AF2044"/>
      <c r="AG2044"/>
      <c r="AH2044"/>
      <c r="AI2044"/>
      <c r="AJ2044"/>
      <c r="AK2044"/>
      <c r="AL2044"/>
      <c r="AM2044"/>
      <c r="AN2044"/>
      <c r="AO2044"/>
      <c r="AP2044"/>
      <c r="AQ2044"/>
      <c r="AR2044"/>
      <c r="AS2044"/>
      <c r="AT2044"/>
      <c r="AU2044"/>
      <c r="AV2044"/>
      <c r="AW2044"/>
      <c r="AX2044"/>
      <c r="AY2044"/>
      <c r="AZ2044"/>
      <c r="BA2044"/>
      <c r="BB2044"/>
      <c r="BC2044"/>
    </row>
    <row r="2045" spans="32:55" x14ac:dyDescent="0.3">
      <c r="AF2045"/>
      <c r="AG2045"/>
      <c r="AH2045"/>
      <c r="AI2045"/>
      <c r="AJ2045"/>
      <c r="AK2045"/>
      <c r="AL2045"/>
      <c r="AM2045"/>
      <c r="AN2045"/>
      <c r="AO2045"/>
      <c r="AP2045"/>
      <c r="AQ2045"/>
      <c r="AR2045"/>
      <c r="AS2045"/>
      <c r="AT2045"/>
      <c r="AU2045"/>
      <c r="AV2045"/>
      <c r="AW2045"/>
      <c r="AX2045"/>
      <c r="AY2045"/>
      <c r="AZ2045"/>
      <c r="BA2045"/>
      <c r="BB2045"/>
      <c r="BC2045"/>
    </row>
    <row r="2046" spans="32:55" x14ac:dyDescent="0.3">
      <c r="AF2046"/>
      <c r="AG2046"/>
      <c r="AH2046"/>
      <c r="AI2046"/>
      <c r="AJ2046"/>
      <c r="AK2046"/>
      <c r="AL2046"/>
      <c r="AM2046"/>
      <c r="AN2046"/>
      <c r="AO2046"/>
      <c r="AP2046"/>
      <c r="AQ2046"/>
      <c r="AR2046"/>
      <c r="AS2046"/>
      <c r="AT2046"/>
      <c r="AU2046"/>
      <c r="AV2046"/>
      <c r="AW2046"/>
      <c r="AX2046"/>
      <c r="AY2046"/>
      <c r="AZ2046"/>
      <c r="BA2046"/>
      <c r="BB2046"/>
      <c r="BC2046"/>
    </row>
    <row r="2047" spans="32:55" x14ac:dyDescent="0.3">
      <c r="AF2047"/>
      <c r="AG2047"/>
      <c r="AH2047"/>
      <c r="AI2047"/>
      <c r="AJ2047"/>
      <c r="AK2047"/>
      <c r="AL2047"/>
      <c r="AM2047"/>
      <c r="AN2047"/>
      <c r="AO2047"/>
      <c r="AP2047"/>
      <c r="AQ2047"/>
      <c r="AR2047"/>
      <c r="AS2047"/>
      <c r="AT2047"/>
      <c r="AU2047"/>
      <c r="AV2047"/>
      <c r="AW2047"/>
      <c r="AX2047"/>
      <c r="AY2047"/>
      <c r="AZ2047"/>
      <c r="BA2047"/>
      <c r="BB2047"/>
      <c r="BC2047"/>
    </row>
    <row r="2048" spans="32:55" x14ac:dyDescent="0.3">
      <c r="AF2048"/>
      <c r="AG2048"/>
      <c r="AH2048"/>
      <c r="AI2048"/>
      <c r="AJ2048"/>
      <c r="AK2048"/>
      <c r="AL2048"/>
      <c r="AM2048"/>
      <c r="AN2048"/>
      <c r="AO2048"/>
      <c r="AP2048"/>
      <c r="AQ2048"/>
      <c r="AR2048"/>
      <c r="AS2048"/>
      <c r="AT2048"/>
      <c r="AU2048"/>
      <c r="AV2048"/>
      <c r="AW2048"/>
      <c r="AX2048"/>
      <c r="AY2048"/>
      <c r="AZ2048"/>
      <c r="BA2048"/>
      <c r="BB2048"/>
      <c r="BC2048"/>
    </row>
    <row r="2049" spans="32:55" x14ac:dyDescent="0.3">
      <c r="AF2049"/>
      <c r="AG2049"/>
      <c r="AH2049"/>
      <c r="AI2049"/>
      <c r="AJ2049"/>
      <c r="AK2049"/>
      <c r="AL2049"/>
      <c r="AM2049"/>
      <c r="AN2049"/>
      <c r="AO2049"/>
      <c r="AP2049"/>
      <c r="AQ2049"/>
      <c r="AR2049"/>
      <c r="AS2049"/>
      <c r="AT2049"/>
      <c r="AU2049"/>
      <c r="AV2049"/>
      <c r="AW2049"/>
      <c r="AX2049"/>
      <c r="AY2049"/>
      <c r="AZ2049"/>
      <c r="BA2049"/>
      <c r="BB2049"/>
      <c r="BC2049"/>
    </row>
    <row r="2050" spans="32:55" x14ac:dyDescent="0.3">
      <c r="AF2050"/>
      <c r="AG2050"/>
      <c r="AH2050"/>
      <c r="AI2050"/>
      <c r="AJ2050"/>
      <c r="AK2050"/>
      <c r="AL2050"/>
      <c r="AM2050"/>
      <c r="AN2050"/>
      <c r="AO2050"/>
      <c r="AP2050"/>
      <c r="AQ2050"/>
      <c r="AR2050"/>
      <c r="AS2050"/>
      <c r="AT2050"/>
      <c r="AU2050"/>
      <c r="AV2050"/>
      <c r="AW2050"/>
      <c r="AX2050"/>
      <c r="AY2050"/>
      <c r="AZ2050"/>
      <c r="BA2050"/>
      <c r="BB2050"/>
      <c r="BC2050"/>
    </row>
    <row r="2051" spans="32:55" x14ac:dyDescent="0.3">
      <c r="AF2051"/>
      <c r="AG2051"/>
      <c r="AH2051"/>
      <c r="AI2051"/>
      <c r="AJ2051"/>
      <c r="AK2051"/>
      <c r="AL2051"/>
      <c r="AM2051"/>
      <c r="AN2051"/>
      <c r="AO2051"/>
      <c r="AP2051"/>
      <c r="AQ2051"/>
      <c r="AR2051"/>
      <c r="AS2051"/>
      <c r="AT2051"/>
      <c r="AU2051"/>
      <c r="AV2051"/>
      <c r="AW2051"/>
      <c r="AX2051"/>
      <c r="AY2051"/>
      <c r="AZ2051"/>
      <c r="BA2051"/>
      <c r="BB2051"/>
      <c r="BC2051"/>
    </row>
    <row r="2052" spans="32:55" x14ac:dyDescent="0.3">
      <c r="AF2052"/>
      <c r="AG2052"/>
      <c r="AH2052"/>
      <c r="AI2052"/>
      <c r="AJ2052"/>
      <c r="AK2052"/>
      <c r="AL2052"/>
      <c r="AM2052"/>
      <c r="AN2052"/>
      <c r="AO2052"/>
      <c r="AP2052"/>
      <c r="AQ2052"/>
      <c r="AR2052"/>
      <c r="AS2052"/>
      <c r="AT2052"/>
      <c r="AU2052"/>
      <c r="AV2052"/>
      <c r="AW2052"/>
      <c r="AX2052"/>
      <c r="AY2052"/>
      <c r="AZ2052"/>
      <c r="BA2052"/>
      <c r="BB2052"/>
      <c r="BC2052"/>
    </row>
    <row r="2053" spans="32:55" x14ac:dyDescent="0.3">
      <c r="AF2053"/>
      <c r="AG2053"/>
      <c r="AH2053"/>
      <c r="AI2053"/>
      <c r="AJ2053"/>
      <c r="AK2053"/>
      <c r="AL2053"/>
      <c r="AM2053"/>
      <c r="AN2053"/>
      <c r="AO2053"/>
      <c r="AP2053"/>
      <c r="AQ2053"/>
      <c r="AR2053"/>
      <c r="AS2053"/>
      <c r="AT2053"/>
      <c r="AU2053"/>
      <c r="AV2053"/>
      <c r="AW2053"/>
      <c r="AX2053"/>
      <c r="AY2053"/>
      <c r="AZ2053"/>
      <c r="BA2053"/>
      <c r="BB2053"/>
      <c r="BC2053"/>
    </row>
    <row r="2054" spans="32:55" x14ac:dyDescent="0.3">
      <c r="AF2054"/>
      <c r="AG2054"/>
      <c r="AH2054"/>
      <c r="AI2054"/>
      <c r="AJ2054"/>
      <c r="AK2054"/>
      <c r="AL2054"/>
      <c r="AM2054"/>
      <c r="AN2054"/>
      <c r="AO2054"/>
      <c r="AP2054"/>
      <c r="AQ2054"/>
      <c r="AR2054"/>
      <c r="AS2054"/>
      <c r="AT2054"/>
      <c r="AU2054"/>
      <c r="AV2054"/>
      <c r="AW2054"/>
      <c r="AX2054"/>
      <c r="AY2054"/>
      <c r="AZ2054"/>
      <c r="BA2054"/>
      <c r="BB2054"/>
      <c r="BC2054"/>
    </row>
    <row r="2055" spans="32:55" x14ac:dyDescent="0.3">
      <c r="AF2055"/>
      <c r="AG2055"/>
      <c r="AH2055"/>
      <c r="AI2055"/>
      <c r="AJ2055"/>
      <c r="AK2055"/>
      <c r="AL2055"/>
      <c r="AM2055"/>
      <c r="AN2055"/>
      <c r="AO2055"/>
      <c r="AP2055"/>
      <c r="AQ2055"/>
      <c r="AR2055"/>
      <c r="AS2055"/>
      <c r="AT2055"/>
      <c r="AU2055"/>
      <c r="AV2055"/>
      <c r="AW2055"/>
      <c r="AX2055"/>
      <c r="AY2055"/>
      <c r="AZ2055"/>
      <c r="BA2055"/>
      <c r="BB2055"/>
      <c r="BC2055"/>
    </row>
    <row r="2056" spans="32:55" x14ac:dyDescent="0.3">
      <c r="AF2056"/>
      <c r="AG2056"/>
      <c r="AH2056"/>
      <c r="AI2056"/>
      <c r="AJ2056"/>
      <c r="AK2056"/>
      <c r="AL2056"/>
      <c r="AM2056"/>
      <c r="AN2056"/>
      <c r="AO2056"/>
      <c r="AP2056"/>
      <c r="AQ2056"/>
      <c r="AR2056"/>
      <c r="AS2056"/>
      <c r="AT2056"/>
      <c r="AU2056"/>
      <c r="AV2056"/>
      <c r="AW2056"/>
      <c r="AX2056"/>
      <c r="AY2056"/>
      <c r="AZ2056"/>
      <c r="BA2056"/>
      <c r="BB2056"/>
      <c r="BC2056"/>
    </row>
    <row r="2057" spans="32:55" x14ac:dyDescent="0.3">
      <c r="AF2057"/>
      <c r="AG2057"/>
      <c r="AH2057"/>
      <c r="AI2057"/>
      <c r="AJ2057"/>
      <c r="AK2057"/>
      <c r="AL2057"/>
      <c r="AM2057"/>
      <c r="AN2057"/>
      <c r="AO2057"/>
      <c r="AP2057"/>
      <c r="AQ2057"/>
      <c r="AR2057"/>
      <c r="AS2057"/>
      <c r="AT2057"/>
      <c r="AU2057"/>
      <c r="AV2057"/>
      <c r="AW2057"/>
      <c r="AX2057"/>
      <c r="AY2057"/>
      <c r="AZ2057"/>
      <c r="BA2057"/>
      <c r="BB2057"/>
      <c r="BC2057"/>
    </row>
    <row r="2058" spans="32:55" x14ac:dyDescent="0.3">
      <c r="AF2058"/>
      <c r="AG2058"/>
      <c r="AH2058"/>
      <c r="AI2058"/>
      <c r="AJ2058"/>
      <c r="AK2058"/>
      <c r="AL2058"/>
      <c r="AM2058"/>
      <c r="AN2058"/>
      <c r="AO2058"/>
      <c r="AP2058"/>
      <c r="AQ2058"/>
      <c r="AR2058"/>
      <c r="AS2058"/>
      <c r="AT2058"/>
      <c r="AU2058"/>
      <c r="AV2058"/>
      <c r="AW2058"/>
      <c r="AX2058"/>
      <c r="AY2058"/>
      <c r="AZ2058"/>
      <c r="BA2058"/>
      <c r="BB2058"/>
      <c r="BC2058"/>
    </row>
    <row r="2059" spans="32:55" x14ac:dyDescent="0.3">
      <c r="AF2059"/>
      <c r="AG2059"/>
      <c r="AH2059"/>
      <c r="AI2059"/>
      <c r="AJ2059"/>
      <c r="AK2059"/>
      <c r="AL2059"/>
      <c r="AM2059"/>
      <c r="AN2059"/>
      <c r="AO2059"/>
      <c r="AP2059"/>
      <c r="AQ2059"/>
      <c r="AR2059"/>
      <c r="AS2059"/>
      <c r="AT2059"/>
      <c r="AU2059"/>
      <c r="AV2059"/>
      <c r="AW2059"/>
      <c r="AX2059"/>
      <c r="AY2059"/>
      <c r="AZ2059"/>
      <c r="BA2059"/>
      <c r="BB2059"/>
      <c r="BC2059"/>
    </row>
    <row r="2060" spans="32:55" x14ac:dyDescent="0.3">
      <c r="AF2060"/>
      <c r="AG2060"/>
      <c r="AH2060"/>
      <c r="AI2060"/>
      <c r="AJ2060"/>
      <c r="AK2060"/>
      <c r="AL2060"/>
      <c r="AM2060"/>
      <c r="AN2060"/>
      <c r="AO2060"/>
      <c r="AP2060"/>
      <c r="AQ2060"/>
      <c r="AR2060"/>
      <c r="AS2060"/>
      <c r="AT2060"/>
      <c r="AU2060"/>
      <c r="AV2060"/>
      <c r="AW2060"/>
      <c r="AX2060"/>
      <c r="AY2060"/>
      <c r="AZ2060"/>
      <c r="BA2060"/>
      <c r="BB2060"/>
      <c r="BC2060"/>
    </row>
    <row r="2061" spans="32:55" x14ac:dyDescent="0.3">
      <c r="AF2061"/>
      <c r="AG2061"/>
      <c r="AH2061"/>
      <c r="AI2061"/>
      <c r="AJ2061"/>
      <c r="AK2061"/>
      <c r="AL2061"/>
      <c r="AM2061"/>
      <c r="AN2061"/>
      <c r="AO2061"/>
      <c r="AP2061"/>
      <c r="AQ2061"/>
      <c r="AR2061"/>
      <c r="AS2061"/>
      <c r="AT2061"/>
      <c r="AU2061"/>
      <c r="AV2061"/>
      <c r="AW2061"/>
      <c r="AX2061"/>
      <c r="AY2061"/>
      <c r="AZ2061"/>
      <c r="BA2061"/>
      <c r="BB2061"/>
      <c r="BC2061"/>
    </row>
    <row r="2062" spans="32:55" x14ac:dyDescent="0.3">
      <c r="AF2062"/>
      <c r="AG2062"/>
      <c r="AH2062"/>
      <c r="AI2062"/>
      <c r="AJ2062"/>
      <c r="AK2062"/>
      <c r="AL2062"/>
      <c r="AM2062"/>
      <c r="AN2062"/>
      <c r="AO2062"/>
      <c r="AP2062"/>
      <c r="AQ2062"/>
      <c r="AR2062"/>
      <c r="AS2062"/>
      <c r="AT2062"/>
      <c r="AU2062"/>
      <c r="AV2062"/>
      <c r="AW2062"/>
      <c r="AX2062"/>
      <c r="AY2062"/>
      <c r="AZ2062"/>
      <c r="BA2062"/>
      <c r="BB2062"/>
      <c r="BC2062"/>
    </row>
    <row r="2063" spans="32:55" x14ac:dyDescent="0.3">
      <c r="AF2063"/>
      <c r="AG2063"/>
      <c r="AH2063"/>
      <c r="AI2063"/>
      <c r="AJ2063"/>
      <c r="AK2063"/>
      <c r="AL2063"/>
      <c r="AM2063"/>
      <c r="AN2063"/>
      <c r="AO2063"/>
      <c r="AP2063"/>
      <c r="AQ2063"/>
      <c r="AR2063"/>
      <c r="AS2063"/>
      <c r="AT2063"/>
      <c r="AU2063"/>
      <c r="AV2063"/>
      <c r="AW2063"/>
      <c r="AX2063"/>
      <c r="AY2063"/>
      <c r="AZ2063"/>
      <c r="BA2063"/>
      <c r="BB2063"/>
      <c r="BC2063"/>
    </row>
    <row r="2064" spans="32:55" x14ac:dyDescent="0.3">
      <c r="AF2064"/>
      <c r="AG2064"/>
      <c r="AH2064"/>
      <c r="AI2064"/>
      <c r="AJ2064"/>
      <c r="AK2064"/>
      <c r="AL2064"/>
      <c r="AM2064"/>
      <c r="AN2064"/>
      <c r="AO2064"/>
      <c r="AP2064"/>
      <c r="AQ2064"/>
      <c r="AR2064"/>
      <c r="AS2064"/>
      <c r="AT2064"/>
      <c r="AU2064"/>
      <c r="AV2064"/>
      <c r="AW2064"/>
      <c r="AX2064"/>
      <c r="AY2064"/>
      <c r="AZ2064"/>
      <c r="BA2064"/>
      <c r="BB2064"/>
      <c r="BC2064"/>
    </row>
    <row r="2065" spans="32:55" x14ac:dyDescent="0.3">
      <c r="AF2065"/>
      <c r="AG2065"/>
      <c r="AH2065"/>
      <c r="AI2065"/>
      <c r="AJ2065"/>
      <c r="AK2065"/>
      <c r="AL2065"/>
      <c r="AM2065"/>
      <c r="AN2065"/>
      <c r="AO2065"/>
      <c r="AP2065"/>
      <c r="AQ2065"/>
      <c r="AR2065"/>
      <c r="AS2065"/>
      <c r="AT2065"/>
      <c r="AU2065"/>
      <c r="AV2065"/>
      <c r="AW2065"/>
      <c r="AX2065"/>
      <c r="AY2065"/>
      <c r="AZ2065"/>
      <c r="BA2065"/>
      <c r="BB2065"/>
      <c r="BC2065"/>
    </row>
    <row r="2066" spans="32:55" x14ac:dyDescent="0.3">
      <c r="AF2066"/>
      <c r="AG2066"/>
      <c r="AH2066"/>
      <c r="AI2066"/>
      <c r="AJ2066"/>
      <c r="AK2066"/>
      <c r="AL2066"/>
      <c r="AM2066"/>
      <c r="AN2066"/>
      <c r="AO2066"/>
      <c r="AP2066"/>
      <c r="AQ2066"/>
      <c r="AR2066"/>
      <c r="AS2066"/>
      <c r="AT2066"/>
      <c r="AU2066"/>
      <c r="AV2066"/>
      <c r="AW2066"/>
      <c r="AX2066"/>
      <c r="AY2066"/>
      <c r="AZ2066"/>
      <c r="BA2066"/>
      <c r="BB2066"/>
      <c r="BC2066"/>
    </row>
    <row r="2067" spans="32:55" x14ac:dyDescent="0.3">
      <c r="AF2067"/>
      <c r="AG2067"/>
      <c r="AH2067"/>
      <c r="AI2067"/>
      <c r="AJ2067"/>
      <c r="AK2067"/>
      <c r="AL2067"/>
      <c r="AM2067"/>
      <c r="AN2067"/>
      <c r="AO2067"/>
      <c r="AP2067"/>
      <c r="AQ2067"/>
      <c r="AR2067"/>
      <c r="AS2067"/>
      <c r="AT2067"/>
      <c r="AU2067"/>
      <c r="AV2067"/>
      <c r="AW2067"/>
      <c r="AX2067"/>
      <c r="AY2067"/>
      <c r="AZ2067"/>
      <c r="BA2067"/>
      <c r="BB2067"/>
      <c r="BC2067"/>
    </row>
    <row r="2068" spans="32:55" x14ac:dyDescent="0.3">
      <c r="AF2068"/>
      <c r="AG2068"/>
      <c r="AH2068"/>
      <c r="AI2068"/>
      <c r="AJ2068"/>
      <c r="AK2068"/>
      <c r="AL2068"/>
      <c r="AM2068"/>
      <c r="AN2068"/>
      <c r="AO2068"/>
      <c r="AP2068"/>
      <c r="AQ2068"/>
      <c r="AR2068"/>
      <c r="AS2068"/>
      <c r="AT2068"/>
      <c r="AU2068"/>
      <c r="AV2068"/>
      <c r="AW2068"/>
      <c r="AX2068"/>
      <c r="AY2068"/>
      <c r="AZ2068"/>
      <c r="BA2068"/>
      <c r="BB2068"/>
      <c r="BC2068"/>
    </row>
    <row r="2069" spans="32:55" x14ac:dyDescent="0.3">
      <c r="AF2069"/>
      <c r="AG2069"/>
      <c r="AH2069"/>
      <c r="AI2069"/>
      <c r="AJ2069"/>
      <c r="AK2069"/>
      <c r="AL2069"/>
      <c r="AM2069"/>
      <c r="AN2069"/>
      <c r="AO2069"/>
      <c r="AP2069"/>
      <c r="AQ2069"/>
      <c r="AR2069"/>
      <c r="AS2069"/>
      <c r="AT2069"/>
      <c r="AU2069"/>
      <c r="AV2069"/>
      <c r="AW2069"/>
      <c r="AX2069"/>
      <c r="AY2069"/>
      <c r="AZ2069"/>
      <c r="BA2069"/>
      <c r="BB2069"/>
      <c r="BC2069"/>
    </row>
    <row r="2070" spans="32:55" x14ac:dyDescent="0.3">
      <c r="AF2070"/>
      <c r="AG2070"/>
      <c r="AH2070"/>
      <c r="AI2070"/>
      <c r="AJ2070"/>
      <c r="AK2070"/>
      <c r="AL2070"/>
      <c r="AM2070"/>
      <c r="AN2070"/>
      <c r="AO2070"/>
      <c r="AP2070"/>
      <c r="AQ2070"/>
      <c r="AR2070"/>
      <c r="AS2070"/>
      <c r="AT2070"/>
      <c r="AU2070"/>
      <c r="AV2070"/>
      <c r="AW2070"/>
      <c r="AX2070"/>
      <c r="AY2070"/>
      <c r="AZ2070"/>
      <c r="BA2070"/>
      <c r="BB2070"/>
      <c r="BC2070"/>
    </row>
    <row r="2071" spans="32:55" x14ac:dyDescent="0.3">
      <c r="AF2071"/>
      <c r="AG2071"/>
      <c r="AH2071"/>
      <c r="AI2071"/>
      <c r="AJ2071"/>
      <c r="AK2071"/>
      <c r="AL2071"/>
      <c r="AM2071"/>
      <c r="AN2071"/>
      <c r="AO2071"/>
      <c r="AP2071"/>
      <c r="AQ2071"/>
      <c r="AR2071"/>
      <c r="AS2071"/>
      <c r="AT2071"/>
      <c r="AU2071"/>
      <c r="AV2071"/>
      <c r="AW2071"/>
      <c r="AX2071"/>
      <c r="AY2071"/>
      <c r="AZ2071"/>
      <c r="BA2071"/>
      <c r="BB2071"/>
      <c r="BC2071"/>
    </row>
    <row r="2072" spans="32:55" x14ac:dyDescent="0.3">
      <c r="AF2072"/>
      <c r="AG2072"/>
      <c r="AH2072"/>
      <c r="AI2072"/>
      <c r="AJ2072"/>
      <c r="AK2072"/>
      <c r="AL2072"/>
      <c r="AM2072"/>
      <c r="AN2072"/>
      <c r="AO2072"/>
      <c r="AP2072"/>
      <c r="AQ2072"/>
      <c r="AR2072"/>
      <c r="AS2072"/>
      <c r="AT2072"/>
      <c r="AU2072"/>
      <c r="AV2072"/>
      <c r="AW2072"/>
      <c r="AX2072"/>
      <c r="AY2072"/>
      <c r="AZ2072"/>
      <c r="BA2072"/>
      <c r="BB2072"/>
      <c r="BC2072"/>
    </row>
    <row r="2073" spans="32:55" x14ac:dyDescent="0.3">
      <c r="AF2073"/>
      <c r="AG2073"/>
      <c r="AH2073"/>
      <c r="AI2073"/>
      <c r="AJ2073"/>
      <c r="AK2073"/>
      <c r="AL2073"/>
      <c r="AM2073"/>
      <c r="AN2073"/>
      <c r="AO2073"/>
      <c r="AP2073"/>
      <c r="AQ2073"/>
      <c r="AR2073"/>
      <c r="AS2073"/>
      <c r="AT2073"/>
      <c r="AU2073"/>
      <c r="AV2073"/>
      <c r="AW2073"/>
      <c r="AX2073"/>
      <c r="AY2073"/>
      <c r="AZ2073"/>
      <c r="BA2073"/>
      <c r="BB2073"/>
      <c r="BC2073"/>
    </row>
    <row r="2074" spans="32:55" x14ac:dyDescent="0.3">
      <c r="AF2074"/>
      <c r="AG2074"/>
      <c r="AH2074"/>
      <c r="AI2074"/>
      <c r="AJ2074"/>
      <c r="AK2074"/>
      <c r="AL2074"/>
      <c r="AM2074"/>
      <c r="AN2074"/>
      <c r="AO2074"/>
      <c r="AP2074"/>
      <c r="AQ2074"/>
      <c r="AR2074"/>
      <c r="AS2074"/>
      <c r="AT2074"/>
      <c r="AU2074"/>
      <c r="AV2074"/>
      <c r="AW2074"/>
      <c r="AX2074"/>
      <c r="AY2074"/>
      <c r="AZ2074"/>
      <c r="BA2074"/>
      <c r="BB2074"/>
      <c r="BC2074"/>
    </row>
    <row r="2075" spans="32:55" x14ac:dyDescent="0.3">
      <c r="AF2075"/>
      <c r="AG2075"/>
      <c r="AH2075"/>
      <c r="AI2075"/>
      <c r="AJ2075"/>
      <c r="AK2075"/>
      <c r="AL2075"/>
      <c r="AM2075"/>
      <c r="AN2075"/>
      <c r="AO2075"/>
      <c r="AP2075"/>
      <c r="AQ2075"/>
      <c r="AR2075"/>
      <c r="AS2075"/>
      <c r="AT2075"/>
      <c r="AU2075"/>
      <c r="AV2075"/>
      <c r="AW2075"/>
      <c r="AX2075"/>
      <c r="AY2075"/>
      <c r="AZ2075"/>
      <c r="BA2075"/>
      <c r="BB2075"/>
      <c r="BC2075"/>
    </row>
    <row r="2076" spans="32:55" x14ac:dyDescent="0.3">
      <c r="AF2076"/>
      <c r="AG2076"/>
      <c r="AH2076"/>
      <c r="AI2076"/>
      <c r="AJ2076"/>
      <c r="AK2076"/>
      <c r="AL2076"/>
      <c r="AM2076"/>
      <c r="AN2076"/>
      <c r="AO2076"/>
      <c r="AP2076"/>
      <c r="AQ2076"/>
      <c r="AR2076"/>
      <c r="AS2076"/>
      <c r="AT2076"/>
      <c r="AU2076"/>
      <c r="AV2076"/>
      <c r="AW2076"/>
      <c r="AX2076"/>
      <c r="AY2076"/>
      <c r="AZ2076"/>
      <c r="BA2076"/>
      <c r="BB2076"/>
      <c r="BC2076"/>
    </row>
    <row r="2077" spans="32:55" x14ac:dyDescent="0.3">
      <c r="AF2077"/>
      <c r="AG2077"/>
      <c r="AH2077"/>
      <c r="AI2077"/>
      <c r="AJ2077"/>
      <c r="AK2077"/>
      <c r="AL2077"/>
      <c r="AM2077"/>
      <c r="AN2077"/>
      <c r="AO2077"/>
      <c r="AP2077"/>
      <c r="AQ2077"/>
      <c r="AR2077"/>
      <c r="AS2077"/>
      <c r="AT2077"/>
      <c r="AU2077"/>
      <c r="AV2077"/>
      <c r="AW2077"/>
      <c r="AX2077"/>
      <c r="AY2077"/>
      <c r="AZ2077"/>
      <c r="BA2077"/>
      <c r="BB2077"/>
      <c r="BC2077"/>
    </row>
    <row r="2078" spans="32:55" x14ac:dyDescent="0.3">
      <c r="AF2078"/>
      <c r="AG2078"/>
      <c r="AH2078"/>
      <c r="AI2078"/>
      <c r="AJ2078"/>
      <c r="AK2078"/>
      <c r="AL2078"/>
      <c r="AM2078"/>
      <c r="AN2078"/>
      <c r="AO2078"/>
      <c r="AP2078"/>
      <c r="AQ2078"/>
      <c r="AR2078"/>
      <c r="AS2078"/>
      <c r="AT2078"/>
      <c r="AU2078"/>
      <c r="AV2078"/>
      <c r="AW2078"/>
      <c r="AX2078"/>
      <c r="AY2078"/>
      <c r="AZ2078"/>
      <c r="BA2078"/>
      <c r="BB2078"/>
      <c r="BC2078"/>
    </row>
    <row r="2079" spans="32:55" x14ac:dyDescent="0.3">
      <c r="AF2079"/>
      <c r="AG2079"/>
      <c r="AH2079"/>
      <c r="AI2079"/>
      <c r="AJ2079"/>
      <c r="AK2079"/>
      <c r="AL2079"/>
      <c r="AM2079"/>
      <c r="AN2079"/>
      <c r="AO2079"/>
      <c r="AP2079"/>
      <c r="AQ2079"/>
      <c r="AR2079"/>
      <c r="AS2079"/>
      <c r="AT2079"/>
      <c r="AU2079"/>
      <c r="AV2079"/>
      <c r="AW2079"/>
      <c r="AX2079"/>
      <c r="AY2079"/>
      <c r="AZ2079"/>
      <c r="BA2079"/>
      <c r="BB2079"/>
      <c r="BC2079"/>
    </row>
    <row r="2080" spans="32:55" x14ac:dyDescent="0.3">
      <c r="AF2080"/>
      <c r="AG2080"/>
      <c r="AH2080"/>
      <c r="AI2080"/>
      <c r="AJ2080"/>
      <c r="AK2080"/>
      <c r="AL2080"/>
      <c r="AM2080"/>
      <c r="AN2080"/>
      <c r="AO2080"/>
      <c r="AP2080"/>
      <c r="AQ2080"/>
      <c r="AR2080"/>
      <c r="AS2080"/>
      <c r="AT2080"/>
      <c r="AU2080"/>
      <c r="AV2080"/>
      <c r="AW2080"/>
      <c r="AX2080"/>
      <c r="AY2080"/>
      <c r="AZ2080"/>
      <c r="BA2080"/>
      <c r="BB2080"/>
      <c r="BC2080"/>
    </row>
    <row r="2081" spans="32:55" x14ac:dyDescent="0.3">
      <c r="AF2081"/>
      <c r="AG2081"/>
      <c r="AH2081"/>
      <c r="AI2081"/>
      <c r="AJ2081"/>
      <c r="AK2081"/>
      <c r="AL2081"/>
      <c r="AM2081"/>
      <c r="AN2081"/>
      <c r="AO2081"/>
      <c r="AP2081"/>
      <c r="AQ2081"/>
      <c r="AR2081"/>
      <c r="AS2081"/>
      <c r="AT2081"/>
      <c r="AU2081"/>
      <c r="AV2081"/>
      <c r="AW2081"/>
      <c r="AX2081"/>
      <c r="AY2081"/>
      <c r="AZ2081"/>
      <c r="BA2081"/>
      <c r="BB2081"/>
      <c r="BC2081"/>
    </row>
    <row r="2082" spans="32:55" x14ac:dyDescent="0.3">
      <c r="AF2082"/>
      <c r="AG2082"/>
      <c r="AH2082"/>
      <c r="AI2082"/>
      <c r="AJ2082"/>
      <c r="AK2082"/>
      <c r="AL2082"/>
      <c r="AM2082"/>
      <c r="AN2082"/>
      <c r="AO2082"/>
      <c r="AP2082"/>
      <c r="AQ2082"/>
      <c r="AR2082"/>
      <c r="AS2082"/>
      <c r="AT2082"/>
      <c r="AU2082"/>
      <c r="AV2082"/>
      <c r="AW2082"/>
      <c r="AX2082"/>
      <c r="AY2082"/>
      <c r="AZ2082"/>
      <c r="BA2082"/>
      <c r="BB2082"/>
      <c r="BC2082"/>
    </row>
    <row r="2083" spans="32:55" x14ac:dyDescent="0.3">
      <c r="AF2083"/>
      <c r="AG2083"/>
      <c r="AH2083"/>
      <c r="AI2083"/>
      <c r="AJ2083"/>
      <c r="AK2083"/>
      <c r="AL2083"/>
      <c r="AM2083"/>
      <c r="AN2083"/>
      <c r="AO2083"/>
      <c r="AP2083"/>
      <c r="AQ2083"/>
      <c r="AR2083"/>
      <c r="AS2083"/>
      <c r="AT2083"/>
      <c r="AU2083"/>
      <c r="AV2083"/>
      <c r="AW2083"/>
      <c r="AX2083"/>
      <c r="AY2083"/>
      <c r="AZ2083"/>
      <c r="BA2083"/>
      <c r="BB2083"/>
      <c r="BC2083"/>
    </row>
    <row r="2084" spans="32:55" x14ac:dyDescent="0.3">
      <c r="AF2084"/>
      <c r="AG2084"/>
      <c r="AH2084"/>
      <c r="AI2084"/>
      <c r="AJ2084"/>
      <c r="AK2084"/>
      <c r="AL2084"/>
      <c r="AM2084"/>
      <c r="AN2084"/>
      <c r="AO2084"/>
      <c r="AP2084"/>
      <c r="AQ2084"/>
      <c r="AR2084"/>
      <c r="AS2084"/>
      <c r="AT2084"/>
      <c r="AU2084"/>
      <c r="AV2084"/>
      <c r="AW2084"/>
      <c r="AX2084"/>
      <c r="AY2084"/>
      <c r="AZ2084"/>
      <c r="BA2084"/>
      <c r="BB2084"/>
      <c r="BC2084"/>
    </row>
    <row r="2085" spans="32:55" x14ac:dyDescent="0.3">
      <c r="AF2085"/>
      <c r="AG2085"/>
      <c r="AH2085"/>
      <c r="AI2085"/>
      <c r="AJ2085"/>
      <c r="AK2085"/>
      <c r="AL2085"/>
      <c r="AM2085"/>
      <c r="AN2085"/>
      <c r="AO2085"/>
      <c r="AP2085"/>
      <c r="AQ2085"/>
      <c r="AR2085"/>
      <c r="AS2085"/>
      <c r="AT2085"/>
      <c r="AU2085"/>
      <c r="AV2085"/>
      <c r="AW2085"/>
      <c r="AX2085"/>
      <c r="AY2085"/>
      <c r="AZ2085"/>
      <c r="BA2085"/>
      <c r="BB2085"/>
      <c r="BC2085"/>
    </row>
    <row r="2086" spans="32:55" x14ac:dyDescent="0.3">
      <c r="AF2086"/>
      <c r="AG2086"/>
      <c r="AH2086"/>
      <c r="AI2086"/>
      <c r="AJ2086"/>
      <c r="AK2086"/>
      <c r="AL2086"/>
      <c r="AM2086"/>
      <c r="AN2086"/>
      <c r="AO2086"/>
      <c r="AP2086"/>
      <c r="AQ2086"/>
      <c r="AR2086"/>
      <c r="AS2086"/>
      <c r="AT2086"/>
      <c r="AU2086"/>
      <c r="AV2086"/>
      <c r="AW2086"/>
      <c r="AX2086"/>
      <c r="AY2086"/>
      <c r="AZ2086"/>
      <c r="BA2086"/>
      <c r="BB2086"/>
      <c r="BC2086"/>
    </row>
    <row r="2087" spans="32:55" x14ac:dyDescent="0.3">
      <c r="AF2087"/>
      <c r="AG2087"/>
      <c r="AH2087"/>
      <c r="AI2087"/>
      <c r="AJ2087"/>
      <c r="AK2087"/>
      <c r="AL2087"/>
      <c r="AM2087"/>
      <c r="AN2087"/>
      <c r="AO2087"/>
      <c r="AP2087"/>
      <c r="AQ2087"/>
      <c r="AR2087"/>
      <c r="AS2087"/>
      <c r="AT2087"/>
      <c r="AU2087"/>
      <c r="AV2087"/>
      <c r="AW2087"/>
      <c r="AX2087"/>
      <c r="AY2087"/>
      <c r="AZ2087"/>
      <c r="BA2087"/>
      <c r="BB2087"/>
      <c r="BC2087"/>
    </row>
    <row r="2088" spans="32:55" x14ac:dyDescent="0.3">
      <c r="AF2088"/>
      <c r="AG2088"/>
      <c r="AH2088"/>
      <c r="AI2088"/>
      <c r="AJ2088"/>
      <c r="AK2088"/>
      <c r="AL2088"/>
      <c r="AM2088"/>
      <c r="AN2088"/>
      <c r="AO2088"/>
      <c r="AP2088"/>
      <c r="AQ2088"/>
      <c r="AR2088"/>
      <c r="AS2088"/>
      <c r="AT2088"/>
      <c r="AU2088"/>
      <c r="AV2088"/>
      <c r="AW2088"/>
      <c r="AX2088"/>
      <c r="AY2088"/>
      <c r="AZ2088"/>
      <c r="BA2088"/>
      <c r="BB2088"/>
      <c r="BC2088"/>
    </row>
    <row r="2089" spans="32:55" x14ac:dyDescent="0.3">
      <c r="AF2089"/>
      <c r="AG2089"/>
      <c r="AH2089"/>
      <c r="AI2089"/>
      <c r="AJ2089"/>
      <c r="AK2089"/>
      <c r="AL2089"/>
      <c r="AM2089"/>
      <c r="AN2089"/>
      <c r="AO2089"/>
      <c r="AP2089"/>
      <c r="AQ2089"/>
      <c r="AR2089"/>
      <c r="AS2089"/>
      <c r="AT2089"/>
      <c r="AU2089"/>
      <c r="AV2089"/>
      <c r="AW2089"/>
      <c r="AX2089"/>
      <c r="AY2089"/>
      <c r="AZ2089"/>
      <c r="BA2089"/>
      <c r="BB2089"/>
      <c r="BC2089"/>
    </row>
    <row r="2090" spans="32:55" x14ac:dyDescent="0.3">
      <c r="AF2090"/>
      <c r="AG2090"/>
      <c r="AH2090"/>
      <c r="AI2090"/>
      <c r="AJ2090"/>
      <c r="AK2090"/>
      <c r="AL2090"/>
      <c r="AM2090"/>
      <c r="AN2090"/>
      <c r="AO2090"/>
      <c r="AP2090"/>
      <c r="AQ2090"/>
      <c r="AR2090"/>
      <c r="AS2090"/>
      <c r="AT2090"/>
      <c r="AU2090"/>
      <c r="AV2090"/>
      <c r="AW2090"/>
      <c r="AX2090"/>
      <c r="AY2090"/>
      <c r="AZ2090"/>
      <c r="BA2090"/>
      <c r="BB2090"/>
      <c r="BC2090"/>
    </row>
    <row r="2091" spans="32:55" x14ac:dyDescent="0.3">
      <c r="AF2091"/>
      <c r="AG2091"/>
      <c r="AH2091"/>
      <c r="AI2091"/>
      <c r="AJ2091"/>
      <c r="AK2091"/>
      <c r="AL2091"/>
      <c r="AM2091"/>
      <c r="AN2091"/>
      <c r="AO2091"/>
      <c r="AP2091"/>
      <c r="AQ2091"/>
      <c r="AR2091"/>
      <c r="AS2091"/>
      <c r="AT2091"/>
      <c r="AU2091"/>
      <c r="AV2091"/>
      <c r="AW2091"/>
      <c r="AX2091"/>
      <c r="AY2091"/>
      <c r="AZ2091"/>
      <c r="BA2091"/>
      <c r="BB2091"/>
      <c r="BC2091"/>
    </row>
    <row r="2092" spans="32:55" x14ac:dyDescent="0.3">
      <c r="AF2092"/>
      <c r="AG2092"/>
      <c r="AH2092"/>
      <c r="AI2092"/>
      <c r="AJ2092"/>
      <c r="AK2092"/>
      <c r="AL2092"/>
      <c r="AM2092"/>
      <c r="AN2092"/>
      <c r="AO2092"/>
      <c r="AP2092"/>
      <c r="AQ2092"/>
      <c r="AR2092"/>
      <c r="AS2092"/>
      <c r="AT2092"/>
      <c r="AU2092"/>
      <c r="AV2092"/>
      <c r="AW2092"/>
      <c r="AX2092"/>
      <c r="AY2092"/>
      <c r="AZ2092"/>
      <c r="BA2092"/>
      <c r="BB2092"/>
      <c r="BC2092"/>
    </row>
    <row r="2093" spans="32:55" x14ac:dyDescent="0.3">
      <c r="AF2093"/>
      <c r="AG2093"/>
      <c r="AH2093"/>
      <c r="AI2093"/>
      <c r="AJ2093"/>
      <c r="AK2093"/>
      <c r="AL2093"/>
      <c r="AM2093"/>
      <c r="AN2093"/>
      <c r="AO2093"/>
      <c r="AP2093"/>
      <c r="AQ2093"/>
      <c r="AR2093"/>
      <c r="AS2093"/>
      <c r="AT2093"/>
      <c r="AU2093"/>
      <c r="AV2093"/>
      <c r="AW2093"/>
      <c r="AX2093"/>
      <c r="AY2093"/>
      <c r="AZ2093"/>
      <c r="BA2093"/>
      <c r="BB2093"/>
      <c r="BC2093"/>
    </row>
    <row r="2094" spans="32:55" x14ac:dyDescent="0.3">
      <c r="AF2094"/>
      <c r="AG2094"/>
      <c r="AH2094"/>
      <c r="AI2094"/>
      <c r="AJ2094"/>
      <c r="AK2094"/>
      <c r="AL2094"/>
      <c r="AM2094"/>
      <c r="AN2094"/>
      <c r="AO2094"/>
      <c r="AP2094"/>
      <c r="AQ2094"/>
      <c r="AR2094"/>
      <c r="AS2094"/>
      <c r="AT2094"/>
      <c r="AU2094"/>
      <c r="AV2094"/>
      <c r="AW2094"/>
      <c r="AX2094"/>
      <c r="AY2094"/>
      <c r="AZ2094"/>
      <c r="BA2094"/>
      <c r="BB2094"/>
      <c r="BC2094"/>
    </row>
    <row r="2095" spans="32:55" x14ac:dyDescent="0.3">
      <c r="AF2095"/>
      <c r="AG2095"/>
      <c r="AH2095"/>
      <c r="AI2095"/>
      <c r="AJ2095"/>
      <c r="AK2095"/>
      <c r="AL2095"/>
      <c r="AM2095"/>
      <c r="AN2095"/>
      <c r="AO2095"/>
      <c r="AP2095"/>
      <c r="AQ2095"/>
      <c r="AR2095"/>
      <c r="AS2095"/>
      <c r="AT2095"/>
      <c r="AU2095"/>
      <c r="AV2095"/>
      <c r="AW2095"/>
      <c r="AX2095"/>
      <c r="AY2095"/>
      <c r="AZ2095"/>
      <c r="BA2095"/>
      <c r="BB2095"/>
      <c r="BC2095"/>
    </row>
    <row r="2096" spans="32:55" x14ac:dyDescent="0.3">
      <c r="AF2096"/>
      <c r="AG2096"/>
      <c r="AH2096"/>
      <c r="AI2096"/>
      <c r="AJ2096"/>
      <c r="AK2096"/>
      <c r="AL2096"/>
      <c r="AM2096"/>
      <c r="AN2096"/>
      <c r="AO2096"/>
      <c r="AP2096"/>
      <c r="AQ2096"/>
      <c r="AR2096"/>
      <c r="AS2096"/>
      <c r="AT2096"/>
      <c r="AU2096"/>
      <c r="AV2096"/>
      <c r="AW2096"/>
      <c r="AX2096"/>
      <c r="AY2096"/>
      <c r="AZ2096"/>
      <c r="BA2096"/>
      <c r="BB2096"/>
      <c r="BC2096"/>
    </row>
    <row r="2097" spans="32:55" x14ac:dyDescent="0.3">
      <c r="AF2097"/>
      <c r="AG2097"/>
      <c r="AH2097"/>
      <c r="AI2097"/>
      <c r="AJ2097"/>
      <c r="AK2097"/>
      <c r="AL2097"/>
      <c r="AM2097"/>
      <c r="AN2097"/>
      <c r="AO2097"/>
      <c r="AP2097"/>
      <c r="AQ2097"/>
      <c r="AR2097"/>
      <c r="AS2097"/>
      <c r="AT2097"/>
      <c r="AU2097"/>
      <c r="AV2097"/>
      <c r="AW2097"/>
      <c r="AX2097"/>
      <c r="AY2097"/>
      <c r="AZ2097"/>
      <c r="BA2097"/>
      <c r="BB2097"/>
      <c r="BC2097"/>
    </row>
    <row r="2098" spans="32:55" x14ac:dyDescent="0.3">
      <c r="AF2098"/>
      <c r="AG2098"/>
      <c r="AH2098"/>
      <c r="AI2098"/>
      <c r="AJ2098"/>
      <c r="AK2098"/>
      <c r="AL2098"/>
      <c r="AM2098"/>
      <c r="AN2098"/>
      <c r="AO2098"/>
      <c r="AP2098"/>
      <c r="AQ2098"/>
      <c r="AR2098"/>
      <c r="AS2098"/>
      <c r="AT2098"/>
      <c r="AU2098"/>
      <c r="AV2098"/>
      <c r="AW2098"/>
      <c r="AX2098"/>
      <c r="AY2098"/>
      <c r="AZ2098"/>
      <c r="BA2098"/>
      <c r="BB2098"/>
      <c r="BC2098"/>
    </row>
    <row r="2099" spans="32:55" x14ac:dyDescent="0.3">
      <c r="AF2099"/>
      <c r="AG2099"/>
      <c r="AH2099"/>
      <c r="AI2099"/>
      <c r="AJ2099"/>
      <c r="AK2099"/>
      <c r="AL2099"/>
      <c r="AM2099"/>
      <c r="AN2099"/>
      <c r="AO2099"/>
      <c r="AP2099"/>
      <c r="AQ2099"/>
      <c r="AR2099"/>
      <c r="AS2099"/>
      <c r="AT2099"/>
      <c r="AU2099"/>
      <c r="AV2099"/>
      <c r="AW2099"/>
      <c r="AX2099"/>
      <c r="AY2099"/>
      <c r="AZ2099"/>
      <c r="BA2099"/>
      <c r="BB2099"/>
      <c r="BC2099"/>
    </row>
    <row r="2100" spans="32:55" x14ac:dyDescent="0.3">
      <c r="AF2100"/>
      <c r="AG2100"/>
      <c r="AH2100"/>
      <c r="AI2100"/>
      <c r="AJ2100"/>
      <c r="AK2100"/>
      <c r="AL2100"/>
      <c r="AM2100"/>
      <c r="AN2100"/>
      <c r="AO2100"/>
      <c r="AP2100"/>
      <c r="AQ2100"/>
      <c r="AR2100"/>
      <c r="AS2100"/>
      <c r="AT2100"/>
      <c r="AU2100"/>
      <c r="AV2100"/>
      <c r="AW2100"/>
      <c r="AX2100"/>
      <c r="AY2100"/>
      <c r="AZ2100"/>
      <c r="BA2100"/>
      <c r="BB2100"/>
      <c r="BC2100"/>
    </row>
    <row r="2101" spans="32:55" x14ac:dyDescent="0.3">
      <c r="AF2101"/>
      <c r="AG2101"/>
      <c r="AH2101"/>
      <c r="AI2101"/>
      <c r="AJ2101"/>
      <c r="AK2101"/>
      <c r="AL2101"/>
      <c r="AM2101"/>
      <c r="AN2101"/>
      <c r="AO2101"/>
      <c r="AP2101"/>
      <c r="AQ2101"/>
      <c r="AR2101"/>
      <c r="AS2101"/>
      <c r="AT2101"/>
      <c r="AU2101"/>
      <c r="AV2101"/>
      <c r="AW2101"/>
      <c r="AX2101"/>
      <c r="AY2101"/>
      <c r="AZ2101"/>
      <c r="BA2101"/>
      <c r="BB2101"/>
      <c r="BC2101"/>
    </row>
    <row r="2102" spans="32:55" x14ac:dyDescent="0.3">
      <c r="AF2102"/>
      <c r="AG2102"/>
      <c r="AH2102"/>
      <c r="AI2102"/>
      <c r="AJ2102"/>
      <c r="AK2102"/>
      <c r="AL2102"/>
      <c r="AM2102"/>
      <c r="AN2102"/>
      <c r="AO2102"/>
      <c r="AP2102"/>
      <c r="AQ2102"/>
      <c r="AR2102"/>
      <c r="AS2102"/>
      <c r="AT2102"/>
      <c r="AU2102"/>
      <c r="AV2102"/>
      <c r="AW2102"/>
      <c r="AX2102"/>
      <c r="AY2102"/>
      <c r="AZ2102"/>
      <c r="BA2102"/>
      <c r="BB2102"/>
      <c r="BC2102"/>
    </row>
    <row r="2103" spans="32:55" x14ac:dyDescent="0.3">
      <c r="AF2103"/>
      <c r="AG2103"/>
      <c r="AH2103"/>
      <c r="AI2103"/>
      <c r="AJ2103"/>
      <c r="AK2103"/>
      <c r="AL2103"/>
      <c r="AM2103"/>
      <c r="AN2103"/>
      <c r="AO2103"/>
      <c r="AP2103"/>
      <c r="AQ2103"/>
      <c r="AR2103"/>
      <c r="AS2103"/>
      <c r="AT2103"/>
      <c r="AU2103"/>
      <c r="AV2103"/>
      <c r="AW2103"/>
      <c r="AX2103"/>
      <c r="AY2103"/>
      <c r="AZ2103"/>
      <c r="BA2103"/>
      <c r="BB2103"/>
      <c r="BC2103"/>
    </row>
    <row r="2104" spans="32:55" x14ac:dyDescent="0.3">
      <c r="AF2104"/>
      <c r="AG2104"/>
      <c r="AH2104"/>
      <c r="AI2104"/>
      <c r="AJ2104"/>
      <c r="AK2104"/>
      <c r="AL2104"/>
      <c r="AM2104"/>
      <c r="AN2104"/>
      <c r="AO2104"/>
      <c r="AP2104"/>
      <c r="AQ2104"/>
      <c r="AR2104"/>
      <c r="AS2104"/>
      <c r="AT2104"/>
      <c r="AU2104"/>
      <c r="AV2104"/>
      <c r="AW2104"/>
      <c r="AX2104"/>
      <c r="AY2104"/>
      <c r="AZ2104"/>
      <c r="BA2104"/>
      <c r="BB2104"/>
      <c r="BC2104"/>
    </row>
    <row r="2105" spans="32:55" x14ac:dyDescent="0.3">
      <c r="AF2105"/>
      <c r="AG2105"/>
      <c r="AH2105"/>
      <c r="AI2105"/>
      <c r="AJ2105"/>
      <c r="AK2105"/>
      <c r="AL2105"/>
      <c r="AM2105"/>
      <c r="AN2105"/>
      <c r="AO2105"/>
      <c r="AP2105"/>
      <c r="AQ2105"/>
      <c r="AR2105"/>
      <c r="AS2105"/>
      <c r="AT2105"/>
      <c r="AU2105"/>
      <c r="AV2105"/>
      <c r="AW2105"/>
      <c r="AX2105"/>
      <c r="AY2105"/>
      <c r="AZ2105"/>
      <c r="BA2105"/>
      <c r="BB2105"/>
      <c r="BC2105"/>
    </row>
    <row r="2106" spans="32:55" x14ac:dyDescent="0.3">
      <c r="AF2106"/>
      <c r="AG2106"/>
      <c r="AH2106"/>
      <c r="AI2106"/>
      <c r="AJ2106"/>
      <c r="AK2106"/>
      <c r="AL2106"/>
      <c r="AM2106"/>
      <c r="AN2106"/>
      <c r="AO2106"/>
      <c r="AP2106"/>
      <c r="AQ2106"/>
      <c r="AR2106"/>
      <c r="AS2106"/>
      <c r="AT2106"/>
      <c r="AU2106"/>
      <c r="AV2106"/>
      <c r="AW2106"/>
      <c r="AX2106"/>
      <c r="AY2106"/>
      <c r="AZ2106"/>
      <c r="BA2106"/>
      <c r="BB2106"/>
      <c r="BC2106"/>
    </row>
    <row r="2107" spans="32:55" x14ac:dyDescent="0.3">
      <c r="AF2107"/>
      <c r="AG2107"/>
      <c r="AH2107"/>
      <c r="AI2107"/>
      <c r="AJ2107"/>
      <c r="AK2107"/>
      <c r="AL2107"/>
      <c r="AM2107"/>
      <c r="AN2107"/>
      <c r="AO2107"/>
      <c r="AP2107"/>
      <c r="AQ2107"/>
      <c r="AR2107"/>
      <c r="AS2107"/>
      <c r="AT2107"/>
      <c r="AU2107"/>
      <c r="AV2107"/>
      <c r="AW2107"/>
      <c r="AX2107"/>
      <c r="AY2107"/>
      <c r="AZ2107"/>
      <c r="BA2107"/>
      <c r="BB2107"/>
      <c r="BC2107"/>
    </row>
    <row r="2108" spans="32:55" x14ac:dyDescent="0.3">
      <c r="AF2108"/>
      <c r="AG2108"/>
      <c r="AH2108"/>
      <c r="AI2108"/>
      <c r="AJ2108"/>
      <c r="AK2108"/>
      <c r="AL2108"/>
      <c r="AM2108"/>
      <c r="AN2108"/>
      <c r="AO2108"/>
      <c r="AP2108"/>
      <c r="AQ2108"/>
      <c r="AR2108"/>
      <c r="AS2108"/>
      <c r="AT2108"/>
      <c r="AU2108"/>
      <c r="AV2108"/>
      <c r="AW2108"/>
      <c r="AX2108"/>
      <c r="AY2108"/>
      <c r="AZ2108"/>
      <c r="BA2108"/>
      <c r="BB2108"/>
      <c r="BC2108"/>
    </row>
    <row r="2109" spans="32:55" x14ac:dyDescent="0.3">
      <c r="AF2109"/>
      <c r="AG2109"/>
      <c r="AH2109"/>
      <c r="AI2109"/>
      <c r="AJ2109"/>
      <c r="AK2109"/>
      <c r="AL2109"/>
      <c r="AM2109"/>
      <c r="AN2109"/>
      <c r="AO2109"/>
      <c r="AP2109"/>
      <c r="AQ2109"/>
      <c r="AR2109"/>
      <c r="AS2109"/>
      <c r="AT2109"/>
      <c r="AU2109"/>
      <c r="AV2109"/>
      <c r="AW2109"/>
      <c r="AX2109"/>
      <c r="AY2109"/>
      <c r="AZ2109"/>
      <c r="BA2109"/>
      <c r="BB2109"/>
      <c r="BC2109"/>
    </row>
    <row r="2110" spans="32:55" x14ac:dyDescent="0.3">
      <c r="AF2110"/>
      <c r="AG2110"/>
      <c r="AH2110"/>
      <c r="AI2110"/>
      <c r="AJ2110"/>
      <c r="AK2110"/>
      <c r="AL2110"/>
      <c r="AM2110"/>
      <c r="AN2110"/>
      <c r="AO2110"/>
      <c r="AP2110"/>
      <c r="AQ2110"/>
      <c r="AR2110"/>
      <c r="AS2110"/>
      <c r="AT2110"/>
      <c r="AU2110"/>
      <c r="AV2110"/>
      <c r="AW2110"/>
      <c r="AX2110"/>
      <c r="AY2110"/>
      <c r="AZ2110"/>
      <c r="BA2110"/>
      <c r="BB2110"/>
      <c r="BC2110"/>
    </row>
    <row r="2111" spans="32:55" x14ac:dyDescent="0.3">
      <c r="AF2111"/>
      <c r="AG2111"/>
      <c r="AH2111"/>
      <c r="AI2111"/>
      <c r="AJ2111"/>
      <c r="AK2111"/>
      <c r="AL2111"/>
      <c r="AM2111"/>
      <c r="AN2111"/>
      <c r="AO2111"/>
      <c r="AP2111"/>
      <c r="AQ2111"/>
      <c r="AR2111"/>
      <c r="AS2111"/>
      <c r="AT2111"/>
      <c r="AU2111"/>
      <c r="AV2111"/>
      <c r="AW2111"/>
      <c r="AX2111"/>
      <c r="AY2111"/>
      <c r="AZ2111"/>
      <c r="BA2111"/>
      <c r="BB2111"/>
      <c r="BC2111"/>
    </row>
    <row r="2112" spans="32:55" x14ac:dyDescent="0.3">
      <c r="AF2112"/>
      <c r="AG2112"/>
      <c r="AH2112"/>
      <c r="AI2112"/>
      <c r="AJ2112"/>
      <c r="AK2112"/>
      <c r="AL2112"/>
      <c r="AM2112"/>
      <c r="AN2112"/>
      <c r="AO2112"/>
      <c r="AP2112"/>
      <c r="AQ2112"/>
      <c r="AR2112"/>
      <c r="AS2112"/>
      <c r="AT2112"/>
      <c r="AU2112"/>
      <c r="AV2112"/>
      <c r="AW2112"/>
      <c r="AX2112"/>
      <c r="AY2112"/>
      <c r="AZ2112"/>
      <c r="BA2112"/>
      <c r="BB2112"/>
      <c r="BC2112"/>
    </row>
    <row r="2113" spans="32:55" x14ac:dyDescent="0.3">
      <c r="AF2113"/>
      <c r="AG2113"/>
      <c r="AH2113"/>
      <c r="AI2113"/>
      <c r="AJ2113"/>
      <c r="AK2113"/>
      <c r="AL2113"/>
      <c r="AM2113"/>
      <c r="AN2113"/>
      <c r="AO2113"/>
      <c r="AP2113"/>
      <c r="AQ2113"/>
      <c r="AR2113"/>
      <c r="AS2113"/>
      <c r="AT2113"/>
      <c r="AU2113"/>
      <c r="AV2113"/>
      <c r="AW2113"/>
      <c r="AX2113"/>
      <c r="AY2113"/>
      <c r="AZ2113"/>
      <c r="BA2113"/>
      <c r="BB2113"/>
      <c r="BC2113"/>
    </row>
    <row r="2114" spans="32:55" x14ac:dyDescent="0.3">
      <c r="AF2114"/>
      <c r="AG2114"/>
      <c r="AH2114"/>
      <c r="AI2114"/>
      <c r="AJ2114"/>
      <c r="AK2114"/>
      <c r="AL2114"/>
      <c r="AM2114"/>
      <c r="AN2114"/>
      <c r="AO2114"/>
      <c r="AP2114"/>
      <c r="AQ2114"/>
      <c r="AR2114"/>
      <c r="AS2114"/>
      <c r="AT2114"/>
      <c r="AU2114"/>
      <c r="AV2114"/>
      <c r="AW2114"/>
      <c r="AX2114"/>
      <c r="AY2114"/>
      <c r="AZ2114"/>
      <c r="BA2114"/>
      <c r="BB2114"/>
      <c r="BC2114"/>
    </row>
    <row r="2115" spans="32:55" x14ac:dyDescent="0.3">
      <c r="AF2115"/>
      <c r="AG2115"/>
      <c r="AH2115"/>
      <c r="AI2115"/>
      <c r="AJ2115"/>
      <c r="AK2115"/>
      <c r="AL2115"/>
      <c r="AM2115"/>
      <c r="AN2115"/>
      <c r="AO2115"/>
      <c r="AP2115"/>
      <c r="AQ2115"/>
      <c r="AR2115"/>
      <c r="AS2115"/>
      <c r="AT2115"/>
      <c r="AU2115"/>
      <c r="AV2115"/>
      <c r="AW2115"/>
      <c r="AX2115"/>
      <c r="AY2115"/>
      <c r="AZ2115"/>
      <c r="BA2115"/>
      <c r="BB2115"/>
      <c r="BC2115"/>
    </row>
    <row r="2116" spans="32:55" x14ac:dyDescent="0.3">
      <c r="AF2116"/>
      <c r="AG2116"/>
      <c r="AH2116"/>
      <c r="AI2116"/>
      <c r="AJ2116"/>
      <c r="AK2116"/>
      <c r="AL2116"/>
      <c r="AM2116"/>
      <c r="AN2116"/>
      <c r="AO2116"/>
      <c r="AP2116"/>
      <c r="AQ2116"/>
      <c r="AR2116"/>
      <c r="AS2116"/>
      <c r="AT2116"/>
      <c r="AU2116"/>
      <c r="AV2116"/>
      <c r="AW2116"/>
      <c r="AX2116"/>
      <c r="AY2116"/>
      <c r="AZ2116"/>
      <c r="BA2116"/>
      <c r="BB2116"/>
      <c r="BC2116"/>
    </row>
    <row r="2117" spans="32:55" x14ac:dyDescent="0.3">
      <c r="AF2117"/>
      <c r="AG2117"/>
      <c r="AH2117"/>
      <c r="AI2117"/>
      <c r="AJ2117"/>
      <c r="AK2117"/>
      <c r="AL2117"/>
      <c r="AM2117"/>
      <c r="AN2117"/>
      <c r="AO2117"/>
      <c r="AP2117"/>
      <c r="AQ2117"/>
      <c r="AR2117"/>
      <c r="AS2117"/>
      <c r="AT2117"/>
      <c r="AU2117"/>
      <c r="AV2117"/>
      <c r="AW2117"/>
      <c r="AX2117"/>
      <c r="AY2117"/>
      <c r="AZ2117"/>
      <c r="BA2117"/>
      <c r="BB2117"/>
      <c r="BC2117"/>
    </row>
    <row r="2118" spans="32:55" x14ac:dyDescent="0.3">
      <c r="AF2118"/>
      <c r="AG2118"/>
      <c r="AH2118"/>
      <c r="AI2118"/>
      <c r="AJ2118"/>
      <c r="AK2118"/>
      <c r="AL2118"/>
      <c r="AM2118"/>
      <c r="AN2118"/>
      <c r="AO2118"/>
      <c r="AP2118"/>
      <c r="AQ2118"/>
      <c r="AR2118"/>
      <c r="AS2118"/>
      <c r="AT2118"/>
      <c r="AU2118"/>
      <c r="AV2118"/>
      <c r="AW2118"/>
      <c r="AX2118"/>
      <c r="AY2118"/>
      <c r="AZ2118"/>
      <c r="BA2118"/>
      <c r="BB2118"/>
      <c r="BC2118"/>
    </row>
    <row r="2119" spans="32:55" x14ac:dyDescent="0.3">
      <c r="AF2119"/>
      <c r="AG2119"/>
      <c r="AH2119"/>
      <c r="AI2119"/>
      <c r="AJ2119"/>
      <c r="AK2119"/>
      <c r="AL2119"/>
      <c r="AM2119"/>
      <c r="AN2119"/>
      <c r="AO2119"/>
      <c r="AP2119"/>
      <c r="AQ2119"/>
      <c r="AR2119"/>
      <c r="AS2119"/>
      <c r="AT2119"/>
      <c r="AU2119"/>
      <c r="AV2119"/>
      <c r="AW2119"/>
      <c r="AX2119"/>
      <c r="AY2119"/>
      <c r="AZ2119"/>
      <c r="BA2119"/>
      <c r="BB2119"/>
      <c r="BC2119"/>
    </row>
    <row r="2120" spans="32:55" x14ac:dyDescent="0.3">
      <c r="AF2120"/>
      <c r="AG2120"/>
      <c r="AH2120"/>
      <c r="AI2120"/>
      <c r="AJ2120"/>
      <c r="AK2120"/>
      <c r="AL2120"/>
      <c r="AM2120"/>
      <c r="AN2120"/>
      <c r="AO2120"/>
      <c r="AP2120"/>
      <c r="AQ2120"/>
      <c r="AR2120"/>
      <c r="AS2120"/>
      <c r="AT2120"/>
      <c r="AU2120"/>
      <c r="AV2120"/>
      <c r="AW2120"/>
      <c r="AX2120"/>
      <c r="AY2120"/>
      <c r="AZ2120"/>
      <c r="BA2120"/>
      <c r="BB2120"/>
      <c r="BC2120"/>
    </row>
    <row r="2121" spans="32:55" x14ac:dyDescent="0.3">
      <c r="AF2121"/>
      <c r="AG2121"/>
      <c r="AH2121"/>
      <c r="AI2121"/>
      <c r="AJ2121"/>
      <c r="AK2121"/>
      <c r="AL2121"/>
      <c r="AM2121"/>
      <c r="AN2121"/>
      <c r="AO2121"/>
      <c r="AP2121"/>
      <c r="AQ2121"/>
      <c r="AR2121"/>
      <c r="AS2121"/>
      <c r="AT2121"/>
      <c r="AU2121"/>
      <c r="AV2121"/>
      <c r="AW2121"/>
      <c r="AX2121"/>
      <c r="AY2121"/>
      <c r="AZ2121"/>
      <c r="BA2121"/>
      <c r="BB2121"/>
      <c r="BC2121"/>
    </row>
    <row r="2122" spans="32:55" x14ac:dyDescent="0.3">
      <c r="AF2122"/>
      <c r="AG2122"/>
      <c r="AH2122"/>
      <c r="AI2122"/>
      <c r="AJ2122"/>
      <c r="AK2122"/>
      <c r="AL2122"/>
      <c r="AM2122"/>
      <c r="AN2122"/>
      <c r="AO2122"/>
      <c r="AP2122"/>
      <c r="AQ2122"/>
      <c r="AR2122"/>
      <c r="AS2122"/>
      <c r="AT2122"/>
      <c r="AU2122"/>
      <c r="AV2122"/>
      <c r="AW2122"/>
      <c r="AX2122"/>
      <c r="AY2122"/>
      <c r="AZ2122"/>
      <c r="BA2122"/>
      <c r="BB2122"/>
      <c r="BC2122"/>
    </row>
    <row r="2123" spans="32:55" x14ac:dyDescent="0.3">
      <c r="AF2123"/>
      <c r="AG2123"/>
      <c r="AH2123"/>
      <c r="AI2123"/>
      <c r="AJ2123"/>
      <c r="AK2123"/>
      <c r="AL2123"/>
      <c r="AM2123"/>
      <c r="AN2123"/>
      <c r="AO2123"/>
      <c r="AP2123"/>
      <c r="AQ2123"/>
      <c r="AR2123"/>
      <c r="AS2123"/>
      <c r="AT2123"/>
      <c r="AU2123"/>
      <c r="AV2123"/>
      <c r="AW2123"/>
      <c r="AX2123"/>
      <c r="AY2123"/>
      <c r="AZ2123"/>
      <c r="BA2123"/>
      <c r="BB2123"/>
      <c r="BC2123"/>
    </row>
    <row r="2124" spans="32:55" x14ac:dyDescent="0.3">
      <c r="AF2124"/>
      <c r="AG2124"/>
      <c r="AH2124"/>
      <c r="AI2124"/>
      <c r="AJ2124"/>
      <c r="AK2124"/>
      <c r="AL2124"/>
      <c r="AM2124"/>
      <c r="AN2124"/>
      <c r="AO2124"/>
      <c r="AP2124"/>
      <c r="AQ2124"/>
      <c r="AR2124"/>
      <c r="AS2124"/>
      <c r="AT2124"/>
      <c r="AU2124"/>
      <c r="AV2124"/>
      <c r="AW2124"/>
      <c r="AX2124"/>
      <c r="AY2124"/>
      <c r="AZ2124"/>
      <c r="BA2124"/>
      <c r="BB2124"/>
      <c r="BC2124"/>
    </row>
    <row r="2125" spans="32:55" x14ac:dyDescent="0.3">
      <c r="AF2125"/>
      <c r="AG2125"/>
      <c r="AH2125"/>
      <c r="AI2125"/>
      <c r="AJ2125"/>
      <c r="AK2125"/>
      <c r="AL2125"/>
      <c r="AM2125"/>
      <c r="AN2125"/>
      <c r="AO2125"/>
      <c r="AP2125"/>
      <c r="AQ2125"/>
      <c r="AR2125"/>
      <c r="AS2125"/>
      <c r="AT2125"/>
      <c r="AU2125"/>
      <c r="AV2125"/>
      <c r="AW2125"/>
      <c r="AX2125"/>
      <c r="AY2125"/>
      <c r="AZ2125"/>
      <c r="BA2125"/>
      <c r="BB2125"/>
      <c r="BC2125"/>
    </row>
    <row r="2126" spans="32:55" x14ac:dyDescent="0.3">
      <c r="AF2126"/>
      <c r="AG2126"/>
      <c r="AH2126"/>
      <c r="AI2126"/>
      <c r="AJ2126"/>
      <c r="AK2126"/>
      <c r="AL2126"/>
      <c r="AM2126"/>
      <c r="AN2126"/>
      <c r="AO2126"/>
      <c r="AP2126"/>
      <c r="AQ2126"/>
      <c r="AR2126"/>
      <c r="AS2126"/>
      <c r="AT2126"/>
      <c r="AU2126"/>
      <c r="AV2126"/>
      <c r="AW2126"/>
      <c r="AX2126"/>
      <c r="AY2126"/>
      <c r="AZ2126"/>
      <c r="BA2126"/>
      <c r="BB2126"/>
      <c r="BC2126"/>
    </row>
    <row r="2127" spans="32:55" x14ac:dyDescent="0.3">
      <c r="AF2127"/>
      <c r="AG2127"/>
      <c r="AH2127"/>
      <c r="AI2127"/>
      <c r="AJ2127"/>
      <c r="AK2127"/>
      <c r="AL2127"/>
      <c r="AM2127"/>
      <c r="AN2127"/>
      <c r="AO2127"/>
      <c r="AP2127"/>
      <c r="AQ2127"/>
      <c r="AR2127"/>
      <c r="AS2127"/>
      <c r="AT2127"/>
      <c r="AU2127"/>
      <c r="AV2127"/>
      <c r="AW2127"/>
      <c r="AX2127"/>
      <c r="AY2127"/>
      <c r="AZ2127"/>
      <c r="BA2127"/>
      <c r="BB2127"/>
      <c r="BC2127"/>
    </row>
    <row r="2128" spans="32:55" x14ac:dyDescent="0.3">
      <c r="AF2128"/>
      <c r="AG2128"/>
      <c r="AH2128"/>
      <c r="AI2128"/>
      <c r="AJ2128"/>
      <c r="AK2128"/>
      <c r="AL2128"/>
      <c r="AM2128"/>
      <c r="AN2128"/>
      <c r="AO2128"/>
      <c r="AP2128"/>
      <c r="AQ2128"/>
      <c r="AR2128"/>
      <c r="AS2128"/>
      <c r="AT2128"/>
      <c r="AU2128"/>
      <c r="AV2128"/>
      <c r="AW2128"/>
      <c r="AX2128"/>
      <c r="AY2128"/>
      <c r="AZ2128"/>
      <c r="BA2128"/>
      <c r="BB2128"/>
      <c r="BC2128"/>
    </row>
    <row r="2129" spans="32:55" x14ac:dyDescent="0.3">
      <c r="AF2129"/>
      <c r="AG2129"/>
      <c r="AH2129"/>
      <c r="AI2129"/>
      <c r="AJ2129"/>
      <c r="AK2129"/>
      <c r="AL2129"/>
      <c r="AM2129"/>
      <c r="AN2129"/>
      <c r="AO2129"/>
      <c r="AP2129"/>
      <c r="AQ2129"/>
      <c r="AR2129"/>
      <c r="AS2129"/>
      <c r="AT2129"/>
      <c r="AU2129"/>
      <c r="AV2129"/>
      <c r="AW2129"/>
      <c r="AX2129"/>
      <c r="AY2129"/>
      <c r="AZ2129"/>
      <c r="BA2129"/>
      <c r="BB2129"/>
      <c r="BC2129"/>
    </row>
    <row r="2130" spans="32:55" x14ac:dyDescent="0.3">
      <c r="AF2130"/>
      <c r="AG2130"/>
      <c r="AH2130"/>
      <c r="AI2130"/>
      <c r="AJ2130"/>
      <c r="AK2130"/>
      <c r="AL2130"/>
      <c r="AM2130"/>
      <c r="AN2130"/>
      <c r="AO2130"/>
      <c r="AP2130"/>
      <c r="AQ2130"/>
      <c r="AR2130"/>
      <c r="AS2130"/>
      <c r="AT2130"/>
      <c r="AU2130"/>
      <c r="AV2130"/>
      <c r="AW2130"/>
      <c r="AX2130"/>
      <c r="AY2130"/>
      <c r="AZ2130"/>
      <c r="BA2130"/>
      <c r="BB2130"/>
      <c r="BC2130"/>
    </row>
    <row r="2131" spans="32:55" x14ac:dyDescent="0.3">
      <c r="AF2131"/>
      <c r="AG2131"/>
      <c r="AH2131"/>
      <c r="AI2131"/>
      <c r="AJ2131"/>
      <c r="AK2131"/>
      <c r="AL2131"/>
      <c r="AM2131"/>
      <c r="AN2131"/>
      <c r="AO2131"/>
      <c r="AP2131"/>
      <c r="AQ2131"/>
      <c r="AR2131"/>
      <c r="AS2131"/>
      <c r="AT2131"/>
      <c r="AU2131"/>
      <c r="AV2131"/>
      <c r="AW2131"/>
      <c r="AX2131"/>
      <c r="AY2131"/>
      <c r="AZ2131"/>
      <c r="BA2131"/>
      <c r="BB2131"/>
      <c r="BC2131"/>
    </row>
    <row r="2132" spans="32:55" x14ac:dyDescent="0.3">
      <c r="AF2132"/>
      <c r="AG2132"/>
      <c r="AH2132"/>
      <c r="AI2132"/>
      <c r="AJ2132"/>
      <c r="AK2132"/>
      <c r="AL2132"/>
      <c r="AM2132"/>
      <c r="AN2132"/>
      <c r="AO2132"/>
      <c r="AP2132"/>
      <c r="AQ2132"/>
      <c r="AR2132"/>
      <c r="AS2132"/>
      <c r="AT2132"/>
      <c r="AU2132"/>
      <c r="AV2132"/>
      <c r="AW2132"/>
      <c r="AX2132"/>
      <c r="AY2132"/>
      <c r="AZ2132"/>
      <c r="BA2132"/>
      <c r="BB2132"/>
      <c r="BC2132"/>
    </row>
    <row r="2133" spans="32:55" x14ac:dyDescent="0.3">
      <c r="AF2133"/>
      <c r="AG2133"/>
      <c r="AH2133"/>
      <c r="AI2133"/>
      <c r="AJ2133"/>
      <c r="AK2133"/>
      <c r="AL2133"/>
      <c r="AM2133"/>
      <c r="AN2133"/>
      <c r="AO2133"/>
      <c r="AP2133"/>
      <c r="AQ2133"/>
      <c r="AR2133"/>
      <c r="AS2133"/>
      <c r="AT2133"/>
      <c r="AU2133"/>
      <c r="AV2133"/>
      <c r="AW2133"/>
      <c r="AX2133"/>
      <c r="AY2133"/>
      <c r="AZ2133"/>
      <c r="BA2133"/>
      <c r="BB2133"/>
      <c r="BC2133"/>
    </row>
    <row r="2134" spans="32:55" x14ac:dyDescent="0.3">
      <c r="AF2134"/>
      <c r="AG2134"/>
      <c r="AH2134"/>
      <c r="AI2134"/>
      <c r="AJ2134"/>
      <c r="AK2134"/>
      <c r="AL2134"/>
      <c r="AM2134"/>
      <c r="AN2134"/>
      <c r="AO2134"/>
      <c r="AP2134"/>
      <c r="AQ2134"/>
      <c r="AR2134"/>
      <c r="AS2134"/>
      <c r="AT2134"/>
      <c r="AU2134"/>
      <c r="AV2134"/>
      <c r="AW2134"/>
      <c r="AX2134"/>
      <c r="AY2134"/>
      <c r="AZ2134"/>
      <c r="BA2134"/>
      <c r="BB2134"/>
      <c r="BC2134"/>
    </row>
    <row r="2135" spans="32:55" x14ac:dyDescent="0.3">
      <c r="AF2135"/>
      <c r="AG2135"/>
      <c r="AH2135"/>
      <c r="AI2135"/>
      <c r="AJ2135"/>
      <c r="AK2135"/>
      <c r="AL2135"/>
      <c r="AM2135"/>
      <c r="AN2135"/>
      <c r="AO2135"/>
      <c r="AP2135"/>
      <c r="AQ2135"/>
      <c r="AR2135"/>
      <c r="AS2135"/>
      <c r="AT2135"/>
      <c r="AU2135"/>
      <c r="AV2135"/>
      <c r="AW2135"/>
      <c r="AX2135"/>
      <c r="AY2135"/>
      <c r="AZ2135"/>
      <c r="BA2135"/>
      <c r="BB2135"/>
      <c r="BC2135"/>
    </row>
    <row r="2136" spans="32:55" x14ac:dyDescent="0.3">
      <c r="AF2136"/>
      <c r="AG2136"/>
      <c r="AH2136"/>
      <c r="AI2136"/>
      <c r="AJ2136"/>
      <c r="AK2136"/>
      <c r="AL2136"/>
      <c r="AM2136"/>
      <c r="AN2136"/>
      <c r="AO2136"/>
      <c r="AP2136"/>
      <c r="AQ2136"/>
      <c r="AR2136"/>
      <c r="AS2136"/>
      <c r="AT2136"/>
      <c r="AU2136"/>
      <c r="AV2136"/>
      <c r="AW2136"/>
      <c r="AX2136"/>
      <c r="AY2136"/>
      <c r="AZ2136"/>
      <c r="BA2136"/>
      <c r="BB2136"/>
      <c r="BC2136"/>
    </row>
    <row r="2137" spans="32:55" x14ac:dyDescent="0.3">
      <c r="AF2137"/>
      <c r="AG2137"/>
      <c r="AH2137"/>
      <c r="AI2137"/>
      <c r="AJ2137"/>
      <c r="AK2137"/>
      <c r="AL2137"/>
      <c r="AM2137"/>
      <c r="AN2137"/>
      <c r="AO2137"/>
      <c r="AP2137"/>
      <c r="AQ2137"/>
      <c r="AR2137"/>
      <c r="AS2137"/>
      <c r="AT2137"/>
      <c r="AU2137"/>
      <c r="AV2137"/>
      <c r="AW2137"/>
      <c r="AX2137"/>
      <c r="AY2137"/>
      <c r="AZ2137"/>
      <c r="BA2137"/>
      <c r="BB2137"/>
      <c r="BC2137"/>
    </row>
    <row r="2138" spans="32:55" x14ac:dyDescent="0.3">
      <c r="AF2138"/>
      <c r="AG2138"/>
      <c r="AH2138"/>
      <c r="AI2138"/>
      <c r="AJ2138"/>
      <c r="AK2138"/>
      <c r="AL2138"/>
      <c r="AM2138"/>
      <c r="AN2138"/>
      <c r="AO2138"/>
      <c r="AP2138"/>
      <c r="AQ2138"/>
      <c r="AR2138"/>
      <c r="AS2138"/>
      <c r="AT2138"/>
      <c r="AU2138"/>
      <c r="AV2138"/>
      <c r="AW2138"/>
      <c r="AX2138"/>
      <c r="AY2138"/>
      <c r="AZ2138"/>
      <c r="BA2138"/>
      <c r="BB2138"/>
      <c r="BC2138"/>
    </row>
    <row r="2139" spans="32:55" x14ac:dyDescent="0.3">
      <c r="AF2139"/>
      <c r="AG2139"/>
      <c r="AH2139"/>
      <c r="AI2139"/>
      <c r="AJ2139"/>
      <c r="AK2139"/>
      <c r="AL2139"/>
      <c r="AM2139"/>
      <c r="AN2139"/>
      <c r="AO2139"/>
      <c r="AP2139"/>
      <c r="AQ2139"/>
      <c r="AR2139"/>
      <c r="AS2139"/>
      <c r="AT2139"/>
      <c r="AU2139"/>
      <c r="AV2139"/>
      <c r="AW2139"/>
      <c r="AX2139"/>
      <c r="AY2139"/>
      <c r="AZ2139"/>
      <c r="BA2139"/>
      <c r="BB2139"/>
      <c r="BC2139"/>
    </row>
    <row r="2140" spans="32:55" x14ac:dyDescent="0.3">
      <c r="AF2140"/>
      <c r="AG2140"/>
      <c r="AH2140"/>
      <c r="AI2140"/>
      <c r="AJ2140"/>
      <c r="AK2140"/>
      <c r="AL2140"/>
      <c r="AM2140"/>
      <c r="AN2140"/>
      <c r="AO2140"/>
      <c r="AP2140"/>
      <c r="AQ2140"/>
      <c r="AR2140"/>
      <c r="AS2140"/>
      <c r="AT2140"/>
      <c r="AU2140"/>
      <c r="AV2140"/>
      <c r="AW2140"/>
      <c r="AX2140"/>
      <c r="AY2140"/>
      <c r="AZ2140"/>
      <c r="BA2140"/>
      <c r="BB2140"/>
      <c r="BC2140"/>
    </row>
    <row r="2141" spans="32:55" x14ac:dyDescent="0.3">
      <c r="AF2141"/>
      <c r="AG2141"/>
      <c r="AH2141"/>
      <c r="AI2141"/>
      <c r="AJ2141"/>
      <c r="AK2141"/>
      <c r="AL2141"/>
      <c r="AM2141"/>
      <c r="AN2141"/>
      <c r="AO2141"/>
      <c r="AP2141"/>
      <c r="AQ2141"/>
      <c r="AR2141"/>
      <c r="AS2141"/>
      <c r="AT2141"/>
      <c r="AU2141"/>
      <c r="AV2141"/>
      <c r="AW2141"/>
      <c r="AX2141"/>
      <c r="AY2141"/>
      <c r="AZ2141"/>
      <c r="BA2141"/>
      <c r="BB2141"/>
      <c r="BC2141"/>
    </row>
    <row r="2142" spans="32:55" x14ac:dyDescent="0.3">
      <c r="AF2142"/>
      <c r="AG2142"/>
      <c r="AH2142"/>
      <c r="AI2142"/>
      <c r="AJ2142"/>
      <c r="AK2142"/>
      <c r="AL2142"/>
      <c r="AM2142"/>
      <c r="AN2142"/>
      <c r="AO2142"/>
      <c r="AP2142"/>
      <c r="AQ2142"/>
      <c r="AR2142"/>
      <c r="AS2142"/>
      <c r="AT2142"/>
      <c r="AU2142"/>
      <c r="AV2142"/>
      <c r="AW2142"/>
      <c r="AX2142"/>
      <c r="AY2142"/>
      <c r="AZ2142"/>
      <c r="BA2142"/>
      <c r="BB2142"/>
      <c r="BC2142"/>
    </row>
    <row r="2143" spans="32:55" x14ac:dyDescent="0.3">
      <c r="AF2143"/>
      <c r="AG2143"/>
      <c r="AH2143"/>
      <c r="AI2143"/>
      <c r="AJ2143"/>
      <c r="AK2143"/>
      <c r="AL2143"/>
      <c r="AM2143"/>
      <c r="AN2143"/>
      <c r="AO2143"/>
      <c r="AP2143"/>
      <c r="AQ2143"/>
      <c r="AR2143"/>
      <c r="AS2143"/>
      <c r="AT2143"/>
      <c r="AU2143"/>
      <c r="AV2143"/>
      <c r="AW2143"/>
      <c r="AX2143"/>
      <c r="AY2143"/>
      <c r="AZ2143"/>
      <c r="BA2143"/>
      <c r="BB2143"/>
      <c r="BC2143"/>
    </row>
    <row r="2144" spans="32:55" x14ac:dyDescent="0.3">
      <c r="AF2144"/>
      <c r="AG2144"/>
      <c r="AH2144"/>
      <c r="AI2144"/>
      <c r="AJ2144"/>
      <c r="AK2144"/>
      <c r="AL2144"/>
      <c r="AM2144"/>
      <c r="AN2144"/>
      <c r="AO2144"/>
      <c r="AP2144"/>
      <c r="AQ2144"/>
      <c r="AR2144"/>
      <c r="AS2144"/>
      <c r="AT2144"/>
      <c r="AU2144"/>
      <c r="AV2144"/>
      <c r="AW2144"/>
      <c r="AX2144"/>
      <c r="AY2144"/>
      <c r="AZ2144"/>
      <c r="BA2144"/>
      <c r="BB2144"/>
      <c r="BC2144"/>
    </row>
    <row r="2145" spans="32:55" x14ac:dyDescent="0.3">
      <c r="AF2145"/>
      <c r="AG2145"/>
      <c r="AH2145"/>
      <c r="AI2145"/>
      <c r="AJ2145"/>
      <c r="AK2145"/>
      <c r="AL2145"/>
      <c r="AM2145"/>
      <c r="AN2145"/>
      <c r="AO2145"/>
      <c r="AP2145"/>
      <c r="AQ2145"/>
      <c r="AR2145"/>
      <c r="AS2145"/>
      <c r="AT2145"/>
      <c r="AU2145"/>
      <c r="AV2145"/>
      <c r="AW2145"/>
      <c r="AX2145"/>
      <c r="AY2145"/>
      <c r="AZ2145"/>
      <c r="BA2145"/>
      <c r="BB2145"/>
      <c r="BC2145"/>
    </row>
    <row r="2146" spans="32:55" x14ac:dyDescent="0.3">
      <c r="AF2146"/>
      <c r="AG2146"/>
      <c r="AH2146"/>
      <c r="AI2146"/>
      <c r="AJ2146"/>
      <c r="AK2146"/>
      <c r="AL2146"/>
      <c r="AM2146"/>
      <c r="AN2146"/>
      <c r="AO2146"/>
      <c r="AP2146"/>
      <c r="AQ2146"/>
      <c r="AR2146"/>
      <c r="AS2146"/>
      <c r="AT2146"/>
      <c r="AU2146"/>
      <c r="AV2146"/>
      <c r="AW2146"/>
      <c r="AX2146"/>
      <c r="AY2146"/>
      <c r="AZ2146"/>
      <c r="BA2146"/>
      <c r="BB2146"/>
      <c r="BC2146"/>
    </row>
    <row r="2147" spans="32:55" x14ac:dyDescent="0.3">
      <c r="AF2147"/>
      <c r="AG2147"/>
      <c r="AH2147"/>
      <c r="AI2147"/>
      <c r="AJ2147"/>
      <c r="AK2147"/>
      <c r="AL2147"/>
      <c r="AM2147"/>
      <c r="AN2147"/>
      <c r="AO2147"/>
      <c r="AP2147"/>
      <c r="AQ2147"/>
      <c r="AR2147"/>
      <c r="AS2147"/>
      <c r="AT2147"/>
      <c r="AU2147"/>
      <c r="AV2147"/>
      <c r="AW2147"/>
      <c r="AX2147"/>
      <c r="AY2147"/>
      <c r="AZ2147"/>
      <c r="BA2147"/>
      <c r="BB2147"/>
      <c r="BC2147"/>
    </row>
    <row r="2148" spans="32:55" x14ac:dyDescent="0.3">
      <c r="AF2148"/>
      <c r="AG2148"/>
      <c r="AH2148"/>
      <c r="AI2148"/>
      <c r="AJ2148"/>
      <c r="AK2148"/>
      <c r="AL2148"/>
      <c r="AM2148"/>
      <c r="AN2148"/>
      <c r="AO2148"/>
      <c r="AP2148"/>
      <c r="AQ2148"/>
      <c r="AR2148"/>
      <c r="AS2148"/>
      <c r="AT2148"/>
      <c r="AU2148"/>
      <c r="AV2148"/>
      <c r="AW2148"/>
      <c r="AX2148"/>
      <c r="AY2148"/>
      <c r="AZ2148"/>
      <c r="BA2148"/>
      <c r="BB2148"/>
      <c r="BC2148"/>
    </row>
    <row r="2149" spans="32:55" x14ac:dyDescent="0.3">
      <c r="AF2149"/>
      <c r="AG2149"/>
      <c r="AH2149"/>
      <c r="AI2149"/>
      <c r="AJ2149"/>
      <c r="AK2149"/>
      <c r="AL2149"/>
      <c r="AM2149"/>
      <c r="AN2149"/>
      <c r="AO2149"/>
      <c r="AP2149"/>
      <c r="AQ2149"/>
      <c r="AR2149"/>
      <c r="AS2149"/>
      <c r="AT2149"/>
      <c r="AU2149"/>
      <c r="AV2149"/>
      <c r="AW2149"/>
      <c r="AX2149"/>
      <c r="AY2149"/>
      <c r="AZ2149"/>
      <c r="BA2149"/>
      <c r="BB2149"/>
      <c r="BC2149"/>
    </row>
    <row r="2150" spans="32:55" x14ac:dyDescent="0.3">
      <c r="AF2150"/>
      <c r="AG2150"/>
      <c r="AH2150"/>
      <c r="AI2150"/>
      <c r="AJ2150"/>
      <c r="AK2150"/>
      <c r="AL2150"/>
      <c r="AM2150"/>
      <c r="AN2150"/>
      <c r="AO2150"/>
      <c r="AP2150"/>
      <c r="AQ2150"/>
      <c r="AR2150"/>
      <c r="AS2150"/>
      <c r="AT2150"/>
      <c r="AU2150"/>
      <c r="AV2150"/>
      <c r="AW2150"/>
      <c r="AX2150"/>
      <c r="AY2150"/>
      <c r="AZ2150"/>
      <c r="BA2150"/>
      <c r="BB2150"/>
      <c r="BC2150"/>
    </row>
    <row r="2151" spans="32:55" x14ac:dyDescent="0.3">
      <c r="AF2151"/>
      <c r="AG2151"/>
      <c r="AH2151"/>
      <c r="AI2151"/>
      <c r="AJ2151"/>
      <c r="AK2151"/>
      <c r="AL2151"/>
      <c r="AM2151"/>
      <c r="AN2151"/>
      <c r="AO2151"/>
      <c r="AP2151"/>
      <c r="AQ2151"/>
      <c r="AR2151"/>
      <c r="AS2151"/>
      <c r="AT2151"/>
      <c r="AU2151"/>
      <c r="AV2151"/>
      <c r="AW2151"/>
      <c r="AX2151"/>
      <c r="AY2151"/>
      <c r="AZ2151"/>
      <c r="BA2151"/>
      <c r="BB2151"/>
      <c r="BC2151"/>
    </row>
    <row r="2152" spans="32:55" x14ac:dyDescent="0.3">
      <c r="AF2152"/>
      <c r="AG2152"/>
      <c r="AH2152"/>
      <c r="AI2152"/>
      <c r="AJ2152"/>
      <c r="AK2152"/>
      <c r="AL2152"/>
      <c r="AM2152"/>
      <c r="AN2152"/>
      <c r="AO2152"/>
      <c r="AP2152"/>
      <c r="AQ2152"/>
      <c r="AR2152"/>
      <c r="AS2152"/>
      <c r="AT2152"/>
      <c r="AU2152"/>
      <c r="AV2152"/>
      <c r="AW2152"/>
      <c r="AX2152"/>
      <c r="AY2152"/>
      <c r="AZ2152"/>
      <c r="BA2152"/>
      <c r="BB2152"/>
      <c r="BC2152"/>
    </row>
    <row r="2153" spans="32:55" x14ac:dyDescent="0.3">
      <c r="AF2153"/>
      <c r="AG2153"/>
      <c r="AH2153"/>
      <c r="AI2153"/>
      <c r="AJ2153"/>
      <c r="AK2153"/>
      <c r="AL2153"/>
      <c r="AM2153"/>
      <c r="AN2153"/>
      <c r="AO2153"/>
      <c r="AP2153"/>
      <c r="AQ2153"/>
      <c r="AR2153"/>
      <c r="AS2153"/>
      <c r="AT2153"/>
      <c r="AU2153"/>
      <c r="AV2153"/>
      <c r="AW2153"/>
      <c r="AX2153"/>
      <c r="AY2153"/>
      <c r="AZ2153"/>
      <c r="BA2153"/>
      <c r="BB2153"/>
      <c r="BC2153"/>
    </row>
    <row r="2154" spans="32:55" x14ac:dyDescent="0.3">
      <c r="AF2154"/>
      <c r="AG2154"/>
      <c r="AH2154"/>
      <c r="AI2154"/>
      <c r="AJ2154"/>
      <c r="AK2154"/>
      <c r="AL2154"/>
      <c r="AM2154"/>
      <c r="AN2154"/>
      <c r="AO2154"/>
      <c r="AP2154"/>
      <c r="AQ2154"/>
      <c r="AR2154"/>
      <c r="AS2154"/>
      <c r="AT2154"/>
      <c r="AU2154"/>
      <c r="AV2154"/>
      <c r="AW2154"/>
      <c r="AX2154"/>
      <c r="AY2154"/>
      <c r="AZ2154"/>
      <c r="BA2154"/>
      <c r="BB2154"/>
      <c r="BC2154"/>
    </row>
    <row r="2155" spans="32:55" x14ac:dyDescent="0.3">
      <c r="AF2155"/>
      <c r="AG2155"/>
      <c r="AH2155"/>
      <c r="AI2155"/>
      <c r="AJ2155"/>
      <c r="AK2155"/>
      <c r="AL2155"/>
      <c r="AM2155"/>
      <c r="AN2155"/>
      <c r="AO2155"/>
      <c r="AP2155"/>
      <c r="AQ2155"/>
      <c r="AR2155"/>
      <c r="AS2155"/>
      <c r="AT2155"/>
      <c r="AU2155"/>
      <c r="AV2155"/>
      <c r="AW2155"/>
      <c r="AX2155"/>
      <c r="AY2155"/>
      <c r="AZ2155"/>
      <c r="BA2155"/>
      <c r="BB2155"/>
      <c r="BC2155"/>
    </row>
    <row r="2156" spans="32:55" x14ac:dyDescent="0.3">
      <c r="AF2156"/>
      <c r="AG2156"/>
      <c r="AH2156"/>
      <c r="AI2156"/>
      <c r="AJ2156"/>
      <c r="AK2156"/>
      <c r="AL2156"/>
      <c r="AM2156"/>
      <c r="AN2156"/>
      <c r="AO2156"/>
      <c r="AP2156"/>
      <c r="AQ2156"/>
      <c r="AR2156"/>
      <c r="AS2156"/>
      <c r="AT2156"/>
      <c r="AU2156"/>
      <c r="AV2156"/>
      <c r="AW2156"/>
      <c r="AX2156"/>
      <c r="AY2156"/>
      <c r="AZ2156"/>
      <c r="BA2156"/>
      <c r="BB2156"/>
      <c r="BC2156"/>
    </row>
    <row r="2157" spans="32:55" x14ac:dyDescent="0.3">
      <c r="AF2157"/>
      <c r="AG2157"/>
      <c r="AH2157"/>
      <c r="AI2157"/>
      <c r="AJ2157"/>
      <c r="AK2157"/>
      <c r="AL2157"/>
      <c r="AM2157"/>
      <c r="AN2157"/>
      <c r="AO2157"/>
      <c r="AP2157"/>
      <c r="AQ2157"/>
      <c r="AR2157"/>
      <c r="AS2157"/>
      <c r="AT2157"/>
      <c r="AU2157"/>
      <c r="AV2157"/>
      <c r="AW2157"/>
      <c r="AX2157"/>
      <c r="AY2157"/>
      <c r="AZ2157"/>
      <c r="BA2157"/>
      <c r="BB2157"/>
      <c r="BC2157"/>
    </row>
    <row r="2158" spans="32:55" x14ac:dyDescent="0.3">
      <c r="AF2158"/>
      <c r="AG2158"/>
      <c r="AH2158"/>
      <c r="AI2158"/>
      <c r="AJ2158"/>
      <c r="AK2158"/>
      <c r="AL2158"/>
      <c r="AM2158"/>
      <c r="AN2158"/>
      <c r="AO2158"/>
      <c r="AP2158"/>
      <c r="AQ2158"/>
      <c r="AR2158"/>
      <c r="AS2158"/>
      <c r="AT2158"/>
      <c r="AU2158"/>
      <c r="AV2158"/>
      <c r="AW2158"/>
      <c r="AX2158"/>
      <c r="AY2158"/>
      <c r="AZ2158"/>
      <c r="BA2158"/>
      <c r="BB2158"/>
      <c r="BC2158"/>
    </row>
    <row r="2159" spans="32:55" x14ac:dyDescent="0.3">
      <c r="AF2159"/>
      <c r="AG2159"/>
      <c r="AH2159"/>
      <c r="AI2159"/>
      <c r="AJ2159"/>
      <c r="AK2159"/>
      <c r="AL2159"/>
      <c r="AM2159"/>
      <c r="AN2159"/>
      <c r="AO2159"/>
      <c r="AP2159"/>
      <c r="AQ2159"/>
      <c r="AR2159"/>
      <c r="AS2159"/>
      <c r="AT2159"/>
      <c r="AU2159"/>
      <c r="AV2159"/>
      <c r="AW2159"/>
      <c r="AX2159"/>
      <c r="AY2159"/>
      <c r="AZ2159"/>
      <c r="BA2159"/>
      <c r="BB2159"/>
      <c r="BC2159"/>
    </row>
    <row r="2160" spans="32:55" x14ac:dyDescent="0.3">
      <c r="AF2160"/>
      <c r="AG2160"/>
      <c r="AH2160"/>
      <c r="AI2160"/>
      <c r="AJ2160"/>
      <c r="AK2160"/>
      <c r="AL2160"/>
      <c r="AM2160"/>
      <c r="AN2160"/>
      <c r="AO2160"/>
      <c r="AP2160"/>
      <c r="AQ2160"/>
      <c r="AR2160"/>
      <c r="AS2160"/>
      <c r="AT2160"/>
      <c r="AU2160"/>
      <c r="AV2160"/>
      <c r="AW2160"/>
      <c r="AX2160"/>
      <c r="AY2160"/>
      <c r="AZ2160"/>
      <c r="BA2160"/>
      <c r="BB2160"/>
      <c r="BC2160"/>
    </row>
    <row r="2161" spans="32:55" x14ac:dyDescent="0.3">
      <c r="AF2161"/>
      <c r="AG2161"/>
      <c r="AH2161"/>
      <c r="AI2161"/>
      <c r="AJ2161"/>
      <c r="AK2161"/>
      <c r="AL2161"/>
      <c r="AM2161"/>
      <c r="AN2161"/>
      <c r="AO2161"/>
      <c r="AP2161"/>
      <c r="AQ2161"/>
      <c r="AR2161"/>
      <c r="AS2161"/>
      <c r="AT2161"/>
      <c r="AU2161"/>
      <c r="AV2161"/>
      <c r="AW2161"/>
      <c r="AX2161"/>
      <c r="AY2161"/>
      <c r="AZ2161"/>
      <c r="BA2161"/>
      <c r="BB2161"/>
      <c r="BC2161"/>
    </row>
    <row r="2162" spans="32:55" x14ac:dyDescent="0.3">
      <c r="AF2162"/>
      <c r="AG2162"/>
      <c r="AH2162"/>
      <c r="AI2162"/>
      <c r="AJ2162"/>
      <c r="AK2162"/>
      <c r="AL2162"/>
      <c r="AM2162"/>
      <c r="AN2162"/>
      <c r="AO2162"/>
      <c r="AP2162"/>
      <c r="AQ2162"/>
      <c r="AR2162"/>
      <c r="AS2162"/>
      <c r="AT2162"/>
      <c r="AU2162"/>
      <c r="AV2162"/>
      <c r="AW2162"/>
      <c r="AX2162"/>
      <c r="AY2162"/>
      <c r="AZ2162"/>
      <c r="BA2162"/>
      <c r="BB2162"/>
      <c r="BC2162"/>
    </row>
    <row r="2163" spans="32:55" x14ac:dyDescent="0.3">
      <c r="AF2163"/>
      <c r="AG2163"/>
      <c r="AH2163"/>
      <c r="AI2163"/>
      <c r="AJ2163"/>
      <c r="AK2163"/>
      <c r="AL2163"/>
      <c r="AM2163"/>
      <c r="AN2163"/>
      <c r="AO2163"/>
      <c r="AP2163"/>
      <c r="AQ2163"/>
      <c r="AR2163"/>
      <c r="AS2163"/>
      <c r="AT2163"/>
      <c r="AU2163"/>
      <c r="AV2163"/>
      <c r="AW2163"/>
      <c r="AX2163"/>
      <c r="AY2163"/>
      <c r="AZ2163"/>
      <c r="BA2163"/>
      <c r="BB2163"/>
      <c r="BC2163"/>
    </row>
    <row r="2164" spans="32:55" x14ac:dyDescent="0.3">
      <c r="AF2164"/>
      <c r="AG2164"/>
      <c r="AH2164"/>
      <c r="AI2164"/>
      <c r="AJ2164"/>
      <c r="AK2164"/>
      <c r="AL2164"/>
      <c r="AM2164"/>
      <c r="AN2164"/>
      <c r="AO2164"/>
      <c r="AP2164"/>
      <c r="AQ2164"/>
      <c r="AR2164"/>
      <c r="AS2164"/>
      <c r="AT2164"/>
      <c r="AU2164"/>
      <c r="AV2164"/>
      <c r="AW2164"/>
      <c r="AX2164"/>
      <c r="AY2164"/>
      <c r="AZ2164"/>
      <c r="BA2164"/>
      <c r="BB2164"/>
      <c r="BC2164"/>
    </row>
    <row r="2165" spans="32:55" x14ac:dyDescent="0.3">
      <c r="AF2165"/>
      <c r="AG2165"/>
      <c r="AH2165"/>
      <c r="AI2165"/>
      <c r="AJ2165"/>
      <c r="AK2165"/>
      <c r="AL2165"/>
      <c r="AM2165"/>
      <c r="AN2165"/>
      <c r="AO2165"/>
      <c r="AP2165"/>
      <c r="AQ2165"/>
      <c r="AR2165"/>
      <c r="AS2165"/>
      <c r="AT2165"/>
      <c r="AU2165"/>
      <c r="AV2165"/>
      <c r="AW2165"/>
      <c r="AX2165"/>
      <c r="AY2165"/>
      <c r="AZ2165"/>
      <c r="BA2165"/>
      <c r="BB2165"/>
      <c r="BC2165"/>
    </row>
    <row r="2166" spans="32:55" x14ac:dyDescent="0.3">
      <c r="AF2166"/>
      <c r="AG2166"/>
      <c r="AH2166"/>
      <c r="AI2166"/>
      <c r="AJ2166"/>
      <c r="AK2166"/>
      <c r="AL2166"/>
      <c r="AM2166"/>
      <c r="AN2166"/>
      <c r="AO2166"/>
      <c r="AP2166"/>
      <c r="AQ2166"/>
      <c r="AR2166"/>
      <c r="AS2166"/>
      <c r="AT2166"/>
      <c r="AU2166"/>
      <c r="AV2166"/>
      <c r="AW2166"/>
      <c r="AX2166"/>
      <c r="AY2166"/>
      <c r="AZ2166"/>
      <c r="BA2166"/>
      <c r="BB2166"/>
      <c r="BC2166"/>
    </row>
    <row r="2167" spans="32:55" x14ac:dyDescent="0.3">
      <c r="AF2167"/>
      <c r="AG2167"/>
      <c r="AH2167"/>
      <c r="AI2167"/>
      <c r="AJ2167"/>
      <c r="AK2167"/>
      <c r="AL2167"/>
      <c r="AM2167"/>
      <c r="AN2167"/>
      <c r="AO2167"/>
      <c r="AP2167"/>
      <c r="AQ2167"/>
      <c r="AR2167"/>
      <c r="AS2167"/>
      <c r="AT2167"/>
      <c r="AU2167"/>
      <c r="AV2167"/>
      <c r="AW2167"/>
      <c r="AX2167"/>
      <c r="AY2167"/>
      <c r="AZ2167"/>
      <c r="BA2167"/>
      <c r="BB2167"/>
      <c r="BC2167"/>
    </row>
    <row r="2168" spans="32:55" x14ac:dyDescent="0.3">
      <c r="AF2168"/>
      <c r="AG2168"/>
      <c r="AH2168"/>
      <c r="AI2168"/>
      <c r="AJ2168"/>
      <c r="AK2168"/>
      <c r="AL2168"/>
      <c r="AM2168"/>
      <c r="AN2168"/>
      <c r="AO2168"/>
      <c r="AP2168"/>
      <c r="AQ2168"/>
      <c r="AR2168"/>
      <c r="AS2168"/>
      <c r="AT2168"/>
      <c r="AU2168"/>
      <c r="AV2168"/>
      <c r="AW2168"/>
      <c r="AX2168"/>
      <c r="AY2168"/>
      <c r="AZ2168"/>
      <c r="BA2168"/>
      <c r="BB2168"/>
      <c r="BC2168"/>
    </row>
    <row r="2169" spans="32:55" x14ac:dyDescent="0.3">
      <c r="AF2169"/>
      <c r="AG2169"/>
      <c r="AH2169"/>
      <c r="AI2169"/>
      <c r="AJ2169"/>
      <c r="AK2169"/>
      <c r="AL2169"/>
      <c r="AM2169"/>
      <c r="AN2169"/>
      <c r="AO2169"/>
      <c r="AP2169"/>
      <c r="AQ2169"/>
      <c r="AR2169"/>
      <c r="AS2169"/>
      <c r="AT2169"/>
      <c r="AU2169"/>
      <c r="AV2169"/>
      <c r="AW2169"/>
      <c r="AX2169"/>
      <c r="AY2169"/>
      <c r="AZ2169"/>
      <c r="BA2169"/>
      <c r="BB2169"/>
      <c r="BC2169"/>
    </row>
    <row r="2170" spans="32:55" x14ac:dyDescent="0.3">
      <c r="AF2170"/>
      <c r="AG2170"/>
      <c r="AH2170"/>
      <c r="AI2170"/>
      <c r="AJ2170"/>
      <c r="AK2170"/>
      <c r="AL2170"/>
      <c r="AM2170"/>
      <c r="AN2170"/>
      <c r="AO2170"/>
      <c r="AP2170"/>
      <c r="AQ2170"/>
      <c r="AR2170"/>
      <c r="AS2170"/>
      <c r="AT2170"/>
      <c r="AU2170"/>
      <c r="AV2170"/>
      <c r="AW2170"/>
      <c r="AX2170"/>
      <c r="AY2170"/>
      <c r="AZ2170"/>
      <c r="BA2170"/>
      <c r="BB2170"/>
      <c r="BC2170"/>
    </row>
    <row r="2171" spans="32:55" x14ac:dyDescent="0.3">
      <c r="AF2171"/>
      <c r="AG2171"/>
      <c r="AH2171"/>
      <c r="AI2171"/>
      <c r="AJ2171"/>
      <c r="AK2171"/>
      <c r="AL2171"/>
      <c r="AM2171"/>
      <c r="AN2171"/>
      <c r="AO2171"/>
      <c r="AP2171"/>
      <c r="AQ2171"/>
      <c r="AR2171"/>
      <c r="AS2171"/>
      <c r="AT2171"/>
      <c r="AU2171"/>
      <c r="AV2171"/>
      <c r="AW2171"/>
      <c r="AX2171"/>
      <c r="AY2171"/>
      <c r="AZ2171"/>
      <c r="BA2171"/>
      <c r="BB2171"/>
      <c r="BC2171"/>
    </row>
    <row r="2172" spans="32:55" x14ac:dyDescent="0.3">
      <c r="AF2172"/>
      <c r="AG2172"/>
      <c r="AH2172"/>
      <c r="AI2172"/>
      <c r="AJ2172"/>
      <c r="AK2172"/>
      <c r="AL2172"/>
      <c r="AM2172"/>
      <c r="AN2172"/>
      <c r="AO2172"/>
      <c r="AP2172"/>
      <c r="AQ2172"/>
      <c r="AR2172"/>
      <c r="AS2172"/>
      <c r="AT2172"/>
      <c r="AU2172"/>
      <c r="AV2172"/>
      <c r="AW2172"/>
      <c r="AX2172"/>
      <c r="AY2172"/>
      <c r="AZ2172"/>
      <c r="BA2172"/>
      <c r="BB2172"/>
      <c r="BC2172"/>
    </row>
    <row r="2173" spans="32:55" x14ac:dyDescent="0.3">
      <c r="AF2173"/>
      <c r="AG2173"/>
      <c r="AH2173"/>
      <c r="AI2173"/>
      <c r="AJ2173"/>
      <c r="AK2173"/>
      <c r="AL2173"/>
      <c r="AM2173"/>
      <c r="AN2173"/>
      <c r="AO2173"/>
      <c r="AP2173"/>
      <c r="AQ2173"/>
      <c r="AR2173"/>
      <c r="AS2173"/>
      <c r="AT2173"/>
      <c r="AU2173"/>
      <c r="AV2173"/>
      <c r="AW2173"/>
      <c r="AX2173"/>
      <c r="AY2173"/>
      <c r="AZ2173"/>
      <c r="BA2173"/>
      <c r="BB2173"/>
      <c r="BC2173"/>
    </row>
    <row r="2174" spans="32:55" x14ac:dyDescent="0.3">
      <c r="AF2174"/>
      <c r="AG2174"/>
      <c r="AH2174"/>
      <c r="AI2174"/>
      <c r="AJ2174"/>
      <c r="AK2174"/>
      <c r="AL2174"/>
      <c r="AM2174"/>
      <c r="AN2174"/>
      <c r="AO2174"/>
      <c r="AP2174"/>
      <c r="AQ2174"/>
      <c r="AR2174"/>
      <c r="AS2174"/>
      <c r="AT2174"/>
      <c r="AU2174"/>
      <c r="AV2174"/>
      <c r="AW2174"/>
      <c r="AX2174"/>
      <c r="AY2174"/>
      <c r="AZ2174"/>
      <c r="BA2174"/>
      <c r="BB2174"/>
      <c r="BC2174"/>
    </row>
    <row r="2175" spans="32:55" x14ac:dyDescent="0.3">
      <c r="AF2175"/>
      <c r="AG2175"/>
      <c r="AH2175"/>
      <c r="AI2175"/>
      <c r="AJ2175"/>
      <c r="AK2175"/>
      <c r="AL2175"/>
      <c r="AM2175"/>
      <c r="AN2175"/>
      <c r="AO2175"/>
      <c r="AP2175"/>
      <c r="AQ2175"/>
      <c r="AR2175"/>
      <c r="AS2175"/>
      <c r="AT2175"/>
      <c r="AU2175"/>
      <c r="AV2175"/>
      <c r="AW2175"/>
      <c r="AX2175"/>
      <c r="AY2175"/>
      <c r="AZ2175"/>
      <c r="BA2175"/>
      <c r="BB2175"/>
      <c r="BC2175"/>
    </row>
    <row r="2176" spans="32:55" x14ac:dyDescent="0.3">
      <c r="AF2176"/>
      <c r="AG2176"/>
      <c r="AH2176"/>
      <c r="AI2176"/>
      <c r="AJ2176"/>
      <c r="AK2176"/>
      <c r="AL2176"/>
      <c r="AM2176"/>
      <c r="AN2176"/>
      <c r="AO2176"/>
      <c r="AP2176"/>
      <c r="AQ2176"/>
      <c r="AR2176"/>
      <c r="AS2176"/>
      <c r="AT2176"/>
      <c r="AU2176"/>
      <c r="AV2176"/>
      <c r="AW2176"/>
      <c r="AX2176"/>
      <c r="AY2176"/>
      <c r="AZ2176"/>
      <c r="BA2176"/>
      <c r="BB2176"/>
      <c r="BC2176"/>
    </row>
    <row r="2177" spans="32:55" x14ac:dyDescent="0.3">
      <c r="AF2177"/>
      <c r="AG2177"/>
      <c r="AH2177"/>
      <c r="AI2177"/>
      <c r="AJ2177"/>
      <c r="AK2177"/>
      <c r="AL2177"/>
      <c r="AM2177"/>
      <c r="AN2177"/>
      <c r="AO2177"/>
      <c r="AP2177"/>
      <c r="AQ2177"/>
      <c r="AR2177"/>
      <c r="AS2177"/>
      <c r="AT2177"/>
      <c r="AU2177"/>
      <c r="AV2177"/>
      <c r="AW2177"/>
      <c r="AX2177"/>
      <c r="AY2177"/>
      <c r="AZ2177"/>
      <c r="BA2177"/>
      <c r="BB2177"/>
      <c r="BC2177"/>
    </row>
    <row r="2178" spans="32:55" x14ac:dyDescent="0.3">
      <c r="AF2178"/>
      <c r="AG2178"/>
      <c r="AH2178"/>
      <c r="AI2178"/>
      <c r="AJ2178"/>
      <c r="AK2178"/>
      <c r="AL2178"/>
      <c r="AM2178"/>
      <c r="AN2178"/>
      <c r="AO2178"/>
      <c r="AP2178"/>
      <c r="AQ2178"/>
      <c r="AR2178"/>
      <c r="AS2178"/>
      <c r="AT2178"/>
      <c r="AU2178"/>
      <c r="AV2178"/>
      <c r="AW2178"/>
      <c r="AX2178"/>
      <c r="AY2178"/>
      <c r="AZ2178"/>
      <c r="BA2178"/>
      <c r="BB2178"/>
      <c r="BC2178"/>
    </row>
    <row r="2179" spans="32:55" x14ac:dyDescent="0.3">
      <c r="AF2179"/>
      <c r="AG2179"/>
      <c r="AH2179"/>
      <c r="AI2179"/>
      <c r="AJ2179"/>
      <c r="AK2179"/>
      <c r="AL2179"/>
      <c r="AM2179"/>
      <c r="AN2179"/>
      <c r="AO2179"/>
      <c r="AP2179"/>
      <c r="AQ2179"/>
      <c r="AR2179"/>
      <c r="AS2179"/>
      <c r="AT2179"/>
      <c r="AU2179"/>
      <c r="AV2179"/>
      <c r="AW2179"/>
      <c r="AX2179"/>
      <c r="AY2179"/>
      <c r="AZ2179"/>
      <c r="BA2179"/>
      <c r="BB2179"/>
      <c r="BC2179"/>
    </row>
    <row r="2180" spans="32:55" x14ac:dyDescent="0.3">
      <c r="AF2180"/>
      <c r="AG2180"/>
      <c r="AH2180"/>
      <c r="AI2180"/>
      <c r="AJ2180"/>
      <c r="AK2180"/>
      <c r="AL2180"/>
      <c r="AM2180"/>
      <c r="AN2180"/>
      <c r="AO2180"/>
      <c r="AP2180"/>
      <c r="AQ2180"/>
      <c r="AR2180"/>
      <c r="AS2180"/>
      <c r="AT2180"/>
      <c r="AU2180"/>
      <c r="AV2180"/>
      <c r="AW2180"/>
      <c r="AX2180"/>
      <c r="AY2180"/>
      <c r="AZ2180"/>
      <c r="BA2180"/>
      <c r="BB2180"/>
      <c r="BC2180"/>
    </row>
    <row r="2181" spans="32:55" x14ac:dyDescent="0.3">
      <c r="AF2181"/>
      <c r="AG2181"/>
      <c r="AH2181"/>
      <c r="AI2181"/>
      <c r="AJ2181"/>
      <c r="AK2181"/>
      <c r="AL2181"/>
      <c r="AM2181"/>
      <c r="AN2181"/>
      <c r="AO2181"/>
      <c r="AP2181"/>
      <c r="AQ2181"/>
      <c r="AR2181"/>
      <c r="AS2181"/>
      <c r="AT2181"/>
      <c r="AU2181"/>
      <c r="AV2181"/>
      <c r="AW2181"/>
      <c r="AX2181"/>
      <c r="AY2181"/>
      <c r="AZ2181"/>
      <c r="BA2181"/>
      <c r="BB2181"/>
      <c r="BC2181"/>
    </row>
    <row r="2182" spans="32:55" x14ac:dyDescent="0.3">
      <c r="AF2182"/>
      <c r="AG2182"/>
      <c r="AH2182"/>
      <c r="AI2182"/>
      <c r="AJ2182"/>
      <c r="AK2182"/>
      <c r="AL2182"/>
      <c r="AM2182"/>
      <c r="AN2182"/>
      <c r="AO2182"/>
      <c r="AP2182"/>
      <c r="AQ2182"/>
      <c r="AR2182"/>
      <c r="AS2182"/>
      <c r="AT2182"/>
      <c r="AU2182"/>
      <c r="AV2182"/>
      <c r="AW2182"/>
      <c r="AX2182"/>
      <c r="AY2182"/>
      <c r="AZ2182"/>
      <c r="BA2182"/>
      <c r="BB2182"/>
      <c r="BC2182"/>
    </row>
    <row r="2183" spans="32:55" x14ac:dyDescent="0.3">
      <c r="AF2183"/>
      <c r="AG2183"/>
      <c r="AH2183"/>
      <c r="AI2183"/>
      <c r="AJ2183"/>
      <c r="AK2183"/>
      <c r="AL2183"/>
      <c r="AM2183"/>
      <c r="AN2183"/>
      <c r="AO2183"/>
      <c r="AP2183"/>
      <c r="AQ2183"/>
      <c r="AR2183"/>
      <c r="AS2183"/>
      <c r="AT2183"/>
      <c r="AU2183"/>
      <c r="AV2183"/>
      <c r="AW2183"/>
      <c r="AX2183"/>
      <c r="AY2183"/>
      <c r="AZ2183"/>
      <c r="BA2183"/>
      <c r="BB2183"/>
      <c r="BC2183"/>
    </row>
    <row r="2184" spans="32:55" x14ac:dyDescent="0.3">
      <c r="AF2184"/>
      <c r="AG2184"/>
      <c r="AH2184"/>
      <c r="AI2184"/>
      <c r="AJ2184"/>
      <c r="AK2184"/>
      <c r="AL2184"/>
      <c r="AM2184"/>
      <c r="AN2184"/>
      <c r="AO2184"/>
      <c r="AP2184"/>
      <c r="AQ2184"/>
      <c r="AR2184"/>
      <c r="AS2184"/>
      <c r="AT2184"/>
      <c r="AU2184"/>
      <c r="AV2184"/>
      <c r="AW2184"/>
      <c r="AX2184"/>
      <c r="AY2184"/>
      <c r="AZ2184"/>
      <c r="BA2184"/>
      <c r="BB2184"/>
      <c r="BC2184"/>
    </row>
    <row r="2185" spans="32:55" x14ac:dyDescent="0.3">
      <c r="AF2185"/>
      <c r="AG2185"/>
      <c r="AH2185"/>
      <c r="AI2185"/>
      <c r="AJ2185"/>
      <c r="AK2185"/>
      <c r="AL2185"/>
      <c r="AM2185"/>
      <c r="AN2185"/>
      <c r="AO2185"/>
      <c r="AP2185"/>
      <c r="AQ2185"/>
      <c r="AR2185"/>
      <c r="AS2185"/>
      <c r="AT2185"/>
      <c r="AU2185"/>
      <c r="AV2185"/>
      <c r="AW2185"/>
      <c r="AX2185"/>
      <c r="AY2185"/>
      <c r="AZ2185"/>
      <c r="BA2185"/>
      <c r="BB2185"/>
      <c r="BC2185"/>
    </row>
    <row r="2186" spans="32:55" x14ac:dyDescent="0.3">
      <c r="AF2186"/>
      <c r="AG2186"/>
      <c r="AH2186"/>
      <c r="AI2186"/>
      <c r="AJ2186"/>
      <c r="AK2186"/>
      <c r="AL2186"/>
      <c r="AM2186"/>
      <c r="AN2186"/>
      <c r="AO2186"/>
      <c r="AP2186"/>
      <c r="AQ2186"/>
      <c r="AR2186"/>
      <c r="AS2186"/>
      <c r="AT2186"/>
      <c r="AU2186"/>
      <c r="AV2186"/>
      <c r="AW2186"/>
      <c r="AX2186"/>
      <c r="AY2186"/>
      <c r="AZ2186"/>
      <c r="BA2186"/>
      <c r="BB2186"/>
      <c r="BC2186"/>
    </row>
    <row r="2187" spans="32:55" x14ac:dyDescent="0.3">
      <c r="AF2187"/>
      <c r="AG2187"/>
      <c r="AH2187"/>
      <c r="AI2187"/>
      <c r="AJ2187"/>
      <c r="AK2187"/>
      <c r="AL2187"/>
      <c r="AM2187"/>
      <c r="AN2187"/>
      <c r="AO2187"/>
      <c r="AP2187"/>
      <c r="AQ2187"/>
      <c r="AR2187"/>
      <c r="AS2187"/>
      <c r="AT2187"/>
      <c r="AU2187"/>
      <c r="AV2187"/>
      <c r="AW2187"/>
      <c r="AX2187"/>
      <c r="AY2187"/>
      <c r="AZ2187"/>
      <c r="BA2187"/>
      <c r="BB2187"/>
      <c r="BC2187"/>
    </row>
    <row r="2188" spans="32:55" x14ac:dyDescent="0.3">
      <c r="AF2188"/>
      <c r="AG2188"/>
      <c r="AH2188"/>
      <c r="AI2188"/>
      <c r="AJ2188"/>
      <c r="AK2188"/>
      <c r="AL2188"/>
      <c r="AM2188"/>
      <c r="AN2188"/>
      <c r="AO2188"/>
      <c r="AP2188"/>
      <c r="AQ2188"/>
      <c r="AR2188"/>
      <c r="AS2188"/>
      <c r="AT2188"/>
      <c r="AU2188"/>
      <c r="AV2188"/>
      <c r="AW2188"/>
      <c r="AX2188"/>
      <c r="AY2188"/>
      <c r="AZ2188"/>
      <c r="BA2188"/>
      <c r="BB2188"/>
      <c r="BC2188"/>
    </row>
    <row r="2189" spans="32:55" x14ac:dyDescent="0.3">
      <c r="AF2189"/>
      <c r="AG2189"/>
      <c r="AH2189"/>
      <c r="AI2189"/>
      <c r="AJ2189"/>
      <c r="AK2189"/>
      <c r="AL2189"/>
      <c r="AM2189"/>
      <c r="AN2189"/>
      <c r="AO2189"/>
      <c r="AP2189"/>
      <c r="AQ2189"/>
      <c r="AR2189"/>
      <c r="AS2189"/>
      <c r="AT2189"/>
      <c r="AU2189"/>
      <c r="AV2189"/>
      <c r="AW2189"/>
      <c r="AX2189"/>
      <c r="AY2189"/>
      <c r="AZ2189"/>
      <c r="BA2189"/>
      <c r="BB2189"/>
      <c r="BC2189"/>
    </row>
    <row r="2190" spans="32:55" x14ac:dyDescent="0.3">
      <c r="AF2190"/>
      <c r="AG2190"/>
      <c r="AH2190"/>
      <c r="AI2190"/>
      <c r="AJ2190"/>
      <c r="AK2190"/>
      <c r="AL2190"/>
      <c r="AM2190"/>
      <c r="AN2190"/>
      <c r="AO2190"/>
      <c r="AP2190"/>
      <c r="AQ2190"/>
      <c r="AR2190"/>
      <c r="AS2190"/>
      <c r="AT2190"/>
      <c r="AU2190"/>
      <c r="AV2190"/>
      <c r="AW2190"/>
      <c r="AX2190"/>
      <c r="AY2190"/>
      <c r="AZ2190"/>
      <c r="BA2190"/>
      <c r="BB2190"/>
      <c r="BC2190"/>
    </row>
    <row r="2191" spans="32:55" x14ac:dyDescent="0.3">
      <c r="AF2191"/>
      <c r="AG2191"/>
      <c r="AH2191"/>
      <c r="AI2191"/>
      <c r="AJ2191"/>
      <c r="AK2191"/>
      <c r="AL2191"/>
      <c r="AM2191"/>
      <c r="AN2191"/>
      <c r="AO2191"/>
      <c r="AP2191"/>
      <c r="AQ2191"/>
      <c r="AR2191"/>
      <c r="AS2191"/>
      <c r="AT2191"/>
      <c r="AU2191"/>
      <c r="AV2191"/>
      <c r="AW2191"/>
      <c r="AX2191"/>
      <c r="AY2191"/>
      <c r="AZ2191"/>
      <c r="BA2191"/>
      <c r="BB2191"/>
      <c r="BC2191"/>
    </row>
    <row r="2192" spans="32:55" x14ac:dyDescent="0.3">
      <c r="AF2192"/>
      <c r="AG2192"/>
      <c r="AH2192"/>
      <c r="AI2192"/>
      <c r="AJ2192"/>
      <c r="AK2192"/>
      <c r="AL2192"/>
      <c r="AM2192"/>
      <c r="AN2192"/>
      <c r="AO2192"/>
      <c r="AP2192"/>
      <c r="AQ2192"/>
      <c r="AR2192"/>
      <c r="AS2192"/>
      <c r="AT2192"/>
      <c r="AU2192"/>
      <c r="AV2192"/>
      <c r="AW2192"/>
      <c r="AX2192"/>
      <c r="AY2192"/>
      <c r="AZ2192"/>
      <c r="BA2192"/>
      <c r="BB2192"/>
      <c r="BC2192"/>
    </row>
    <row r="2193" spans="32:55" x14ac:dyDescent="0.3">
      <c r="AF2193"/>
      <c r="AG2193"/>
      <c r="AH2193"/>
      <c r="AI2193"/>
      <c r="AJ2193"/>
      <c r="AK2193"/>
      <c r="AL2193"/>
      <c r="AM2193"/>
      <c r="AN2193"/>
      <c r="AO2193"/>
      <c r="AP2193"/>
      <c r="AQ2193"/>
      <c r="AR2193"/>
      <c r="AS2193"/>
      <c r="AT2193"/>
      <c r="AU2193"/>
      <c r="AV2193"/>
      <c r="AW2193"/>
      <c r="AX2193"/>
      <c r="AY2193"/>
      <c r="AZ2193"/>
      <c r="BA2193"/>
      <c r="BB2193"/>
      <c r="BC2193"/>
    </row>
    <row r="2194" spans="32:55" x14ac:dyDescent="0.3">
      <c r="AF2194"/>
      <c r="AG2194"/>
      <c r="AH2194"/>
      <c r="AI2194"/>
      <c r="AJ2194"/>
      <c r="AK2194"/>
      <c r="AL2194"/>
      <c r="AM2194"/>
      <c r="AN2194"/>
      <c r="AO2194"/>
      <c r="AP2194"/>
      <c r="AQ2194"/>
      <c r="AR2194"/>
      <c r="AS2194"/>
      <c r="AT2194"/>
      <c r="AU2194"/>
      <c r="AV2194"/>
      <c r="AW2194"/>
      <c r="AX2194"/>
      <c r="AY2194"/>
      <c r="AZ2194"/>
      <c r="BA2194"/>
      <c r="BB2194"/>
      <c r="BC2194"/>
    </row>
    <row r="2195" spans="32:55" x14ac:dyDescent="0.3">
      <c r="AF2195"/>
      <c r="AG2195"/>
      <c r="AH2195"/>
      <c r="AI2195"/>
      <c r="AJ2195"/>
      <c r="AK2195"/>
      <c r="AL2195"/>
      <c r="AM2195"/>
      <c r="AN2195"/>
      <c r="AO2195"/>
      <c r="AP2195"/>
      <c r="AQ2195"/>
      <c r="AR2195"/>
      <c r="AS2195"/>
      <c r="AT2195"/>
      <c r="AU2195"/>
      <c r="AV2195"/>
      <c r="AW2195"/>
      <c r="AX2195"/>
      <c r="AY2195"/>
      <c r="AZ2195"/>
      <c r="BA2195"/>
      <c r="BB2195"/>
      <c r="BC2195"/>
    </row>
    <row r="2196" spans="32:55" x14ac:dyDescent="0.3">
      <c r="AF2196"/>
      <c r="AG2196"/>
      <c r="AH2196"/>
      <c r="AI2196"/>
      <c r="AJ2196"/>
      <c r="AK2196"/>
      <c r="AL2196"/>
      <c r="AM2196"/>
      <c r="AN2196"/>
      <c r="AO2196"/>
      <c r="AP2196"/>
      <c r="AQ2196"/>
      <c r="AR2196"/>
      <c r="AS2196"/>
      <c r="AT2196"/>
      <c r="AU2196"/>
      <c r="AV2196"/>
      <c r="AW2196"/>
      <c r="AX2196"/>
      <c r="AY2196"/>
      <c r="AZ2196"/>
      <c r="BA2196"/>
      <c r="BB2196"/>
      <c r="BC2196"/>
    </row>
    <row r="2197" spans="32:55" x14ac:dyDescent="0.3">
      <c r="AF2197"/>
      <c r="AG2197"/>
      <c r="AH2197"/>
      <c r="AI2197"/>
      <c r="AJ2197"/>
      <c r="AK2197"/>
      <c r="AL2197"/>
      <c r="AM2197"/>
      <c r="AN2197"/>
      <c r="AO2197"/>
      <c r="AP2197"/>
      <c r="AQ2197"/>
      <c r="AR2197"/>
      <c r="AS2197"/>
      <c r="AT2197"/>
      <c r="AU2197"/>
      <c r="AV2197"/>
      <c r="AW2197"/>
      <c r="AX2197"/>
      <c r="AY2197"/>
      <c r="AZ2197"/>
      <c r="BA2197"/>
      <c r="BB2197"/>
      <c r="BC2197"/>
    </row>
    <row r="2198" spans="32:55" x14ac:dyDescent="0.3">
      <c r="AF2198"/>
      <c r="AG2198"/>
      <c r="AH2198"/>
      <c r="AI2198"/>
      <c r="AJ2198"/>
      <c r="AK2198"/>
      <c r="AL2198"/>
      <c r="AM2198"/>
      <c r="AN2198"/>
      <c r="AO2198"/>
      <c r="AP2198"/>
      <c r="AQ2198"/>
      <c r="AR2198"/>
      <c r="AS2198"/>
      <c r="AT2198"/>
      <c r="AU2198"/>
      <c r="AV2198"/>
      <c r="AW2198"/>
      <c r="AX2198"/>
      <c r="AY2198"/>
      <c r="AZ2198"/>
      <c r="BA2198"/>
      <c r="BB2198"/>
      <c r="BC2198"/>
    </row>
    <row r="2199" spans="32:55" x14ac:dyDescent="0.3">
      <c r="AF2199"/>
      <c r="AG2199"/>
      <c r="AH2199"/>
      <c r="AI2199"/>
      <c r="AJ2199"/>
      <c r="AK2199"/>
      <c r="AL2199"/>
      <c r="AM2199"/>
      <c r="AN2199"/>
      <c r="AO2199"/>
      <c r="AP2199"/>
      <c r="AQ2199"/>
      <c r="AR2199"/>
      <c r="AS2199"/>
      <c r="AT2199"/>
      <c r="AU2199"/>
      <c r="AV2199"/>
      <c r="AW2199"/>
      <c r="AX2199"/>
      <c r="AY2199"/>
      <c r="AZ2199"/>
      <c r="BA2199"/>
      <c r="BB2199"/>
      <c r="BC2199"/>
    </row>
    <row r="2200" spans="32:55" x14ac:dyDescent="0.3">
      <c r="AF2200"/>
      <c r="AG2200"/>
      <c r="AH2200"/>
      <c r="AI2200"/>
      <c r="AJ2200"/>
      <c r="AK2200"/>
      <c r="AL2200"/>
      <c r="AM2200"/>
      <c r="AN2200"/>
      <c r="AO2200"/>
      <c r="AP2200"/>
      <c r="AQ2200"/>
      <c r="AR2200"/>
      <c r="AS2200"/>
      <c r="AT2200"/>
      <c r="AU2200"/>
      <c r="AV2200"/>
      <c r="AW2200"/>
      <c r="AX2200"/>
      <c r="AY2200"/>
      <c r="AZ2200"/>
      <c r="BA2200"/>
      <c r="BB2200"/>
      <c r="BC2200"/>
    </row>
    <row r="2201" spans="32:55" x14ac:dyDescent="0.3">
      <c r="AF2201"/>
      <c r="AG2201"/>
      <c r="AH2201"/>
      <c r="AI2201"/>
      <c r="AJ2201"/>
      <c r="AK2201"/>
      <c r="AL2201"/>
      <c r="AM2201"/>
      <c r="AN2201"/>
      <c r="AO2201"/>
      <c r="AP2201"/>
      <c r="AQ2201"/>
      <c r="AR2201"/>
      <c r="AS2201"/>
      <c r="AT2201"/>
      <c r="AU2201"/>
      <c r="AV2201"/>
      <c r="AW2201"/>
      <c r="AX2201"/>
      <c r="AY2201"/>
      <c r="AZ2201"/>
      <c r="BA2201"/>
      <c r="BB2201"/>
      <c r="BC2201"/>
    </row>
    <row r="2202" spans="32:55" x14ac:dyDescent="0.3">
      <c r="AF2202"/>
      <c r="AG2202"/>
      <c r="AH2202"/>
      <c r="AI2202"/>
      <c r="AJ2202"/>
      <c r="AK2202"/>
      <c r="AL2202"/>
      <c r="AM2202"/>
      <c r="AN2202"/>
      <c r="AO2202"/>
      <c r="AP2202"/>
      <c r="AQ2202"/>
      <c r="AR2202"/>
      <c r="AS2202"/>
      <c r="AT2202"/>
      <c r="AU2202"/>
      <c r="AV2202"/>
      <c r="AW2202"/>
      <c r="AX2202"/>
      <c r="AY2202"/>
      <c r="AZ2202"/>
      <c r="BA2202"/>
      <c r="BB2202"/>
      <c r="BC2202"/>
    </row>
    <row r="2203" spans="32:55" x14ac:dyDescent="0.3">
      <c r="AF2203"/>
      <c r="AG2203"/>
      <c r="AH2203"/>
      <c r="AI2203"/>
      <c r="AJ2203"/>
      <c r="AK2203"/>
      <c r="AL2203"/>
      <c r="AM2203"/>
      <c r="AN2203"/>
      <c r="AO2203"/>
      <c r="AP2203"/>
      <c r="AQ2203"/>
      <c r="AR2203"/>
      <c r="AS2203"/>
      <c r="AT2203"/>
      <c r="AU2203"/>
      <c r="AV2203"/>
      <c r="AW2203"/>
      <c r="AX2203"/>
      <c r="AY2203"/>
      <c r="AZ2203"/>
      <c r="BA2203"/>
      <c r="BB2203"/>
      <c r="BC2203"/>
    </row>
    <row r="2204" spans="32:55" x14ac:dyDescent="0.3">
      <c r="AF2204"/>
      <c r="AG2204"/>
      <c r="AH2204"/>
      <c r="AI2204"/>
      <c r="AJ2204"/>
      <c r="AK2204"/>
      <c r="AL2204"/>
      <c r="AM2204"/>
      <c r="AN2204"/>
      <c r="AO2204"/>
      <c r="AP2204"/>
      <c r="AQ2204"/>
      <c r="AR2204"/>
      <c r="AS2204"/>
      <c r="AT2204"/>
      <c r="AU2204"/>
      <c r="AV2204"/>
      <c r="AW2204"/>
      <c r="AX2204"/>
      <c r="AY2204"/>
      <c r="AZ2204"/>
      <c r="BA2204"/>
      <c r="BB2204"/>
      <c r="BC2204"/>
    </row>
    <row r="2205" spans="32:55" x14ac:dyDescent="0.3">
      <c r="AF2205"/>
      <c r="AG2205"/>
      <c r="AH2205"/>
      <c r="AI2205"/>
      <c r="AJ2205"/>
      <c r="AK2205"/>
      <c r="AL2205"/>
      <c r="AM2205"/>
      <c r="AN2205"/>
      <c r="AO2205"/>
      <c r="AP2205"/>
      <c r="AQ2205"/>
      <c r="AR2205"/>
      <c r="AS2205"/>
      <c r="AT2205"/>
      <c r="AU2205"/>
      <c r="AV2205"/>
      <c r="AW2205"/>
      <c r="AX2205"/>
      <c r="AY2205"/>
      <c r="AZ2205"/>
      <c r="BA2205"/>
      <c r="BB2205"/>
      <c r="BC2205"/>
    </row>
    <row r="2206" spans="32:55" x14ac:dyDescent="0.3">
      <c r="AF2206"/>
      <c r="AG2206"/>
      <c r="AH2206"/>
      <c r="AI2206"/>
      <c r="AJ2206"/>
      <c r="AK2206"/>
      <c r="AL2206"/>
      <c r="AM2206"/>
      <c r="AN2206"/>
      <c r="AO2206"/>
      <c r="AP2206"/>
      <c r="AQ2206"/>
      <c r="AR2206"/>
      <c r="AS2206"/>
      <c r="AT2206"/>
      <c r="AU2206"/>
      <c r="AV2206"/>
      <c r="AW2206"/>
      <c r="AX2206"/>
      <c r="AY2206"/>
      <c r="AZ2206"/>
      <c r="BA2206"/>
      <c r="BB2206"/>
      <c r="BC2206"/>
    </row>
    <row r="2207" spans="32:55" x14ac:dyDescent="0.3">
      <c r="AF2207"/>
      <c r="AG2207"/>
      <c r="AH2207"/>
      <c r="AI2207"/>
      <c r="AJ2207"/>
      <c r="AK2207"/>
      <c r="AL2207"/>
      <c r="AM2207"/>
      <c r="AN2207"/>
      <c r="AO2207"/>
      <c r="AP2207"/>
      <c r="AQ2207"/>
      <c r="AR2207"/>
      <c r="AS2207"/>
      <c r="AT2207"/>
      <c r="AU2207"/>
      <c r="AV2207"/>
      <c r="AW2207"/>
      <c r="AX2207"/>
      <c r="AY2207"/>
      <c r="AZ2207"/>
      <c r="BA2207"/>
      <c r="BB2207"/>
      <c r="BC2207"/>
    </row>
    <row r="2208" spans="32:55" x14ac:dyDescent="0.3">
      <c r="AF2208"/>
      <c r="AG2208"/>
      <c r="AH2208"/>
      <c r="AI2208"/>
      <c r="AJ2208"/>
      <c r="AK2208"/>
      <c r="AL2208"/>
      <c r="AM2208"/>
      <c r="AN2208"/>
      <c r="AO2208"/>
      <c r="AP2208"/>
      <c r="AQ2208"/>
      <c r="AR2208"/>
      <c r="AS2208"/>
      <c r="AT2208"/>
      <c r="AU2208"/>
      <c r="AV2208"/>
      <c r="AW2208"/>
      <c r="AX2208"/>
      <c r="AY2208"/>
      <c r="AZ2208"/>
      <c r="BA2208"/>
      <c r="BB2208"/>
      <c r="BC2208"/>
    </row>
    <row r="2209" spans="32:55" x14ac:dyDescent="0.3">
      <c r="AF2209"/>
      <c r="AG2209"/>
      <c r="AH2209"/>
      <c r="AI2209"/>
      <c r="AJ2209"/>
      <c r="AK2209"/>
      <c r="AL2209"/>
      <c r="AM2209"/>
      <c r="AN2209"/>
      <c r="AO2209"/>
      <c r="AP2209"/>
      <c r="AQ2209"/>
      <c r="AR2209"/>
      <c r="AS2209"/>
      <c r="AT2209"/>
      <c r="AU2209"/>
      <c r="AV2209"/>
      <c r="AW2209"/>
      <c r="AX2209"/>
      <c r="AY2209"/>
      <c r="AZ2209"/>
      <c r="BA2209"/>
      <c r="BB2209"/>
      <c r="BC2209"/>
    </row>
    <row r="2210" spans="32:55" x14ac:dyDescent="0.3">
      <c r="AF2210"/>
      <c r="AG2210"/>
      <c r="AH2210"/>
      <c r="AI2210"/>
      <c r="AJ2210"/>
      <c r="AK2210"/>
      <c r="AL2210"/>
      <c r="AM2210"/>
      <c r="AN2210"/>
      <c r="AO2210"/>
      <c r="AP2210"/>
      <c r="AQ2210"/>
      <c r="AR2210"/>
      <c r="AS2210"/>
      <c r="AT2210"/>
      <c r="AU2210"/>
      <c r="AV2210"/>
      <c r="AW2210"/>
      <c r="AX2210"/>
      <c r="AY2210"/>
      <c r="AZ2210"/>
      <c r="BA2210"/>
      <c r="BB2210"/>
      <c r="BC2210"/>
    </row>
    <row r="2211" spans="32:55" x14ac:dyDescent="0.3">
      <c r="AF2211"/>
      <c r="AG2211"/>
      <c r="AH2211"/>
      <c r="AI2211"/>
      <c r="AJ2211"/>
      <c r="AK2211"/>
      <c r="AL2211"/>
      <c r="AM2211"/>
      <c r="AN2211"/>
      <c r="AO2211"/>
      <c r="AP2211"/>
      <c r="AQ2211"/>
      <c r="AR2211"/>
      <c r="AS2211"/>
      <c r="AT2211"/>
      <c r="AU2211"/>
      <c r="AV2211"/>
      <c r="AW2211"/>
      <c r="AX2211"/>
      <c r="AY2211"/>
      <c r="AZ2211"/>
      <c r="BA2211"/>
      <c r="BB2211"/>
      <c r="BC2211"/>
    </row>
    <row r="2212" spans="32:55" x14ac:dyDescent="0.3">
      <c r="AF2212"/>
      <c r="AG2212"/>
      <c r="AH2212"/>
      <c r="AI2212"/>
      <c r="AJ2212"/>
      <c r="AK2212"/>
      <c r="AL2212"/>
      <c r="AM2212"/>
      <c r="AN2212"/>
      <c r="AO2212"/>
      <c r="AP2212"/>
      <c r="AQ2212"/>
      <c r="AR2212"/>
      <c r="AS2212"/>
      <c r="AT2212"/>
      <c r="AU2212"/>
      <c r="AV2212"/>
      <c r="AW2212"/>
      <c r="AX2212"/>
      <c r="AY2212"/>
      <c r="AZ2212"/>
      <c r="BA2212"/>
      <c r="BB2212"/>
      <c r="BC2212"/>
    </row>
    <row r="2213" spans="32:55" x14ac:dyDescent="0.3">
      <c r="AF2213"/>
      <c r="AG2213"/>
      <c r="AH2213"/>
      <c r="AI2213"/>
      <c r="AJ2213"/>
      <c r="AK2213"/>
      <c r="AL2213"/>
      <c r="AM2213"/>
      <c r="AN2213"/>
      <c r="AO2213"/>
      <c r="AP2213"/>
      <c r="AQ2213"/>
      <c r="AR2213"/>
      <c r="AS2213"/>
      <c r="AT2213"/>
      <c r="AU2213"/>
      <c r="AV2213"/>
      <c r="AW2213"/>
      <c r="AX2213"/>
      <c r="AY2213"/>
      <c r="AZ2213"/>
      <c r="BA2213"/>
      <c r="BB2213"/>
      <c r="BC2213"/>
    </row>
    <row r="2214" spans="32:55" x14ac:dyDescent="0.3">
      <c r="AF2214"/>
      <c r="AG2214"/>
      <c r="AH2214"/>
      <c r="AI2214"/>
      <c r="AJ2214"/>
      <c r="AK2214"/>
      <c r="AL2214"/>
      <c r="AM2214"/>
      <c r="AN2214"/>
      <c r="AO2214"/>
      <c r="AP2214"/>
      <c r="AQ2214"/>
      <c r="AR2214"/>
      <c r="AS2214"/>
      <c r="AT2214"/>
      <c r="AU2214"/>
      <c r="AV2214"/>
      <c r="AW2214"/>
      <c r="AX2214"/>
      <c r="AY2214"/>
      <c r="AZ2214"/>
      <c r="BA2214"/>
      <c r="BB2214"/>
      <c r="BC2214"/>
    </row>
    <row r="2215" spans="32:55" x14ac:dyDescent="0.3">
      <c r="AF2215"/>
      <c r="AG2215"/>
      <c r="AH2215"/>
      <c r="AI2215"/>
      <c r="AJ2215"/>
      <c r="AK2215"/>
      <c r="AL2215"/>
      <c r="AM2215"/>
      <c r="AN2215"/>
      <c r="AO2215"/>
      <c r="AP2215"/>
      <c r="AQ2215"/>
      <c r="AR2215"/>
      <c r="AS2215"/>
      <c r="AT2215"/>
      <c r="AU2215"/>
      <c r="AV2215"/>
      <c r="AW2215"/>
      <c r="AX2215"/>
      <c r="AY2215"/>
      <c r="AZ2215"/>
      <c r="BA2215"/>
      <c r="BB2215"/>
      <c r="BC2215"/>
    </row>
    <row r="2216" spans="32:55" x14ac:dyDescent="0.3">
      <c r="AF2216"/>
      <c r="AG2216"/>
      <c r="AH2216"/>
      <c r="AI2216"/>
      <c r="AJ2216"/>
      <c r="AK2216"/>
      <c r="AL2216"/>
      <c r="AM2216"/>
      <c r="AN2216"/>
      <c r="AO2216"/>
      <c r="AP2216"/>
      <c r="AQ2216"/>
      <c r="AR2216"/>
      <c r="AS2216"/>
      <c r="AT2216"/>
      <c r="AU2216"/>
      <c r="AV2216"/>
      <c r="AW2216"/>
      <c r="AX2216"/>
      <c r="AY2216"/>
      <c r="AZ2216"/>
      <c r="BA2216"/>
      <c r="BB2216"/>
      <c r="BC2216"/>
    </row>
    <row r="2217" spans="32:55" x14ac:dyDescent="0.3">
      <c r="AF2217"/>
      <c r="AG2217"/>
      <c r="AH2217"/>
      <c r="AI2217"/>
      <c r="AJ2217"/>
      <c r="AK2217"/>
      <c r="AL2217"/>
      <c r="AM2217"/>
      <c r="AN2217"/>
      <c r="AO2217"/>
      <c r="AP2217"/>
      <c r="AQ2217"/>
      <c r="AR2217"/>
      <c r="AS2217"/>
      <c r="AT2217"/>
      <c r="AU2217"/>
      <c r="AV2217"/>
      <c r="AW2217"/>
      <c r="AX2217"/>
      <c r="AY2217"/>
      <c r="AZ2217"/>
      <c r="BA2217"/>
      <c r="BB2217"/>
      <c r="BC2217"/>
    </row>
    <row r="2218" spans="32:55" x14ac:dyDescent="0.3">
      <c r="AF2218"/>
      <c r="AG2218"/>
      <c r="AH2218"/>
      <c r="AI2218"/>
      <c r="AJ2218"/>
      <c r="AK2218"/>
      <c r="AL2218"/>
      <c r="AM2218"/>
      <c r="AN2218"/>
      <c r="AO2218"/>
      <c r="AP2218"/>
      <c r="AQ2218"/>
      <c r="AR2218"/>
      <c r="AS2218"/>
      <c r="AT2218"/>
      <c r="AU2218"/>
      <c r="AV2218"/>
      <c r="AW2218"/>
      <c r="AX2218"/>
      <c r="AY2218"/>
      <c r="AZ2218"/>
      <c r="BA2218"/>
      <c r="BB2218"/>
      <c r="BC2218"/>
    </row>
    <row r="2219" spans="32:55" x14ac:dyDescent="0.3">
      <c r="AF2219"/>
      <c r="AG2219"/>
      <c r="AH2219"/>
      <c r="AI2219"/>
      <c r="AJ2219"/>
      <c r="AK2219"/>
      <c r="AL2219"/>
      <c r="AM2219"/>
      <c r="AN2219"/>
      <c r="AO2219"/>
      <c r="AP2219"/>
      <c r="AQ2219"/>
      <c r="AR2219"/>
      <c r="AS2219"/>
      <c r="AT2219"/>
      <c r="AU2219"/>
      <c r="AV2219"/>
      <c r="AW2219"/>
      <c r="AX2219"/>
      <c r="AY2219"/>
      <c r="AZ2219"/>
      <c r="BA2219"/>
      <c r="BB2219"/>
      <c r="BC2219"/>
    </row>
    <row r="2220" spans="32:55" x14ac:dyDescent="0.3">
      <c r="AF2220"/>
      <c r="AG2220"/>
      <c r="AH2220"/>
      <c r="AI2220"/>
      <c r="AJ2220"/>
      <c r="AK2220"/>
      <c r="AL2220"/>
      <c r="AM2220"/>
      <c r="AN2220"/>
      <c r="AO2220"/>
      <c r="AP2220"/>
      <c r="AQ2220"/>
      <c r="AR2220"/>
      <c r="AS2220"/>
      <c r="AT2220"/>
      <c r="AU2220"/>
      <c r="AV2220"/>
      <c r="AW2220"/>
      <c r="AX2220"/>
      <c r="AY2220"/>
      <c r="AZ2220"/>
      <c r="BA2220"/>
      <c r="BB2220"/>
      <c r="BC2220"/>
    </row>
    <row r="2221" spans="32:55" x14ac:dyDescent="0.3">
      <c r="AF2221"/>
      <c r="AG2221"/>
      <c r="AH2221"/>
      <c r="AI2221"/>
      <c r="AJ2221"/>
      <c r="AK2221"/>
      <c r="AL2221"/>
      <c r="AM2221"/>
      <c r="AN2221"/>
      <c r="AO2221"/>
      <c r="AP2221"/>
      <c r="AQ2221"/>
      <c r="AR2221"/>
      <c r="AS2221"/>
      <c r="AT2221"/>
      <c r="AU2221"/>
      <c r="AV2221"/>
      <c r="AW2221"/>
      <c r="AX2221"/>
      <c r="AY2221"/>
      <c r="AZ2221"/>
      <c r="BA2221"/>
      <c r="BB2221"/>
      <c r="BC2221"/>
    </row>
    <row r="2222" spans="32:55" x14ac:dyDescent="0.3">
      <c r="AF2222"/>
      <c r="AG2222"/>
      <c r="AH2222"/>
      <c r="AI2222"/>
      <c r="AJ2222"/>
      <c r="AK2222"/>
      <c r="AL2222"/>
      <c r="AM2222"/>
      <c r="AN2222"/>
      <c r="AO2222"/>
      <c r="AP2222"/>
      <c r="AQ2222"/>
      <c r="AR2222"/>
      <c r="AS2222"/>
      <c r="AT2222"/>
      <c r="AU2222"/>
      <c r="AV2222"/>
      <c r="AW2222"/>
      <c r="AX2222"/>
      <c r="AY2222"/>
      <c r="AZ2222"/>
      <c r="BA2222"/>
      <c r="BB2222"/>
      <c r="BC2222"/>
    </row>
    <row r="2223" spans="32:55" x14ac:dyDescent="0.3">
      <c r="AF2223"/>
      <c r="AG2223"/>
      <c r="AH2223"/>
      <c r="AI2223"/>
      <c r="AJ2223"/>
      <c r="AK2223"/>
      <c r="AL2223"/>
      <c r="AM2223"/>
      <c r="AN2223"/>
      <c r="AO2223"/>
      <c r="AP2223"/>
      <c r="AQ2223"/>
      <c r="AR2223"/>
      <c r="AS2223"/>
      <c r="AT2223"/>
      <c r="AU2223"/>
      <c r="AV2223"/>
      <c r="AW2223"/>
      <c r="AX2223"/>
      <c r="AY2223"/>
      <c r="AZ2223"/>
      <c r="BA2223"/>
      <c r="BB2223"/>
      <c r="BC2223"/>
    </row>
    <row r="2224" spans="32:55" x14ac:dyDescent="0.3">
      <c r="AF2224"/>
      <c r="AG2224"/>
      <c r="AH2224"/>
      <c r="AI2224"/>
      <c r="AJ2224"/>
      <c r="AK2224"/>
      <c r="AL2224"/>
      <c r="AM2224"/>
      <c r="AN2224"/>
      <c r="AO2224"/>
      <c r="AP2224"/>
      <c r="AQ2224"/>
      <c r="AR2224"/>
      <c r="AS2224"/>
      <c r="AT2224"/>
      <c r="AU2224"/>
      <c r="AV2224"/>
      <c r="AW2224"/>
      <c r="AX2224"/>
      <c r="AY2224"/>
      <c r="AZ2224"/>
      <c r="BA2224"/>
      <c r="BB2224"/>
      <c r="BC2224"/>
    </row>
    <row r="2225" spans="32:55" x14ac:dyDescent="0.3">
      <c r="AF2225"/>
      <c r="AG2225"/>
      <c r="AH2225"/>
      <c r="AI2225"/>
      <c r="AJ2225"/>
      <c r="AK2225"/>
      <c r="AL2225"/>
      <c r="AM2225"/>
      <c r="AN2225"/>
      <c r="AO2225"/>
      <c r="AP2225"/>
      <c r="AQ2225"/>
      <c r="AR2225"/>
      <c r="AS2225"/>
      <c r="AT2225"/>
      <c r="AU2225"/>
      <c r="AV2225"/>
      <c r="AW2225"/>
      <c r="AX2225"/>
      <c r="AY2225"/>
      <c r="AZ2225"/>
      <c r="BA2225"/>
      <c r="BB2225"/>
      <c r="BC2225"/>
    </row>
    <row r="2226" spans="32:55" x14ac:dyDescent="0.3">
      <c r="AF2226"/>
      <c r="AG2226"/>
      <c r="AH2226"/>
      <c r="AI2226"/>
      <c r="AJ2226"/>
      <c r="AK2226"/>
      <c r="AL2226"/>
      <c r="AM2226"/>
      <c r="AN2226"/>
      <c r="AO2226"/>
      <c r="AP2226"/>
      <c r="AQ2226"/>
      <c r="AR2226"/>
      <c r="AS2226"/>
      <c r="AT2226"/>
      <c r="AU2226"/>
      <c r="AV2226"/>
      <c r="AW2226"/>
      <c r="AX2226"/>
      <c r="AY2226"/>
      <c r="AZ2226"/>
      <c r="BA2226"/>
      <c r="BB2226"/>
      <c r="BC2226"/>
    </row>
    <row r="2227" spans="32:55" x14ac:dyDescent="0.3">
      <c r="AF2227"/>
      <c r="AG2227"/>
      <c r="AH2227"/>
      <c r="AI2227"/>
      <c r="AJ2227"/>
      <c r="AK2227"/>
      <c r="AL2227"/>
      <c r="AM2227"/>
      <c r="AN2227"/>
      <c r="AO2227"/>
      <c r="AP2227"/>
      <c r="AQ2227"/>
      <c r="AR2227"/>
      <c r="AS2227"/>
      <c r="AT2227"/>
      <c r="AU2227"/>
      <c r="AV2227"/>
      <c r="AW2227"/>
      <c r="AX2227"/>
      <c r="AY2227"/>
      <c r="AZ2227"/>
      <c r="BA2227"/>
      <c r="BB2227"/>
      <c r="BC2227"/>
    </row>
    <row r="2228" spans="32:55" x14ac:dyDescent="0.3">
      <c r="AF2228"/>
      <c r="AG2228"/>
      <c r="AH2228"/>
      <c r="AI2228"/>
      <c r="AJ2228"/>
      <c r="AK2228"/>
      <c r="AL2228"/>
      <c r="AM2228"/>
      <c r="AN2228"/>
      <c r="AO2228"/>
      <c r="AP2228"/>
      <c r="AQ2228"/>
      <c r="AR2228"/>
      <c r="AS2228"/>
      <c r="AT2228"/>
      <c r="AU2228"/>
      <c r="AV2228"/>
      <c r="AW2228"/>
      <c r="AX2228"/>
      <c r="AY2228"/>
      <c r="AZ2228"/>
      <c r="BA2228"/>
      <c r="BB2228"/>
      <c r="BC2228"/>
    </row>
    <row r="2229" spans="32:55" x14ac:dyDescent="0.3">
      <c r="AF2229"/>
      <c r="AG2229"/>
      <c r="AH2229"/>
      <c r="AI2229"/>
      <c r="AJ2229"/>
      <c r="AK2229"/>
      <c r="AL2229"/>
      <c r="AM2229"/>
      <c r="AN2229"/>
      <c r="AO2229"/>
      <c r="AP2229"/>
      <c r="AQ2229"/>
      <c r="AR2229"/>
      <c r="AS2229"/>
      <c r="AT2229"/>
      <c r="AU2229"/>
      <c r="AV2229"/>
      <c r="AW2229"/>
      <c r="AX2229"/>
      <c r="AY2229"/>
      <c r="AZ2229"/>
      <c r="BA2229"/>
      <c r="BB2229"/>
      <c r="BC2229"/>
    </row>
    <row r="2230" spans="32:55" x14ac:dyDescent="0.3">
      <c r="AF2230"/>
      <c r="AG2230"/>
      <c r="AH2230"/>
      <c r="AI2230"/>
      <c r="AJ2230"/>
      <c r="AK2230"/>
      <c r="AL2230"/>
      <c r="AM2230"/>
      <c r="AN2230"/>
      <c r="AO2230"/>
      <c r="AP2230"/>
      <c r="AQ2230"/>
      <c r="AR2230"/>
      <c r="AS2230"/>
      <c r="AT2230"/>
      <c r="AU2230"/>
      <c r="AV2230"/>
      <c r="AW2230"/>
      <c r="AX2230"/>
      <c r="AY2230"/>
      <c r="AZ2230"/>
      <c r="BA2230"/>
      <c r="BB2230"/>
      <c r="BC2230"/>
    </row>
    <row r="2231" spans="32:55" x14ac:dyDescent="0.3">
      <c r="AF2231"/>
      <c r="AG2231"/>
      <c r="AH2231"/>
      <c r="AI2231"/>
      <c r="AJ2231"/>
      <c r="AK2231"/>
      <c r="AL2231"/>
      <c r="AM2231"/>
      <c r="AN2231"/>
      <c r="AO2231"/>
      <c r="AP2231"/>
      <c r="AQ2231"/>
      <c r="AR2231"/>
      <c r="AS2231"/>
      <c r="AT2231"/>
      <c r="AU2231"/>
      <c r="AV2231"/>
      <c r="AW2231"/>
      <c r="AX2231"/>
      <c r="AY2231"/>
      <c r="AZ2231"/>
      <c r="BA2231"/>
      <c r="BB2231"/>
      <c r="BC2231"/>
    </row>
    <row r="2232" spans="32:55" x14ac:dyDescent="0.3">
      <c r="AF2232"/>
      <c r="AG2232"/>
      <c r="AH2232"/>
      <c r="AI2232"/>
      <c r="AJ2232"/>
      <c r="AK2232"/>
      <c r="AL2232"/>
      <c r="AM2232"/>
      <c r="AN2232"/>
      <c r="AO2232"/>
      <c r="AP2232"/>
      <c r="AQ2232"/>
      <c r="AR2232"/>
      <c r="AS2232"/>
      <c r="AT2232"/>
      <c r="AU2232"/>
      <c r="AV2232"/>
      <c r="AW2232"/>
      <c r="AX2232"/>
      <c r="AY2232"/>
      <c r="AZ2232"/>
      <c r="BA2232"/>
      <c r="BB2232"/>
      <c r="BC2232"/>
    </row>
    <row r="2233" spans="32:55" x14ac:dyDescent="0.3">
      <c r="AF2233"/>
      <c r="AG2233"/>
      <c r="AH2233"/>
      <c r="AI2233"/>
      <c r="AJ2233"/>
      <c r="AK2233"/>
      <c r="AL2233"/>
      <c r="AM2233"/>
      <c r="AN2233"/>
      <c r="AO2233"/>
      <c r="AP2233"/>
      <c r="AQ2233"/>
      <c r="AR2233"/>
      <c r="AS2233"/>
      <c r="AT2233"/>
      <c r="AU2233"/>
      <c r="AV2233"/>
      <c r="AW2233"/>
      <c r="AX2233"/>
      <c r="AY2233"/>
      <c r="AZ2233"/>
      <c r="BA2233"/>
      <c r="BB2233"/>
      <c r="BC2233"/>
    </row>
    <row r="2234" spans="32:55" x14ac:dyDescent="0.3">
      <c r="AF2234"/>
      <c r="AG2234"/>
      <c r="AH2234"/>
      <c r="AI2234"/>
      <c r="AJ2234"/>
      <c r="AK2234"/>
      <c r="AL2234"/>
      <c r="AM2234"/>
      <c r="AN2234"/>
      <c r="AO2234"/>
      <c r="AP2234"/>
      <c r="AQ2234"/>
      <c r="AR2234"/>
      <c r="AS2234"/>
      <c r="AT2234"/>
      <c r="AU2234"/>
      <c r="AV2234"/>
      <c r="AW2234"/>
      <c r="AX2234"/>
      <c r="AY2234"/>
      <c r="AZ2234"/>
      <c r="BA2234"/>
      <c r="BB2234"/>
      <c r="BC2234"/>
    </row>
    <row r="2235" spans="32:55" x14ac:dyDescent="0.3">
      <c r="AF2235"/>
      <c r="AG2235"/>
      <c r="AH2235"/>
      <c r="AI2235"/>
      <c r="AJ2235"/>
      <c r="AK2235"/>
      <c r="AL2235"/>
      <c r="AM2235"/>
      <c r="AN2235"/>
      <c r="AO2235"/>
      <c r="AP2235"/>
      <c r="AQ2235"/>
      <c r="AR2235"/>
      <c r="AS2235"/>
      <c r="AT2235"/>
      <c r="AU2235"/>
      <c r="AV2235"/>
      <c r="AW2235"/>
      <c r="AX2235"/>
      <c r="AY2235"/>
      <c r="AZ2235"/>
      <c r="BA2235"/>
      <c r="BB2235"/>
      <c r="BC2235"/>
    </row>
    <row r="2236" spans="32:55" x14ac:dyDescent="0.3">
      <c r="AF2236"/>
      <c r="AG2236"/>
      <c r="AH2236"/>
      <c r="AI2236"/>
      <c r="AJ2236"/>
      <c r="AK2236"/>
      <c r="AL2236"/>
      <c r="AM2236"/>
      <c r="AN2236"/>
      <c r="AO2236"/>
      <c r="AP2236"/>
      <c r="AQ2236"/>
      <c r="AR2236"/>
      <c r="AS2236"/>
      <c r="AT2236"/>
      <c r="AU2236"/>
      <c r="AV2236"/>
      <c r="AW2236"/>
      <c r="AX2236"/>
      <c r="AY2236"/>
      <c r="AZ2236"/>
      <c r="BA2236"/>
      <c r="BB2236"/>
      <c r="BC2236"/>
    </row>
    <row r="2237" spans="32:55" x14ac:dyDescent="0.3">
      <c r="AF2237"/>
      <c r="AG2237"/>
      <c r="AH2237"/>
      <c r="AI2237"/>
      <c r="AJ2237"/>
      <c r="AK2237"/>
      <c r="AL2237"/>
      <c r="AM2237"/>
      <c r="AN2237"/>
      <c r="AO2237"/>
      <c r="AP2237"/>
      <c r="AQ2237"/>
      <c r="AR2237"/>
      <c r="AS2237"/>
      <c r="AT2237"/>
      <c r="AU2237"/>
      <c r="AV2237"/>
      <c r="AW2237"/>
      <c r="AX2237"/>
      <c r="AY2237"/>
      <c r="AZ2237"/>
      <c r="BA2237"/>
      <c r="BB2237"/>
      <c r="BC2237"/>
    </row>
    <row r="2238" spans="32:55" x14ac:dyDescent="0.3">
      <c r="AF2238"/>
      <c r="AG2238"/>
      <c r="AH2238"/>
      <c r="AI2238"/>
      <c r="AJ2238"/>
      <c r="AK2238"/>
      <c r="AL2238"/>
      <c r="AM2238"/>
      <c r="AN2238"/>
      <c r="AO2238"/>
      <c r="AP2238"/>
      <c r="AQ2238"/>
      <c r="AR2238"/>
      <c r="AS2238"/>
      <c r="AT2238"/>
      <c r="AU2238"/>
      <c r="AV2238"/>
      <c r="AW2238"/>
      <c r="AX2238"/>
      <c r="AY2238"/>
      <c r="AZ2238"/>
      <c r="BA2238"/>
      <c r="BB2238"/>
      <c r="BC2238"/>
    </row>
    <row r="2239" spans="32:55" x14ac:dyDescent="0.3">
      <c r="AF2239"/>
      <c r="AG2239"/>
      <c r="AH2239"/>
      <c r="AI2239"/>
      <c r="AJ2239"/>
      <c r="AK2239"/>
      <c r="AL2239"/>
      <c r="AM2239"/>
      <c r="AN2239"/>
      <c r="AO2239"/>
      <c r="AP2239"/>
      <c r="AQ2239"/>
      <c r="AR2239"/>
      <c r="AS2239"/>
      <c r="AT2239"/>
      <c r="AU2239"/>
      <c r="AV2239"/>
      <c r="AW2239"/>
      <c r="AX2239"/>
      <c r="AY2239"/>
      <c r="AZ2239"/>
      <c r="BA2239"/>
      <c r="BB2239"/>
      <c r="BC2239"/>
    </row>
    <row r="2240" spans="32:55" x14ac:dyDescent="0.3">
      <c r="AF2240"/>
      <c r="AG2240"/>
      <c r="AH2240"/>
      <c r="AI2240"/>
      <c r="AJ2240"/>
      <c r="AK2240"/>
      <c r="AL2240"/>
      <c r="AM2240"/>
      <c r="AN2240"/>
      <c r="AO2240"/>
      <c r="AP2240"/>
      <c r="AQ2240"/>
      <c r="AR2240"/>
      <c r="AS2240"/>
      <c r="AT2240"/>
      <c r="AU2240"/>
      <c r="AV2240"/>
      <c r="AW2240"/>
      <c r="AX2240"/>
      <c r="AY2240"/>
      <c r="AZ2240"/>
      <c r="BA2240"/>
      <c r="BB2240"/>
      <c r="BC2240"/>
    </row>
    <row r="2241" spans="32:55" x14ac:dyDescent="0.3">
      <c r="AF2241"/>
      <c r="AG2241"/>
      <c r="AH2241"/>
      <c r="AI2241"/>
      <c r="AJ2241"/>
      <c r="AK2241"/>
      <c r="AL2241"/>
      <c r="AM2241"/>
      <c r="AN2241"/>
      <c r="AO2241"/>
      <c r="AP2241"/>
      <c r="AQ2241"/>
      <c r="AR2241"/>
      <c r="AS2241"/>
      <c r="AT2241"/>
      <c r="AU2241"/>
      <c r="AV2241"/>
      <c r="AW2241"/>
      <c r="AX2241"/>
      <c r="AY2241"/>
      <c r="AZ2241"/>
      <c r="BA2241"/>
      <c r="BB2241"/>
      <c r="BC2241"/>
    </row>
    <row r="2242" spans="32:55" x14ac:dyDescent="0.3">
      <c r="AF2242"/>
      <c r="AG2242"/>
      <c r="AH2242"/>
      <c r="AI2242"/>
      <c r="AJ2242"/>
      <c r="AK2242"/>
      <c r="AL2242"/>
      <c r="AM2242"/>
      <c r="AN2242"/>
      <c r="AO2242"/>
      <c r="AP2242"/>
      <c r="AQ2242"/>
      <c r="AR2242"/>
      <c r="AS2242"/>
      <c r="AT2242"/>
      <c r="AU2242"/>
      <c r="AV2242"/>
      <c r="AW2242"/>
      <c r="AX2242"/>
      <c r="AY2242"/>
      <c r="AZ2242"/>
      <c r="BA2242"/>
      <c r="BB2242"/>
      <c r="BC2242"/>
    </row>
    <row r="2243" spans="32:55" x14ac:dyDescent="0.3">
      <c r="AF2243"/>
      <c r="AG2243"/>
      <c r="AH2243"/>
      <c r="AI2243"/>
      <c r="AJ2243"/>
      <c r="AK2243"/>
      <c r="AL2243"/>
      <c r="AM2243"/>
      <c r="AN2243"/>
      <c r="AO2243"/>
      <c r="AP2243"/>
      <c r="AQ2243"/>
      <c r="AR2243"/>
      <c r="AS2243"/>
      <c r="AT2243"/>
      <c r="AU2243"/>
      <c r="AV2243"/>
      <c r="AW2243"/>
      <c r="AX2243"/>
      <c r="AY2243"/>
      <c r="AZ2243"/>
      <c r="BA2243"/>
      <c r="BB2243"/>
      <c r="BC2243"/>
    </row>
    <row r="2244" spans="32:55" x14ac:dyDescent="0.3">
      <c r="AF2244"/>
      <c r="AG2244"/>
      <c r="AH2244"/>
      <c r="AI2244"/>
      <c r="AJ2244"/>
      <c r="AK2244"/>
      <c r="AL2244"/>
      <c r="AM2244"/>
      <c r="AN2244"/>
      <c r="AO2244"/>
      <c r="AP2244"/>
      <c r="AQ2244"/>
      <c r="AR2244"/>
      <c r="AS2244"/>
      <c r="AT2244"/>
      <c r="AU2244"/>
      <c r="AV2244"/>
      <c r="AW2244"/>
      <c r="AX2244"/>
      <c r="AY2244"/>
      <c r="AZ2244"/>
      <c r="BA2244"/>
      <c r="BB2244"/>
      <c r="BC2244"/>
    </row>
    <row r="2245" spans="32:55" x14ac:dyDescent="0.3">
      <c r="AF2245"/>
      <c r="AG2245"/>
      <c r="AH2245"/>
      <c r="AI2245"/>
      <c r="AJ2245"/>
      <c r="AK2245"/>
      <c r="AL2245"/>
      <c r="AM2245"/>
      <c r="AN2245"/>
      <c r="AO2245"/>
      <c r="AP2245"/>
      <c r="AQ2245"/>
      <c r="AR2245"/>
      <c r="AS2245"/>
      <c r="AT2245"/>
      <c r="AU2245"/>
      <c r="AV2245"/>
      <c r="AW2245"/>
      <c r="AX2245"/>
      <c r="AY2245"/>
      <c r="AZ2245"/>
      <c r="BA2245"/>
      <c r="BB2245"/>
      <c r="BC2245"/>
    </row>
    <row r="2246" spans="32:55" x14ac:dyDescent="0.3">
      <c r="AF2246"/>
      <c r="AG2246"/>
      <c r="AH2246"/>
      <c r="AI2246"/>
      <c r="AJ2246"/>
      <c r="AK2246"/>
      <c r="AL2246"/>
      <c r="AM2246"/>
      <c r="AN2246"/>
      <c r="AO2246"/>
      <c r="AP2246"/>
      <c r="AQ2246"/>
      <c r="AR2246"/>
      <c r="AS2246"/>
      <c r="AT2246"/>
      <c r="AU2246"/>
      <c r="AV2246"/>
      <c r="AW2246"/>
      <c r="AX2246"/>
      <c r="AY2246"/>
      <c r="AZ2246"/>
      <c r="BA2246"/>
      <c r="BB2246"/>
      <c r="BC2246"/>
    </row>
    <row r="2247" spans="32:55" x14ac:dyDescent="0.3">
      <c r="AF2247"/>
      <c r="AG2247"/>
      <c r="AH2247"/>
      <c r="AI2247"/>
      <c r="AJ2247"/>
      <c r="AK2247"/>
      <c r="AL2247"/>
      <c r="AM2247"/>
      <c r="AN2247"/>
      <c r="AO2247"/>
      <c r="AP2247"/>
      <c r="AQ2247"/>
      <c r="AR2247"/>
      <c r="AS2247"/>
      <c r="AT2247"/>
      <c r="AU2247"/>
      <c r="AV2247"/>
      <c r="AW2247"/>
      <c r="AX2247"/>
      <c r="AY2247"/>
      <c r="AZ2247"/>
      <c r="BA2247"/>
      <c r="BB2247"/>
      <c r="BC2247"/>
    </row>
    <row r="2248" spans="32:55" x14ac:dyDescent="0.3">
      <c r="AF2248"/>
      <c r="AG2248"/>
      <c r="AH2248"/>
      <c r="AI2248"/>
      <c r="AJ2248"/>
      <c r="AK2248"/>
      <c r="AL2248"/>
      <c r="AM2248"/>
      <c r="AN2248"/>
      <c r="AO2248"/>
      <c r="AP2248"/>
      <c r="AQ2248"/>
      <c r="AR2248"/>
      <c r="AS2248"/>
      <c r="AT2248"/>
      <c r="AU2248"/>
      <c r="AV2248"/>
      <c r="AW2248"/>
      <c r="AX2248"/>
      <c r="AY2248"/>
      <c r="AZ2248"/>
      <c r="BA2248"/>
      <c r="BB2248"/>
      <c r="BC2248"/>
    </row>
    <row r="2249" spans="32:55" x14ac:dyDescent="0.3">
      <c r="AF2249"/>
      <c r="AG2249"/>
      <c r="AH2249"/>
      <c r="AI2249"/>
      <c r="AJ2249"/>
      <c r="AK2249"/>
      <c r="AL2249"/>
      <c r="AM2249"/>
      <c r="AN2249"/>
      <c r="AO2249"/>
      <c r="AP2249"/>
      <c r="AQ2249"/>
      <c r="AR2249"/>
      <c r="AS2249"/>
      <c r="AT2249"/>
      <c r="AU2249"/>
      <c r="AV2249"/>
      <c r="AW2249"/>
      <c r="AX2249"/>
      <c r="AY2249"/>
      <c r="AZ2249"/>
      <c r="BA2249"/>
      <c r="BB2249"/>
      <c r="BC2249"/>
    </row>
    <row r="2250" spans="32:55" x14ac:dyDescent="0.3">
      <c r="AF2250"/>
      <c r="AG2250"/>
      <c r="AH2250"/>
      <c r="AI2250"/>
      <c r="AJ2250"/>
      <c r="AK2250"/>
      <c r="AL2250"/>
      <c r="AM2250"/>
      <c r="AN2250"/>
      <c r="AO2250"/>
      <c r="AP2250"/>
      <c r="AQ2250"/>
      <c r="AR2250"/>
      <c r="AS2250"/>
      <c r="AT2250"/>
      <c r="AU2250"/>
      <c r="AV2250"/>
      <c r="AW2250"/>
      <c r="AX2250"/>
      <c r="AY2250"/>
      <c r="AZ2250"/>
      <c r="BA2250"/>
      <c r="BB2250"/>
      <c r="BC2250"/>
    </row>
    <row r="2251" spans="32:55" x14ac:dyDescent="0.3">
      <c r="AF2251"/>
      <c r="AG2251"/>
      <c r="AH2251"/>
      <c r="AI2251"/>
      <c r="AJ2251"/>
      <c r="AK2251"/>
      <c r="AL2251"/>
      <c r="AM2251"/>
      <c r="AN2251"/>
      <c r="AO2251"/>
      <c r="AP2251"/>
      <c r="AQ2251"/>
      <c r="AR2251"/>
      <c r="AS2251"/>
      <c r="AT2251"/>
      <c r="AU2251"/>
      <c r="AV2251"/>
      <c r="AW2251"/>
      <c r="AX2251"/>
      <c r="AY2251"/>
      <c r="AZ2251"/>
      <c r="BA2251"/>
      <c r="BB2251"/>
      <c r="BC2251"/>
    </row>
    <row r="2252" spans="32:55" x14ac:dyDescent="0.3">
      <c r="AF2252"/>
      <c r="AG2252"/>
      <c r="AH2252"/>
      <c r="AI2252"/>
      <c r="AJ2252"/>
      <c r="AK2252"/>
      <c r="AL2252"/>
      <c r="AM2252"/>
      <c r="AN2252"/>
      <c r="AO2252"/>
      <c r="AP2252"/>
      <c r="AQ2252"/>
      <c r="AR2252"/>
      <c r="AS2252"/>
      <c r="AT2252"/>
      <c r="AU2252"/>
      <c r="AV2252"/>
      <c r="AW2252"/>
      <c r="AX2252"/>
      <c r="AY2252"/>
      <c r="AZ2252"/>
      <c r="BA2252"/>
      <c r="BB2252"/>
      <c r="BC2252"/>
    </row>
    <row r="2253" spans="32:55" x14ac:dyDescent="0.3">
      <c r="AF2253"/>
      <c r="AG2253"/>
      <c r="AH2253"/>
      <c r="AI2253"/>
      <c r="AJ2253"/>
      <c r="AK2253"/>
      <c r="AL2253"/>
      <c r="AM2253"/>
      <c r="AN2253"/>
      <c r="AO2253"/>
      <c r="AP2253"/>
      <c r="AQ2253"/>
      <c r="AR2253"/>
      <c r="AS2253"/>
      <c r="AT2253"/>
      <c r="AU2253"/>
      <c r="AV2253"/>
      <c r="AW2253"/>
      <c r="AX2253"/>
      <c r="AY2253"/>
      <c r="AZ2253"/>
      <c r="BA2253"/>
      <c r="BB2253"/>
      <c r="BC2253"/>
    </row>
    <row r="2254" spans="32:55" x14ac:dyDescent="0.3">
      <c r="AF2254"/>
      <c r="AG2254"/>
      <c r="AH2254"/>
      <c r="AI2254"/>
      <c r="AJ2254"/>
      <c r="AK2254"/>
      <c r="AL2254"/>
      <c r="AM2254"/>
      <c r="AN2254"/>
      <c r="AO2254"/>
      <c r="AP2254"/>
      <c r="AQ2254"/>
      <c r="AR2254"/>
      <c r="AS2254"/>
      <c r="AT2254"/>
      <c r="AU2254"/>
      <c r="AV2254"/>
      <c r="AW2254"/>
      <c r="AX2254"/>
      <c r="AY2254"/>
      <c r="AZ2254"/>
      <c r="BA2254"/>
      <c r="BB2254"/>
      <c r="BC2254"/>
    </row>
    <row r="2255" spans="32:55" x14ac:dyDescent="0.3">
      <c r="AF2255"/>
      <c r="AG2255"/>
      <c r="AH2255"/>
      <c r="AI2255"/>
      <c r="AJ2255"/>
      <c r="AK2255"/>
      <c r="AL2255"/>
      <c r="AM2255"/>
      <c r="AN2255"/>
      <c r="AO2255"/>
      <c r="AP2255"/>
      <c r="AQ2255"/>
      <c r="AR2255"/>
      <c r="AS2255"/>
      <c r="AT2255"/>
      <c r="AU2255"/>
      <c r="AV2255"/>
      <c r="AW2255"/>
      <c r="AX2255"/>
      <c r="AY2255"/>
      <c r="AZ2255"/>
      <c r="BA2255"/>
      <c r="BB2255"/>
      <c r="BC2255"/>
    </row>
    <row r="2256" spans="32:55" x14ac:dyDescent="0.3">
      <c r="AF2256"/>
      <c r="AG2256"/>
      <c r="AH2256"/>
      <c r="AI2256"/>
      <c r="AJ2256"/>
      <c r="AK2256"/>
      <c r="AL2256"/>
      <c r="AM2256"/>
      <c r="AN2256"/>
      <c r="AO2256"/>
      <c r="AP2256"/>
      <c r="AQ2256"/>
      <c r="AR2256"/>
      <c r="AS2256"/>
      <c r="AT2256"/>
      <c r="AU2256"/>
      <c r="AV2256"/>
      <c r="AW2256"/>
      <c r="AX2256"/>
      <c r="AY2256"/>
      <c r="AZ2256"/>
      <c r="BA2256"/>
      <c r="BB2256"/>
      <c r="BC2256"/>
    </row>
    <row r="2257" spans="32:55" x14ac:dyDescent="0.3">
      <c r="AF2257"/>
      <c r="AG2257"/>
      <c r="AH2257"/>
      <c r="AI2257"/>
      <c r="AJ2257"/>
      <c r="AK2257"/>
      <c r="AL2257"/>
      <c r="AM2257"/>
      <c r="AN2257"/>
      <c r="AO2257"/>
      <c r="AP2257"/>
      <c r="AQ2257"/>
      <c r="AR2257"/>
      <c r="AS2257"/>
      <c r="AT2257"/>
      <c r="AU2257"/>
      <c r="AV2257"/>
      <c r="AW2257"/>
      <c r="AX2257"/>
      <c r="AY2257"/>
      <c r="AZ2257"/>
      <c r="BA2257"/>
      <c r="BB2257"/>
      <c r="BC2257"/>
    </row>
    <row r="2258" spans="32:55" x14ac:dyDescent="0.3">
      <c r="AF2258"/>
      <c r="AG2258"/>
      <c r="AH2258"/>
      <c r="AI2258"/>
      <c r="AJ2258"/>
      <c r="AK2258"/>
      <c r="AL2258"/>
      <c r="AM2258"/>
      <c r="AN2258"/>
      <c r="AO2258"/>
      <c r="AP2258"/>
      <c r="AQ2258"/>
      <c r="AR2258"/>
      <c r="AS2258"/>
      <c r="AT2258"/>
      <c r="AU2258"/>
      <c r="AV2258"/>
      <c r="AW2258"/>
      <c r="AX2258"/>
      <c r="AY2258"/>
      <c r="AZ2258"/>
      <c r="BA2258"/>
      <c r="BB2258"/>
      <c r="BC2258"/>
    </row>
    <row r="2259" spans="32:55" x14ac:dyDescent="0.3">
      <c r="AF2259"/>
      <c r="AG2259"/>
      <c r="AH2259"/>
      <c r="AI2259"/>
      <c r="AJ2259"/>
      <c r="AK2259"/>
      <c r="AL2259"/>
      <c r="AM2259"/>
      <c r="AN2259"/>
      <c r="AO2259"/>
      <c r="AP2259"/>
      <c r="AQ2259"/>
      <c r="AR2259"/>
      <c r="AS2259"/>
      <c r="AT2259"/>
      <c r="AU2259"/>
      <c r="AV2259"/>
      <c r="AW2259"/>
      <c r="AX2259"/>
      <c r="AY2259"/>
      <c r="AZ2259"/>
      <c r="BA2259"/>
      <c r="BB2259"/>
      <c r="BC2259"/>
    </row>
    <row r="2260" spans="32:55" x14ac:dyDescent="0.3">
      <c r="AF2260"/>
      <c r="AG2260"/>
      <c r="AH2260"/>
      <c r="AI2260"/>
      <c r="AJ2260"/>
      <c r="AK2260"/>
      <c r="AL2260"/>
      <c r="AM2260"/>
      <c r="AN2260"/>
      <c r="AO2260"/>
      <c r="AP2260"/>
      <c r="AQ2260"/>
      <c r="AR2260"/>
      <c r="AS2260"/>
      <c r="AT2260"/>
      <c r="AU2260"/>
      <c r="AV2260"/>
      <c r="AW2260"/>
      <c r="AX2260"/>
      <c r="AY2260"/>
      <c r="AZ2260"/>
      <c r="BA2260"/>
      <c r="BB2260"/>
      <c r="BC2260"/>
    </row>
    <row r="2261" spans="32:55" x14ac:dyDescent="0.3">
      <c r="AF2261"/>
      <c r="AG2261"/>
      <c r="AH2261"/>
      <c r="AI2261"/>
      <c r="AJ2261"/>
      <c r="AK2261"/>
      <c r="AL2261"/>
      <c r="AM2261"/>
      <c r="AN2261"/>
      <c r="AO2261"/>
      <c r="AP2261"/>
      <c r="AQ2261"/>
      <c r="AR2261"/>
      <c r="AS2261"/>
      <c r="AT2261"/>
      <c r="AU2261"/>
      <c r="AV2261"/>
      <c r="AW2261"/>
      <c r="AX2261"/>
      <c r="AY2261"/>
      <c r="AZ2261"/>
      <c r="BA2261"/>
      <c r="BB2261"/>
      <c r="BC2261"/>
    </row>
    <row r="2262" spans="32:55" x14ac:dyDescent="0.3">
      <c r="AF2262"/>
      <c r="AG2262"/>
      <c r="AH2262"/>
      <c r="AI2262"/>
      <c r="AJ2262"/>
      <c r="AK2262"/>
      <c r="AL2262"/>
      <c r="AM2262"/>
      <c r="AN2262"/>
      <c r="AO2262"/>
      <c r="AP2262"/>
      <c r="AQ2262"/>
      <c r="AR2262"/>
      <c r="AS2262"/>
      <c r="AT2262"/>
      <c r="AU2262"/>
      <c r="AV2262"/>
      <c r="AW2262"/>
      <c r="AX2262"/>
      <c r="AY2262"/>
      <c r="AZ2262"/>
      <c r="BA2262"/>
      <c r="BB2262"/>
      <c r="BC2262"/>
    </row>
    <row r="2263" spans="32:55" x14ac:dyDescent="0.3">
      <c r="AF2263"/>
      <c r="AG2263"/>
      <c r="AH2263"/>
      <c r="AI2263"/>
      <c r="AJ2263"/>
      <c r="AK2263"/>
      <c r="AL2263"/>
      <c r="AM2263"/>
      <c r="AN2263"/>
      <c r="AO2263"/>
      <c r="AP2263"/>
      <c r="AQ2263"/>
      <c r="AR2263"/>
      <c r="AS2263"/>
      <c r="AT2263"/>
      <c r="AU2263"/>
      <c r="AV2263"/>
      <c r="AW2263"/>
      <c r="AX2263"/>
      <c r="AY2263"/>
      <c r="AZ2263"/>
      <c r="BA2263"/>
      <c r="BB2263"/>
      <c r="BC2263"/>
    </row>
    <row r="2264" spans="32:55" x14ac:dyDescent="0.3">
      <c r="AF2264"/>
      <c r="AG2264"/>
      <c r="AH2264"/>
      <c r="AI2264"/>
      <c r="AJ2264"/>
      <c r="AK2264"/>
      <c r="AL2264"/>
      <c r="AM2264"/>
      <c r="AN2264"/>
      <c r="AO2264"/>
      <c r="AP2264"/>
      <c r="AQ2264"/>
      <c r="AR2264"/>
      <c r="AS2264"/>
      <c r="AT2264"/>
      <c r="AU2264"/>
      <c r="AV2264"/>
      <c r="AW2264"/>
      <c r="AX2264"/>
      <c r="AY2264"/>
      <c r="AZ2264"/>
      <c r="BA2264"/>
      <c r="BB2264"/>
      <c r="BC2264"/>
    </row>
    <row r="2265" spans="32:55" x14ac:dyDescent="0.3">
      <c r="AF2265"/>
      <c r="AG2265"/>
      <c r="AH2265"/>
      <c r="AI2265"/>
      <c r="AJ2265"/>
      <c r="AK2265"/>
      <c r="AL2265"/>
      <c r="AM2265"/>
      <c r="AN2265"/>
      <c r="AO2265"/>
      <c r="AP2265"/>
      <c r="AQ2265"/>
      <c r="AR2265"/>
      <c r="AS2265"/>
      <c r="AT2265"/>
      <c r="AU2265"/>
      <c r="AV2265"/>
      <c r="AW2265"/>
      <c r="AX2265"/>
      <c r="AY2265"/>
      <c r="AZ2265"/>
      <c r="BA2265"/>
      <c r="BB2265"/>
      <c r="BC2265"/>
    </row>
    <row r="2266" spans="32:55" x14ac:dyDescent="0.3">
      <c r="AF2266"/>
      <c r="AG2266"/>
      <c r="AH2266"/>
      <c r="AI2266"/>
      <c r="AJ2266"/>
      <c r="AK2266"/>
      <c r="AL2266"/>
      <c r="AM2266"/>
      <c r="AN2266"/>
      <c r="AO2266"/>
      <c r="AP2266"/>
      <c r="AQ2266"/>
      <c r="AR2266"/>
      <c r="AS2266"/>
      <c r="AT2266"/>
      <c r="AU2266"/>
      <c r="AV2266"/>
      <c r="AW2266"/>
      <c r="AX2266"/>
      <c r="AY2266"/>
      <c r="AZ2266"/>
      <c r="BA2266"/>
      <c r="BB2266"/>
      <c r="BC2266"/>
    </row>
    <row r="2267" spans="32:55" x14ac:dyDescent="0.3">
      <c r="AF2267"/>
      <c r="AG2267"/>
      <c r="AH2267"/>
      <c r="AI2267"/>
      <c r="AJ2267"/>
      <c r="AK2267"/>
      <c r="AL2267"/>
      <c r="AM2267"/>
      <c r="AN2267"/>
      <c r="AO2267"/>
      <c r="AP2267"/>
      <c r="AQ2267"/>
      <c r="AR2267"/>
      <c r="AS2267"/>
      <c r="AT2267"/>
      <c r="AU2267"/>
      <c r="AV2267"/>
      <c r="AW2267"/>
      <c r="AX2267"/>
      <c r="AY2267"/>
      <c r="AZ2267"/>
      <c r="BA2267"/>
      <c r="BB2267"/>
      <c r="BC2267"/>
    </row>
    <row r="2268" spans="32:55" x14ac:dyDescent="0.3">
      <c r="AF2268"/>
      <c r="AG2268"/>
      <c r="AH2268"/>
      <c r="AI2268"/>
      <c r="AJ2268"/>
      <c r="AK2268"/>
      <c r="AL2268"/>
      <c r="AM2268"/>
      <c r="AN2268"/>
      <c r="AO2268"/>
      <c r="AP2268"/>
      <c r="AQ2268"/>
      <c r="AR2268"/>
      <c r="AS2268"/>
      <c r="AT2268"/>
      <c r="AU2268"/>
      <c r="AV2268"/>
      <c r="AW2268"/>
      <c r="AX2268"/>
      <c r="AY2268"/>
      <c r="AZ2268"/>
      <c r="BA2268"/>
      <c r="BB2268"/>
      <c r="BC2268"/>
    </row>
    <row r="2269" spans="32:55" x14ac:dyDescent="0.3">
      <c r="AF2269"/>
      <c r="AG2269"/>
      <c r="AH2269"/>
      <c r="AI2269"/>
      <c r="AJ2269"/>
      <c r="AK2269"/>
      <c r="AL2269"/>
      <c r="AM2269"/>
      <c r="AN2269"/>
      <c r="AO2269"/>
      <c r="AP2269"/>
      <c r="AQ2269"/>
      <c r="AR2269"/>
      <c r="AS2269"/>
      <c r="AT2269"/>
      <c r="AU2269"/>
      <c r="AV2269"/>
      <c r="AW2269"/>
      <c r="AX2269"/>
      <c r="AY2269"/>
      <c r="AZ2269"/>
      <c r="BA2269"/>
      <c r="BB2269"/>
      <c r="BC2269"/>
    </row>
    <row r="2270" spans="32:55" x14ac:dyDescent="0.3">
      <c r="AF2270"/>
      <c r="AG2270"/>
      <c r="AH2270"/>
      <c r="AI2270"/>
      <c r="AJ2270"/>
      <c r="AK2270"/>
      <c r="AL2270"/>
      <c r="AM2270"/>
      <c r="AN2270"/>
      <c r="AO2270"/>
      <c r="AP2270"/>
      <c r="AQ2270"/>
      <c r="AR2270"/>
      <c r="AS2270"/>
      <c r="AT2270"/>
      <c r="AU2270"/>
      <c r="AV2270"/>
      <c r="AW2270"/>
      <c r="AX2270"/>
      <c r="AY2270"/>
      <c r="AZ2270"/>
      <c r="BA2270"/>
      <c r="BB2270"/>
      <c r="BC2270"/>
    </row>
    <row r="2271" spans="32:55" x14ac:dyDescent="0.3">
      <c r="AF2271"/>
      <c r="AG2271"/>
      <c r="AH2271"/>
      <c r="AI2271"/>
      <c r="AJ2271"/>
      <c r="AK2271"/>
      <c r="AL2271"/>
      <c r="AM2271"/>
      <c r="AN2271"/>
      <c r="AO2271"/>
      <c r="AP2271"/>
      <c r="AQ2271"/>
      <c r="AR2271"/>
      <c r="AS2271"/>
      <c r="AT2271"/>
      <c r="AU2271"/>
      <c r="AV2271"/>
      <c r="AW2271"/>
      <c r="AX2271"/>
      <c r="AY2271"/>
      <c r="AZ2271"/>
      <c r="BA2271"/>
      <c r="BB2271"/>
      <c r="BC2271"/>
    </row>
    <row r="2272" spans="32:55" x14ac:dyDescent="0.3">
      <c r="AF2272"/>
      <c r="AG2272"/>
      <c r="AH2272"/>
      <c r="AI2272"/>
      <c r="AJ2272"/>
      <c r="AK2272"/>
      <c r="AL2272"/>
      <c r="AM2272"/>
      <c r="AN2272"/>
      <c r="AO2272"/>
      <c r="AP2272"/>
      <c r="AQ2272"/>
      <c r="AR2272"/>
      <c r="AS2272"/>
      <c r="AT2272"/>
      <c r="AU2272"/>
      <c r="AV2272"/>
      <c r="AW2272"/>
      <c r="AX2272"/>
      <c r="AY2272"/>
      <c r="AZ2272"/>
      <c r="BA2272"/>
      <c r="BB2272"/>
      <c r="BC2272"/>
    </row>
    <row r="2273" spans="32:55" x14ac:dyDescent="0.3">
      <c r="AF2273"/>
      <c r="AG2273"/>
      <c r="AH2273"/>
      <c r="AI2273"/>
      <c r="AJ2273"/>
      <c r="AK2273"/>
      <c r="AL2273"/>
      <c r="AM2273"/>
      <c r="AN2273"/>
      <c r="AO2273"/>
      <c r="AP2273"/>
      <c r="AQ2273"/>
      <c r="AR2273"/>
      <c r="AS2273"/>
      <c r="AT2273"/>
      <c r="AU2273"/>
      <c r="AV2273"/>
      <c r="AW2273"/>
      <c r="AX2273"/>
      <c r="AY2273"/>
      <c r="AZ2273"/>
      <c r="BA2273"/>
      <c r="BB2273"/>
      <c r="BC2273"/>
    </row>
    <row r="2274" spans="32:55" x14ac:dyDescent="0.3">
      <c r="AF2274"/>
      <c r="AG2274"/>
      <c r="AH2274"/>
      <c r="AI2274"/>
      <c r="AJ2274"/>
      <c r="AK2274"/>
      <c r="AL2274"/>
      <c r="AM2274"/>
      <c r="AN2274"/>
      <c r="AO2274"/>
      <c r="AP2274"/>
      <c r="AQ2274"/>
      <c r="AR2274"/>
      <c r="AS2274"/>
      <c r="AT2274"/>
      <c r="AU2274"/>
      <c r="AV2274"/>
      <c r="AW2274"/>
      <c r="AX2274"/>
      <c r="AY2274"/>
      <c r="AZ2274"/>
      <c r="BA2274"/>
      <c r="BB2274"/>
      <c r="BC2274"/>
    </row>
    <row r="2275" spans="32:55" x14ac:dyDescent="0.3">
      <c r="AF2275"/>
      <c r="AG2275"/>
      <c r="AH2275"/>
      <c r="AI2275"/>
      <c r="AJ2275"/>
      <c r="AK2275"/>
      <c r="AL2275"/>
      <c r="AM2275"/>
      <c r="AN2275"/>
      <c r="AO2275"/>
      <c r="AP2275"/>
      <c r="AQ2275"/>
      <c r="AR2275"/>
      <c r="AS2275"/>
      <c r="AT2275"/>
      <c r="AU2275"/>
      <c r="AV2275"/>
      <c r="AW2275"/>
      <c r="AX2275"/>
      <c r="AY2275"/>
      <c r="AZ2275"/>
      <c r="BA2275"/>
      <c r="BB2275"/>
      <c r="BC2275"/>
    </row>
    <row r="2276" spans="32:55" x14ac:dyDescent="0.3">
      <c r="AF2276"/>
      <c r="AG2276"/>
      <c r="AH2276"/>
      <c r="AI2276"/>
      <c r="AJ2276"/>
      <c r="AK2276"/>
      <c r="AL2276"/>
      <c r="AM2276"/>
      <c r="AN2276"/>
      <c r="AO2276"/>
      <c r="AP2276"/>
      <c r="AQ2276"/>
      <c r="AR2276"/>
      <c r="AS2276"/>
      <c r="AT2276"/>
      <c r="AU2276"/>
      <c r="AV2276"/>
      <c r="AW2276"/>
      <c r="AX2276"/>
      <c r="AY2276"/>
      <c r="AZ2276"/>
      <c r="BA2276"/>
      <c r="BB2276"/>
      <c r="BC2276"/>
    </row>
    <row r="2277" spans="32:55" x14ac:dyDescent="0.3">
      <c r="AF2277"/>
      <c r="AG2277"/>
      <c r="AH2277"/>
      <c r="AI2277"/>
      <c r="AJ2277"/>
      <c r="AK2277"/>
      <c r="AL2277"/>
      <c r="AM2277"/>
      <c r="AN2277"/>
      <c r="AO2277"/>
      <c r="AP2277"/>
      <c r="AQ2277"/>
      <c r="AR2277"/>
      <c r="AS2277"/>
      <c r="AT2277"/>
      <c r="AU2277"/>
      <c r="AV2277"/>
      <c r="AW2277"/>
      <c r="AX2277"/>
      <c r="AY2277"/>
      <c r="AZ2277"/>
      <c r="BA2277"/>
      <c r="BB2277"/>
      <c r="BC2277"/>
    </row>
    <row r="2278" spans="32:55" x14ac:dyDescent="0.3">
      <c r="AF2278"/>
      <c r="AG2278"/>
      <c r="AH2278"/>
      <c r="AI2278"/>
      <c r="AJ2278"/>
      <c r="AK2278"/>
      <c r="AL2278"/>
      <c r="AM2278"/>
      <c r="AN2278"/>
      <c r="AO2278"/>
      <c r="AP2278"/>
      <c r="AQ2278"/>
      <c r="AR2278"/>
      <c r="AS2278"/>
      <c r="AT2278"/>
      <c r="AU2278"/>
      <c r="AV2278"/>
      <c r="AW2278"/>
      <c r="AX2278"/>
      <c r="AY2278"/>
      <c r="AZ2278"/>
      <c r="BA2278"/>
      <c r="BB2278"/>
      <c r="BC2278"/>
    </row>
    <row r="2279" spans="32:55" x14ac:dyDescent="0.3">
      <c r="AF2279"/>
      <c r="AG2279"/>
      <c r="AH2279"/>
      <c r="AI2279"/>
      <c r="AJ2279"/>
      <c r="AK2279"/>
      <c r="AL2279"/>
      <c r="AM2279"/>
      <c r="AN2279"/>
      <c r="AO2279"/>
      <c r="AP2279"/>
      <c r="AQ2279"/>
      <c r="AR2279"/>
      <c r="AS2279"/>
      <c r="AT2279"/>
      <c r="AU2279"/>
      <c r="AV2279"/>
      <c r="AW2279"/>
      <c r="AX2279"/>
      <c r="AY2279"/>
      <c r="AZ2279"/>
      <c r="BA2279"/>
      <c r="BB2279"/>
      <c r="BC2279"/>
    </row>
    <row r="2280" spans="32:55" x14ac:dyDescent="0.3">
      <c r="AF2280"/>
      <c r="AG2280"/>
      <c r="AH2280"/>
      <c r="AI2280"/>
      <c r="AJ2280"/>
      <c r="AK2280"/>
      <c r="AL2280"/>
      <c r="AM2280"/>
      <c r="AN2280"/>
      <c r="AO2280"/>
      <c r="AP2280"/>
      <c r="AQ2280"/>
      <c r="AR2280"/>
      <c r="AS2280"/>
      <c r="AT2280"/>
      <c r="AU2280"/>
      <c r="AV2280"/>
      <c r="AW2280"/>
      <c r="AX2280"/>
      <c r="AY2280"/>
      <c r="AZ2280"/>
      <c r="BA2280"/>
      <c r="BB2280"/>
      <c r="BC2280"/>
    </row>
    <row r="2281" spans="32:55" x14ac:dyDescent="0.3">
      <c r="AF2281"/>
      <c r="AG2281"/>
      <c r="AH2281"/>
      <c r="AI2281"/>
      <c r="AJ2281"/>
      <c r="AK2281"/>
      <c r="AL2281"/>
      <c r="AM2281"/>
      <c r="AN2281"/>
      <c r="AO2281"/>
      <c r="AP2281"/>
      <c r="AQ2281"/>
      <c r="AR2281"/>
      <c r="AS2281"/>
      <c r="AT2281"/>
      <c r="AU2281"/>
      <c r="AV2281"/>
      <c r="AW2281"/>
      <c r="AX2281"/>
      <c r="AY2281"/>
      <c r="AZ2281"/>
      <c r="BA2281"/>
      <c r="BB2281"/>
      <c r="BC2281"/>
    </row>
    <row r="2282" spans="32:55" x14ac:dyDescent="0.3">
      <c r="AF2282"/>
      <c r="AG2282"/>
      <c r="AH2282"/>
      <c r="AI2282"/>
      <c r="AJ2282"/>
      <c r="AK2282"/>
      <c r="AL2282"/>
      <c r="AM2282"/>
      <c r="AN2282"/>
      <c r="AO2282"/>
      <c r="AP2282"/>
      <c r="AQ2282"/>
      <c r="AR2282"/>
      <c r="AS2282"/>
      <c r="AT2282"/>
      <c r="AU2282"/>
      <c r="AV2282"/>
      <c r="AW2282"/>
      <c r="AX2282"/>
      <c r="AY2282"/>
      <c r="AZ2282"/>
      <c r="BA2282"/>
      <c r="BB2282"/>
      <c r="BC2282"/>
    </row>
    <row r="2283" spans="32:55" x14ac:dyDescent="0.3">
      <c r="AF2283"/>
      <c r="AG2283"/>
      <c r="AH2283"/>
      <c r="AI2283"/>
      <c r="AJ2283"/>
      <c r="AK2283"/>
      <c r="AL2283"/>
      <c r="AM2283"/>
      <c r="AN2283"/>
      <c r="AO2283"/>
      <c r="AP2283"/>
      <c r="AQ2283"/>
      <c r="AR2283"/>
      <c r="AS2283"/>
      <c r="AT2283"/>
      <c r="AU2283"/>
      <c r="AV2283"/>
      <c r="AW2283"/>
      <c r="AX2283"/>
      <c r="AY2283"/>
      <c r="AZ2283"/>
      <c r="BA2283"/>
      <c r="BB2283"/>
      <c r="BC2283"/>
    </row>
    <row r="2284" spans="32:55" x14ac:dyDescent="0.3">
      <c r="AF2284"/>
      <c r="AG2284"/>
      <c r="AH2284"/>
      <c r="AI2284"/>
      <c r="AJ2284"/>
      <c r="AK2284"/>
      <c r="AL2284"/>
      <c r="AM2284"/>
      <c r="AN2284"/>
      <c r="AO2284"/>
      <c r="AP2284"/>
      <c r="AQ2284"/>
      <c r="AR2284"/>
      <c r="AS2284"/>
      <c r="AT2284"/>
      <c r="AU2284"/>
      <c r="AV2284"/>
      <c r="AW2284"/>
      <c r="AX2284"/>
      <c r="AY2284"/>
      <c r="AZ2284"/>
      <c r="BA2284"/>
      <c r="BB2284"/>
      <c r="BC2284"/>
    </row>
    <row r="2285" spans="32:55" x14ac:dyDescent="0.3">
      <c r="AF2285"/>
      <c r="AG2285"/>
      <c r="AH2285"/>
      <c r="AI2285"/>
      <c r="AJ2285"/>
      <c r="AK2285"/>
      <c r="AL2285"/>
      <c r="AM2285"/>
      <c r="AN2285"/>
      <c r="AO2285"/>
      <c r="AP2285"/>
      <c r="AQ2285"/>
      <c r="AR2285"/>
      <c r="AS2285"/>
      <c r="AT2285"/>
      <c r="AU2285"/>
      <c r="AV2285"/>
      <c r="AW2285"/>
      <c r="AX2285"/>
      <c r="AY2285"/>
      <c r="AZ2285"/>
      <c r="BA2285"/>
      <c r="BB2285"/>
      <c r="BC2285"/>
    </row>
    <row r="2286" spans="32:55" x14ac:dyDescent="0.3">
      <c r="AF2286"/>
      <c r="AG2286"/>
      <c r="AH2286"/>
      <c r="AI2286"/>
      <c r="AJ2286"/>
      <c r="AK2286"/>
      <c r="AL2286"/>
      <c r="AM2286"/>
      <c r="AN2286"/>
      <c r="AO2286"/>
      <c r="AP2286"/>
      <c r="AQ2286"/>
      <c r="AR2286"/>
      <c r="AS2286"/>
      <c r="AT2286"/>
      <c r="AU2286"/>
      <c r="AV2286"/>
      <c r="AW2286"/>
      <c r="AX2286"/>
      <c r="AY2286"/>
      <c r="AZ2286"/>
      <c r="BA2286"/>
      <c r="BB2286"/>
      <c r="BC2286"/>
    </row>
    <row r="2287" spans="32:55" x14ac:dyDescent="0.3">
      <c r="AF2287"/>
      <c r="AG2287"/>
      <c r="AH2287"/>
      <c r="AI2287"/>
      <c r="AJ2287"/>
      <c r="AK2287"/>
      <c r="AL2287"/>
      <c r="AM2287"/>
      <c r="AN2287"/>
      <c r="AO2287"/>
      <c r="AP2287"/>
      <c r="AQ2287"/>
      <c r="AR2287"/>
      <c r="AS2287"/>
      <c r="AT2287"/>
      <c r="AU2287"/>
      <c r="AV2287"/>
      <c r="AW2287"/>
      <c r="AX2287"/>
      <c r="AY2287"/>
      <c r="AZ2287"/>
      <c r="BA2287"/>
      <c r="BB2287"/>
      <c r="BC2287"/>
    </row>
    <row r="2288" spans="32:55" x14ac:dyDescent="0.3">
      <c r="AF2288"/>
      <c r="AG2288"/>
      <c r="AH2288"/>
      <c r="AI2288"/>
      <c r="AJ2288"/>
      <c r="AK2288"/>
      <c r="AL2288"/>
      <c r="AM2288"/>
      <c r="AN2288"/>
      <c r="AO2288"/>
      <c r="AP2288"/>
      <c r="AQ2288"/>
      <c r="AR2288"/>
      <c r="AS2288"/>
      <c r="AT2288"/>
      <c r="AU2288"/>
      <c r="AV2288"/>
      <c r="AW2288"/>
      <c r="AX2288"/>
      <c r="AY2288"/>
      <c r="AZ2288"/>
      <c r="BA2288"/>
      <c r="BB2288"/>
      <c r="BC2288"/>
    </row>
    <row r="2289" spans="32:55" x14ac:dyDescent="0.3">
      <c r="AF2289"/>
      <c r="AG2289"/>
      <c r="AH2289"/>
      <c r="AI2289"/>
      <c r="AJ2289"/>
      <c r="AK2289"/>
      <c r="AL2289"/>
      <c r="AM2289"/>
      <c r="AN2289"/>
      <c r="AO2289"/>
      <c r="AP2289"/>
      <c r="AQ2289"/>
      <c r="AR2289"/>
      <c r="AS2289"/>
      <c r="AT2289"/>
      <c r="AU2289"/>
      <c r="AV2289"/>
      <c r="AW2289"/>
      <c r="AX2289"/>
      <c r="AY2289"/>
      <c r="AZ2289"/>
      <c r="BA2289"/>
      <c r="BB2289"/>
      <c r="BC2289"/>
    </row>
    <row r="2290" spans="32:55" x14ac:dyDescent="0.3">
      <c r="AF2290"/>
      <c r="AG2290"/>
      <c r="AH2290"/>
      <c r="AI2290"/>
      <c r="AJ2290"/>
      <c r="AK2290"/>
      <c r="AL2290"/>
      <c r="AM2290"/>
      <c r="AN2290"/>
      <c r="AO2290"/>
      <c r="AP2290"/>
      <c r="AQ2290"/>
      <c r="AR2290"/>
      <c r="AS2290"/>
      <c r="AT2290"/>
      <c r="AU2290"/>
      <c r="AV2290"/>
      <c r="AW2290"/>
      <c r="AX2290"/>
      <c r="AY2290"/>
      <c r="AZ2290"/>
      <c r="BA2290"/>
      <c r="BB2290"/>
      <c r="BC2290"/>
    </row>
    <row r="2291" spans="32:55" x14ac:dyDescent="0.3">
      <c r="AF2291"/>
      <c r="AG2291"/>
      <c r="AH2291"/>
      <c r="AI2291"/>
      <c r="AJ2291"/>
      <c r="AK2291"/>
      <c r="AL2291"/>
      <c r="AM2291"/>
      <c r="AN2291"/>
      <c r="AO2291"/>
      <c r="AP2291"/>
      <c r="AQ2291"/>
      <c r="AR2291"/>
      <c r="AS2291"/>
      <c r="AT2291"/>
      <c r="AU2291"/>
      <c r="AV2291"/>
      <c r="AW2291"/>
      <c r="AX2291"/>
      <c r="AY2291"/>
      <c r="AZ2291"/>
      <c r="BA2291"/>
      <c r="BB2291"/>
      <c r="BC2291"/>
    </row>
    <row r="2292" spans="32:55" x14ac:dyDescent="0.3">
      <c r="AF2292"/>
      <c r="AG2292"/>
      <c r="AH2292"/>
      <c r="AI2292"/>
      <c r="AJ2292"/>
      <c r="AK2292"/>
      <c r="AL2292"/>
      <c r="AM2292"/>
      <c r="AN2292"/>
      <c r="AO2292"/>
      <c r="AP2292"/>
      <c r="AQ2292"/>
      <c r="AR2292"/>
      <c r="AS2292"/>
      <c r="AT2292"/>
      <c r="AU2292"/>
      <c r="AV2292"/>
      <c r="AW2292"/>
      <c r="AX2292"/>
      <c r="AY2292"/>
      <c r="AZ2292"/>
      <c r="BA2292"/>
      <c r="BB2292"/>
      <c r="BC2292"/>
    </row>
    <row r="2293" spans="32:55" x14ac:dyDescent="0.3">
      <c r="AF2293"/>
      <c r="AG2293"/>
      <c r="AH2293"/>
      <c r="AI2293"/>
      <c r="AJ2293"/>
      <c r="AK2293"/>
      <c r="AL2293"/>
      <c r="AM2293"/>
      <c r="AN2293"/>
      <c r="AO2293"/>
      <c r="AP2293"/>
      <c r="AQ2293"/>
      <c r="AR2293"/>
      <c r="AS2293"/>
      <c r="AT2293"/>
      <c r="AU2293"/>
      <c r="AV2293"/>
      <c r="AW2293"/>
      <c r="AX2293"/>
      <c r="AY2293"/>
      <c r="AZ2293"/>
      <c r="BA2293"/>
      <c r="BB2293"/>
      <c r="BC2293"/>
    </row>
    <row r="2294" spans="32:55" x14ac:dyDescent="0.3">
      <c r="AF2294"/>
      <c r="AG2294"/>
      <c r="AH2294"/>
      <c r="AI2294"/>
      <c r="AJ2294"/>
      <c r="AK2294"/>
      <c r="AL2294"/>
      <c r="AM2294"/>
      <c r="AN2294"/>
      <c r="AO2294"/>
      <c r="AP2294"/>
      <c r="AQ2294"/>
      <c r="AR2294"/>
      <c r="AS2294"/>
      <c r="AT2294"/>
      <c r="AU2294"/>
      <c r="AV2294"/>
      <c r="AW2294"/>
      <c r="AX2294"/>
      <c r="AY2294"/>
      <c r="AZ2294"/>
      <c r="BA2294"/>
      <c r="BB2294"/>
      <c r="BC2294"/>
    </row>
    <row r="2295" spans="32:55" x14ac:dyDescent="0.3">
      <c r="AF2295"/>
      <c r="AG2295"/>
      <c r="AH2295"/>
      <c r="AI2295"/>
      <c r="AJ2295"/>
      <c r="AK2295"/>
      <c r="AL2295"/>
      <c r="AM2295"/>
      <c r="AN2295"/>
      <c r="AO2295"/>
      <c r="AP2295"/>
      <c r="AQ2295"/>
      <c r="AR2295"/>
      <c r="AS2295"/>
      <c r="AT2295"/>
      <c r="AU2295"/>
      <c r="AV2295"/>
      <c r="AW2295"/>
      <c r="AX2295"/>
      <c r="AY2295"/>
      <c r="AZ2295"/>
      <c r="BA2295"/>
      <c r="BB2295"/>
      <c r="BC2295"/>
    </row>
    <row r="2296" spans="32:55" x14ac:dyDescent="0.3">
      <c r="AF2296"/>
      <c r="AG2296"/>
      <c r="AH2296"/>
      <c r="AI2296"/>
      <c r="AJ2296"/>
      <c r="AK2296"/>
      <c r="AL2296"/>
      <c r="AM2296"/>
      <c r="AN2296"/>
      <c r="AO2296"/>
      <c r="AP2296"/>
      <c r="AQ2296"/>
      <c r="AR2296"/>
      <c r="AS2296"/>
      <c r="AT2296"/>
      <c r="AU2296"/>
      <c r="AV2296"/>
      <c r="AW2296"/>
      <c r="AX2296"/>
      <c r="AY2296"/>
      <c r="AZ2296"/>
      <c r="BA2296"/>
      <c r="BB2296"/>
      <c r="BC2296"/>
    </row>
    <row r="2297" spans="32:55" x14ac:dyDescent="0.3">
      <c r="AF2297"/>
      <c r="AG2297"/>
      <c r="AH2297"/>
      <c r="AI2297"/>
      <c r="AJ2297"/>
      <c r="AK2297"/>
      <c r="AL2297"/>
      <c r="AM2297"/>
      <c r="AN2297"/>
      <c r="AO2297"/>
      <c r="AP2297"/>
      <c r="AQ2297"/>
      <c r="AR2297"/>
      <c r="AS2297"/>
      <c r="AT2297"/>
      <c r="AU2297"/>
      <c r="AV2297"/>
      <c r="AW2297"/>
      <c r="AX2297"/>
      <c r="AY2297"/>
      <c r="AZ2297"/>
      <c r="BA2297"/>
      <c r="BB2297"/>
      <c r="BC2297"/>
    </row>
    <row r="2298" spans="32:55" x14ac:dyDescent="0.3">
      <c r="AF2298"/>
      <c r="AG2298"/>
      <c r="AH2298"/>
      <c r="AI2298"/>
      <c r="AJ2298"/>
      <c r="AK2298"/>
      <c r="AL2298"/>
      <c r="AM2298"/>
      <c r="AN2298"/>
      <c r="AO2298"/>
      <c r="AP2298"/>
      <c r="AQ2298"/>
      <c r="AR2298"/>
      <c r="AS2298"/>
      <c r="AT2298"/>
      <c r="AU2298"/>
      <c r="AV2298"/>
      <c r="AW2298"/>
      <c r="AX2298"/>
      <c r="AY2298"/>
      <c r="AZ2298"/>
      <c r="BA2298"/>
      <c r="BB2298"/>
      <c r="BC2298"/>
    </row>
    <row r="2299" spans="32:55" x14ac:dyDescent="0.3">
      <c r="AF2299"/>
      <c r="AG2299"/>
      <c r="AH2299"/>
      <c r="AI2299"/>
      <c r="AJ2299"/>
      <c r="AK2299"/>
      <c r="AL2299"/>
      <c r="AM2299"/>
      <c r="AN2299"/>
      <c r="AO2299"/>
      <c r="AP2299"/>
      <c r="AQ2299"/>
      <c r="AR2299"/>
      <c r="AS2299"/>
      <c r="AT2299"/>
      <c r="AU2299"/>
      <c r="AV2299"/>
      <c r="AW2299"/>
      <c r="AX2299"/>
      <c r="AY2299"/>
      <c r="AZ2299"/>
      <c r="BA2299"/>
      <c r="BB2299"/>
      <c r="BC2299"/>
    </row>
    <row r="2300" spans="32:55" x14ac:dyDescent="0.3">
      <c r="AF2300"/>
      <c r="AG2300"/>
      <c r="AH2300"/>
      <c r="AI2300"/>
      <c r="AJ2300"/>
      <c r="AK2300"/>
      <c r="AL2300"/>
      <c r="AM2300"/>
      <c r="AN2300"/>
      <c r="AO2300"/>
      <c r="AP2300"/>
      <c r="AQ2300"/>
      <c r="AR2300"/>
      <c r="AS2300"/>
      <c r="AT2300"/>
      <c r="AU2300"/>
      <c r="AV2300"/>
      <c r="AW2300"/>
      <c r="AX2300"/>
      <c r="AY2300"/>
      <c r="AZ2300"/>
      <c r="BA2300"/>
      <c r="BB2300"/>
      <c r="BC2300"/>
    </row>
    <row r="2301" spans="32:55" x14ac:dyDescent="0.3">
      <c r="AF2301"/>
      <c r="AG2301"/>
      <c r="AH2301"/>
      <c r="AI2301"/>
      <c r="AJ2301"/>
      <c r="AK2301"/>
      <c r="AL2301"/>
      <c r="AM2301"/>
      <c r="AN2301"/>
      <c r="AO2301"/>
      <c r="AP2301"/>
      <c r="AQ2301"/>
      <c r="AR2301"/>
      <c r="AS2301"/>
      <c r="AT2301"/>
      <c r="AU2301"/>
      <c r="AV2301"/>
      <c r="AW2301"/>
      <c r="AX2301"/>
      <c r="AY2301"/>
      <c r="AZ2301"/>
      <c r="BA2301"/>
      <c r="BB2301"/>
      <c r="BC2301"/>
    </row>
    <row r="2302" spans="32:55" x14ac:dyDescent="0.3">
      <c r="AF2302"/>
      <c r="AG2302"/>
      <c r="AH2302"/>
      <c r="AI2302"/>
      <c r="AJ2302"/>
      <c r="AK2302"/>
      <c r="AL2302"/>
      <c r="AM2302"/>
      <c r="AN2302"/>
      <c r="AO2302"/>
      <c r="AP2302"/>
      <c r="AQ2302"/>
      <c r="AR2302"/>
      <c r="AS2302"/>
      <c r="AT2302"/>
      <c r="AU2302"/>
      <c r="AV2302"/>
      <c r="AW2302"/>
      <c r="AX2302"/>
      <c r="AY2302"/>
      <c r="AZ2302"/>
      <c r="BA2302"/>
      <c r="BB2302"/>
      <c r="BC2302"/>
    </row>
    <row r="2303" spans="32:55" x14ac:dyDescent="0.3">
      <c r="AF2303"/>
      <c r="AG2303"/>
      <c r="AH2303"/>
      <c r="AI2303"/>
      <c r="AJ2303"/>
      <c r="AK2303"/>
      <c r="AL2303"/>
      <c r="AM2303"/>
      <c r="AN2303"/>
      <c r="AO2303"/>
      <c r="AP2303"/>
      <c r="AQ2303"/>
      <c r="AR2303"/>
      <c r="AS2303"/>
      <c r="AT2303"/>
      <c r="AU2303"/>
      <c r="AV2303"/>
      <c r="AW2303"/>
      <c r="AX2303"/>
      <c r="AY2303"/>
      <c r="AZ2303"/>
      <c r="BA2303"/>
      <c r="BB2303"/>
      <c r="BC2303"/>
    </row>
    <row r="2304" spans="32:55" x14ac:dyDescent="0.3">
      <c r="AF2304"/>
      <c r="AG2304"/>
      <c r="AH2304"/>
      <c r="AI2304"/>
      <c r="AJ2304"/>
      <c r="AK2304"/>
      <c r="AL2304"/>
      <c r="AM2304"/>
      <c r="AN2304"/>
      <c r="AO2304"/>
      <c r="AP2304"/>
      <c r="AQ2304"/>
      <c r="AR2304"/>
      <c r="AS2304"/>
      <c r="AT2304"/>
      <c r="AU2304"/>
      <c r="AV2304"/>
      <c r="AW2304"/>
      <c r="AX2304"/>
      <c r="AY2304"/>
      <c r="AZ2304"/>
      <c r="BA2304"/>
      <c r="BB2304"/>
      <c r="BC2304"/>
    </row>
    <row r="2305" spans="32:55" x14ac:dyDescent="0.3">
      <c r="AF2305"/>
      <c r="AG2305"/>
      <c r="AH2305"/>
      <c r="AI2305"/>
      <c r="AJ2305"/>
      <c r="AK2305"/>
      <c r="AL2305"/>
      <c r="AM2305"/>
      <c r="AN2305"/>
      <c r="AO2305"/>
      <c r="AP2305"/>
      <c r="AQ2305"/>
      <c r="AR2305"/>
      <c r="AS2305"/>
      <c r="AT2305"/>
      <c r="AU2305"/>
      <c r="AV2305"/>
      <c r="AW2305"/>
      <c r="AX2305"/>
      <c r="AY2305"/>
      <c r="AZ2305"/>
      <c r="BA2305"/>
      <c r="BB2305"/>
      <c r="BC2305"/>
    </row>
    <row r="2306" spans="32:55" x14ac:dyDescent="0.3">
      <c r="AF2306"/>
      <c r="AG2306"/>
      <c r="AH2306"/>
      <c r="AI2306"/>
      <c r="AJ2306"/>
      <c r="AK2306"/>
      <c r="AL2306"/>
      <c r="AM2306"/>
      <c r="AN2306"/>
      <c r="AO2306"/>
      <c r="AP2306"/>
      <c r="AQ2306"/>
      <c r="AR2306"/>
      <c r="AS2306"/>
      <c r="AT2306"/>
      <c r="AU2306"/>
      <c r="AV2306"/>
      <c r="AW2306"/>
      <c r="AX2306"/>
      <c r="AY2306"/>
      <c r="AZ2306"/>
      <c r="BA2306"/>
      <c r="BB2306"/>
      <c r="BC2306"/>
    </row>
    <row r="2307" spans="32:55" x14ac:dyDescent="0.3">
      <c r="AF2307"/>
      <c r="AG2307"/>
      <c r="AH2307"/>
      <c r="AI2307"/>
      <c r="AJ2307"/>
      <c r="AK2307"/>
      <c r="AL2307"/>
      <c r="AM2307"/>
      <c r="AN2307"/>
      <c r="AO2307"/>
      <c r="AP2307"/>
      <c r="AQ2307"/>
      <c r="AR2307"/>
      <c r="AS2307"/>
      <c r="AT2307"/>
      <c r="AU2307"/>
      <c r="AV2307"/>
      <c r="AW2307"/>
      <c r="AX2307"/>
      <c r="AY2307"/>
      <c r="AZ2307"/>
      <c r="BA2307"/>
      <c r="BB2307"/>
      <c r="BC2307"/>
    </row>
    <row r="2308" spans="32:55" x14ac:dyDescent="0.3">
      <c r="AF2308"/>
      <c r="AG2308"/>
      <c r="AH2308"/>
      <c r="AI2308"/>
      <c r="AJ2308"/>
      <c r="AK2308"/>
      <c r="AL2308"/>
      <c r="AM2308"/>
      <c r="AN2308"/>
      <c r="AO2308"/>
      <c r="AP2308"/>
      <c r="AQ2308"/>
      <c r="AR2308"/>
      <c r="AS2308"/>
      <c r="AT2308"/>
      <c r="AU2308"/>
      <c r="AV2308"/>
      <c r="AW2308"/>
      <c r="AX2308"/>
      <c r="AY2308"/>
      <c r="AZ2308"/>
      <c r="BA2308"/>
      <c r="BB2308"/>
      <c r="BC2308"/>
    </row>
    <row r="2309" spans="32:55" x14ac:dyDescent="0.3">
      <c r="AF2309"/>
      <c r="AG2309"/>
      <c r="AH2309"/>
      <c r="AI2309"/>
      <c r="AJ2309"/>
      <c r="AK2309"/>
      <c r="AL2309"/>
      <c r="AM2309"/>
      <c r="AN2309"/>
      <c r="AO2309"/>
      <c r="AP2309"/>
      <c r="AQ2309"/>
      <c r="AR2309"/>
      <c r="AS2309"/>
      <c r="AT2309"/>
      <c r="AU2309"/>
      <c r="AV2309"/>
      <c r="AW2309"/>
      <c r="AX2309"/>
      <c r="AY2309"/>
      <c r="AZ2309"/>
      <c r="BA2309"/>
      <c r="BB2309"/>
      <c r="BC2309"/>
    </row>
    <row r="2310" spans="32:55" x14ac:dyDescent="0.3">
      <c r="AF2310"/>
      <c r="AG2310"/>
      <c r="AH2310"/>
      <c r="AI2310"/>
      <c r="AJ2310"/>
      <c r="AK2310"/>
      <c r="AL2310"/>
      <c r="AM2310"/>
      <c r="AN2310"/>
      <c r="AO2310"/>
      <c r="AP2310"/>
      <c r="AQ2310"/>
      <c r="AR2310"/>
      <c r="AS2310"/>
      <c r="AT2310"/>
      <c r="AU2310"/>
      <c r="AV2310"/>
      <c r="AW2310"/>
      <c r="AX2310"/>
      <c r="AY2310"/>
      <c r="AZ2310"/>
      <c r="BA2310"/>
      <c r="BB2310"/>
      <c r="BC2310"/>
    </row>
    <row r="2311" spans="32:55" x14ac:dyDescent="0.3">
      <c r="AF2311"/>
      <c r="AG2311"/>
      <c r="AH2311"/>
      <c r="AI2311"/>
      <c r="AJ2311"/>
      <c r="AK2311"/>
      <c r="AL2311"/>
      <c r="AM2311"/>
      <c r="AN2311"/>
      <c r="AO2311"/>
      <c r="AP2311"/>
      <c r="AQ2311"/>
      <c r="AR2311"/>
      <c r="AS2311"/>
      <c r="AT2311"/>
      <c r="AU2311"/>
      <c r="AV2311"/>
      <c r="AW2311"/>
      <c r="AX2311"/>
      <c r="AY2311"/>
      <c r="AZ2311"/>
      <c r="BA2311"/>
      <c r="BB2311"/>
      <c r="BC2311"/>
    </row>
    <row r="2312" spans="32:55" x14ac:dyDescent="0.3">
      <c r="AF2312"/>
      <c r="AG2312"/>
      <c r="AH2312"/>
      <c r="AI2312"/>
      <c r="AJ2312"/>
      <c r="AK2312"/>
      <c r="AL2312"/>
      <c r="AM2312"/>
      <c r="AN2312"/>
      <c r="AO2312"/>
      <c r="AP2312"/>
      <c r="AQ2312"/>
      <c r="AR2312"/>
      <c r="AS2312"/>
      <c r="AT2312"/>
      <c r="AU2312"/>
      <c r="AV2312"/>
      <c r="AW2312"/>
      <c r="AX2312"/>
      <c r="AY2312"/>
      <c r="AZ2312"/>
      <c r="BA2312"/>
      <c r="BB2312"/>
      <c r="BC2312"/>
    </row>
    <row r="2313" spans="32:55" x14ac:dyDescent="0.3">
      <c r="AF2313"/>
      <c r="AG2313"/>
      <c r="AH2313"/>
      <c r="AI2313"/>
      <c r="AJ2313"/>
      <c r="AK2313"/>
      <c r="AL2313"/>
      <c r="AM2313"/>
      <c r="AN2313"/>
      <c r="AO2313"/>
      <c r="AP2313"/>
      <c r="AQ2313"/>
      <c r="AR2313"/>
      <c r="AS2313"/>
      <c r="AT2313"/>
      <c r="AU2313"/>
      <c r="AV2313"/>
      <c r="AW2313"/>
      <c r="AX2313"/>
      <c r="AY2313"/>
      <c r="AZ2313"/>
      <c r="BA2313"/>
      <c r="BB2313"/>
      <c r="BC2313"/>
    </row>
    <row r="2314" spans="32:55" x14ac:dyDescent="0.3">
      <c r="AF2314"/>
      <c r="AG2314"/>
      <c r="AH2314"/>
      <c r="AI2314"/>
      <c r="AJ2314"/>
      <c r="AK2314"/>
      <c r="AL2314"/>
      <c r="AM2314"/>
      <c r="AN2314"/>
      <c r="AO2314"/>
      <c r="AP2314"/>
      <c r="AQ2314"/>
      <c r="AR2314"/>
      <c r="AS2314"/>
      <c r="AT2314"/>
      <c r="AU2314"/>
      <c r="AV2314"/>
      <c r="AW2314"/>
      <c r="AX2314"/>
      <c r="AY2314"/>
      <c r="AZ2314"/>
      <c r="BA2314"/>
      <c r="BB2314"/>
      <c r="BC2314"/>
    </row>
    <row r="2315" spans="32:55" x14ac:dyDescent="0.3">
      <c r="AF2315"/>
      <c r="AG2315"/>
      <c r="AH2315"/>
      <c r="AI2315"/>
      <c r="AJ2315"/>
      <c r="AK2315"/>
      <c r="AL2315"/>
      <c r="AM2315"/>
      <c r="AN2315"/>
      <c r="AO2315"/>
      <c r="AP2315"/>
      <c r="AQ2315"/>
      <c r="AR2315"/>
      <c r="AS2315"/>
      <c r="AT2315"/>
      <c r="AU2315"/>
      <c r="AV2315"/>
      <c r="AW2315"/>
      <c r="AX2315"/>
      <c r="AY2315"/>
      <c r="AZ2315"/>
      <c r="BA2315"/>
      <c r="BB2315"/>
      <c r="BC2315"/>
    </row>
    <row r="2316" spans="32:55" x14ac:dyDescent="0.3">
      <c r="AF2316"/>
      <c r="AG2316"/>
      <c r="AH2316"/>
      <c r="AI2316"/>
      <c r="AJ2316"/>
      <c r="AK2316"/>
      <c r="AL2316"/>
      <c r="AM2316"/>
      <c r="AN2316"/>
      <c r="AO2316"/>
      <c r="AP2316"/>
      <c r="AQ2316"/>
      <c r="AR2316"/>
      <c r="AS2316"/>
      <c r="AT2316"/>
      <c r="AU2316"/>
      <c r="AV2316"/>
      <c r="AW2316"/>
      <c r="AX2316"/>
      <c r="AY2316"/>
      <c r="AZ2316"/>
      <c r="BA2316"/>
      <c r="BB2316"/>
      <c r="BC2316"/>
    </row>
    <row r="2317" spans="32:55" x14ac:dyDescent="0.3">
      <c r="AF2317"/>
      <c r="AG2317"/>
      <c r="AH2317"/>
      <c r="AI2317"/>
      <c r="AJ2317"/>
      <c r="AK2317"/>
      <c r="AL2317"/>
      <c r="AM2317"/>
      <c r="AN2317"/>
      <c r="AO2317"/>
      <c r="AP2317"/>
      <c r="AQ2317"/>
      <c r="AR2317"/>
      <c r="AS2317"/>
      <c r="AT2317"/>
      <c r="AU2317"/>
      <c r="AV2317"/>
      <c r="AW2317"/>
      <c r="AX2317"/>
      <c r="AY2317"/>
      <c r="AZ2317"/>
      <c r="BA2317"/>
      <c r="BB2317"/>
      <c r="BC2317"/>
    </row>
    <row r="2318" spans="32:55" x14ac:dyDescent="0.3">
      <c r="AF2318"/>
      <c r="AG2318"/>
      <c r="AH2318"/>
      <c r="AI2318"/>
      <c r="AJ2318"/>
      <c r="AK2318"/>
      <c r="AL2318"/>
      <c r="AM2318"/>
      <c r="AN2318"/>
      <c r="AO2318"/>
      <c r="AP2318"/>
      <c r="AQ2318"/>
      <c r="AR2318"/>
      <c r="AS2318"/>
      <c r="AT2318"/>
      <c r="AU2318"/>
      <c r="AV2318"/>
      <c r="AW2318"/>
      <c r="AX2318"/>
      <c r="AY2318"/>
      <c r="AZ2318"/>
      <c r="BA2318"/>
      <c r="BB2318"/>
      <c r="BC2318"/>
    </row>
    <row r="2319" spans="32:55" x14ac:dyDescent="0.3">
      <c r="AF2319"/>
      <c r="AG2319"/>
      <c r="AH2319"/>
      <c r="AI2319"/>
      <c r="AJ2319"/>
      <c r="AK2319"/>
      <c r="AL2319"/>
      <c r="AM2319"/>
      <c r="AN2319"/>
      <c r="AO2319"/>
      <c r="AP2319"/>
      <c r="AQ2319"/>
      <c r="AR2319"/>
      <c r="AS2319"/>
      <c r="AT2319"/>
      <c r="AU2319"/>
      <c r="AV2319"/>
      <c r="AW2319"/>
      <c r="AX2319"/>
      <c r="AY2319"/>
      <c r="AZ2319"/>
      <c r="BA2319"/>
      <c r="BB2319"/>
      <c r="BC2319"/>
    </row>
    <row r="2320" spans="32:55" x14ac:dyDescent="0.3">
      <c r="AF2320"/>
      <c r="AG2320"/>
      <c r="AH2320"/>
      <c r="AI2320"/>
      <c r="AJ2320"/>
      <c r="AK2320"/>
      <c r="AL2320"/>
      <c r="AM2320"/>
      <c r="AN2320"/>
      <c r="AO2320"/>
      <c r="AP2320"/>
      <c r="AQ2320"/>
      <c r="AR2320"/>
      <c r="AS2320"/>
      <c r="AT2320"/>
      <c r="AU2320"/>
      <c r="AV2320"/>
      <c r="AW2320"/>
      <c r="AX2320"/>
      <c r="AY2320"/>
      <c r="AZ2320"/>
      <c r="BA2320"/>
      <c r="BB2320"/>
      <c r="BC2320"/>
    </row>
    <row r="2321" spans="32:55" x14ac:dyDescent="0.3">
      <c r="AF2321"/>
      <c r="AG2321"/>
      <c r="AH2321"/>
      <c r="AI2321"/>
      <c r="AJ2321"/>
      <c r="AK2321"/>
      <c r="AL2321"/>
      <c r="AM2321"/>
      <c r="AN2321"/>
      <c r="AO2321"/>
      <c r="AP2321"/>
      <c r="AQ2321"/>
      <c r="AR2321"/>
      <c r="AS2321"/>
      <c r="AT2321"/>
      <c r="AU2321"/>
      <c r="AV2321"/>
      <c r="AW2321"/>
      <c r="AX2321"/>
      <c r="AY2321"/>
      <c r="AZ2321"/>
      <c r="BA2321"/>
      <c r="BB2321"/>
      <c r="BC2321"/>
    </row>
    <row r="2322" spans="32:55" x14ac:dyDescent="0.3">
      <c r="AF2322"/>
      <c r="AG2322"/>
      <c r="AH2322"/>
      <c r="AI2322"/>
      <c r="AJ2322"/>
      <c r="AK2322"/>
      <c r="AL2322"/>
      <c r="AM2322"/>
      <c r="AN2322"/>
      <c r="AO2322"/>
      <c r="AP2322"/>
      <c r="AQ2322"/>
      <c r="AR2322"/>
      <c r="AS2322"/>
      <c r="AT2322"/>
      <c r="AU2322"/>
      <c r="AV2322"/>
      <c r="AW2322"/>
      <c r="AX2322"/>
      <c r="AY2322"/>
      <c r="AZ2322"/>
      <c r="BA2322"/>
      <c r="BB2322"/>
      <c r="BC2322"/>
    </row>
    <row r="2323" spans="32:55" x14ac:dyDescent="0.3">
      <c r="AF2323"/>
      <c r="AG2323"/>
      <c r="AH2323"/>
      <c r="AI2323"/>
      <c r="AJ2323"/>
      <c r="AK2323"/>
      <c r="AL2323"/>
      <c r="AM2323"/>
      <c r="AN2323"/>
      <c r="AO2323"/>
      <c r="AP2323"/>
      <c r="AQ2323"/>
      <c r="AR2323"/>
      <c r="AS2323"/>
      <c r="AT2323"/>
      <c r="AU2323"/>
      <c r="AV2323"/>
      <c r="AW2323"/>
      <c r="AX2323"/>
      <c r="AY2323"/>
      <c r="AZ2323"/>
      <c r="BA2323"/>
      <c r="BB2323"/>
      <c r="BC2323"/>
    </row>
    <row r="2324" spans="32:55" x14ac:dyDescent="0.3">
      <c r="AF2324"/>
      <c r="AG2324"/>
      <c r="AH2324"/>
      <c r="AI2324"/>
      <c r="AJ2324"/>
      <c r="AK2324"/>
      <c r="AL2324"/>
      <c r="AM2324"/>
      <c r="AN2324"/>
      <c r="AO2324"/>
      <c r="AP2324"/>
      <c r="AQ2324"/>
      <c r="AR2324"/>
      <c r="AS2324"/>
      <c r="AT2324"/>
      <c r="AU2324"/>
      <c r="AV2324"/>
      <c r="AW2324"/>
      <c r="AX2324"/>
      <c r="AY2324"/>
      <c r="AZ2324"/>
      <c r="BA2324"/>
      <c r="BB2324"/>
      <c r="BC2324"/>
    </row>
    <row r="2325" spans="32:55" x14ac:dyDescent="0.3">
      <c r="AF2325"/>
      <c r="AG2325"/>
      <c r="AH2325"/>
      <c r="AI2325"/>
      <c r="AJ2325"/>
      <c r="AK2325"/>
      <c r="AL2325"/>
      <c r="AM2325"/>
      <c r="AN2325"/>
      <c r="AO2325"/>
      <c r="AP2325"/>
      <c r="AQ2325"/>
      <c r="AR2325"/>
      <c r="AS2325"/>
      <c r="AT2325"/>
      <c r="AU2325"/>
      <c r="AV2325"/>
      <c r="AW2325"/>
      <c r="AX2325"/>
      <c r="AY2325"/>
      <c r="AZ2325"/>
      <c r="BA2325"/>
      <c r="BB2325"/>
      <c r="BC2325"/>
    </row>
    <row r="2326" spans="32:55" x14ac:dyDescent="0.3">
      <c r="AF2326"/>
      <c r="AG2326"/>
      <c r="AH2326"/>
      <c r="AI2326"/>
      <c r="AJ2326"/>
      <c r="AK2326"/>
      <c r="AL2326"/>
      <c r="AM2326"/>
      <c r="AN2326"/>
      <c r="AO2326"/>
      <c r="AP2326"/>
      <c r="AQ2326"/>
      <c r="AR2326"/>
      <c r="AS2326"/>
      <c r="AT2326"/>
      <c r="AU2326"/>
      <c r="AV2326"/>
      <c r="AW2326"/>
      <c r="AX2326"/>
      <c r="AY2326"/>
      <c r="AZ2326"/>
      <c r="BA2326"/>
      <c r="BB2326"/>
      <c r="BC2326"/>
    </row>
    <row r="2327" spans="32:55" x14ac:dyDescent="0.3">
      <c r="AF2327"/>
      <c r="AG2327"/>
      <c r="AH2327"/>
      <c r="AI2327"/>
      <c r="AJ2327"/>
      <c r="AK2327"/>
      <c r="AL2327"/>
      <c r="AM2327"/>
      <c r="AN2327"/>
      <c r="AO2327"/>
      <c r="AP2327"/>
      <c r="AQ2327"/>
      <c r="AR2327"/>
      <c r="AS2327"/>
      <c r="AT2327"/>
      <c r="AU2327"/>
      <c r="AV2327"/>
      <c r="AW2327"/>
      <c r="AX2327"/>
      <c r="AY2327"/>
      <c r="AZ2327"/>
      <c r="BA2327"/>
      <c r="BB2327"/>
      <c r="BC2327"/>
    </row>
    <row r="2328" spans="32:55" x14ac:dyDescent="0.3">
      <c r="AF2328"/>
      <c r="AG2328"/>
      <c r="AH2328"/>
      <c r="AI2328"/>
      <c r="AJ2328"/>
      <c r="AK2328"/>
      <c r="AL2328"/>
      <c r="AM2328"/>
      <c r="AN2328"/>
      <c r="AO2328"/>
      <c r="AP2328"/>
      <c r="AQ2328"/>
      <c r="AR2328"/>
      <c r="AS2328"/>
      <c r="AT2328"/>
      <c r="AU2328"/>
      <c r="AV2328"/>
      <c r="AW2328"/>
      <c r="AX2328"/>
      <c r="AY2328"/>
      <c r="AZ2328"/>
      <c r="BA2328"/>
      <c r="BB2328"/>
      <c r="BC2328"/>
    </row>
    <row r="2329" spans="32:55" x14ac:dyDescent="0.3">
      <c r="AF2329"/>
      <c r="AG2329"/>
      <c r="AH2329"/>
      <c r="AI2329"/>
      <c r="AJ2329"/>
      <c r="AK2329"/>
      <c r="AL2329"/>
      <c r="AM2329"/>
      <c r="AN2329"/>
      <c r="AO2329"/>
      <c r="AP2329"/>
      <c r="AQ2329"/>
      <c r="AR2329"/>
      <c r="AS2329"/>
      <c r="AT2329"/>
      <c r="AU2329"/>
      <c r="AV2329"/>
      <c r="AW2329"/>
      <c r="AX2329"/>
      <c r="AY2329"/>
      <c r="AZ2329"/>
      <c r="BA2329"/>
      <c r="BB2329"/>
      <c r="BC2329"/>
    </row>
    <row r="2330" spans="32:55" x14ac:dyDescent="0.3">
      <c r="AF2330"/>
      <c r="AG2330"/>
      <c r="AH2330"/>
      <c r="AI2330"/>
      <c r="AJ2330"/>
      <c r="AK2330"/>
      <c r="AL2330"/>
      <c r="AM2330"/>
      <c r="AN2330"/>
      <c r="AO2330"/>
      <c r="AP2330"/>
      <c r="AQ2330"/>
      <c r="AR2330"/>
      <c r="AS2330"/>
      <c r="AT2330"/>
      <c r="AU2330"/>
      <c r="AV2330"/>
      <c r="AW2330"/>
      <c r="AX2330"/>
      <c r="AY2330"/>
      <c r="AZ2330"/>
      <c r="BA2330"/>
      <c r="BB2330"/>
      <c r="BC2330"/>
    </row>
    <row r="2331" spans="32:55" x14ac:dyDescent="0.3">
      <c r="AF2331"/>
      <c r="AG2331"/>
      <c r="AH2331"/>
      <c r="AI2331"/>
      <c r="AJ2331"/>
      <c r="AK2331"/>
      <c r="AL2331"/>
      <c r="AM2331"/>
      <c r="AN2331"/>
      <c r="AO2331"/>
      <c r="AP2331"/>
      <c r="AQ2331"/>
      <c r="AR2331"/>
      <c r="AS2331"/>
      <c r="AT2331"/>
      <c r="AU2331"/>
      <c r="AV2331"/>
      <c r="AW2331"/>
      <c r="AX2331"/>
      <c r="AY2331"/>
      <c r="AZ2331"/>
      <c r="BA2331"/>
      <c r="BB2331"/>
      <c r="BC2331"/>
    </row>
    <row r="2332" spans="32:55" x14ac:dyDescent="0.3">
      <c r="AF2332"/>
      <c r="AG2332"/>
      <c r="AH2332"/>
      <c r="AI2332"/>
      <c r="AJ2332"/>
      <c r="AK2332"/>
      <c r="AL2332"/>
      <c r="AM2332"/>
      <c r="AN2332"/>
      <c r="AO2332"/>
      <c r="AP2332"/>
      <c r="AQ2332"/>
      <c r="AR2332"/>
      <c r="AS2332"/>
      <c r="AT2332"/>
      <c r="AU2332"/>
      <c r="AV2332"/>
      <c r="AW2332"/>
      <c r="AX2332"/>
      <c r="AY2332"/>
      <c r="AZ2332"/>
      <c r="BA2332"/>
      <c r="BB2332"/>
      <c r="BC2332"/>
    </row>
    <row r="2333" spans="32:55" x14ac:dyDescent="0.3">
      <c r="AF2333"/>
      <c r="AG2333"/>
      <c r="AH2333"/>
      <c r="AI2333"/>
      <c r="AJ2333"/>
      <c r="AK2333"/>
      <c r="AL2333"/>
      <c r="AM2333"/>
      <c r="AN2333"/>
      <c r="AO2333"/>
      <c r="AP2333"/>
      <c r="AQ2333"/>
      <c r="AR2333"/>
      <c r="AS2333"/>
      <c r="AT2333"/>
      <c r="AU2333"/>
      <c r="AV2333"/>
      <c r="AW2333"/>
      <c r="AX2333"/>
      <c r="AY2333"/>
      <c r="AZ2333"/>
      <c r="BA2333"/>
      <c r="BB2333"/>
      <c r="BC2333"/>
    </row>
    <row r="2334" spans="32:55" x14ac:dyDescent="0.3">
      <c r="AF2334"/>
      <c r="AG2334"/>
      <c r="AH2334"/>
      <c r="AI2334"/>
      <c r="AJ2334"/>
      <c r="AK2334"/>
      <c r="AL2334"/>
      <c r="AM2334"/>
      <c r="AN2334"/>
      <c r="AO2334"/>
      <c r="AP2334"/>
      <c r="AQ2334"/>
      <c r="AR2334"/>
      <c r="AS2334"/>
      <c r="AT2334"/>
      <c r="AU2334"/>
      <c r="AV2334"/>
      <c r="AW2334"/>
      <c r="AX2334"/>
      <c r="AY2334"/>
      <c r="AZ2334"/>
      <c r="BA2334"/>
      <c r="BB2334"/>
      <c r="BC2334"/>
    </row>
    <row r="2335" spans="32:55" x14ac:dyDescent="0.3">
      <c r="AF2335"/>
      <c r="AG2335"/>
      <c r="AH2335"/>
      <c r="AI2335"/>
      <c r="AJ2335"/>
      <c r="AK2335"/>
      <c r="AL2335"/>
      <c r="AM2335"/>
      <c r="AN2335"/>
      <c r="AO2335"/>
      <c r="AP2335"/>
      <c r="AQ2335"/>
      <c r="AR2335"/>
      <c r="AS2335"/>
      <c r="AT2335"/>
      <c r="AU2335"/>
      <c r="AV2335"/>
      <c r="AW2335"/>
      <c r="AX2335"/>
      <c r="AY2335"/>
      <c r="AZ2335"/>
      <c r="BA2335"/>
      <c r="BB2335"/>
      <c r="BC2335"/>
    </row>
    <row r="2336" spans="32:55" x14ac:dyDescent="0.3">
      <c r="AF2336"/>
      <c r="AG2336"/>
      <c r="AH2336"/>
      <c r="AI2336"/>
      <c r="AJ2336"/>
      <c r="AK2336"/>
      <c r="AL2336"/>
      <c r="AM2336"/>
      <c r="AN2336"/>
      <c r="AO2336"/>
      <c r="AP2336"/>
      <c r="AQ2336"/>
      <c r="AR2336"/>
      <c r="AS2336"/>
      <c r="AT2336"/>
      <c r="AU2336"/>
      <c r="AV2336"/>
      <c r="AW2336"/>
      <c r="AX2336"/>
      <c r="AY2336"/>
      <c r="AZ2336"/>
      <c r="BA2336"/>
      <c r="BB2336"/>
      <c r="BC2336"/>
    </row>
    <row r="2337" spans="32:55" x14ac:dyDescent="0.3">
      <c r="AF2337"/>
      <c r="AG2337"/>
      <c r="AH2337"/>
      <c r="AI2337"/>
      <c r="AJ2337"/>
      <c r="AK2337"/>
      <c r="AL2337"/>
      <c r="AM2337"/>
      <c r="AN2337"/>
      <c r="AO2337"/>
      <c r="AP2337"/>
      <c r="AQ2337"/>
      <c r="AR2337"/>
      <c r="AS2337"/>
      <c r="AT2337"/>
      <c r="AU2337"/>
      <c r="AV2337"/>
      <c r="AW2337"/>
      <c r="AX2337"/>
      <c r="AY2337"/>
      <c r="AZ2337"/>
      <c r="BA2337"/>
      <c r="BB2337"/>
      <c r="BC2337"/>
    </row>
    <row r="2338" spans="32:55" x14ac:dyDescent="0.3">
      <c r="AF2338"/>
      <c r="AG2338"/>
      <c r="AH2338"/>
      <c r="AI2338"/>
      <c r="AJ2338"/>
      <c r="AK2338"/>
      <c r="AL2338"/>
      <c r="AM2338"/>
      <c r="AN2338"/>
      <c r="AO2338"/>
      <c r="AP2338"/>
      <c r="AQ2338"/>
      <c r="AR2338"/>
      <c r="AS2338"/>
      <c r="AT2338"/>
      <c r="AU2338"/>
      <c r="AV2338"/>
      <c r="AW2338"/>
      <c r="AX2338"/>
      <c r="AY2338"/>
      <c r="AZ2338"/>
      <c r="BA2338"/>
      <c r="BB2338"/>
      <c r="BC2338"/>
    </row>
    <row r="2339" spans="32:55" x14ac:dyDescent="0.3">
      <c r="AF2339"/>
      <c r="AG2339"/>
      <c r="AH2339"/>
      <c r="AI2339"/>
      <c r="AJ2339"/>
      <c r="AK2339"/>
      <c r="AL2339"/>
      <c r="AM2339"/>
      <c r="AN2339"/>
      <c r="AO2339"/>
      <c r="AP2339"/>
      <c r="AQ2339"/>
      <c r="AR2339"/>
      <c r="AS2339"/>
      <c r="AT2339"/>
      <c r="AU2339"/>
      <c r="AV2339"/>
      <c r="AW2339"/>
      <c r="AX2339"/>
      <c r="AY2339"/>
      <c r="AZ2339"/>
      <c r="BA2339"/>
      <c r="BB2339"/>
      <c r="BC2339"/>
    </row>
    <row r="2340" spans="32:55" x14ac:dyDescent="0.3">
      <c r="AF2340"/>
      <c r="AG2340"/>
      <c r="AH2340"/>
      <c r="AI2340"/>
      <c r="AJ2340"/>
      <c r="AK2340"/>
      <c r="AL2340"/>
      <c r="AM2340"/>
      <c r="AN2340"/>
      <c r="AO2340"/>
      <c r="AP2340"/>
      <c r="AQ2340"/>
      <c r="AR2340"/>
      <c r="AS2340"/>
      <c r="AT2340"/>
      <c r="AU2340"/>
      <c r="AV2340"/>
      <c r="AW2340"/>
      <c r="AX2340"/>
      <c r="AY2340"/>
      <c r="AZ2340"/>
      <c r="BA2340"/>
      <c r="BB2340"/>
      <c r="BC2340"/>
    </row>
    <row r="2341" spans="32:55" x14ac:dyDescent="0.3">
      <c r="AF2341"/>
      <c r="AG2341"/>
      <c r="AH2341"/>
      <c r="AI2341"/>
      <c r="AJ2341"/>
      <c r="AK2341"/>
      <c r="AL2341"/>
      <c r="AM2341"/>
      <c r="AN2341"/>
      <c r="AO2341"/>
      <c r="AP2341"/>
      <c r="AQ2341"/>
      <c r="AR2341"/>
      <c r="AS2341"/>
      <c r="AT2341"/>
      <c r="AU2341"/>
      <c r="AV2341"/>
      <c r="AW2341"/>
      <c r="AX2341"/>
      <c r="AY2341"/>
      <c r="AZ2341"/>
      <c r="BA2341"/>
      <c r="BB2341"/>
      <c r="BC2341"/>
    </row>
    <row r="2342" spans="32:55" x14ac:dyDescent="0.3">
      <c r="AF2342"/>
      <c r="AG2342"/>
      <c r="AH2342"/>
      <c r="AI2342"/>
      <c r="AJ2342"/>
      <c r="AK2342"/>
      <c r="AL2342"/>
      <c r="AM2342"/>
      <c r="AN2342"/>
      <c r="AO2342"/>
      <c r="AP2342"/>
      <c r="AQ2342"/>
      <c r="AR2342"/>
      <c r="AS2342"/>
      <c r="AT2342"/>
      <c r="AU2342"/>
      <c r="AV2342"/>
      <c r="AW2342"/>
      <c r="AX2342"/>
      <c r="AY2342"/>
      <c r="AZ2342"/>
      <c r="BA2342"/>
      <c r="BB2342"/>
      <c r="BC2342"/>
    </row>
    <row r="2343" spans="32:55" x14ac:dyDescent="0.3">
      <c r="AF2343"/>
      <c r="AG2343"/>
      <c r="AH2343"/>
      <c r="AI2343"/>
      <c r="AJ2343"/>
      <c r="AK2343"/>
      <c r="AL2343"/>
      <c r="AM2343"/>
      <c r="AN2343"/>
      <c r="AO2343"/>
      <c r="AP2343"/>
      <c r="AQ2343"/>
      <c r="AR2343"/>
      <c r="AS2343"/>
      <c r="AT2343"/>
      <c r="AU2343"/>
      <c r="AV2343"/>
      <c r="AW2343"/>
      <c r="AX2343"/>
      <c r="AY2343"/>
      <c r="AZ2343"/>
      <c r="BA2343"/>
      <c r="BB2343"/>
      <c r="BC2343"/>
    </row>
    <row r="2344" spans="32:55" x14ac:dyDescent="0.3">
      <c r="AF2344"/>
      <c r="AG2344"/>
      <c r="AH2344"/>
      <c r="AI2344"/>
      <c r="AJ2344"/>
      <c r="AK2344"/>
      <c r="AL2344"/>
      <c r="AM2344"/>
      <c r="AN2344"/>
      <c r="AO2344"/>
      <c r="AP2344"/>
      <c r="AQ2344"/>
      <c r="AR2344"/>
      <c r="AS2344"/>
      <c r="AT2344"/>
      <c r="AU2344"/>
      <c r="AV2344"/>
      <c r="AW2344"/>
      <c r="AX2344"/>
      <c r="AY2344"/>
      <c r="AZ2344"/>
      <c r="BA2344"/>
      <c r="BB2344"/>
      <c r="BC2344"/>
    </row>
    <row r="2345" spans="32:55" x14ac:dyDescent="0.3">
      <c r="AF2345"/>
      <c r="AG2345"/>
      <c r="AH2345"/>
      <c r="AI2345"/>
      <c r="AJ2345"/>
      <c r="AK2345"/>
      <c r="AL2345"/>
      <c r="AM2345"/>
      <c r="AN2345"/>
      <c r="AO2345"/>
      <c r="AP2345"/>
      <c r="AQ2345"/>
      <c r="AR2345"/>
      <c r="AS2345"/>
      <c r="AT2345"/>
      <c r="AU2345"/>
      <c r="AV2345"/>
      <c r="AW2345"/>
      <c r="AX2345"/>
      <c r="AY2345"/>
      <c r="AZ2345"/>
      <c r="BA2345"/>
      <c r="BB2345"/>
      <c r="BC2345"/>
    </row>
    <row r="2346" spans="32:55" x14ac:dyDescent="0.3">
      <c r="AF2346"/>
      <c r="AG2346"/>
      <c r="AH2346"/>
      <c r="AI2346"/>
      <c r="AJ2346"/>
      <c r="AK2346"/>
      <c r="AL2346"/>
      <c r="AM2346"/>
      <c r="AN2346"/>
      <c r="AO2346"/>
      <c r="AP2346"/>
      <c r="AQ2346"/>
      <c r="AR2346"/>
      <c r="AS2346"/>
      <c r="AT2346"/>
      <c r="AU2346"/>
      <c r="AV2346"/>
      <c r="AW2346"/>
      <c r="AX2346"/>
      <c r="AY2346"/>
      <c r="AZ2346"/>
      <c r="BA2346"/>
      <c r="BB2346"/>
      <c r="BC2346"/>
    </row>
    <row r="2347" spans="32:55" x14ac:dyDescent="0.3">
      <c r="AF2347"/>
      <c r="AG2347"/>
      <c r="AH2347"/>
      <c r="AI2347"/>
      <c r="AJ2347"/>
      <c r="AK2347"/>
      <c r="AL2347"/>
      <c r="AM2347"/>
      <c r="AN2347"/>
      <c r="AO2347"/>
      <c r="AP2347"/>
      <c r="AQ2347"/>
      <c r="AR2347"/>
      <c r="AS2347"/>
      <c r="AT2347"/>
      <c r="AU2347"/>
      <c r="AV2347"/>
      <c r="AW2347"/>
      <c r="AX2347"/>
      <c r="AY2347"/>
      <c r="AZ2347"/>
      <c r="BA2347"/>
      <c r="BB2347"/>
      <c r="BC2347"/>
    </row>
    <row r="2348" spans="32:55" x14ac:dyDescent="0.3">
      <c r="AF2348"/>
      <c r="AG2348"/>
      <c r="AH2348"/>
      <c r="AI2348"/>
      <c r="AJ2348"/>
      <c r="AK2348"/>
      <c r="AL2348"/>
      <c r="AM2348"/>
      <c r="AN2348"/>
      <c r="AO2348"/>
      <c r="AP2348"/>
      <c r="AQ2348"/>
      <c r="AR2348"/>
      <c r="AS2348"/>
      <c r="AT2348"/>
      <c r="AU2348"/>
      <c r="AV2348"/>
      <c r="AW2348"/>
      <c r="AX2348"/>
      <c r="AY2348"/>
      <c r="AZ2348"/>
      <c r="BA2348"/>
      <c r="BB2348"/>
      <c r="BC2348"/>
    </row>
    <row r="2349" spans="32:55" x14ac:dyDescent="0.3">
      <c r="AF2349"/>
      <c r="AG2349"/>
      <c r="AH2349"/>
      <c r="AI2349"/>
      <c r="AJ2349"/>
      <c r="AK2349"/>
      <c r="AL2349"/>
      <c r="AM2349"/>
      <c r="AN2349"/>
      <c r="AO2349"/>
      <c r="AP2349"/>
      <c r="AQ2349"/>
      <c r="AR2349"/>
      <c r="AS2349"/>
      <c r="AT2349"/>
      <c r="AU2349"/>
      <c r="AV2349"/>
      <c r="AW2349"/>
      <c r="AX2349"/>
      <c r="AY2349"/>
      <c r="AZ2349"/>
      <c r="BA2349"/>
      <c r="BB2349"/>
      <c r="BC2349"/>
    </row>
    <row r="2350" spans="32:55" x14ac:dyDescent="0.3">
      <c r="AF2350"/>
      <c r="AG2350"/>
      <c r="AH2350"/>
      <c r="AI2350"/>
      <c r="AJ2350"/>
      <c r="AK2350"/>
      <c r="AL2350"/>
      <c r="AM2350"/>
      <c r="AN2350"/>
      <c r="AO2350"/>
      <c r="AP2350"/>
      <c r="AQ2350"/>
      <c r="AR2350"/>
      <c r="AS2350"/>
      <c r="AT2350"/>
      <c r="AU2350"/>
      <c r="AV2350"/>
      <c r="AW2350"/>
      <c r="AX2350"/>
      <c r="AY2350"/>
      <c r="AZ2350"/>
      <c r="BA2350"/>
      <c r="BB2350"/>
      <c r="BC2350"/>
    </row>
    <row r="2351" spans="32:55" x14ac:dyDescent="0.3">
      <c r="AF2351"/>
      <c r="AG2351"/>
      <c r="AH2351"/>
      <c r="AI2351"/>
      <c r="AJ2351"/>
      <c r="AK2351"/>
      <c r="AL2351"/>
      <c r="AM2351"/>
      <c r="AN2351"/>
      <c r="AO2351"/>
      <c r="AP2351"/>
      <c r="AQ2351"/>
      <c r="AR2351"/>
      <c r="AS2351"/>
      <c r="AT2351"/>
      <c r="AU2351"/>
      <c r="AV2351"/>
      <c r="AW2351"/>
      <c r="AX2351"/>
      <c r="AY2351"/>
      <c r="AZ2351"/>
      <c r="BA2351"/>
      <c r="BB2351"/>
      <c r="BC2351"/>
    </row>
    <row r="2352" spans="32:55" x14ac:dyDescent="0.3">
      <c r="AF2352"/>
      <c r="AG2352"/>
      <c r="AH2352"/>
      <c r="AI2352"/>
      <c r="AJ2352"/>
      <c r="AK2352"/>
      <c r="AL2352"/>
      <c r="AM2352"/>
      <c r="AN2352"/>
      <c r="AO2352"/>
      <c r="AP2352"/>
      <c r="AQ2352"/>
      <c r="AR2352"/>
      <c r="AS2352"/>
      <c r="AT2352"/>
      <c r="AU2352"/>
      <c r="AV2352"/>
      <c r="AW2352"/>
      <c r="AX2352"/>
      <c r="AY2352"/>
      <c r="AZ2352"/>
      <c r="BA2352"/>
      <c r="BB2352"/>
      <c r="BC2352"/>
    </row>
    <row r="2353" spans="32:55" x14ac:dyDescent="0.3">
      <c r="AF2353"/>
      <c r="AG2353"/>
      <c r="AH2353"/>
      <c r="AI2353"/>
      <c r="AJ2353"/>
      <c r="AK2353"/>
      <c r="AL2353"/>
      <c r="AM2353"/>
      <c r="AN2353"/>
      <c r="AO2353"/>
      <c r="AP2353"/>
      <c r="AQ2353"/>
      <c r="AR2353"/>
      <c r="AS2353"/>
      <c r="AT2353"/>
      <c r="AU2353"/>
      <c r="AV2353"/>
      <c r="AW2353"/>
      <c r="AX2353"/>
      <c r="AY2353"/>
      <c r="AZ2353"/>
      <c r="BA2353"/>
      <c r="BB2353"/>
      <c r="BC2353"/>
    </row>
    <row r="2354" spans="32:55" x14ac:dyDescent="0.3">
      <c r="AF2354"/>
      <c r="AG2354"/>
      <c r="AH2354"/>
      <c r="AI2354"/>
      <c r="AJ2354"/>
      <c r="AK2354"/>
      <c r="AL2354"/>
      <c r="AM2354"/>
      <c r="AN2354"/>
      <c r="AO2354"/>
      <c r="AP2354"/>
      <c r="AQ2354"/>
      <c r="AR2354"/>
      <c r="AS2354"/>
      <c r="AT2354"/>
      <c r="AU2354"/>
      <c r="AV2354"/>
      <c r="AW2354"/>
      <c r="AX2354"/>
      <c r="AY2354"/>
      <c r="AZ2354"/>
      <c r="BA2354"/>
      <c r="BB2354"/>
      <c r="BC2354"/>
    </row>
    <row r="2355" spans="32:55" x14ac:dyDescent="0.3">
      <c r="AF2355"/>
      <c r="AG2355"/>
      <c r="AH2355"/>
      <c r="AI2355"/>
      <c r="AJ2355"/>
      <c r="AK2355"/>
      <c r="AL2355"/>
      <c r="AM2355"/>
      <c r="AN2355"/>
      <c r="AO2355"/>
      <c r="AP2355"/>
      <c r="AQ2355"/>
      <c r="AR2355"/>
      <c r="AS2355"/>
      <c r="AT2355"/>
      <c r="AU2355"/>
      <c r="AV2355"/>
      <c r="AW2355"/>
      <c r="AX2355"/>
      <c r="AY2355"/>
      <c r="AZ2355"/>
      <c r="BA2355"/>
      <c r="BB2355"/>
      <c r="BC2355"/>
    </row>
    <row r="2356" spans="32:55" x14ac:dyDescent="0.3">
      <c r="AF2356"/>
      <c r="AG2356"/>
      <c r="AH2356"/>
      <c r="AI2356"/>
      <c r="AJ2356"/>
      <c r="AK2356"/>
      <c r="AL2356"/>
      <c r="AM2356"/>
      <c r="AN2356"/>
      <c r="AO2356"/>
      <c r="AP2356"/>
      <c r="AQ2356"/>
      <c r="AR2356"/>
      <c r="AS2356"/>
      <c r="AT2356"/>
      <c r="AU2356"/>
      <c r="AV2356"/>
      <c r="AW2356"/>
      <c r="AX2356"/>
      <c r="AY2356"/>
      <c r="AZ2356"/>
      <c r="BA2356"/>
      <c r="BB2356"/>
      <c r="BC2356"/>
    </row>
    <row r="2357" spans="32:55" x14ac:dyDescent="0.3">
      <c r="AF2357"/>
      <c r="AG2357"/>
      <c r="AH2357"/>
      <c r="AI2357"/>
      <c r="AJ2357"/>
      <c r="AK2357"/>
      <c r="AL2357"/>
      <c r="AM2357"/>
      <c r="AN2357"/>
      <c r="AO2357"/>
      <c r="AP2357"/>
      <c r="AQ2357"/>
      <c r="AR2357"/>
      <c r="AS2357"/>
      <c r="AT2357"/>
      <c r="AU2357"/>
      <c r="AV2357"/>
      <c r="AW2357"/>
      <c r="AX2357"/>
      <c r="AY2357"/>
      <c r="AZ2357"/>
      <c r="BA2357"/>
      <c r="BB2357"/>
      <c r="BC2357"/>
    </row>
    <row r="2358" spans="32:55" x14ac:dyDescent="0.3">
      <c r="AF2358"/>
      <c r="AG2358"/>
      <c r="AH2358"/>
      <c r="AI2358"/>
      <c r="AJ2358"/>
      <c r="AK2358"/>
      <c r="AL2358"/>
      <c r="AM2358"/>
      <c r="AN2358"/>
      <c r="AO2358"/>
      <c r="AP2358"/>
      <c r="AQ2358"/>
      <c r="AR2358"/>
      <c r="AS2358"/>
      <c r="AT2358"/>
      <c r="AU2358"/>
      <c r="AV2358"/>
      <c r="AW2358"/>
      <c r="AX2358"/>
      <c r="AY2358"/>
      <c r="AZ2358"/>
      <c r="BA2358"/>
      <c r="BB2358"/>
      <c r="BC2358"/>
    </row>
    <row r="2359" spans="32:55" x14ac:dyDescent="0.3">
      <c r="AF2359"/>
      <c r="AG2359"/>
      <c r="AH2359"/>
      <c r="AI2359"/>
      <c r="AJ2359"/>
      <c r="AK2359"/>
      <c r="AL2359"/>
      <c r="AM2359"/>
      <c r="AN2359"/>
      <c r="AO2359"/>
      <c r="AP2359"/>
      <c r="AQ2359"/>
      <c r="AR2359"/>
      <c r="AS2359"/>
      <c r="AT2359"/>
      <c r="AU2359"/>
      <c r="AV2359"/>
      <c r="AW2359"/>
      <c r="AX2359"/>
      <c r="AY2359"/>
      <c r="AZ2359"/>
      <c r="BA2359"/>
      <c r="BB2359"/>
      <c r="BC2359"/>
    </row>
    <row r="2360" spans="32:55" x14ac:dyDescent="0.3">
      <c r="AF2360"/>
      <c r="AG2360"/>
      <c r="AH2360"/>
      <c r="AI2360"/>
      <c r="AJ2360"/>
      <c r="AK2360"/>
      <c r="AL2360"/>
      <c r="AM2360"/>
      <c r="AN2360"/>
      <c r="AO2360"/>
      <c r="AP2360"/>
      <c r="AQ2360"/>
      <c r="AR2360"/>
      <c r="AS2360"/>
      <c r="AT2360"/>
      <c r="AU2360"/>
      <c r="AV2360"/>
      <c r="AW2360"/>
      <c r="AX2360"/>
      <c r="AY2360"/>
      <c r="AZ2360"/>
      <c r="BA2360"/>
      <c r="BB2360"/>
      <c r="BC2360"/>
    </row>
    <row r="2361" spans="32:55" x14ac:dyDescent="0.3">
      <c r="AF2361"/>
      <c r="AG2361"/>
      <c r="AH2361"/>
      <c r="AI2361"/>
      <c r="AJ2361"/>
      <c r="AK2361"/>
      <c r="AL2361"/>
      <c r="AM2361"/>
      <c r="AN2361"/>
      <c r="AO2361"/>
      <c r="AP2361"/>
      <c r="AQ2361"/>
      <c r="AR2361"/>
      <c r="AS2361"/>
      <c r="AT2361"/>
      <c r="AU2361"/>
      <c r="AV2361"/>
      <c r="AW2361"/>
      <c r="AX2361"/>
      <c r="AY2361"/>
      <c r="AZ2361"/>
      <c r="BA2361"/>
      <c r="BB2361"/>
      <c r="BC2361"/>
    </row>
    <row r="2362" spans="32:55" x14ac:dyDescent="0.3">
      <c r="AF2362"/>
      <c r="AG2362"/>
      <c r="AH2362"/>
      <c r="AI2362"/>
      <c r="AJ2362"/>
      <c r="AK2362"/>
      <c r="AL2362"/>
      <c r="AM2362"/>
      <c r="AN2362"/>
      <c r="AO2362"/>
      <c r="AP2362"/>
      <c r="AQ2362"/>
      <c r="AR2362"/>
      <c r="AS2362"/>
      <c r="AT2362"/>
      <c r="AU2362"/>
      <c r="AV2362"/>
      <c r="AW2362"/>
      <c r="AX2362"/>
      <c r="AY2362"/>
      <c r="AZ2362"/>
      <c r="BA2362"/>
      <c r="BB2362"/>
      <c r="BC2362"/>
    </row>
    <row r="2363" spans="32:55" x14ac:dyDescent="0.3">
      <c r="AF2363"/>
      <c r="AG2363"/>
      <c r="AH2363"/>
      <c r="AI2363"/>
      <c r="AJ2363"/>
      <c r="AK2363"/>
      <c r="AL2363"/>
      <c r="AM2363"/>
      <c r="AN2363"/>
      <c r="AO2363"/>
      <c r="AP2363"/>
      <c r="AQ2363"/>
      <c r="AR2363"/>
      <c r="AS2363"/>
      <c r="AT2363"/>
      <c r="AU2363"/>
      <c r="AV2363"/>
      <c r="AW2363"/>
      <c r="AX2363"/>
      <c r="AY2363"/>
      <c r="AZ2363"/>
      <c r="BA2363"/>
      <c r="BB2363"/>
      <c r="BC2363"/>
    </row>
    <row r="2364" spans="32:55" x14ac:dyDescent="0.3">
      <c r="AF2364"/>
      <c r="AG2364"/>
      <c r="AH2364"/>
      <c r="AI2364"/>
      <c r="AJ2364"/>
      <c r="AK2364"/>
      <c r="AL2364"/>
      <c r="AM2364"/>
      <c r="AN2364"/>
      <c r="AO2364"/>
      <c r="AP2364"/>
      <c r="AQ2364"/>
      <c r="AR2364"/>
      <c r="AS2364"/>
      <c r="AT2364"/>
      <c r="AU2364"/>
      <c r="AV2364"/>
      <c r="AW2364"/>
      <c r="AX2364"/>
      <c r="AY2364"/>
      <c r="AZ2364"/>
      <c r="BA2364"/>
      <c r="BB2364"/>
      <c r="BC2364"/>
    </row>
    <row r="2365" spans="32:55" x14ac:dyDescent="0.3">
      <c r="AF2365"/>
      <c r="AG2365"/>
      <c r="AH2365"/>
      <c r="AI2365"/>
      <c r="AJ2365"/>
      <c r="AK2365"/>
      <c r="AL2365"/>
      <c r="AM2365"/>
      <c r="AN2365"/>
      <c r="AO2365"/>
      <c r="AP2365"/>
      <c r="AQ2365"/>
      <c r="AR2365"/>
      <c r="AS2365"/>
      <c r="AT2365"/>
      <c r="AU2365"/>
      <c r="AV2365"/>
      <c r="AW2365"/>
      <c r="AX2365"/>
      <c r="AY2365"/>
      <c r="AZ2365"/>
      <c r="BA2365"/>
      <c r="BB2365"/>
      <c r="BC2365"/>
    </row>
    <row r="2366" spans="32:55" x14ac:dyDescent="0.3">
      <c r="AF2366"/>
      <c r="AG2366"/>
      <c r="AH2366"/>
      <c r="AI2366"/>
      <c r="AJ2366"/>
      <c r="AK2366"/>
      <c r="AL2366"/>
      <c r="AM2366"/>
      <c r="AN2366"/>
      <c r="AO2366"/>
      <c r="AP2366"/>
      <c r="AQ2366"/>
      <c r="AR2366"/>
      <c r="AS2366"/>
      <c r="AT2366"/>
      <c r="AU2366"/>
      <c r="AV2366"/>
      <c r="AW2366"/>
      <c r="AX2366"/>
      <c r="AY2366"/>
      <c r="AZ2366"/>
      <c r="BA2366"/>
      <c r="BB2366"/>
      <c r="BC2366"/>
    </row>
    <row r="2367" spans="32:55" x14ac:dyDescent="0.3">
      <c r="AF2367"/>
      <c r="AG2367"/>
      <c r="AH2367"/>
      <c r="AI2367"/>
      <c r="AJ2367"/>
      <c r="AK2367"/>
      <c r="AL2367"/>
      <c r="AM2367"/>
      <c r="AN2367"/>
      <c r="AO2367"/>
      <c r="AP2367"/>
      <c r="AQ2367"/>
      <c r="AR2367"/>
      <c r="AS2367"/>
      <c r="AT2367"/>
      <c r="AU2367"/>
      <c r="AV2367"/>
      <c r="AW2367"/>
      <c r="AX2367"/>
      <c r="AY2367"/>
      <c r="AZ2367"/>
      <c r="BA2367"/>
      <c r="BB2367"/>
      <c r="BC2367"/>
    </row>
    <row r="2368" spans="32:55" x14ac:dyDescent="0.3">
      <c r="AF2368"/>
      <c r="AG2368"/>
      <c r="AH2368"/>
      <c r="AI2368"/>
      <c r="AJ2368"/>
      <c r="AK2368"/>
      <c r="AL2368"/>
      <c r="AM2368"/>
      <c r="AN2368"/>
      <c r="AO2368"/>
      <c r="AP2368"/>
      <c r="AQ2368"/>
      <c r="AR2368"/>
      <c r="AS2368"/>
      <c r="AT2368"/>
      <c r="AU2368"/>
      <c r="AV2368"/>
      <c r="AW2368"/>
      <c r="AX2368"/>
      <c r="AY2368"/>
      <c r="AZ2368"/>
      <c r="BA2368"/>
      <c r="BB2368"/>
      <c r="BC2368"/>
    </row>
    <row r="2369" spans="32:55" x14ac:dyDescent="0.3">
      <c r="AF2369"/>
      <c r="AG2369"/>
      <c r="AH2369"/>
      <c r="AI2369"/>
      <c r="AJ2369"/>
      <c r="AK2369"/>
      <c r="AL2369"/>
      <c r="AM2369"/>
      <c r="AN2369"/>
      <c r="AO2369"/>
      <c r="AP2369"/>
      <c r="AQ2369"/>
      <c r="AR2369"/>
      <c r="AS2369"/>
      <c r="AT2369"/>
      <c r="AU2369"/>
      <c r="AV2369"/>
      <c r="AW2369"/>
      <c r="AX2369"/>
      <c r="AY2369"/>
      <c r="AZ2369"/>
      <c r="BA2369"/>
      <c r="BB2369"/>
      <c r="BC2369"/>
    </row>
    <row r="2370" spans="32:55" x14ac:dyDescent="0.3">
      <c r="AF2370"/>
      <c r="AG2370"/>
      <c r="AH2370"/>
      <c r="AI2370"/>
      <c r="AJ2370"/>
      <c r="AK2370"/>
      <c r="AL2370"/>
      <c r="AM2370"/>
      <c r="AN2370"/>
      <c r="AO2370"/>
      <c r="AP2370"/>
      <c r="AQ2370"/>
      <c r="AR2370"/>
      <c r="AS2370"/>
      <c r="AT2370"/>
      <c r="AU2370"/>
      <c r="AV2370"/>
      <c r="AW2370"/>
      <c r="AX2370"/>
      <c r="AY2370"/>
      <c r="AZ2370"/>
      <c r="BA2370"/>
      <c r="BB2370"/>
      <c r="BC2370"/>
    </row>
    <row r="2371" spans="32:55" x14ac:dyDescent="0.3">
      <c r="AF2371"/>
      <c r="AG2371"/>
      <c r="AH2371"/>
      <c r="AI2371"/>
      <c r="AJ2371"/>
      <c r="AK2371"/>
      <c r="AL2371"/>
      <c r="AM2371"/>
      <c r="AN2371"/>
      <c r="AO2371"/>
      <c r="AP2371"/>
      <c r="AQ2371"/>
      <c r="AR2371"/>
      <c r="AS2371"/>
      <c r="AT2371"/>
      <c r="AU2371"/>
      <c r="AV2371"/>
      <c r="AW2371"/>
      <c r="AX2371"/>
      <c r="AY2371"/>
      <c r="AZ2371"/>
      <c r="BA2371"/>
      <c r="BB2371"/>
      <c r="BC2371"/>
    </row>
    <row r="2372" spans="32:55" x14ac:dyDescent="0.3">
      <c r="AF2372"/>
      <c r="AG2372"/>
      <c r="AH2372"/>
      <c r="AI2372"/>
      <c r="AJ2372"/>
      <c r="AK2372"/>
      <c r="AL2372"/>
      <c r="AM2372"/>
      <c r="AN2372"/>
      <c r="AO2372"/>
      <c r="AP2372"/>
      <c r="AQ2372"/>
      <c r="AR2372"/>
      <c r="AS2372"/>
      <c r="AT2372"/>
      <c r="AU2372"/>
      <c r="AV2372"/>
      <c r="AW2372"/>
      <c r="AX2372"/>
      <c r="AY2372"/>
      <c r="AZ2372"/>
      <c r="BA2372"/>
      <c r="BB2372"/>
      <c r="BC2372"/>
    </row>
    <row r="2373" spans="32:55" x14ac:dyDescent="0.3">
      <c r="AF2373"/>
      <c r="AG2373"/>
      <c r="AH2373"/>
      <c r="AI2373"/>
      <c r="AJ2373"/>
      <c r="AK2373"/>
      <c r="AL2373"/>
      <c r="AM2373"/>
      <c r="AN2373"/>
      <c r="AO2373"/>
      <c r="AP2373"/>
      <c r="AQ2373"/>
      <c r="AR2373"/>
      <c r="AS2373"/>
      <c r="AT2373"/>
      <c r="AU2373"/>
      <c r="AV2373"/>
      <c r="AW2373"/>
      <c r="AX2373"/>
      <c r="AY2373"/>
      <c r="AZ2373"/>
      <c r="BA2373"/>
      <c r="BB2373"/>
      <c r="BC2373"/>
    </row>
    <row r="2374" spans="32:55" x14ac:dyDescent="0.3">
      <c r="AF2374"/>
      <c r="AG2374"/>
      <c r="AH2374"/>
      <c r="AI2374"/>
      <c r="AJ2374"/>
      <c r="AK2374"/>
      <c r="AL2374"/>
      <c r="AM2374"/>
      <c r="AN2374"/>
      <c r="AO2374"/>
      <c r="AP2374"/>
      <c r="AQ2374"/>
      <c r="AR2374"/>
      <c r="AS2374"/>
      <c r="AT2374"/>
      <c r="AU2374"/>
      <c r="AV2374"/>
      <c r="AW2374"/>
      <c r="AX2374"/>
      <c r="AY2374"/>
      <c r="AZ2374"/>
      <c r="BA2374"/>
      <c r="BB2374"/>
      <c r="BC2374"/>
    </row>
    <row r="2375" spans="32:55" x14ac:dyDescent="0.3">
      <c r="AF2375"/>
      <c r="AG2375"/>
      <c r="AH2375"/>
      <c r="AI2375"/>
      <c r="AJ2375"/>
      <c r="AK2375"/>
      <c r="AL2375"/>
      <c r="AM2375"/>
      <c r="AN2375"/>
      <c r="AO2375"/>
      <c r="AP2375"/>
      <c r="AQ2375"/>
      <c r="AR2375"/>
      <c r="AS2375"/>
      <c r="AT2375"/>
      <c r="AU2375"/>
      <c r="AV2375"/>
      <c r="AW2375"/>
      <c r="AX2375"/>
      <c r="AY2375"/>
      <c r="AZ2375"/>
      <c r="BA2375"/>
      <c r="BB2375"/>
      <c r="BC2375"/>
    </row>
    <row r="2376" spans="32:55" x14ac:dyDescent="0.3">
      <c r="AF2376"/>
      <c r="AG2376"/>
      <c r="AH2376"/>
      <c r="AI2376"/>
      <c r="AJ2376"/>
      <c r="AK2376"/>
      <c r="AL2376"/>
      <c r="AM2376"/>
      <c r="AN2376"/>
      <c r="AO2376"/>
      <c r="AP2376"/>
      <c r="AQ2376"/>
      <c r="AR2376"/>
      <c r="AS2376"/>
      <c r="AT2376"/>
      <c r="AU2376"/>
      <c r="AV2376"/>
      <c r="AW2376"/>
      <c r="AX2376"/>
      <c r="AY2376"/>
      <c r="AZ2376"/>
      <c r="BA2376"/>
      <c r="BB2376"/>
      <c r="BC2376"/>
    </row>
    <row r="2377" spans="32:55" x14ac:dyDescent="0.3">
      <c r="AF2377"/>
      <c r="AG2377"/>
      <c r="AH2377"/>
      <c r="AI2377"/>
      <c r="AJ2377"/>
      <c r="AK2377"/>
      <c r="AL2377"/>
      <c r="AM2377"/>
      <c r="AN2377"/>
      <c r="AO2377"/>
      <c r="AP2377"/>
      <c r="AQ2377"/>
      <c r="AR2377"/>
      <c r="AS2377"/>
      <c r="AT2377"/>
      <c r="AU2377"/>
      <c r="AV2377"/>
      <c r="AW2377"/>
      <c r="AX2377"/>
      <c r="AY2377"/>
      <c r="AZ2377"/>
      <c r="BA2377"/>
      <c r="BB2377"/>
      <c r="BC2377"/>
    </row>
    <row r="2378" spans="32:55" x14ac:dyDescent="0.3">
      <c r="AF2378"/>
      <c r="AG2378"/>
      <c r="AH2378"/>
      <c r="AI2378"/>
      <c r="AJ2378"/>
      <c r="AK2378"/>
      <c r="AL2378"/>
      <c r="AM2378"/>
      <c r="AN2378"/>
      <c r="AO2378"/>
      <c r="AP2378"/>
      <c r="AQ2378"/>
      <c r="AR2378"/>
      <c r="AS2378"/>
      <c r="AT2378"/>
      <c r="AU2378"/>
      <c r="AV2378"/>
      <c r="AW2378"/>
      <c r="AX2378"/>
      <c r="AY2378"/>
      <c r="AZ2378"/>
      <c r="BA2378"/>
      <c r="BB2378"/>
      <c r="BC2378"/>
    </row>
    <row r="2379" spans="32:55" x14ac:dyDescent="0.3">
      <c r="AF2379"/>
      <c r="AG2379"/>
      <c r="AH2379"/>
      <c r="AI2379"/>
      <c r="AJ2379"/>
      <c r="AK2379"/>
      <c r="AL2379"/>
      <c r="AM2379"/>
      <c r="AN2379"/>
      <c r="AO2379"/>
      <c r="AP2379"/>
      <c r="AQ2379"/>
      <c r="AR2379"/>
      <c r="AS2379"/>
      <c r="AT2379"/>
      <c r="AU2379"/>
      <c r="AV2379"/>
      <c r="AW2379"/>
      <c r="AX2379"/>
      <c r="AY2379"/>
      <c r="AZ2379"/>
      <c r="BA2379"/>
      <c r="BB2379"/>
      <c r="BC2379"/>
    </row>
    <row r="2380" spans="32:55" x14ac:dyDescent="0.3">
      <c r="AF2380"/>
      <c r="AG2380"/>
      <c r="AH2380"/>
      <c r="AI2380"/>
      <c r="AJ2380"/>
      <c r="AK2380"/>
      <c r="AL2380"/>
      <c r="AM2380"/>
      <c r="AN2380"/>
      <c r="AO2380"/>
      <c r="AP2380"/>
      <c r="AQ2380"/>
      <c r="AR2380"/>
      <c r="AS2380"/>
      <c r="AT2380"/>
      <c r="AU2380"/>
      <c r="AV2380"/>
      <c r="AW2380"/>
      <c r="AX2380"/>
      <c r="AY2380"/>
      <c r="AZ2380"/>
      <c r="BA2380"/>
      <c r="BB2380"/>
      <c r="BC2380"/>
    </row>
    <row r="2381" spans="32:55" x14ac:dyDescent="0.3">
      <c r="AF2381"/>
      <c r="AG2381"/>
      <c r="AH2381"/>
      <c r="AI2381"/>
      <c r="AJ2381"/>
      <c r="AK2381"/>
      <c r="AL2381"/>
      <c r="AM2381"/>
      <c r="AN2381"/>
      <c r="AO2381"/>
      <c r="AP2381"/>
      <c r="AQ2381"/>
      <c r="AR2381"/>
      <c r="AS2381"/>
      <c r="AT2381"/>
      <c r="AU2381"/>
      <c r="AV2381"/>
      <c r="AW2381"/>
      <c r="AX2381"/>
      <c r="AY2381"/>
      <c r="AZ2381"/>
      <c r="BA2381"/>
      <c r="BB2381"/>
      <c r="BC2381"/>
    </row>
    <row r="2382" spans="32:55" x14ac:dyDescent="0.3">
      <c r="AF2382"/>
      <c r="AG2382"/>
      <c r="AH2382"/>
      <c r="AI2382"/>
      <c r="AJ2382"/>
      <c r="AK2382"/>
      <c r="AL2382"/>
      <c r="AM2382"/>
      <c r="AN2382"/>
      <c r="AO2382"/>
      <c r="AP2382"/>
      <c r="AQ2382"/>
      <c r="AR2382"/>
      <c r="AS2382"/>
      <c r="AT2382"/>
      <c r="AU2382"/>
      <c r="AV2382"/>
      <c r="AW2382"/>
      <c r="AX2382"/>
      <c r="AY2382"/>
      <c r="AZ2382"/>
      <c r="BA2382"/>
      <c r="BB2382"/>
      <c r="BC2382"/>
    </row>
    <row r="2383" spans="32:55" x14ac:dyDescent="0.3">
      <c r="AF2383"/>
      <c r="AG2383"/>
      <c r="AH2383"/>
      <c r="AI2383"/>
      <c r="AJ2383"/>
      <c r="AK2383"/>
      <c r="AL2383"/>
      <c r="AM2383"/>
      <c r="AN2383"/>
      <c r="AO2383"/>
      <c r="AP2383"/>
      <c r="AQ2383"/>
      <c r="AR2383"/>
      <c r="AS2383"/>
      <c r="AT2383"/>
      <c r="AU2383"/>
      <c r="AV2383"/>
      <c r="AW2383"/>
      <c r="AX2383"/>
      <c r="AY2383"/>
      <c r="AZ2383"/>
      <c r="BA2383"/>
      <c r="BB2383"/>
      <c r="BC2383"/>
    </row>
    <row r="2384" spans="32:55" x14ac:dyDescent="0.3">
      <c r="AF2384"/>
      <c r="AG2384"/>
      <c r="AH2384"/>
      <c r="AI2384"/>
      <c r="AJ2384"/>
      <c r="AK2384"/>
      <c r="AL2384"/>
      <c r="AM2384"/>
      <c r="AN2384"/>
      <c r="AO2384"/>
      <c r="AP2384"/>
      <c r="AQ2384"/>
      <c r="AR2384"/>
      <c r="AS2384"/>
      <c r="AT2384"/>
      <c r="AU2384"/>
      <c r="AV2384"/>
      <c r="AW2384"/>
      <c r="AX2384"/>
      <c r="AY2384"/>
      <c r="AZ2384"/>
      <c r="BA2384"/>
      <c r="BB2384"/>
      <c r="BC2384"/>
    </row>
    <row r="2385" spans="32:55" x14ac:dyDescent="0.3">
      <c r="AF2385"/>
      <c r="AG2385"/>
      <c r="AH2385"/>
      <c r="AI2385"/>
      <c r="AJ2385"/>
      <c r="AK2385"/>
      <c r="AL2385"/>
      <c r="AM2385"/>
      <c r="AN2385"/>
      <c r="AO2385"/>
      <c r="AP2385"/>
      <c r="AQ2385"/>
      <c r="AR2385"/>
      <c r="AS2385"/>
      <c r="AT2385"/>
      <c r="AU2385"/>
      <c r="AV2385"/>
      <c r="AW2385"/>
      <c r="AX2385"/>
      <c r="AY2385"/>
      <c r="AZ2385"/>
      <c r="BA2385"/>
      <c r="BB2385"/>
      <c r="BC2385"/>
    </row>
    <row r="2386" spans="32:55" x14ac:dyDescent="0.3">
      <c r="AF2386"/>
      <c r="AG2386"/>
      <c r="AH2386"/>
      <c r="AI2386"/>
      <c r="AJ2386"/>
      <c r="AK2386"/>
      <c r="AL2386"/>
      <c r="AM2386"/>
      <c r="AN2386"/>
      <c r="AO2386"/>
      <c r="AP2386"/>
      <c r="AQ2386"/>
      <c r="AR2386"/>
      <c r="AS2386"/>
      <c r="AT2386"/>
      <c r="AU2386"/>
      <c r="AV2386"/>
      <c r="AW2386"/>
      <c r="AX2386"/>
      <c r="AY2386"/>
      <c r="AZ2386"/>
      <c r="BA2386"/>
      <c r="BB2386"/>
      <c r="BC2386"/>
    </row>
    <row r="2387" spans="32:55" x14ac:dyDescent="0.3">
      <c r="AF2387"/>
      <c r="AG2387"/>
      <c r="AH2387"/>
      <c r="AI2387"/>
      <c r="AJ2387"/>
      <c r="AK2387"/>
      <c r="AL2387"/>
      <c r="AM2387"/>
      <c r="AN2387"/>
      <c r="AO2387"/>
      <c r="AP2387"/>
      <c r="AQ2387"/>
      <c r="AR2387"/>
      <c r="AS2387"/>
      <c r="AT2387"/>
      <c r="AU2387"/>
      <c r="AV2387"/>
      <c r="AW2387"/>
      <c r="AX2387"/>
      <c r="AY2387"/>
      <c r="AZ2387"/>
      <c r="BA2387"/>
      <c r="BB2387"/>
      <c r="BC2387"/>
    </row>
    <row r="2388" spans="32:55" x14ac:dyDescent="0.3">
      <c r="AF2388"/>
      <c r="AG2388"/>
      <c r="AH2388"/>
      <c r="AI2388"/>
      <c r="AJ2388"/>
      <c r="AK2388"/>
      <c r="AL2388"/>
      <c r="AM2388"/>
      <c r="AN2388"/>
      <c r="AO2388"/>
      <c r="AP2388"/>
      <c r="AQ2388"/>
      <c r="AR2388"/>
      <c r="AS2388"/>
      <c r="AT2388"/>
      <c r="AU2388"/>
      <c r="AV2388"/>
      <c r="AW2388"/>
      <c r="AX2388"/>
      <c r="AY2388"/>
      <c r="AZ2388"/>
      <c r="BA2388"/>
      <c r="BB2388"/>
      <c r="BC2388"/>
    </row>
    <row r="2389" spans="32:55" x14ac:dyDescent="0.3">
      <c r="AF2389"/>
      <c r="AG2389"/>
      <c r="AH2389"/>
      <c r="AI2389"/>
      <c r="AJ2389"/>
      <c r="AK2389"/>
      <c r="AL2389"/>
      <c r="AM2389"/>
      <c r="AN2389"/>
      <c r="AO2389"/>
      <c r="AP2389"/>
      <c r="AQ2389"/>
      <c r="AR2389"/>
      <c r="AS2389"/>
      <c r="AT2389"/>
      <c r="AU2389"/>
      <c r="AV2389"/>
      <c r="AW2389"/>
      <c r="AX2389"/>
      <c r="AY2389"/>
      <c r="AZ2389"/>
      <c r="BA2389"/>
      <c r="BB2389"/>
      <c r="BC2389"/>
    </row>
    <row r="2390" spans="32:55" x14ac:dyDescent="0.3">
      <c r="AF2390"/>
      <c r="AG2390"/>
      <c r="AH2390"/>
      <c r="AI2390"/>
      <c r="AJ2390"/>
      <c r="AK2390"/>
      <c r="AL2390"/>
      <c r="AM2390"/>
      <c r="AN2390"/>
      <c r="AO2390"/>
      <c r="AP2390"/>
      <c r="AQ2390"/>
      <c r="AR2390"/>
      <c r="AS2390"/>
      <c r="AT2390"/>
      <c r="AU2390"/>
      <c r="AV2390"/>
      <c r="AW2390"/>
      <c r="AX2390"/>
      <c r="AY2390"/>
      <c r="AZ2390"/>
      <c r="BA2390"/>
      <c r="BB2390"/>
      <c r="BC2390"/>
    </row>
    <row r="2391" spans="32:55" x14ac:dyDescent="0.3">
      <c r="AF2391"/>
      <c r="AG2391"/>
      <c r="AH2391"/>
      <c r="AI2391"/>
      <c r="AJ2391"/>
      <c r="AK2391"/>
      <c r="AL2391"/>
      <c r="AM2391"/>
      <c r="AN2391"/>
      <c r="AO2391"/>
      <c r="AP2391"/>
      <c r="AQ2391"/>
      <c r="AR2391"/>
      <c r="AS2391"/>
      <c r="AT2391"/>
      <c r="AU2391"/>
      <c r="AV2391"/>
      <c r="AW2391"/>
      <c r="AX2391"/>
      <c r="AY2391"/>
      <c r="AZ2391"/>
      <c r="BA2391"/>
      <c r="BB2391"/>
      <c r="BC2391"/>
    </row>
    <row r="2392" spans="32:55" x14ac:dyDescent="0.3">
      <c r="AF2392"/>
      <c r="AG2392"/>
      <c r="AH2392"/>
      <c r="AI2392"/>
      <c r="AJ2392"/>
      <c r="AK2392"/>
      <c r="AL2392"/>
      <c r="AM2392"/>
      <c r="AN2392"/>
      <c r="AO2392"/>
      <c r="AP2392"/>
      <c r="AQ2392"/>
      <c r="AR2392"/>
      <c r="AS2392"/>
      <c r="AT2392"/>
      <c r="AU2392"/>
      <c r="AV2392"/>
      <c r="AW2392"/>
      <c r="AX2392"/>
      <c r="AY2392"/>
      <c r="AZ2392"/>
      <c r="BA2392"/>
      <c r="BB2392"/>
      <c r="BC2392"/>
    </row>
    <row r="2393" spans="32:55" x14ac:dyDescent="0.3">
      <c r="AF2393"/>
      <c r="AG2393"/>
      <c r="AH2393"/>
      <c r="AI2393"/>
      <c r="AJ2393"/>
      <c r="AK2393"/>
      <c r="AL2393"/>
      <c r="AM2393"/>
      <c r="AN2393"/>
      <c r="AO2393"/>
      <c r="AP2393"/>
      <c r="AQ2393"/>
      <c r="AR2393"/>
      <c r="AS2393"/>
      <c r="AT2393"/>
      <c r="AU2393"/>
      <c r="AV2393"/>
      <c r="AW2393"/>
      <c r="AX2393"/>
      <c r="AY2393"/>
      <c r="AZ2393"/>
      <c r="BA2393"/>
      <c r="BB2393"/>
      <c r="BC2393"/>
    </row>
    <row r="2394" spans="32:55" x14ac:dyDescent="0.3">
      <c r="AF2394"/>
      <c r="AG2394"/>
      <c r="AH2394"/>
      <c r="AI2394"/>
      <c r="AJ2394"/>
      <c r="AK2394"/>
      <c r="AL2394"/>
      <c r="AM2394"/>
      <c r="AN2394"/>
      <c r="AO2394"/>
      <c r="AP2394"/>
      <c r="AQ2394"/>
      <c r="AR2394"/>
      <c r="AS2394"/>
      <c r="AT2394"/>
      <c r="AU2394"/>
      <c r="AV2394"/>
      <c r="AW2394"/>
      <c r="AX2394"/>
      <c r="AY2394"/>
      <c r="AZ2394"/>
      <c r="BA2394"/>
      <c r="BB2394"/>
      <c r="BC2394"/>
    </row>
    <row r="2395" spans="32:55" x14ac:dyDescent="0.3">
      <c r="AF2395"/>
      <c r="AG2395"/>
      <c r="AH2395"/>
      <c r="AI2395"/>
      <c r="AJ2395"/>
      <c r="AK2395"/>
      <c r="AL2395"/>
      <c r="AM2395"/>
      <c r="AN2395"/>
      <c r="AO2395"/>
      <c r="AP2395"/>
      <c r="AQ2395"/>
      <c r="AR2395"/>
      <c r="AS2395"/>
      <c r="AT2395"/>
      <c r="AU2395"/>
      <c r="AV2395"/>
      <c r="AW2395"/>
      <c r="AX2395"/>
      <c r="AY2395"/>
      <c r="AZ2395"/>
      <c r="BA2395"/>
      <c r="BB2395"/>
      <c r="BC2395"/>
    </row>
    <row r="2396" spans="32:55" x14ac:dyDescent="0.3">
      <c r="AF2396"/>
      <c r="AG2396"/>
      <c r="AH2396"/>
      <c r="AI2396"/>
      <c r="AJ2396"/>
      <c r="AK2396"/>
      <c r="AL2396"/>
      <c r="AM2396"/>
      <c r="AN2396"/>
      <c r="AO2396"/>
      <c r="AP2396"/>
      <c r="AQ2396"/>
      <c r="AR2396"/>
      <c r="AS2396"/>
      <c r="AT2396"/>
      <c r="AU2396"/>
      <c r="AV2396"/>
      <c r="AW2396"/>
      <c r="AX2396"/>
      <c r="AY2396"/>
      <c r="AZ2396"/>
      <c r="BA2396"/>
      <c r="BB2396"/>
      <c r="BC2396"/>
    </row>
    <row r="2397" spans="32:55" x14ac:dyDescent="0.3">
      <c r="AF2397"/>
      <c r="AG2397"/>
      <c r="AH2397"/>
      <c r="AI2397"/>
      <c r="AJ2397"/>
      <c r="AK2397"/>
      <c r="AL2397"/>
      <c r="AM2397"/>
      <c r="AN2397"/>
      <c r="AO2397"/>
      <c r="AP2397"/>
      <c r="AQ2397"/>
      <c r="AR2397"/>
      <c r="AS2397"/>
      <c r="AT2397"/>
      <c r="AU2397"/>
      <c r="AV2397"/>
      <c r="AW2397"/>
      <c r="AX2397"/>
      <c r="AY2397"/>
      <c r="AZ2397"/>
      <c r="BA2397"/>
      <c r="BB2397"/>
      <c r="BC2397"/>
    </row>
    <row r="2398" spans="32:55" x14ac:dyDescent="0.3">
      <c r="AF2398"/>
      <c r="AG2398"/>
      <c r="AH2398"/>
      <c r="AI2398"/>
      <c r="AJ2398"/>
      <c r="AK2398"/>
      <c r="AL2398"/>
      <c r="AM2398"/>
      <c r="AN2398"/>
      <c r="AO2398"/>
      <c r="AP2398"/>
      <c r="AQ2398"/>
      <c r="AR2398"/>
      <c r="AS2398"/>
      <c r="AT2398"/>
      <c r="AU2398"/>
      <c r="AV2398"/>
      <c r="AW2398"/>
      <c r="AX2398"/>
      <c r="AY2398"/>
      <c r="AZ2398"/>
      <c r="BA2398"/>
      <c r="BB2398"/>
      <c r="BC2398"/>
    </row>
    <row r="2399" spans="32:55" x14ac:dyDescent="0.3">
      <c r="AF2399"/>
      <c r="AG2399"/>
      <c r="AH2399"/>
      <c r="AI2399"/>
      <c r="AJ2399"/>
      <c r="AK2399"/>
      <c r="AL2399"/>
      <c r="AM2399"/>
      <c r="AN2399"/>
      <c r="AO2399"/>
      <c r="AP2399"/>
      <c r="AQ2399"/>
      <c r="AR2399"/>
      <c r="AS2399"/>
      <c r="AT2399"/>
      <c r="AU2399"/>
      <c r="AV2399"/>
      <c r="AW2399"/>
      <c r="AX2399"/>
      <c r="AY2399"/>
      <c r="AZ2399"/>
      <c r="BA2399"/>
      <c r="BB2399"/>
      <c r="BC2399"/>
    </row>
    <row r="2400" spans="32:55" x14ac:dyDescent="0.3">
      <c r="AF2400"/>
      <c r="AG2400"/>
      <c r="AH2400"/>
      <c r="AI2400"/>
      <c r="AJ2400"/>
      <c r="AK2400"/>
      <c r="AL2400"/>
      <c r="AM2400"/>
      <c r="AN2400"/>
      <c r="AO2400"/>
      <c r="AP2400"/>
      <c r="AQ2400"/>
      <c r="AR2400"/>
      <c r="AS2400"/>
      <c r="AT2400"/>
      <c r="AU2400"/>
      <c r="AV2400"/>
      <c r="AW2400"/>
      <c r="AX2400"/>
      <c r="AY2400"/>
      <c r="AZ2400"/>
      <c r="BA2400"/>
      <c r="BB2400"/>
      <c r="BC2400"/>
    </row>
    <row r="2401" spans="32:55" x14ac:dyDescent="0.3">
      <c r="AF2401"/>
      <c r="AG2401"/>
      <c r="AH2401"/>
      <c r="AI2401"/>
      <c r="AJ2401"/>
      <c r="AK2401"/>
      <c r="AL2401"/>
      <c r="AM2401"/>
      <c r="AN2401"/>
      <c r="AO2401"/>
      <c r="AP2401"/>
      <c r="AQ2401"/>
      <c r="AR2401"/>
      <c r="AS2401"/>
      <c r="AT2401"/>
      <c r="AU2401"/>
      <c r="AV2401"/>
      <c r="AW2401"/>
      <c r="AX2401"/>
      <c r="AY2401"/>
      <c r="AZ2401"/>
      <c r="BA2401"/>
      <c r="BB2401"/>
      <c r="BC2401"/>
    </row>
  </sheetData>
  <sheetProtection password="C7DC" sheet="1" selectLockedCells="1" selectUnlockedCells="1"/>
  <pageMargins left="0.78749999999999998" right="0.78749999999999998" top="0.78749999999999998" bottom="0.78749999999999998" header="0.51180555555555551" footer="0.51180555555555551"/>
  <pageSetup paperSize="9" firstPageNumber="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B713A-0CB0-4C27-BBA9-4E8BC95BBD6B}">
  <dimension ref="A1:AE59"/>
  <sheetViews>
    <sheetView workbookViewId="0">
      <selection activeCell="C16" sqref="C16"/>
    </sheetView>
  </sheetViews>
  <sheetFormatPr baseColWidth="10" defaultColWidth="8.88671875" defaultRowHeight="14.4" x14ac:dyDescent="0.3"/>
  <cols>
    <col min="1" max="1" width="8.88671875" customWidth="1"/>
    <col min="2" max="2" width="2.5546875" customWidth="1"/>
    <col min="3" max="3" width="8.44140625" customWidth="1"/>
    <col min="4" max="4" width="10.44140625" customWidth="1"/>
    <col min="5" max="5" width="5.88671875" customWidth="1"/>
    <col min="6" max="6" width="6" customWidth="1"/>
    <col min="7" max="7" width="7.5546875" customWidth="1"/>
    <col min="8" max="8" width="2" customWidth="1"/>
    <col min="9" max="9" width="8.88671875" customWidth="1"/>
    <col min="10" max="10" width="2.6640625" customWidth="1"/>
    <col min="11" max="11" width="8.44140625" customWidth="1"/>
    <col min="12" max="12" width="8.88671875" customWidth="1"/>
    <col min="13" max="13" width="5.88671875" customWidth="1"/>
    <col min="14" max="14" width="6" customWidth="1"/>
    <col min="15" max="15" width="6.33203125" customWidth="1"/>
    <col min="16" max="16" width="2.33203125" customWidth="1"/>
    <col min="17" max="17" width="10.33203125" customWidth="1"/>
    <col min="18" max="18" width="2.88671875" customWidth="1"/>
    <col min="19" max="19" width="8.44140625" customWidth="1"/>
    <col min="20" max="20" width="10.44140625" customWidth="1"/>
    <col min="21" max="21" width="5.88671875" customWidth="1"/>
    <col min="22" max="22" width="6" customWidth="1"/>
    <col min="23" max="23" width="6.33203125" customWidth="1"/>
    <col min="24" max="24" width="2" customWidth="1"/>
    <col min="25" max="25" width="10.33203125" customWidth="1"/>
    <col min="26" max="26" width="2.33203125" customWidth="1"/>
    <col min="27" max="27" width="8.44140625" customWidth="1"/>
    <col min="28" max="28" width="10.44140625" customWidth="1"/>
    <col min="29" max="29" width="5.88671875" customWidth="1"/>
    <col min="30" max="30" width="4.88671875" customWidth="1"/>
    <col min="31" max="31" width="6.33203125" customWidth="1"/>
  </cols>
  <sheetData>
    <row r="1" spans="1:31" x14ac:dyDescent="0.3">
      <c r="A1" s="127" t="s">
        <v>5067</v>
      </c>
      <c r="B1" s="127"/>
      <c r="C1" s="127"/>
      <c r="D1" s="127"/>
      <c r="E1" s="127"/>
      <c r="F1" s="127"/>
      <c r="G1" s="127"/>
      <c r="H1" s="127"/>
      <c r="I1" s="127"/>
      <c r="J1" s="127"/>
      <c r="K1" s="127"/>
      <c r="L1" s="127"/>
      <c r="M1" s="127"/>
      <c r="N1" s="127"/>
      <c r="O1" s="127"/>
      <c r="Q1" s="128" t="s">
        <v>5068</v>
      </c>
      <c r="R1" s="128"/>
      <c r="S1" s="128"/>
      <c r="T1" s="128"/>
      <c r="U1" s="128"/>
      <c r="V1" s="128"/>
      <c r="W1" s="128"/>
      <c r="X1" s="128"/>
      <c r="Y1" s="128"/>
      <c r="Z1" s="128"/>
      <c r="AA1" s="128"/>
      <c r="AB1" s="128"/>
      <c r="AC1" s="128"/>
      <c r="AD1" s="128"/>
      <c r="AE1" s="128"/>
    </row>
    <row r="2" spans="1:31" ht="15.6" x14ac:dyDescent="0.3">
      <c r="A2" s="52" t="s">
        <v>5069</v>
      </c>
      <c r="B2" s="53"/>
      <c r="C2" s="54" t="s">
        <v>5033</v>
      </c>
      <c r="D2" s="54" t="s">
        <v>5032</v>
      </c>
      <c r="E2" s="55" t="s">
        <v>5070</v>
      </c>
      <c r="F2" s="129" t="s">
        <v>5071</v>
      </c>
      <c r="G2" s="129"/>
      <c r="I2" s="56" t="s">
        <v>5072</v>
      </c>
      <c r="J2" s="57"/>
      <c r="K2" s="58" t="s">
        <v>5033</v>
      </c>
      <c r="L2" s="58" t="s">
        <v>5032</v>
      </c>
      <c r="M2" s="59" t="s">
        <v>5070</v>
      </c>
      <c r="N2" s="130" t="s">
        <v>5071</v>
      </c>
      <c r="O2" s="130"/>
      <c r="Q2" s="52" t="s">
        <v>5069</v>
      </c>
      <c r="R2" s="53"/>
      <c r="S2" s="54" t="s">
        <v>5033</v>
      </c>
      <c r="T2" s="54" t="s">
        <v>5032</v>
      </c>
      <c r="U2" s="55" t="s">
        <v>5070</v>
      </c>
      <c r="V2" s="129" t="s">
        <v>5071</v>
      </c>
      <c r="W2" s="129"/>
      <c r="Y2" s="56" t="s">
        <v>5072</v>
      </c>
      <c r="Z2" s="57"/>
      <c r="AA2" s="58" t="s">
        <v>5033</v>
      </c>
      <c r="AB2" s="58" t="s">
        <v>5032</v>
      </c>
      <c r="AC2" s="59" t="s">
        <v>5070</v>
      </c>
      <c r="AD2" s="130" t="s">
        <v>5071</v>
      </c>
      <c r="AE2" s="130"/>
    </row>
    <row r="3" spans="1:31" ht="16.8" x14ac:dyDescent="0.4">
      <c r="A3" t="s">
        <v>5022</v>
      </c>
      <c r="B3" s="60" t="e">
        <f>MATCH(A3,out!$D$1:$O$1,0)</f>
        <v>#N/A</v>
      </c>
      <c r="C3" s="61">
        <v>1000</v>
      </c>
      <c r="D3" s="62" t="e">
        <f ca="1">MAX(OFFSET(out!$A$1,1,B3,1401-C3,1))</f>
        <v>#N/A</v>
      </c>
      <c r="E3" s="63" t="e">
        <f ca="1">IF(C3=1401-MATCH(D3,OFFSET(out!$A$1,1,B3,1400),0),"",1401-MATCH(D3,OFFSET(out!$A$1,1,B3,1400),0))</f>
        <v>#N/A</v>
      </c>
      <c r="F3" s="64" t="e">
        <f ca="1">IF(E3&lt;&gt;"",IF(ISNA(MATCH(G3,OFFSET(out!$A$1,1,B3,1400),0)),1400-IF(B3&lt;49,MATCH(G3,OFFSET(out!$A$1,1,B3,1400),1),MATCH(G3,OFFSET(out!$A$1,1,B3,1400),-1)),1401-MATCH(G3,OFFSET(out!$A$1,1,B3,1400),0)),"")</f>
        <v>#N/A</v>
      </c>
      <c r="G3" s="62" t="e">
        <f ca="1">IF(E3&lt;&gt;"",MIN(OFFSET(out!$A$1,1401-C3,B3,C3,1)),"")</f>
        <v>#N/A</v>
      </c>
      <c r="I3" t="s">
        <v>5022</v>
      </c>
      <c r="J3" s="60" t="e">
        <f>MATCH(I3,out!$P$1:$AB$1,0)</f>
        <v>#N/A</v>
      </c>
      <c r="K3" s="61">
        <v>1000</v>
      </c>
      <c r="L3" s="62" t="e">
        <f ca="1">MAX(OFFSET(out!$O$1,1,J3,1401-K3,1))</f>
        <v>#N/A</v>
      </c>
      <c r="M3" s="63" t="e">
        <f ca="1">IF(K3=1401-MATCH(L3,OFFSET(out!$O$1,1,J3,1400),0),"",1401-MATCH(L3,OFFSET(out!$O$1,1,J3,1400),0))</f>
        <v>#N/A</v>
      </c>
      <c r="N3" s="64" t="e">
        <f ca="1">IF(M3&lt;&gt;"",IF(ISNA(MATCH(O3,OFFSET(out!$O$1,1,J3,1400),0)),1400-IF(J3&lt;49,MATCH(O3,OFFSET(out!$O$1,1,J3,1400),1),MATCH(O3,OFFSET(out!$O$1,1,J3,1400),-1)),1401-MATCH(O3,OFFSET(out!$O$1,1,J3,1400),0)),"")</f>
        <v>#N/A</v>
      </c>
      <c r="O3" s="62" t="e">
        <f ca="1">IF(M3&lt;&gt;"",MIN(OFFSET(out!$O$1,1401-K3,J3,K3,1)),"")</f>
        <v>#N/A</v>
      </c>
      <c r="Q3" t="s">
        <v>5040</v>
      </c>
      <c r="R3" s="60">
        <f>MATCH(Q3,in!$B$1:$AE$1,0)</f>
        <v>1</v>
      </c>
      <c r="S3" s="61">
        <v>1000</v>
      </c>
      <c r="T3" s="62">
        <f ca="1">MAX(OFFSET(in!$A$1,1,R3,1401-S3,1))</f>
        <v>5.96</v>
      </c>
      <c r="U3" s="63">
        <f ca="1">IF(S3=1401-MATCH(T3,OFFSET(in!$A$1,1,R3,1400),0),"",1401-MATCH(T3,OFFSET(in!$A$1,1,R3,1400),0))</f>
        <v>1005</v>
      </c>
      <c r="V3" s="64">
        <f ca="1">IF(U3&lt;&gt;"",IF(ISNA(MATCH(W3,OFFSET(in!$A$1,1,R3,1400),0)),1400-IF(R3&lt;49,MATCH(W3,OFFSET(in!$A$1,1,R3,1400),1),MATCH(W3,OFFSET(in!$A$1,1,R3,1400),-1)),1401-MATCH(W3,OFFSET(in!$A$1,1,R3,1400),0)),"")</f>
        <v>999</v>
      </c>
      <c r="W3" s="62">
        <f ca="1">IF(U3&lt;&gt;"",MIN(OFFSET(in!$A$1,1401-S3,R3,S3,1)),"")</f>
        <v>5.97</v>
      </c>
      <c r="Y3" t="s">
        <v>5040</v>
      </c>
      <c r="Z3" s="60">
        <f>MATCH(Y3,in!$AF$1:$DK$1,0)</f>
        <v>1</v>
      </c>
      <c r="AA3" s="61">
        <v>1000</v>
      </c>
      <c r="AB3" s="62">
        <f ca="1">MAX(OFFSET(in!$AE$1,1,Z3,1401-AA3,1))</f>
        <v>6.59</v>
      </c>
      <c r="AC3" s="63">
        <f ca="1">IF(AA3=1401-MATCH(AB3,OFFSET(in!$AE$1,1,Z3,1400),0),"",1401-MATCH(AB3,OFFSET(in!$AE$1,1,Z3,1400),0))</f>
        <v>1002</v>
      </c>
      <c r="AD3" s="64">
        <f ca="1">IF(AC3&lt;&gt;"",IF(ISNA(MATCH(AE3,OFFSET(in!$AE$1,1,Z3,1400),0)),1400-IF(Z3&lt;49,MATCH(AE3,OFFSET(in!$AE$1,1,Z3,1400),1),MATCH(AE3,OFFSET(in!$AE$1,1,Z3,1400),-1)),1401-MATCH(AE3,OFFSET(in!$AE$1,1,Z3,1400),0)),"")</f>
        <v>999</v>
      </c>
      <c r="AE3" s="62">
        <f ca="1">IF(AC3&lt;&gt;"",MIN(OFFSET(in!$AE$1,1401-AA3,Z3,AA3,1)),"")</f>
        <v>6.6</v>
      </c>
    </row>
    <row r="4" spans="1:31" ht="16.8" x14ac:dyDescent="0.4">
      <c r="A4" t="s">
        <v>5046</v>
      </c>
      <c r="B4" s="60" t="e">
        <f>MATCH(A4,out!$D$1:$O$1,0)</f>
        <v>#N/A</v>
      </c>
      <c r="C4" s="61">
        <v>1000</v>
      </c>
      <c r="D4" s="62" t="e">
        <f ca="1">MAX(OFFSET(out!$A$1,1,B4,1401-C4,1))</f>
        <v>#N/A</v>
      </c>
      <c r="E4" s="63" t="e">
        <f ca="1">IF(C4=1401-MATCH(D4,OFFSET(out!$A$1,1,B4,1400),0),"",1401-MATCH(D4,OFFSET(out!$A$1,1,B4,1400),0))</f>
        <v>#N/A</v>
      </c>
      <c r="F4" s="64" t="e">
        <f ca="1">IF(E4&lt;&gt;"",IF(ISNA(MATCH(G4,OFFSET(out!$A$1,1,B4,1400),0)),1400-IF(B4&lt;49,MATCH(G4,OFFSET(out!$A$1,1,B4,1400),1),MATCH(G4,OFFSET(out!$A$1,1,B4,1400),-1)),1401-MATCH(G4,OFFSET(out!$A$1,1,B4,1400),0)),"")</f>
        <v>#N/A</v>
      </c>
      <c r="G4" s="62" t="e">
        <f ca="1">IF(E4&lt;&gt;"",MIN(OFFSET(out!$A$1,1401-C4,B4,C4,1)),"")</f>
        <v>#N/A</v>
      </c>
      <c r="I4" t="s">
        <v>5046</v>
      </c>
      <c r="J4" s="60" t="e">
        <f>MATCH(I4,out!$P$1:$AB$1,0)</f>
        <v>#N/A</v>
      </c>
      <c r="K4" s="61">
        <v>1000</v>
      </c>
      <c r="L4" s="62" t="e">
        <f ca="1">MAX(OFFSET(out!$O$1,1,J4,1401-K4,1))</f>
        <v>#N/A</v>
      </c>
      <c r="M4" s="63" t="e">
        <f ca="1">IF(K4=1401-MATCH(L4,OFFSET(out!$O$1,1,J4,1400),0),"",1401-MATCH(L4,OFFSET(out!$O$1,1,J4,1400),0))</f>
        <v>#N/A</v>
      </c>
      <c r="N4" s="64" t="e">
        <f ca="1">IF(M4&lt;&gt;"",IF(ISNA(MATCH(O4,OFFSET(out!$O$1,1,J4,1400),0)),1400-IF(J4&lt;49,MATCH(O4,OFFSET(out!$O$1,1,J4,1400),1),MATCH(O4,OFFSET(out!$O$1,1,J4,1400),-1)),1401-MATCH(O4,OFFSET(out!$O$1,1,J4,1400),0)),"")</f>
        <v>#N/A</v>
      </c>
      <c r="O4" s="62" t="e">
        <f ca="1">IF(M4&lt;&gt;"",MIN(OFFSET(out!$O$1,1401-K4,J4,K4,1)),"")</f>
        <v>#N/A</v>
      </c>
      <c r="Q4" t="s">
        <v>5041</v>
      </c>
      <c r="R4" s="60">
        <f>MATCH(Q4,in!$B$1:$AE$1,0)</f>
        <v>2</v>
      </c>
      <c r="S4" s="61">
        <v>1000</v>
      </c>
      <c r="T4" s="62">
        <f ca="1">MAX(OFFSET(in!$A$1,1,R4,1401-S4,1))</f>
        <v>6.43</v>
      </c>
      <c r="U4" s="63">
        <f ca="1">IF(S4=1401-MATCH(T4,OFFSET(in!$A$1,1,R4,1400),0),"",1401-MATCH(T4,OFFSET(in!$A$1,1,R4,1400),0))</f>
        <v>1005</v>
      </c>
      <c r="V4" s="64">
        <f ca="1">IF(U4&lt;&gt;"",IF(ISNA(MATCH(W4,OFFSET(in!$A$1,1,R4,1400),0)),1400-IF(R4&lt;49,MATCH(W4,OFFSET(in!$A$1,1,R4,1400),1),MATCH(W4,OFFSET(in!$A$1,1,R4,1400),-1)),1401-MATCH(W4,OFFSET(in!$A$1,1,R4,1400),0)),"")</f>
        <v>999</v>
      </c>
      <c r="W4" s="62">
        <f ca="1">IF(U4&lt;&gt;"",MIN(OFFSET(in!$A$1,1401-S4,R4,S4,1)),"")</f>
        <v>6.44</v>
      </c>
      <c r="Y4" t="s">
        <v>5041</v>
      </c>
      <c r="Z4" s="60">
        <f>MATCH(Y4,in!$AF$1:$DK$1,0)</f>
        <v>2</v>
      </c>
      <c r="AA4" s="61">
        <v>1000</v>
      </c>
      <c r="AB4" s="62">
        <f ca="1">MAX(OFFSET(in!$AE$1,1,Z4,1401-AA4,1))</f>
        <v>7.13</v>
      </c>
      <c r="AC4" s="63">
        <f ca="1">IF(AA4=1401-MATCH(AB4,OFFSET(in!$AE$1,1,Z4,1400),0),"",1401-MATCH(AB4,OFFSET(in!$AE$1,1,Z4,1400),0))</f>
        <v>1003</v>
      </c>
      <c r="AD4" s="64">
        <f ca="1">IF(AC4&lt;&gt;"",IF(ISNA(MATCH(AE4,OFFSET(in!$AE$1,1,Z4,1400),0)),1400-IF(Z4&lt;49,MATCH(AE4,OFFSET(in!$AE$1,1,Z4,1400),1),MATCH(AE4,OFFSET(in!$AE$1,1,Z4,1400),-1)),1401-MATCH(AE4,OFFSET(in!$AE$1,1,Z4,1400),0)),"")</f>
        <v>999</v>
      </c>
      <c r="AE4" s="62">
        <f ca="1">IF(AC4&lt;&gt;"",MIN(OFFSET(in!$AE$1,1401-AA4,Z4,AA4,1)),"")</f>
        <v>7.14</v>
      </c>
    </row>
    <row r="5" spans="1:31" ht="16.8" x14ac:dyDescent="0.4">
      <c r="A5" t="s">
        <v>5047</v>
      </c>
      <c r="B5" s="60" t="e">
        <f>MATCH(A5,out!$D$1:$O$1,0)</f>
        <v>#N/A</v>
      </c>
      <c r="C5" s="61">
        <v>1000</v>
      </c>
      <c r="D5" s="62" t="e">
        <f ca="1">MAX(OFFSET(out!$A$1,1,B5,1401-C5,1))</f>
        <v>#N/A</v>
      </c>
      <c r="E5" s="63" t="e">
        <f ca="1">IF(C5=1401-MATCH(D5,OFFSET(out!$A$1,1,B5,1400),0),"",1401-MATCH(D5,OFFSET(out!$A$1,1,B5,1400),0))</f>
        <v>#N/A</v>
      </c>
      <c r="F5" s="64" t="e">
        <f ca="1">IF(E5&lt;&gt;"",IF(ISNA(MATCH(G5,OFFSET(out!$A$1,1,B5,1400),0)),1400-IF(B5&lt;49,MATCH(G5,OFFSET(out!$A$1,1,B5,1400),1),MATCH(G5,OFFSET(out!$A$1,1,B5,1400),-1)),1401-MATCH(G5,OFFSET(out!$A$1,1,B5,1400),0)),"")</f>
        <v>#N/A</v>
      </c>
      <c r="G5" s="62" t="e">
        <f ca="1">IF(E5&lt;&gt;"",MIN(OFFSET(out!$A$1,1401-C5,B5,C5,1)),"")</f>
        <v>#N/A</v>
      </c>
      <c r="I5" t="s">
        <v>5047</v>
      </c>
      <c r="J5" s="60" t="e">
        <f>MATCH(I5,out!$P$1:$AB$1,0)</f>
        <v>#N/A</v>
      </c>
      <c r="K5" s="61">
        <v>1000</v>
      </c>
      <c r="L5" s="62" t="e">
        <f ca="1">MAX(OFFSET(out!$O$1,1,J5,1401-K5,1))</f>
        <v>#N/A</v>
      </c>
      <c r="M5" s="63" t="e">
        <f ca="1">IF(K5=1401-MATCH(L5,OFFSET(out!$O$1,1,J5,1400),0),"",1401-MATCH(L5,OFFSET(out!$O$1,1,J5,1400),0))</f>
        <v>#N/A</v>
      </c>
      <c r="N5" s="64" t="e">
        <f ca="1">IF(M5&lt;&gt;"",IF(ISNA(MATCH(O5,OFFSET(out!$O$1,1,J5,1400),0)),1400-IF(J5&lt;49,MATCH(O5,OFFSET(out!$O$1,1,J5,1400),1),MATCH(O5,OFFSET(out!$O$1,1,J5,1400),-1)),1401-MATCH(O5,OFFSET(out!$O$1,1,J5,1400),0)),"")</f>
        <v>#N/A</v>
      </c>
      <c r="O5" s="62" t="e">
        <f ca="1">IF(M5&lt;&gt;"",MIN(OFFSET(out!$O$1,1401-K5,J5,K5,1)),"")</f>
        <v>#N/A</v>
      </c>
      <c r="Q5" t="s">
        <v>5042</v>
      </c>
      <c r="R5" s="60">
        <f>MATCH(Q5,in!$B$1:$AE$1,0)</f>
        <v>3</v>
      </c>
      <c r="S5" s="61">
        <v>1000</v>
      </c>
      <c r="T5" s="62">
        <f ca="1">MAX(OFFSET(in!$A$1,1,R5,1401-S5,1))</f>
        <v>6.88</v>
      </c>
      <c r="U5" s="63">
        <f ca="1">IF(S5=1401-MATCH(T5,OFFSET(in!$A$1,1,R5,1400),0),"",1401-MATCH(T5,OFFSET(in!$A$1,1,R5,1400),0))</f>
        <v>1001</v>
      </c>
      <c r="V5" s="64">
        <f ca="1">IF(U5&lt;&gt;"",IF(ISNA(MATCH(W5,OFFSET(in!$A$1,1,R5,1400),0)),1400-IF(R5&lt;49,MATCH(W5,OFFSET(in!$A$1,1,R5,1400),1),MATCH(W5,OFFSET(in!$A$1,1,R5,1400),-1)),1401-MATCH(W5,OFFSET(in!$A$1,1,R5,1400),0)),"")</f>
        <v>995</v>
      </c>
      <c r="W5" s="62">
        <f ca="1">IF(U5&lt;&gt;"",MIN(OFFSET(in!$A$1,1401-S5,R5,S5,1)),"")</f>
        <v>6.89</v>
      </c>
      <c r="Y5" t="s">
        <v>5042</v>
      </c>
      <c r="Z5" s="60">
        <f>MATCH(Y5,in!$AF$1:$DK$1,0)</f>
        <v>3</v>
      </c>
      <c r="AA5" s="61">
        <v>1000</v>
      </c>
      <c r="AB5" s="62">
        <f ca="1">MAX(OFFSET(in!$AE$1,1,Z5,1401-AA5,1))</f>
        <v>7.66</v>
      </c>
      <c r="AC5" s="63" t="str">
        <f ca="1">IF(AA5=1401-MATCH(AB5,OFFSET(in!$AE$1,1,Z5,1400),0),"",1401-MATCH(AB5,OFFSET(in!$AE$1,1,Z5,1400),0))</f>
        <v/>
      </c>
      <c r="AD5" s="64" t="str">
        <f ca="1">IF(AC5&lt;&gt;"",IF(ISNA(MATCH(AE5,OFFSET(in!$AE$1,1,Z5,1400),0)),1400-IF(Z5&lt;49,MATCH(AE5,OFFSET(in!$AE$1,1,Z5,1400),1),MATCH(AE5,OFFSET(in!$AE$1,1,Z5,1400),-1)),1401-MATCH(AE5,OFFSET(in!$AE$1,1,Z5,1400),0)),"")</f>
        <v/>
      </c>
      <c r="AE5" s="62" t="str">
        <f ca="1">IF(AC5&lt;&gt;"",MIN(OFFSET(in!$AE$1,1401-AA5,Z5,AA5,1)),"")</f>
        <v/>
      </c>
    </row>
    <row r="6" spans="1:31" ht="16.8" x14ac:dyDescent="0.4">
      <c r="A6" t="s">
        <v>5048</v>
      </c>
      <c r="B6" s="60" t="e">
        <f>MATCH(A6,out!$D$1:$O$1,0)</f>
        <v>#N/A</v>
      </c>
      <c r="C6" s="61">
        <v>1000</v>
      </c>
      <c r="D6" s="62" t="e">
        <f ca="1">MAX(OFFSET(out!$A$1,1,B6,1401-C6,1))</f>
        <v>#N/A</v>
      </c>
      <c r="E6" s="63" t="e">
        <f ca="1">IF(C6=1401-MATCH(D6,OFFSET(out!$A$1,1,B6,1400),0),"",1401-MATCH(D6,OFFSET(out!$A$1,1,B6,1400),0))</f>
        <v>#N/A</v>
      </c>
      <c r="F6" s="64" t="e">
        <f ca="1">IF(E6&lt;&gt;"",IF(ISNA(MATCH(G6,OFFSET(out!$A$1,1,B6,1400),0)),1400-IF(B6&lt;49,MATCH(G6,OFFSET(out!$A$1,1,B6,1400),1),MATCH(G6,OFFSET(out!$A$1,1,B6,1400),-1)),1401-MATCH(G6,OFFSET(out!$A$1,1,B6,1400),0)),"")</f>
        <v>#N/A</v>
      </c>
      <c r="G6" s="62" t="e">
        <f ca="1">IF(E6&lt;&gt;"",MIN(OFFSET(out!$A$1,1401-C6,B6,C6,1)),"")</f>
        <v>#N/A</v>
      </c>
      <c r="I6" t="s">
        <v>5048</v>
      </c>
      <c r="J6" s="60" t="e">
        <f>MATCH(I6,out!$P$1:$AB$1,0)</f>
        <v>#N/A</v>
      </c>
      <c r="K6" s="61">
        <v>1000</v>
      </c>
      <c r="L6" s="62" t="e">
        <f ca="1">MAX(OFFSET(out!$O$1,1,J6,1401-K6,1))</f>
        <v>#N/A</v>
      </c>
      <c r="M6" s="63" t="e">
        <f ca="1">IF(K6=1401-MATCH(L6,OFFSET(out!$O$1,1,J6,1400),0),"",1401-MATCH(L6,OFFSET(out!$O$1,1,J6,1400),0))</f>
        <v>#N/A</v>
      </c>
      <c r="N6" s="64" t="e">
        <f ca="1">IF(M6&lt;&gt;"",IF(ISNA(MATCH(O6,OFFSET(out!$O$1,1,J6,1400),0)),1400-IF(J6&lt;49,MATCH(O6,OFFSET(out!$O$1,1,J6,1400),1),MATCH(O6,OFFSET(out!$O$1,1,J6,1400),-1)),1401-MATCH(O6,OFFSET(out!$O$1,1,J6,1400),0)),"")</f>
        <v>#N/A</v>
      </c>
      <c r="O6" s="62" t="e">
        <f ca="1">IF(M6&lt;&gt;"",MIN(OFFSET(out!$O$1,1401-K6,J6,K6,1)),"")</f>
        <v>#N/A</v>
      </c>
      <c r="Q6" t="s">
        <v>5043</v>
      </c>
      <c r="R6" s="60">
        <f>MATCH(Q6,in!$B$1:$AE$1,0)</f>
        <v>4</v>
      </c>
      <c r="S6" s="61">
        <v>1000</v>
      </c>
      <c r="T6" s="62">
        <f ca="1">MAX(OFFSET(in!$A$1,1,R6,1401-S6,1))</f>
        <v>6.94</v>
      </c>
      <c r="U6" s="63" t="str">
        <f ca="1">IF(S6=1401-MATCH(T6,OFFSET(in!$A$1,1,R6,1400),0),"",1401-MATCH(T6,OFFSET(in!$A$1,1,R6,1400),0))</f>
        <v/>
      </c>
      <c r="V6" s="64" t="str">
        <f ca="1">IF(U6&lt;&gt;"",IF(ISNA(MATCH(W6,OFFSET(in!$A$1,1,R6,1400),0)),1400-IF(R6&lt;49,MATCH(W6,OFFSET(in!$A$1,1,R6,1400),1),MATCH(W6,OFFSET(in!$A$1,1,R6,1400),-1)),1401-MATCH(W6,OFFSET(in!$A$1,1,R6,1400),0)),"")</f>
        <v/>
      </c>
      <c r="W6" s="62" t="str">
        <f ca="1">IF(U6&lt;&gt;"",MIN(OFFSET(in!$A$1,1401-S6,R6,S6,1)),"")</f>
        <v/>
      </c>
      <c r="Y6" t="s">
        <v>5043</v>
      </c>
      <c r="Z6" s="60">
        <f>MATCH(Y6,in!$AF$1:$DK$1,0)</f>
        <v>4</v>
      </c>
      <c r="AA6" s="61">
        <v>1000</v>
      </c>
      <c r="AB6" s="62">
        <f ca="1">MAX(OFFSET(in!$AE$1,1,Z6,1401-AA6,1))</f>
        <v>7.44</v>
      </c>
      <c r="AC6" s="63" t="str">
        <f ca="1">IF(AA6=1401-MATCH(AB6,OFFSET(in!$AE$1,1,Z6,1400),0),"",1401-MATCH(AB6,OFFSET(in!$AE$1,1,Z6,1400),0))</f>
        <v/>
      </c>
      <c r="AD6" s="64" t="str">
        <f ca="1">IF(AC6&lt;&gt;"",IF(ISNA(MATCH(AE6,OFFSET(in!$AE$1,1,Z6,1400),0)),1400-IF(Z6&lt;49,MATCH(AE6,OFFSET(in!$AE$1,1,Z6,1400),1),MATCH(AE6,OFFSET(in!$AE$1,1,Z6,1400),-1)),1401-MATCH(AE6,OFFSET(in!$AE$1,1,Z6,1400),0)),"")</f>
        <v/>
      </c>
      <c r="AE6" s="62" t="str">
        <f ca="1">IF(AC6&lt;&gt;"",MIN(OFFSET(in!$AE$1,1401-AA6,Z6,AA6,1)),"")</f>
        <v/>
      </c>
    </row>
    <row r="7" spans="1:31" ht="16.8" x14ac:dyDescent="0.4">
      <c r="A7" t="s">
        <v>2249</v>
      </c>
      <c r="B7" s="60" t="e">
        <f>MATCH(A7,out!$D$1:$O$1,0)</f>
        <v>#N/A</v>
      </c>
      <c r="C7" s="61">
        <v>1000</v>
      </c>
      <c r="D7" s="65" t="e">
        <f ca="1">MAX(OFFSET(out!$A$1,1,B7,1401-C7,1))</f>
        <v>#N/A</v>
      </c>
      <c r="E7" s="63" t="e">
        <f ca="1">IF(C7=1401-MATCH(D7,OFFSET(out!$A$1,1,B7,1400),0),"",1401-MATCH(D7,OFFSET(out!$A$1,1,B7,1400),0))</f>
        <v>#N/A</v>
      </c>
      <c r="F7" s="64" t="e">
        <f ca="1">IF(E7&lt;&gt;"",IF(ISNA(MATCH(G7,OFFSET(out!$A$1,1,B7,1400),0)),1400-IF(B7&lt;49,MATCH(G7,OFFSET(out!$A$1,1,B7,1400),1),MATCH(G7,OFFSET(out!$A$1,1,B7,1400),-1)),1401-MATCH(G7,OFFSET(out!$A$1,1,B7,1400),0)),"")</f>
        <v>#N/A</v>
      </c>
      <c r="G7" s="65" t="e">
        <f ca="1">IF(E7&lt;&gt;"",MIN(OFFSET(out!$A$1,1401-C7,B7,C7,1)),"")</f>
        <v>#N/A</v>
      </c>
      <c r="I7" t="s">
        <v>2249</v>
      </c>
      <c r="J7" s="60" t="e">
        <f>MATCH(I7,out!$P$1:$AB$1,0)</f>
        <v>#N/A</v>
      </c>
      <c r="K7" s="61">
        <v>1000</v>
      </c>
      <c r="L7" s="62" t="e">
        <f ca="1">MAX(OFFSET(out!$O$1,1,J7,1401-K7,1))</f>
        <v>#N/A</v>
      </c>
      <c r="M7" s="63" t="e">
        <f ca="1">IF(K7=1401-MATCH(L7,OFFSET(out!$O$1,1,J7,1400),0),"",1401-MATCH(L7,OFFSET(out!$O$1,1,J7,1400),0))</f>
        <v>#N/A</v>
      </c>
      <c r="N7" s="64" t="e">
        <f ca="1">IF(M7&lt;&gt;"",IF(ISNA(MATCH(O7,OFFSET(out!$O$1,1,J7,1400),0)),1400-IF(J7&lt;49,MATCH(O7,OFFSET(out!$O$1,1,J7,1400),1),MATCH(O7,OFFSET(out!$O$1,1,J7,1400),-1)),1401-MATCH(O7,OFFSET(out!$O$1,1,J7,1400),0)),"")</f>
        <v>#N/A</v>
      </c>
      <c r="O7" s="62" t="e">
        <f ca="1">IF(M7&lt;&gt;"",MIN(OFFSET(out!$O$1,1401-K7,J7,K7,1)),"")</f>
        <v>#N/A</v>
      </c>
      <c r="Q7" t="s">
        <v>5044</v>
      </c>
      <c r="R7" s="60">
        <f>MATCH(Q7,in!$B$1:$AE$1,0)</f>
        <v>5</v>
      </c>
      <c r="S7" s="61">
        <v>1000</v>
      </c>
      <c r="T7" s="62">
        <f ca="1">MAX(OFFSET(in!$A$1,1,R7,1401-S7,1))</f>
        <v>7.58</v>
      </c>
      <c r="U7" s="63">
        <f ca="1">IF(S7=1401-MATCH(T7,OFFSET(in!$A$1,1,R7,1400),0),"",1401-MATCH(T7,OFFSET(in!$A$1,1,R7,1400),0))</f>
        <v>1001</v>
      </c>
      <c r="V7" s="64">
        <f ca="1">IF(U7&lt;&gt;"",IF(ISNA(MATCH(W7,OFFSET(in!$A$1,1,R7,1400),0)),1400-IF(R7&lt;49,MATCH(W7,OFFSET(in!$A$1,1,R7,1400),1),MATCH(W7,OFFSET(in!$A$1,1,R7,1400),-1)),1401-MATCH(W7,OFFSET(in!$A$1,1,R7,1400),0)),"")</f>
        <v>997</v>
      </c>
      <c r="W7" s="62">
        <f ca="1">IF(U7&lt;&gt;"",MIN(OFFSET(in!$A$1,1401-S7,R7,S7,1)),"")</f>
        <v>7.59</v>
      </c>
      <c r="Y7" t="s">
        <v>5044</v>
      </c>
      <c r="Z7" s="60">
        <f>MATCH(Y7,in!$AF$1:$DK$1,0)</f>
        <v>5</v>
      </c>
      <c r="AA7" s="61">
        <v>1000</v>
      </c>
      <c r="AB7" s="62">
        <f ca="1">MAX(OFFSET(in!$AE$1,1,Z7,1401-AA7,1))</f>
        <v>8.09</v>
      </c>
      <c r="AC7" s="63" t="str">
        <f ca="1">IF(AA7=1401-MATCH(AB7,OFFSET(in!$AE$1,1,Z7,1400),0),"",1401-MATCH(AB7,OFFSET(in!$AE$1,1,Z7,1400),0))</f>
        <v/>
      </c>
      <c r="AD7" s="64" t="str">
        <f ca="1">IF(AC7&lt;&gt;"",IF(ISNA(MATCH(AE7,OFFSET(in!$AE$1,1,Z7,1400),0)),1400-IF(Z7&lt;49,MATCH(AE7,OFFSET(in!$AE$1,1,Z7,1400),1),MATCH(AE7,OFFSET(in!$AE$1,1,Z7,1400),-1)),1401-MATCH(AE7,OFFSET(in!$AE$1,1,Z7,1400),0)),"")</f>
        <v/>
      </c>
      <c r="AE7" s="62" t="str">
        <f ca="1">IF(AC7&lt;&gt;"",MIN(OFFSET(in!$AE$1,1401-AA7,Z7,AA7,1)),"")</f>
        <v/>
      </c>
    </row>
    <row r="8" spans="1:31" ht="16.8" x14ac:dyDescent="0.4">
      <c r="A8" t="s">
        <v>5073</v>
      </c>
      <c r="B8" s="60" t="e">
        <f>MATCH(A8,out!$D$1:$O$1,0)</f>
        <v>#N/A</v>
      </c>
      <c r="C8" s="61">
        <v>1000</v>
      </c>
      <c r="D8" s="62" t="e">
        <f ca="1">MAX(OFFSET(out!$A$1,1,B8,1401-C8,1))</f>
        <v>#N/A</v>
      </c>
      <c r="E8" s="63" t="e">
        <f ca="1">IF(C8=1401-MATCH(D8,OFFSET(out!$A$1,1,B8,1400),0),"",1401-MATCH(D8,OFFSET(out!$A$1,1,B8,1400),0))</f>
        <v>#N/A</v>
      </c>
      <c r="F8" s="64" t="e">
        <f ca="1">IF(E8&lt;&gt;"",IF(ISNA(MATCH(G8,OFFSET(out!$A$1,1,B8,1400),0)),1400-IF(B8&lt;49,MATCH(G8,OFFSET(out!$A$1,1,B8,1400),1),MATCH(G8,OFFSET(out!$A$1,1,B8,1400),-1)),1401-MATCH(G8,OFFSET(out!$A$1,1,B8,1400),0)),"")</f>
        <v>#N/A</v>
      </c>
      <c r="G8" s="62" t="e">
        <f ca="1">IF(E8&lt;&gt;"",MIN(OFFSET(out!$A$1,1401-C8,B8,C8,1)),"")</f>
        <v>#N/A</v>
      </c>
      <c r="I8" t="s">
        <v>5074</v>
      </c>
      <c r="J8" s="60" t="e">
        <f>MATCH(I8,out!$P$1:$AB$1,0)</f>
        <v>#N/A</v>
      </c>
      <c r="K8" s="61">
        <v>1000</v>
      </c>
      <c r="L8" s="62" t="e">
        <f ca="1">MAX(OFFSET(out!$O$1,1,J8,1401-K8,1))</f>
        <v>#N/A</v>
      </c>
      <c r="M8" s="63" t="e">
        <f ca="1">IF(K8=1401-MATCH(L8,OFFSET(out!$O$1,1,J8,1400),0),"",1401-MATCH(L8,OFFSET(out!$O$1,1,J8,1400),0))</f>
        <v>#N/A</v>
      </c>
      <c r="N8" s="64" t="e">
        <f ca="1">IF(M8&lt;&gt;"",IF(ISNA(MATCH(O8,OFFSET(out!$O$1,1,J8,1400),0)),1400-IF(J8&lt;49,MATCH(O8,OFFSET(out!$O$1,1,J8,1400),1),MATCH(O8,OFFSET(out!$O$1,1,J8,1400),-1)),1401-MATCH(O8,OFFSET(out!$O$1,1,J8,1400),0)),"")</f>
        <v>#N/A</v>
      </c>
      <c r="O8" s="62" t="e">
        <f ca="1">IF(M8&lt;&gt;"",MIN(OFFSET(out!$O$1,1401-K8,J8,K8,1)),"")</f>
        <v>#N/A</v>
      </c>
      <c r="Q8" t="s">
        <v>5045</v>
      </c>
      <c r="R8" s="60">
        <f>MATCH(Q8,in!$B$1:$AE$1,0)</f>
        <v>6</v>
      </c>
      <c r="S8" s="61">
        <v>1000</v>
      </c>
      <c r="T8" s="62">
        <f ca="1">MAX(OFFSET(in!$A$1,1,R8,1401-S8,1))</f>
        <v>8.1300000000000008</v>
      </c>
      <c r="U8" s="63" t="str">
        <f ca="1">IF(S8=1401-MATCH(T8,OFFSET(in!$A$1,1,R8,1400),0),"",1401-MATCH(T8,OFFSET(in!$A$1,1,R8,1400),0))</f>
        <v/>
      </c>
      <c r="V8" s="64" t="str">
        <f ca="1">IF(U8&lt;&gt;"",IF(ISNA(MATCH(W8,OFFSET(in!$A$1,1,R8,1400),0)),1400-IF(R8&lt;49,MATCH(W8,OFFSET(in!$A$1,1,R8,1400),1),MATCH(W8,OFFSET(in!$A$1,1,R8,1400),-1)),1401-MATCH(W8,OFFSET(in!$A$1,1,R8,1400),0)),"")</f>
        <v/>
      </c>
      <c r="W8" s="62" t="str">
        <f ca="1">IF(U8&lt;&gt;"",MIN(OFFSET(in!$A$1,1401-S8,R8,S8,1)),"")</f>
        <v/>
      </c>
      <c r="Y8" t="s">
        <v>5045</v>
      </c>
      <c r="Z8" s="60">
        <f>MATCH(Y8,in!$AF$1:$DK$1,0)</f>
        <v>6</v>
      </c>
      <c r="AA8" s="61">
        <v>1000</v>
      </c>
      <c r="AB8" s="62">
        <f ca="1">MAX(OFFSET(in!$AE$1,1,Z8,1401-AA8,1))</f>
        <v>8.73</v>
      </c>
      <c r="AC8" s="63" t="str">
        <f ca="1">IF(AA8=1401-MATCH(AB8,OFFSET(in!$AE$1,1,Z8,1400),0),"",1401-MATCH(AB8,OFFSET(in!$AE$1,1,Z8,1400),0))</f>
        <v/>
      </c>
      <c r="AD8" s="64" t="str">
        <f ca="1">IF(AC8&lt;&gt;"",IF(ISNA(MATCH(AE8,OFFSET(in!$AE$1,1,Z8,1400),0)),1400-IF(Z8&lt;49,MATCH(AE8,OFFSET(in!$AE$1,1,Z8,1400),1),MATCH(AE8,OFFSET(in!$AE$1,1,Z8,1400),-1)),1401-MATCH(AE8,OFFSET(in!$AE$1,1,Z8,1400),0)),"")</f>
        <v/>
      </c>
      <c r="AE8" s="62" t="str">
        <f ca="1">IF(AC8&lt;&gt;"",MIN(OFFSET(in!$AE$1,1401-AA8,Z8,AA8,1)),"")</f>
        <v/>
      </c>
    </row>
    <row r="9" spans="1:31" ht="16.8" x14ac:dyDescent="0.4">
      <c r="A9" t="s">
        <v>5075</v>
      </c>
      <c r="B9" s="60" t="e">
        <f>MATCH(A9,out!$D$1:$O$1,0)</f>
        <v>#N/A</v>
      </c>
      <c r="C9" s="61">
        <v>1000</v>
      </c>
      <c r="D9" s="62" t="e">
        <f ca="1">MAX(OFFSET(out!$A$1,1,B9,1401-C9,1))</f>
        <v>#N/A</v>
      </c>
      <c r="E9" s="63" t="e">
        <f ca="1">IF(C9=1401-MATCH(D9,OFFSET(out!$A$1,1,B9,1400),0),"",1401-MATCH(D9,OFFSET(out!$A$1,1,B9,1400),0))</f>
        <v>#N/A</v>
      </c>
      <c r="F9" s="64" t="e">
        <f ca="1">IF(E9&lt;&gt;"",IF(ISNA(MATCH(G9,OFFSET(out!$A$1,1,B9,1400),0)),1400-IF(B9&lt;49,MATCH(G9,OFFSET(out!$A$1,1,B9,1400),1),MATCH(G9,OFFSET(out!$A$1,1,B9,1400),-1)),1401-MATCH(G9,OFFSET(out!$A$1,1,B9,1400),0)),"")</f>
        <v>#N/A</v>
      </c>
      <c r="G9" s="62" t="e">
        <f ca="1">IF(E9&lt;&gt;"",MIN(OFFSET(out!$A$1,1401-C9,B9,C9,1)),"")</f>
        <v>#N/A</v>
      </c>
      <c r="I9" t="s">
        <v>5075</v>
      </c>
      <c r="J9" s="60" t="e">
        <f>MATCH(I9,out!$P$1:$AB$1,0)</f>
        <v>#N/A</v>
      </c>
      <c r="K9" s="61">
        <v>1000</v>
      </c>
      <c r="L9" s="62" t="e">
        <f ca="1">MAX(OFFSET(out!$O$1,1,J9,1401-K9,1))</f>
        <v>#N/A</v>
      </c>
      <c r="M9" s="63" t="e">
        <f ca="1">IF(K9=1401-MATCH(L9,OFFSET(out!$O$1,1,J9,1400),0),"",1401-MATCH(L9,OFFSET(out!$O$1,1,J9,1400),0))</f>
        <v>#N/A</v>
      </c>
      <c r="N9" s="64" t="e">
        <f ca="1">IF(M9&lt;&gt;"",IF(ISNA(MATCH(O9,OFFSET(out!$O$1,1,J9,1400),0)),1400-IF(J9&lt;49,MATCH(O9,OFFSET(out!$O$1,1,J9,1400),1),MATCH(O9,OFFSET(out!$O$1,1,J9,1400),-1)),1401-MATCH(O9,OFFSET(out!$O$1,1,J9,1400),0)),"")</f>
        <v>#N/A</v>
      </c>
      <c r="O9" s="62" t="e">
        <f ca="1">IF(M9&lt;&gt;"",MIN(OFFSET(out!$O$1,1401-K9,J9,K9,1)),"")</f>
        <v>#N/A</v>
      </c>
      <c r="Q9" t="s">
        <v>5046</v>
      </c>
      <c r="R9" s="60">
        <f>MATCH(Q9,in!$B$1:$AE$1,0)</f>
        <v>7</v>
      </c>
      <c r="S9" s="61">
        <v>1000</v>
      </c>
      <c r="T9" s="62">
        <f ca="1">MAX(OFFSET(in!$A$1,1,R9,1401-S9,1))</f>
        <v>21.91</v>
      </c>
      <c r="U9" s="63" t="str">
        <f ca="1">IF(S9=1401-MATCH(T9,OFFSET(in!$A$1,1,R9,1400),0),"",1401-MATCH(T9,OFFSET(in!$A$1,1,R9,1400),0))</f>
        <v/>
      </c>
      <c r="V9" s="64" t="str">
        <f ca="1">IF(U9&lt;&gt;"",IF(ISNA(MATCH(W9,OFFSET(in!$A$1,1,R9,1400),0)),1400-IF(R9&lt;49,MATCH(W9,OFFSET(in!$A$1,1,R9,1400),1),MATCH(W9,OFFSET(in!$A$1,1,R9,1400),-1)),1401-MATCH(W9,OFFSET(in!$A$1,1,R9,1400),0)),"")</f>
        <v/>
      </c>
      <c r="W9" s="62" t="str">
        <f ca="1">IF(U9&lt;&gt;"",MIN(OFFSET(in!$A$1,1401-S9,R9,S9,1)),"")</f>
        <v/>
      </c>
      <c r="Y9" t="s">
        <v>5046</v>
      </c>
      <c r="Z9" s="60">
        <f>MATCH(Y9,in!$AF$1:$DK$1,0)</f>
        <v>7</v>
      </c>
      <c r="AA9" s="61">
        <v>1000</v>
      </c>
      <c r="AB9" s="62">
        <f ca="1">MAX(OFFSET(in!$AE$1,1,Z9,1401-AA9,1))</f>
        <v>24.92</v>
      </c>
      <c r="AC9" s="63" t="str">
        <f ca="1">IF(AA9=1401-MATCH(AB9,OFFSET(in!$AE$1,1,Z9,1400),0),"",1401-MATCH(AB9,OFFSET(in!$AE$1,1,Z9,1400),0))</f>
        <v/>
      </c>
      <c r="AD9" s="64" t="str">
        <f ca="1">IF(AC9&lt;&gt;"",IF(ISNA(MATCH(AE9,OFFSET(in!$AE$1,1,Z9,1400),0)),1400-IF(Z9&lt;49,MATCH(AE9,OFFSET(in!$AE$1,1,Z9,1400),1),MATCH(AE9,OFFSET(in!$AE$1,1,Z9,1400),-1)),1401-MATCH(AE9,OFFSET(in!$AE$1,1,Z9,1400),0)),"")</f>
        <v/>
      </c>
      <c r="AE9" s="62" t="str">
        <f ca="1">IF(AC9&lt;&gt;"",MIN(OFFSET(in!$AE$1,1401-AA9,Z9,AA9,1)),"")</f>
        <v/>
      </c>
    </row>
    <row r="10" spans="1:31" ht="16.8" x14ac:dyDescent="0.4">
      <c r="A10" t="s">
        <v>5076</v>
      </c>
      <c r="B10" s="60" t="e">
        <f>MATCH(A10,out!$D$1:$O$1,0)</f>
        <v>#N/A</v>
      </c>
      <c r="C10" s="61">
        <v>1000</v>
      </c>
      <c r="D10" s="62" t="e">
        <f ca="1">MAX(OFFSET(out!$A$1,1,B10,1401-C10,1))</f>
        <v>#N/A</v>
      </c>
      <c r="E10" s="63" t="e">
        <f ca="1">IF(C10=1401-MATCH(D10,OFFSET(out!$A$1,1,B10,1400),0),"",1401-MATCH(D10,OFFSET(out!$A$1,1,B10,1400),0))</f>
        <v>#N/A</v>
      </c>
      <c r="F10" s="64" t="e">
        <f ca="1">IF(E10&lt;&gt;"",IF(ISNA(MATCH(G10,OFFSET(out!$A$1,1,B10,1400),0)),1400-IF(B10&lt;49,MATCH(G10,OFFSET(out!$A$1,1,B10,1400),1),MATCH(G10,OFFSET(out!$A$1,1,B10,1400),-1)),1401-MATCH(G10,OFFSET(out!$A$1,1,B10,1400),0)),"")</f>
        <v>#N/A</v>
      </c>
      <c r="G10" s="62" t="e">
        <f ca="1">IF(E10&lt;&gt;"",MIN(OFFSET(out!$A$1,1401-C10,B10,C10,1)),"")</f>
        <v>#N/A</v>
      </c>
      <c r="H10" s="66"/>
      <c r="I10" t="s">
        <v>5076</v>
      </c>
      <c r="J10" s="60" t="e">
        <f>MATCH(I10,out!$P$1:$AB$1,0)</f>
        <v>#N/A</v>
      </c>
      <c r="K10" s="61">
        <v>1000</v>
      </c>
      <c r="L10" s="62" t="e">
        <f ca="1">MAX(OFFSET(out!$O$1,1,J10,1401-K10,1))</f>
        <v>#N/A</v>
      </c>
      <c r="M10" s="63" t="e">
        <f ca="1">IF(K10=1401-MATCH(L10,OFFSET(out!$O$1,1,J10,1400),0),"",1401-MATCH(L10,OFFSET(out!$O$1,1,J10,1400),0))</f>
        <v>#N/A</v>
      </c>
      <c r="N10" s="64" t="e">
        <f ca="1">IF(M10&lt;&gt;"",IF(ISNA(MATCH(O10,OFFSET(out!$O$1,1,J10,1400),0)),1400-IF(J10&lt;49,MATCH(O10,OFFSET(out!$O$1,1,J10,1400),1),MATCH(O10,OFFSET(out!$O$1,1,J10,1400),-1)),1401-MATCH(O10,OFFSET(out!$O$1,1,J10,1400),0)),"")</f>
        <v>#N/A</v>
      </c>
      <c r="O10" s="62" t="e">
        <f ca="1">IF(M10&lt;&gt;"",MIN(OFFSET(out!$O$1,1401-K10,J10,K10,1)),"")</f>
        <v>#N/A</v>
      </c>
      <c r="Q10" t="s">
        <v>5047</v>
      </c>
      <c r="R10" s="60">
        <f>MATCH(Q10,in!$B$1:$AE$1,0)</f>
        <v>8</v>
      </c>
      <c r="S10" s="61">
        <v>1000</v>
      </c>
      <c r="T10" s="62">
        <f ca="1">MAX(OFFSET(in!$A$1,1,R10,1401-S10,1))</f>
        <v>34.44</v>
      </c>
      <c r="U10" s="63" t="str">
        <f ca="1">IF(S10=1401-MATCH(T10,OFFSET(in!$A$1,1,R10,1400),0),"",1401-MATCH(T10,OFFSET(in!$A$1,1,R10,1400),0))</f>
        <v/>
      </c>
      <c r="V10" s="64" t="str">
        <f ca="1">IF(U10&lt;&gt;"",IF(ISNA(MATCH(W10,OFFSET(in!$A$1,1,R10,1400),0)),1400-IF(R10&lt;49,MATCH(W10,OFFSET(in!$A$1,1,R10,1400),1),MATCH(W10,OFFSET(in!$A$1,1,R10,1400),-1)),1401-MATCH(W10,OFFSET(in!$A$1,1,R10,1400),0)),"")</f>
        <v/>
      </c>
      <c r="W10" s="62" t="str">
        <f ca="1">IF(U10&lt;&gt;"",MIN(OFFSET(in!$A$1,1401-S10,R10,S10,1)),"")</f>
        <v/>
      </c>
      <c r="Y10" t="s">
        <v>5047</v>
      </c>
      <c r="Z10" s="60">
        <f>MATCH(Y10,in!$AF$1:$DK$1,0)</f>
        <v>8</v>
      </c>
      <c r="AA10" s="61">
        <v>1000</v>
      </c>
      <c r="AB10" s="62">
        <f ca="1">MAX(OFFSET(in!$AE$1,1,Z10,1401-AA10,1))</f>
        <v>40.06</v>
      </c>
      <c r="AC10" s="63" t="str">
        <f ca="1">IF(AA10=1401-MATCH(AB10,OFFSET(in!$AE$1,1,Z10,1400),0),"",1401-MATCH(AB10,OFFSET(in!$AE$1,1,Z10,1400),0))</f>
        <v/>
      </c>
      <c r="AD10" s="64" t="str">
        <f ca="1">IF(AC10&lt;&gt;"",IF(ISNA(MATCH(AE10,OFFSET(in!$AE$1,1,Z10,1400),0)),1400-IF(Z10&lt;49,MATCH(AE10,OFFSET(in!$AE$1,1,Z10,1400),1),MATCH(AE10,OFFSET(in!$AE$1,1,Z10,1400),-1)),1401-MATCH(AE10,OFFSET(in!$AE$1,1,Z10,1400),0)),"")</f>
        <v/>
      </c>
      <c r="AE10" s="62" t="str">
        <f ca="1">IF(AC10&lt;&gt;"",MIN(OFFSET(in!$AE$1,1401-AA10,Z10,AA10,1)),"")</f>
        <v/>
      </c>
    </row>
    <row r="11" spans="1:31" ht="16.8" x14ac:dyDescent="0.4">
      <c r="A11" t="s">
        <v>5049</v>
      </c>
      <c r="B11" s="60" t="e">
        <f>MATCH(A11,out!$D$1:$O$1,0)</f>
        <v>#N/A</v>
      </c>
      <c r="C11" s="61">
        <v>1000</v>
      </c>
      <c r="D11" s="65" t="e">
        <f ca="1">MAX(OFFSET(out!$A$1,1,B11,1401-C11,1))</f>
        <v>#N/A</v>
      </c>
      <c r="E11" s="63" t="e">
        <f ca="1">IF(C11=1401-MATCH(D11,OFFSET(out!$A$1,1,B11,1400),0),"",1401-MATCH(D11,OFFSET(out!$A$1,1,B11,1400),0))</f>
        <v>#N/A</v>
      </c>
      <c r="F11" s="64" t="e">
        <f ca="1">IF(E11&lt;&gt;"",IF(ISNA(MATCH(G11,OFFSET(out!$A$1,1,B11,1400),0)),1400-IF(B11&lt;49,MATCH(G11,OFFSET(out!$A$1,1,B11,1400),1),MATCH(G11,OFFSET(out!$A$1,1,B11,1400),-1)),1401-MATCH(G11,OFFSET(out!$A$1,1,B11,1400),0)),"")</f>
        <v>#N/A</v>
      </c>
      <c r="G11" s="65" t="e">
        <f ca="1">IF(E11&lt;&gt;"",MIN(OFFSET(out!$A$1,1401-C11,B11,C11,1)),"")</f>
        <v>#N/A</v>
      </c>
      <c r="H11" s="66"/>
      <c r="I11" t="s">
        <v>5049</v>
      </c>
      <c r="J11" s="60" t="e">
        <f>MATCH(I11,out!$P$1:$AB$1,0)</f>
        <v>#N/A</v>
      </c>
      <c r="K11" s="61">
        <v>1000</v>
      </c>
      <c r="L11" s="62" t="e">
        <f ca="1">MAX(OFFSET(out!$O$1,1,J11,1401-K11,1))</f>
        <v>#N/A</v>
      </c>
      <c r="M11" s="63" t="e">
        <f ca="1">IF(K11=1401-MATCH(L11,OFFSET(out!$O$1,1,J11,1400),0),"",1401-MATCH(L11,OFFSET(out!$O$1,1,J11,1400),0))</f>
        <v>#N/A</v>
      </c>
      <c r="N11" s="64" t="e">
        <f ca="1">IF(M11&lt;&gt;"",IF(ISNA(MATCH(O11,OFFSET(out!$O$1,1,J11,1400),0)),1400-IF(J11&lt;49,MATCH(O11,OFFSET(out!$O$1,1,J11,1400),1),MATCH(O11,OFFSET(out!$O$1,1,J11,1400),-1)),1401-MATCH(O11,OFFSET(out!$O$1,1,J11,1400),0)),"")</f>
        <v>#N/A</v>
      </c>
      <c r="O11" s="62" t="e">
        <f ca="1">IF(M11&lt;&gt;"",MIN(OFFSET(out!$O$1,1401-K11,J11,K11,1)),"")</f>
        <v>#N/A</v>
      </c>
      <c r="Q11" t="s">
        <v>5048</v>
      </c>
      <c r="R11" s="60">
        <f>MATCH(Q11,in!$B$1:$AE$1,0)</f>
        <v>9</v>
      </c>
      <c r="S11" s="61">
        <v>1000</v>
      </c>
      <c r="T11" s="62">
        <f ca="1">MAX(OFFSET(in!$A$1,1,R11,1401-S11,1))</f>
        <v>48.67</v>
      </c>
      <c r="U11" s="63" t="str">
        <f ca="1">IF(S11=1401-MATCH(T11,OFFSET(in!$A$1,1,R11,1400),0),"",1401-MATCH(T11,OFFSET(in!$A$1,1,R11,1400),0))</f>
        <v/>
      </c>
      <c r="V11" s="64" t="str">
        <f ca="1">IF(U11&lt;&gt;"",IF(ISNA(MATCH(W11,OFFSET(in!$A$1,1,R11,1400),0)),1400-IF(R11&lt;49,MATCH(W11,OFFSET(in!$A$1,1,R11,1400),1),MATCH(W11,OFFSET(in!$A$1,1,R11,1400),-1)),1401-MATCH(W11,OFFSET(in!$A$1,1,R11,1400),0)),"")</f>
        <v/>
      </c>
      <c r="W11" s="62" t="str">
        <f ca="1">IF(U11&lt;&gt;"",MIN(OFFSET(in!$A$1,1401-S11,R11,S11,1)),"")</f>
        <v/>
      </c>
      <c r="Y11" t="s">
        <v>5048</v>
      </c>
      <c r="Z11" s="60">
        <f>MATCH(Y11,in!$AF$1:$DK$1,0)</f>
        <v>9</v>
      </c>
      <c r="AA11" s="61">
        <v>1000</v>
      </c>
      <c r="AB11" s="62">
        <f ca="1">MAX(OFFSET(in!$AE$1,1,Z11,1401-AA11,1))</f>
        <v>56.3</v>
      </c>
      <c r="AC11" s="63" t="str">
        <f ca="1">IF(AA11=1401-MATCH(AB11,OFFSET(in!$AE$1,1,Z11,1400),0),"",1401-MATCH(AB11,OFFSET(in!$AE$1,1,Z11,1400),0))</f>
        <v/>
      </c>
      <c r="AD11" s="64" t="str">
        <f ca="1">IF(AC11&lt;&gt;"",IF(ISNA(MATCH(AE11,OFFSET(in!$AE$1,1,Z11,1400),0)),1400-IF(Z11&lt;49,MATCH(AE11,OFFSET(in!$AE$1,1,Z11,1400),1),MATCH(AE11,OFFSET(in!$AE$1,1,Z11,1400),-1)),1401-MATCH(AE11,OFFSET(in!$AE$1,1,Z11,1400),0)),"")</f>
        <v/>
      </c>
      <c r="AE11" s="62" t="str">
        <f ca="1">IF(AC11&lt;&gt;"",MIN(OFFSET(in!$AE$1,1401-AA11,Z11,AA11,1)),"")</f>
        <v/>
      </c>
    </row>
    <row r="12" spans="1:31" ht="16.8" x14ac:dyDescent="0.4">
      <c r="A12" t="s">
        <v>5050</v>
      </c>
      <c r="B12" s="60" t="e">
        <f>MATCH(A12,out!$D$1:$O$1,0)</f>
        <v>#N/A</v>
      </c>
      <c r="C12" s="61">
        <v>1000</v>
      </c>
      <c r="D12" s="65" t="e">
        <f ca="1">MAX(OFFSET(out!$A$1,1,B12,1401-C12,1))</f>
        <v>#N/A</v>
      </c>
      <c r="E12" s="63" t="e">
        <f ca="1">IF(C12=1401-MATCH(D12,OFFSET(out!$A$1,1,B12,1400),0),"",1401-MATCH(D12,OFFSET(out!$A$1,1,B12,1400),0))</f>
        <v>#N/A</v>
      </c>
      <c r="F12" s="64" t="e">
        <f ca="1">IF(E12&lt;&gt;"",IF(ISNA(MATCH(G12,OFFSET(out!$A$1,1,B12,1400),0)),1400-IF(B12&lt;49,MATCH(G12,OFFSET(out!$A$1,1,B12,1400),1),MATCH(G12,OFFSET(out!$A$1,1,B12,1400),-1)),1401-MATCH(G12,OFFSET(out!$A$1,1,B12,1400),0)),"")</f>
        <v>#N/A</v>
      </c>
      <c r="G12" s="65" t="e">
        <f ca="1">IF(E12&lt;&gt;"",MIN(OFFSET(out!$A$1,1401-C12,B12,C12,1)),"")</f>
        <v>#N/A</v>
      </c>
      <c r="H12" s="66"/>
      <c r="I12" t="s">
        <v>5050</v>
      </c>
      <c r="J12" s="60" t="e">
        <f>MATCH(I12,out!$P$1:$AB$1,0)</f>
        <v>#N/A</v>
      </c>
      <c r="K12" s="61">
        <v>1000</v>
      </c>
      <c r="L12" s="62" t="e">
        <f ca="1">MAX(OFFSET(out!$O$1,1,J12,1401-K12,1))</f>
        <v>#N/A</v>
      </c>
      <c r="M12" s="63" t="e">
        <f ca="1">IF(K12=1401-MATCH(L12,OFFSET(out!$O$1,1,J12,1400),0),"",1401-MATCH(L12,OFFSET(out!$O$1,1,J12,1400),0))</f>
        <v>#N/A</v>
      </c>
      <c r="N12" s="64" t="e">
        <f ca="1">IF(M12&lt;&gt;"",IF(ISNA(MATCH(O12,OFFSET(out!$O$1,1,J12,1400),0)),1400-IF(J12&lt;49,MATCH(O12,OFFSET(out!$O$1,1,J12,1400),1),MATCH(O12,OFFSET(out!$O$1,1,J12,1400),-1)),1401-MATCH(O12,OFFSET(out!$O$1,1,J12,1400),0)),"")</f>
        <v>#N/A</v>
      </c>
      <c r="O12" s="62" t="e">
        <f ca="1">IF(M12&lt;&gt;"",MIN(OFFSET(out!$O$1,1401-K12,J12,K12,1)),"")</f>
        <v>#N/A</v>
      </c>
      <c r="Q12" t="s">
        <v>2249</v>
      </c>
      <c r="R12" s="60">
        <f>MATCH(Q12,in!$B$1:$AE$1,0)</f>
        <v>10</v>
      </c>
      <c r="S12" s="61">
        <v>1000</v>
      </c>
      <c r="T12" s="62">
        <f ca="1">MAX(OFFSET(in!$A$1,1,R12,1401-S12,1))</f>
        <v>7.3981481481481489E-4</v>
      </c>
      <c r="U12" s="63" t="str">
        <f ca="1">IF(S12=1401-MATCH(T12,OFFSET(in!$A$1,1,R12,1400),0),"",1401-MATCH(T12,OFFSET(in!$A$1,1,R12,1400),0))</f>
        <v/>
      </c>
      <c r="V12" s="64" t="str">
        <f ca="1">IF(U12&lt;&gt;"",IF(ISNA(MATCH(W12,OFFSET(in!$A$1,1,R12,1400),0)),1400-IF(R12&lt;49,MATCH(W12,OFFSET(in!$A$1,1,R12,1400),1),MATCH(W12,OFFSET(in!$A$1,1,R12,1400),-1)),1401-MATCH(W12,OFFSET(in!$A$1,1,R12,1400),0)),"")</f>
        <v/>
      </c>
      <c r="W12" s="62" t="str">
        <f ca="1">IF(U12&lt;&gt;"",MIN(OFFSET(in!$A$1,1401-S12,R12,S12,1)),"")</f>
        <v/>
      </c>
      <c r="Y12" t="s">
        <v>2249</v>
      </c>
      <c r="Z12" s="60">
        <f>MATCH(Y12,in!$AF$1:$DK$1,0)</f>
        <v>10</v>
      </c>
      <c r="AA12" s="61">
        <v>1000</v>
      </c>
      <c r="AB12" s="62">
        <f ca="1">MAX(OFFSET(in!$AE$1,1,Z12,1401-AA12,1))</f>
        <v>8.5775462962962964E-4</v>
      </c>
      <c r="AC12" s="63" t="str">
        <f ca="1">IF(AA12=1401-MATCH(AB12,OFFSET(in!$AE$1,1,Z12,1400),0),"",1401-MATCH(AB12,OFFSET(in!$AE$1,1,Z12,1400),0))</f>
        <v/>
      </c>
      <c r="AD12" s="64" t="str">
        <f ca="1">IF(AC12&lt;&gt;"",IF(ISNA(MATCH(AE12,OFFSET(in!$AE$1,1,Z12,1400),0)),1400-IF(Z12&lt;49,MATCH(AE12,OFFSET(in!$AE$1,1,Z12,1400),1),MATCH(AE12,OFFSET(in!$AE$1,1,Z12,1400),-1)),1401-MATCH(AE12,OFFSET(in!$AE$1,1,Z12,1400),0)),"")</f>
        <v/>
      </c>
      <c r="AE12" s="62" t="str">
        <f ca="1">IF(AC12&lt;&gt;"",MIN(OFFSET(in!$AE$1,1401-AA12,Z12,AA12,1)),"")</f>
        <v/>
      </c>
    </row>
    <row r="13" spans="1:31" ht="16.8" x14ac:dyDescent="0.4">
      <c r="A13" t="s">
        <v>5051</v>
      </c>
      <c r="B13" s="60" t="e">
        <f>MATCH(A13,out!$D$1:$O$1,0)</f>
        <v>#N/A</v>
      </c>
      <c r="C13" s="61">
        <v>1000</v>
      </c>
      <c r="D13" s="65" t="e">
        <f ca="1">MAX(OFFSET(out!$A$1,1,B13,1401-C13,1))</f>
        <v>#N/A</v>
      </c>
      <c r="E13" s="63" t="e">
        <f ca="1">IF(C13=1401-MATCH(D13,OFFSET(out!$A$1,1,B13,1400),0),"",1401-MATCH(D13,OFFSET(out!$A$1,1,B13,1400),0))</f>
        <v>#N/A</v>
      </c>
      <c r="F13" s="64" t="e">
        <f ca="1">IF(E13&lt;&gt;"",IF(ISNA(MATCH(G13,OFFSET(out!$A$1,1,B13,1400),0)),1400-IF(B13&lt;49,MATCH(G13,OFFSET(out!$A$1,1,B13,1400),1),MATCH(G13,OFFSET(out!$A$1,1,B13,1400),-1)),1401-MATCH(G13,OFFSET(out!$A$1,1,B13,1400),0)),"")</f>
        <v>#N/A</v>
      </c>
      <c r="G13" s="65" t="e">
        <f ca="1">IF(E13&lt;&gt;"",MIN(OFFSET(out!$A$1,1401-C13,B13,C13,1)),"")</f>
        <v>#N/A</v>
      </c>
      <c r="H13" s="66"/>
      <c r="I13" t="s">
        <v>5051</v>
      </c>
      <c r="J13" s="60" t="e">
        <f>MATCH(I13,out!$P$1:$AB$1,0)</f>
        <v>#N/A</v>
      </c>
      <c r="K13" s="61">
        <v>1000</v>
      </c>
      <c r="L13" s="62" t="e">
        <f ca="1">MAX(OFFSET(out!$O$1,1,J13,1401-K13,1))</f>
        <v>#N/A</v>
      </c>
      <c r="M13" s="63" t="e">
        <f ca="1">IF(K13=1401-MATCH(L13,OFFSET(out!$O$1,1,J13,1400),0),"",1401-MATCH(L13,OFFSET(out!$O$1,1,J13,1400),0))</f>
        <v>#N/A</v>
      </c>
      <c r="N13" s="64" t="e">
        <f ca="1">IF(M13&lt;&gt;"",IF(ISNA(MATCH(O13,OFFSET(out!$O$1,1,J13,1400),0)),1400-IF(J13&lt;49,MATCH(O13,OFFSET(out!$O$1,1,J13,1400),1),MATCH(O13,OFFSET(out!$O$1,1,J13,1400),-1)),1401-MATCH(O13,OFFSET(out!$O$1,1,J13,1400),0)),"")</f>
        <v>#N/A</v>
      </c>
      <c r="O13" s="62" t="e">
        <f ca="1">IF(M13&lt;&gt;"",MIN(OFFSET(out!$O$1,1401-K13,J13,K13,1)),"")</f>
        <v>#N/A</v>
      </c>
      <c r="Q13" t="s">
        <v>5049</v>
      </c>
      <c r="R13" s="60">
        <f>MATCH(Q13,in!$B$1:$AE$1,0)</f>
        <v>11</v>
      </c>
      <c r="S13" s="61">
        <v>1000</v>
      </c>
      <c r="T13" s="62">
        <f ca="1">MAX(OFFSET(in!$A$1,1,R13,1401-S13,1))</f>
        <v>1.0113425925925925E-3</v>
      </c>
      <c r="U13" s="63" t="str">
        <f ca="1">IF(S13=1401-MATCH(T13,OFFSET(in!$A$1,1,R13,1400),0),"",1401-MATCH(T13,OFFSET(in!$A$1,1,R13,1400),0))</f>
        <v/>
      </c>
      <c r="V13" s="64" t="str">
        <f ca="1">IF(U13&lt;&gt;"",IF(ISNA(MATCH(W13,OFFSET(in!$A$1,1,R13,1400),0)),1400-IF(R13&lt;49,MATCH(W13,OFFSET(in!$A$1,1,R13,1400),1),MATCH(W13,OFFSET(in!$A$1,1,R13,1400),-1)),1401-MATCH(W13,OFFSET(in!$A$1,1,R13,1400),0)),"")</f>
        <v/>
      </c>
      <c r="W13" s="62" t="str">
        <f ca="1">IF(U13&lt;&gt;"",MIN(OFFSET(in!$A$1,1401-S13,R13,S13,1)),"")</f>
        <v/>
      </c>
      <c r="Y13" t="s">
        <v>5049</v>
      </c>
      <c r="Z13" s="60">
        <f>MATCH(Y13,in!$AF$1:$DK$1,0)</f>
        <v>11</v>
      </c>
      <c r="AA13" s="61">
        <v>1000</v>
      </c>
      <c r="AB13" s="62">
        <f ca="1">MAX(OFFSET(in!$AE$1,1,Z13,1401-AA13,1))</f>
        <v>1.1802083333333335E-3</v>
      </c>
      <c r="AC13" s="63" t="str">
        <f ca="1">IF(AA13=1401-MATCH(AB13,OFFSET(in!$AE$1,1,Z13,1400),0),"",1401-MATCH(AB13,OFFSET(in!$AE$1,1,Z13,1400),0))</f>
        <v/>
      </c>
      <c r="AD13" s="64" t="str">
        <f ca="1">IF(AC13&lt;&gt;"",IF(ISNA(MATCH(AE13,OFFSET(in!$AE$1,1,Z13,1400),0)),1400-IF(Z13&lt;49,MATCH(AE13,OFFSET(in!$AE$1,1,Z13,1400),1),MATCH(AE13,OFFSET(in!$AE$1,1,Z13,1400),-1)),1401-MATCH(AE13,OFFSET(in!$AE$1,1,Z13,1400),0)),"")</f>
        <v/>
      </c>
      <c r="AE13" s="62" t="str">
        <f ca="1">IF(AC13&lt;&gt;"",MIN(OFFSET(in!$AE$1,1401-AA13,Z13,AA13,1)),"")</f>
        <v/>
      </c>
    </row>
    <row r="14" spans="1:31" ht="16.8" x14ac:dyDescent="0.4">
      <c r="A14" t="s">
        <v>5052</v>
      </c>
      <c r="B14" s="60" t="e">
        <f>MATCH(A14,out!$D$1:$O$1,0)</f>
        <v>#N/A</v>
      </c>
      <c r="C14" s="61">
        <v>1000</v>
      </c>
      <c r="D14" s="65" t="e">
        <f ca="1">MAX(OFFSET(out!$A$1,1,B14,1401-C14,1))</f>
        <v>#N/A</v>
      </c>
      <c r="E14" s="63" t="e">
        <f ca="1">IF(C14=1401-MATCH(D14,OFFSET(out!$A$1,1,B14,1400),0),"",1401-MATCH(D14,OFFSET(out!$A$1,1,B14,1400),0))</f>
        <v>#N/A</v>
      </c>
      <c r="F14" s="64" t="e">
        <f ca="1">IF(E14&lt;&gt;"",IF(ISNA(MATCH(G14,OFFSET(out!$A$1,1,B14,1400),0)),1400-IF(B14&lt;49,MATCH(G14,OFFSET(out!$A$1,1,B14,1400),1),MATCH(G14,OFFSET(out!$A$1,1,B14,1400),-1)),1401-MATCH(G14,OFFSET(out!$A$1,1,B14,1400),0)),"")</f>
        <v>#N/A</v>
      </c>
      <c r="G14" s="65" t="e">
        <f ca="1">IF(E14&lt;&gt;"",MIN(OFFSET(out!$A$1,1401-C14,B14,C14,1)),"")</f>
        <v>#N/A</v>
      </c>
      <c r="H14" s="66"/>
      <c r="I14" t="s">
        <v>5052</v>
      </c>
      <c r="J14" s="60" t="e">
        <f>MATCH(I14,out!$P$1:$AB$1,0)</f>
        <v>#N/A</v>
      </c>
      <c r="K14" s="61">
        <v>1000</v>
      </c>
      <c r="L14" s="62" t="e">
        <f ca="1">MAX(OFFSET(out!$O$1,1,J14,1401-K14,1))</f>
        <v>#N/A</v>
      </c>
      <c r="M14" s="63" t="e">
        <f ca="1">IF(K14=1401-MATCH(L14,OFFSET(out!$O$1,1,J14,1400),0),"",1401-MATCH(L14,OFFSET(out!$O$1,1,J14,1400),0))</f>
        <v>#N/A</v>
      </c>
      <c r="N14" s="64" t="e">
        <f ca="1">IF(M14&lt;&gt;"",IF(ISNA(MATCH(O14,OFFSET(out!$O$1,1,J14,1400),0)),1400-IF(J14&lt;49,MATCH(O14,OFFSET(out!$O$1,1,J14,1400),1),MATCH(O14,OFFSET(out!$O$1,1,J14,1400),-1)),1401-MATCH(O14,OFFSET(out!$O$1,1,J14,1400),0)),"")</f>
        <v>#N/A</v>
      </c>
      <c r="O14" s="62" t="e">
        <f ca="1">IF(M14&lt;&gt;"",MIN(OFFSET(out!$O$1,1401-K14,J14,K14,1)),"")</f>
        <v>#N/A</v>
      </c>
      <c r="Q14" t="s">
        <v>5050</v>
      </c>
      <c r="R14" s="60">
        <f>MATCH(Q14,in!$B$1:$AE$1,0)</f>
        <v>12</v>
      </c>
      <c r="S14" s="61">
        <v>1000</v>
      </c>
      <c r="T14" s="62">
        <f ca="1">MAX(OFFSET(in!$A$1,1,R14,1401-S14,1))</f>
        <v>2.279976851851852E-3</v>
      </c>
      <c r="U14" s="63" t="str">
        <f ca="1">IF(S14=1401-MATCH(T14,OFFSET(in!$A$1,1,R14,1400),0),"",1401-MATCH(T14,OFFSET(in!$A$1,1,R14,1400),0))</f>
        <v/>
      </c>
      <c r="V14" s="64" t="str">
        <f ca="1">IF(U14&lt;&gt;"",IF(ISNA(MATCH(W14,OFFSET(in!$A$1,1,R14,1400),0)),1400-IF(R14&lt;49,MATCH(W14,OFFSET(in!$A$1,1,R14,1400),1),MATCH(W14,OFFSET(in!$A$1,1,R14,1400),-1)),1401-MATCH(W14,OFFSET(in!$A$1,1,R14,1400),0)),"")</f>
        <v/>
      </c>
      <c r="W14" s="62" t="str">
        <f ca="1">IF(U14&lt;&gt;"",MIN(OFFSET(in!$A$1,1401-S14,R14,S14,1)),"")</f>
        <v/>
      </c>
      <c r="Y14" t="s">
        <v>5050</v>
      </c>
      <c r="Z14" s="60">
        <f>MATCH(Y14,in!$AF$1:$DK$1,0)</f>
        <v>12</v>
      </c>
      <c r="AA14" s="61">
        <v>1000</v>
      </c>
      <c r="AB14" s="62">
        <f ca="1">MAX(OFFSET(in!$AE$1,1,Z14,1401-AA14,1))</f>
        <v>2.6619212962962963E-3</v>
      </c>
      <c r="AC14" s="63" t="str">
        <f ca="1">IF(AA14=1401-MATCH(AB14,OFFSET(in!$AE$1,1,Z14,1400),0),"",1401-MATCH(AB14,OFFSET(in!$AE$1,1,Z14,1400),0))</f>
        <v/>
      </c>
      <c r="AD14" s="64" t="str">
        <f ca="1">IF(AC14&lt;&gt;"",IF(ISNA(MATCH(AE14,OFFSET(in!$AE$1,1,Z14,1400),0)),1400-IF(Z14&lt;49,MATCH(AE14,OFFSET(in!$AE$1,1,Z14,1400),1),MATCH(AE14,OFFSET(in!$AE$1,1,Z14,1400),-1)),1401-MATCH(AE14,OFFSET(in!$AE$1,1,Z14,1400),0)),"")</f>
        <v/>
      </c>
      <c r="AE14" s="62" t="str">
        <f ca="1">IF(AC14&lt;&gt;"",MIN(OFFSET(in!$AE$1,1401-AA14,Z14,AA14,1)),"")</f>
        <v/>
      </c>
    </row>
    <row r="15" spans="1:31" ht="16.8" x14ac:dyDescent="0.4">
      <c r="A15" t="s">
        <v>2250</v>
      </c>
      <c r="B15" s="60" t="e">
        <f>MATCH(A15,out!$D$1:$O$1,0)</f>
        <v>#N/A</v>
      </c>
      <c r="C15" s="61">
        <v>1000</v>
      </c>
      <c r="D15" s="65" t="e">
        <f ca="1">MAX(OFFSET(out!$A$1,1,B15,1401-C15,1))</f>
        <v>#N/A</v>
      </c>
      <c r="E15" s="63" t="e">
        <f ca="1">IF(C15=1401-MATCH(D15,OFFSET(out!$A$1,1,B15,1400),0),"",1401-MATCH(D15,OFFSET(out!$A$1,1,B15,1400),0))</f>
        <v>#N/A</v>
      </c>
      <c r="F15" s="64" t="e">
        <f ca="1">IF(E15&lt;&gt;"",IF(ISNA(MATCH(G15,OFFSET(out!$A$1,1,B15,1400),0)),1400-IF(B15&lt;49,MATCH(G15,OFFSET(out!$A$1,1,B15,1400),1),MATCH(G15,OFFSET(out!$A$1,1,B15,1400),-1)),1401-MATCH(G15,OFFSET(out!$A$1,1,B15,1400),0)),"")</f>
        <v>#N/A</v>
      </c>
      <c r="G15" s="65" t="e">
        <f ca="1">IF(E15&lt;&gt;"",MIN(OFFSET(out!$A$1,1401-C15,B15,C15,1)),"")</f>
        <v>#N/A</v>
      </c>
      <c r="H15" s="66"/>
      <c r="I15" t="s">
        <v>2250</v>
      </c>
      <c r="J15" s="60" t="e">
        <f>MATCH(I15,out!$P$1:$AB$1,0)</f>
        <v>#N/A</v>
      </c>
      <c r="K15" s="61">
        <v>1000</v>
      </c>
      <c r="L15" s="62" t="e">
        <f ca="1">MAX(OFFSET(out!$O$1,1,J15,1401-K15,1))</f>
        <v>#N/A</v>
      </c>
      <c r="M15" s="63" t="e">
        <f ca="1">IF(K15=1401-MATCH(L15,OFFSET(out!$O$1,1,J15,1400),0),"",1401-MATCH(L15,OFFSET(out!$O$1,1,J15,1400),0))</f>
        <v>#N/A</v>
      </c>
      <c r="N15" s="64" t="e">
        <f ca="1">IF(M15&lt;&gt;"",IF(ISNA(MATCH(O15,OFFSET(out!$O$1,1,J15,1400),0)),1400-IF(J15&lt;49,MATCH(O15,OFFSET(out!$O$1,1,J15,1400),1),MATCH(O15,OFFSET(out!$O$1,1,J15,1400),-1)),1401-MATCH(O15,OFFSET(out!$O$1,1,J15,1400),0)),"")</f>
        <v>#N/A</v>
      </c>
      <c r="O15" s="62" t="e">
        <f ca="1">IF(M15&lt;&gt;"",MIN(OFFSET(out!$O$1,1401-K15,J15,K15,1)),"")</f>
        <v>#N/A</v>
      </c>
      <c r="Q15" t="s">
        <v>5051</v>
      </c>
      <c r="R15" s="60">
        <f>MATCH(Q15,in!$B$1:$AE$1,0)</f>
        <v>13</v>
      </c>
      <c r="S15" s="61">
        <v>1000</v>
      </c>
      <c r="T15" s="62">
        <f ca="1">MAX(OFFSET(in!$A$1,1,R15,1401-S15,1))</f>
        <v>9.300925925925926E-4</v>
      </c>
      <c r="U15" s="63" t="str">
        <f ca="1">IF(S15=1401-MATCH(T15,OFFSET(in!$A$1,1,R15,1400),0),"",1401-MATCH(T15,OFFSET(in!$A$1,1,R15,1400),0))</f>
        <v/>
      </c>
      <c r="V15" s="64" t="str">
        <f ca="1">IF(U15&lt;&gt;"",IF(ISNA(MATCH(W15,OFFSET(in!$A$1,1,R15,1400),0)),1400-IF(R15&lt;49,MATCH(W15,OFFSET(in!$A$1,1,R15,1400),1),MATCH(W15,OFFSET(in!$A$1,1,R15,1400),-1)),1401-MATCH(W15,OFFSET(in!$A$1,1,R15,1400),0)),"")</f>
        <v/>
      </c>
      <c r="W15" s="62" t="str">
        <f ca="1">IF(U15&lt;&gt;"",MIN(OFFSET(in!$A$1,1401-S15,R15,S15,1)),"")</f>
        <v/>
      </c>
      <c r="Y15" t="s">
        <v>5051</v>
      </c>
      <c r="Z15" s="60">
        <f>MATCH(Y15,in!$AF$1:$DK$1,0)</f>
        <v>13</v>
      </c>
      <c r="AA15" s="61">
        <v>1000</v>
      </c>
      <c r="AB15" s="62">
        <f ca="1">MAX(OFFSET(in!$AE$1,1,Z15,1401-AA15,1))</f>
        <v>1.0804398148148149E-3</v>
      </c>
      <c r="AC15" s="63" t="str">
        <f ca="1">IF(AA15=1401-MATCH(AB15,OFFSET(in!$AE$1,1,Z15,1400),0),"",1401-MATCH(AB15,OFFSET(in!$AE$1,1,Z15,1400),0))</f>
        <v/>
      </c>
      <c r="AD15" s="64" t="str">
        <f ca="1">IF(AC15&lt;&gt;"",IF(ISNA(MATCH(AE15,OFFSET(in!$AE$1,1,Z15,1400),0)),1400-IF(Z15&lt;49,MATCH(AE15,OFFSET(in!$AE$1,1,Z15,1400),1),MATCH(AE15,OFFSET(in!$AE$1,1,Z15,1400),-1)),1401-MATCH(AE15,OFFSET(in!$AE$1,1,Z15,1400),0)),"")</f>
        <v/>
      </c>
      <c r="AE15" s="62" t="str">
        <f ca="1">IF(AC15&lt;&gt;"",MIN(OFFSET(in!$AE$1,1401-AA15,Z15,AA15,1)),"")</f>
        <v/>
      </c>
    </row>
    <row r="16" spans="1:31" ht="16.8" x14ac:dyDescent="0.4">
      <c r="A16" t="s">
        <v>5053</v>
      </c>
      <c r="B16" s="60" t="e">
        <f>MATCH(A16,out!$D$1:$O$1,0)</f>
        <v>#N/A</v>
      </c>
      <c r="C16" s="61">
        <v>1000</v>
      </c>
      <c r="D16" s="65" t="e">
        <f ca="1">MAX(OFFSET(out!$A$1,1,B16,1401-C16,1))</f>
        <v>#N/A</v>
      </c>
      <c r="E16" s="63" t="e">
        <f ca="1">IF(C16=1401-MATCH(D16,OFFSET(out!$A$1,1,B16,1400),0),"",1401-MATCH(D16,OFFSET(out!$A$1,1,B16,1400),0))</f>
        <v>#N/A</v>
      </c>
      <c r="F16" s="64" t="e">
        <f ca="1">IF(E16&lt;&gt;"",IF(ISNA(MATCH(G16,OFFSET(out!$A$1,1,B16,1400),0)),1400-IF(B16&lt;49,MATCH(G16,OFFSET(out!$A$1,1,B16,1400),1),MATCH(G16,OFFSET(out!$A$1,1,B16,1400),-1)),1401-MATCH(G16,OFFSET(out!$A$1,1,B16,1400),0)),"")</f>
        <v>#N/A</v>
      </c>
      <c r="G16" s="65" t="e">
        <f ca="1">IF(E16&lt;&gt;"",MIN(OFFSET(out!$A$1,1401-C16,B16,C16,1)),"")</f>
        <v>#N/A</v>
      </c>
      <c r="H16" s="66"/>
      <c r="I16" t="s">
        <v>5053</v>
      </c>
      <c r="J16" s="60" t="e">
        <f>MATCH(I16,out!$P$1:$AB$1,0)</f>
        <v>#N/A</v>
      </c>
      <c r="K16" s="61">
        <v>1000</v>
      </c>
      <c r="L16" s="62" t="e">
        <f ca="1">MAX(OFFSET(out!$O$1,1,J16,1401-K16,1))</f>
        <v>#N/A</v>
      </c>
      <c r="M16" s="63" t="e">
        <f ca="1">IF(K16=1401-MATCH(L16,OFFSET(out!$O$1,1,J16,1400),0),"",1401-MATCH(L16,OFFSET(out!$O$1,1,J16,1400),0))</f>
        <v>#N/A</v>
      </c>
      <c r="N16" s="64" t="e">
        <f ca="1">IF(M16&lt;&gt;"",IF(ISNA(MATCH(O16,OFFSET(out!$O$1,1,J16,1400),0)),1400-IF(J16&lt;49,MATCH(O16,OFFSET(out!$O$1,1,J16,1400),1),MATCH(O16,OFFSET(out!$O$1,1,J16,1400),-1)),1401-MATCH(O16,OFFSET(out!$O$1,1,J16,1400),0)),"")</f>
        <v>#N/A</v>
      </c>
      <c r="O16" s="62" t="e">
        <f ca="1">IF(M16&lt;&gt;"",MIN(OFFSET(out!$O$1,1401-K16,J16,K16,1)),"")</f>
        <v>#N/A</v>
      </c>
      <c r="Q16" t="s">
        <v>5052</v>
      </c>
      <c r="R16" s="60">
        <f>MATCH(Q16,in!$B$1:$AE$1,0)</f>
        <v>14</v>
      </c>
      <c r="S16" s="61">
        <v>1000</v>
      </c>
      <c r="T16" s="62">
        <f ca="1">MAX(OFFSET(in!$A$1,1,R16,1401-S16,1))</f>
        <v>1.3057870370370369E-3</v>
      </c>
      <c r="U16" s="63" t="str">
        <f ca="1">IF(S16=1401-MATCH(T16,OFFSET(in!$A$1,1,R16,1400),0),"",1401-MATCH(T16,OFFSET(in!$A$1,1,R16,1400),0))</f>
        <v/>
      </c>
      <c r="V16" s="64" t="str">
        <f ca="1">IF(U16&lt;&gt;"",IF(ISNA(MATCH(W16,OFFSET(in!$A$1,1,R16,1400),0)),1400-IF(R16&lt;49,MATCH(W16,OFFSET(in!$A$1,1,R16,1400),1),MATCH(W16,OFFSET(in!$A$1,1,R16,1400),-1)),1401-MATCH(W16,OFFSET(in!$A$1,1,R16,1400),0)),"")</f>
        <v/>
      </c>
      <c r="W16" s="62" t="str">
        <f ca="1">IF(U16&lt;&gt;"",MIN(OFFSET(in!$A$1,1401-S16,R16,S16,1)),"")</f>
        <v/>
      </c>
      <c r="Y16" t="s">
        <v>5052</v>
      </c>
      <c r="Z16" s="60">
        <f>MATCH(Y16,in!$AF$1:$DK$1,0)</f>
        <v>14</v>
      </c>
      <c r="AA16" s="61">
        <v>1000</v>
      </c>
      <c r="AB16" s="62">
        <f ca="1">MAX(OFFSET(in!$AE$1,1,Z16,1401-AA16,1))</f>
        <v>1.5251157407407407E-3</v>
      </c>
      <c r="AC16" s="63" t="str">
        <f ca="1">IF(AA16=1401-MATCH(AB16,OFFSET(in!$AE$1,1,Z16,1400),0),"",1401-MATCH(AB16,OFFSET(in!$AE$1,1,Z16,1400),0))</f>
        <v/>
      </c>
      <c r="AD16" s="64" t="str">
        <f ca="1">IF(AC16&lt;&gt;"",IF(ISNA(MATCH(AE16,OFFSET(in!$AE$1,1,Z16,1400),0)),1400-IF(Z16&lt;49,MATCH(AE16,OFFSET(in!$AE$1,1,Z16,1400),1),MATCH(AE16,OFFSET(in!$AE$1,1,Z16,1400),-1)),1401-MATCH(AE16,OFFSET(in!$AE$1,1,Z16,1400),0)),"")</f>
        <v/>
      </c>
      <c r="AE16" s="62" t="str">
        <f ca="1">IF(AC16&lt;&gt;"",MIN(OFFSET(in!$AE$1,1401-AA16,Z16,AA16,1)),"")</f>
        <v/>
      </c>
    </row>
    <row r="17" spans="1:31" ht="16.8" x14ac:dyDescent="0.4">
      <c r="A17" t="s">
        <v>5054</v>
      </c>
      <c r="B17" s="60" t="e">
        <f>MATCH(A17,out!$D$1:$O$1,0)</f>
        <v>#N/A</v>
      </c>
      <c r="C17" s="61">
        <v>1000</v>
      </c>
      <c r="D17" s="65" t="e">
        <f ca="1">MAX(OFFSET(out!$A$1,1,B17,1401-C17,1))</f>
        <v>#N/A</v>
      </c>
      <c r="E17" s="63" t="e">
        <f ca="1">IF(C17=1401-MATCH(D17,OFFSET(out!$A$1,1,B17,1400),0),"",1401-MATCH(D17,OFFSET(out!$A$1,1,B17,1400),0))</f>
        <v>#N/A</v>
      </c>
      <c r="F17" s="64" t="e">
        <f ca="1">IF(E17&lt;&gt;"",IF(ISNA(MATCH(G17,OFFSET(out!$A$1,1,B17,1400),0)),1400-IF(B17&lt;49,MATCH(G17,OFFSET(out!$A$1,1,B17,1400),1),MATCH(G17,OFFSET(out!$A$1,1,B17,1400),-1)),1401-MATCH(G17,OFFSET(out!$A$1,1,B17,1400),0)),"")</f>
        <v>#N/A</v>
      </c>
      <c r="G17" s="65" t="e">
        <f ca="1">IF(E17&lt;&gt;"",MIN(OFFSET(out!$A$1,1401-C17,B17,C17,1)),"")</f>
        <v>#N/A</v>
      </c>
      <c r="H17" s="66"/>
      <c r="I17" t="s">
        <v>5054</v>
      </c>
      <c r="J17" s="60" t="e">
        <f>MATCH(I17,out!$P$1:$AB$1,0)</f>
        <v>#N/A</v>
      </c>
      <c r="K17" s="61">
        <v>1000</v>
      </c>
      <c r="L17" s="62" t="e">
        <f ca="1">MAX(OFFSET(out!$O$1,1,J17,1401-K17,1))</f>
        <v>#N/A</v>
      </c>
      <c r="M17" s="63" t="e">
        <f ca="1">IF(K17=1401-MATCH(L17,OFFSET(out!$O$1,1,J17,1400),0),"",1401-MATCH(L17,OFFSET(out!$O$1,1,J17,1400),0))</f>
        <v>#N/A</v>
      </c>
      <c r="N17" s="64" t="e">
        <f ca="1">IF(M17&lt;&gt;"",IF(ISNA(MATCH(O17,OFFSET(out!$O$1,1,J17,1400),0)),1400-IF(J17&lt;49,MATCH(O17,OFFSET(out!$O$1,1,J17,1400),1),MATCH(O17,OFFSET(out!$O$1,1,J17,1400),-1)),1401-MATCH(O17,OFFSET(out!$O$1,1,J17,1400),0)),"")</f>
        <v>#N/A</v>
      </c>
      <c r="O17" s="62" t="e">
        <f ca="1">IF(M17&lt;&gt;"",MIN(OFFSET(out!$O$1,1401-K17,J17,K17,1)),"")</f>
        <v>#N/A</v>
      </c>
      <c r="Q17" t="s">
        <v>2250</v>
      </c>
      <c r="R17" s="60">
        <f>MATCH(Q17,in!$B$1:$AE$1,0)</f>
        <v>15</v>
      </c>
      <c r="S17" s="61">
        <v>1000</v>
      </c>
      <c r="T17" s="62">
        <f ca="1">MAX(OFFSET(in!$A$1,1,R17,1401-S17,1))</f>
        <v>1.6932870370370372E-3</v>
      </c>
      <c r="U17" s="63" t="str">
        <f ca="1">IF(S17=1401-MATCH(T17,OFFSET(in!$A$1,1,R17,1400),0),"",1401-MATCH(T17,OFFSET(in!$A$1,1,R17,1400),0))</f>
        <v/>
      </c>
      <c r="V17" s="64" t="str">
        <f ca="1">IF(U17&lt;&gt;"",IF(ISNA(MATCH(W17,OFFSET(in!$A$1,1,R17,1400),0)),1400-IF(R17&lt;49,MATCH(W17,OFFSET(in!$A$1,1,R17,1400),1),MATCH(W17,OFFSET(in!$A$1,1,R17,1400),-1)),1401-MATCH(W17,OFFSET(in!$A$1,1,R17,1400),0)),"")</f>
        <v/>
      </c>
      <c r="W17" s="62" t="str">
        <f ca="1">IF(U17&lt;&gt;"",MIN(OFFSET(in!$A$1,1401-S17,R17,S17,1)),"")</f>
        <v/>
      </c>
      <c r="Y17" t="s">
        <v>2250</v>
      </c>
      <c r="Z17" s="60">
        <f>MATCH(Y17,in!$AF$1:$DK$1,0)</f>
        <v>15</v>
      </c>
      <c r="AA17" s="61">
        <v>1000</v>
      </c>
      <c r="AB17" s="62">
        <f ca="1">MAX(OFFSET(in!$AE$1,1,Z17,1401-AA17,1))</f>
        <v>1.9758101851851855E-3</v>
      </c>
      <c r="AC17" s="63" t="str">
        <f ca="1">IF(AA17=1401-MATCH(AB17,OFFSET(in!$AE$1,1,Z17,1400),0),"",1401-MATCH(AB17,OFFSET(in!$AE$1,1,Z17,1400),0))</f>
        <v/>
      </c>
      <c r="AD17" s="64" t="str">
        <f ca="1">IF(AC17&lt;&gt;"",IF(ISNA(MATCH(AE17,OFFSET(in!$AE$1,1,Z17,1400),0)),1400-IF(Z17&lt;49,MATCH(AE17,OFFSET(in!$AE$1,1,Z17,1400),1),MATCH(AE17,OFFSET(in!$AE$1,1,Z17,1400),-1)),1401-MATCH(AE17,OFFSET(in!$AE$1,1,Z17,1400),0)),"")</f>
        <v/>
      </c>
      <c r="AE17" s="62" t="str">
        <f ca="1">IF(AC17&lt;&gt;"",MIN(OFFSET(in!$AE$1,1401-AA17,Z17,AA17,1)),"")</f>
        <v/>
      </c>
    </row>
    <row r="18" spans="1:31" ht="16.8" x14ac:dyDescent="0.4">
      <c r="A18" t="s">
        <v>2251</v>
      </c>
      <c r="B18" s="60" t="e">
        <f>MATCH(A18,out!$D$1:$O$1,0)</f>
        <v>#N/A</v>
      </c>
      <c r="C18" s="61">
        <v>1000</v>
      </c>
      <c r="D18" s="65" t="e">
        <f ca="1">MAX(OFFSET(out!$A$1,1,B18,1401-C18,1))</f>
        <v>#N/A</v>
      </c>
      <c r="E18" s="63" t="e">
        <f ca="1">IF(C18=1401-MATCH(D18,OFFSET(out!$A$1,1,B18,1400),0),"",1401-MATCH(D18,OFFSET(out!$A$1,1,B18,1400),0))</f>
        <v>#N/A</v>
      </c>
      <c r="F18" s="64" t="e">
        <f ca="1">IF(E18&lt;&gt;"",IF(ISNA(MATCH(G18,OFFSET(out!$A$1,1,B18,1400),0)),1400-IF(B18&lt;49,MATCH(G18,OFFSET(out!$A$1,1,B18,1400),1),MATCH(G18,OFFSET(out!$A$1,1,B18,1400),-1)),1401-MATCH(G18,OFFSET(out!$A$1,1,B18,1400),0)),"")</f>
        <v>#N/A</v>
      </c>
      <c r="G18" s="65" t="e">
        <f ca="1">IF(E18&lt;&gt;"",MIN(OFFSET(out!$A$1,1401-C18,B18,C18,1)),"")</f>
        <v>#N/A</v>
      </c>
      <c r="H18" s="66"/>
      <c r="I18" t="s">
        <v>2251</v>
      </c>
      <c r="J18" s="60" t="e">
        <f>MATCH(I18,out!$P$1:$AB$1,0)</f>
        <v>#N/A</v>
      </c>
      <c r="K18" s="61">
        <v>1000</v>
      </c>
      <c r="L18" s="62" t="e">
        <f ca="1">MAX(OFFSET(out!$O$1,1,J18,1401-K18,1))</f>
        <v>#N/A</v>
      </c>
      <c r="M18" s="63" t="e">
        <f ca="1">IF(K18=1401-MATCH(L18,OFFSET(out!$O$1,1,J18,1400),0),"",1401-MATCH(L18,OFFSET(out!$O$1,1,J18,1400),0))</f>
        <v>#N/A</v>
      </c>
      <c r="N18" s="64" t="e">
        <f ca="1">IF(M18&lt;&gt;"",IF(ISNA(MATCH(O18,OFFSET(out!$O$1,1,J18,1400),0)),1400-IF(J18&lt;49,MATCH(O18,OFFSET(out!$O$1,1,J18,1400),1),MATCH(O18,OFFSET(out!$O$1,1,J18,1400),-1)),1401-MATCH(O18,OFFSET(out!$O$1,1,J18,1400),0)),"")</f>
        <v>#N/A</v>
      </c>
      <c r="O18" s="62" t="e">
        <f ca="1">IF(M18&lt;&gt;"",MIN(OFFSET(out!$O$1,1401-K18,J18,K18,1)),"")</f>
        <v>#N/A</v>
      </c>
      <c r="Q18" t="s">
        <v>5053</v>
      </c>
      <c r="R18" s="60">
        <f>MATCH(Q18,in!$B$1:$AE$1,0)</f>
        <v>16</v>
      </c>
      <c r="S18" s="61">
        <v>1000</v>
      </c>
      <c r="T18" s="62">
        <f ca="1">MAX(OFFSET(in!$A$1,1,R18,1401-S18,1))</f>
        <v>2.6815972222222219E-3</v>
      </c>
      <c r="U18" s="63" t="str">
        <f ca="1">IF(S18=1401-MATCH(T18,OFFSET(in!$A$1,1,R18,1400),0),"",1401-MATCH(T18,OFFSET(in!$A$1,1,R18,1400),0))</f>
        <v/>
      </c>
      <c r="V18" s="64" t="str">
        <f ca="1">IF(U18&lt;&gt;"",IF(ISNA(MATCH(W18,OFFSET(in!$A$1,1,R18,1400),0)),1400-IF(R18&lt;49,MATCH(W18,OFFSET(in!$A$1,1,R18,1400),1),MATCH(W18,OFFSET(in!$A$1,1,R18,1400),-1)),1401-MATCH(W18,OFFSET(in!$A$1,1,R18,1400),0)),"")</f>
        <v/>
      </c>
      <c r="W18" s="62" t="str">
        <f ca="1">IF(U18&lt;&gt;"",MIN(OFFSET(in!$A$1,1401-S18,R18,S18,1)),"")</f>
        <v/>
      </c>
      <c r="Y18" t="s">
        <v>5053</v>
      </c>
      <c r="Z18" s="60">
        <f>MATCH(Y18,in!$AF$1:$DK$1,0)</f>
        <v>16</v>
      </c>
      <c r="AA18" s="61">
        <v>1000</v>
      </c>
      <c r="AB18" s="62">
        <f ca="1">MAX(OFFSET(in!$AE$1,1,Z18,1401-AA18,1))</f>
        <v>3.1172453703703705E-3</v>
      </c>
      <c r="AC18" s="63" t="str">
        <f ca="1">IF(AA18=1401-MATCH(AB18,OFFSET(in!$AE$1,1,Z18,1400),0),"",1401-MATCH(AB18,OFFSET(in!$AE$1,1,Z18,1400),0))</f>
        <v/>
      </c>
      <c r="AD18" s="64" t="str">
        <f ca="1">IF(AC18&lt;&gt;"",IF(ISNA(MATCH(AE18,OFFSET(in!$AE$1,1,Z18,1400),0)),1400-IF(Z18&lt;49,MATCH(AE18,OFFSET(in!$AE$1,1,Z18,1400),1),MATCH(AE18,OFFSET(in!$AE$1,1,Z18,1400),-1)),1401-MATCH(AE18,OFFSET(in!$AE$1,1,Z18,1400),0)),"")</f>
        <v/>
      </c>
      <c r="AE18" s="62" t="str">
        <f ca="1">IF(AC18&lt;&gt;"",MIN(OFFSET(in!$AE$1,1401-AA18,Z18,AA18,1)),"")</f>
        <v/>
      </c>
    </row>
    <row r="19" spans="1:31" ht="16.8" x14ac:dyDescent="0.4">
      <c r="A19" t="s">
        <v>5077</v>
      </c>
      <c r="B19" s="60" t="e">
        <f>MATCH(A19,out!$D$1:$O$1,0)</f>
        <v>#N/A</v>
      </c>
      <c r="C19" s="61">
        <v>1000</v>
      </c>
      <c r="D19" s="65" t="e">
        <f ca="1">MAX(OFFSET(out!$A$1,1,B19,1401-C19,1))</f>
        <v>#N/A</v>
      </c>
      <c r="E19" s="63" t="e">
        <f ca="1">IF(C19=1401-MATCH(D19,OFFSET(out!$A$1,1,B19,1400),0),"",1401-MATCH(D19,OFFSET(out!$A$1,1,B19,1400),0))</f>
        <v>#N/A</v>
      </c>
      <c r="F19" s="64" t="e">
        <f ca="1">IF(E19&lt;&gt;"",IF(ISNA(MATCH(G19,OFFSET(out!$A$1,1,B19,1400),0)),1400-IF(B19&lt;49,MATCH(G19,OFFSET(out!$A$1,1,B19,1400),1),MATCH(G19,OFFSET(out!$A$1,1,B19,1400),-1)),1401-MATCH(G19,OFFSET(out!$A$1,1,B19,1400),0)),"")</f>
        <v>#N/A</v>
      </c>
      <c r="G19" s="65" t="e">
        <f ca="1">IF(E19&lt;&gt;"",MIN(OFFSET(out!$A$1,1401-C19,B19,C19,1)),"")</f>
        <v>#N/A</v>
      </c>
      <c r="H19" s="66"/>
      <c r="I19" t="s">
        <v>5077</v>
      </c>
      <c r="J19" s="60" t="e">
        <f>MATCH(I19,out!$P$1:$AB$1,0)</f>
        <v>#N/A</v>
      </c>
      <c r="K19" s="61">
        <v>1000</v>
      </c>
      <c r="L19" s="62" t="e">
        <f ca="1">MAX(OFFSET(out!$O$1,1,J19,1401-K19,1))</f>
        <v>#N/A</v>
      </c>
      <c r="M19" s="63" t="e">
        <f ca="1">IF(K19=1401-MATCH(L19,OFFSET(out!$O$1,1,J19,1400),0),"",1401-MATCH(L19,OFFSET(out!$O$1,1,J19,1400),0))</f>
        <v>#N/A</v>
      </c>
      <c r="N19" s="64" t="e">
        <f ca="1">IF(M19&lt;&gt;"",IF(ISNA(MATCH(O19,OFFSET(out!$O$1,1,J19,1400),0)),1400-IF(J19&lt;49,MATCH(O19,OFFSET(out!$O$1,1,J19,1400),1),MATCH(O19,OFFSET(out!$O$1,1,J19,1400),-1)),1401-MATCH(O19,OFFSET(out!$O$1,1,J19,1400),0)),"")</f>
        <v>#N/A</v>
      </c>
      <c r="O19" s="62" t="e">
        <f ca="1">IF(M19&lt;&gt;"",MIN(OFFSET(out!$O$1,1401-K19,J19,K19,1)),"")</f>
        <v>#N/A</v>
      </c>
      <c r="Q19" t="s">
        <v>5054</v>
      </c>
      <c r="R19" s="60">
        <f>MATCH(Q19,in!$B$1:$AE$1,0)</f>
        <v>17</v>
      </c>
      <c r="S19" s="61">
        <v>1000</v>
      </c>
      <c r="T19" s="62">
        <f ca="1">MAX(OFFSET(in!$A$1,1,R19,1401-S19,1))</f>
        <v>2.8978009259259261E-3</v>
      </c>
      <c r="U19" s="63" t="str">
        <f ca="1">IF(S19=1401-MATCH(T19,OFFSET(in!$A$1,1,R19,1400),0),"",1401-MATCH(T19,OFFSET(in!$A$1,1,R19,1400),0))</f>
        <v/>
      </c>
      <c r="V19" s="64" t="str">
        <f ca="1">IF(U19&lt;&gt;"",IF(ISNA(MATCH(W19,OFFSET(in!$A$1,1,R19,1400),0)),1400-IF(R19&lt;49,MATCH(W19,OFFSET(in!$A$1,1,R19,1400),1),MATCH(W19,OFFSET(in!$A$1,1,R19,1400),-1)),1401-MATCH(W19,OFFSET(in!$A$1,1,R19,1400),0)),"")</f>
        <v/>
      </c>
      <c r="W19" s="62" t="str">
        <f ca="1">IF(U19&lt;&gt;"",MIN(OFFSET(in!$A$1,1401-S19,R19,S19,1)),"")</f>
        <v/>
      </c>
      <c r="Y19" t="s">
        <v>5054</v>
      </c>
      <c r="Z19" s="60">
        <f>MATCH(Y19,in!$AF$1:$DK$1,0)</f>
        <v>17</v>
      </c>
      <c r="AA19" s="61">
        <v>1000</v>
      </c>
      <c r="AB19" s="62">
        <f ca="1">MAX(OFFSET(in!$AE$1,1,Z19,1401-AA19,1))</f>
        <v>3.3694444444444444E-3</v>
      </c>
      <c r="AC19" s="63" t="str">
        <f ca="1">IF(AA19=1401-MATCH(AB19,OFFSET(in!$AE$1,1,Z19,1400),0),"",1401-MATCH(AB19,OFFSET(in!$AE$1,1,Z19,1400),0))</f>
        <v/>
      </c>
      <c r="AD19" s="64" t="str">
        <f ca="1">IF(AC19&lt;&gt;"",IF(ISNA(MATCH(AE19,OFFSET(in!$AE$1,1,Z19,1400),0)),1400-IF(Z19&lt;49,MATCH(AE19,OFFSET(in!$AE$1,1,Z19,1400),1),MATCH(AE19,OFFSET(in!$AE$1,1,Z19,1400),-1)),1401-MATCH(AE19,OFFSET(in!$AE$1,1,Z19,1400),0)),"")</f>
        <v/>
      </c>
      <c r="AE19" s="62" t="str">
        <f ca="1">IF(AC19&lt;&gt;"",MIN(OFFSET(in!$AE$1,1401-AA19,Z19,AA19,1)),"")</f>
        <v/>
      </c>
    </row>
    <row r="20" spans="1:31" ht="16.8" x14ac:dyDescent="0.4">
      <c r="A20" t="s">
        <v>2252</v>
      </c>
      <c r="B20" s="60" t="e">
        <f>MATCH(A20,out!$D$1:$O$1,0)</f>
        <v>#N/A</v>
      </c>
      <c r="C20" s="61">
        <v>1000</v>
      </c>
      <c r="D20" s="65" t="e">
        <f ca="1">MAX(OFFSET(out!$A$1,1,B20,1401-C20,1))</f>
        <v>#N/A</v>
      </c>
      <c r="E20" s="63" t="e">
        <f ca="1">IF(C20=1401-MATCH(D20,OFFSET(out!$A$1,1,B20,1400),0),"",1401-MATCH(D20,OFFSET(out!$A$1,1,B20,1400),0))</f>
        <v>#N/A</v>
      </c>
      <c r="F20" s="64" t="e">
        <f ca="1">IF(E20&lt;&gt;"",IF(ISNA(MATCH(G20,OFFSET(out!$A$1,1,B20,1400),0)),1400-IF(B20&lt;49,MATCH(G20,OFFSET(out!$A$1,1,B20,1400),1),MATCH(G20,OFFSET(out!$A$1,1,B20,1400),-1)),1401-MATCH(G20,OFFSET(out!$A$1,1,B20,1400),0)),"")</f>
        <v>#N/A</v>
      </c>
      <c r="G20" s="65" t="e">
        <f ca="1">IF(E20&lt;&gt;"",MIN(OFFSET(out!$A$1,1401-C20,B20,C20,1)),"")</f>
        <v>#N/A</v>
      </c>
      <c r="H20" s="66"/>
      <c r="I20" t="s">
        <v>2252</v>
      </c>
      <c r="J20" s="60" t="e">
        <f>MATCH(I20,out!$P$1:$AB$1,0)</f>
        <v>#N/A</v>
      </c>
      <c r="K20" s="61">
        <v>1000</v>
      </c>
      <c r="L20" s="62" t="e">
        <f ca="1">MAX(OFFSET(out!$O$1,1,J20,1401-K20,1))</f>
        <v>#N/A</v>
      </c>
      <c r="M20" s="63" t="e">
        <f ca="1">IF(K20=1401-MATCH(L20,OFFSET(out!$O$1,1,J20,1400),0),"",1401-MATCH(L20,OFFSET(out!$O$1,1,J20,1400),0))</f>
        <v>#N/A</v>
      </c>
      <c r="N20" s="64" t="e">
        <f ca="1">IF(M20&lt;&gt;"",IF(ISNA(MATCH(O20,OFFSET(out!$O$1,1,J20,1400),0)),1400-IF(J20&lt;49,MATCH(O20,OFFSET(out!$O$1,1,J20,1400),1),MATCH(O20,OFFSET(out!$O$1,1,J20,1400),-1)),1401-MATCH(O20,OFFSET(out!$O$1,1,J20,1400),0)),"")</f>
        <v>#N/A</v>
      </c>
      <c r="O20" s="62" t="e">
        <f ca="1">IF(M20&lt;&gt;"",MIN(OFFSET(out!$O$1,1401-K20,J20,K20,1)),"")</f>
        <v>#N/A</v>
      </c>
      <c r="Q20" t="s">
        <v>2251</v>
      </c>
      <c r="R20" s="60">
        <f>MATCH(Q20,in!$B$1:$AE$1,0)</f>
        <v>18</v>
      </c>
      <c r="S20" s="61">
        <v>1000</v>
      </c>
      <c r="T20" s="62">
        <f ca="1">MAX(OFFSET(in!$A$1,1,R20,1401-S20,1))</f>
        <v>3.6763888888888888E-3</v>
      </c>
      <c r="U20" s="63" t="str">
        <f ca="1">IF(S20=1401-MATCH(T20,OFFSET(in!$A$1,1,R20,1400),0),"",1401-MATCH(T20,OFFSET(in!$A$1,1,R20,1400),0))</f>
        <v/>
      </c>
      <c r="V20" s="64" t="str">
        <f ca="1">IF(U20&lt;&gt;"",IF(ISNA(MATCH(W20,OFFSET(in!$A$1,1,R20,1400),0)),1400-IF(R20&lt;49,MATCH(W20,OFFSET(in!$A$1,1,R20,1400),1),MATCH(W20,OFFSET(in!$A$1,1,R20,1400),-1)),1401-MATCH(W20,OFFSET(in!$A$1,1,R20,1400),0)),"")</f>
        <v/>
      </c>
      <c r="W20" s="62" t="str">
        <f ca="1">IF(U20&lt;&gt;"",MIN(OFFSET(in!$A$1,1401-S20,R20,S20,1)),"")</f>
        <v/>
      </c>
      <c r="Y20" t="s">
        <v>2251</v>
      </c>
      <c r="Z20" s="60">
        <f>MATCH(Y20,in!$AF$1:$DK$1,0)</f>
        <v>18</v>
      </c>
      <c r="AA20" s="61">
        <v>1000</v>
      </c>
      <c r="AB20" s="62">
        <f ca="1">MAX(OFFSET(in!$AE$1,1,Z20,1401-AA20,1))</f>
        <v>4.2836805555555553E-3</v>
      </c>
      <c r="AC20" s="63" t="str">
        <f ca="1">IF(AA20=1401-MATCH(AB20,OFFSET(in!$AE$1,1,Z20,1400),0),"",1401-MATCH(AB20,OFFSET(in!$AE$1,1,Z20,1400),0))</f>
        <v/>
      </c>
      <c r="AD20" s="64" t="str">
        <f ca="1">IF(AC20&lt;&gt;"",IF(ISNA(MATCH(AE20,OFFSET(in!$AE$1,1,Z20,1400),0)),1400-IF(Z20&lt;49,MATCH(AE20,OFFSET(in!$AE$1,1,Z20,1400),1),MATCH(AE20,OFFSET(in!$AE$1,1,Z20,1400),-1)),1401-MATCH(AE20,OFFSET(in!$AE$1,1,Z20,1400),0)),"")</f>
        <v/>
      </c>
      <c r="AE20" s="62" t="str">
        <f ca="1">IF(AC20&lt;&gt;"",MIN(OFFSET(in!$AE$1,1401-AA20,Z20,AA20,1)),"")</f>
        <v/>
      </c>
    </row>
    <row r="21" spans="1:31" ht="16.8" x14ac:dyDescent="0.4">
      <c r="A21" t="s">
        <v>5078</v>
      </c>
      <c r="B21" s="60" t="e">
        <f>MATCH(A21,out!$D$1:$O$1,0)</f>
        <v>#N/A</v>
      </c>
      <c r="C21" s="61">
        <v>1000</v>
      </c>
      <c r="D21" s="65" t="e">
        <f ca="1">MAX(OFFSET(out!$A$1,1,B21,1401-C21,1))</f>
        <v>#N/A</v>
      </c>
      <c r="E21" s="63" t="e">
        <f ca="1">IF(C21=1401-MATCH(D21,OFFSET(out!$A$1,1,B21,1400),0),"",1401-MATCH(D21,OFFSET(out!$A$1,1,B21,1400),0))</f>
        <v>#N/A</v>
      </c>
      <c r="F21" s="64" t="e">
        <f ca="1">IF(E21&lt;&gt;"",IF(ISNA(MATCH(G21,OFFSET(out!$A$1,1,B21,1400),0)),1400-IF(B21&lt;49,MATCH(G21,OFFSET(out!$A$1,1,B21,1400),1),MATCH(G21,OFFSET(out!$A$1,1,B21,1400),-1)),1401-MATCH(G21,OFFSET(out!$A$1,1,B21,1400),0)),"")</f>
        <v>#N/A</v>
      </c>
      <c r="G21" s="65" t="e">
        <f ca="1">IF(E21&lt;&gt;"",MIN(OFFSET(out!$A$1,1401-C21,B21,C21,1)),"")</f>
        <v>#N/A</v>
      </c>
      <c r="H21" s="66"/>
      <c r="I21" t="s">
        <v>5078</v>
      </c>
      <c r="J21" s="60" t="e">
        <f>MATCH(I21,out!$P$1:$AB$1,0)</f>
        <v>#N/A</v>
      </c>
      <c r="K21" s="61">
        <v>1000</v>
      </c>
      <c r="L21" s="62" t="e">
        <f ca="1">MAX(OFFSET(out!$O$1,1,J21,1401-K21,1))</f>
        <v>#N/A</v>
      </c>
      <c r="M21" s="63" t="e">
        <f ca="1">IF(K21=1401-MATCH(L21,OFFSET(out!$O$1,1,J21,1400),0),"",1401-MATCH(L21,OFFSET(out!$O$1,1,J21,1400),0))</f>
        <v>#N/A</v>
      </c>
      <c r="N21" s="64" t="e">
        <f ca="1">IF(M21&lt;&gt;"",IF(ISNA(MATCH(O21,OFFSET(out!$O$1,1,J21,1400),0)),1400-IF(J21&lt;49,MATCH(O21,OFFSET(out!$O$1,1,J21,1400),1),MATCH(O21,OFFSET(out!$O$1,1,J21,1400),-1)),1401-MATCH(O21,OFFSET(out!$O$1,1,J21,1400),0)),"")</f>
        <v>#N/A</v>
      </c>
      <c r="O21" s="62" t="e">
        <f ca="1">IF(M21&lt;&gt;"",MIN(OFFSET(out!$O$1,1401-K21,J21,K21,1)),"")</f>
        <v>#N/A</v>
      </c>
      <c r="Q21" t="s">
        <v>2252</v>
      </c>
      <c r="R21" s="60">
        <f>MATCH(Q21,in!$B$1:$AE$1,0)</f>
        <v>19</v>
      </c>
      <c r="S21" s="61">
        <v>1000</v>
      </c>
      <c r="T21" s="62">
        <f ca="1">MAX(OFFSET(in!$A$1,1,R21,1401-S21,1))</f>
        <v>5.7100694444444447E-3</v>
      </c>
      <c r="U21" s="63" t="str">
        <f ca="1">IF(S21=1401-MATCH(T21,OFFSET(in!$A$1,1,R21,1400),0),"",1401-MATCH(T21,OFFSET(in!$A$1,1,R21,1400),0))</f>
        <v/>
      </c>
      <c r="V21" s="64" t="str">
        <f ca="1">IF(U21&lt;&gt;"",IF(ISNA(MATCH(W21,OFFSET(in!$A$1,1,R21,1400),0)),1400-IF(R21&lt;49,MATCH(W21,OFFSET(in!$A$1,1,R21,1400),1),MATCH(W21,OFFSET(in!$A$1,1,R21,1400),-1)),1401-MATCH(W21,OFFSET(in!$A$1,1,R21,1400),0)),"")</f>
        <v/>
      </c>
      <c r="W21" s="62" t="str">
        <f ca="1">IF(U21&lt;&gt;"",MIN(OFFSET(in!$A$1,1401-S21,R21,S21,1)),"")</f>
        <v/>
      </c>
      <c r="Y21" t="s">
        <v>2252</v>
      </c>
      <c r="Z21" s="60">
        <f>MATCH(Y21,in!$AF$1:$DK$1,0)</f>
        <v>19</v>
      </c>
      <c r="AA21" s="61">
        <v>1000</v>
      </c>
      <c r="AB21" s="62">
        <f ca="1">MAX(OFFSET(in!$AE$1,1,Z21,1401-AA21,1))</f>
        <v>6.6971064814814818E-3</v>
      </c>
      <c r="AC21" s="63" t="str">
        <f ca="1">IF(AA21=1401-MATCH(AB21,OFFSET(in!$AE$1,1,Z21,1400),0),"",1401-MATCH(AB21,OFFSET(in!$AE$1,1,Z21,1400),0))</f>
        <v/>
      </c>
      <c r="AD21" s="64" t="str">
        <f ca="1">IF(AC21&lt;&gt;"",IF(ISNA(MATCH(AE21,OFFSET(in!$AE$1,1,Z21,1400),0)),1400-IF(Z21&lt;49,MATCH(AE21,OFFSET(in!$AE$1,1,Z21,1400),1),MATCH(AE21,OFFSET(in!$AE$1,1,Z21,1400),-1)),1401-MATCH(AE21,OFFSET(in!$AE$1,1,Z21,1400),0)),"")</f>
        <v/>
      </c>
      <c r="AE21" s="62" t="str">
        <f ca="1">IF(AC21&lt;&gt;"",MIN(OFFSET(in!$AE$1,1401-AA21,Z21,AA21,1)),"")</f>
        <v/>
      </c>
    </row>
    <row r="22" spans="1:31" ht="16.8" x14ac:dyDescent="0.4">
      <c r="A22" t="s">
        <v>5079</v>
      </c>
      <c r="B22" s="60" t="e">
        <f>MATCH(A22,out!$D$1:$O$1,0)</f>
        <v>#N/A</v>
      </c>
      <c r="C22" s="61">
        <v>1000</v>
      </c>
      <c r="D22" s="65" t="e">
        <f ca="1">MAX(OFFSET(out!$A$1,1,B22,1401-C22,1))</f>
        <v>#N/A</v>
      </c>
      <c r="E22" s="63" t="e">
        <f ca="1">IF(C22=1401-MATCH(D22,OFFSET(out!$A$1,1,B22,1400),0),"",1401-MATCH(D22,OFFSET(out!$A$1,1,B22,1400),0))</f>
        <v>#N/A</v>
      </c>
      <c r="F22" s="64" t="e">
        <f ca="1">IF(E22&lt;&gt;"",IF(ISNA(MATCH(G22,OFFSET(out!$A$1,1,B22,1400),0)),1400-IF(B22&lt;49,MATCH(G22,OFFSET(out!$A$1,1,B22,1400),1),MATCH(G22,OFFSET(out!$A$1,1,B22,1400),-1)),1401-MATCH(G22,OFFSET(out!$A$1,1,B22,1400),0)),"")</f>
        <v>#N/A</v>
      </c>
      <c r="G22" s="65" t="e">
        <f ca="1">IF(E22&lt;&gt;"",MIN(OFFSET(out!$A$1,1401-C22,B22,C22,1)),"")</f>
        <v>#N/A</v>
      </c>
      <c r="H22" s="66"/>
      <c r="I22" t="s">
        <v>5079</v>
      </c>
      <c r="J22" s="60" t="e">
        <f>MATCH(I22,out!$P$1:$AB$1,0)</f>
        <v>#N/A</v>
      </c>
      <c r="K22" s="61">
        <v>1000</v>
      </c>
      <c r="L22" s="62" t="e">
        <f ca="1">MAX(OFFSET(out!$O$1,1,J22,1401-K22,1))</f>
        <v>#N/A</v>
      </c>
      <c r="M22" s="63" t="e">
        <f ca="1">IF(K22=1401-MATCH(L22,OFFSET(out!$O$1,1,J22,1400),0),"",1401-MATCH(L22,OFFSET(out!$O$1,1,J22,1400),0))</f>
        <v>#N/A</v>
      </c>
      <c r="N22" s="64" t="e">
        <f ca="1">IF(M22&lt;&gt;"",IF(ISNA(MATCH(O22,OFFSET(out!$O$1,1,J22,1400),0)),1400-IF(J22&lt;49,MATCH(O22,OFFSET(out!$O$1,1,J22,1400),1),MATCH(O22,OFFSET(out!$O$1,1,J22,1400),-1)),1401-MATCH(O22,OFFSET(out!$O$1,1,J22,1400),0)),"")</f>
        <v>#N/A</v>
      </c>
      <c r="O22" s="62" t="e">
        <f ca="1">IF(M22&lt;&gt;"",MIN(OFFSET(out!$O$1,1401-K22,J22,K22,1)),"")</f>
        <v>#N/A</v>
      </c>
      <c r="Q22" t="s">
        <v>5055</v>
      </c>
      <c r="R22" s="60">
        <f>MATCH(Q22,in!$B$1:$AE$1,0)</f>
        <v>20</v>
      </c>
      <c r="S22" s="61">
        <v>1000</v>
      </c>
      <c r="T22" s="62">
        <f ca="1">MAX(OFFSET(in!$A$1,1,R22,1401-S22,1))</f>
        <v>6.1872685185185182E-3</v>
      </c>
      <c r="U22" s="63" t="str">
        <f ca="1">IF(S22=1401-MATCH(T22,OFFSET(in!$A$1,1,R22,1400),0),"",1401-MATCH(T22,OFFSET(in!$A$1,1,R22,1400),0))</f>
        <v/>
      </c>
      <c r="V22" s="64" t="str">
        <f ca="1">IF(U22&lt;&gt;"",IF(ISNA(MATCH(W22,OFFSET(in!$A$1,1,R22,1400),0)),1400-IF(R22&lt;49,MATCH(W22,OFFSET(in!$A$1,1,R22,1400),1),MATCH(W22,OFFSET(in!$A$1,1,R22,1400),-1)),1401-MATCH(W22,OFFSET(in!$A$1,1,R22,1400),0)),"")</f>
        <v/>
      </c>
      <c r="W22" s="62" t="str">
        <f ca="1">IF(U22&lt;&gt;"",MIN(OFFSET(in!$A$1,1401-S22,R22,S22,1)),"")</f>
        <v/>
      </c>
      <c r="Y22" t="s">
        <v>5055</v>
      </c>
      <c r="Z22" s="60">
        <f>MATCH(Y22,in!$AF$1:$DK$1,0)</f>
        <v>20</v>
      </c>
      <c r="AA22" s="61">
        <v>1000</v>
      </c>
      <c r="AB22" s="62">
        <f ca="1">MAX(OFFSET(in!$AE$1,1,Z22,1401-AA22,1))</f>
        <v>7.2037037037037035E-3</v>
      </c>
      <c r="AC22" s="63" t="str">
        <f ca="1">IF(AA22=1401-MATCH(AB22,OFFSET(in!$AE$1,1,Z22,1400),0),"",1401-MATCH(AB22,OFFSET(in!$AE$1,1,Z22,1400),0))</f>
        <v/>
      </c>
      <c r="AD22" s="64" t="str">
        <f ca="1">IF(AC22&lt;&gt;"",IF(ISNA(MATCH(AE22,OFFSET(in!$AE$1,1,Z22,1400),0)),1400-IF(Z22&lt;49,MATCH(AE22,OFFSET(in!$AE$1,1,Z22,1400),1),MATCH(AE22,OFFSET(in!$AE$1,1,Z22,1400),-1)),1401-MATCH(AE22,OFFSET(in!$AE$1,1,Z22,1400),0)),"")</f>
        <v/>
      </c>
      <c r="AE22" s="62" t="str">
        <f ca="1">IF(AC22&lt;&gt;"",MIN(OFFSET(in!$AE$1,1401-AA22,Z22,AA22,1)),"")</f>
        <v/>
      </c>
    </row>
    <row r="23" spans="1:31" ht="16.8" x14ac:dyDescent="0.4">
      <c r="A23" t="s">
        <v>5056</v>
      </c>
      <c r="B23" s="60" t="e">
        <f>MATCH(A23,out!$D$1:$O$1,0)</f>
        <v>#N/A</v>
      </c>
      <c r="C23" s="61">
        <v>1000</v>
      </c>
      <c r="D23" s="65" t="e">
        <f ca="1">MAX(OFFSET(out!$A$1,1,B23,1401-C23,1))</f>
        <v>#N/A</v>
      </c>
      <c r="E23" s="63" t="e">
        <f ca="1">IF(C23=1401-MATCH(D23,OFFSET(out!$A$1,1,B23,1400),0),"",1401-MATCH(D23,OFFSET(out!$A$1,1,B23,1400),0))</f>
        <v>#N/A</v>
      </c>
      <c r="F23" s="64" t="e">
        <f ca="1">IF(E23&lt;&gt;"",IF(ISNA(MATCH(G23,OFFSET(out!$A$1,1,B23,1400),0)),1400-IF(B23&lt;49,MATCH(G23,OFFSET(out!$A$1,1,B23,1400),1),MATCH(G23,OFFSET(out!$A$1,1,B23,1400),-1)),1401-MATCH(G23,OFFSET(out!$A$1,1,B23,1400),0)),"")</f>
        <v>#N/A</v>
      </c>
      <c r="G23" s="65" t="e">
        <f ca="1">IF(E23&lt;&gt;"",MIN(OFFSET(out!$A$1,1401-C23,B23,C23,1)),"")</f>
        <v>#N/A</v>
      </c>
      <c r="H23" s="66"/>
      <c r="I23" t="s">
        <v>5056</v>
      </c>
      <c r="J23" s="60" t="e">
        <f>MATCH(I23,out!$P$1:$AB$1,0)</f>
        <v>#N/A</v>
      </c>
      <c r="K23" s="61">
        <v>1000</v>
      </c>
      <c r="L23" s="62" t="e">
        <f ca="1">MAX(OFFSET(out!$O$1,1,J23,1401-K23,1))</f>
        <v>#N/A</v>
      </c>
      <c r="M23" s="63" t="e">
        <f ca="1">IF(K23=1401-MATCH(L23,OFFSET(out!$O$1,1,J23,1400),0),"",1401-MATCH(L23,OFFSET(out!$O$1,1,J23,1400),0))</f>
        <v>#N/A</v>
      </c>
      <c r="N23" s="64" t="e">
        <f ca="1">IF(M23&lt;&gt;"",IF(ISNA(MATCH(O23,OFFSET(out!$O$1,1,J23,1400),0)),1400-IF(J23&lt;49,MATCH(O23,OFFSET(out!$O$1,1,J23,1400),1),MATCH(O23,OFFSET(out!$O$1,1,J23,1400),-1)),1401-MATCH(O23,OFFSET(out!$O$1,1,J23,1400),0)),"")</f>
        <v>#N/A</v>
      </c>
      <c r="O23" s="62" t="e">
        <f ca="1">IF(M23&lt;&gt;"",MIN(OFFSET(out!$O$1,1401-K23,J23,K23,1)),"")</f>
        <v>#N/A</v>
      </c>
      <c r="Q23" t="s">
        <v>5056</v>
      </c>
      <c r="R23" s="60">
        <f>MATCH(Q23,in!$B$1:$AE$1,0)</f>
        <v>21</v>
      </c>
      <c r="S23" s="61">
        <v>1000</v>
      </c>
      <c r="T23" s="62">
        <f ca="1">MAX(OFFSET(in!$A$1,1,R23,1401-S23,1))</f>
        <v>9.8700231481481469E-3</v>
      </c>
      <c r="U23" s="63" t="str">
        <f ca="1">IF(S23=1401-MATCH(T23,OFFSET(in!$A$1,1,R23,1400),0),"",1401-MATCH(T23,OFFSET(in!$A$1,1,R23,1400),0))</f>
        <v/>
      </c>
      <c r="V23" s="64" t="str">
        <f ca="1">IF(U23&lt;&gt;"",IF(ISNA(MATCH(W23,OFFSET(in!$A$1,1,R23,1400),0)),1400-IF(R23&lt;49,MATCH(W23,OFFSET(in!$A$1,1,R23,1400),1),MATCH(W23,OFFSET(in!$A$1,1,R23,1400),-1)),1401-MATCH(W23,OFFSET(in!$A$1,1,R23,1400),0)),"")</f>
        <v/>
      </c>
      <c r="W23" s="62" t="str">
        <f ca="1">IF(U23&lt;&gt;"",MIN(OFFSET(in!$A$1,1401-S23,R23,S23,1)),"")</f>
        <v/>
      </c>
      <c r="Y23" t="s">
        <v>5056</v>
      </c>
      <c r="Z23" s="60">
        <f>MATCH(Y23,in!$AF$1:$DK$1,0)</f>
        <v>21</v>
      </c>
      <c r="AA23" s="61">
        <v>1000</v>
      </c>
      <c r="AB23" s="62">
        <f ca="1">MAX(OFFSET(in!$AE$1,1,Z23,1401-AA23,1))</f>
        <v>1.1562847222222223E-2</v>
      </c>
      <c r="AC23" s="63" t="str">
        <f ca="1">IF(AA23=1401-MATCH(AB23,OFFSET(in!$AE$1,1,Z23,1400),0),"",1401-MATCH(AB23,OFFSET(in!$AE$1,1,Z23,1400),0))</f>
        <v/>
      </c>
      <c r="AD23" s="64" t="str">
        <f ca="1">IF(AC23&lt;&gt;"",IF(ISNA(MATCH(AE23,OFFSET(in!$AE$1,1,Z23,1400),0)),1400-IF(Z23&lt;49,MATCH(AE23,OFFSET(in!$AE$1,1,Z23,1400),1),MATCH(AE23,OFFSET(in!$AE$1,1,Z23,1400),-1)),1401-MATCH(AE23,OFFSET(in!$AE$1,1,Z23,1400),0)),"")</f>
        <v/>
      </c>
      <c r="AE23" s="62" t="str">
        <f ca="1">IF(AC23&lt;&gt;"",MIN(OFFSET(in!$AE$1,1401-AA23,Z23,AA23,1)),"")</f>
        <v/>
      </c>
    </row>
    <row r="24" spans="1:31" ht="16.8" x14ac:dyDescent="0.4">
      <c r="A24" t="s">
        <v>5080</v>
      </c>
      <c r="B24" s="60" t="e">
        <f>MATCH(A24,out!$D$1:$O$1,0)</f>
        <v>#N/A</v>
      </c>
      <c r="C24" s="61">
        <v>1000</v>
      </c>
      <c r="D24" s="65" t="e">
        <f ca="1">MAX(OFFSET(out!$A$1,1,B24,1401-C24,1))</f>
        <v>#N/A</v>
      </c>
      <c r="E24" s="63" t="e">
        <f ca="1">IF(C24=1401-MATCH(D24,OFFSET(out!$A$1,1,B24,1400),0),"",1401-MATCH(D24,OFFSET(out!$A$1,1,B24,1400),0))</f>
        <v>#N/A</v>
      </c>
      <c r="F24" s="64" t="e">
        <f ca="1">IF(E24&lt;&gt;"",IF(ISNA(MATCH(G24,OFFSET(out!$A$1,1,B24,1400),0)),1400-IF(B24&lt;49,MATCH(G24,OFFSET(out!$A$1,1,B24,1400),1),MATCH(G24,OFFSET(out!$A$1,1,B24,1400),-1)),1401-MATCH(G24,OFFSET(out!$A$1,1,B24,1400),0)),"")</f>
        <v>#N/A</v>
      </c>
      <c r="G24" s="65" t="e">
        <f ca="1">IF(E24&lt;&gt;"",MIN(OFFSET(out!$A$1,1401-C24,B24,C24,1)),"")</f>
        <v>#N/A</v>
      </c>
      <c r="H24" s="66"/>
      <c r="I24" t="s">
        <v>5080</v>
      </c>
      <c r="J24" s="60" t="e">
        <f>MATCH(I24,out!$P$1:$AB$1,0)</f>
        <v>#N/A</v>
      </c>
      <c r="K24" s="61">
        <v>1000</v>
      </c>
      <c r="L24" s="67" t="e">
        <f ca="1">MAX(OFFSET(out!$O$1,1,J24,1401-K24,1))</f>
        <v>#N/A</v>
      </c>
      <c r="M24" s="63" t="e">
        <f ca="1">IF(K24=1401-MATCH(L24,OFFSET(out!$O$1,1,J24,1400),0),"",1401-MATCH(L24,OFFSET(out!$O$1,1,J24,1400),0))</f>
        <v>#N/A</v>
      </c>
      <c r="N24" s="64" t="e">
        <f ca="1">IF(M24&lt;&gt;"",IF(ISNA(MATCH(O24,OFFSET(out!$O$1,1,J24,1400),0)),1400-IF(J24&lt;49,MATCH(O24,OFFSET(out!$O$1,1,J24,1400),1),MATCH(O24,OFFSET(out!$O$1,1,J24,1400),-1)),1401-MATCH(O24,OFFSET(out!$O$1,1,J24,1400),0)),"")</f>
        <v>#N/A</v>
      </c>
      <c r="O24" s="62" t="e">
        <f ca="1">IF(M24&lt;&gt;"",MIN(OFFSET(out!$O$1,1401-K24,J24,K24,1)),"")</f>
        <v>#N/A</v>
      </c>
      <c r="Q24" t="s">
        <v>5057</v>
      </c>
      <c r="R24" s="60">
        <f>MATCH(Q24,in!$B$1:$AE$1,0)</f>
        <v>22</v>
      </c>
      <c r="S24" s="61">
        <v>1000</v>
      </c>
      <c r="T24" s="62">
        <f ca="1">MAX(OFFSET(in!$A$1,1,R24,1401-S24,1))</f>
        <v>8.4947916666666661E-3</v>
      </c>
      <c r="U24" s="63" t="str">
        <f ca="1">IF(S24=1401-MATCH(T24,OFFSET(in!$A$1,1,R24,1400),0),"",1401-MATCH(T24,OFFSET(in!$A$1,1,R24,1400),0))</f>
        <v/>
      </c>
      <c r="V24" s="64" t="str">
        <f ca="1">IF(U24&lt;&gt;"",IF(ISNA(MATCH(W24,OFFSET(in!$A$1,1,R24,1400),0)),1400-IF(R24&lt;49,MATCH(W24,OFFSET(in!$A$1,1,R24,1400),1),MATCH(W24,OFFSET(in!$A$1,1,R24,1400),-1)),1401-MATCH(W24,OFFSET(in!$A$1,1,R24,1400),0)),"")</f>
        <v/>
      </c>
      <c r="W24" s="62" t="str">
        <f ca="1">IF(U24&lt;&gt;"",MIN(OFFSET(in!$A$1,1401-S24,R24,S24,1)),"")</f>
        <v/>
      </c>
      <c r="Y24" t="s">
        <v>5057</v>
      </c>
      <c r="Z24" s="60">
        <f>MATCH(Y24,in!$AF$1:$DK$1,0)</f>
        <v>22</v>
      </c>
      <c r="AA24" s="61">
        <v>1000</v>
      </c>
      <c r="AB24" s="62">
        <f ca="1">MAX(OFFSET(in!$AE$1,1,Z24,1401-AA24,1))</f>
        <v>9.2722222222222216E-3</v>
      </c>
      <c r="AC24" s="63" t="str">
        <f ca="1">IF(AA24=1401-MATCH(AB24,OFFSET(in!$AE$1,1,Z24,1400),0),"",1401-MATCH(AB24,OFFSET(in!$AE$1,1,Z24,1400),0))</f>
        <v/>
      </c>
      <c r="AD24" s="64" t="str">
        <f ca="1">IF(AC24&lt;&gt;"",IF(ISNA(MATCH(AE24,OFFSET(in!$AE$1,1,Z24,1400),0)),1400-IF(Z24&lt;49,MATCH(AE24,OFFSET(in!$AE$1,1,Z24,1400),1),MATCH(AE24,OFFSET(in!$AE$1,1,Z24,1400),-1)),1401-MATCH(AE24,OFFSET(in!$AE$1,1,Z24,1400),0)),"")</f>
        <v/>
      </c>
      <c r="AE24" s="62" t="str">
        <f ca="1">IF(AC24&lt;&gt;"",MIN(OFFSET(in!$AE$1,1401-AA24,Z24,AA24,1)),"")</f>
        <v/>
      </c>
    </row>
    <row r="25" spans="1:31" ht="16.8" x14ac:dyDescent="0.4">
      <c r="A25" t="s">
        <v>5081</v>
      </c>
      <c r="B25" s="60" t="e">
        <f>MATCH(A25,out!$D$1:$O$1,0)</f>
        <v>#N/A</v>
      </c>
      <c r="C25" s="61">
        <v>1000</v>
      </c>
      <c r="D25" s="68" t="e">
        <f ca="1">MAX(OFFSET(out!$A$1,1,B25,1401-C25,1))</f>
        <v>#N/A</v>
      </c>
      <c r="E25" s="63" t="e">
        <f ca="1">IF(C25=1401-MATCH(D25,OFFSET(out!$A$1,1,B25,1400),0),"",1401-MATCH(D25,OFFSET(out!$A$1,1,B25,1400),0))</f>
        <v>#N/A</v>
      </c>
      <c r="F25" s="64" t="e">
        <f ca="1">IF(E25&lt;&gt;"",IF(ISNA(MATCH(G25,OFFSET(out!$A$1,1,B25,1400),0)),1400-IF(B25&lt;49,MATCH(G25,OFFSET(out!$A$1,1,B25,1400),1),MATCH(G25,OFFSET(out!$A$1,1,B25,1400),-1)),1401-MATCH(G25,OFFSET(out!$A$1,1,B25,1400),0)),"")</f>
        <v>#N/A</v>
      </c>
      <c r="G25" s="68" t="e">
        <f ca="1">IF(E25&lt;&gt;"",MIN(OFFSET(out!$A$1,1401-C25,B25,C25,1)),"")</f>
        <v>#N/A</v>
      </c>
      <c r="H25" s="66"/>
      <c r="I25" t="s">
        <v>5081</v>
      </c>
      <c r="J25" s="60" t="e">
        <f>MATCH(I25,out!$P$1:$AB$1,0)</f>
        <v>#N/A</v>
      </c>
      <c r="K25" s="61">
        <v>1000</v>
      </c>
      <c r="L25" s="69" t="e">
        <f ca="1">MAX(OFFSET(out!$O$1,1,J25,1401-K25,1))</f>
        <v>#N/A</v>
      </c>
      <c r="M25" s="63" t="e">
        <f ca="1">IF(K25=1401-MATCH(L25,OFFSET(out!$O$1,1,J25,1400),0),"",1401-MATCH(L25,OFFSET(out!$O$1,1,J25,1400),0))</f>
        <v>#N/A</v>
      </c>
      <c r="N25" s="64" t="e">
        <f ca="1">IF(M25&lt;&gt;"",IF(ISNA(MATCH(O25,OFFSET(out!$O$1,1,J25,1400),0)),1400-IF(J25&lt;49,MATCH(O25,OFFSET(out!$O$1,1,J25,1400),1),MATCH(O25,OFFSET(out!$O$1,1,J25,1400),-1)),1401-MATCH(O25,OFFSET(out!$O$1,1,J25,1400),0)),"")</f>
        <v>#N/A</v>
      </c>
      <c r="O25" s="69" t="e">
        <f ca="1">IF(M25&lt;&gt;"",MIN(OFFSET(out!$O$1,1401-K25,J25,K25,1)),"")</f>
        <v>#N/A</v>
      </c>
      <c r="Q25" t="s">
        <v>5058</v>
      </c>
      <c r="R25" s="60">
        <f>MATCH(Q25,in!$B$1:$AE$1,0)</f>
        <v>23</v>
      </c>
      <c r="S25" s="61">
        <v>1000</v>
      </c>
      <c r="T25" s="62">
        <f ca="1">MAX(OFFSET(in!$A$1,1,R25,1401-S25,1))</f>
        <v>1.4313310185185184E-2</v>
      </c>
      <c r="U25" s="63" t="str">
        <f ca="1">IF(S25=1401-MATCH(T25,OFFSET(in!$A$1,1,R25,1400),0),"",1401-MATCH(T25,OFFSET(in!$A$1,1,R25,1400),0))</f>
        <v/>
      </c>
      <c r="V25" s="64" t="str">
        <f ca="1">IF(U25&lt;&gt;"",IF(ISNA(MATCH(W25,OFFSET(in!$A$1,1,R25,1400),0)),1400-IF(R25&lt;49,MATCH(W25,OFFSET(in!$A$1,1,R25,1400),1),MATCH(W25,OFFSET(in!$A$1,1,R25,1400),-1)),1401-MATCH(W25,OFFSET(in!$A$1,1,R25,1400),0)),"")</f>
        <v/>
      </c>
      <c r="W25" s="62" t="str">
        <f ca="1">IF(U25&lt;&gt;"",MIN(OFFSET(in!$A$1,1401-S25,R25,S25,1)),"")</f>
        <v/>
      </c>
      <c r="Y25" t="s">
        <v>5058</v>
      </c>
      <c r="Z25" s="60">
        <f>MATCH(Y25,in!$AF$1:$DK$1,0)</f>
        <v>23</v>
      </c>
      <c r="AA25" s="61">
        <v>1000</v>
      </c>
      <c r="AB25" s="62">
        <f ca="1">MAX(OFFSET(in!$AE$1,1,Z25,1401-AA25,1))</f>
        <v>1.602777777777778E-2</v>
      </c>
      <c r="AC25" s="63" t="str">
        <f ca="1">IF(AA25=1401-MATCH(AB25,OFFSET(in!$AE$1,1,Z25,1400),0),"",1401-MATCH(AB25,OFFSET(in!$AE$1,1,Z25,1400),0))</f>
        <v/>
      </c>
      <c r="AD25" s="64" t="str">
        <f ca="1">IF(AC25&lt;&gt;"",IF(ISNA(MATCH(AE25,OFFSET(in!$AE$1,1,Z25,1400),0)),1400-IF(Z25&lt;49,MATCH(AE25,OFFSET(in!$AE$1,1,Z25,1400),1),MATCH(AE25,OFFSET(in!$AE$1,1,Z25,1400),-1)),1401-MATCH(AE25,OFFSET(in!$AE$1,1,Z25,1400),0)),"")</f>
        <v/>
      </c>
      <c r="AE25" s="62" t="str">
        <f ca="1">IF(AC25&lt;&gt;"",MIN(OFFSET(in!$AE$1,1401-AA25,Z25,AA25,1)),"")</f>
        <v/>
      </c>
    </row>
    <row r="26" spans="1:31" ht="16.8" x14ac:dyDescent="0.4">
      <c r="A26" t="s">
        <v>5082</v>
      </c>
      <c r="B26" s="60" t="e">
        <f>MATCH(A26,out!$D$1:$O$1,0)</f>
        <v>#N/A</v>
      </c>
      <c r="C26" s="61">
        <v>1000</v>
      </c>
      <c r="D26" s="68" t="e">
        <f ca="1">MAX(OFFSET(out!$A$1,1,B26,1401-C26,1))</f>
        <v>#N/A</v>
      </c>
      <c r="E26" s="63" t="e">
        <f ca="1">IF(C26=1401-MATCH(D26,OFFSET(out!$A$1,1,B26,1400),0),"",1401-MATCH(D26,OFFSET(out!$A$1,1,B26,1400),0))</f>
        <v>#N/A</v>
      </c>
      <c r="F26" s="64" t="e">
        <f ca="1">IF(E26&lt;&gt;"",IF(ISNA(MATCH(G26,OFFSET(out!$A$1,1,B26,1400),0)),1400-IF(B26&lt;49,MATCH(G26,OFFSET(out!$A$1,1,B26,1400),1),MATCH(G26,OFFSET(out!$A$1,1,B26,1400),-1)),1401-MATCH(G26,OFFSET(out!$A$1,1,B26,1400),0)),"")</f>
        <v>#N/A</v>
      </c>
      <c r="G26" s="68" t="e">
        <f ca="1">IF(E26&lt;&gt;"",MIN(OFFSET(out!$A$1,1401-C26,B26,C26,1)),"")</f>
        <v>#N/A</v>
      </c>
      <c r="H26" s="66"/>
      <c r="I26" t="s">
        <v>5082</v>
      </c>
      <c r="J26" s="60" t="e">
        <f>MATCH(I26,out!$P$1:$AB$1,0)</f>
        <v>#N/A</v>
      </c>
      <c r="K26" s="61">
        <v>1000</v>
      </c>
      <c r="L26" s="70" t="e">
        <f ca="1">MAX(OFFSET(out!$O$1,1,J26,1401-K26,1))</f>
        <v>#N/A</v>
      </c>
      <c r="M26" s="63" t="e">
        <f ca="1">IF(K26=1401-MATCH(L26,OFFSET(out!$O$1,1,J26,1400),0),"",1401-MATCH(L26,OFFSET(out!$O$1,1,J26,1400),0))</f>
        <v>#N/A</v>
      </c>
      <c r="N26" s="64" t="e">
        <f ca="1">IF(M26&lt;&gt;"",IF(ISNA(MATCH(O26,OFFSET(out!$O$1,1,J26,1400),0)),1400-IF(J26&lt;49,MATCH(O26,OFFSET(out!$O$1,1,J26,1400),1),MATCH(O26,OFFSET(out!$O$1,1,J26,1400),-1)),1401-MATCH(O26,OFFSET(out!$O$1,1,J26,1400),0)),"")</f>
        <v>#N/A</v>
      </c>
      <c r="O26" s="70" t="e">
        <f ca="1">IF(M26&lt;&gt;"",MIN(OFFSET(out!$O$1,1401-K26,J26,K26,1)),"")</f>
        <v>#N/A</v>
      </c>
      <c r="Q26" t="s">
        <v>5059</v>
      </c>
      <c r="R26" s="60">
        <f>MATCH(Q26,in!$B$1:$AE$1,0)</f>
        <v>24</v>
      </c>
      <c r="S26" s="61">
        <v>1000</v>
      </c>
      <c r="T26" s="51">
        <f ca="1">MAX(OFFSET(in!$A$1,1,R26,1401-S26,1))</f>
        <v>2.9911458333333335E-2</v>
      </c>
      <c r="U26" s="63" t="str">
        <f ca="1">IF(S26=1401-MATCH(T26,OFFSET(in!$A$1,1,R26,1400),0),"",1401-MATCH(T26,OFFSET(in!$A$1,1,R26,1400),0))</f>
        <v/>
      </c>
      <c r="V26" s="64" t="str">
        <f ca="1">IF(U26&lt;&gt;"",IF(ISNA(MATCH(W26,OFFSET(in!$A$1,1,R26,1400),0)),1400-IF(R26&lt;49,MATCH(W26,OFFSET(in!$A$1,1,R26,1400),1),MATCH(W26,OFFSET(in!$A$1,1,R26,1400),-1)),1401-MATCH(W26,OFFSET(in!$A$1,1,R26,1400),0)),"")</f>
        <v/>
      </c>
      <c r="W26" s="51" t="str">
        <f ca="1">IF(U26&lt;&gt;"",MIN(OFFSET(in!$A$1,1401-S26,R26,S26,1)),"")</f>
        <v/>
      </c>
      <c r="Y26" t="s">
        <v>5059</v>
      </c>
      <c r="Z26" s="60">
        <f>MATCH(Y26,in!$AF$1:$DK$1,0)</f>
        <v>24</v>
      </c>
      <c r="AA26" s="61">
        <v>1000</v>
      </c>
      <c r="AB26" s="51">
        <f ca="1">MAX(OFFSET(in!$AE$1,1,Z26,1401-AA26,1))</f>
        <v>3.2995833333333335E-2</v>
      </c>
      <c r="AC26" s="63" t="str">
        <f ca="1">IF(AA26=1401-MATCH(AB26,OFFSET(in!$AE$1,1,Z26,1400),0),"",1401-MATCH(AB26,OFFSET(in!$AE$1,1,Z26,1400),0))</f>
        <v/>
      </c>
      <c r="AD26" s="64" t="str">
        <f ca="1">IF(AC26&lt;&gt;"",IF(ISNA(MATCH(AE26,OFFSET(in!$AE$1,1,Z26,1400),0)),1400-IF(Z26&lt;49,MATCH(AE26,OFFSET(in!$AE$1,1,Z26,1400),1),MATCH(AE26,OFFSET(in!$AE$1,1,Z26,1400),-1)),1401-MATCH(AE26,OFFSET(in!$AE$1,1,Z26,1400),0)),"")</f>
        <v/>
      </c>
      <c r="AE26" s="51" t="str">
        <f ca="1">IF(AC26&lt;&gt;"",MIN(OFFSET(in!$AE$1,1401-AA26,Z26,AA26,1)),"")</f>
        <v/>
      </c>
    </row>
    <row r="27" spans="1:31" ht="16.8" x14ac:dyDescent="0.4">
      <c r="A27" t="s">
        <v>5083</v>
      </c>
      <c r="B27" s="60" t="e">
        <f>MATCH(A27,out!$D$1:$O$1,0)</f>
        <v>#N/A</v>
      </c>
      <c r="C27" s="61">
        <v>1000</v>
      </c>
      <c r="D27" s="70" t="e">
        <f ca="1">MAX(OFFSET(out!$A$1,1,B27,1401-C27,1))</f>
        <v>#N/A</v>
      </c>
      <c r="E27" s="63" t="e">
        <f ca="1">IF(C27=1401-MATCH(D27,OFFSET(out!$A$1,1,B27,1400),0),"",1401-MATCH(D27,OFFSET(out!$A$1,1,B27,1400),0))</f>
        <v>#N/A</v>
      </c>
      <c r="F27" s="64" t="e">
        <f ca="1">IF(E27&lt;&gt;"",IF(ISNA(MATCH(G27,OFFSET(out!$A$1,1,B27,1400),0)),1400-IF(B27&lt;49,MATCH(G27,OFFSET(out!$A$1,1,B27,1400),1),MATCH(G27,OFFSET(out!$A$1,1,B27,1400),-1)),1401-MATCH(G27,OFFSET(out!$A$1,1,B27,1400),0)),"")</f>
        <v>#N/A</v>
      </c>
      <c r="G27" s="70" t="e">
        <f ca="1">IF(E27&lt;&gt;"",MIN(OFFSET(out!$A$1,1401-C27,B27,C27,1)),"")</f>
        <v>#N/A</v>
      </c>
      <c r="H27" s="66"/>
      <c r="I27" t="s">
        <v>5083</v>
      </c>
      <c r="J27" s="60" t="e">
        <f>MATCH(I27,out!$P$1:$AB$1,0)</f>
        <v>#N/A</v>
      </c>
      <c r="K27" s="61">
        <v>1000</v>
      </c>
      <c r="L27" s="70" t="e">
        <f ca="1">MAX(OFFSET(out!$O$1,1,J27,1401-K27,1))</f>
        <v>#N/A</v>
      </c>
      <c r="M27" s="63" t="e">
        <f ca="1">IF(K27=1401-MATCH(L27,OFFSET(out!$O$1,1,J27,1400),0),"",1401-MATCH(L27,OFFSET(out!$O$1,1,J27,1400),0))</f>
        <v>#N/A</v>
      </c>
      <c r="N27" s="64" t="e">
        <f ca="1">IF(M27&lt;&gt;"",IF(ISNA(MATCH(O27,OFFSET(out!$O$1,1,J27,1400),0)),1400-IF(J27&lt;49,MATCH(O27,OFFSET(out!$O$1,1,J27,1400),1),MATCH(O27,OFFSET(out!$O$1,1,J27,1400),-1)),1401-MATCH(O27,OFFSET(out!$O$1,1,J27,1400),0)),"")</f>
        <v>#N/A</v>
      </c>
      <c r="O27" s="70" t="e">
        <f ca="1">IF(M27&lt;&gt;"",MIN(OFFSET(out!$O$1,1401-K27,J27,K27,1)),"")</f>
        <v>#N/A</v>
      </c>
      <c r="Q27" t="s">
        <v>5060</v>
      </c>
      <c r="R27" s="60">
        <f>MATCH(Q27,in!$B$1:$AE$1,0)</f>
        <v>25</v>
      </c>
      <c r="S27" s="61">
        <v>1000</v>
      </c>
      <c r="T27" s="62">
        <f ca="1">MIN(OFFSET(in!$A$1,1,R27,1401-S27,1))</f>
        <v>2.1</v>
      </c>
      <c r="U27" s="63">
        <f ca="1">IF(S27=1401-MATCH(T27,OFFSET(in!$A$1,1,R27,1400),0),"",1401-MATCH(T27,OFFSET(in!$A$1,1,R27,1400),0))</f>
        <v>1002</v>
      </c>
      <c r="V27" s="64">
        <f ca="1">IF(U27&lt;&gt;"",IF(ISNA(MATCH(W27,OFFSET(in!$A$1,1,R27,1400),0)),1400-IF(R27&lt;49,MATCH(W27,OFFSET(in!$A$1,1,R27,1400),1),MATCH(W27,OFFSET(in!$A$1,1,R27,1400),-1)),1401-MATCH(W27,OFFSET(in!$A$1,1,R27,1400),0)),"")</f>
        <v>993</v>
      </c>
      <c r="W27" s="62">
        <f ca="1">IF(U27&lt;&gt;"",MAX(OFFSET(in!$A$1,1401-S27,R27,S27,1)),"")</f>
        <v>2.09</v>
      </c>
      <c r="Y27" t="s">
        <v>5060</v>
      </c>
      <c r="Z27" s="60">
        <f>MATCH(Y27,in!$AF$1:$DK$1,0)</f>
        <v>25</v>
      </c>
      <c r="AA27" s="61">
        <v>1000</v>
      </c>
      <c r="AB27" s="62">
        <f ca="1">MIN(OFFSET(in!$AE$1,1,Z27,1401-AA27,1))</f>
        <v>1.78</v>
      </c>
      <c r="AC27" s="63">
        <f ca="1">IF(AA27=1401-MATCH(AB27,OFFSET(in!$AE$1,1,Z27,1400),0),"",1401-MATCH(AB27,OFFSET(in!$AE$1,1,Z27,1400),0))</f>
        <v>1004</v>
      </c>
      <c r="AD27" s="64">
        <f ca="1">IF(AC27&lt;&gt;"",IF(ISNA(MATCH(AE27,OFFSET(in!$AE$1,1,Z27,1400),0)),1400-IF(Z27&lt;49,MATCH(AE27,OFFSET(in!$AE$1,1,Z27,1400),1),MATCH(AE27,OFFSET(in!$AE$1,1,Z27,1400),-1)),1401-MATCH(AE27,OFFSET(in!$AE$1,1,Z27,1400),0)),"")</f>
        <v>994</v>
      </c>
      <c r="AE27" s="62">
        <f ca="1">IF(AC27&lt;&gt;"",MAX(OFFSET(in!$AE$1,1401-AA27,Z27,AA27,1)),"")</f>
        <v>1.77</v>
      </c>
    </row>
    <row r="28" spans="1:31" ht="16.8" x14ac:dyDescent="0.4">
      <c r="A28" t="s">
        <v>5084</v>
      </c>
      <c r="B28" s="60" t="e">
        <f>MATCH(A28,out!$D$1:$O$1,0)</f>
        <v>#N/A</v>
      </c>
      <c r="C28" s="61">
        <v>1000</v>
      </c>
      <c r="D28" s="70" t="e">
        <f ca="1">MAX(OFFSET(out!$A$1,1,B28,1401-C28,1))</f>
        <v>#N/A</v>
      </c>
      <c r="E28" s="63" t="e">
        <f ca="1">IF(C28=1401-MATCH(D28,OFFSET(out!$A$1,1,B28,1400),0),"",1401-MATCH(D28,OFFSET(out!$A$1,1,B28,1400),0))</f>
        <v>#N/A</v>
      </c>
      <c r="F28" s="64" t="e">
        <f ca="1">IF(E28&lt;&gt;"",IF(ISNA(MATCH(G28,OFFSET(out!$A$1,1,B28,1400),0)),1400-IF(B28&lt;49,MATCH(G28,OFFSET(out!$A$1,1,B28,1400),1),MATCH(G28,OFFSET(out!$A$1,1,B28,1400),-1)),1401-MATCH(G28,OFFSET(out!$A$1,1,B28,1400),0)),"")</f>
        <v>#N/A</v>
      </c>
      <c r="G28" s="70" t="e">
        <f ca="1">IF(E28&lt;&gt;"",MIN(OFFSET(out!$A$1,1401-C28,B28,C28,1)),"")</f>
        <v>#N/A</v>
      </c>
      <c r="I28" t="s">
        <v>5084</v>
      </c>
      <c r="J28" s="60" t="e">
        <f>MATCH(I28,out!$P$1:$AB$1,0)</f>
        <v>#N/A</v>
      </c>
      <c r="K28" s="61">
        <v>1000</v>
      </c>
      <c r="L28" s="70" t="e">
        <f ca="1">MAX(OFFSET(out!$O$1,1,J28,1401-K28,1))</f>
        <v>#N/A</v>
      </c>
      <c r="M28" s="63" t="e">
        <f ca="1">IF(K28=1401-MATCH(L28,OFFSET(out!$O$1,1,J28,1400),0),"",1401-MATCH(L28,OFFSET(out!$O$1,1,J28,1400),0))</f>
        <v>#N/A</v>
      </c>
      <c r="N28" s="64" t="e">
        <f ca="1">IF(M28&lt;&gt;"",IF(ISNA(MATCH(O28,OFFSET(out!$O$1,1,J28,1400),0)),1400-IF(J28&lt;49,MATCH(O28,OFFSET(out!$O$1,1,J28,1400),1),MATCH(O28,OFFSET(out!$O$1,1,J28,1400),-1)),1401-MATCH(O28,OFFSET(out!$O$1,1,J28,1400),0)),"")</f>
        <v>#N/A</v>
      </c>
      <c r="O28" s="70" t="e">
        <f ca="1">IF(M28&lt;&gt;"",MIN(OFFSET(out!$O$1,1401-K28,J28,K28,1)),"")</f>
        <v>#N/A</v>
      </c>
      <c r="Q28" t="s">
        <v>5061</v>
      </c>
      <c r="R28" s="60">
        <f>MATCH(Q28,in!$B$1:$AE$1,0)</f>
        <v>26</v>
      </c>
      <c r="S28" s="61">
        <v>1000</v>
      </c>
      <c r="T28" s="62">
        <f ca="1">MIN(OFFSET(in!$A$1,1,R28,1401-S28,1))</f>
        <v>5.03</v>
      </c>
      <c r="U28" s="63">
        <f ca="1">IF(S28=1401-MATCH(T28,OFFSET(in!$A$1,1,R28,1400),0),"",1401-MATCH(T28,OFFSET(in!$A$1,1,R28,1400),0))</f>
        <v>1002</v>
      </c>
      <c r="V28" s="64">
        <f ca="1">IF(U28&lt;&gt;"",IF(ISNA(MATCH(W28,OFFSET(in!$A$1,1,R28,1400),0)),1400-IF(R28&lt;49,MATCH(W28,OFFSET(in!$A$1,1,R28,1400),1),MATCH(W28,OFFSET(in!$A$1,1,R28,1400),-1)),1401-MATCH(W28,OFFSET(in!$A$1,1,R28,1400),0)),"")</f>
        <v>999</v>
      </c>
      <c r="W28" s="62">
        <f ca="1">IF(U28&lt;&gt;"",MAX(OFFSET(in!$A$1,1401-S28,R28,S28,1)),"")</f>
        <v>5.0199999999999996</v>
      </c>
      <c r="Y28" t="s">
        <v>5061</v>
      </c>
      <c r="Z28" s="60">
        <f>MATCH(Y28,in!$AF$1:$DK$1,0)</f>
        <v>26</v>
      </c>
      <c r="AA28" s="61">
        <v>1000</v>
      </c>
      <c r="AB28" s="62">
        <f ca="1">MIN(OFFSET(in!$AE$1,1,Z28,1401-AA28,1))</f>
        <v>4.13</v>
      </c>
      <c r="AC28" s="63" t="str">
        <f ca="1">IF(AA28=1401-MATCH(AB28,OFFSET(in!$AE$1,1,Z28,1400),0),"",1401-MATCH(AB28,OFFSET(in!$AE$1,1,Z28,1400),0))</f>
        <v/>
      </c>
      <c r="AD28" s="64" t="str">
        <f ca="1">IF(AC28&lt;&gt;"",IF(ISNA(MATCH(AE28,OFFSET(in!$AE$1,1,Z28,1400),0)),1400-IF(Z28&lt;49,MATCH(AE28,OFFSET(in!$AE$1,1,Z28,1400),1),MATCH(AE28,OFFSET(in!$AE$1,1,Z28,1400),-1)),1401-MATCH(AE28,OFFSET(in!$AE$1,1,Z28,1400),0)),"")</f>
        <v/>
      </c>
      <c r="AE28" s="62" t="str">
        <f ca="1">IF(AC28&lt;&gt;"",MAX(OFFSET(in!$AE$1,1401-AA28,Z28,AA28,1)),"")</f>
        <v/>
      </c>
    </row>
    <row r="29" spans="1:31" ht="16.8" x14ac:dyDescent="0.4">
      <c r="A29" t="s">
        <v>5085</v>
      </c>
      <c r="B29" s="60" t="e">
        <f>MATCH(A29,out!$D$1:$O$1,0)</f>
        <v>#N/A</v>
      </c>
      <c r="C29" s="61">
        <v>1000</v>
      </c>
      <c r="D29" s="70" t="e">
        <f ca="1">MAX(OFFSET(out!$A$1,1,B29,1401-C29,1))</f>
        <v>#N/A</v>
      </c>
      <c r="E29" s="63" t="e">
        <f ca="1">IF(C29=1401-MATCH(D29,OFFSET(out!$A$1,1,B29,1400),0),"",1401-MATCH(D29,OFFSET(out!$A$1,1,B29,1400),0))</f>
        <v>#N/A</v>
      </c>
      <c r="F29" s="64" t="e">
        <f ca="1">IF(E29&lt;&gt;"",IF(ISNA(MATCH(G29,OFFSET(out!$A$1,1,B29,1400),0)),1400-IF(B29&lt;49,MATCH(G29,OFFSET(out!$A$1,1,B29,1400),1),MATCH(G29,OFFSET(out!$A$1,1,B29,1400),-1)),1401-MATCH(G29,OFFSET(out!$A$1,1,B29,1400),0)),"")</f>
        <v>#N/A</v>
      </c>
      <c r="G29" s="70" t="e">
        <f ca="1">IF(E29&lt;&gt;"",MIN(OFFSET(out!$A$1,1401-C29,B29,C29,1)),"")</f>
        <v>#N/A</v>
      </c>
      <c r="I29" t="s">
        <v>5085</v>
      </c>
      <c r="J29" s="60" t="e">
        <f>MATCH(I29,out!$P$1:$AB$1,0)</f>
        <v>#N/A</v>
      </c>
      <c r="K29" s="61">
        <v>1000</v>
      </c>
      <c r="L29" s="70" t="e">
        <f ca="1">MAX(OFFSET(out!$O$1,1,J29,1401-K29,1))</f>
        <v>#N/A</v>
      </c>
      <c r="M29" s="63" t="e">
        <f ca="1">IF(K29=1401-MATCH(L29,OFFSET(out!$O$1,1,J29,1400),0),"",1401-MATCH(L29,OFFSET(out!$O$1,1,J29,1400),0))</f>
        <v>#N/A</v>
      </c>
      <c r="N29" s="64" t="e">
        <f ca="1">IF(M29&lt;&gt;"",IF(ISNA(MATCH(O29,OFFSET(out!$O$1,1,J29,1400),0)),1400-IF(J29&lt;49,MATCH(O29,OFFSET(out!$O$1,1,J29,1400),1),MATCH(O29,OFFSET(out!$O$1,1,J29,1400),-1)),1401-MATCH(O29,OFFSET(out!$O$1,1,J29,1400),0)),"")</f>
        <v>#N/A</v>
      </c>
      <c r="O29" s="70" t="e">
        <f ca="1">IF(M29&lt;&gt;"",MIN(OFFSET(out!$O$1,1401-K29,J29,K29,1)),"")</f>
        <v>#N/A</v>
      </c>
      <c r="Q29" t="s">
        <v>5062</v>
      </c>
      <c r="R29" s="60">
        <f>MATCH(Q29,in!$B$1:$AE$1,0)</f>
        <v>27</v>
      </c>
      <c r="S29" s="61">
        <v>1000</v>
      </c>
      <c r="T29" s="62">
        <f ca="1">MIN(OFFSET(in!$A$1,1,R29,1401-S29,1))</f>
        <v>7.37</v>
      </c>
      <c r="U29" s="63">
        <f ca="1">IF(S29=1401-MATCH(T29,OFFSET(in!$A$1,1,R29,1400),0),"",1401-MATCH(T29,OFFSET(in!$A$1,1,R29,1400),0))</f>
        <v>1001</v>
      </c>
      <c r="V29" s="64">
        <f ca="1">IF(U29&lt;&gt;"",IF(ISNA(MATCH(W29,OFFSET(in!$A$1,1,R29,1400),0)),1400-IF(R29&lt;49,MATCH(W29,OFFSET(in!$A$1,1,R29,1400),1),MATCH(W29,OFFSET(in!$A$1,1,R29,1400),-1)),1401-MATCH(W29,OFFSET(in!$A$1,1,R29,1400),0)),"")</f>
        <v>999</v>
      </c>
      <c r="W29" s="62">
        <f ca="1">IF(U29&lt;&gt;"",MAX(OFFSET(in!$A$1,1401-S29,R29,S29,1)),"")</f>
        <v>7.36</v>
      </c>
      <c r="Y29" t="s">
        <v>5062</v>
      </c>
      <c r="Z29" s="60">
        <f>MATCH(Y29,in!$AF$1:$DK$1,0)</f>
        <v>27</v>
      </c>
      <c r="AA29" s="61">
        <v>1000</v>
      </c>
      <c r="AB29" s="62">
        <f ca="1">MIN(OFFSET(in!$AE$1,1,Z29,1401-AA29,1))</f>
        <v>6.01</v>
      </c>
      <c r="AC29" s="63">
        <f ca="1">IF(AA29=1401-MATCH(AB29,OFFSET(in!$AE$1,1,Z29,1400),0),"",1401-MATCH(AB29,OFFSET(in!$AE$1,1,Z29,1400),0))</f>
        <v>1001</v>
      </c>
      <c r="AD29" s="64">
        <f ca="1">IF(AC29&lt;&gt;"",IF(ISNA(MATCH(AE29,OFFSET(in!$AE$1,1,Z29,1400),0)),1400-IF(Z29&lt;49,MATCH(AE29,OFFSET(in!$AE$1,1,Z29,1400),1),MATCH(AE29,OFFSET(in!$AE$1,1,Z29,1400),-1)),1401-MATCH(AE29,OFFSET(in!$AE$1,1,Z29,1400),0)),"")</f>
        <v>999</v>
      </c>
      <c r="AE29" s="62">
        <f ca="1">IF(AC29&lt;&gt;"",MAX(OFFSET(in!$AE$1,1401-AA29,Z29,AA29,1)),"")</f>
        <v>6</v>
      </c>
    </row>
    <row r="30" spans="1:31" ht="16.8" x14ac:dyDescent="0.4">
      <c r="A30" t="s">
        <v>5086</v>
      </c>
      <c r="B30" s="60" t="e">
        <f>MATCH(A30,out!$D$1:$O$1,0)</f>
        <v>#N/A</v>
      </c>
      <c r="C30" s="61">
        <v>1000</v>
      </c>
      <c r="D30" s="70" t="e">
        <f ca="1">MAX(OFFSET(out!$A$1,1,B30,1401-C30,1))</f>
        <v>#N/A</v>
      </c>
      <c r="E30" s="63" t="e">
        <f ca="1">IF(C30=1401-MATCH(D30,OFFSET(out!$A$1,1,B30,1400),0),"",1401-MATCH(D30,OFFSET(out!$A$1,1,B30,1400),0))</f>
        <v>#N/A</v>
      </c>
      <c r="F30" s="64" t="e">
        <f ca="1">IF(E30&lt;&gt;"",IF(ISNA(MATCH(G30,OFFSET(out!$A$1,1,B30,1400),0)),1400-IF(B30&lt;49,MATCH(G30,OFFSET(out!$A$1,1,B30,1400),1),MATCH(G30,OFFSET(out!$A$1,1,B30,1400),-1)),1401-MATCH(G30,OFFSET(out!$A$1,1,B30,1400),0)),"")</f>
        <v>#N/A</v>
      </c>
      <c r="G30" s="70" t="e">
        <f ca="1">IF(E30&lt;&gt;"",MIN(OFFSET(out!$A$1,1401-C30,B30,C30,1)),"")</f>
        <v>#N/A</v>
      </c>
      <c r="I30" t="s">
        <v>5086</v>
      </c>
      <c r="J30" s="60" t="e">
        <f>MATCH(I30,out!$P$1:$AB$1,0)</f>
        <v>#N/A</v>
      </c>
      <c r="K30" s="61">
        <v>1000</v>
      </c>
      <c r="L30" s="70" t="e">
        <f ca="1">MAX(OFFSET(out!$O$1,1,J30,1401-K30,1))</f>
        <v>#N/A</v>
      </c>
      <c r="M30" s="63" t="e">
        <f ca="1">IF(K30=1401-MATCH(L30,OFFSET(out!$O$1,1,J30,1400),0),"",1401-MATCH(L30,OFFSET(out!$O$1,1,J30,1400),0))</f>
        <v>#N/A</v>
      </c>
      <c r="N30" s="64" t="e">
        <f ca="1">IF(M30&lt;&gt;"",IF(ISNA(MATCH(O30,OFFSET(out!$O$1,1,J30,1400),0)),1400-IF(J30&lt;49,MATCH(O30,OFFSET(out!$O$1,1,J30,1400),1),MATCH(O30,OFFSET(out!$O$1,1,J30,1400),-1)),1401-MATCH(O30,OFFSET(out!$O$1,1,J30,1400),0)),"")</f>
        <v>#N/A</v>
      </c>
      <c r="O30" s="70" t="e">
        <f ca="1">IF(M30&lt;&gt;"",MIN(OFFSET(out!$O$1,1401-K30,J30,K30,1)),"")</f>
        <v>#N/A</v>
      </c>
      <c r="Q30" t="s">
        <v>5063</v>
      </c>
      <c r="R30" s="60">
        <f>MATCH(Q30,in!$B$1:$AE$1,0)</f>
        <v>28</v>
      </c>
      <c r="S30" s="61">
        <v>1000</v>
      </c>
      <c r="T30" s="62">
        <f ca="1">MIN(OFFSET(in!$A$1,1,R30,1401-S30,1))</f>
        <v>15.45</v>
      </c>
      <c r="U30" s="63" t="str">
        <f ca="1">IF(S30=1401-MATCH(T30,OFFSET(in!$A$1,1,R30,1400),0),"",1401-MATCH(T30,OFFSET(in!$A$1,1,R30,1400),0))</f>
        <v/>
      </c>
      <c r="V30" s="64" t="str">
        <f ca="1">IF(U30&lt;&gt;"",IF(ISNA(MATCH(W30,OFFSET(in!$A$1,1,R30,1400),0)),1400-IF(R30&lt;49,MATCH(W30,OFFSET(in!$A$1,1,R30,1400),1),MATCH(W30,OFFSET(in!$A$1,1,R30,1400),-1)),1401-MATCH(W30,OFFSET(in!$A$1,1,R30,1400),0)),"")</f>
        <v/>
      </c>
      <c r="W30" s="62" t="str">
        <f ca="1">IF(U30&lt;&gt;"",MAX(OFFSET(in!$A$1,1401-S30,R30,S30,1)),"")</f>
        <v/>
      </c>
      <c r="Y30" t="s">
        <v>5063</v>
      </c>
      <c r="Z30" s="60">
        <f>MATCH(Y30,in!$AF$1:$DK$1,0)</f>
        <v>28</v>
      </c>
      <c r="AA30" s="61">
        <v>1000</v>
      </c>
      <c r="AB30" s="62">
        <f ca="1">MIN(OFFSET(in!$AE$1,1,Z30,1401-AA30,1))</f>
        <v>12.85</v>
      </c>
      <c r="AC30" s="63" t="str">
        <f ca="1">IF(AA30=1401-MATCH(AB30,OFFSET(in!$AE$1,1,Z30,1400),0),"",1401-MATCH(AB30,OFFSET(in!$AE$1,1,Z30,1400),0))</f>
        <v/>
      </c>
      <c r="AD30" s="64" t="str">
        <f ca="1">IF(AC30&lt;&gt;"",IF(ISNA(MATCH(AE30,OFFSET(in!$AE$1,1,Z30,1400),0)),1400-IF(Z30&lt;49,MATCH(AE30,OFFSET(in!$AE$1,1,Z30,1400),1),MATCH(AE30,OFFSET(in!$AE$1,1,Z30,1400),-1)),1401-MATCH(AE30,OFFSET(in!$AE$1,1,Z30,1400),0)),"")</f>
        <v/>
      </c>
      <c r="AE30" s="62" t="str">
        <f ca="1">IF(AC30&lt;&gt;"",MAX(OFFSET(in!$AE$1,1401-AA30,Z30,AA30,1)),"")</f>
        <v/>
      </c>
    </row>
    <row r="31" spans="1:31" ht="16.8" x14ac:dyDescent="0.4">
      <c r="A31" t="s">
        <v>5087</v>
      </c>
      <c r="B31" s="60" t="e">
        <f>MATCH(A31,out!$D$1:$O$1,0)</f>
        <v>#N/A</v>
      </c>
      <c r="C31" s="61">
        <v>1000</v>
      </c>
      <c r="D31" s="70" t="e">
        <f ca="1">MAX(OFFSET(out!$A$1,1,B31,1401-C31,1))</f>
        <v>#N/A</v>
      </c>
      <c r="E31" s="63" t="e">
        <f ca="1">IF(C31=1401-MATCH(D31,OFFSET(out!$A$1,1,B31,1400),0),"",1401-MATCH(D31,OFFSET(out!$A$1,1,B31,1400),0))</f>
        <v>#N/A</v>
      </c>
      <c r="F31" s="64" t="e">
        <f ca="1">IF(E31&lt;&gt;"",IF(ISNA(MATCH(G31,OFFSET(out!$A$1,1,B31,1400),0)),1400-IF(B31&lt;49,MATCH(G31,OFFSET(out!$A$1,1,B31,1400),1),MATCH(G31,OFFSET(out!$A$1,1,B31,1400),-1)),1401-MATCH(G31,OFFSET(out!$A$1,1,B31,1400),0)),"")</f>
        <v>#N/A</v>
      </c>
      <c r="G31" s="70" t="e">
        <f ca="1">IF(E31&lt;&gt;"",MIN(OFFSET(out!$A$1,1401-C31,B31,C31,1)),"")</f>
        <v>#N/A</v>
      </c>
      <c r="I31" t="s">
        <v>5087</v>
      </c>
      <c r="J31" s="60" t="e">
        <f>MATCH(I31,out!$P$1:$AB$1,0)</f>
        <v>#N/A</v>
      </c>
      <c r="K31" s="61">
        <v>1000</v>
      </c>
      <c r="L31" s="70" t="e">
        <f ca="1">MAX(OFFSET(out!$O$1,1,J31,1401-K31,1))</f>
        <v>#N/A</v>
      </c>
      <c r="M31" s="63" t="e">
        <f ca="1">IF(K31=1401-MATCH(L31,OFFSET(out!$O$1,1,J31,1400),0),"",1401-MATCH(L31,OFFSET(out!$O$1,1,J31,1400),0))</f>
        <v>#N/A</v>
      </c>
      <c r="N31" s="64" t="e">
        <f ca="1">IF(M31&lt;&gt;"",IF(ISNA(MATCH(O31,OFFSET(out!$O$1,1,J31,1400),0)),1400-IF(J31&lt;49,MATCH(O31,OFFSET(out!$O$1,1,J31,1400),1),MATCH(O31,OFFSET(out!$O$1,1,J31,1400),-1)),1401-MATCH(O31,OFFSET(out!$O$1,1,J31,1400),0)),"")</f>
        <v>#N/A</v>
      </c>
      <c r="O31" s="70" t="e">
        <f ca="1">IF(M31&lt;&gt;"",MIN(OFFSET(out!$O$1,1401-K31,J31,K31,1)),"")</f>
        <v>#N/A</v>
      </c>
      <c r="Q31" t="s">
        <v>5064</v>
      </c>
      <c r="R31" s="60">
        <f>MATCH(Q31,in!$B$1:$AE$1,0)</f>
        <v>29</v>
      </c>
      <c r="S31" s="61">
        <v>1000</v>
      </c>
      <c r="T31" s="62">
        <f ca="1">MIN(OFFSET(in!$A$1,1,R31,1401-S31,1))</f>
        <v>17.97</v>
      </c>
      <c r="U31" s="63" t="str">
        <f ca="1">IF(S31=1401-MATCH(T31,OFFSET(in!$A$1,1,R31,1400),0),"",1401-MATCH(T31,OFFSET(in!$A$1,1,R31,1400),0))</f>
        <v/>
      </c>
      <c r="V31" s="64" t="str">
        <f ca="1">IF(U31&lt;&gt;"",IF(ISNA(MATCH(W31,OFFSET(in!$A$1,1,R31,1400),0)),1400-IF(R31&lt;49,MATCH(W31,OFFSET(in!$A$1,1,R31,1400),1),MATCH(W31,OFFSET(in!$A$1,1,R31,1400),-1)),1401-MATCH(W31,OFFSET(in!$A$1,1,R31,1400),0)),"")</f>
        <v/>
      </c>
      <c r="W31" s="62" t="str">
        <f ca="1">IF(U31&lt;&gt;"",MAX(OFFSET(in!$A$1,1401-S31,R31,S31,1)),"")</f>
        <v/>
      </c>
      <c r="Y31" t="s">
        <v>5064</v>
      </c>
      <c r="Z31" s="60">
        <f>MATCH(Y31,in!$AF$1:$DK$1,0)</f>
        <v>29</v>
      </c>
      <c r="AA31" s="61">
        <v>1000</v>
      </c>
      <c r="AB31" s="62">
        <f ca="1">MIN(OFFSET(in!$AE$1,1,Z31,1401-AA31,1))</f>
        <v>16.670000000000002</v>
      </c>
      <c r="AC31" s="63" t="str">
        <f ca="1">IF(AA31=1401-MATCH(AB31,OFFSET(in!$AE$1,1,Z31,1400),0),"",1401-MATCH(AB31,OFFSET(in!$AE$1,1,Z31,1400),0))</f>
        <v/>
      </c>
      <c r="AD31" s="64" t="str">
        <f ca="1">IF(AC31&lt;&gt;"",IF(ISNA(MATCH(AE31,OFFSET(in!$AE$1,1,Z31,1400),0)),1400-IF(Z31&lt;49,MATCH(AE31,OFFSET(in!$AE$1,1,Z31,1400),1),MATCH(AE31,OFFSET(in!$AE$1,1,Z31,1400),-1)),1401-MATCH(AE31,OFFSET(in!$AE$1,1,Z31,1400),0)),"")</f>
        <v/>
      </c>
      <c r="AE31" s="62" t="str">
        <f ca="1">IF(AC31&lt;&gt;"",MAX(OFFSET(in!$AE$1,1401-AA31,Z31,AA31,1)),"")</f>
        <v/>
      </c>
    </row>
    <row r="32" spans="1:31" ht="16.8" x14ac:dyDescent="0.4">
      <c r="A32" t="s">
        <v>5088</v>
      </c>
      <c r="B32" s="60" t="e">
        <f>MATCH(A32,out!$D$1:$O$1,0)</f>
        <v>#N/A</v>
      </c>
      <c r="C32" s="61">
        <v>1000</v>
      </c>
      <c r="D32" s="70" t="e">
        <f ca="1">MAX(OFFSET(out!$A$1,1,B32,1401-C32,1))</f>
        <v>#N/A</v>
      </c>
      <c r="E32" s="63" t="e">
        <f ca="1">IF(C32=1401-MATCH(D32,OFFSET(out!$A$1,1,B32,1400),0),"",1401-MATCH(D32,OFFSET(out!$A$1,1,B32,1400),0))</f>
        <v>#N/A</v>
      </c>
      <c r="F32" s="64" t="e">
        <f ca="1">IF(E32&lt;&gt;"",IF(ISNA(MATCH(G32,OFFSET(out!$A$1,1,B32,1400),0)),1400-IF(B32&lt;49,MATCH(G32,OFFSET(out!$A$1,1,B32,1400),1),MATCH(G32,OFFSET(out!$A$1,1,B32,1400),-1)),1401-MATCH(G32,OFFSET(out!$A$1,1,B32,1400),0)),"")</f>
        <v>#N/A</v>
      </c>
      <c r="G32" s="70" t="e">
        <f ca="1">IF(E32&lt;&gt;"",MIN(OFFSET(out!$A$1,1401-C32,B32,C32,1)),"")</f>
        <v>#N/A</v>
      </c>
      <c r="I32" t="s">
        <v>5088</v>
      </c>
      <c r="J32" s="60" t="e">
        <f>MATCH(I32,out!$P$1:$AB$1,0)</f>
        <v>#N/A</v>
      </c>
      <c r="K32" s="61">
        <v>1000</v>
      </c>
      <c r="L32" s="70" t="e">
        <f ca="1">MAX(OFFSET(out!$O$1,1,J32,1401-K32,1))</f>
        <v>#N/A</v>
      </c>
      <c r="M32" s="63" t="e">
        <f ca="1">IF(K32=1401-MATCH(L32,OFFSET(out!$O$1,1,J32,1400),0),"",1401-MATCH(L32,OFFSET(out!$O$1,1,J32,1400),0))</f>
        <v>#N/A</v>
      </c>
      <c r="N32" s="64" t="e">
        <f ca="1">IF(M32&lt;&gt;"",IF(ISNA(MATCH(O32,OFFSET(out!$O$1,1,J32,1400),0)),1400-IF(J32&lt;49,MATCH(O32,OFFSET(out!$O$1,1,J32,1400),1),MATCH(O32,OFFSET(out!$O$1,1,J32,1400),-1)),1401-MATCH(O32,OFFSET(out!$O$1,1,J32,1400),0)),"")</f>
        <v>#N/A</v>
      </c>
      <c r="O32" s="70" t="e">
        <f ca="1">IF(M32&lt;&gt;"",MIN(OFFSET(out!$O$1,1401-K32,J32,K32,1)),"")</f>
        <v>#N/A</v>
      </c>
      <c r="Q32" t="s">
        <v>5065</v>
      </c>
      <c r="R32" s="60">
        <f>MATCH(Q32,in!$B$1:$AE$1,0)</f>
        <v>30</v>
      </c>
      <c r="S32" s="61">
        <v>1000</v>
      </c>
      <c r="T32" s="71">
        <f ca="1">MIN(OFFSET(in!$A$1,1,R32,1401-S32,1))</f>
        <v>5346</v>
      </c>
      <c r="U32" s="63" t="str">
        <f ca="1">IF(S32=1401-MATCH(T32,OFFSET(in!$A$1,1,R32,1400),0),"",1401-MATCH(T32,OFFSET(in!$A$1,1,R32,1400),0))</f>
        <v/>
      </c>
      <c r="V32" s="64" t="str">
        <f ca="1">IF(U32&lt;&gt;"",IF(ISNA(MATCH(W32,OFFSET(in!$A$1,1,R32,1400),0)),1400-IF(R32&lt;49,MATCH(W32,OFFSET(in!$A$1,1,R32,1400),1),MATCH(W32,OFFSET(in!$A$1,1,R32,1400),-1)),1401-MATCH(W32,OFFSET(in!$A$1,1,R32,1400),0)),"")</f>
        <v/>
      </c>
      <c r="W32" s="71" t="str">
        <f ca="1">IF(U32&lt;&gt;"",MAX(OFFSET(in!$A$1,1401-S32,R32,S32,1)),"")</f>
        <v/>
      </c>
      <c r="Y32" t="s">
        <v>5066</v>
      </c>
      <c r="Z32" s="60">
        <f>MATCH(Y32,in!$AF$1:$DK$1,0)</f>
        <v>30</v>
      </c>
      <c r="AA32" s="61">
        <v>1000</v>
      </c>
      <c r="AB32" s="71">
        <f ca="1">MIN(OFFSET(in!$AE$1,1,Z32,1401-AA32,1))</f>
        <v>4108</v>
      </c>
      <c r="AC32" s="63" t="str">
        <f ca="1">IF(AA32=1401-MATCH(AB32,OFFSET(in!$AE$1,1,Z32,1400),0),"",1401-MATCH(AB32,OFFSET(in!$AE$1,1,Z32,1400),0))</f>
        <v/>
      </c>
      <c r="AD32" s="64" t="str">
        <f ca="1">IF(AC32&lt;&gt;"",IF(ISNA(MATCH(AE32,OFFSET(in!$AE$1,1,Z32,1400),0)),1400-IF(Z32&lt;49,MATCH(AE32,OFFSET(in!$AE$1,1,Z32,1400),1),MATCH(AE32,OFFSET(in!$AE$1,1,Z32,1400),-1)),1401-MATCH(AE32,OFFSET(in!$AE$1,1,Z32,1400),0)),"")</f>
        <v/>
      </c>
      <c r="AE32" s="71" t="str">
        <f ca="1">IF(AC32&lt;&gt;"",MAX(OFFSET(in!$AE$1,1401-AA32,Z32,AA32,1)),"")</f>
        <v/>
      </c>
    </row>
    <row r="33" spans="1:17" ht="16.8" x14ac:dyDescent="0.4">
      <c r="A33" t="s">
        <v>5089</v>
      </c>
      <c r="B33" s="60" t="e">
        <f>MATCH(A33,out!$D$1:$O$1,0)</f>
        <v>#N/A</v>
      </c>
      <c r="C33" s="61">
        <v>1000</v>
      </c>
      <c r="D33" s="70" t="e">
        <f ca="1">MAX(OFFSET(out!$A$1,1,B33,1401-C33,1))</f>
        <v>#N/A</v>
      </c>
      <c r="E33" s="63" t="e">
        <f ca="1">IF(C33=1401-MATCH(D33,OFFSET(out!$A$1,1,B33,1400),0),"",1401-MATCH(D33,OFFSET(out!$A$1,1,B33,1400),0))</f>
        <v>#N/A</v>
      </c>
      <c r="F33" s="64" t="e">
        <f ca="1">IF(E33&lt;&gt;"",IF(ISNA(MATCH(G33,OFFSET(out!$A$1,1,B33,1400),0)),1400-IF(B33&lt;49,MATCH(G33,OFFSET(out!$A$1,1,B33,1400),1),MATCH(G33,OFFSET(out!$A$1,1,B33,1400),-1)),1401-MATCH(G33,OFFSET(out!$A$1,1,B33,1400),0)),"")</f>
        <v>#N/A</v>
      </c>
      <c r="G33" s="70" t="e">
        <f ca="1">IF(E33&lt;&gt;"",MIN(OFFSET(out!$A$1,1401-C33,B33,C33,1)),"")</f>
        <v>#N/A</v>
      </c>
      <c r="I33" t="s">
        <v>5089</v>
      </c>
      <c r="J33" s="60" t="e">
        <f>MATCH(I33,out!$P$1:$AB$1,0)</f>
        <v>#N/A</v>
      </c>
      <c r="K33" s="61">
        <v>1000</v>
      </c>
      <c r="L33" s="70" t="e">
        <f ca="1">MAX(OFFSET(out!$O$1,1,J33,1401-K33,1))</f>
        <v>#N/A</v>
      </c>
      <c r="M33" s="63" t="e">
        <f ca="1">IF(K33=1401-MATCH(L33,OFFSET(out!$O$1,1,J33,1400),0),"",1401-MATCH(L33,OFFSET(out!$O$1,1,J33,1400),0))</f>
        <v>#N/A</v>
      </c>
      <c r="N33" s="64" t="e">
        <f ca="1">IF(M33&lt;&gt;"",IF(ISNA(MATCH(O33,OFFSET(out!$O$1,1,J33,1400),0)),1400-IF(J33&lt;49,MATCH(O33,OFFSET(out!$O$1,1,J33,1400),1),MATCH(O33,OFFSET(out!$O$1,1,J33,1400),-1)),1401-MATCH(O33,OFFSET(out!$O$1,1,J33,1400),0)),"")</f>
        <v>#N/A</v>
      </c>
      <c r="O33" s="70" t="e">
        <f ca="1">IF(M33&lt;&gt;"",MIN(OFFSET(out!$O$1,1401-K33,J33,K33,1)),"")</f>
        <v>#N/A</v>
      </c>
    </row>
    <row r="34" spans="1:17" ht="16.8" x14ac:dyDescent="0.4">
      <c r="A34" t="s">
        <v>5090</v>
      </c>
      <c r="B34" s="60" t="e">
        <f>MATCH(A34,out!$D$1:$O$1,0)</f>
        <v>#N/A</v>
      </c>
      <c r="C34" s="61">
        <v>1000</v>
      </c>
      <c r="D34" s="70" t="e">
        <f ca="1">MAX(OFFSET(out!$A$1,1,B34,1401-C34,1))</f>
        <v>#N/A</v>
      </c>
      <c r="E34" s="63" t="e">
        <f ca="1">IF(C34=1401-MATCH(D34,OFFSET(out!$A$1,1,B34,1400),0),"",1401-MATCH(D34,OFFSET(out!$A$1,1,B34,1400),0))</f>
        <v>#N/A</v>
      </c>
      <c r="F34" s="64" t="e">
        <f ca="1">IF(E34&lt;&gt;"",IF(ISNA(MATCH(G34,OFFSET(out!$A$1,1,B34,1400),0)),1400-IF(B34&lt;49,MATCH(G34,OFFSET(out!$A$1,1,B34,1400),1),MATCH(G34,OFFSET(out!$A$1,1,B34,1400),-1)),1401-MATCH(G34,OFFSET(out!$A$1,1,B34,1400),0)),"")</f>
        <v>#N/A</v>
      </c>
      <c r="G34" s="70" t="e">
        <f ca="1">IF(E34&lt;&gt;"",MIN(OFFSET(out!$A$1,1401-C34,B34,C34,1)),"")</f>
        <v>#N/A</v>
      </c>
      <c r="I34" t="s">
        <v>5090</v>
      </c>
      <c r="J34" s="60" t="e">
        <f>MATCH(I34,out!$P$1:$AB$1,0)</f>
        <v>#N/A</v>
      </c>
      <c r="K34" s="61">
        <v>1000</v>
      </c>
      <c r="L34" s="70" t="e">
        <f ca="1">MAX(OFFSET(out!$O$1,1,J34,1401-K34,1))</f>
        <v>#N/A</v>
      </c>
      <c r="M34" s="63" t="e">
        <f ca="1">IF(K34=1401-MATCH(L34,OFFSET(out!$O$1,1,J34,1400),0),"",1401-MATCH(L34,OFFSET(out!$O$1,1,J34,1400),0))</f>
        <v>#N/A</v>
      </c>
      <c r="N34" s="64" t="e">
        <f ca="1">IF(M34&lt;&gt;"",IF(ISNA(MATCH(O34,OFFSET(out!$O$1,1,J34,1400),0)),1400-IF(J34&lt;49,MATCH(O34,OFFSET(out!$O$1,1,J34,1400),1),MATCH(O34,OFFSET(out!$O$1,1,J34,1400),-1)),1401-MATCH(O34,OFFSET(out!$O$1,1,J34,1400),0)),"")</f>
        <v>#N/A</v>
      </c>
      <c r="O34" s="70" t="e">
        <f ca="1">IF(M34&lt;&gt;"",MIN(OFFSET(out!$O$1,1401-K34,J34,K34,1)),"")</f>
        <v>#N/A</v>
      </c>
    </row>
    <row r="35" spans="1:17" ht="16.8" x14ac:dyDescent="0.4">
      <c r="A35" t="s">
        <v>5091</v>
      </c>
      <c r="B35" s="60" t="e">
        <f>MATCH(A35,out!$D$1:$O$1,0)</f>
        <v>#N/A</v>
      </c>
      <c r="C35" s="61">
        <v>1000</v>
      </c>
      <c r="D35" s="68" t="e">
        <f ca="1">MAX(OFFSET(out!$A$1,1,B35,1401-C35,1))</f>
        <v>#N/A</v>
      </c>
      <c r="E35" s="63" t="e">
        <f ca="1">IF(C35=1401-MATCH(D35,OFFSET(out!$A$1,1,B35,1400),0),"",1401-MATCH(D35,OFFSET(out!$A$1,1,B35,1400),0))</f>
        <v>#N/A</v>
      </c>
      <c r="F35" s="64" t="e">
        <f ca="1">IF(E35&lt;&gt;"",IF(ISNA(MATCH(G35,OFFSET(out!$A$1,1,B35,1400),0)),1400-IF(B35&lt;49,MATCH(G35,OFFSET(out!$A$1,1,B35,1400),1),MATCH(G35,OFFSET(out!$A$1,1,B35,1400),-1)),1401-MATCH(G35,OFFSET(out!$A$1,1,B35,1400),0)),"")</f>
        <v>#N/A</v>
      </c>
      <c r="G35" s="68" t="e">
        <f ca="1">IF(E35&lt;&gt;"",MIN(OFFSET(out!$A$1,1401-C35,B35,C35,1)),"")</f>
        <v>#N/A</v>
      </c>
      <c r="I35" t="s">
        <v>5091</v>
      </c>
      <c r="J35" s="60" t="e">
        <f>MATCH(I35,out!$P$1:$AB$1,0)</f>
        <v>#N/A</v>
      </c>
      <c r="K35" s="61">
        <v>1000</v>
      </c>
      <c r="L35" s="68" t="e">
        <f ca="1">MAX(OFFSET(out!$O$1,1,J35,1401-K35,1))</f>
        <v>#N/A</v>
      </c>
      <c r="M35" s="63" t="e">
        <f ca="1">IF(K35=1401-MATCH(L35,OFFSET(out!$O$1,1,J35,1400),0),"",1401-MATCH(L35,OFFSET(out!$O$1,1,J35,1400),0))</f>
        <v>#N/A</v>
      </c>
      <c r="N35" s="64" t="e">
        <f ca="1">IF(M35&lt;&gt;"",IF(ISNA(MATCH(O35,OFFSET(out!$O$1,1,J35,1400),0)),1400-IF(J35&lt;49,MATCH(O35,OFFSET(out!$O$1,1,J35,1400),1),MATCH(O35,OFFSET(out!$O$1,1,J35,1400),-1)),1401-MATCH(O35,OFFSET(out!$O$1,1,J35,1400),0)),"")</f>
        <v>#N/A</v>
      </c>
      <c r="O35" s="68" t="e">
        <f ca="1">IF(M35&lt;&gt;"",MIN(OFFSET(out!$O$1,1401-K35,J35,K35,1)),"")</f>
        <v>#N/A</v>
      </c>
      <c r="Q35" t="s">
        <v>5092</v>
      </c>
    </row>
    <row r="36" spans="1:17" ht="16.8" x14ac:dyDescent="0.4">
      <c r="A36" t="s">
        <v>5093</v>
      </c>
      <c r="B36" s="60" t="e">
        <f>MATCH(A36,out!$D$1:$O$1,0)</f>
        <v>#N/A</v>
      </c>
      <c r="C36" s="61">
        <v>1000</v>
      </c>
      <c r="D36" s="68" t="e">
        <f ca="1">MAX(OFFSET(out!$A$1,1,B36,1401-C36,1))</f>
        <v>#N/A</v>
      </c>
      <c r="E36" s="63" t="e">
        <f ca="1">IF(C36=1401-MATCH(D36,OFFSET(out!$A$1,1,B36,1400),0),"",1401-MATCH(D36,OFFSET(out!$A$1,1,B36,1400),0))</f>
        <v>#N/A</v>
      </c>
      <c r="F36" s="64" t="e">
        <f ca="1">IF(E36&lt;&gt;"",IF(ISNA(MATCH(G36,OFFSET(out!$A$1,1,B36,1400),0)),1400-IF(B36&lt;49,MATCH(G36,OFFSET(out!$A$1,1,B36,1400),1),MATCH(G36,OFFSET(out!$A$1,1,B36,1400),-1)),1401-MATCH(G36,OFFSET(out!$A$1,1,B36,1400),0)),"")</f>
        <v>#N/A</v>
      </c>
      <c r="G36" s="68" t="e">
        <f ca="1">IF(E36&lt;&gt;"",MIN(OFFSET(out!$A$1,1401-C36,B36,C36,1)),"")</f>
        <v>#N/A</v>
      </c>
      <c r="I36" t="s">
        <v>5093</v>
      </c>
      <c r="J36" s="60" t="e">
        <f>MATCH(I36,out!$P$1:$AB$1,0)</f>
        <v>#N/A</v>
      </c>
      <c r="K36" s="61">
        <v>1000</v>
      </c>
      <c r="L36" s="68" t="e">
        <f ca="1">MAX(OFFSET(out!$O$1,1,J36,1401-K36,1))</f>
        <v>#N/A</v>
      </c>
      <c r="M36" s="63" t="e">
        <f ca="1">IF(K36=1401-MATCH(L36,OFFSET(out!$O$1,1,J36,1400),0),"",1401-MATCH(L36,OFFSET(out!$O$1,1,J36,1400),0))</f>
        <v>#N/A</v>
      </c>
      <c r="N36" s="64" t="e">
        <f ca="1">IF(M36&lt;&gt;"",IF(ISNA(MATCH(O36,OFFSET(out!$O$1,1,J36,1400),0)),1400-IF(J36&lt;49,MATCH(O36,OFFSET(out!$O$1,1,J36,1400),1),MATCH(O36,OFFSET(out!$O$1,1,J36,1400),-1)),1401-MATCH(O36,OFFSET(out!$O$1,1,J36,1400),0)),"")</f>
        <v>#N/A</v>
      </c>
      <c r="O36" s="68" t="e">
        <f ca="1">IF(M36&lt;&gt;"",MIN(OFFSET(out!$O$1,1401-K36,J36,K36,1)),"")</f>
        <v>#N/A</v>
      </c>
      <c r="Q36" t="s">
        <v>5094</v>
      </c>
    </row>
    <row r="37" spans="1:17" ht="16.8" x14ac:dyDescent="0.4">
      <c r="A37" t="s">
        <v>5095</v>
      </c>
      <c r="B37" s="60" t="e">
        <f>MATCH(A37,out!$D$1:$O$1,0)</f>
        <v>#N/A</v>
      </c>
      <c r="C37" s="61">
        <v>1000</v>
      </c>
      <c r="D37" s="65" t="e">
        <f ca="1">MAX(OFFSET(out!$A$1,1,B37,1401-C37,1))</f>
        <v>#N/A</v>
      </c>
      <c r="E37" s="63" t="e">
        <f ca="1">IF(C37=1401-MATCH(D37,OFFSET(out!$A$1,1,B37,1400),0),"",1401-MATCH(D37,OFFSET(out!$A$1,1,B37,1400),0))</f>
        <v>#N/A</v>
      </c>
      <c r="F37" s="64" t="e">
        <f ca="1">IF(E37&lt;&gt;"",IF(ISNA(MATCH(G37,OFFSET(out!$A$1,1,B37,1400),0)),1400-IF(B37&lt;49,MATCH(G37,OFFSET(out!$A$1,1,B37,1400),1),MATCH(G37,OFFSET(out!$A$1,1,B37,1400),-1)),1401-MATCH(G37,OFFSET(out!$A$1,1,B37,1400),0)),"")</f>
        <v>#N/A</v>
      </c>
      <c r="G37" s="65" t="e">
        <f ca="1">IF(E37&lt;&gt;"",MIN(OFFSET(out!$A$1,1401-C37,B37,C37,1)),"")</f>
        <v>#N/A</v>
      </c>
      <c r="I37" t="s">
        <v>5095</v>
      </c>
      <c r="J37" s="60" t="e">
        <f>MATCH(I37,out!$P$1:$AB$1,0)</f>
        <v>#N/A</v>
      </c>
      <c r="K37" s="61">
        <v>1000</v>
      </c>
      <c r="L37" s="70" t="e">
        <f ca="1">MAX(OFFSET(out!$O$1,1,J37,1401-K37,1))</f>
        <v>#N/A</v>
      </c>
      <c r="M37" s="63" t="e">
        <f ca="1">IF(K37=1401-MATCH(L37,OFFSET(out!$O$1,1,J37,1400),0),"",1401-MATCH(L37,OFFSET(out!$O$1,1,J37,1400),0))</f>
        <v>#N/A</v>
      </c>
      <c r="N37" s="64" t="e">
        <f ca="1">IF(M37&lt;&gt;"",IF(ISNA(MATCH(O37,OFFSET(out!$O$1,1,J37,1400),0)),1400-IF(J37&lt;49,MATCH(O37,OFFSET(out!$O$1,1,J37,1400),1),MATCH(O37,OFFSET(out!$O$1,1,J37,1400),-1)),1401-MATCH(O37,OFFSET(out!$O$1,1,J37,1400),0)),"")</f>
        <v>#N/A</v>
      </c>
      <c r="O37" s="70" t="e">
        <f ca="1">IF(M37&lt;&gt;"",MIN(OFFSET(out!$O$1,1401-K37,J37,K37,1)),"")</f>
        <v>#N/A</v>
      </c>
    </row>
    <row r="38" spans="1:17" ht="16.8" x14ac:dyDescent="0.4">
      <c r="A38" t="s">
        <v>5096</v>
      </c>
      <c r="B38" s="60" t="e">
        <f>MATCH(A38,out!$D$1:$O$1,0)</f>
        <v>#N/A</v>
      </c>
      <c r="C38" s="61">
        <v>1000</v>
      </c>
      <c r="D38" s="65" t="e">
        <f ca="1">MAX(OFFSET(out!$A$1,1,B38,1401-C38,1))</f>
        <v>#N/A</v>
      </c>
      <c r="E38" s="63" t="e">
        <f ca="1">IF(C38=1401-MATCH(D38,OFFSET(out!$A$1,1,B38,1400),0),"",1401-MATCH(D38,OFFSET(out!$A$1,1,B38,1400),0))</f>
        <v>#N/A</v>
      </c>
      <c r="F38" s="64" t="e">
        <f ca="1">IF(E38&lt;&gt;"",IF(ISNA(MATCH(G38,OFFSET(out!$A$1,1,B38,1400),0)),1400-IF(B38&lt;49,MATCH(G38,OFFSET(out!$A$1,1,B38,1400),1),MATCH(G38,OFFSET(out!$A$1,1,B38,1400),-1)),1401-MATCH(G38,OFFSET(out!$A$1,1,B38,1400),0)),"")</f>
        <v>#N/A</v>
      </c>
      <c r="G38" s="65" t="e">
        <f ca="1">IF(E38&lt;&gt;"",MIN(OFFSET(out!$A$1,1401-C38,B38,C38,1)),"")</f>
        <v>#N/A</v>
      </c>
      <c r="I38" t="s">
        <v>5096</v>
      </c>
      <c r="J38" s="60" t="e">
        <f>MATCH(I38,out!$P$1:$AB$1,0)</f>
        <v>#N/A</v>
      </c>
      <c r="K38" s="61">
        <v>1000</v>
      </c>
      <c r="L38" s="70" t="e">
        <f ca="1">MAX(OFFSET(out!$O$1,1,J38,1401-K38,1))</f>
        <v>#N/A</v>
      </c>
      <c r="M38" s="63" t="e">
        <f ca="1">IF(K38=1401-MATCH(L38,OFFSET(out!$O$1,1,J38,1400),0),"",1401-MATCH(L38,OFFSET(out!$O$1,1,J38,1400),0))</f>
        <v>#N/A</v>
      </c>
      <c r="N38" s="64" t="e">
        <f ca="1">IF(M38&lt;&gt;"",IF(ISNA(MATCH(O38,OFFSET(out!$O$1,1,J38,1400),0)),1400-IF(J38&lt;49,MATCH(O38,OFFSET(out!$O$1,1,J38,1400),1),MATCH(O38,OFFSET(out!$O$1,1,J38,1400),-1)),1401-MATCH(O38,OFFSET(out!$O$1,1,J38,1400),0)),"")</f>
        <v>#N/A</v>
      </c>
      <c r="O38" s="70" t="e">
        <f ca="1">IF(M38&lt;&gt;"",MIN(OFFSET(out!$O$1,1401-K38,J38,K38,1)),"")</f>
        <v>#N/A</v>
      </c>
    </row>
    <row r="39" spans="1:17" ht="16.8" x14ac:dyDescent="0.4">
      <c r="A39" t="s">
        <v>5097</v>
      </c>
      <c r="B39" s="60" t="e">
        <f>MATCH(A39,out!$D$1:$O$1,0)</f>
        <v>#N/A</v>
      </c>
      <c r="C39" s="61">
        <v>1000</v>
      </c>
      <c r="D39" s="65" t="e">
        <f ca="1">MAX(OFFSET(out!$A$1,1,B39,1401-C39,1))</f>
        <v>#N/A</v>
      </c>
      <c r="E39" s="63" t="e">
        <f ca="1">IF(C39=1401-MATCH(D39,OFFSET(out!$A$1,1,B39,1400),0),"",1401-MATCH(D39,OFFSET(out!$A$1,1,B39,1400),0))</f>
        <v>#N/A</v>
      </c>
      <c r="F39" s="64" t="e">
        <f ca="1">IF(E39&lt;&gt;"",IF(ISNA(MATCH(G39,OFFSET(out!$A$1,1,B39,1400),0)),1400-IF(B39&lt;49,MATCH(G39,OFFSET(out!$A$1,1,B39,1400),1),MATCH(G39,OFFSET(out!$A$1,1,B39,1400),-1)),1401-MATCH(G39,OFFSET(out!$A$1,1,B39,1400),0)),"")</f>
        <v>#N/A</v>
      </c>
      <c r="G39" s="65" t="e">
        <f ca="1">IF(E39&lt;&gt;"",MIN(OFFSET(out!$A$1,1401-C39,B39,C39,1)),"")</f>
        <v>#N/A</v>
      </c>
      <c r="I39" t="s">
        <v>5097</v>
      </c>
      <c r="J39" s="60" t="e">
        <f>MATCH(I39,out!$P$1:$AB$1,0)</f>
        <v>#N/A</v>
      </c>
      <c r="K39" s="61">
        <v>1000</v>
      </c>
      <c r="L39" s="70" t="e">
        <f ca="1">MAX(OFFSET(out!$O$1,1,J39,1401-K39,1))</f>
        <v>#N/A</v>
      </c>
      <c r="M39" s="63" t="e">
        <f ca="1">IF(K39=1401-MATCH(L39,OFFSET(out!$O$1,1,J39,1400),0),"",1401-MATCH(L39,OFFSET(out!$O$1,1,J39,1400),0))</f>
        <v>#N/A</v>
      </c>
      <c r="N39" s="64" t="e">
        <f ca="1">IF(M39&lt;&gt;"",IF(ISNA(MATCH(O39,OFFSET(out!$O$1,1,J39,1400),0)),1400-IF(J39&lt;49,MATCH(O39,OFFSET(out!$O$1,1,J39,1400),1),MATCH(O39,OFFSET(out!$O$1,1,J39,1400),-1)),1401-MATCH(O39,OFFSET(out!$O$1,1,J39,1400),0)),"")</f>
        <v>#N/A</v>
      </c>
      <c r="O39" s="70" t="e">
        <f ca="1">IF(M39&lt;&gt;"",MIN(OFFSET(out!$O$1,1401-K39,J39,K39,1)),"")</f>
        <v>#N/A</v>
      </c>
    </row>
    <row r="40" spans="1:17" ht="16.8" x14ac:dyDescent="0.4">
      <c r="A40" t="s">
        <v>5098</v>
      </c>
      <c r="B40" s="60" t="e">
        <f>MATCH(A40,out!$D$1:$O$1,0)</f>
        <v>#N/A</v>
      </c>
      <c r="C40" s="61">
        <v>1000</v>
      </c>
      <c r="D40" s="65" t="e">
        <f ca="1">MAX(OFFSET(out!$A$1,1,B40,1401-C40,1))</f>
        <v>#N/A</v>
      </c>
      <c r="E40" s="63" t="e">
        <f ca="1">IF(C40=1401-MATCH(D40,OFFSET(out!$A$1,1,B40,1400),0),"",1401-MATCH(D40,OFFSET(out!$A$1,1,B40,1400),0))</f>
        <v>#N/A</v>
      </c>
      <c r="F40" s="64" t="e">
        <f ca="1">IF(E40&lt;&gt;"",IF(ISNA(MATCH(G40,OFFSET(out!$A$1,1,B40,1400),0)),1400-IF(B40&lt;49,MATCH(G40,OFFSET(out!$A$1,1,B40,1400),1),MATCH(G40,OFFSET(out!$A$1,1,B40,1400),-1)),1401-MATCH(G40,OFFSET(out!$A$1,1,B40,1400),0)),"")</f>
        <v>#N/A</v>
      </c>
      <c r="G40" s="65" t="e">
        <f ca="1">IF(E40&lt;&gt;"",MIN(OFFSET(out!$A$1,1401-C40,B40,C40,1)),"")</f>
        <v>#N/A</v>
      </c>
      <c r="I40" t="s">
        <v>5098</v>
      </c>
      <c r="J40" s="60" t="e">
        <f>MATCH(I40,out!$P$1:$AB$1,0)</f>
        <v>#N/A</v>
      </c>
      <c r="K40" s="61">
        <v>1000</v>
      </c>
      <c r="L40" s="70" t="e">
        <f ca="1">MAX(OFFSET(out!$O$1,1,J40,1401-K40,1))</f>
        <v>#N/A</v>
      </c>
      <c r="M40" s="63" t="e">
        <f ca="1">IF(K40=1401-MATCH(L40,OFFSET(out!$O$1,1,J40,1400),0),"",1401-MATCH(L40,OFFSET(out!$O$1,1,J40,1400),0))</f>
        <v>#N/A</v>
      </c>
      <c r="N40" s="64" t="e">
        <f ca="1">IF(M40&lt;&gt;"",IF(ISNA(MATCH(O40,OFFSET(out!$O$1,1,J40,1400),0)),1400-IF(J40&lt;49,MATCH(O40,OFFSET(out!$O$1,1,J40,1400),1),MATCH(O40,OFFSET(out!$O$1,1,J40,1400),-1)),1401-MATCH(O40,OFFSET(out!$O$1,1,J40,1400),0)),"")</f>
        <v>#N/A</v>
      </c>
      <c r="O40" s="70" t="e">
        <f ca="1">IF(M40&lt;&gt;"",MIN(OFFSET(out!$O$1,1401-K40,J40,K40,1)),"")</f>
        <v>#N/A</v>
      </c>
    </row>
    <row r="41" spans="1:17" ht="16.8" x14ac:dyDescent="0.4">
      <c r="A41" t="s">
        <v>5099</v>
      </c>
      <c r="B41" s="60" t="e">
        <f>MATCH(A41,out!$D$1:$O$1,0)</f>
        <v>#N/A</v>
      </c>
      <c r="C41" s="61">
        <v>1000</v>
      </c>
      <c r="D41" s="65" t="e">
        <f ca="1">MAX(OFFSET(out!$A$1,1,B41,1401-C41,1))</f>
        <v>#N/A</v>
      </c>
      <c r="E41" s="63" t="e">
        <f ca="1">IF(C41=1401-MATCH(D41,OFFSET(out!$A$1,1,B41,1400),0),"",1401-MATCH(D41,OFFSET(out!$A$1,1,B41,1400),0))</f>
        <v>#N/A</v>
      </c>
      <c r="F41" s="64" t="e">
        <f ca="1">IF(E41&lt;&gt;"",IF(ISNA(MATCH(G41,OFFSET(out!$A$1,1,B41,1400),0)),1400-IF(B41&lt;49,MATCH(G41,OFFSET(out!$A$1,1,B41,1400),1),MATCH(G41,OFFSET(out!$A$1,1,B41,1400),-1)),1401-MATCH(G41,OFFSET(out!$A$1,1,B41,1400),0)),"")</f>
        <v>#N/A</v>
      </c>
      <c r="G41" s="65" t="e">
        <f ca="1">IF(E41&lt;&gt;"",MIN(OFFSET(out!$A$1,1401-C41,B41,C41,1)),"")</f>
        <v>#N/A</v>
      </c>
      <c r="I41" t="s">
        <v>5099</v>
      </c>
      <c r="J41" s="60" t="e">
        <f>MATCH(I41,out!$P$1:$AB$1,0)</f>
        <v>#N/A</v>
      </c>
      <c r="K41" s="61">
        <v>1000</v>
      </c>
      <c r="L41" s="70" t="e">
        <f ca="1">MAX(OFFSET(out!$O$1,1,J41,1401-K41,1))</f>
        <v>#N/A</v>
      </c>
      <c r="M41" s="63" t="e">
        <f ca="1">IF(K41=1401-MATCH(L41,OFFSET(out!$O$1,1,J41,1400),0),"",1401-MATCH(L41,OFFSET(out!$O$1,1,J41,1400),0))</f>
        <v>#N/A</v>
      </c>
      <c r="N41" s="64" t="e">
        <f ca="1">IF(M41&lt;&gt;"",IF(ISNA(MATCH(O41,OFFSET(out!$O$1,1,J41,1400),0)),1400-IF(J41&lt;49,MATCH(O41,OFFSET(out!$O$1,1,J41,1400),1),MATCH(O41,OFFSET(out!$O$1,1,J41,1400),-1)),1401-MATCH(O41,OFFSET(out!$O$1,1,J41,1400),0)),"")</f>
        <v>#N/A</v>
      </c>
      <c r="O41" s="70" t="e">
        <f ca="1">IF(M41&lt;&gt;"",MIN(OFFSET(out!$O$1,1401-K41,J41,K41,1)),"")</f>
        <v>#N/A</v>
      </c>
    </row>
    <row r="42" spans="1:17" ht="16.8" x14ac:dyDescent="0.4">
      <c r="A42" t="s">
        <v>5100</v>
      </c>
      <c r="B42" s="60" t="e">
        <f>MATCH(A42,out!$D$1:$O$1,0)</f>
        <v>#N/A</v>
      </c>
      <c r="C42" s="61">
        <v>1000</v>
      </c>
      <c r="D42" s="65" t="e">
        <f ca="1">MAX(OFFSET(out!$A$1,1,B42,1401-C42,1))</f>
        <v>#N/A</v>
      </c>
      <c r="E42" s="63" t="e">
        <f ca="1">IF(C42=1401-MATCH(D42,OFFSET(out!$A$1,1,B42,1400),0),"",1401-MATCH(D42,OFFSET(out!$A$1,1,B42,1400),0))</f>
        <v>#N/A</v>
      </c>
      <c r="F42" s="64" t="e">
        <f ca="1">IF(E42&lt;&gt;"",IF(ISNA(MATCH(G42,OFFSET(out!$A$1,1,B42,1400),0)),1400-IF(B42&lt;49,MATCH(G42,OFFSET(out!$A$1,1,B42,1400),1),MATCH(G42,OFFSET(out!$A$1,1,B42,1400),-1)),1401-MATCH(G42,OFFSET(out!$A$1,1,B42,1400),0)),"")</f>
        <v>#N/A</v>
      </c>
      <c r="G42" s="65" t="e">
        <f ca="1">IF(E42&lt;&gt;"",MIN(OFFSET(out!$A$1,1401-C42,B42,C42,1)),"")</f>
        <v>#N/A</v>
      </c>
      <c r="I42" t="s">
        <v>5100</v>
      </c>
      <c r="J42" s="60" t="e">
        <f>MATCH(I42,out!$P$1:$AB$1,0)</f>
        <v>#N/A</v>
      </c>
      <c r="K42" s="61">
        <v>1000</v>
      </c>
      <c r="L42" s="70" t="e">
        <f ca="1">MAX(OFFSET(out!$O$1,1,J42,1401-K42,1))</f>
        <v>#N/A</v>
      </c>
      <c r="M42" s="63" t="e">
        <f ca="1">IF(K42=1401-MATCH(L42,OFFSET(out!$O$1,1,J42,1400),0),"",1401-MATCH(L42,OFFSET(out!$O$1,1,J42,1400),0))</f>
        <v>#N/A</v>
      </c>
      <c r="N42" s="64" t="e">
        <f ca="1">IF(M42&lt;&gt;"",IF(ISNA(MATCH(O42,OFFSET(out!$O$1,1,J42,1400),0)),1400-IF(J42&lt;49,MATCH(O42,OFFSET(out!$O$1,1,J42,1400),1),MATCH(O42,OFFSET(out!$O$1,1,J42,1400),-1)),1401-MATCH(O42,OFFSET(out!$O$1,1,J42,1400),0)),"")</f>
        <v>#N/A</v>
      </c>
      <c r="O42" s="70" t="e">
        <f ca="1">IF(M42&lt;&gt;"",MIN(OFFSET(out!$O$1,1401-K42,J42,K42,1)),"")</f>
        <v>#N/A</v>
      </c>
    </row>
    <row r="43" spans="1:17" ht="16.8" x14ac:dyDescent="0.4">
      <c r="A43" t="s">
        <v>5057</v>
      </c>
      <c r="B43" s="60" t="e">
        <f>MATCH(A43,out!$D$1:$O$1,0)</f>
        <v>#N/A</v>
      </c>
      <c r="C43" s="61">
        <v>1000</v>
      </c>
      <c r="D43" s="65" t="e">
        <f ca="1">MAX(OFFSET(out!$A$1,1,B43,1401-C43,1))</f>
        <v>#N/A</v>
      </c>
      <c r="E43" s="63" t="e">
        <f ca="1">IF(C43=1401-MATCH(D43,OFFSET(out!$A$1,1,B43,1400),0),"",1401-MATCH(D43,OFFSET(out!$A$1,1,B43,1400),0))</f>
        <v>#N/A</v>
      </c>
      <c r="F43" s="64" t="e">
        <f ca="1">IF(E43&lt;&gt;"",IF(ISNA(MATCH(G43,OFFSET(out!$A$1,1,B43,1400),0)),1400-IF(B43&lt;49,MATCH(G43,OFFSET(out!$A$1,1,B43,1400),1),MATCH(G43,OFFSET(out!$A$1,1,B43,1400),-1)),1401-MATCH(G43,OFFSET(out!$A$1,1,B43,1400),0)),"")</f>
        <v>#N/A</v>
      </c>
      <c r="G43" s="65" t="e">
        <f ca="1">IF(E43&lt;&gt;"",MIN(OFFSET(out!$A$1,1401-C43,B43,C43,1)),"")</f>
        <v>#N/A</v>
      </c>
      <c r="I43" t="s">
        <v>5057</v>
      </c>
      <c r="J43" s="60" t="e">
        <f>MATCH(I43,out!$P$1:$AB$1,0)</f>
        <v>#N/A</v>
      </c>
      <c r="K43" s="61">
        <v>1000</v>
      </c>
      <c r="L43" s="70" t="e">
        <f ca="1">MAX(OFFSET(out!$O$1,1,J43,1401-K43,1))</f>
        <v>#N/A</v>
      </c>
      <c r="M43" s="63" t="e">
        <f ca="1">IF(K43=1401-MATCH(L43,OFFSET(out!$O$1,1,J43,1400),0),"",1401-MATCH(L43,OFFSET(out!$O$1,1,J43,1400),0))</f>
        <v>#N/A</v>
      </c>
      <c r="N43" s="64" t="e">
        <f ca="1">IF(M43&lt;&gt;"",IF(ISNA(MATCH(O43,OFFSET(out!$O$1,1,J43,1400),0)),1400-IF(J43&lt;49,MATCH(O43,OFFSET(out!$O$1,1,J43,1400),1),MATCH(O43,OFFSET(out!$O$1,1,J43,1400),-1)),1401-MATCH(O43,OFFSET(out!$O$1,1,J43,1400),0)),"")</f>
        <v>#N/A</v>
      </c>
      <c r="O43" s="70" t="e">
        <f ca="1">IF(M43&lt;&gt;"",MIN(OFFSET(out!$O$1,1401-K43,J43,K43,1)),"")</f>
        <v>#N/A</v>
      </c>
    </row>
    <row r="44" spans="1:17" ht="16.8" x14ac:dyDescent="0.4">
      <c r="A44" t="s">
        <v>5058</v>
      </c>
      <c r="B44" s="60" t="e">
        <f>MATCH(A44,out!$D$1:$O$1,0)</f>
        <v>#N/A</v>
      </c>
      <c r="C44" s="61">
        <v>1000</v>
      </c>
      <c r="D44" s="65" t="e">
        <f ca="1">MAX(OFFSET(out!$A$1,1,B44,1401-C44,1))</f>
        <v>#N/A</v>
      </c>
      <c r="E44" s="63" t="e">
        <f ca="1">IF(C44=1401-MATCH(D44,OFFSET(out!$A$1,1,B44,1400),0),"",1401-MATCH(D44,OFFSET(out!$A$1,1,B44,1400),0))</f>
        <v>#N/A</v>
      </c>
      <c r="F44" s="64" t="e">
        <f ca="1">IF(E44&lt;&gt;"",IF(ISNA(MATCH(G44,OFFSET(out!$A$1,1,B44,1400),0)),1400-IF(B44&lt;49,MATCH(G44,OFFSET(out!$A$1,1,B44,1400),1),MATCH(G44,OFFSET(out!$A$1,1,B44,1400),-1)),1401-MATCH(G44,OFFSET(out!$A$1,1,B44,1400),0)),"")</f>
        <v>#N/A</v>
      </c>
      <c r="G44" s="65" t="e">
        <f ca="1">IF(E44&lt;&gt;"",MIN(OFFSET(out!$A$1,1401-C44,B44,C44,1)),"")</f>
        <v>#N/A</v>
      </c>
      <c r="I44" t="s">
        <v>5058</v>
      </c>
      <c r="J44" s="60" t="e">
        <f>MATCH(I44,out!$P$1:$AB$1,0)</f>
        <v>#N/A</v>
      </c>
      <c r="K44" s="61">
        <v>1000</v>
      </c>
      <c r="L44" s="70" t="e">
        <f ca="1">MAX(OFFSET(out!$O$1,1,J44,1401-K44,1))</f>
        <v>#N/A</v>
      </c>
      <c r="M44" s="63" t="e">
        <f ca="1">IF(K44=1401-MATCH(L44,OFFSET(out!$O$1,1,J44,1400),0),"",1401-MATCH(L44,OFFSET(out!$O$1,1,J44,1400),0))</f>
        <v>#N/A</v>
      </c>
      <c r="N44" s="64" t="e">
        <f ca="1">IF(M44&lt;&gt;"",IF(ISNA(MATCH(O44,OFFSET(out!$O$1,1,J44,1400),0)),1400-IF(J44&lt;49,MATCH(O44,OFFSET(out!$O$1,1,J44,1400),1),MATCH(O44,OFFSET(out!$O$1,1,J44,1400),-1)),1401-MATCH(O44,OFFSET(out!$O$1,1,J44,1400),0)),"")</f>
        <v>#N/A</v>
      </c>
      <c r="O44" s="70" t="e">
        <f ca="1">IF(M44&lt;&gt;"",MIN(OFFSET(out!$O$1,1401-K44,J44,K44,1)),"")</f>
        <v>#N/A</v>
      </c>
    </row>
    <row r="45" spans="1:17" ht="16.8" x14ac:dyDescent="0.4">
      <c r="A45" t="s">
        <v>5101</v>
      </c>
      <c r="B45" s="60" t="e">
        <f>MATCH(A45,out!$D$1:$O$1,0)</f>
        <v>#N/A</v>
      </c>
      <c r="C45" s="61">
        <v>1000</v>
      </c>
      <c r="D45" s="65" t="e">
        <f ca="1">MAX(OFFSET(out!$A$1,1,B45,1401-C45,1))</f>
        <v>#N/A</v>
      </c>
      <c r="E45" s="63" t="e">
        <f ca="1">IF(C45=1401-MATCH(D45,OFFSET(out!$A$1,1,B45,1400),0),"",1401-MATCH(D45,OFFSET(out!$A$1,1,B45,1400),0))</f>
        <v>#N/A</v>
      </c>
      <c r="F45" s="64" t="e">
        <f ca="1">IF(E45&lt;&gt;"",IF(ISNA(MATCH(G45,OFFSET(out!$A$1,1,B45,1400),0)),1400-IF(B45&lt;49,MATCH(G45,OFFSET(out!$A$1,1,B45,1400),1),MATCH(G45,OFFSET(out!$A$1,1,B45,1400),-1)),1401-MATCH(G45,OFFSET(out!$A$1,1,B45,1400),0)),"")</f>
        <v>#N/A</v>
      </c>
      <c r="G45" s="65" t="e">
        <f ca="1">IF(E45&lt;&gt;"",MIN(OFFSET(out!$A$1,1401-C45,B45,C45,1)),"")</f>
        <v>#N/A</v>
      </c>
      <c r="I45" t="s">
        <v>5101</v>
      </c>
      <c r="J45" s="60" t="e">
        <f>MATCH(I45,out!$P$1:$AB$1,0)</f>
        <v>#N/A</v>
      </c>
      <c r="K45" s="61">
        <v>1000</v>
      </c>
      <c r="L45" s="70" t="e">
        <f ca="1">MAX(OFFSET(out!$O$1,1,J45,1401-K45,1))</f>
        <v>#N/A</v>
      </c>
      <c r="M45" s="63" t="e">
        <f ca="1">IF(K45=1401-MATCH(L45,OFFSET(out!$O$1,1,J45,1400),0),"",1401-MATCH(L45,OFFSET(out!$O$1,1,J45,1400),0))</f>
        <v>#N/A</v>
      </c>
      <c r="N45" s="64" t="e">
        <f ca="1">IF(M45&lt;&gt;"",IF(ISNA(MATCH(O45,OFFSET(out!$O$1,1,J45,1400),0)),1400-IF(J45&lt;49,MATCH(O45,OFFSET(out!$O$1,1,J45,1400),1),MATCH(O45,OFFSET(out!$O$1,1,J45,1400),-1)),1401-MATCH(O45,OFFSET(out!$O$1,1,J45,1400),0)),"")</f>
        <v>#N/A</v>
      </c>
      <c r="O45" s="70" t="e">
        <f ca="1">IF(M45&lt;&gt;"",MIN(OFFSET(out!$O$1,1401-K45,J45,K45,1)),"")</f>
        <v>#N/A</v>
      </c>
    </row>
    <row r="46" spans="1:17" ht="16.8" x14ac:dyDescent="0.4">
      <c r="A46" t="s">
        <v>5102</v>
      </c>
      <c r="B46" s="60" t="e">
        <f>MATCH(A46,out!$D$1:$O$1,0)</f>
        <v>#N/A</v>
      </c>
      <c r="C46" s="61">
        <v>1000</v>
      </c>
      <c r="D46" s="65" t="e">
        <f ca="1">MAX(OFFSET(out!$A$1,1,B46,1401-C46,1))</f>
        <v>#N/A</v>
      </c>
      <c r="E46" s="63" t="e">
        <f ca="1">IF(C46=1401-MATCH(D46,OFFSET(out!$A$1,1,B46,1400),0),"",1401-MATCH(D46,OFFSET(out!$A$1,1,B46,1400),0))</f>
        <v>#N/A</v>
      </c>
      <c r="F46" s="64" t="e">
        <f ca="1">IF(E46&lt;&gt;"",IF(ISNA(MATCH(G46,OFFSET(out!$A$1,1,B46,1400),0)),1400-IF(B46&lt;49,MATCH(G46,OFFSET(out!$A$1,1,B46,1400),1),MATCH(G46,OFFSET(out!$A$1,1,B46,1400),-1)),1401-MATCH(G46,OFFSET(out!$A$1,1,B46,1400),0)),"")</f>
        <v>#N/A</v>
      </c>
      <c r="G46" s="65" t="e">
        <f ca="1">IF(E46&lt;&gt;"",MIN(OFFSET(out!$A$1,1401-C46,B46,C46,1)),"")</f>
        <v>#N/A</v>
      </c>
      <c r="I46" t="s">
        <v>5102</v>
      </c>
      <c r="J46" s="60" t="e">
        <f>MATCH(I46,out!$P$1:$AB$1,0)</f>
        <v>#N/A</v>
      </c>
      <c r="K46" s="61">
        <v>1000</v>
      </c>
      <c r="L46" s="70" t="e">
        <f ca="1">MAX(OFFSET(out!$O$1,1,J46,1401-K46,1))</f>
        <v>#N/A</v>
      </c>
      <c r="M46" s="63" t="e">
        <f ca="1">IF(K46=1401-MATCH(L46,OFFSET(out!$O$1,1,J46,1400),0),"",1401-MATCH(L46,OFFSET(out!$O$1,1,J46,1400),0))</f>
        <v>#N/A</v>
      </c>
      <c r="N46" s="64" t="e">
        <f ca="1">IF(M46&lt;&gt;"",IF(ISNA(MATCH(O46,OFFSET(out!$O$1,1,J46,1400),0)),1400-IF(J46&lt;49,MATCH(O46,OFFSET(out!$O$1,1,J46,1400),1),MATCH(O46,OFFSET(out!$O$1,1,J46,1400),-1)),1401-MATCH(O46,OFFSET(out!$O$1,1,J46,1400),0)),"")</f>
        <v>#N/A</v>
      </c>
      <c r="O46" s="70" t="e">
        <f ca="1">IF(M46&lt;&gt;"",MIN(OFFSET(out!$O$1,1401-K46,J46,K46,1)),"")</f>
        <v>#N/A</v>
      </c>
    </row>
    <row r="47" spans="1:17" ht="16.8" x14ac:dyDescent="0.4">
      <c r="A47" t="s">
        <v>5103</v>
      </c>
      <c r="B47" s="60" t="e">
        <f>MATCH(A47,out!$D$1:$O$1,0)</f>
        <v>#N/A</v>
      </c>
      <c r="C47" s="61">
        <v>1000</v>
      </c>
      <c r="D47" s="65" t="e">
        <f ca="1">MAX(OFFSET(out!$A$1,1,B47,1401-C47,1))</f>
        <v>#N/A</v>
      </c>
      <c r="E47" s="63" t="e">
        <f ca="1">IF(C47=1401-MATCH(D47,OFFSET(out!$A$1,1,B47,1400),0),"",1401-MATCH(D47,OFFSET(out!$A$1,1,B47,1400),0))</f>
        <v>#N/A</v>
      </c>
      <c r="F47" s="64" t="e">
        <f ca="1">IF(E47&lt;&gt;"",IF(ISNA(MATCH(G47,OFFSET(out!$A$1,1,B47,1400),0)),1400-IF(B47&lt;49,MATCH(G47,OFFSET(out!$A$1,1,B47,1400),1),MATCH(G47,OFFSET(out!$A$1,1,B47,1400),-1)),1401-MATCH(G47,OFFSET(out!$A$1,1,B47,1400),0)),"")</f>
        <v>#N/A</v>
      </c>
      <c r="G47" s="65" t="e">
        <f ca="1">IF(E47&lt;&gt;"",MIN(OFFSET(out!$A$1,1401-C47,B47,C47,1)),"")</f>
        <v>#N/A</v>
      </c>
      <c r="I47" t="s">
        <v>5103</v>
      </c>
      <c r="J47" s="60" t="e">
        <f>MATCH(I47,out!$P$1:$AB$1,0)</f>
        <v>#N/A</v>
      </c>
      <c r="K47" s="61">
        <v>1000</v>
      </c>
      <c r="L47" s="70" t="e">
        <f ca="1">MAX(OFFSET(out!$O$1,1,J47,1401-K47,1))</f>
        <v>#N/A</v>
      </c>
      <c r="M47" s="63" t="e">
        <f ca="1">IF(K47=1401-MATCH(L47,OFFSET(out!$O$1,1,J47,1400),0),"",1401-MATCH(L47,OFFSET(out!$O$1,1,J47,1400),0))</f>
        <v>#N/A</v>
      </c>
      <c r="N47" s="64" t="e">
        <f ca="1">IF(M47&lt;&gt;"",IF(ISNA(MATCH(O47,OFFSET(out!$O$1,1,J47,1400),0)),1400-IF(J47&lt;49,MATCH(O47,OFFSET(out!$O$1,1,J47,1400),1),MATCH(O47,OFFSET(out!$O$1,1,J47,1400),-1)),1401-MATCH(O47,OFFSET(out!$O$1,1,J47,1400),0)),"")</f>
        <v>#N/A</v>
      </c>
      <c r="O47" s="70" t="e">
        <f ca="1">IF(M47&lt;&gt;"",MIN(OFFSET(out!$O$1,1401-K47,J47,K47,1)),"")</f>
        <v>#N/A</v>
      </c>
    </row>
    <row r="48" spans="1:17" ht="16.8" x14ac:dyDescent="0.4">
      <c r="A48" t="s">
        <v>5104</v>
      </c>
      <c r="B48" s="60" t="e">
        <f>MATCH(A48,out!$D$1:$O$1,0)</f>
        <v>#N/A</v>
      </c>
      <c r="C48" s="61">
        <v>1000</v>
      </c>
      <c r="D48" s="65" t="e">
        <f ca="1">MAX(OFFSET(out!$A$1,1,B48,1401-C48,1))</f>
        <v>#N/A</v>
      </c>
      <c r="E48" s="63" t="e">
        <f ca="1">IF(C48=1401-MATCH(D48,OFFSET(out!$A$1,1,B48,1400),0),"",1401-MATCH(D48,OFFSET(out!$A$1,1,B48,1400),0))</f>
        <v>#N/A</v>
      </c>
      <c r="F48" s="64" t="e">
        <f ca="1">IF(E48&lt;&gt;"",IF(ISNA(MATCH(G48,OFFSET(out!$A$1,1,B48,1400),0)),1400-IF(B48&lt;49,MATCH(G48,OFFSET(out!$A$1,1,B48,1400),1),MATCH(G48,OFFSET(out!$A$1,1,B48,1400),-1)),1401-MATCH(G48,OFFSET(out!$A$1,1,B48,1400),0)),"")</f>
        <v>#N/A</v>
      </c>
      <c r="G48" s="65" t="e">
        <f ca="1">IF(E48&lt;&gt;"",MIN(OFFSET(out!$A$1,1401-C48,B48,C48,1)),"")</f>
        <v>#N/A</v>
      </c>
      <c r="I48" t="s">
        <v>5104</v>
      </c>
      <c r="J48" s="60" t="e">
        <f>MATCH(I48,out!$P$1:$AB$1,0)</f>
        <v>#N/A</v>
      </c>
      <c r="K48" s="61">
        <v>1000</v>
      </c>
      <c r="L48" s="70" t="e">
        <f ca="1">MAX(OFFSET(out!$O$1,1,J48,1401-K48,1))</f>
        <v>#N/A</v>
      </c>
      <c r="M48" s="63" t="e">
        <f ca="1">IF(K48=1401-MATCH(L48,OFFSET(out!$O$1,1,J48,1400),0),"",1401-MATCH(L48,OFFSET(out!$O$1,1,J48,1400),0))</f>
        <v>#N/A</v>
      </c>
      <c r="N48" s="64" t="e">
        <f ca="1">IF(M48&lt;&gt;"",IF(ISNA(MATCH(O48,OFFSET(out!$O$1,1,J48,1400),0)),1400-IF(J48&lt;49,MATCH(O48,OFFSET(out!$O$1,1,J48,1400),1),MATCH(O48,OFFSET(out!$O$1,1,J48,1400),-1)),1401-MATCH(O48,OFFSET(out!$O$1,1,J48,1400),0)),"")</f>
        <v>#N/A</v>
      </c>
      <c r="O48" s="70" t="e">
        <f ca="1">IF(M48&lt;&gt;"",MIN(OFFSET(out!$O$1,1401-K48,J48,K48,1)),"")</f>
        <v>#N/A</v>
      </c>
    </row>
    <row r="49" spans="1:15" ht="16.8" x14ac:dyDescent="0.4">
      <c r="A49" t="s">
        <v>5105</v>
      </c>
      <c r="B49" s="60" t="e">
        <f>MATCH(A49,out!$D$1:$O$1,0)</f>
        <v>#N/A</v>
      </c>
      <c r="C49" s="61">
        <v>1000</v>
      </c>
      <c r="D49" s="65" t="e">
        <f ca="1">MAX(OFFSET(out!$A$1,1,B49,1401-C49,1))</f>
        <v>#N/A</v>
      </c>
      <c r="E49" s="63" t="e">
        <f ca="1">IF(C49=1401-MATCH(D49,OFFSET(out!$A$1,1,B49,1400),0),"",1401-MATCH(D49,OFFSET(out!$A$1,1,B49,1400),0))</f>
        <v>#N/A</v>
      </c>
      <c r="F49" s="64" t="e">
        <f ca="1">IF(E49&lt;&gt;"",IF(ISNA(MATCH(G49,OFFSET(out!$A$1,1,B49,1400),0)),1400-IF(B49&lt;49,MATCH(G49,OFFSET(out!$A$1,1,B49,1400),1),MATCH(G49,OFFSET(out!$A$1,1,B49,1400),-1)),1401-MATCH(G49,OFFSET(out!$A$1,1,B49,1400),0)),"")</f>
        <v>#N/A</v>
      </c>
      <c r="G49" s="65" t="e">
        <f ca="1">IF(E49&lt;&gt;"",MIN(OFFSET(out!$A$1,1401-C49,B49,C49,1)),"")</f>
        <v>#N/A</v>
      </c>
      <c r="I49" t="s">
        <v>5105</v>
      </c>
      <c r="J49" s="60" t="e">
        <f>MATCH(I49,out!$P$1:$AB$1,0)</f>
        <v>#N/A</v>
      </c>
      <c r="K49" s="61">
        <v>1000</v>
      </c>
      <c r="L49" s="70" t="e">
        <f ca="1">MAX(OFFSET(out!$O$1,1,J49,1401-K49,1))</f>
        <v>#N/A</v>
      </c>
      <c r="M49" s="63" t="e">
        <f ca="1">IF(K49=1401-MATCH(L49,OFFSET(out!$O$1,1,J49,1400),0),"",1401-MATCH(L49,OFFSET(out!$O$1,1,J49,1400),0))</f>
        <v>#N/A</v>
      </c>
      <c r="N49" s="64" t="e">
        <f ca="1">IF(M49&lt;&gt;"",IF(ISNA(MATCH(O49,OFFSET(out!$O$1,1,J49,1400),0)),1400-IF(J49&lt;49,MATCH(O49,OFFSET(out!$O$1,1,J49,1400),1),MATCH(O49,OFFSET(out!$O$1,1,J49,1400),-1)),1401-MATCH(O49,OFFSET(out!$O$1,1,J49,1400),0)),"")</f>
        <v>#N/A</v>
      </c>
      <c r="O49" s="70" t="e">
        <f ca="1">IF(M49&lt;&gt;"",MIN(OFFSET(out!$O$1,1401-K49,J49,K49,1)),"")</f>
        <v>#N/A</v>
      </c>
    </row>
    <row r="50" spans="1:15" ht="16.8" x14ac:dyDescent="0.4">
      <c r="A50" t="s">
        <v>5106</v>
      </c>
      <c r="B50" s="60" t="e">
        <f>MATCH(A50,out!$D$1:$O$1,0)</f>
        <v>#N/A</v>
      </c>
      <c r="C50" s="61">
        <v>1000</v>
      </c>
      <c r="D50" s="65" t="e">
        <f ca="1">MAX(OFFSET(out!$A$1,1,B50,1401-C50,1))</f>
        <v>#N/A</v>
      </c>
      <c r="E50" s="63" t="e">
        <f ca="1">IF(C50=1401-MATCH(D50,OFFSET(out!$A$1,1,B50,1400),0),"",1401-MATCH(D50,OFFSET(out!$A$1,1,B50,1400),0))</f>
        <v>#N/A</v>
      </c>
      <c r="F50" s="64" t="e">
        <f ca="1">IF(E50&lt;&gt;"",IF(ISNA(MATCH(G50,OFFSET(out!$A$1,1,B50,1400),0)),1400-IF(B50&lt;49,MATCH(G50,OFFSET(out!$A$1,1,B50,1400),1),MATCH(G50,OFFSET(out!$A$1,1,B50,1400),-1)),1401-MATCH(G50,OFFSET(out!$A$1,1,B50,1400),0)),"")</f>
        <v>#N/A</v>
      </c>
      <c r="G50" s="65" t="e">
        <f ca="1">IF(E50&lt;&gt;"",MIN(OFFSET(out!$A$1,1401-C50,B50,C50,1)),"")</f>
        <v>#N/A</v>
      </c>
      <c r="I50" t="s">
        <v>5106</v>
      </c>
      <c r="J50" s="60" t="e">
        <f>MATCH(I50,out!$P$1:$AB$1,0)</f>
        <v>#N/A</v>
      </c>
      <c r="K50" s="61">
        <v>1000</v>
      </c>
      <c r="L50" s="70" t="e">
        <f ca="1">MAX(OFFSET(out!$O$1,1,J50,1401-K50,1))</f>
        <v>#N/A</v>
      </c>
      <c r="M50" s="63" t="e">
        <f ca="1">IF(K50=1401-MATCH(L50,OFFSET(out!$O$1,1,J50,1400),0),"",1401-MATCH(L50,OFFSET(out!$O$1,1,J50,1400),0))</f>
        <v>#N/A</v>
      </c>
      <c r="N50" s="64" t="e">
        <f ca="1">IF(M50&lt;&gt;"",IF(ISNA(MATCH(O50,OFFSET(out!$O$1,1,J50,1400),0)),1400-IF(J50&lt;49,MATCH(O50,OFFSET(out!$O$1,1,J50,1400),1),MATCH(O50,OFFSET(out!$O$1,1,J50,1400),-1)),1401-MATCH(O50,OFFSET(out!$O$1,1,J50,1400),0)),"")</f>
        <v>#N/A</v>
      </c>
      <c r="O50" s="70" t="e">
        <f ca="1">IF(M50&lt;&gt;"",MIN(OFFSET(out!$O$1,1401-K50,J50,K50,1)),"")</f>
        <v>#N/A</v>
      </c>
    </row>
    <row r="51" spans="1:15" ht="16.8" x14ac:dyDescent="0.4">
      <c r="A51" t="s">
        <v>5060</v>
      </c>
      <c r="B51" s="60" t="e">
        <f>MATCH(A51,out!$D$1:$O$1,0)</f>
        <v>#N/A</v>
      </c>
      <c r="C51" s="61">
        <v>1000</v>
      </c>
      <c r="D51" s="62" t="e">
        <f ca="1">MIN(OFFSET(out!$A$1,1,B51,1401-C51,1))</f>
        <v>#N/A</v>
      </c>
      <c r="E51" s="63" t="e">
        <f ca="1">IF(C51=1401-MATCH(D51,OFFSET(out!$A$1,1,B51,1400),0),"",1401-MATCH(D51,OFFSET(out!$A$1,1,B51,1400),0))</f>
        <v>#N/A</v>
      </c>
      <c r="F51" s="64" t="e">
        <f ca="1">IF(E51&lt;&gt;"",IF(ISNA(MATCH(G51,OFFSET(out!$A$1,1,B51,1400),0)),1400-IF(B51&lt;49,MATCH(G51,OFFSET(out!$A$1,1,B51,1400),1),MATCH(G51,OFFSET(out!$A$1,1,B51,1400),-1)),1401-MATCH(G51,OFFSET(out!$A$1,1,B51,1400),0)),"")</f>
        <v>#N/A</v>
      </c>
      <c r="G51" s="62" t="e">
        <f ca="1">IF(E51&lt;&gt;"",MAX(OFFSET(out!$A$1,1401-C51,B51,C51,1)),"")</f>
        <v>#N/A</v>
      </c>
      <c r="I51" t="s">
        <v>5060</v>
      </c>
      <c r="J51" s="60" t="e">
        <f>MATCH(I51,out!$P$1:$AB$1,0)</f>
        <v>#N/A</v>
      </c>
      <c r="K51" s="61">
        <v>1000</v>
      </c>
      <c r="L51" s="62" t="e">
        <f ca="1">MIN(OFFSET(out!$O$1,1,J51,1401-K51,1))</f>
        <v>#N/A</v>
      </c>
      <c r="M51" s="63" t="e">
        <f ca="1">IF(K51=1401-MATCH(L51,OFFSET(out!$O$1,1,J51,1400),0),"",1401-MATCH(L51,OFFSET(out!$O$1,1,J51,1400),0))</f>
        <v>#N/A</v>
      </c>
      <c r="N51" s="64" t="e">
        <f ca="1">IF(M51&lt;&gt;"",IF(ISNA(MATCH(O51,OFFSET(out!$O$1,1,J51,1400),0)),1400-IF(J51&lt;49,MATCH(O51,OFFSET(out!$O$1,1,J51,1400),1),MATCH(O51,OFFSET(out!$O$1,1,J51,1400),-1)),1401-MATCH(O51,OFFSET(out!$O$1,1,J51,1400),0)),"")</f>
        <v>#N/A</v>
      </c>
      <c r="O51" s="62" t="e">
        <f ca="1">IF(M51&lt;&gt;"",MAX(OFFSET(out!$O$1,1401-K51,J51,K51,1)),"")</f>
        <v>#N/A</v>
      </c>
    </row>
    <row r="52" spans="1:15" ht="16.8" x14ac:dyDescent="0.4">
      <c r="A52" t="s">
        <v>5061</v>
      </c>
      <c r="B52" s="60" t="e">
        <f>MATCH(A52,out!$D$1:$O$1,0)</f>
        <v>#N/A</v>
      </c>
      <c r="C52" s="61">
        <v>1000</v>
      </c>
      <c r="D52" s="62" t="e">
        <f ca="1">MIN(OFFSET(out!$A$1,1,B52,1401-C52,1))</f>
        <v>#N/A</v>
      </c>
      <c r="E52" s="63" t="e">
        <f ca="1">IF(C52=1401-MATCH(D52,OFFSET(out!$A$1,1,B52,1400),0),"",1401-MATCH(D52,OFFSET(out!$A$1,1,B52,1400),0))</f>
        <v>#N/A</v>
      </c>
      <c r="F52" s="64" t="e">
        <f ca="1">IF(E52&lt;&gt;"",IF(ISNA(MATCH(G52,OFFSET(out!$A$1,1,B52,1400),0)),1400-IF(B52&lt;49,MATCH(G52,OFFSET(out!$A$1,1,B52,1400),1),MATCH(G52,OFFSET(out!$A$1,1,B52,1400),-1)),1401-MATCH(G52,OFFSET(out!$A$1,1,B52,1400),0)),"")</f>
        <v>#N/A</v>
      </c>
      <c r="G52" s="62" t="e">
        <f ca="1">IF(E52&lt;&gt;"",MAX(OFFSET(out!$A$1,1401-C52,B52,C52,1)),"")</f>
        <v>#N/A</v>
      </c>
      <c r="I52" t="s">
        <v>5061</v>
      </c>
      <c r="J52" s="60" t="e">
        <f>MATCH(I52,out!$P$1:$AB$1,0)</f>
        <v>#N/A</v>
      </c>
      <c r="K52" s="61">
        <v>1000</v>
      </c>
      <c r="L52" s="62" t="e">
        <f ca="1">MIN(OFFSET(out!$O$1,1,J52,1401-K52,1))</f>
        <v>#N/A</v>
      </c>
      <c r="M52" s="63" t="e">
        <f ca="1">IF(K52=1401-MATCH(L52,OFFSET(out!$O$1,1,J52,1400),0),"",1401-MATCH(L52,OFFSET(out!$O$1,1,J52,1400),0))</f>
        <v>#N/A</v>
      </c>
      <c r="N52" s="64" t="e">
        <f ca="1">IF(M52&lt;&gt;"",IF(ISNA(MATCH(O52,OFFSET(out!$O$1,1,J52,1400),0)),1400-IF(J52&lt;49,MATCH(O52,OFFSET(out!$O$1,1,J52,1400),1),MATCH(O52,OFFSET(out!$O$1,1,J52,1400),-1)),1401-MATCH(O52,OFFSET(out!$O$1,1,J52,1400),0)),"")</f>
        <v>#N/A</v>
      </c>
      <c r="O52" s="62" t="e">
        <f ca="1">IF(M52&lt;&gt;"",MAX(OFFSET(out!$O$1,1401-K52,J52,K52,1)),"")</f>
        <v>#N/A</v>
      </c>
    </row>
    <row r="53" spans="1:15" ht="16.8" x14ac:dyDescent="0.4">
      <c r="A53" t="s">
        <v>5062</v>
      </c>
      <c r="B53" s="60" t="e">
        <f>MATCH(A53,out!$D$1:$O$1,0)</f>
        <v>#N/A</v>
      </c>
      <c r="C53" s="61">
        <v>1000</v>
      </c>
      <c r="D53" s="62" t="e">
        <f ca="1">MIN(OFFSET(out!$A$1,1,B53,1401-C53,1))</f>
        <v>#N/A</v>
      </c>
      <c r="E53" s="63" t="e">
        <f ca="1">IF(C53=1401-MATCH(D53,OFFSET(out!$A$1,1,B53,1400),0),"",1401-MATCH(D53,OFFSET(out!$A$1,1,B53,1400),0))</f>
        <v>#N/A</v>
      </c>
      <c r="F53" s="64" t="e">
        <f ca="1">IF(E53&lt;&gt;"",IF(ISNA(MATCH(G53,OFFSET(out!$A$1,1,B53,1400),0)),1400-IF(B53&lt;49,MATCH(G53,OFFSET(out!$A$1,1,B53,1400),1),MATCH(G53,OFFSET(out!$A$1,1,B53,1400),-1)),1401-MATCH(G53,OFFSET(out!$A$1,1,B53,1400),0)),"")</f>
        <v>#N/A</v>
      </c>
      <c r="G53" s="62" t="e">
        <f ca="1">IF(E53&lt;&gt;"",MAX(OFFSET(out!$A$1,1401-C53,B53,C53,1)),"")</f>
        <v>#N/A</v>
      </c>
      <c r="I53" t="s">
        <v>5062</v>
      </c>
      <c r="J53" s="60" t="e">
        <f>MATCH(I53,out!$P$1:$AB$1,0)</f>
        <v>#N/A</v>
      </c>
      <c r="K53" s="61">
        <v>1000</v>
      </c>
      <c r="L53" s="62" t="e">
        <f ca="1">MIN(OFFSET(out!$O$1,1,J53,1401-K53,1))</f>
        <v>#N/A</v>
      </c>
      <c r="M53" s="63" t="e">
        <f ca="1">IF(K53=1401-MATCH(L53,OFFSET(out!$O$1,1,J53,1400),0),"",1401-MATCH(L53,OFFSET(out!$O$1,1,J53,1400),0))</f>
        <v>#N/A</v>
      </c>
      <c r="N53" s="64" t="e">
        <f ca="1">IF(M53&lt;&gt;"",IF(ISNA(MATCH(O53,OFFSET(out!$O$1,1,J53,1400),0)),1400-IF(J53&lt;49,MATCH(O53,OFFSET(out!$O$1,1,J53,1400),1),MATCH(O53,OFFSET(out!$O$1,1,J53,1400),-1)),1401-MATCH(O53,OFFSET(out!$O$1,1,J53,1400),0)),"")</f>
        <v>#N/A</v>
      </c>
      <c r="O53" s="62" t="e">
        <f ca="1">IF(M53&lt;&gt;"",MAX(OFFSET(out!$O$1,1401-K53,J53,K53,1)),"")</f>
        <v>#N/A</v>
      </c>
    </row>
    <row r="54" spans="1:15" ht="16.8" x14ac:dyDescent="0.4">
      <c r="A54" t="s">
        <v>5063</v>
      </c>
      <c r="B54" s="60" t="e">
        <f>MATCH(A54,out!$D$1:$O$1,0)</f>
        <v>#N/A</v>
      </c>
      <c r="C54" s="61">
        <v>1000</v>
      </c>
      <c r="D54" s="62" t="e">
        <f ca="1">MIN(OFFSET(out!$A$1,1,B54,1401-C54,1))</f>
        <v>#N/A</v>
      </c>
      <c r="E54" s="63" t="e">
        <f ca="1">IF(C54=1401-MATCH(D54,OFFSET(out!$A$1,1,B54,1400),0),"",1401-MATCH(D54,OFFSET(out!$A$1,1,B54,1400),0))</f>
        <v>#N/A</v>
      </c>
      <c r="F54" s="64" t="e">
        <f ca="1">IF(E54&lt;&gt;"",IF(ISNA(MATCH(G54,OFFSET(out!$A$1,1,B54,1400),0)),1400-IF(B54&lt;49,MATCH(G54,OFFSET(out!$A$1,1,B54,1400),1),MATCH(G54,OFFSET(out!$A$1,1,B54,1400),-1)),1401-MATCH(G54,OFFSET(out!$A$1,1,B54,1400),0)),"")</f>
        <v>#N/A</v>
      </c>
      <c r="G54" s="62" t="e">
        <f ca="1">IF(E54&lt;&gt;"",MAX(OFFSET(out!$A$1,1401-C54,B54,C54,1)),"")</f>
        <v>#N/A</v>
      </c>
      <c r="I54" t="s">
        <v>5063</v>
      </c>
      <c r="J54" s="60" t="e">
        <f>MATCH(I54,out!$P$1:$AB$1,0)</f>
        <v>#N/A</v>
      </c>
      <c r="K54" s="61">
        <v>1000</v>
      </c>
      <c r="L54" s="62" t="e">
        <f ca="1">MIN(OFFSET(out!$O$1,1,J54,1401-K54,1))</f>
        <v>#N/A</v>
      </c>
      <c r="M54" s="63" t="e">
        <f ca="1">IF(K54=1401-MATCH(L54,OFFSET(out!$O$1,1,J54,1400),0),"",1401-MATCH(L54,OFFSET(out!$O$1,1,J54,1400),0))</f>
        <v>#N/A</v>
      </c>
      <c r="N54" s="64" t="e">
        <f ca="1">IF(M54&lt;&gt;"",IF(ISNA(MATCH(O54,OFFSET(out!$O$1,1,J54,1400),0)),1400-IF(J54&lt;49,MATCH(O54,OFFSET(out!$O$1,1,J54,1400),1),MATCH(O54,OFFSET(out!$O$1,1,J54,1400),-1)),1401-MATCH(O54,OFFSET(out!$O$1,1,J54,1400),0)),"")</f>
        <v>#N/A</v>
      </c>
      <c r="O54" s="62" t="e">
        <f ca="1">IF(M54&lt;&gt;"",MAX(OFFSET(out!$O$1,1401-K54,J54,K54,1)),"")</f>
        <v>#N/A</v>
      </c>
    </row>
    <row r="55" spans="1:15" ht="16.8" x14ac:dyDescent="0.4">
      <c r="A55" t="s">
        <v>5064</v>
      </c>
      <c r="B55" s="60" t="e">
        <f>MATCH(A55,out!$D$1:$O$1,0)</f>
        <v>#N/A</v>
      </c>
      <c r="C55" s="61">
        <v>1000</v>
      </c>
      <c r="D55" s="62" t="e">
        <f ca="1">MIN(OFFSET(out!$A$1,1,B55,1401-C55,1))</f>
        <v>#N/A</v>
      </c>
      <c r="E55" s="63" t="e">
        <f ca="1">IF(C55=1401-MATCH(D55,OFFSET(out!$A$1,1,B55,1400),0),"",1401-MATCH(D55,OFFSET(out!$A$1,1,B55,1400),0))</f>
        <v>#N/A</v>
      </c>
      <c r="F55" s="64" t="e">
        <f ca="1">IF(E55&lt;&gt;"",IF(ISNA(MATCH(G55,OFFSET(out!$A$1,1,B55,1400),0)),1400-IF(B55&lt;49,MATCH(G55,OFFSET(out!$A$1,1,B55,1400),1),MATCH(G55,OFFSET(out!$A$1,1,B55,1400),-1)),1401-MATCH(G55,OFFSET(out!$A$1,1,B55,1400),0)),"")</f>
        <v>#N/A</v>
      </c>
      <c r="G55" s="62" t="e">
        <f ca="1">IF(E55&lt;&gt;"",MAX(OFFSET(out!$A$1,1401-C55,B55,C55,1)),"")</f>
        <v>#N/A</v>
      </c>
      <c r="I55" t="s">
        <v>5064</v>
      </c>
      <c r="J55" s="60" t="e">
        <f>MATCH(I55,out!$P$1:$AB$1,0)</f>
        <v>#N/A</v>
      </c>
      <c r="K55" s="61">
        <v>1000</v>
      </c>
      <c r="L55" s="62" t="e">
        <f ca="1">MIN(OFFSET(out!$O$1,1,J55,1401-K55,1))</f>
        <v>#N/A</v>
      </c>
      <c r="M55" s="63" t="e">
        <f ca="1">IF(K55=1401-MATCH(L55,OFFSET(out!$O$1,1,J55,1400),0),"",1401-MATCH(L55,OFFSET(out!$O$1,1,J55,1400),0))</f>
        <v>#N/A</v>
      </c>
      <c r="N55" s="64" t="e">
        <f ca="1">IF(M55&lt;&gt;"",IF(ISNA(MATCH(O55,OFFSET(out!$O$1,1,J55,1400),0)),1400-IF(J55&lt;49,MATCH(O55,OFFSET(out!$O$1,1,J55,1400),1),MATCH(O55,OFFSET(out!$O$1,1,J55,1400),-1)),1401-MATCH(O55,OFFSET(out!$O$1,1,J55,1400),0)),"")</f>
        <v>#N/A</v>
      </c>
      <c r="O55" s="62" t="e">
        <f ca="1">IF(M55&lt;&gt;"",MAX(OFFSET(out!$O$1,1401-K55,J55,K55,1)),"")</f>
        <v>#N/A</v>
      </c>
    </row>
    <row r="56" spans="1:15" ht="16.8" x14ac:dyDescent="0.4">
      <c r="A56" t="s">
        <v>5107</v>
      </c>
      <c r="B56" s="60" t="e">
        <f>MATCH(A56,out!$D$1:$O$1,0)</f>
        <v>#N/A</v>
      </c>
      <c r="C56" s="61">
        <v>1000</v>
      </c>
      <c r="D56" s="62" t="e">
        <f ca="1">MIN(OFFSET(out!$A$1,1,B56,1401-C56,1))</f>
        <v>#N/A</v>
      </c>
      <c r="E56" s="63" t="e">
        <f ca="1">IF(C56=1401-MATCH(D56,OFFSET(out!$A$1,1,B56,1400),0),"",1401-MATCH(D56,OFFSET(out!$A$1,1,B56,1400),0))</f>
        <v>#N/A</v>
      </c>
      <c r="F56" s="64" t="e">
        <f ca="1">IF(E56&lt;&gt;"",IF(ISNA(MATCH(G56,OFFSET(out!$A$1,1,B56,1400),0)),1400-IF(B56&lt;49,MATCH(G56,OFFSET(out!$A$1,1,B56,1400),1),MATCH(G56,OFFSET(out!$A$1,1,B56,1400),-1)),1401-MATCH(G56,OFFSET(out!$A$1,1,B56,1400),0)),"")</f>
        <v>#N/A</v>
      </c>
      <c r="G56" s="62" t="e">
        <f ca="1">IF(E56&lt;&gt;"",MAX(OFFSET(out!$A$1,1401-C56,B56,C56,1)),"")</f>
        <v>#N/A</v>
      </c>
      <c r="I56" t="s">
        <v>5107</v>
      </c>
      <c r="J56" s="60" t="e">
        <f>MATCH(I56,out!$P$1:$AB$1,0)</f>
        <v>#N/A</v>
      </c>
      <c r="K56" s="61">
        <v>1000</v>
      </c>
      <c r="L56" s="62" t="e">
        <f ca="1">MIN(OFFSET(out!$O$1,1,J56,1401-K56,1))</f>
        <v>#N/A</v>
      </c>
      <c r="M56" s="63" t="e">
        <f ca="1">IF(K56=1401-MATCH(L56,OFFSET(out!$O$1,1,J56,1400),0),"",1401-MATCH(L56,OFFSET(out!$O$1,1,J56,1400),0))</f>
        <v>#N/A</v>
      </c>
      <c r="N56" s="64" t="e">
        <f ca="1">IF(M56&lt;&gt;"",IF(ISNA(MATCH(O56,OFFSET(out!$O$1,1,J56,1400),0)),1400-IF(J56&lt;49,MATCH(O56,OFFSET(out!$O$1,1,J56,1400),1),MATCH(O56,OFFSET(out!$O$1,1,J56,1400),-1)),1401-MATCH(O56,OFFSET(out!$O$1,1,J56,1400),0)),"")</f>
        <v>#N/A</v>
      </c>
      <c r="O56" s="62" t="e">
        <f ca="1">IF(M56&lt;&gt;"",MAX(OFFSET(out!$O$1,1401-K56,J56,K56,1)),"")</f>
        <v>#N/A</v>
      </c>
    </row>
    <row r="57" spans="1:15" ht="16.8" x14ac:dyDescent="0.4">
      <c r="A57" t="s">
        <v>5108</v>
      </c>
      <c r="B57" s="60" t="e">
        <f>MATCH(A57,out!$D$1:$O$1,0)</f>
        <v>#N/A</v>
      </c>
      <c r="C57" s="61">
        <v>1000</v>
      </c>
      <c r="D57" s="62" t="e">
        <f ca="1">MIN(OFFSET(out!$A$1,1,B57,1401-C57,1))</f>
        <v>#N/A</v>
      </c>
      <c r="E57" s="63" t="e">
        <f ca="1">IF(C57=1401-MATCH(D57,OFFSET(out!$A$1,1,B57,1400),0),"",1401-MATCH(D57,OFFSET(out!$A$1,1,B57,1400),0))</f>
        <v>#N/A</v>
      </c>
      <c r="F57" s="64" t="e">
        <f ca="1">IF(E57&lt;&gt;"",IF(ISNA(MATCH(G57,OFFSET(out!$A$1,1,B57,1400),0)),1400-IF(B57&lt;49,MATCH(G57,OFFSET(out!$A$1,1,B57,1400),1),MATCH(G57,OFFSET(out!$A$1,1,B57,1400),-1)),1401-MATCH(G57,OFFSET(out!$A$1,1,B57,1400),0)),"")</f>
        <v>#N/A</v>
      </c>
      <c r="G57" s="62" t="e">
        <f ca="1">IF(E57&lt;&gt;"",MAX(OFFSET(out!$A$1,1401-C57,B57,C57,1)),"")</f>
        <v>#N/A</v>
      </c>
      <c r="I57" t="s">
        <v>5108</v>
      </c>
      <c r="J57" s="60" t="e">
        <f>MATCH(I57,out!$P$1:$AB$1,0)</f>
        <v>#N/A</v>
      </c>
      <c r="K57" s="61">
        <v>1000</v>
      </c>
      <c r="L57" s="62" t="e">
        <f ca="1">MIN(OFFSET(out!$O$1,1,J57,1401-K57,1))</f>
        <v>#N/A</v>
      </c>
      <c r="M57" s="63" t="e">
        <f ca="1">IF(K57=1401-MATCH(L57,OFFSET(out!$O$1,1,J57,1400),0),"",1401-MATCH(L57,OFFSET(out!$O$1,1,J57,1400),0))</f>
        <v>#N/A</v>
      </c>
      <c r="N57" s="64" t="e">
        <f ca="1">IF(M57&lt;&gt;"",IF(ISNA(MATCH(O57,OFFSET(out!$O$1,1,J57,1400),0)),1400-IF(J57&lt;49,MATCH(O57,OFFSET(out!$O$1,1,J57,1400),1),MATCH(O57,OFFSET(out!$O$1,1,J57,1400),-1)),1401-MATCH(O57,OFFSET(out!$O$1,1,J57,1400),0)),"")</f>
        <v>#N/A</v>
      </c>
      <c r="O57" s="62" t="e">
        <f ca="1">IF(M57&lt;&gt;"",MAX(OFFSET(out!$O$1,1401-K57,J57,K57,1)),"")</f>
        <v>#N/A</v>
      </c>
    </row>
    <row r="58" spans="1:15" ht="16.8" x14ac:dyDescent="0.4">
      <c r="A58" t="s">
        <v>5109</v>
      </c>
      <c r="B58" s="60" t="e">
        <f>MATCH(A58,out!$D$1:$O$1,0)</f>
        <v>#N/A</v>
      </c>
      <c r="C58" s="61">
        <v>1000</v>
      </c>
      <c r="D58" s="62" t="e">
        <f ca="1">MIN(OFFSET(out!$A$1,1,B58,1401-C58,1))</f>
        <v>#N/A</v>
      </c>
      <c r="E58" s="63" t="e">
        <f ca="1">IF(C58=1401-MATCH(D58,OFFSET(out!$A$1,1,B58,1400),0),"",1401-MATCH(D58,OFFSET(out!$A$1,1,B58,1400),0))</f>
        <v>#N/A</v>
      </c>
      <c r="F58" s="64" t="e">
        <f ca="1">IF(E58&lt;&gt;"",IF(ISNA(MATCH(G58,OFFSET(out!$A$1,1,B58,1400),0)),1400-IF(B58&lt;49,MATCH(G58,OFFSET(out!$A$1,1,B58,1400),1),MATCH(G58,OFFSET(out!$A$1,1,B58,1400),-1)),1401-MATCH(G58,OFFSET(out!$A$1,1,B58,1400),0)),"")</f>
        <v>#N/A</v>
      </c>
      <c r="G58" s="62" t="e">
        <f ca="1">IF(E58&lt;&gt;"",MAX(OFFSET(out!$A$1,1401-C58,B58,C58,1)),"")</f>
        <v>#N/A</v>
      </c>
      <c r="I58" t="s">
        <v>5109</v>
      </c>
      <c r="J58" s="60" t="e">
        <f>MATCH(I58,out!$P$1:$AB$1,0)</f>
        <v>#N/A</v>
      </c>
      <c r="K58" s="61">
        <v>1000</v>
      </c>
      <c r="L58" s="62" t="e">
        <f ca="1">MIN(OFFSET(out!$O$1,1,J58,1401-K58,1))</f>
        <v>#N/A</v>
      </c>
      <c r="M58" s="63" t="e">
        <f ca="1">IF(K58=1401-MATCH(L58,OFFSET(out!$O$1,1,J58,1400),0),"",1401-MATCH(L58,OFFSET(out!$O$1,1,J58,1400),0))</f>
        <v>#N/A</v>
      </c>
      <c r="N58" s="64" t="e">
        <f ca="1">IF(M58&lt;&gt;"",IF(ISNA(MATCH(O58,OFFSET(out!$O$1,1,J58,1400),0)),1400-IF(J58&lt;49,MATCH(O58,OFFSET(out!$O$1,1,J58,1400),1),MATCH(O58,OFFSET(out!$O$1,1,J58,1400),-1)),1401-MATCH(O58,OFFSET(out!$O$1,1,J58,1400),0)),"")</f>
        <v>#N/A</v>
      </c>
      <c r="O58" s="62" t="e">
        <f ca="1">IF(M58&lt;&gt;"",MAX(OFFSET(out!$O$1,1401-K58,J58,K58,1)),"")</f>
        <v>#N/A</v>
      </c>
    </row>
    <row r="59" spans="1:15" ht="16.8" x14ac:dyDescent="0.4">
      <c r="A59" t="s">
        <v>5110</v>
      </c>
      <c r="B59" s="60" t="e">
        <f>MATCH(A59,out!$D$1:$O$1,0)</f>
        <v>#N/A</v>
      </c>
      <c r="C59" s="61">
        <v>1000</v>
      </c>
      <c r="D59" s="72" t="e">
        <f ca="1">MIN(OFFSET(out!$A$1,1,B59,1401-C59,1))</f>
        <v>#N/A</v>
      </c>
      <c r="E59" s="63" t="e">
        <f ca="1">IF(C59=1401-MATCH(D59,OFFSET(out!$A$1,1,B59,1400),0),"",1401-MATCH(D59,OFFSET(out!$A$1,1,B59,1400),0))</f>
        <v>#N/A</v>
      </c>
      <c r="F59" s="64" t="e">
        <f ca="1">IF(E59&lt;&gt;"",IF(ISNA(MATCH(G59,OFFSET(out!$A$1,1,B59,1400),0)),1400-IF(B59&lt;49,MATCH(G59,OFFSET(out!$A$1,1,B59,1400),1),MATCH(G59,OFFSET(out!$A$1,1,B59,1400),-1)),1401-MATCH(G59,OFFSET(out!$A$1,1,B59,1400),0)),"")</f>
        <v>#N/A</v>
      </c>
      <c r="G59" s="72" t="e">
        <f ca="1">IF(E59&lt;&gt;"",MAX(OFFSET(out!$A$1,1401-C59,B59,C59,1)),"")</f>
        <v>#N/A</v>
      </c>
      <c r="I59" t="s">
        <v>5111</v>
      </c>
      <c r="J59" s="60" t="e">
        <f>MATCH(I59,out!$P$1:$AB$1,0)</f>
        <v>#N/A</v>
      </c>
      <c r="K59" s="61">
        <v>1000</v>
      </c>
      <c r="L59" s="71" t="e">
        <f ca="1">MIN(OFFSET(out!$O$1,1,J59,1401-K59,1))</f>
        <v>#N/A</v>
      </c>
      <c r="M59" s="63" t="e">
        <f ca="1">IF(K59=1401-MATCH(L59,OFFSET(out!$O$1,1,J59,1400),0),"",1401-MATCH(L59,OFFSET(out!$O$1,1,J59,1400),0))</f>
        <v>#N/A</v>
      </c>
      <c r="N59" s="64" t="e">
        <f ca="1">IF(M59&lt;&gt;"",IF(ISNA(MATCH(O59,OFFSET(out!$O$1,1,J59,1400),0)),1400-IF(J59&lt;49,MATCH(O59,OFFSET(out!$O$1,1,J59,1400),1),MATCH(O59,OFFSET(out!$O$1,1,J59,1400),-1)),1401-MATCH(O59,OFFSET(out!$O$1,1,J59,1400),0)),"")</f>
        <v>#N/A</v>
      </c>
      <c r="O59" s="62" t="e">
        <f ca="1">IF(M59&lt;&gt;"",MAX(OFFSET(out!$O$1,1401-K59,J59,K59,1)),"")</f>
        <v>#N/A</v>
      </c>
    </row>
  </sheetData>
  <sheetProtection password="C7DC" sheet="1" selectLockedCells="1" selectUnlockedCells="1"/>
  <mergeCells count="6">
    <mergeCell ref="A1:O1"/>
    <mergeCell ref="Q1:AE1"/>
    <mergeCell ref="F2:G2"/>
    <mergeCell ref="N2:O2"/>
    <mergeCell ref="V2:W2"/>
    <mergeCell ref="AD2:AE2"/>
  </mergeCells>
  <conditionalFormatting sqref="L7 L11:L24 O7 O11:O24 T12:T25 AB12:AB25 W12:W25 AE12:AE25">
    <cfRule type="cellIs" dxfId="25" priority="1" stopIfTrue="1" operator="lessThan">
      <formula>1</formula>
    </cfRule>
    <cfRule type="cellIs" dxfId="24" priority="2" stopIfTrue="1" operator="greaterThan">
      <formula>1</formula>
    </cfRule>
  </conditionalFormatting>
  <pageMargins left="0.78749999999999998" right="0.78749999999999998" top="0.78749999999999998" bottom="0.78749999999999998" header="0.51180555555555551" footer="0.51180555555555551"/>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5A8B6-E01E-49C6-84D9-057C1F2A87B7}">
  <dimension ref="A1:P1001"/>
  <sheetViews>
    <sheetView workbookViewId="0">
      <selection activeCell="L1" sqref="L1"/>
    </sheetView>
  </sheetViews>
  <sheetFormatPr baseColWidth="10" defaultColWidth="8.88671875" defaultRowHeight="14.4" x14ac:dyDescent="0.3"/>
  <sheetData>
    <row r="1" spans="1:16" x14ac:dyDescent="0.3">
      <c r="A1" s="13"/>
      <c r="B1" s="14" t="s">
        <v>2248</v>
      </c>
      <c r="C1" s="14"/>
      <c r="D1" s="15" t="s">
        <v>2249</v>
      </c>
      <c r="E1" s="15" t="s">
        <v>2250</v>
      </c>
      <c r="F1" s="15" t="s">
        <v>2251</v>
      </c>
      <c r="G1" s="15" t="s">
        <v>2252</v>
      </c>
      <c r="H1" s="15" t="s">
        <v>2253</v>
      </c>
      <c r="I1" s="15" t="s">
        <v>2254</v>
      </c>
      <c r="J1" s="15" t="s">
        <v>2255</v>
      </c>
      <c r="K1" s="15" t="s">
        <v>2255</v>
      </c>
      <c r="L1" s="15" t="s">
        <v>2256</v>
      </c>
      <c r="M1" s="14" t="s">
        <v>2257</v>
      </c>
      <c r="N1" s="14" t="s">
        <v>2258</v>
      </c>
      <c r="O1" s="14" t="s">
        <v>2259</v>
      </c>
      <c r="P1" s="14" t="s">
        <v>2260</v>
      </c>
    </row>
    <row r="2" spans="1:16" x14ac:dyDescent="0.3">
      <c r="A2" s="5">
        <v>1000</v>
      </c>
      <c r="B2" s="10">
        <v>9.5299999999999994</v>
      </c>
      <c r="C2" s="10">
        <f t="shared" ref="C2:C65" si="0">IF(B2="","-",B2)</f>
        <v>9.5299999999999994</v>
      </c>
      <c r="D2" s="6">
        <f t="shared" ref="D2:D65" si="1">E2/2.2</f>
        <v>8.4511784511784511E-4</v>
      </c>
      <c r="E2" s="6">
        <v>1.8592592592592593E-3</v>
      </c>
      <c r="F2" s="6">
        <f t="shared" ref="F2:F65" si="2">E2*2.2</f>
        <v>4.0903703703703709E-3</v>
      </c>
      <c r="G2" s="6">
        <f t="shared" ref="G2:G65" si="3">F2*1.55</f>
        <v>6.3400740740740752E-3</v>
      </c>
      <c r="H2" s="10" t="s">
        <v>272</v>
      </c>
      <c r="I2" s="16" t="s">
        <v>2261</v>
      </c>
      <c r="J2" s="10" t="s">
        <v>265</v>
      </c>
      <c r="K2" s="10" t="s">
        <v>265</v>
      </c>
      <c r="L2" s="8"/>
      <c r="M2" s="8"/>
      <c r="N2" s="10" t="s">
        <v>1747</v>
      </c>
      <c r="O2" s="10" t="s">
        <v>2262</v>
      </c>
      <c r="P2" s="10" t="s">
        <v>2263</v>
      </c>
    </row>
    <row r="3" spans="1:16" x14ac:dyDescent="0.3">
      <c r="A3" s="5">
        <v>999</v>
      </c>
      <c r="B3" s="8"/>
      <c r="C3" s="10" t="str">
        <f t="shared" si="0"/>
        <v>-</v>
      </c>
      <c r="D3" s="6">
        <f t="shared" si="1"/>
        <v>8.4564393939393935E-4</v>
      </c>
      <c r="E3" s="6">
        <v>1.8604166666666667E-3</v>
      </c>
      <c r="F3" s="6">
        <f t="shared" si="2"/>
        <v>4.0929166666666674E-3</v>
      </c>
      <c r="G3" s="6">
        <f t="shared" si="3"/>
        <v>6.3440208333333343E-3</v>
      </c>
      <c r="H3" s="10" t="s">
        <v>274</v>
      </c>
      <c r="I3" s="16" t="s">
        <v>1516</v>
      </c>
      <c r="J3" s="8"/>
      <c r="K3" s="10" t="s">
        <v>0</v>
      </c>
      <c r="L3" s="8"/>
      <c r="M3" s="8"/>
      <c r="N3" s="10" t="s">
        <v>2264</v>
      </c>
      <c r="O3" s="10" t="s">
        <v>2265</v>
      </c>
      <c r="P3" s="10" t="s">
        <v>2266</v>
      </c>
    </row>
    <row r="4" spans="1:16" x14ac:dyDescent="0.3">
      <c r="A4" s="5">
        <v>998</v>
      </c>
      <c r="B4" s="8"/>
      <c r="C4" s="10" t="str">
        <f t="shared" si="0"/>
        <v>-</v>
      </c>
      <c r="D4" s="6">
        <f t="shared" si="1"/>
        <v>8.461700336700336E-4</v>
      </c>
      <c r="E4" s="6">
        <v>1.8615740740740741E-3</v>
      </c>
      <c r="F4" s="6">
        <f t="shared" si="2"/>
        <v>4.0954629629629631E-3</v>
      </c>
      <c r="G4" s="6">
        <f t="shared" si="3"/>
        <v>6.3479675925925926E-3</v>
      </c>
      <c r="H4" s="10" t="s">
        <v>278</v>
      </c>
      <c r="I4" s="16" t="s">
        <v>2267</v>
      </c>
      <c r="J4" s="10" t="s">
        <v>267</v>
      </c>
      <c r="K4" s="10" t="s">
        <v>267</v>
      </c>
      <c r="L4" s="8"/>
      <c r="M4" s="8"/>
      <c r="N4" s="10" t="s">
        <v>1742</v>
      </c>
      <c r="O4" s="10" t="s">
        <v>2268</v>
      </c>
      <c r="P4" s="10" t="s">
        <v>2269</v>
      </c>
    </row>
    <row r="5" spans="1:16" x14ac:dyDescent="0.3">
      <c r="A5" s="5">
        <v>997</v>
      </c>
      <c r="B5" s="10">
        <v>9.5399999999999991</v>
      </c>
      <c r="C5" s="10">
        <f t="shared" si="0"/>
        <v>9.5399999999999991</v>
      </c>
      <c r="D5" s="6">
        <f t="shared" si="1"/>
        <v>8.4643308080808077E-4</v>
      </c>
      <c r="E5" s="6">
        <v>1.8621527777777779E-3</v>
      </c>
      <c r="F5" s="6">
        <f t="shared" si="2"/>
        <v>4.0967361111111118E-3</v>
      </c>
      <c r="G5" s="6">
        <f t="shared" si="3"/>
        <v>6.3499409722222238E-3</v>
      </c>
      <c r="H5" s="8"/>
      <c r="I5" s="8"/>
      <c r="J5" s="8"/>
      <c r="K5" s="10" t="s">
        <v>0</v>
      </c>
      <c r="L5" s="8"/>
      <c r="M5" s="10" t="s">
        <v>513</v>
      </c>
      <c r="N5" s="10" t="s">
        <v>2270</v>
      </c>
      <c r="O5" s="10" t="s">
        <v>2271</v>
      </c>
      <c r="P5" s="10" t="s">
        <v>2272</v>
      </c>
    </row>
    <row r="6" spans="1:16" x14ac:dyDescent="0.3">
      <c r="A6" s="5">
        <v>996</v>
      </c>
      <c r="B6" s="8"/>
      <c r="C6" s="10" t="str">
        <f t="shared" si="0"/>
        <v>-</v>
      </c>
      <c r="D6" s="6">
        <f t="shared" si="1"/>
        <v>8.4669612794612784E-4</v>
      </c>
      <c r="E6" s="6">
        <v>1.8627314814814815E-3</v>
      </c>
      <c r="F6" s="6">
        <f t="shared" si="2"/>
        <v>4.0980092592592596E-3</v>
      </c>
      <c r="G6" s="6">
        <f t="shared" si="3"/>
        <v>6.3519143518518525E-3</v>
      </c>
      <c r="H6" s="10" t="s">
        <v>281</v>
      </c>
      <c r="I6" s="16" t="s">
        <v>2273</v>
      </c>
      <c r="J6" s="10" t="s">
        <v>270</v>
      </c>
      <c r="K6" s="10" t="s">
        <v>270</v>
      </c>
      <c r="L6" s="8"/>
      <c r="M6" s="8"/>
      <c r="N6" s="10" t="s">
        <v>1736</v>
      </c>
      <c r="O6" s="10" t="s">
        <v>2274</v>
      </c>
      <c r="P6" s="10" t="s">
        <v>2275</v>
      </c>
    </row>
    <row r="7" spans="1:16" x14ac:dyDescent="0.3">
      <c r="A7" s="5">
        <v>995</v>
      </c>
      <c r="B7" s="10">
        <v>9.5500000000000007</v>
      </c>
      <c r="C7" s="10">
        <f t="shared" si="0"/>
        <v>9.5500000000000007</v>
      </c>
      <c r="D7" s="6">
        <f t="shared" si="1"/>
        <v>8.4722222222222219E-4</v>
      </c>
      <c r="E7" s="6">
        <v>1.8638888888888889E-3</v>
      </c>
      <c r="F7" s="6">
        <f t="shared" si="2"/>
        <v>4.1005555555555561E-3</v>
      </c>
      <c r="G7" s="6">
        <f t="shared" si="3"/>
        <v>6.3558611111111125E-3</v>
      </c>
      <c r="H7" s="10" t="s">
        <v>285</v>
      </c>
      <c r="I7" s="16" t="s">
        <v>2276</v>
      </c>
      <c r="J7" s="8"/>
      <c r="K7" s="10" t="s">
        <v>0</v>
      </c>
      <c r="L7" s="8"/>
      <c r="M7" s="8"/>
      <c r="N7" s="10" t="s">
        <v>2277</v>
      </c>
      <c r="O7" s="10" t="s">
        <v>2278</v>
      </c>
      <c r="P7" s="10" t="s">
        <v>2279</v>
      </c>
    </row>
    <row r="8" spans="1:16" x14ac:dyDescent="0.3">
      <c r="A8" s="5">
        <v>994</v>
      </c>
      <c r="B8" s="8"/>
      <c r="C8" s="10" t="str">
        <f t="shared" si="0"/>
        <v>-</v>
      </c>
      <c r="D8" s="6">
        <f t="shared" si="1"/>
        <v>8.4774831649831644E-4</v>
      </c>
      <c r="E8" s="6">
        <v>1.8650462962962963E-3</v>
      </c>
      <c r="F8" s="6">
        <f t="shared" si="2"/>
        <v>4.1031018518518526E-3</v>
      </c>
      <c r="G8" s="6">
        <f t="shared" si="3"/>
        <v>6.3598078703703716E-3</v>
      </c>
      <c r="H8" s="10" t="s">
        <v>287</v>
      </c>
      <c r="I8" s="16" t="s">
        <v>2280</v>
      </c>
      <c r="J8" s="10" t="s">
        <v>273</v>
      </c>
      <c r="K8" s="10" t="s">
        <v>273</v>
      </c>
      <c r="L8" s="8"/>
      <c r="M8" s="10" t="s">
        <v>517</v>
      </c>
      <c r="N8" s="10" t="s">
        <v>1730</v>
      </c>
      <c r="O8" s="10" t="s">
        <v>2281</v>
      </c>
      <c r="P8" s="10" t="s">
        <v>2282</v>
      </c>
    </row>
    <row r="9" spans="1:16" x14ac:dyDescent="0.3">
      <c r="A9" s="5">
        <v>993</v>
      </c>
      <c r="B9" s="8"/>
      <c r="C9" s="10" t="str">
        <f t="shared" si="0"/>
        <v>-</v>
      </c>
      <c r="D9" s="6">
        <f t="shared" si="1"/>
        <v>8.4827441077441068E-4</v>
      </c>
      <c r="E9" s="6">
        <v>1.8662037037037037E-3</v>
      </c>
      <c r="F9" s="6">
        <f t="shared" si="2"/>
        <v>4.1056481481481482E-3</v>
      </c>
      <c r="G9" s="6">
        <f t="shared" si="3"/>
        <v>6.3637546296296298E-3</v>
      </c>
      <c r="H9" s="8"/>
      <c r="I9" s="8"/>
      <c r="J9" s="8"/>
      <c r="K9" s="10" t="s">
        <v>0</v>
      </c>
      <c r="L9" s="8"/>
      <c r="M9" s="8"/>
      <c r="N9" s="10" t="s">
        <v>2283</v>
      </c>
      <c r="O9" s="10" t="s">
        <v>2284</v>
      </c>
      <c r="P9" s="10" t="s">
        <v>2285</v>
      </c>
    </row>
    <row r="10" spans="1:16" x14ac:dyDescent="0.3">
      <c r="A10" s="5">
        <v>992</v>
      </c>
      <c r="B10" s="10">
        <v>9.56</v>
      </c>
      <c r="C10" s="10">
        <f t="shared" si="0"/>
        <v>9.56</v>
      </c>
      <c r="D10" s="6">
        <f t="shared" si="1"/>
        <v>8.4853745791245785E-4</v>
      </c>
      <c r="E10" s="6">
        <v>1.8667824074074075E-3</v>
      </c>
      <c r="F10" s="6">
        <f t="shared" si="2"/>
        <v>4.1069212962962969E-3</v>
      </c>
      <c r="G10" s="6">
        <f t="shared" si="3"/>
        <v>6.3657280092592602E-3</v>
      </c>
      <c r="H10" s="10" t="s">
        <v>290</v>
      </c>
      <c r="I10" s="16" t="s">
        <v>2286</v>
      </c>
      <c r="J10" s="10" t="s">
        <v>276</v>
      </c>
      <c r="K10" s="10" t="s">
        <v>276</v>
      </c>
      <c r="L10" s="8"/>
      <c r="M10" s="8"/>
      <c r="N10" s="10" t="s">
        <v>1724</v>
      </c>
      <c r="O10" s="10" t="s">
        <v>2287</v>
      </c>
      <c r="P10" s="10" t="s">
        <v>2288</v>
      </c>
    </row>
    <row r="11" spans="1:16" x14ac:dyDescent="0.3">
      <c r="A11" s="5">
        <v>991</v>
      </c>
      <c r="B11" s="8"/>
      <c r="C11" s="10" t="str">
        <f t="shared" si="0"/>
        <v>-</v>
      </c>
      <c r="D11" s="6">
        <f t="shared" si="1"/>
        <v>8.4880050505050492E-4</v>
      </c>
      <c r="E11" s="6">
        <v>1.8673611111111111E-3</v>
      </c>
      <c r="F11" s="6">
        <f t="shared" si="2"/>
        <v>4.1081944444444447E-3</v>
      </c>
      <c r="G11" s="6">
        <f t="shared" si="3"/>
        <v>6.3677013888888898E-3</v>
      </c>
      <c r="H11" s="10" t="s">
        <v>294</v>
      </c>
      <c r="I11" s="16" t="s">
        <v>1542</v>
      </c>
      <c r="J11" s="10" t="s">
        <v>279</v>
      </c>
      <c r="K11" s="10" t="s">
        <v>279</v>
      </c>
      <c r="L11" s="10" t="s">
        <v>616</v>
      </c>
      <c r="M11" s="10" t="s">
        <v>522</v>
      </c>
      <c r="N11" s="10" t="s">
        <v>1719</v>
      </c>
      <c r="O11" s="10" t="s">
        <v>2289</v>
      </c>
      <c r="P11" s="10" t="s">
        <v>2290</v>
      </c>
    </row>
    <row r="12" spans="1:16" x14ac:dyDescent="0.3">
      <c r="A12" s="5">
        <v>990</v>
      </c>
      <c r="B12" s="10">
        <v>9.57</v>
      </c>
      <c r="C12" s="10">
        <f t="shared" si="0"/>
        <v>9.57</v>
      </c>
      <c r="D12" s="6">
        <f t="shared" si="1"/>
        <v>8.4932659932659927E-4</v>
      </c>
      <c r="E12" s="6">
        <v>1.8685185185185185E-3</v>
      </c>
      <c r="F12" s="6">
        <f t="shared" si="2"/>
        <v>4.1107407407407412E-3</v>
      </c>
      <c r="G12" s="6">
        <f t="shared" si="3"/>
        <v>6.3716481481481489E-3</v>
      </c>
      <c r="H12" s="8"/>
      <c r="I12" s="8"/>
      <c r="J12" s="8"/>
      <c r="K12" s="10" t="s">
        <v>0</v>
      </c>
      <c r="L12" s="8"/>
      <c r="M12" s="8"/>
      <c r="N12" s="10" t="s">
        <v>2291</v>
      </c>
      <c r="O12" s="10" t="s">
        <v>2292</v>
      </c>
      <c r="P12" s="10" t="s">
        <v>2293</v>
      </c>
    </row>
    <row r="13" spans="1:16" x14ac:dyDescent="0.3">
      <c r="A13" s="5">
        <v>989</v>
      </c>
      <c r="B13" s="8"/>
      <c r="C13" s="10" t="str">
        <f t="shared" si="0"/>
        <v>-</v>
      </c>
      <c r="D13" s="6">
        <f t="shared" si="1"/>
        <v>8.4985269360269352E-4</v>
      </c>
      <c r="E13" s="6">
        <v>1.8696759259259259E-3</v>
      </c>
      <c r="F13" s="6">
        <f t="shared" si="2"/>
        <v>4.1132870370370377E-3</v>
      </c>
      <c r="G13" s="6">
        <f t="shared" si="3"/>
        <v>6.3755949074074088E-3</v>
      </c>
      <c r="H13" s="10" t="s">
        <v>296</v>
      </c>
      <c r="I13" s="16" t="s">
        <v>2294</v>
      </c>
      <c r="J13" s="10" t="s">
        <v>282</v>
      </c>
      <c r="K13" s="10" t="s">
        <v>282</v>
      </c>
      <c r="L13" s="8"/>
      <c r="M13" s="8"/>
      <c r="N13" s="10" t="s">
        <v>1713</v>
      </c>
      <c r="O13" s="10" t="s">
        <v>2295</v>
      </c>
      <c r="P13" s="10" t="s">
        <v>2296</v>
      </c>
    </row>
    <row r="14" spans="1:16" x14ac:dyDescent="0.3">
      <c r="A14" s="5">
        <v>988</v>
      </c>
      <c r="B14" s="8"/>
      <c r="C14" s="10" t="str">
        <f t="shared" si="0"/>
        <v>-</v>
      </c>
      <c r="D14" s="6">
        <f t="shared" si="1"/>
        <v>8.5037878787878776E-4</v>
      </c>
      <c r="E14" s="6">
        <v>1.8708333333333333E-3</v>
      </c>
      <c r="F14" s="6">
        <f t="shared" si="2"/>
        <v>4.1158333333333333E-3</v>
      </c>
      <c r="G14" s="6">
        <f t="shared" si="3"/>
        <v>6.379541666666667E-3</v>
      </c>
      <c r="H14" s="10" t="s">
        <v>299</v>
      </c>
      <c r="I14" s="16" t="s">
        <v>1550</v>
      </c>
      <c r="J14" s="8"/>
      <c r="K14" s="10" t="s">
        <v>0</v>
      </c>
      <c r="L14" s="8"/>
      <c r="M14" s="10" t="s">
        <v>526</v>
      </c>
      <c r="N14" s="10" t="s">
        <v>2297</v>
      </c>
      <c r="O14" s="10" t="s">
        <v>2298</v>
      </c>
      <c r="P14" s="10" t="s">
        <v>2299</v>
      </c>
    </row>
    <row r="15" spans="1:16" x14ac:dyDescent="0.3">
      <c r="A15" s="5">
        <v>987</v>
      </c>
      <c r="B15" s="10">
        <v>9.58</v>
      </c>
      <c r="C15" s="10">
        <f t="shared" si="0"/>
        <v>9.58</v>
      </c>
      <c r="D15" s="6">
        <f t="shared" si="1"/>
        <v>8.5064183501683494E-4</v>
      </c>
      <c r="E15" s="6">
        <v>1.8714120370370371E-3</v>
      </c>
      <c r="F15" s="6">
        <f t="shared" si="2"/>
        <v>4.117106481481482E-3</v>
      </c>
      <c r="G15" s="6">
        <f t="shared" si="3"/>
        <v>6.3815150462962975E-3</v>
      </c>
      <c r="H15" s="8"/>
      <c r="I15" s="8"/>
      <c r="J15" s="10" t="s">
        <v>284</v>
      </c>
      <c r="K15" s="10" t="s">
        <v>284</v>
      </c>
      <c r="L15" s="8"/>
      <c r="M15" s="8"/>
      <c r="N15" s="10" t="s">
        <v>1707</v>
      </c>
      <c r="O15" s="10" t="s">
        <v>2300</v>
      </c>
      <c r="P15" s="10" t="s">
        <v>2301</v>
      </c>
    </row>
    <row r="16" spans="1:16" x14ac:dyDescent="0.3">
      <c r="A16" s="5">
        <v>986</v>
      </c>
      <c r="B16" s="8"/>
      <c r="C16" s="10" t="str">
        <f t="shared" si="0"/>
        <v>-</v>
      </c>
      <c r="D16" s="6">
        <f t="shared" si="1"/>
        <v>8.5090488215488211E-4</v>
      </c>
      <c r="E16" s="6">
        <v>1.8719907407407407E-3</v>
      </c>
      <c r="F16" s="6">
        <f t="shared" si="2"/>
        <v>4.1183796296296298E-3</v>
      </c>
      <c r="G16" s="6">
        <f t="shared" si="3"/>
        <v>6.3834884259259261E-3</v>
      </c>
      <c r="H16" s="10" t="s">
        <v>302</v>
      </c>
      <c r="I16" s="16" t="s">
        <v>2302</v>
      </c>
      <c r="J16" s="8"/>
      <c r="K16" s="10" t="s">
        <v>0</v>
      </c>
      <c r="L16" s="8"/>
      <c r="M16" s="8"/>
      <c r="N16" s="10" t="s">
        <v>2303</v>
      </c>
      <c r="O16" s="10" t="s">
        <v>2304</v>
      </c>
      <c r="P16" s="10" t="s">
        <v>2305</v>
      </c>
    </row>
    <row r="17" spans="1:16" x14ac:dyDescent="0.3">
      <c r="A17" s="5">
        <v>985</v>
      </c>
      <c r="B17" s="10">
        <v>9.59</v>
      </c>
      <c r="C17" s="10">
        <f t="shared" si="0"/>
        <v>9.59</v>
      </c>
      <c r="D17" s="6">
        <f t="shared" si="1"/>
        <v>8.5143097643097636E-4</v>
      </c>
      <c r="E17" s="6">
        <v>1.8731481481481481E-3</v>
      </c>
      <c r="F17" s="6">
        <f t="shared" si="2"/>
        <v>4.1209259259259263E-3</v>
      </c>
      <c r="G17" s="6">
        <f t="shared" si="3"/>
        <v>6.3874351851851861E-3</v>
      </c>
      <c r="H17" s="10" t="s">
        <v>304</v>
      </c>
      <c r="I17" s="16" t="s">
        <v>1558</v>
      </c>
      <c r="J17" s="10" t="s">
        <v>286</v>
      </c>
      <c r="K17" s="10" t="s">
        <v>286</v>
      </c>
      <c r="L17" s="8"/>
      <c r="M17" s="10" t="s">
        <v>529</v>
      </c>
      <c r="N17" s="10" t="s">
        <v>1702</v>
      </c>
      <c r="O17" s="10" t="s">
        <v>2306</v>
      </c>
      <c r="P17" s="10" t="s">
        <v>2307</v>
      </c>
    </row>
    <row r="18" spans="1:16" x14ac:dyDescent="0.3">
      <c r="A18" s="5">
        <v>984</v>
      </c>
      <c r="B18" s="8"/>
      <c r="C18" s="10" t="str">
        <f t="shared" si="0"/>
        <v>-</v>
      </c>
      <c r="D18" s="6">
        <f t="shared" si="1"/>
        <v>8.519570707070706E-4</v>
      </c>
      <c r="E18" s="6">
        <v>1.8743055555555555E-3</v>
      </c>
      <c r="F18" s="6">
        <f t="shared" si="2"/>
        <v>4.1234722222222228E-3</v>
      </c>
      <c r="G18" s="6">
        <f t="shared" si="3"/>
        <v>6.3913819444444452E-3</v>
      </c>
      <c r="H18" s="8"/>
      <c r="I18" s="8"/>
      <c r="J18" s="8"/>
      <c r="K18" s="10" t="s">
        <v>0</v>
      </c>
      <c r="L18" s="8"/>
      <c r="M18" s="8"/>
      <c r="N18" s="10" t="s">
        <v>1699</v>
      </c>
      <c r="O18" s="10" t="s">
        <v>2308</v>
      </c>
      <c r="P18" s="10" t="s">
        <v>2309</v>
      </c>
    </row>
    <row r="19" spans="1:16" x14ac:dyDescent="0.3">
      <c r="A19" s="5">
        <v>983</v>
      </c>
      <c r="B19" s="8"/>
      <c r="C19" s="10" t="str">
        <f t="shared" si="0"/>
        <v>-</v>
      </c>
      <c r="D19" s="6">
        <f t="shared" si="1"/>
        <v>8.5248316498316484E-4</v>
      </c>
      <c r="E19" s="6">
        <v>1.8754629629629629E-3</v>
      </c>
      <c r="F19" s="6">
        <f t="shared" si="2"/>
        <v>4.1260185185185184E-3</v>
      </c>
      <c r="G19" s="6">
        <f t="shared" si="3"/>
        <v>6.3953287037037034E-3</v>
      </c>
      <c r="H19" s="10" t="s">
        <v>307</v>
      </c>
      <c r="I19" s="16" t="s">
        <v>2310</v>
      </c>
      <c r="J19" s="10" t="s">
        <v>289</v>
      </c>
      <c r="K19" s="10" t="s">
        <v>289</v>
      </c>
      <c r="L19" s="8"/>
      <c r="M19" s="8"/>
      <c r="N19" s="10" t="s">
        <v>1697</v>
      </c>
      <c r="O19" s="10" t="s">
        <v>2311</v>
      </c>
      <c r="P19" s="10" t="s">
        <v>2312</v>
      </c>
    </row>
    <row r="20" spans="1:16" x14ac:dyDescent="0.3">
      <c r="A20" s="5">
        <v>982</v>
      </c>
      <c r="B20" s="10">
        <v>9.6</v>
      </c>
      <c r="C20" s="10">
        <f t="shared" si="0"/>
        <v>9.6</v>
      </c>
      <c r="D20" s="6">
        <f t="shared" si="1"/>
        <v>8.5300925925925919E-4</v>
      </c>
      <c r="E20" s="6">
        <v>1.8766203703703703E-3</v>
      </c>
      <c r="F20" s="6">
        <f t="shared" si="2"/>
        <v>4.1285648148148149E-3</v>
      </c>
      <c r="G20" s="6">
        <f t="shared" si="3"/>
        <v>6.3992754629629634E-3</v>
      </c>
      <c r="H20" s="10" t="s">
        <v>310</v>
      </c>
      <c r="I20" s="16" t="s">
        <v>1566</v>
      </c>
      <c r="J20" s="8"/>
      <c r="K20" s="10" t="s">
        <v>0</v>
      </c>
      <c r="L20" s="8"/>
      <c r="M20" s="8"/>
      <c r="N20" s="10" t="s">
        <v>1694</v>
      </c>
      <c r="O20" s="10" t="s">
        <v>2313</v>
      </c>
      <c r="P20" s="10" t="s">
        <v>2314</v>
      </c>
    </row>
    <row r="21" spans="1:16" x14ac:dyDescent="0.3">
      <c r="A21" s="5">
        <v>981</v>
      </c>
      <c r="B21" s="8"/>
      <c r="C21" s="10" t="str">
        <f t="shared" si="0"/>
        <v>-</v>
      </c>
      <c r="D21" s="6">
        <f t="shared" si="1"/>
        <v>8.5353535353535344E-4</v>
      </c>
      <c r="E21" s="6">
        <v>1.8777777777777777E-3</v>
      </c>
      <c r="F21" s="6">
        <f t="shared" si="2"/>
        <v>4.1311111111111114E-3</v>
      </c>
      <c r="G21" s="6">
        <f t="shared" si="3"/>
        <v>6.4032222222222233E-3</v>
      </c>
      <c r="H21" s="10" t="s">
        <v>313</v>
      </c>
      <c r="I21" s="16" t="s">
        <v>2315</v>
      </c>
      <c r="J21" s="10" t="s">
        <v>293</v>
      </c>
      <c r="K21" s="10" t="s">
        <v>293</v>
      </c>
      <c r="L21" s="8"/>
      <c r="M21" s="10" t="s">
        <v>535</v>
      </c>
      <c r="N21" s="10" t="s">
        <v>1690</v>
      </c>
      <c r="O21" s="10" t="s">
        <v>2316</v>
      </c>
      <c r="P21" s="10" t="s">
        <v>2317</v>
      </c>
    </row>
    <row r="22" spans="1:16" x14ac:dyDescent="0.3">
      <c r="A22" s="5">
        <v>980</v>
      </c>
      <c r="B22" s="10">
        <v>9.61</v>
      </c>
      <c r="C22" s="10">
        <f t="shared" si="0"/>
        <v>9.61</v>
      </c>
      <c r="D22" s="6">
        <f t="shared" si="1"/>
        <v>8.5406144781144768E-4</v>
      </c>
      <c r="E22" s="6">
        <v>1.8789351851851851E-3</v>
      </c>
      <c r="F22" s="6">
        <f t="shared" si="2"/>
        <v>4.1336574074074079E-3</v>
      </c>
      <c r="G22" s="6">
        <f t="shared" si="3"/>
        <v>6.4071689814814824E-3</v>
      </c>
      <c r="H22" s="8"/>
      <c r="I22" s="8"/>
      <c r="J22" s="10" t="s">
        <v>295</v>
      </c>
      <c r="K22" s="10" t="s">
        <v>295</v>
      </c>
      <c r="L22" s="8"/>
      <c r="M22" s="8"/>
      <c r="N22" s="10" t="s">
        <v>1688</v>
      </c>
      <c r="O22" s="10" t="s">
        <v>2318</v>
      </c>
      <c r="P22" s="10" t="s">
        <v>2319</v>
      </c>
    </row>
    <row r="23" spans="1:16" x14ac:dyDescent="0.3">
      <c r="A23" s="5">
        <v>979</v>
      </c>
      <c r="B23" s="8"/>
      <c r="C23" s="10" t="str">
        <f t="shared" si="0"/>
        <v>-</v>
      </c>
      <c r="D23" s="6">
        <f t="shared" si="1"/>
        <v>8.5458754208754192E-4</v>
      </c>
      <c r="E23" s="6">
        <v>1.8800925925925925E-3</v>
      </c>
      <c r="F23" s="6">
        <f t="shared" si="2"/>
        <v>4.1362037037037036E-3</v>
      </c>
      <c r="G23" s="6">
        <f t="shared" si="3"/>
        <v>6.4111157407407407E-3</v>
      </c>
      <c r="H23" s="10" t="s">
        <v>316</v>
      </c>
      <c r="I23" s="16" t="s">
        <v>1575</v>
      </c>
      <c r="J23" s="8"/>
      <c r="K23" s="10" t="s">
        <v>0</v>
      </c>
      <c r="L23" s="8"/>
      <c r="M23" s="8"/>
      <c r="N23" s="10" t="s">
        <v>1685</v>
      </c>
      <c r="O23" s="10" t="s">
        <v>2320</v>
      </c>
      <c r="P23" s="10" t="s">
        <v>2321</v>
      </c>
    </row>
    <row r="24" spans="1:16" x14ac:dyDescent="0.3">
      <c r="A24" s="5">
        <v>978</v>
      </c>
      <c r="B24" s="8"/>
      <c r="C24" s="10" t="str">
        <f t="shared" si="0"/>
        <v>-</v>
      </c>
      <c r="D24" s="6">
        <f t="shared" si="1"/>
        <v>8.5511363636363628E-4</v>
      </c>
      <c r="E24" s="6">
        <v>1.8812499999999999E-3</v>
      </c>
      <c r="F24" s="6">
        <f t="shared" si="2"/>
        <v>4.1387500000000001E-3</v>
      </c>
      <c r="G24" s="6">
        <f t="shared" si="3"/>
        <v>6.4150625000000006E-3</v>
      </c>
      <c r="H24" s="10" t="s">
        <v>318</v>
      </c>
      <c r="I24" s="16" t="s">
        <v>2322</v>
      </c>
      <c r="J24" s="10" t="s">
        <v>298</v>
      </c>
      <c r="K24" s="10" t="s">
        <v>298</v>
      </c>
      <c r="L24" s="10" t="s">
        <v>632</v>
      </c>
      <c r="M24" s="10" t="s">
        <v>539</v>
      </c>
      <c r="N24" s="10" t="s">
        <v>1682</v>
      </c>
      <c r="O24" s="10" t="s">
        <v>2323</v>
      </c>
      <c r="P24" s="10" t="s">
        <v>2324</v>
      </c>
    </row>
    <row r="25" spans="1:16" x14ac:dyDescent="0.3">
      <c r="A25" s="5">
        <v>977</v>
      </c>
      <c r="B25" s="10">
        <v>9.6199999999999992</v>
      </c>
      <c r="C25" s="10">
        <f t="shared" si="0"/>
        <v>9.6199999999999992</v>
      </c>
      <c r="D25" s="6">
        <f t="shared" si="1"/>
        <v>8.5563973063973052E-4</v>
      </c>
      <c r="E25" s="6">
        <v>1.8824074074074073E-3</v>
      </c>
      <c r="F25" s="6">
        <f t="shared" si="2"/>
        <v>4.1412962962962966E-3</v>
      </c>
      <c r="G25" s="6">
        <f t="shared" si="3"/>
        <v>6.4190092592592597E-3</v>
      </c>
      <c r="H25" s="8"/>
      <c r="I25" s="8"/>
      <c r="J25" s="8"/>
      <c r="K25" s="10" t="s">
        <v>0</v>
      </c>
      <c r="L25" s="8"/>
      <c r="M25" s="8"/>
      <c r="N25" s="10" t="s">
        <v>1680</v>
      </c>
      <c r="O25" s="10" t="s">
        <v>2314</v>
      </c>
      <c r="P25" s="10" t="s">
        <v>2325</v>
      </c>
    </row>
    <row r="26" spans="1:16" x14ac:dyDescent="0.3">
      <c r="A26" s="5">
        <v>976</v>
      </c>
      <c r="B26" s="8"/>
      <c r="C26" s="10" t="str">
        <f t="shared" si="0"/>
        <v>-</v>
      </c>
      <c r="D26" s="6">
        <f t="shared" si="1"/>
        <v>8.5616582491582476E-4</v>
      </c>
      <c r="E26" s="6">
        <v>1.8835648148148147E-3</v>
      </c>
      <c r="F26" s="6">
        <f t="shared" si="2"/>
        <v>4.1438425925925931E-3</v>
      </c>
      <c r="G26" s="6">
        <f t="shared" si="3"/>
        <v>6.4229560185185197E-3</v>
      </c>
      <c r="H26" s="10" t="s">
        <v>322</v>
      </c>
      <c r="I26" s="16" t="s">
        <v>1583</v>
      </c>
      <c r="J26" s="10" t="s">
        <v>301</v>
      </c>
      <c r="K26" s="10" t="s">
        <v>301</v>
      </c>
      <c r="L26" s="8"/>
      <c r="M26" s="8"/>
      <c r="N26" s="10" t="s">
        <v>1677</v>
      </c>
      <c r="O26" s="10" t="s">
        <v>2317</v>
      </c>
      <c r="P26" s="10" t="s">
        <v>2326</v>
      </c>
    </row>
    <row r="27" spans="1:16" x14ac:dyDescent="0.3">
      <c r="A27" s="5">
        <v>975</v>
      </c>
      <c r="B27" s="10">
        <v>9.6300000000000008</v>
      </c>
      <c r="C27" s="10">
        <f t="shared" si="0"/>
        <v>9.6300000000000008</v>
      </c>
      <c r="D27" s="6">
        <f t="shared" si="1"/>
        <v>8.5669191919191911E-4</v>
      </c>
      <c r="E27" s="6">
        <v>1.8847222222222221E-3</v>
      </c>
      <c r="F27" s="6">
        <f t="shared" si="2"/>
        <v>4.1463888888888887E-3</v>
      </c>
      <c r="G27" s="6">
        <f t="shared" si="3"/>
        <v>6.4269027777777779E-3</v>
      </c>
      <c r="H27" s="10" t="s">
        <v>325</v>
      </c>
      <c r="I27" s="16" t="s">
        <v>2327</v>
      </c>
      <c r="J27" s="8"/>
      <c r="K27" s="10" t="s">
        <v>0</v>
      </c>
      <c r="L27" s="8"/>
      <c r="M27" s="10" t="s">
        <v>542</v>
      </c>
      <c r="N27" s="10" t="s">
        <v>1673</v>
      </c>
      <c r="O27" s="10" t="s">
        <v>2319</v>
      </c>
      <c r="P27" s="10" t="s">
        <v>2328</v>
      </c>
    </row>
    <row r="28" spans="1:16" x14ac:dyDescent="0.3">
      <c r="A28" s="5">
        <v>974</v>
      </c>
      <c r="B28" s="8"/>
      <c r="C28" s="10" t="str">
        <f t="shared" si="0"/>
        <v>-</v>
      </c>
      <c r="D28" s="6">
        <f t="shared" si="1"/>
        <v>8.5721801346801336E-4</v>
      </c>
      <c r="E28" s="6">
        <v>1.8858796296296295E-3</v>
      </c>
      <c r="F28" s="6">
        <f t="shared" si="2"/>
        <v>4.1489351851851852E-3</v>
      </c>
      <c r="G28" s="6">
        <f t="shared" si="3"/>
        <v>6.430849537037037E-3</v>
      </c>
      <c r="H28" s="8"/>
      <c r="I28" s="8"/>
      <c r="J28" s="10" t="s">
        <v>306</v>
      </c>
      <c r="K28" s="10" t="s">
        <v>306</v>
      </c>
      <c r="L28" s="8"/>
      <c r="M28" s="8"/>
      <c r="N28" s="10" t="s">
        <v>1671</v>
      </c>
      <c r="O28" s="10" t="s">
        <v>2321</v>
      </c>
      <c r="P28" s="10" t="s">
        <v>2329</v>
      </c>
    </row>
    <row r="29" spans="1:16" x14ac:dyDescent="0.3">
      <c r="A29" s="5">
        <v>973</v>
      </c>
      <c r="B29" s="8"/>
      <c r="C29" s="10" t="str">
        <f t="shared" si="0"/>
        <v>-</v>
      </c>
      <c r="D29" s="6">
        <f t="shared" si="1"/>
        <v>8.5774410774410771E-4</v>
      </c>
      <c r="E29" s="6">
        <v>1.8870370370370371E-3</v>
      </c>
      <c r="F29" s="6">
        <f t="shared" si="2"/>
        <v>4.1514814814814817E-3</v>
      </c>
      <c r="G29" s="6">
        <f t="shared" si="3"/>
        <v>6.434796296296297E-3</v>
      </c>
      <c r="H29" s="10" t="s">
        <v>328</v>
      </c>
      <c r="I29" s="16" t="s">
        <v>1591</v>
      </c>
      <c r="J29" s="8"/>
      <c r="K29" s="10" t="s">
        <v>0</v>
      </c>
      <c r="L29" s="8"/>
      <c r="M29" s="8"/>
      <c r="N29" s="10" t="s">
        <v>1668</v>
      </c>
      <c r="O29" s="10" t="s">
        <v>2324</v>
      </c>
      <c r="P29" s="10" t="s">
        <v>2330</v>
      </c>
    </row>
    <row r="30" spans="1:16" x14ac:dyDescent="0.3">
      <c r="A30" s="5">
        <v>972</v>
      </c>
      <c r="B30" s="10">
        <v>9.64</v>
      </c>
      <c r="C30" s="10">
        <f t="shared" si="0"/>
        <v>9.64</v>
      </c>
      <c r="D30" s="6">
        <f t="shared" si="1"/>
        <v>8.5800715488215488E-4</v>
      </c>
      <c r="E30" s="6">
        <v>1.8876157407407409E-3</v>
      </c>
      <c r="F30" s="6">
        <f t="shared" si="2"/>
        <v>4.1527546296296304E-3</v>
      </c>
      <c r="G30" s="6">
        <f t="shared" si="3"/>
        <v>6.4367696759259274E-3</v>
      </c>
      <c r="H30" s="10" t="s">
        <v>330</v>
      </c>
      <c r="I30" s="16" t="s">
        <v>2331</v>
      </c>
      <c r="J30" s="10" t="s">
        <v>309</v>
      </c>
      <c r="K30" s="10" t="s">
        <v>309</v>
      </c>
      <c r="L30" s="8"/>
      <c r="M30" s="10" t="s">
        <v>547</v>
      </c>
      <c r="N30" s="10" t="s">
        <v>1665</v>
      </c>
      <c r="O30" s="10" t="s">
        <v>2325</v>
      </c>
      <c r="P30" s="10" t="s">
        <v>2332</v>
      </c>
    </row>
    <row r="31" spans="1:16" x14ac:dyDescent="0.3">
      <c r="A31" s="5">
        <v>971</v>
      </c>
      <c r="B31" s="8"/>
      <c r="C31" s="10" t="str">
        <f t="shared" si="0"/>
        <v>-</v>
      </c>
      <c r="D31" s="6">
        <f t="shared" si="1"/>
        <v>8.5827020202020195E-4</v>
      </c>
      <c r="E31" s="6">
        <v>1.8881944444444445E-3</v>
      </c>
      <c r="F31" s="6">
        <f t="shared" si="2"/>
        <v>4.1540277777777782E-3</v>
      </c>
      <c r="G31" s="6">
        <f t="shared" si="3"/>
        <v>6.4387430555555561E-3</v>
      </c>
      <c r="H31" s="10" t="s">
        <v>333</v>
      </c>
      <c r="I31" s="16" t="s">
        <v>2333</v>
      </c>
      <c r="J31" s="10" t="s">
        <v>312</v>
      </c>
      <c r="K31" s="10" t="s">
        <v>312</v>
      </c>
      <c r="L31" s="8"/>
      <c r="M31" s="8"/>
      <c r="N31" s="10" t="s">
        <v>1663</v>
      </c>
      <c r="O31" s="10" t="s">
        <v>2326</v>
      </c>
      <c r="P31" s="10" t="s">
        <v>2334</v>
      </c>
    </row>
    <row r="32" spans="1:16" x14ac:dyDescent="0.3">
      <c r="A32" s="5">
        <v>970</v>
      </c>
      <c r="B32" s="10">
        <v>9.65</v>
      </c>
      <c r="C32" s="10">
        <f t="shared" si="0"/>
        <v>9.65</v>
      </c>
      <c r="D32" s="6">
        <f t="shared" si="1"/>
        <v>8.587962962962963E-4</v>
      </c>
      <c r="E32" s="6">
        <v>1.8893518518518519E-3</v>
      </c>
      <c r="F32" s="6">
        <f t="shared" si="2"/>
        <v>4.1565740740740747E-3</v>
      </c>
      <c r="G32" s="6">
        <f t="shared" si="3"/>
        <v>6.442689814814816E-3</v>
      </c>
      <c r="H32" s="8"/>
      <c r="I32" s="8"/>
      <c r="J32" s="8"/>
      <c r="K32" s="10" t="s">
        <v>0</v>
      </c>
      <c r="L32" s="8"/>
      <c r="M32" s="8"/>
      <c r="N32" s="10" t="s">
        <v>2335</v>
      </c>
      <c r="O32" s="10" t="s">
        <v>2336</v>
      </c>
      <c r="P32" s="10" t="s">
        <v>2337</v>
      </c>
    </row>
    <row r="33" spans="1:16" x14ac:dyDescent="0.3">
      <c r="A33" s="5">
        <v>969</v>
      </c>
      <c r="B33" s="8"/>
      <c r="C33" s="10" t="str">
        <f t="shared" si="0"/>
        <v>-</v>
      </c>
      <c r="D33" s="6">
        <f t="shared" si="1"/>
        <v>8.5932239057239055E-4</v>
      </c>
      <c r="E33" s="6">
        <v>1.8905092592592593E-3</v>
      </c>
      <c r="F33" s="6">
        <f t="shared" si="2"/>
        <v>4.1591203703703712E-3</v>
      </c>
      <c r="G33" s="6">
        <f t="shared" si="3"/>
        <v>6.4466365740740751E-3</v>
      </c>
      <c r="H33" s="10" t="s">
        <v>337</v>
      </c>
      <c r="I33" s="16" t="s">
        <v>1599</v>
      </c>
      <c r="J33" s="10" t="s">
        <v>315</v>
      </c>
      <c r="K33" s="10" t="s">
        <v>315</v>
      </c>
      <c r="L33" s="8"/>
      <c r="M33" s="10" t="s">
        <v>552</v>
      </c>
      <c r="N33" s="10" t="s">
        <v>1657</v>
      </c>
      <c r="O33" s="10" t="s">
        <v>2338</v>
      </c>
      <c r="P33" s="10" t="s">
        <v>2339</v>
      </c>
    </row>
    <row r="34" spans="1:16" x14ac:dyDescent="0.3">
      <c r="A34" s="5">
        <v>968</v>
      </c>
      <c r="B34" s="10">
        <v>9.66</v>
      </c>
      <c r="C34" s="10">
        <f t="shared" si="0"/>
        <v>9.66</v>
      </c>
      <c r="D34" s="6">
        <f t="shared" si="1"/>
        <v>8.5984848484848479E-4</v>
      </c>
      <c r="E34" s="6">
        <v>1.8916666666666667E-3</v>
      </c>
      <c r="F34" s="6">
        <f t="shared" si="2"/>
        <v>4.1616666666666668E-3</v>
      </c>
      <c r="G34" s="6">
        <f t="shared" si="3"/>
        <v>6.4505833333333333E-3</v>
      </c>
      <c r="H34" s="10" t="s">
        <v>340</v>
      </c>
      <c r="I34" s="16" t="s">
        <v>2340</v>
      </c>
      <c r="J34" s="8"/>
      <c r="K34" s="10" t="s">
        <v>0</v>
      </c>
      <c r="L34" s="8"/>
      <c r="M34" s="8"/>
      <c r="N34" s="10" t="s">
        <v>2341</v>
      </c>
      <c r="O34" s="10" t="s">
        <v>2342</v>
      </c>
      <c r="P34" s="10" t="s">
        <v>2343</v>
      </c>
    </row>
    <row r="35" spans="1:16" x14ac:dyDescent="0.3">
      <c r="A35" s="5">
        <v>967</v>
      </c>
      <c r="B35" s="8"/>
      <c r="C35" s="10" t="str">
        <f t="shared" si="0"/>
        <v>-</v>
      </c>
      <c r="D35" s="6">
        <f t="shared" si="1"/>
        <v>8.6011153198653197E-4</v>
      </c>
      <c r="E35" s="6">
        <v>1.8922453703703705E-3</v>
      </c>
      <c r="F35" s="6">
        <f t="shared" si="2"/>
        <v>4.1629398148148155E-3</v>
      </c>
      <c r="G35" s="6">
        <f t="shared" si="3"/>
        <v>6.4525567129629646E-3</v>
      </c>
      <c r="H35" s="8"/>
      <c r="I35" s="8"/>
      <c r="J35" s="10" t="s">
        <v>317</v>
      </c>
      <c r="K35" s="10" t="s">
        <v>317</v>
      </c>
      <c r="L35" s="8"/>
      <c r="M35" s="8"/>
      <c r="N35" s="10" t="s">
        <v>1651</v>
      </c>
      <c r="O35" s="10" t="s">
        <v>2344</v>
      </c>
      <c r="P35" s="10" t="s">
        <v>2345</v>
      </c>
    </row>
    <row r="36" spans="1:16" x14ac:dyDescent="0.3">
      <c r="A36" s="5">
        <v>966</v>
      </c>
      <c r="B36" s="8"/>
      <c r="C36" s="10" t="str">
        <f t="shared" si="0"/>
        <v>-</v>
      </c>
      <c r="D36" s="6">
        <f t="shared" si="1"/>
        <v>8.6037457912457903E-4</v>
      </c>
      <c r="E36" s="6">
        <v>1.8928240740740741E-3</v>
      </c>
      <c r="F36" s="6">
        <f t="shared" si="2"/>
        <v>4.1642129629629633E-3</v>
      </c>
      <c r="G36" s="6">
        <f t="shared" si="3"/>
        <v>6.4545300925925933E-3</v>
      </c>
      <c r="H36" s="10" t="s">
        <v>341</v>
      </c>
      <c r="I36" s="16" t="s">
        <v>2346</v>
      </c>
      <c r="J36" s="8"/>
      <c r="K36" s="10" t="s">
        <v>0</v>
      </c>
      <c r="L36" s="10" t="s">
        <v>648</v>
      </c>
      <c r="M36" s="8"/>
      <c r="N36" s="10" t="s">
        <v>2347</v>
      </c>
      <c r="O36" s="10" t="s">
        <v>2348</v>
      </c>
      <c r="P36" s="10" t="s">
        <v>2349</v>
      </c>
    </row>
    <row r="37" spans="1:16" x14ac:dyDescent="0.3">
      <c r="A37" s="5">
        <v>965</v>
      </c>
      <c r="B37" s="10">
        <v>9.67</v>
      </c>
      <c r="C37" s="10">
        <f t="shared" si="0"/>
        <v>9.67</v>
      </c>
      <c r="D37" s="6">
        <f t="shared" si="1"/>
        <v>8.6090067340067339E-4</v>
      </c>
      <c r="E37" s="6">
        <v>1.8939814814814815E-3</v>
      </c>
      <c r="F37" s="6">
        <f t="shared" si="2"/>
        <v>4.1667592592592598E-3</v>
      </c>
      <c r="G37" s="6">
        <f t="shared" si="3"/>
        <v>6.4584768518518533E-3</v>
      </c>
      <c r="H37" s="10" t="s">
        <v>344</v>
      </c>
      <c r="I37" s="16" t="s">
        <v>2350</v>
      </c>
      <c r="J37" s="10" t="s">
        <v>320</v>
      </c>
      <c r="K37" s="10" t="s">
        <v>320</v>
      </c>
      <c r="L37" s="8"/>
      <c r="M37" s="10" t="s">
        <v>556</v>
      </c>
      <c r="N37" s="10" t="s">
        <v>1646</v>
      </c>
      <c r="O37" s="10" t="s">
        <v>2351</v>
      </c>
      <c r="P37" s="10" t="s">
        <v>2352</v>
      </c>
    </row>
    <row r="38" spans="1:16" x14ac:dyDescent="0.3">
      <c r="A38" s="5">
        <v>964</v>
      </c>
      <c r="B38" s="8"/>
      <c r="C38" s="10" t="str">
        <f t="shared" si="0"/>
        <v>-</v>
      </c>
      <c r="D38" s="6">
        <f t="shared" si="1"/>
        <v>8.6142676767676763E-4</v>
      </c>
      <c r="E38" s="6">
        <v>1.8951388888888889E-3</v>
      </c>
      <c r="F38" s="6">
        <f t="shared" si="2"/>
        <v>4.1693055555555563E-3</v>
      </c>
      <c r="G38" s="6">
        <f t="shared" si="3"/>
        <v>6.4624236111111124E-3</v>
      </c>
      <c r="H38" s="8"/>
      <c r="I38" s="8"/>
      <c r="J38" s="8"/>
      <c r="K38" s="10" t="s">
        <v>0</v>
      </c>
      <c r="L38" s="8"/>
      <c r="M38" s="8"/>
      <c r="N38" s="10" t="s">
        <v>1640</v>
      </c>
      <c r="O38" s="10" t="s">
        <v>2353</v>
      </c>
      <c r="P38" s="10" t="s">
        <v>2354</v>
      </c>
    </row>
    <row r="39" spans="1:16" x14ac:dyDescent="0.3">
      <c r="A39" s="5">
        <v>963</v>
      </c>
      <c r="B39" s="10">
        <v>9.68</v>
      </c>
      <c r="C39" s="10">
        <f t="shared" si="0"/>
        <v>9.68</v>
      </c>
      <c r="D39" s="6">
        <f t="shared" si="1"/>
        <v>8.6195286195286187E-4</v>
      </c>
      <c r="E39" s="6">
        <v>1.8962962962962963E-3</v>
      </c>
      <c r="F39" s="6">
        <f t="shared" si="2"/>
        <v>4.1718518518518519E-3</v>
      </c>
      <c r="G39" s="6">
        <f t="shared" si="3"/>
        <v>6.4663703703703706E-3</v>
      </c>
      <c r="H39" s="10" t="s">
        <v>347</v>
      </c>
      <c r="I39" s="16" t="s">
        <v>1616</v>
      </c>
      <c r="J39" s="10" t="s">
        <v>324</v>
      </c>
      <c r="K39" s="10" t="s">
        <v>324</v>
      </c>
      <c r="L39" s="8"/>
      <c r="M39" s="8"/>
      <c r="N39" s="10" t="s">
        <v>2355</v>
      </c>
      <c r="O39" s="10" t="s">
        <v>2356</v>
      </c>
      <c r="P39" s="10" t="s">
        <v>2357</v>
      </c>
    </row>
    <row r="40" spans="1:16" x14ac:dyDescent="0.3">
      <c r="A40" s="5">
        <v>962</v>
      </c>
      <c r="B40" s="8"/>
      <c r="C40" s="10" t="str">
        <f t="shared" si="0"/>
        <v>-</v>
      </c>
      <c r="D40" s="6">
        <f t="shared" si="1"/>
        <v>8.6221590909090905E-4</v>
      </c>
      <c r="E40" s="6">
        <v>1.8968750000000001E-3</v>
      </c>
      <c r="F40" s="6">
        <f t="shared" si="2"/>
        <v>4.1731250000000006E-3</v>
      </c>
      <c r="G40" s="6">
        <f t="shared" si="3"/>
        <v>6.468343750000001E-3</v>
      </c>
      <c r="H40" s="10" t="s">
        <v>352</v>
      </c>
      <c r="I40" s="16" t="s">
        <v>2358</v>
      </c>
      <c r="J40" s="8"/>
      <c r="K40" s="10" t="s">
        <v>0</v>
      </c>
      <c r="L40" s="8"/>
      <c r="M40" s="10" t="s">
        <v>559</v>
      </c>
      <c r="N40" s="10" t="s">
        <v>1635</v>
      </c>
      <c r="O40" s="10" t="s">
        <v>2359</v>
      </c>
      <c r="P40" s="10" t="s">
        <v>2360</v>
      </c>
    </row>
    <row r="41" spans="1:16" x14ac:dyDescent="0.3">
      <c r="A41" s="5">
        <v>961</v>
      </c>
      <c r="B41" s="8"/>
      <c r="C41" s="10" t="str">
        <f t="shared" si="0"/>
        <v>-</v>
      </c>
      <c r="D41" s="6">
        <f t="shared" si="1"/>
        <v>8.6247895622895612E-4</v>
      </c>
      <c r="E41" s="6">
        <v>1.8974537037037037E-3</v>
      </c>
      <c r="F41" s="6">
        <f t="shared" si="2"/>
        <v>4.1743981481481484E-3</v>
      </c>
      <c r="G41" s="6">
        <f t="shared" si="3"/>
        <v>6.4703171296296305E-3</v>
      </c>
      <c r="H41" s="10" t="s">
        <v>353</v>
      </c>
      <c r="I41" s="16" t="s">
        <v>1624</v>
      </c>
      <c r="J41" s="10" t="s">
        <v>326</v>
      </c>
      <c r="K41" s="10" t="s">
        <v>326</v>
      </c>
      <c r="L41" s="8"/>
      <c r="M41" s="8"/>
      <c r="N41" s="10" t="s">
        <v>2361</v>
      </c>
      <c r="O41" s="10" t="s">
        <v>2362</v>
      </c>
      <c r="P41" s="10" t="s">
        <v>2363</v>
      </c>
    </row>
    <row r="42" spans="1:16" x14ac:dyDescent="0.3">
      <c r="A42" s="5">
        <v>960</v>
      </c>
      <c r="B42" s="10">
        <v>9.69</v>
      </c>
      <c r="C42" s="10">
        <f t="shared" si="0"/>
        <v>9.69</v>
      </c>
      <c r="D42" s="6">
        <f t="shared" si="1"/>
        <v>8.6300505050505047E-4</v>
      </c>
      <c r="E42" s="6">
        <v>1.8986111111111111E-3</v>
      </c>
      <c r="F42" s="6">
        <f t="shared" si="2"/>
        <v>4.1769444444444449E-3</v>
      </c>
      <c r="G42" s="6">
        <f t="shared" si="3"/>
        <v>6.4742638888888896E-3</v>
      </c>
      <c r="H42" s="8"/>
      <c r="I42" s="8"/>
      <c r="J42" s="8"/>
      <c r="K42" s="10" t="s">
        <v>0</v>
      </c>
      <c r="L42" s="8"/>
      <c r="M42" s="8"/>
      <c r="N42" s="10" t="s">
        <v>1629</v>
      </c>
      <c r="O42" s="10" t="s">
        <v>2364</v>
      </c>
      <c r="P42" s="10" t="s">
        <v>2365</v>
      </c>
    </row>
    <row r="43" spans="1:16" x14ac:dyDescent="0.3">
      <c r="A43" s="5">
        <v>959</v>
      </c>
      <c r="B43" s="8"/>
      <c r="C43" s="10" t="str">
        <f t="shared" si="0"/>
        <v>-</v>
      </c>
      <c r="D43" s="6">
        <f t="shared" si="1"/>
        <v>8.6353114478114471E-4</v>
      </c>
      <c r="E43" s="6">
        <v>1.8997685185185185E-3</v>
      </c>
      <c r="F43" s="6">
        <f t="shared" si="2"/>
        <v>4.1794907407407414E-3</v>
      </c>
      <c r="G43" s="6">
        <f t="shared" si="3"/>
        <v>6.4782106481481496E-3</v>
      </c>
      <c r="H43" s="10" t="s">
        <v>356</v>
      </c>
      <c r="I43" s="16" t="s">
        <v>2366</v>
      </c>
      <c r="J43" s="10" t="s">
        <v>329</v>
      </c>
      <c r="K43" s="10" t="s">
        <v>329</v>
      </c>
      <c r="L43" s="8"/>
      <c r="M43" s="10" t="s">
        <v>563</v>
      </c>
      <c r="N43" s="10" t="s">
        <v>2367</v>
      </c>
      <c r="O43" s="10" t="s">
        <v>2368</v>
      </c>
      <c r="P43" s="10" t="s">
        <v>2369</v>
      </c>
    </row>
    <row r="44" spans="1:16" x14ac:dyDescent="0.3">
      <c r="A44" s="5">
        <v>958</v>
      </c>
      <c r="B44" s="10">
        <v>9.6999999999999993</v>
      </c>
      <c r="C44" s="10">
        <f t="shared" si="0"/>
        <v>9.6999999999999993</v>
      </c>
      <c r="D44" s="6">
        <f t="shared" si="1"/>
        <v>8.6405723905723895E-4</v>
      </c>
      <c r="E44" s="6">
        <v>1.9009259259259259E-3</v>
      </c>
      <c r="F44" s="6">
        <f t="shared" si="2"/>
        <v>4.1820370370370371E-3</v>
      </c>
      <c r="G44" s="6">
        <f t="shared" si="3"/>
        <v>6.4821574074074078E-3</v>
      </c>
      <c r="H44" s="10" t="s">
        <v>359</v>
      </c>
      <c r="I44" s="16" t="s">
        <v>2370</v>
      </c>
      <c r="J44" s="8"/>
      <c r="K44" s="10" t="s">
        <v>0</v>
      </c>
      <c r="L44" s="8"/>
      <c r="M44" s="8"/>
      <c r="N44" s="10" t="s">
        <v>1623</v>
      </c>
      <c r="O44" s="10" t="s">
        <v>2371</v>
      </c>
      <c r="P44" s="10" t="s">
        <v>2372</v>
      </c>
    </row>
    <row r="45" spans="1:16" x14ac:dyDescent="0.3">
      <c r="A45" s="5">
        <v>957</v>
      </c>
      <c r="B45" s="8"/>
      <c r="C45" s="10" t="str">
        <f t="shared" si="0"/>
        <v>-</v>
      </c>
      <c r="D45" s="6">
        <f t="shared" si="1"/>
        <v>8.6458333333333331E-4</v>
      </c>
      <c r="E45" s="6">
        <v>1.9020833333333333E-3</v>
      </c>
      <c r="F45" s="6">
        <f t="shared" si="2"/>
        <v>4.1845833333333336E-3</v>
      </c>
      <c r="G45" s="6">
        <f t="shared" si="3"/>
        <v>6.4861041666666669E-3</v>
      </c>
      <c r="H45" s="8"/>
      <c r="I45" s="8"/>
      <c r="J45" s="10" t="s">
        <v>332</v>
      </c>
      <c r="K45" s="10" t="s">
        <v>332</v>
      </c>
      <c r="L45" s="8"/>
      <c r="M45" s="8"/>
      <c r="N45" s="10" t="s">
        <v>1620</v>
      </c>
      <c r="O45" s="10" t="s">
        <v>2373</v>
      </c>
      <c r="P45" s="10" t="s">
        <v>2374</v>
      </c>
    </row>
    <row r="46" spans="1:16" x14ac:dyDescent="0.3">
      <c r="A46" s="5">
        <v>956</v>
      </c>
      <c r="B46" s="8"/>
      <c r="C46" s="10" t="str">
        <f t="shared" si="0"/>
        <v>-</v>
      </c>
      <c r="D46" s="6">
        <f t="shared" si="1"/>
        <v>8.6510942760942755E-4</v>
      </c>
      <c r="E46" s="6">
        <v>1.9032407407407407E-3</v>
      </c>
      <c r="F46" s="6">
        <f t="shared" si="2"/>
        <v>4.1871296296296301E-3</v>
      </c>
      <c r="G46" s="6">
        <f t="shared" si="3"/>
        <v>6.4900509259259269E-3</v>
      </c>
      <c r="H46" s="10" t="s">
        <v>362</v>
      </c>
      <c r="I46" s="16" t="s">
        <v>1633</v>
      </c>
      <c r="J46" s="8"/>
      <c r="K46" s="10" t="s">
        <v>0</v>
      </c>
      <c r="L46" s="8"/>
      <c r="M46" s="10" t="s">
        <v>569</v>
      </c>
      <c r="N46" s="10" t="s">
        <v>1618</v>
      </c>
      <c r="O46" s="10" t="s">
        <v>2375</v>
      </c>
      <c r="P46" s="10" t="s">
        <v>2376</v>
      </c>
    </row>
    <row r="47" spans="1:16" x14ac:dyDescent="0.3">
      <c r="A47" s="5">
        <v>955</v>
      </c>
      <c r="B47" s="10">
        <v>9.7100000000000009</v>
      </c>
      <c r="C47" s="10">
        <f t="shared" si="0"/>
        <v>9.7100000000000009</v>
      </c>
      <c r="D47" s="6">
        <f t="shared" si="1"/>
        <v>8.6563552188552179E-4</v>
      </c>
      <c r="E47" s="6">
        <v>1.9043981481481481E-3</v>
      </c>
      <c r="F47" s="6">
        <f t="shared" si="2"/>
        <v>4.1896759259259266E-3</v>
      </c>
      <c r="G47" s="6">
        <f t="shared" si="3"/>
        <v>6.493997685185186E-3</v>
      </c>
      <c r="H47" s="10" t="s">
        <v>364</v>
      </c>
      <c r="I47" s="16" t="s">
        <v>2377</v>
      </c>
      <c r="J47" s="8"/>
      <c r="K47" s="10" t="s">
        <v>0</v>
      </c>
      <c r="L47" s="8"/>
      <c r="M47" s="8"/>
      <c r="N47" s="10" t="s">
        <v>1615</v>
      </c>
      <c r="O47" s="10" t="s">
        <v>2378</v>
      </c>
      <c r="P47" s="10" t="s">
        <v>2379</v>
      </c>
    </row>
    <row r="48" spans="1:16" x14ac:dyDescent="0.3">
      <c r="A48" s="5">
        <v>954</v>
      </c>
      <c r="B48" s="8"/>
      <c r="C48" s="10" t="str">
        <f t="shared" si="0"/>
        <v>-</v>
      </c>
      <c r="D48" s="6">
        <f t="shared" si="1"/>
        <v>8.6616161616161604E-4</v>
      </c>
      <c r="E48" s="6">
        <v>1.9055555555555555E-3</v>
      </c>
      <c r="F48" s="6">
        <f t="shared" si="2"/>
        <v>4.1922222222222222E-3</v>
      </c>
      <c r="G48" s="6">
        <f t="shared" si="3"/>
        <v>6.4979444444444442E-3</v>
      </c>
      <c r="H48" s="8"/>
      <c r="I48" s="8"/>
      <c r="J48" s="10" t="s">
        <v>336</v>
      </c>
      <c r="K48" s="10" t="s">
        <v>336</v>
      </c>
      <c r="L48" s="8"/>
      <c r="M48" s="8"/>
      <c r="N48" s="10" t="s">
        <v>1613</v>
      </c>
      <c r="O48" s="10" t="s">
        <v>2380</v>
      </c>
      <c r="P48" s="10" t="s">
        <v>2381</v>
      </c>
    </row>
    <row r="49" spans="1:16" x14ac:dyDescent="0.3">
      <c r="A49" s="5">
        <v>953</v>
      </c>
      <c r="B49" s="10">
        <v>9.7200000000000006</v>
      </c>
      <c r="C49" s="10">
        <f t="shared" si="0"/>
        <v>9.7200000000000006</v>
      </c>
      <c r="D49" s="6">
        <f t="shared" si="1"/>
        <v>8.6668771043771039E-4</v>
      </c>
      <c r="E49" s="6">
        <v>1.9067129629629629E-3</v>
      </c>
      <c r="F49" s="6">
        <f t="shared" si="2"/>
        <v>4.1947685185185187E-3</v>
      </c>
      <c r="G49" s="6">
        <f t="shared" si="3"/>
        <v>6.5018912037037042E-3</v>
      </c>
      <c r="H49" s="10" t="s">
        <v>368</v>
      </c>
      <c r="I49" s="16" t="s">
        <v>2382</v>
      </c>
      <c r="J49" s="8"/>
      <c r="K49" s="10" t="s">
        <v>0</v>
      </c>
      <c r="L49" s="10" t="s">
        <v>664</v>
      </c>
      <c r="M49" s="10" t="s">
        <v>572</v>
      </c>
      <c r="N49" s="10" t="s">
        <v>1610</v>
      </c>
      <c r="O49" s="10" t="s">
        <v>2383</v>
      </c>
      <c r="P49" s="10" t="s">
        <v>2384</v>
      </c>
    </row>
    <row r="50" spans="1:16" x14ac:dyDescent="0.3">
      <c r="A50" s="5">
        <v>952</v>
      </c>
      <c r="B50" s="8"/>
      <c r="C50" s="10" t="str">
        <f t="shared" si="0"/>
        <v>-</v>
      </c>
      <c r="D50" s="6">
        <f t="shared" si="1"/>
        <v>8.6721380471380463E-4</v>
      </c>
      <c r="E50" s="6">
        <v>1.9078703703703703E-3</v>
      </c>
      <c r="F50" s="6">
        <f t="shared" si="2"/>
        <v>4.1973148148148152E-3</v>
      </c>
      <c r="G50" s="6">
        <f t="shared" si="3"/>
        <v>6.5058379629629641E-3</v>
      </c>
      <c r="H50" s="10" t="s">
        <v>371</v>
      </c>
      <c r="I50" s="16" t="s">
        <v>2385</v>
      </c>
      <c r="J50" s="10" t="s">
        <v>339</v>
      </c>
      <c r="K50" s="10" t="s">
        <v>339</v>
      </c>
      <c r="L50" s="8"/>
      <c r="M50" s="8"/>
      <c r="N50" s="10" t="s">
        <v>1606</v>
      </c>
      <c r="O50" s="10" t="s">
        <v>2386</v>
      </c>
      <c r="P50" s="10" t="s">
        <v>2387</v>
      </c>
    </row>
    <row r="51" spans="1:16" x14ac:dyDescent="0.3">
      <c r="A51" s="5">
        <v>951</v>
      </c>
      <c r="B51" s="8"/>
      <c r="C51" s="10" t="str">
        <f t="shared" si="0"/>
        <v>-</v>
      </c>
      <c r="D51" s="6">
        <f t="shared" si="1"/>
        <v>8.6773989898989887E-4</v>
      </c>
      <c r="E51" s="6">
        <v>1.9090277777777777E-3</v>
      </c>
      <c r="F51" s="6">
        <f t="shared" si="2"/>
        <v>4.1998611111111117E-3</v>
      </c>
      <c r="G51" s="6">
        <f t="shared" si="3"/>
        <v>6.5097847222222232E-3</v>
      </c>
      <c r="H51" s="10" t="s">
        <v>374</v>
      </c>
      <c r="I51" s="16" t="s">
        <v>2388</v>
      </c>
      <c r="J51" s="8"/>
      <c r="K51" s="10" t="s">
        <v>0</v>
      </c>
      <c r="L51" s="8"/>
      <c r="M51" s="8"/>
      <c r="N51" s="10" t="s">
        <v>1604</v>
      </c>
      <c r="O51" s="10" t="s">
        <v>2389</v>
      </c>
      <c r="P51" s="10" t="s">
        <v>2390</v>
      </c>
    </row>
    <row r="52" spans="1:16" x14ac:dyDescent="0.3">
      <c r="A52" s="5">
        <v>950</v>
      </c>
      <c r="B52" s="10">
        <v>9.73</v>
      </c>
      <c r="C52" s="10">
        <f t="shared" si="0"/>
        <v>9.73</v>
      </c>
      <c r="D52" s="6">
        <f t="shared" si="1"/>
        <v>8.6826599326599323E-4</v>
      </c>
      <c r="E52" s="6">
        <v>1.9101851851851853E-3</v>
      </c>
      <c r="F52" s="6">
        <f t="shared" si="2"/>
        <v>4.2024074074074082E-3</v>
      </c>
      <c r="G52" s="6">
        <f t="shared" si="3"/>
        <v>6.5137314814814832E-3</v>
      </c>
      <c r="H52" s="8"/>
      <c r="I52" s="8"/>
      <c r="J52" s="10" t="s">
        <v>343</v>
      </c>
      <c r="K52" s="10" t="s">
        <v>343</v>
      </c>
      <c r="L52" s="8"/>
      <c r="M52" s="8"/>
      <c r="N52" s="10" t="s">
        <v>2391</v>
      </c>
      <c r="O52" s="10" t="s">
        <v>2392</v>
      </c>
      <c r="P52" s="10" t="s">
        <v>2393</v>
      </c>
    </row>
    <row r="53" spans="1:16" x14ac:dyDescent="0.3">
      <c r="A53" s="5">
        <v>949</v>
      </c>
      <c r="B53" s="8"/>
      <c r="C53" s="10" t="str">
        <f t="shared" si="0"/>
        <v>-</v>
      </c>
      <c r="D53" s="6">
        <f t="shared" si="1"/>
        <v>8.6879208754208758E-4</v>
      </c>
      <c r="E53" s="6">
        <v>1.9113425925925927E-3</v>
      </c>
      <c r="F53" s="6">
        <f t="shared" si="2"/>
        <v>4.2049537037037047E-3</v>
      </c>
      <c r="G53" s="6">
        <f t="shared" si="3"/>
        <v>6.5176782407407423E-3</v>
      </c>
      <c r="H53" s="10" t="s">
        <v>376</v>
      </c>
      <c r="I53" s="16" t="s">
        <v>2394</v>
      </c>
      <c r="J53" s="8"/>
      <c r="K53" s="10" t="s">
        <v>0</v>
      </c>
      <c r="L53" s="8"/>
      <c r="M53" s="10" t="s">
        <v>576</v>
      </c>
      <c r="N53" s="10" t="s">
        <v>1598</v>
      </c>
      <c r="O53" s="10" t="s">
        <v>2395</v>
      </c>
      <c r="P53" s="10" t="s">
        <v>2396</v>
      </c>
    </row>
    <row r="54" spans="1:16" x14ac:dyDescent="0.3">
      <c r="A54" s="5">
        <v>948</v>
      </c>
      <c r="B54" s="10">
        <v>9.74</v>
      </c>
      <c r="C54" s="10">
        <f t="shared" si="0"/>
        <v>9.74</v>
      </c>
      <c r="D54" s="6">
        <f t="shared" si="1"/>
        <v>8.6931818181818182E-4</v>
      </c>
      <c r="E54" s="6">
        <v>1.9125000000000001E-3</v>
      </c>
      <c r="F54" s="6">
        <f t="shared" si="2"/>
        <v>4.2075000000000003E-3</v>
      </c>
      <c r="G54" s="6">
        <f t="shared" si="3"/>
        <v>6.5216250000000005E-3</v>
      </c>
      <c r="H54" s="10" t="s">
        <v>379</v>
      </c>
      <c r="I54" s="16" t="s">
        <v>1658</v>
      </c>
      <c r="J54" s="10" t="s">
        <v>346</v>
      </c>
      <c r="K54" s="10" t="s">
        <v>346</v>
      </c>
      <c r="L54" s="8"/>
      <c r="M54" s="8"/>
      <c r="N54" s="10" t="s">
        <v>2397</v>
      </c>
      <c r="O54" s="10" t="s">
        <v>2398</v>
      </c>
      <c r="P54" s="10" t="s">
        <v>2399</v>
      </c>
    </row>
    <row r="55" spans="1:16" x14ac:dyDescent="0.3">
      <c r="A55" s="5">
        <v>947</v>
      </c>
      <c r="B55" s="8"/>
      <c r="C55" s="10" t="str">
        <f t="shared" si="0"/>
        <v>-</v>
      </c>
      <c r="D55" s="6">
        <f t="shared" si="1"/>
        <v>8.69581228956229E-4</v>
      </c>
      <c r="E55" s="6">
        <v>1.9130787037037039E-3</v>
      </c>
      <c r="F55" s="6">
        <f t="shared" si="2"/>
        <v>4.208773148148149E-3</v>
      </c>
      <c r="G55" s="6">
        <f t="shared" si="3"/>
        <v>6.5235983796296309E-3</v>
      </c>
      <c r="H55" s="8"/>
      <c r="I55" s="8"/>
      <c r="J55" s="8"/>
      <c r="K55" s="10" t="s">
        <v>0</v>
      </c>
      <c r="L55" s="8"/>
      <c r="M55" s="8"/>
      <c r="N55" s="10" t="s">
        <v>1593</v>
      </c>
      <c r="O55" s="10" t="s">
        <v>2384</v>
      </c>
      <c r="P55" s="10" t="s">
        <v>2400</v>
      </c>
    </row>
    <row r="56" spans="1:16" x14ac:dyDescent="0.3">
      <c r="A56" s="5">
        <v>946</v>
      </c>
      <c r="B56" s="10">
        <v>9.75</v>
      </c>
      <c r="C56" s="10">
        <f t="shared" si="0"/>
        <v>9.75</v>
      </c>
      <c r="D56" s="6">
        <f t="shared" si="1"/>
        <v>8.6984427609427606E-4</v>
      </c>
      <c r="E56" s="6">
        <v>1.9136574074074075E-3</v>
      </c>
      <c r="F56" s="6">
        <f t="shared" si="2"/>
        <v>4.2100462962962968E-3</v>
      </c>
      <c r="G56" s="6">
        <f t="shared" si="3"/>
        <v>6.5255717592592605E-3</v>
      </c>
      <c r="H56" s="10" t="s">
        <v>383</v>
      </c>
      <c r="I56" s="16" t="s">
        <v>2401</v>
      </c>
      <c r="J56" s="8"/>
      <c r="K56" s="10" t="s">
        <v>0</v>
      </c>
      <c r="L56" s="8"/>
      <c r="M56" s="10" t="s">
        <v>580</v>
      </c>
      <c r="N56" s="10" t="s">
        <v>2402</v>
      </c>
      <c r="O56" s="10" t="s">
        <v>2387</v>
      </c>
      <c r="P56" s="10" t="s">
        <v>2403</v>
      </c>
    </row>
    <row r="57" spans="1:16" x14ac:dyDescent="0.3">
      <c r="A57" s="5">
        <v>945</v>
      </c>
      <c r="B57" s="8"/>
      <c r="C57" s="10" t="str">
        <f t="shared" si="0"/>
        <v>-</v>
      </c>
      <c r="D57" s="6">
        <f t="shared" si="1"/>
        <v>8.7037037037037031E-4</v>
      </c>
      <c r="E57" s="6">
        <v>1.9148148148148149E-3</v>
      </c>
      <c r="F57" s="6">
        <f t="shared" si="2"/>
        <v>4.2125925925925933E-3</v>
      </c>
      <c r="G57" s="6">
        <f t="shared" si="3"/>
        <v>6.5295185185185196E-3</v>
      </c>
      <c r="H57" s="10" t="s">
        <v>386</v>
      </c>
      <c r="I57" s="16" t="s">
        <v>2404</v>
      </c>
      <c r="J57" s="10" t="s">
        <v>348</v>
      </c>
      <c r="K57" s="10" t="s">
        <v>348</v>
      </c>
      <c r="L57" s="8"/>
      <c r="M57" s="8"/>
      <c r="N57" s="10" t="s">
        <v>1587</v>
      </c>
      <c r="O57" s="10" t="s">
        <v>2390</v>
      </c>
      <c r="P57" s="10" t="s">
        <v>2405</v>
      </c>
    </row>
    <row r="58" spans="1:16" x14ac:dyDescent="0.3">
      <c r="A58" s="5">
        <v>944</v>
      </c>
      <c r="B58" s="8"/>
      <c r="C58" s="10" t="str">
        <f t="shared" si="0"/>
        <v>-</v>
      </c>
      <c r="D58" s="6">
        <f t="shared" si="1"/>
        <v>8.7089646464646466E-4</v>
      </c>
      <c r="E58" s="6">
        <v>1.9159722222222223E-3</v>
      </c>
      <c r="F58" s="6">
        <f t="shared" si="2"/>
        <v>4.2151388888888898E-3</v>
      </c>
      <c r="G58" s="6">
        <f t="shared" si="3"/>
        <v>6.5334652777777795E-3</v>
      </c>
      <c r="H58" s="10" t="s">
        <v>388</v>
      </c>
      <c r="I58" s="16" t="s">
        <v>2406</v>
      </c>
      <c r="J58" s="8"/>
      <c r="K58" s="10" t="s">
        <v>0</v>
      </c>
      <c r="L58" s="8"/>
      <c r="M58" s="8"/>
      <c r="N58" s="10" t="s">
        <v>1584</v>
      </c>
      <c r="O58" s="10" t="s">
        <v>2393</v>
      </c>
      <c r="P58" s="10" t="s">
        <v>2407</v>
      </c>
    </row>
    <row r="59" spans="1:16" x14ac:dyDescent="0.3">
      <c r="A59" s="5">
        <v>943</v>
      </c>
      <c r="B59" s="10">
        <v>9.76</v>
      </c>
      <c r="C59" s="10">
        <f t="shared" si="0"/>
        <v>9.76</v>
      </c>
      <c r="D59" s="6">
        <f t="shared" si="1"/>
        <v>8.714225589225589E-4</v>
      </c>
      <c r="E59" s="6">
        <v>1.9171296296296297E-3</v>
      </c>
      <c r="F59" s="6">
        <f t="shared" si="2"/>
        <v>4.2176851851851854E-3</v>
      </c>
      <c r="G59" s="6">
        <f t="shared" si="3"/>
        <v>6.5374120370370378E-3</v>
      </c>
      <c r="H59" s="8"/>
      <c r="I59" s="8"/>
      <c r="J59" s="10" t="s">
        <v>351</v>
      </c>
      <c r="K59" s="10" t="s">
        <v>351</v>
      </c>
      <c r="L59" s="8"/>
      <c r="M59" s="10" t="s">
        <v>586</v>
      </c>
      <c r="N59" s="10" t="s">
        <v>2408</v>
      </c>
      <c r="O59" s="10" t="s">
        <v>2396</v>
      </c>
      <c r="P59" s="10" t="s">
        <v>2409</v>
      </c>
    </row>
    <row r="60" spans="1:16" x14ac:dyDescent="0.3">
      <c r="A60" s="5">
        <v>942</v>
      </c>
      <c r="B60" s="8"/>
      <c r="C60" s="10" t="str">
        <f t="shared" si="0"/>
        <v>-</v>
      </c>
      <c r="D60" s="6">
        <f t="shared" si="1"/>
        <v>8.7168560606060608E-4</v>
      </c>
      <c r="E60" s="6">
        <v>1.9177083333333335E-3</v>
      </c>
      <c r="F60" s="6">
        <f t="shared" si="2"/>
        <v>4.2189583333333341E-3</v>
      </c>
      <c r="G60" s="6">
        <f t="shared" si="3"/>
        <v>6.5393854166666682E-3</v>
      </c>
      <c r="H60" s="10" t="s">
        <v>391</v>
      </c>
      <c r="I60" s="16" t="s">
        <v>2410</v>
      </c>
      <c r="J60" s="8"/>
      <c r="K60" s="10" t="s">
        <v>0</v>
      </c>
      <c r="L60" s="8"/>
      <c r="M60" s="8"/>
      <c r="N60" s="10" t="s">
        <v>1579</v>
      </c>
      <c r="O60" s="10" t="s">
        <v>2399</v>
      </c>
      <c r="P60" s="10" t="s">
        <v>2411</v>
      </c>
    </row>
    <row r="61" spans="1:16" x14ac:dyDescent="0.3">
      <c r="A61" s="5">
        <v>941</v>
      </c>
      <c r="B61" s="10">
        <v>9.77</v>
      </c>
      <c r="C61" s="10">
        <f t="shared" si="0"/>
        <v>9.77</v>
      </c>
      <c r="D61" s="6">
        <f t="shared" si="1"/>
        <v>8.7194865319865315E-4</v>
      </c>
      <c r="E61" s="6">
        <v>1.9182870370370371E-3</v>
      </c>
      <c r="F61" s="6">
        <f t="shared" si="2"/>
        <v>4.2202314814814819E-3</v>
      </c>
      <c r="G61" s="6">
        <f t="shared" si="3"/>
        <v>6.5413587962962969E-3</v>
      </c>
      <c r="H61" s="10" t="s">
        <v>394</v>
      </c>
      <c r="I61" s="16" t="s">
        <v>1674</v>
      </c>
      <c r="J61" s="10" t="s">
        <v>355</v>
      </c>
      <c r="K61" s="10" t="s">
        <v>355</v>
      </c>
      <c r="L61" s="10" t="s">
        <v>681</v>
      </c>
      <c r="M61" s="8"/>
      <c r="N61" s="10" t="s">
        <v>2412</v>
      </c>
      <c r="O61" s="10" t="s">
        <v>2400</v>
      </c>
      <c r="P61" s="10" t="s">
        <v>2413</v>
      </c>
    </row>
    <row r="62" spans="1:16" x14ac:dyDescent="0.3">
      <c r="A62" s="5">
        <v>940</v>
      </c>
      <c r="B62" s="8"/>
      <c r="C62" s="10" t="str">
        <f t="shared" si="0"/>
        <v>-</v>
      </c>
      <c r="D62" s="6">
        <f t="shared" si="1"/>
        <v>8.724747474747475E-4</v>
      </c>
      <c r="E62" s="6">
        <v>1.9194444444444445E-3</v>
      </c>
      <c r="F62" s="6">
        <f t="shared" si="2"/>
        <v>4.2227777777777784E-3</v>
      </c>
      <c r="G62" s="6">
        <f t="shared" si="3"/>
        <v>6.5453055555555568E-3</v>
      </c>
      <c r="H62" s="8"/>
      <c r="I62" s="8"/>
      <c r="J62" s="8"/>
      <c r="K62" s="10" t="s">
        <v>0</v>
      </c>
      <c r="L62" s="8"/>
      <c r="M62" s="10" t="s">
        <v>589</v>
      </c>
      <c r="N62" s="10" t="s">
        <v>1574</v>
      </c>
      <c r="O62" s="10" t="s">
        <v>2414</v>
      </c>
      <c r="P62" s="10" t="s">
        <v>2415</v>
      </c>
    </row>
    <row r="63" spans="1:16" x14ac:dyDescent="0.3">
      <c r="A63" s="5">
        <v>939</v>
      </c>
      <c r="B63" s="8"/>
      <c r="C63" s="10" t="str">
        <f t="shared" si="0"/>
        <v>-</v>
      </c>
      <c r="D63" s="6">
        <f t="shared" si="1"/>
        <v>8.7300084175084174E-4</v>
      </c>
      <c r="E63" s="6">
        <v>1.9206018518518519E-3</v>
      </c>
      <c r="F63" s="6">
        <f t="shared" si="2"/>
        <v>4.2253240740740749E-3</v>
      </c>
      <c r="G63" s="6">
        <f t="shared" si="3"/>
        <v>6.5492523148148159E-3</v>
      </c>
      <c r="H63" s="10" t="s">
        <v>397</v>
      </c>
      <c r="I63" s="16" t="s">
        <v>2416</v>
      </c>
      <c r="J63" s="10" t="s">
        <v>358</v>
      </c>
      <c r="K63" s="10" t="s">
        <v>358</v>
      </c>
      <c r="L63" s="8"/>
      <c r="M63" s="8"/>
      <c r="N63" s="10" t="s">
        <v>2417</v>
      </c>
      <c r="O63" s="10" t="s">
        <v>2418</v>
      </c>
      <c r="P63" s="10" t="s">
        <v>2419</v>
      </c>
    </row>
    <row r="64" spans="1:16" x14ac:dyDescent="0.3">
      <c r="A64" s="5">
        <v>938</v>
      </c>
      <c r="B64" s="10">
        <v>9.7799999999999994</v>
      </c>
      <c r="C64" s="10">
        <f t="shared" si="0"/>
        <v>9.7799999999999994</v>
      </c>
      <c r="D64" s="6">
        <f t="shared" si="1"/>
        <v>8.7352693602693599E-4</v>
      </c>
      <c r="E64" s="6">
        <v>1.9217592592592593E-3</v>
      </c>
      <c r="F64" s="6">
        <f t="shared" si="2"/>
        <v>4.2278703703703705E-3</v>
      </c>
      <c r="G64" s="6">
        <f t="shared" si="3"/>
        <v>6.5531990740740741E-3</v>
      </c>
      <c r="H64" s="10" t="s">
        <v>400</v>
      </c>
      <c r="I64" s="16" t="s">
        <v>2420</v>
      </c>
      <c r="J64" s="8"/>
      <c r="K64" s="10" t="s">
        <v>0</v>
      </c>
      <c r="L64" s="8"/>
      <c r="M64" s="8"/>
      <c r="N64" s="10" t="s">
        <v>1568</v>
      </c>
      <c r="O64" s="10" t="s">
        <v>2421</v>
      </c>
      <c r="P64" s="10" t="s">
        <v>2422</v>
      </c>
    </row>
    <row r="65" spans="1:16" x14ac:dyDescent="0.3">
      <c r="A65" s="5">
        <v>937</v>
      </c>
      <c r="B65" s="8"/>
      <c r="C65" s="10" t="str">
        <f t="shared" si="0"/>
        <v>-</v>
      </c>
      <c r="D65" s="6">
        <f t="shared" si="1"/>
        <v>8.7378998316498316E-4</v>
      </c>
      <c r="E65" s="6">
        <v>1.9223379629629631E-3</v>
      </c>
      <c r="F65" s="6">
        <f t="shared" si="2"/>
        <v>4.2291435185185192E-3</v>
      </c>
      <c r="G65" s="6">
        <f t="shared" si="3"/>
        <v>6.5551724537037054E-3</v>
      </c>
      <c r="H65" s="10" t="s">
        <v>403</v>
      </c>
      <c r="I65" s="16" t="s">
        <v>2423</v>
      </c>
      <c r="J65" s="10" t="s">
        <v>360</v>
      </c>
      <c r="K65" s="10" t="s">
        <v>360</v>
      </c>
      <c r="L65" s="8"/>
      <c r="M65" s="10" t="s">
        <v>592</v>
      </c>
      <c r="N65" s="10" t="s">
        <v>1563</v>
      </c>
      <c r="O65" s="10" t="s">
        <v>2424</v>
      </c>
      <c r="P65" s="10" t="s">
        <v>2425</v>
      </c>
    </row>
    <row r="66" spans="1:16" x14ac:dyDescent="0.3">
      <c r="A66" s="5">
        <v>936</v>
      </c>
      <c r="B66" s="10">
        <v>9.7899999999999991</v>
      </c>
      <c r="C66" s="10">
        <f t="shared" ref="C66:C129" si="4">IF(B66="","-",B66)</f>
        <v>9.7899999999999991</v>
      </c>
      <c r="D66" s="6">
        <f t="shared" ref="D66:D129" si="5">E66/2.2</f>
        <v>8.7405303030303023E-4</v>
      </c>
      <c r="E66" s="6">
        <v>1.9229166666666667E-3</v>
      </c>
      <c r="F66" s="6">
        <f t="shared" ref="F66:F129" si="6">E66*2.2</f>
        <v>4.230416666666667E-3</v>
      </c>
      <c r="G66" s="6">
        <f t="shared" ref="G66:G129" si="7">F66*1.55</f>
        <v>6.5571458333333341E-3</v>
      </c>
      <c r="H66" s="8"/>
      <c r="I66" s="8"/>
      <c r="J66" s="8"/>
      <c r="K66" s="10" t="s">
        <v>0</v>
      </c>
      <c r="L66" s="8"/>
      <c r="M66" s="8"/>
      <c r="N66" s="10" t="s">
        <v>2426</v>
      </c>
      <c r="O66" s="10" t="s">
        <v>2427</v>
      </c>
      <c r="P66" s="10" t="s">
        <v>2428</v>
      </c>
    </row>
    <row r="67" spans="1:16" x14ac:dyDescent="0.3">
      <c r="A67" s="5">
        <v>935</v>
      </c>
      <c r="B67" s="8"/>
      <c r="C67" s="10" t="str">
        <f t="shared" si="4"/>
        <v>-</v>
      </c>
      <c r="D67" s="6">
        <f t="shared" si="5"/>
        <v>8.7457912457912458E-4</v>
      </c>
      <c r="E67" s="6">
        <v>1.9240740740740741E-3</v>
      </c>
      <c r="F67" s="6">
        <f t="shared" si="6"/>
        <v>4.2329629629629635E-3</v>
      </c>
      <c r="G67" s="6">
        <f t="shared" si="7"/>
        <v>6.5610925925925941E-3</v>
      </c>
      <c r="H67" s="10" t="s">
        <v>406</v>
      </c>
      <c r="I67" s="16" t="s">
        <v>2429</v>
      </c>
      <c r="J67" s="10" t="s">
        <v>363</v>
      </c>
      <c r="K67" s="10" t="s">
        <v>363</v>
      </c>
      <c r="L67" s="8"/>
      <c r="M67" s="8"/>
      <c r="N67" s="10" t="s">
        <v>1557</v>
      </c>
      <c r="O67" s="10" t="s">
        <v>2430</v>
      </c>
      <c r="P67" s="10" t="s">
        <v>2431</v>
      </c>
    </row>
    <row r="68" spans="1:16" x14ac:dyDescent="0.3">
      <c r="A68" s="5">
        <v>934</v>
      </c>
      <c r="B68" s="10">
        <v>9.8000000000000007</v>
      </c>
      <c r="C68" s="10">
        <f t="shared" si="4"/>
        <v>9.8000000000000007</v>
      </c>
      <c r="D68" s="6">
        <f t="shared" si="5"/>
        <v>8.7510521885521882E-4</v>
      </c>
      <c r="E68" s="6">
        <v>1.9252314814814815E-3</v>
      </c>
      <c r="F68" s="6">
        <f t="shared" si="6"/>
        <v>4.23550925925926E-3</v>
      </c>
      <c r="G68" s="6">
        <f t="shared" si="7"/>
        <v>6.5650393518518532E-3</v>
      </c>
      <c r="H68" s="10" t="s">
        <v>408</v>
      </c>
      <c r="I68" s="16" t="s">
        <v>2432</v>
      </c>
      <c r="J68" s="8"/>
      <c r="K68" s="10" t="s">
        <v>0</v>
      </c>
      <c r="L68" s="8"/>
      <c r="M68" s="10" t="s">
        <v>596</v>
      </c>
      <c r="N68" s="10" t="s">
        <v>2433</v>
      </c>
      <c r="O68" s="10" t="s">
        <v>2434</v>
      </c>
      <c r="P68" s="10" t="s">
        <v>2435</v>
      </c>
    </row>
    <row r="69" spans="1:16" x14ac:dyDescent="0.3">
      <c r="A69" s="5">
        <v>933</v>
      </c>
      <c r="B69" s="8"/>
      <c r="C69" s="10" t="str">
        <f t="shared" si="4"/>
        <v>-</v>
      </c>
      <c r="D69" s="6">
        <f t="shared" si="5"/>
        <v>8.7563131313131307E-4</v>
      </c>
      <c r="E69" s="6">
        <v>1.9263888888888889E-3</v>
      </c>
      <c r="F69" s="6">
        <f t="shared" si="6"/>
        <v>4.2380555555555557E-3</v>
      </c>
      <c r="G69" s="6">
        <f t="shared" si="7"/>
        <v>6.5689861111111114E-3</v>
      </c>
      <c r="H69" s="8"/>
      <c r="I69" s="8"/>
      <c r="J69" s="10" t="s">
        <v>367</v>
      </c>
      <c r="K69" s="10" t="s">
        <v>367</v>
      </c>
      <c r="L69" s="8"/>
      <c r="M69" s="8"/>
      <c r="N69" s="10" t="s">
        <v>1551</v>
      </c>
      <c r="O69" s="10" t="s">
        <v>2436</v>
      </c>
      <c r="P69" s="10" t="s">
        <v>2437</v>
      </c>
    </row>
    <row r="70" spans="1:16" x14ac:dyDescent="0.3">
      <c r="A70" s="5">
        <v>932</v>
      </c>
      <c r="B70" s="8"/>
      <c r="C70" s="10" t="str">
        <f t="shared" si="4"/>
        <v>-</v>
      </c>
      <c r="D70" s="6">
        <f t="shared" si="5"/>
        <v>8.7615740740740731E-4</v>
      </c>
      <c r="E70" s="6">
        <v>1.9275462962962963E-3</v>
      </c>
      <c r="F70" s="6">
        <f t="shared" si="6"/>
        <v>4.2406018518518522E-3</v>
      </c>
      <c r="G70" s="6">
        <f t="shared" si="7"/>
        <v>6.5729328703703713E-3</v>
      </c>
      <c r="H70" s="10" t="s">
        <v>412</v>
      </c>
      <c r="I70" s="16" t="s">
        <v>2438</v>
      </c>
      <c r="J70" s="8"/>
      <c r="K70" s="10" t="s">
        <v>0</v>
      </c>
      <c r="L70" s="8"/>
      <c r="M70" s="8"/>
      <c r="N70" s="10" t="s">
        <v>2439</v>
      </c>
      <c r="O70" s="10" t="s">
        <v>2440</v>
      </c>
      <c r="P70" s="10" t="s">
        <v>2441</v>
      </c>
    </row>
    <row r="71" spans="1:16" x14ac:dyDescent="0.3">
      <c r="A71" s="5">
        <v>931</v>
      </c>
      <c r="B71" s="10">
        <v>9.81</v>
      </c>
      <c r="C71" s="10">
        <f t="shared" si="4"/>
        <v>9.81</v>
      </c>
      <c r="D71" s="6">
        <f t="shared" si="5"/>
        <v>8.7668350168350166E-4</v>
      </c>
      <c r="E71" s="6">
        <v>1.9287037037037037E-3</v>
      </c>
      <c r="F71" s="6">
        <f t="shared" si="6"/>
        <v>4.2431481481481487E-3</v>
      </c>
      <c r="G71" s="6">
        <f t="shared" si="7"/>
        <v>6.5768796296296304E-3</v>
      </c>
      <c r="H71" s="10" t="s">
        <v>415</v>
      </c>
      <c r="I71" s="16" t="s">
        <v>1700</v>
      </c>
      <c r="J71" s="10" t="s">
        <v>370</v>
      </c>
      <c r="K71" s="10" t="s">
        <v>370</v>
      </c>
      <c r="L71" s="8"/>
      <c r="M71" s="8"/>
      <c r="N71" s="10" t="s">
        <v>1546</v>
      </c>
      <c r="O71" s="10" t="s">
        <v>2442</v>
      </c>
      <c r="P71" s="10" t="s">
        <v>2443</v>
      </c>
    </row>
    <row r="72" spans="1:16" x14ac:dyDescent="0.3">
      <c r="A72" s="5">
        <v>930</v>
      </c>
      <c r="B72" s="8"/>
      <c r="C72" s="10" t="str">
        <f t="shared" si="4"/>
        <v>-</v>
      </c>
      <c r="D72" s="6">
        <f t="shared" si="5"/>
        <v>8.7720959595959591E-4</v>
      </c>
      <c r="E72" s="6">
        <v>1.9298611111111111E-3</v>
      </c>
      <c r="F72" s="6">
        <f t="shared" si="6"/>
        <v>4.2456944444444452E-3</v>
      </c>
      <c r="G72" s="6">
        <f t="shared" si="7"/>
        <v>6.5808263888888904E-3</v>
      </c>
      <c r="H72" s="10" t="s">
        <v>419</v>
      </c>
      <c r="I72" s="16" t="s">
        <v>2444</v>
      </c>
      <c r="J72" s="8"/>
      <c r="K72" s="10" t="s">
        <v>0</v>
      </c>
      <c r="L72" s="8"/>
      <c r="M72" s="10" t="s">
        <v>601</v>
      </c>
      <c r="N72" s="10" t="s">
        <v>1543</v>
      </c>
      <c r="O72" s="10" t="s">
        <v>2445</v>
      </c>
      <c r="P72" s="10" t="s">
        <v>2446</v>
      </c>
    </row>
    <row r="73" spans="1:16" x14ac:dyDescent="0.3">
      <c r="A73" s="5">
        <v>929</v>
      </c>
      <c r="B73" s="10">
        <v>9.82</v>
      </c>
      <c r="C73" s="10">
        <f t="shared" si="4"/>
        <v>9.82</v>
      </c>
      <c r="D73" s="6">
        <f t="shared" si="5"/>
        <v>8.7773569023569015E-4</v>
      </c>
      <c r="E73" s="6">
        <v>1.9310185185185185E-3</v>
      </c>
      <c r="F73" s="6">
        <f t="shared" si="6"/>
        <v>4.2482407407407408E-3</v>
      </c>
      <c r="G73" s="6">
        <f t="shared" si="7"/>
        <v>6.5847731481481486E-3</v>
      </c>
      <c r="H73" s="8"/>
      <c r="I73" s="8"/>
      <c r="J73" s="10" t="s">
        <v>372</v>
      </c>
      <c r="K73" s="10" t="s">
        <v>372</v>
      </c>
      <c r="L73" s="8"/>
      <c r="M73" s="8"/>
      <c r="N73" s="10" t="s">
        <v>2447</v>
      </c>
      <c r="O73" s="10" t="s">
        <v>2448</v>
      </c>
      <c r="P73" s="10" t="s">
        <v>2449</v>
      </c>
    </row>
    <row r="74" spans="1:16" x14ac:dyDescent="0.3">
      <c r="A74" s="5">
        <v>928</v>
      </c>
      <c r="B74" s="8"/>
      <c r="C74" s="10" t="str">
        <f t="shared" si="4"/>
        <v>-</v>
      </c>
      <c r="D74" s="6">
        <f t="shared" si="5"/>
        <v>8.782617845117845E-4</v>
      </c>
      <c r="E74" s="6">
        <v>1.9321759259259259E-3</v>
      </c>
      <c r="F74" s="6">
        <f t="shared" si="6"/>
        <v>4.2507870370370373E-3</v>
      </c>
      <c r="G74" s="6">
        <f t="shared" si="7"/>
        <v>6.5887199074074077E-3</v>
      </c>
      <c r="H74" s="10" t="s">
        <v>420</v>
      </c>
      <c r="I74" s="16" t="s">
        <v>2450</v>
      </c>
      <c r="J74" s="8"/>
      <c r="K74" s="10" t="s">
        <v>0</v>
      </c>
      <c r="L74" s="10" t="s">
        <v>697</v>
      </c>
      <c r="M74" s="8"/>
      <c r="N74" s="10" t="s">
        <v>1537</v>
      </c>
      <c r="O74" s="10" t="s">
        <v>2451</v>
      </c>
      <c r="P74" s="10" t="s">
        <v>2452</v>
      </c>
    </row>
    <row r="75" spans="1:16" x14ac:dyDescent="0.3">
      <c r="A75" s="5">
        <v>927</v>
      </c>
      <c r="B75" s="8"/>
      <c r="C75" s="10" t="str">
        <f t="shared" si="4"/>
        <v>-</v>
      </c>
      <c r="D75" s="6">
        <f t="shared" si="5"/>
        <v>8.7878787878787874E-4</v>
      </c>
      <c r="E75" s="6">
        <v>1.9333333333333333E-3</v>
      </c>
      <c r="F75" s="6">
        <f t="shared" si="6"/>
        <v>4.2533333333333338E-3</v>
      </c>
      <c r="G75" s="6">
        <f t="shared" si="7"/>
        <v>6.5926666666666677E-3</v>
      </c>
      <c r="H75" s="10" t="s">
        <v>423</v>
      </c>
      <c r="I75" s="16" t="s">
        <v>2453</v>
      </c>
      <c r="J75" s="10" t="s">
        <v>375</v>
      </c>
      <c r="K75" s="10" t="s">
        <v>375</v>
      </c>
      <c r="L75" s="8"/>
      <c r="M75" s="10" t="s">
        <v>606</v>
      </c>
      <c r="N75" s="10" t="s">
        <v>1532</v>
      </c>
      <c r="O75" s="10" t="s">
        <v>2454</v>
      </c>
      <c r="P75" s="10" t="s">
        <v>2455</v>
      </c>
    </row>
    <row r="76" spans="1:16" x14ac:dyDescent="0.3">
      <c r="A76" s="5">
        <v>926</v>
      </c>
      <c r="B76" s="10">
        <v>9.83</v>
      </c>
      <c r="C76" s="10">
        <f t="shared" si="4"/>
        <v>9.83</v>
      </c>
      <c r="D76" s="6">
        <f t="shared" si="5"/>
        <v>8.7931397306397299E-4</v>
      </c>
      <c r="E76" s="6">
        <v>1.9344907407407407E-3</v>
      </c>
      <c r="F76" s="6">
        <f t="shared" si="6"/>
        <v>4.2558796296296303E-3</v>
      </c>
      <c r="G76" s="6">
        <f t="shared" si="7"/>
        <v>6.5966134259259268E-3</v>
      </c>
      <c r="H76" s="8"/>
      <c r="I76" s="8"/>
      <c r="J76" s="8"/>
      <c r="K76" s="10" t="s">
        <v>0</v>
      </c>
      <c r="L76" s="8"/>
      <c r="M76" s="8"/>
      <c r="N76" s="10" t="s">
        <v>1529</v>
      </c>
      <c r="O76" s="10" t="s">
        <v>2456</v>
      </c>
      <c r="P76" s="10" t="s">
        <v>2457</v>
      </c>
    </row>
    <row r="77" spans="1:16" x14ac:dyDescent="0.3">
      <c r="A77" s="5">
        <v>925</v>
      </c>
      <c r="B77" s="8"/>
      <c r="C77" s="10" t="str">
        <f t="shared" si="4"/>
        <v>-</v>
      </c>
      <c r="D77" s="6">
        <f t="shared" si="5"/>
        <v>8.7984006734006723E-4</v>
      </c>
      <c r="E77" s="6">
        <v>1.9356481481481481E-3</v>
      </c>
      <c r="F77" s="6">
        <f t="shared" si="6"/>
        <v>4.2584259259259259E-3</v>
      </c>
      <c r="G77" s="6">
        <f t="shared" si="7"/>
        <v>6.600560185185185E-3</v>
      </c>
      <c r="H77" s="10" t="s">
        <v>427</v>
      </c>
      <c r="I77" s="16" t="s">
        <v>2458</v>
      </c>
      <c r="J77" s="8"/>
      <c r="K77" s="10" t="s">
        <v>0</v>
      </c>
      <c r="L77" s="8"/>
      <c r="M77" s="8"/>
      <c r="N77" s="10" t="s">
        <v>1527</v>
      </c>
      <c r="O77" s="10" t="s">
        <v>2459</v>
      </c>
      <c r="P77" s="10" t="s">
        <v>2460</v>
      </c>
    </row>
    <row r="78" spans="1:16" x14ac:dyDescent="0.3">
      <c r="A78" s="5">
        <v>924</v>
      </c>
      <c r="B78" s="10">
        <v>9.84</v>
      </c>
      <c r="C78" s="10">
        <f t="shared" si="4"/>
        <v>9.84</v>
      </c>
      <c r="D78" s="6">
        <f t="shared" si="5"/>
        <v>8.8036616161616158E-4</v>
      </c>
      <c r="E78" s="6">
        <v>1.9368055555555555E-3</v>
      </c>
      <c r="F78" s="6">
        <f t="shared" si="6"/>
        <v>4.2609722222222224E-3</v>
      </c>
      <c r="G78" s="6">
        <f t="shared" si="7"/>
        <v>6.604506944444445E-3</v>
      </c>
      <c r="H78" s="10" t="s">
        <v>430</v>
      </c>
      <c r="I78" s="16" t="s">
        <v>1717</v>
      </c>
      <c r="J78" s="10" t="s">
        <v>378</v>
      </c>
      <c r="K78" s="10" t="s">
        <v>378</v>
      </c>
      <c r="L78" s="8"/>
      <c r="M78" s="10" t="s">
        <v>609</v>
      </c>
      <c r="N78" s="10" t="s">
        <v>1524</v>
      </c>
      <c r="O78" s="10" t="s">
        <v>2461</v>
      </c>
      <c r="P78" s="10" t="s">
        <v>2462</v>
      </c>
    </row>
    <row r="79" spans="1:16" x14ac:dyDescent="0.3">
      <c r="A79" s="5">
        <v>923</v>
      </c>
      <c r="B79" s="8"/>
      <c r="C79" s="10" t="str">
        <f t="shared" si="4"/>
        <v>-</v>
      </c>
      <c r="D79" s="6">
        <f t="shared" si="5"/>
        <v>8.8089225589225583E-4</v>
      </c>
      <c r="E79" s="6">
        <v>1.9379629629629629E-3</v>
      </c>
      <c r="F79" s="6">
        <f t="shared" si="6"/>
        <v>4.2635185185185189E-3</v>
      </c>
      <c r="G79" s="6">
        <f t="shared" si="7"/>
        <v>6.6084537037037049E-3</v>
      </c>
      <c r="H79" s="10" t="s">
        <v>432</v>
      </c>
      <c r="I79" s="16" t="s">
        <v>2463</v>
      </c>
      <c r="J79" s="10" t="s">
        <v>382</v>
      </c>
      <c r="K79" s="10" t="s">
        <v>382</v>
      </c>
      <c r="L79" s="8"/>
      <c r="M79" s="8"/>
      <c r="N79" s="10" t="s">
        <v>1518</v>
      </c>
      <c r="O79" s="10" t="s">
        <v>2464</v>
      </c>
      <c r="P79" s="10" t="s">
        <v>2465</v>
      </c>
    </row>
    <row r="80" spans="1:16" x14ac:dyDescent="0.3">
      <c r="A80" s="5">
        <v>922</v>
      </c>
      <c r="B80" s="8"/>
      <c r="C80" s="10" t="str">
        <f t="shared" si="4"/>
        <v>-</v>
      </c>
      <c r="D80" s="6">
        <f t="shared" si="5"/>
        <v>8.81155303030303E-4</v>
      </c>
      <c r="E80" s="6">
        <v>1.9385416666666668E-3</v>
      </c>
      <c r="F80" s="6">
        <f t="shared" si="6"/>
        <v>4.2647916666666676E-3</v>
      </c>
      <c r="G80" s="6">
        <f t="shared" si="7"/>
        <v>6.6104270833333353E-3</v>
      </c>
      <c r="H80" s="8"/>
      <c r="I80" s="8"/>
      <c r="J80" s="8"/>
      <c r="K80" s="10" t="s">
        <v>0</v>
      </c>
      <c r="L80" s="8"/>
      <c r="M80" s="8"/>
      <c r="N80" s="10" t="s">
        <v>2466</v>
      </c>
      <c r="O80" s="10" t="s">
        <v>2467</v>
      </c>
      <c r="P80" s="10" t="s">
        <v>2468</v>
      </c>
    </row>
    <row r="81" spans="1:16" x14ac:dyDescent="0.3">
      <c r="A81" s="5">
        <v>921</v>
      </c>
      <c r="B81" s="10">
        <v>9.85</v>
      </c>
      <c r="C81" s="10">
        <f t="shared" si="4"/>
        <v>9.85</v>
      </c>
      <c r="D81" s="6">
        <f t="shared" si="5"/>
        <v>8.8141835016835007E-4</v>
      </c>
      <c r="E81" s="6">
        <v>1.9391203703703703E-3</v>
      </c>
      <c r="F81" s="6">
        <f t="shared" si="6"/>
        <v>4.2660648148148154E-3</v>
      </c>
      <c r="G81" s="6">
        <f t="shared" si="7"/>
        <v>6.612400462962964E-3</v>
      </c>
      <c r="H81" s="10" t="s">
        <v>435</v>
      </c>
      <c r="I81" s="16" t="s">
        <v>1725</v>
      </c>
      <c r="J81" s="10" t="s">
        <v>384</v>
      </c>
      <c r="K81" s="10" t="s">
        <v>384</v>
      </c>
      <c r="L81" s="8"/>
      <c r="M81" s="10" t="s">
        <v>613</v>
      </c>
      <c r="N81" s="10" t="s">
        <v>1513</v>
      </c>
      <c r="O81" s="10" t="s">
        <v>2469</v>
      </c>
      <c r="P81" s="10" t="s">
        <v>2470</v>
      </c>
    </row>
    <row r="82" spans="1:16" x14ac:dyDescent="0.3">
      <c r="A82" s="5">
        <v>920</v>
      </c>
      <c r="B82" s="8"/>
      <c r="C82" s="10" t="str">
        <f t="shared" si="4"/>
        <v>-</v>
      </c>
      <c r="D82" s="6">
        <f t="shared" si="5"/>
        <v>8.8194444444444431E-4</v>
      </c>
      <c r="E82" s="6">
        <v>1.9402777777777777E-3</v>
      </c>
      <c r="F82" s="6">
        <f t="shared" si="6"/>
        <v>4.268611111111111E-3</v>
      </c>
      <c r="G82" s="6">
        <f t="shared" si="7"/>
        <v>6.6163472222222222E-3</v>
      </c>
      <c r="H82" s="10" t="s">
        <v>438</v>
      </c>
      <c r="I82" s="16" t="s">
        <v>2471</v>
      </c>
      <c r="J82" s="8"/>
      <c r="K82" s="10" t="s">
        <v>0</v>
      </c>
      <c r="L82" s="8"/>
      <c r="M82" s="8"/>
      <c r="N82" s="10" t="s">
        <v>1510</v>
      </c>
      <c r="O82" s="10" t="s">
        <v>2472</v>
      </c>
      <c r="P82" s="10" t="s">
        <v>2473</v>
      </c>
    </row>
    <row r="83" spans="1:16" x14ac:dyDescent="0.3">
      <c r="A83" s="5">
        <v>919</v>
      </c>
      <c r="B83" s="10">
        <v>9.86</v>
      </c>
      <c r="C83" s="10">
        <f t="shared" si="4"/>
        <v>9.86</v>
      </c>
      <c r="D83" s="6">
        <f t="shared" si="5"/>
        <v>8.8247053872053866E-4</v>
      </c>
      <c r="E83" s="6">
        <v>1.9414351851851851E-3</v>
      </c>
      <c r="F83" s="6">
        <f t="shared" si="6"/>
        <v>4.2711574074074075E-3</v>
      </c>
      <c r="G83" s="6">
        <f t="shared" si="7"/>
        <v>6.6202939814814822E-3</v>
      </c>
      <c r="H83" s="8"/>
      <c r="I83" s="8"/>
      <c r="J83" s="10" t="s">
        <v>387</v>
      </c>
      <c r="K83" s="10" t="s">
        <v>387</v>
      </c>
      <c r="L83" s="8"/>
      <c r="M83" s="8"/>
      <c r="N83" s="10" t="s">
        <v>2474</v>
      </c>
      <c r="O83" s="10" t="s">
        <v>2457</v>
      </c>
      <c r="P83" s="10" t="s">
        <v>2475</v>
      </c>
    </row>
    <row r="84" spans="1:16" x14ac:dyDescent="0.3">
      <c r="A84" s="5">
        <v>918</v>
      </c>
      <c r="B84" s="8"/>
      <c r="C84" s="10" t="str">
        <f t="shared" si="4"/>
        <v>-</v>
      </c>
      <c r="D84" s="6">
        <f t="shared" si="5"/>
        <v>8.8299663299663291E-4</v>
      </c>
      <c r="E84" s="6">
        <v>1.9425925925925925E-3</v>
      </c>
      <c r="F84" s="6">
        <f t="shared" si="6"/>
        <v>4.273703703703704E-3</v>
      </c>
      <c r="G84" s="6">
        <f t="shared" si="7"/>
        <v>6.6242407407407413E-3</v>
      </c>
      <c r="H84" s="10" t="s">
        <v>441</v>
      </c>
      <c r="I84" s="16" t="s">
        <v>2476</v>
      </c>
      <c r="J84" s="8"/>
      <c r="K84" s="10" t="s">
        <v>0</v>
      </c>
      <c r="L84" s="8"/>
      <c r="M84" s="10" t="s">
        <v>617</v>
      </c>
      <c r="N84" s="10" t="s">
        <v>1505</v>
      </c>
      <c r="O84" s="10" t="s">
        <v>2460</v>
      </c>
      <c r="P84" s="10" t="s">
        <v>2477</v>
      </c>
    </row>
    <row r="85" spans="1:16" x14ac:dyDescent="0.3">
      <c r="A85" s="5">
        <v>917</v>
      </c>
      <c r="B85" s="10">
        <v>9.8699999999999992</v>
      </c>
      <c r="C85" s="10">
        <f t="shared" si="4"/>
        <v>9.8699999999999992</v>
      </c>
      <c r="D85" s="6">
        <f t="shared" si="5"/>
        <v>8.8325968013468008E-4</v>
      </c>
      <c r="E85" s="6">
        <v>1.9431712962962964E-3</v>
      </c>
      <c r="F85" s="6">
        <f t="shared" si="6"/>
        <v>4.2749768518518527E-3</v>
      </c>
      <c r="G85" s="6">
        <f t="shared" si="7"/>
        <v>6.6262141203703717E-3</v>
      </c>
      <c r="H85" s="10" t="s">
        <v>445</v>
      </c>
      <c r="I85" s="16" t="s">
        <v>1734</v>
      </c>
      <c r="J85" s="10" t="s">
        <v>390</v>
      </c>
      <c r="K85" s="10" t="s">
        <v>390</v>
      </c>
      <c r="L85" s="8"/>
      <c r="M85" s="8"/>
      <c r="N85" s="10" t="s">
        <v>1499</v>
      </c>
      <c r="O85" s="10" t="s">
        <v>2462</v>
      </c>
      <c r="P85" s="10" t="s">
        <v>2478</v>
      </c>
    </row>
    <row r="86" spans="1:16" x14ac:dyDescent="0.3">
      <c r="A86" s="5">
        <v>916</v>
      </c>
      <c r="B86" s="8"/>
      <c r="C86" s="10" t="str">
        <f t="shared" si="4"/>
        <v>-</v>
      </c>
      <c r="D86" s="6">
        <f t="shared" si="5"/>
        <v>8.8352272727272715E-4</v>
      </c>
      <c r="E86" s="6">
        <v>1.9437499999999999E-3</v>
      </c>
      <c r="F86" s="6">
        <f t="shared" si="6"/>
        <v>4.2762500000000005E-3</v>
      </c>
      <c r="G86" s="6">
        <f t="shared" si="7"/>
        <v>6.6281875000000013E-3</v>
      </c>
      <c r="H86" s="10" t="s">
        <v>448</v>
      </c>
      <c r="I86" s="16" t="s">
        <v>2479</v>
      </c>
      <c r="J86" s="8"/>
      <c r="K86" s="10" t="s">
        <v>0</v>
      </c>
      <c r="L86" s="10" t="s">
        <v>714</v>
      </c>
      <c r="M86" s="8"/>
      <c r="N86" s="10" t="s">
        <v>1496</v>
      </c>
      <c r="O86" s="10" t="s">
        <v>2465</v>
      </c>
      <c r="P86" s="10" t="s">
        <v>2480</v>
      </c>
    </row>
    <row r="87" spans="1:16" x14ac:dyDescent="0.3">
      <c r="A87" s="5">
        <v>915</v>
      </c>
      <c r="B87" s="8"/>
      <c r="C87" s="10" t="str">
        <f t="shared" si="4"/>
        <v>-</v>
      </c>
      <c r="D87" s="6">
        <f t="shared" si="5"/>
        <v>8.840488215488215E-4</v>
      </c>
      <c r="E87" s="6">
        <v>1.9449074074074073E-3</v>
      </c>
      <c r="F87" s="6">
        <f t="shared" si="6"/>
        <v>4.2787962962962962E-3</v>
      </c>
      <c r="G87" s="6">
        <f t="shared" si="7"/>
        <v>6.6321342592592595E-3</v>
      </c>
      <c r="H87" s="8"/>
      <c r="I87" s="8"/>
      <c r="J87" s="10" t="s">
        <v>393</v>
      </c>
      <c r="K87" s="10" t="s">
        <v>393</v>
      </c>
      <c r="L87" s="8"/>
      <c r="M87" s="10" t="s">
        <v>622</v>
      </c>
      <c r="N87" s="10" t="s">
        <v>1494</v>
      </c>
      <c r="O87" s="10" t="s">
        <v>2468</v>
      </c>
      <c r="P87" s="10" t="s">
        <v>2481</v>
      </c>
    </row>
    <row r="88" spans="1:16" x14ac:dyDescent="0.3">
      <c r="A88" s="5">
        <v>914</v>
      </c>
      <c r="B88" s="10">
        <v>9.8800000000000008</v>
      </c>
      <c r="C88" s="10">
        <f t="shared" si="4"/>
        <v>9.8800000000000008</v>
      </c>
      <c r="D88" s="6">
        <f t="shared" si="5"/>
        <v>8.8457491582491575E-4</v>
      </c>
      <c r="E88" s="6">
        <v>1.9460648148148147E-3</v>
      </c>
      <c r="F88" s="6">
        <f t="shared" si="6"/>
        <v>4.2813425925925927E-3</v>
      </c>
      <c r="G88" s="6">
        <f t="shared" si="7"/>
        <v>6.6360810185185186E-3</v>
      </c>
      <c r="H88" s="10" t="s">
        <v>450</v>
      </c>
      <c r="I88" s="16" t="s">
        <v>1743</v>
      </c>
      <c r="J88" s="8"/>
      <c r="K88" s="10" t="s">
        <v>0</v>
      </c>
      <c r="L88" s="8"/>
      <c r="M88" s="8"/>
      <c r="N88" s="10" t="s">
        <v>1491</v>
      </c>
      <c r="O88" s="10" t="s">
        <v>2470</v>
      </c>
      <c r="P88" s="10" t="s">
        <v>2482</v>
      </c>
    </row>
    <row r="89" spans="1:16" x14ac:dyDescent="0.3">
      <c r="A89" s="5">
        <v>913</v>
      </c>
      <c r="B89" s="8"/>
      <c r="C89" s="10" t="str">
        <f t="shared" si="4"/>
        <v>-</v>
      </c>
      <c r="D89" s="6">
        <f t="shared" si="5"/>
        <v>8.8510101010100999E-4</v>
      </c>
      <c r="E89" s="6">
        <v>1.9472222222222221E-3</v>
      </c>
      <c r="F89" s="6">
        <f t="shared" si="6"/>
        <v>4.2838888888888892E-3</v>
      </c>
      <c r="G89" s="6">
        <f t="shared" si="7"/>
        <v>6.6400277777777785E-3</v>
      </c>
      <c r="H89" s="10" t="s">
        <v>454</v>
      </c>
      <c r="I89" s="16" t="s">
        <v>2483</v>
      </c>
      <c r="J89" s="10" t="s">
        <v>396</v>
      </c>
      <c r="K89" s="10" t="s">
        <v>396</v>
      </c>
      <c r="L89" s="8"/>
      <c r="M89" s="8"/>
      <c r="N89" s="10" t="s">
        <v>1486</v>
      </c>
      <c r="O89" s="10" t="s">
        <v>2473</v>
      </c>
      <c r="P89" s="10" t="s">
        <v>2484</v>
      </c>
    </row>
    <row r="90" spans="1:16" x14ac:dyDescent="0.3">
      <c r="A90" s="5">
        <v>912</v>
      </c>
      <c r="B90" s="10">
        <v>9.89</v>
      </c>
      <c r="C90" s="10">
        <f t="shared" si="4"/>
        <v>9.89</v>
      </c>
      <c r="D90" s="6">
        <f t="shared" si="5"/>
        <v>8.8536405723905716E-4</v>
      </c>
      <c r="E90" s="6">
        <v>1.947800925925926E-3</v>
      </c>
      <c r="F90" s="6">
        <f t="shared" si="6"/>
        <v>4.2851620370370378E-3</v>
      </c>
      <c r="G90" s="6">
        <f t="shared" si="7"/>
        <v>6.642001157407409E-3</v>
      </c>
      <c r="H90" s="8"/>
      <c r="I90" s="8"/>
      <c r="J90" s="8"/>
      <c r="K90" s="10" t="s">
        <v>0</v>
      </c>
      <c r="L90" s="8"/>
      <c r="M90" s="10" t="s">
        <v>627</v>
      </c>
      <c r="N90" s="10" t="s">
        <v>2485</v>
      </c>
      <c r="O90" s="10" t="s">
        <v>2486</v>
      </c>
      <c r="P90" s="10" t="s">
        <v>2487</v>
      </c>
    </row>
    <row r="91" spans="1:16" x14ac:dyDescent="0.3">
      <c r="A91" s="5">
        <v>911</v>
      </c>
      <c r="B91" s="8"/>
      <c r="C91" s="10" t="str">
        <f t="shared" si="4"/>
        <v>-</v>
      </c>
      <c r="D91" s="6">
        <f t="shared" si="5"/>
        <v>8.8562710437710423E-4</v>
      </c>
      <c r="E91" s="6">
        <v>1.9483796296296295E-3</v>
      </c>
      <c r="F91" s="6">
        <f t="shared" si="6"/>
        <v>4.2864351851851857E-3</v>
      </c>
      <c r="G91" s="6">
        <f t="shared" si="7"/>
        <v>6.6439745370370376E-3</v>
      </c>
      <c r="H91" s="10" t="s">
        <v>458</v>
      </c>
      <c r="I91" s="16" t="s">
        <v>2488</v>
      </c>
      <c r="J91" s="10" t="s">
        <v>399</v>
      </c>
      <c r="K91" s="10" t="s">
        <v>399</v>
      </c>
      <c r="L91" s="8"/>
      <c r="M91" s="8"/>
      <c r="N91" s="10" t="s">
        <v>1480</v>
      </c>
      <c r="O91" s="10" t="s">
        <v>2489</v>
      </c>
      <c r="P91" s="10" t="s">
        <v>2490</v>
      </c>
    </row>
    <row r="92" spans="1:16" x14ac:dyDescent="0.3">
      <c r="A92" s="5">
        <v>910</v>
      </c>
      <c r="B92" s="10">
        <v>9.9</v>
      </c>
      <c r="C92" s="10">
        <f t="shared" si="4"/>
        <v>9.9</v>
      </c>
      <c r="D92" s="6">
        <f t="shared" si="5"/>
        <v>8.8615319865319858E-4</v>
      </c>
      <c r="E92" s="6">
        <v>1.949537037037037E-3</v>
      </c>
      <c r="F92" s="6">
        <f t="shared" si="6"/>
        <v>4.2889814814814813E-3</v>
      </c>
      <c r="G92" s="6">
        <f t="shared" si="7"/>
        <v>6.6479212962962959E-3</v>
      </c>
      <c r="H92" s="10" t="s">
        <v>460</v>
      </c>
      <c r="I92" s="16" t="s">
        <v>1751</v>
      </c>
      <c r="J92" s="8"/>
      <c r="K92" s="10" t="s">
        <v>0</v>
      </c>
      <c r="L92" s="8"/>
      <c r="M92" s="8"/>
      <c r="N92" s="10" t="s">
        <v>1477</v>
      </c>
      <c r="O92" s="10" t="s">
        <v>2491</v>
      </c>
      <c r="P92" s="10" t="s">
        <v>2492</v>
      </c>
    </row>
    <row r="93" spans="1:16" x14ac:dyDescent="0.3">
      <c r="A93" s="5">
        <v>909</v>
      </c>
      <c r="B93" s="8"/>
      <c r="C93" s="10" t="str">
        <f t="shared" si="4"/>
        <v>-</v>
      </c>
      <c r="D93" s="6">
        <f t="shared" si="5"/>
        <v>8.8667929292929283E-4</v>
      </c>
      <c r="E93" s="6">
        <v>1.9506944444444444E-3</v>
      </c>
      <c r="F93" s="6">
        <f t="shared" si="6"/>
        <v>4.2915277777777778E-3</v>
      </c>
      <c r="G93" s="6">
        <f t="shared" si="7"/>
        <v>6.6518680555555558E-3</v>
      </c>
      <c r="H93" s="10" t="s">
        <v>463</v>
      </c>
      <c r="I93" s="16" t="s">
        <v>2493</v>
      </c>
      <c r="J93" s="10" t="s">
        <v>402</v>
      </c>
      <c r="K93" s="10" t="s">
        <v>402</v>
      </c>
      <c r="L93" s="8"/>
      <c r="M93" s="8"/>
      <c r="N93" s="10" t="s">
        <v>2494</v>
      </c>
      <c r="O93" s="10" t="s">
        <v>2495</v>
      </c>
      <c r="P93" s="10" t="s">
        <v>2496</v>
      </c>
    </row>
    <row r="94" spans="1:16" x14ac:dyDescent="0.3">
      <c r="A94" s="5">
        <v>908</v>
      </c>
      <c r="B94" s="8"/>
      <c r="C94" s="10" t="str">
        <f t="shared" si="4"/>
        <v>-</v>
      </c>
      <c r="D94" s="6">
        <f t="shared" si="5"/>
        <v>8.8720538720538707E-4</v>
      </c>
      <c r="E94" s="6">
        <v>1.9518518518518518E-3</v>
      </c>
      <c r="F94" s="6">
        <f t="shared" si="6"/>
        <v>4.2940740740740743E-3</v>
      </c>
      <c r="G94" s="6">
        <f t="shared" si="7"/>
        <v>6.6558148148148149E-3</v>
      </c>
      <c r="H94" s="8"/>
      <c r="I94" s="8"/>
      <c r="J94" s="8"/>
      <c r="K94" s="10" t="s">
        <v>0</v>
      </c>
      <c r="L94" s="8"/>
      <c r="M94" s="10" t="s">
        <v>630</v>
      </c>
      <c r="N94" s="10" t="s">
        <v>1472</v>
      </c>
      <c r="O94" s="10" t="s">
        <v>2497</v>
      </c>
      <c r="P94" s="10" t="s">
        <v>2498</v>
      </c>
    </row>
    <row r="95" spans="1:16" x14ac:dyDescent="0.3">
      <c r="A95" s="5">
        <v>907</v>
      </c>
      <c r="B95" s="10">
        <v>9.91</v>
      </c>
      <c r="C95" s="10">
        <f t="shared" si="4"/>
        <v>9.91</v>
      </c>
      <c r="D95" s="6">
        <f t="shared" si="5"/>
        <v>8.8773148148148131E-4</v>
      </c>
      <c r="E95" s="6">
        <v>1.9530092592592592E-3</v>
      </c>
      <c r="F95" s="6">
        <f t="shared" si="6"/>
        <v>4.2966203703703708E-3</v>
      </c>
      <c r="G95" s="6">
        <f t="shared" si="7"/>
        <v>6.6597615740740749E-3</v>
      </c>
      <c r="H95" s="10" t="s">
        <v>466</v>
      </c>
      <c r="I95" s="16" t="s">
        <v>2499</v>
      </c>
      <c r="J95" s="10" t="s">
        <v>405</v>
      </c>
      <c r="K95" s="10" t="s">
        <v>405</v>
      </c>
      <c r="L95" s="8"/>
      <c r="M95" s="8"/>
      <c r="N95" s="10" t="s">
        <v>1466</v>
      </c>
      <c r="O95" s="10" t="s">
        <v>2500</v>
      </c>
      <c r="P95" s="10" t="s">
        <v>2501</v>
      </c>
    </row>
    <row r="96" spans="1:16" x14ac:dyDescent="0.3">
      <c r="A96" s="5">
        <v>906</v>
      </c>
      <c r="B96" s="8"/>
      <c r="C96" s="10" t="str">
        <f t="shared" si="4"/>
        <v>-</v>
      </c>
      <c r="D96" s="6">
        <f t="shared" si="5"/>
        <v>8.8825757575757567E-4</v>
      </c>
      <c r="E96" s="6">
        <v>1.9541666666666666E-3</v>
      </c>
      <c r="F96" s="6">
        <f t="shared" si="6"/>
        <v>4.2991666666666664E-3</v>
      </c>
      <c r="G96" s="6">
        <f t="shared" si="7"/>
        <v>6.6637083333333331E-3</v>
      </c>
      <c r="H96" s="10" t="s">
        <v>468</v>
      </c>
      <c r="I96" s="16" t="s">
        <v>2502</v>
      </c>
      <c r="J96" s="8"/>
      <c r="K96" s="10" t="s">
        <v>0</v>
      </c>
      <c r="L96" s="8"/>
      <c r="M96" s="8"/>
      <c r="N96" s="10" t="s">
        <v>1463</v>
      </c>
      <c r="O96" s="10" t="s">
        <v>2503</v>
      </c>
      <c r="P96" s="10" t="s">
        <v>2504</v>
      </c>
    </row>
    <row r="97" spans="1:16" x14ac:dyDescent="0.3">
      <c r="A97" s="5">
        <v>905</v>
      </c>
      <c r="B97" s="10">
        <v>9.92</v>
      </c>
      <c r="C97" s="10">
        <f t="shared" si="4"/>
        <v>9.92</v>
      </c>
      <c r="D97" s="6">
        <f t="shared" si="5"/>
        <v>8.8878367003367002E-4</v>
      </c>
      <c r="E97" s="6">
        <v>1.9553240740740742E-3</v>
      </c>
      <c r="F97" s="6">
        <f t="shared" si="6"/>
        <v>4.3017129629629638E-3</v>
      </c>
      <c r="G97" s="6">
        <f t="shared" si="7"/>
        <v>6.6676550925925939E-3</v>
      </c>
      <c r="H97" s="10" t="s">
        <v>471</v>
      </c>
      <c r="I97" s="16" t="s">
        <v>2505</v>
      </c>
      <c r="J97" s="8"/>
      <c r="K97" s="10" t="s">
        <v>0</v>
      </c>
      <c r="L97" s="8"/>
      <c r="M97" s="10" t="s">
        <v>635</v>
      </c>
      <c r="N97" s="10" t="s">
        <v>2506</v>
      </c>
      <c r="O97" s="10" t="s">
        <v>2507</v>
      </c>
      <c r="P97" s="10" t="s">
        <v>2508</v>
      </c>
    </row>
    <row r="98" spans="1:16" x14ac:dyDescent="0.3">
      <c r="A98" s="5">
        <v>904</v>
      </c>
      <c r="B98" s="8"/>
      <c r="C98" s="10" t="str">
        <f t="shared" si="4"/>
        <v>-</v>
      </c>
      <c r="D98" s="6">
        <f t="shared" si="5"/>
        <v>8.8930976430976415E-4</v>
      </c>
      <c r="E98" s="6">
        <v>1.9564814814814814E-3</v>
      </c>
      <c r="F98" s="6">
        <f t="shared" si="6"/>
        <v>4.3042592592592594E-3</v>
      </c>
      <c r="G98" s="6">
        <f t="shared" si="7"/>
        <v>6.6716018518518522E-3</v>
      </c>
      <c r="H98" s="8"/>
      <c r="I98" s="8"/>
      <c r="J98" s="10" t="s">
        <v>407</v>
      </c>
      <c r="K98" s="10" t="s">
        <v>407</v>
      </c>
      <c r="L98" s="8"/>
      <c r="M98" s="8"/>
      <c r="N98" s="10" t="s">
        <v>1458</v>
      </c>
      <c r="O98" s="10" t="s">
        <v>2509</v>
      </c>
      <c r="P98" s="10" t="s">
        <v>2510</v>
      </c>
    </row>
    <row r="99" spans="1:16" x14ac:dyDescent="0.3">
      <c r="A99" s="5">
        <v>903</v>
      </c>
      <c r="B99" s="10">
        <v>9.93</v>
      </c>
      <c r="C99" s="10">
        <f t="shared" si="4"/>
        <v>9.93</v>
      </c>
      <c r="D99" s="6">
        <f t="shared" si="5"/>
        <v>8.898358585858585E-4</v>
      </c>
      <c r="E99" s="6">
        <v>1.957638888888889E-3</v>
      </c>
      <c r="F99" s="6">
        <f t="shared" si="6"/>
        <v>4.3068055555555559E-3</v>
      </c>
      <c r="G99" s="6">
        <f t="shared" si="7"/>
        <v>6.6755486111111121E-3</v>
      </c>
      <c r="H99" s="10" t="s">
        <v>475</v>
      </c>
      <c r="I99" s="16" t="s">
        <v>1768</v>
      </c>
      <c r="J99" s="10" t="s">
        <v>410</v>
      </c>
      <c r="K99" s="10" t="s">
        <v>410</v>
      </c>
      <c r="L99" s="10" t="s">
        <v>730</v>
      </c>
      <c r="M99" s="8"/>
      <c r="N99" s="10" t="s">
        <v>1455</v>
      </c>
      <c r="O99" s="10" t="s">
        <v>2511</v>
      </c>
      <c r="P99" s="10" t="s">
        <v>2512</v>
      </c>
    </row>
    <row r="100" spans="1:16" x14ac:dyDescent="0.3">
      <c r="A100" s="5">
        <v>902</v>
      </c>
      <c r="B100" s="8"/>
      <c r="C100" s="10" t="str">
        <f t="shared" si="4"/>
        <v>-</v>
      </c>
      <c r="D100" s="6">
        <f t="shared" si="5"/>
        <v>8.9036195286195275E-4</v>
      </c>
      <c r="E100" s="6">
        <v>1.9587962962962962E-3</v>
      </c>
      <c r="F100" s="6">
        <f t="shared" si="6"/>
        <v>4.3093518518518515E-3</v>
      </c>
      <c r="G100" s="6">
        <f t="shared" si="7"/>
        <v>6.6794953703703704E-3</v>
      </c>
      <c r="H100" s="10" t="s">
        <v>477</v>
      </c>
      <c r="I100" s="16" t="s">
        <v>2513</v>
      </c>
      <c r="J100" s="8"/>
      <c r="K100" s="10" t="s">
        <v>0</v>
      </c>
      <c r="L100" s="8"/>
      <c r="M100" s="10" t="s">
        <v>638</v>
      </c>
      <c r="N100" s="10" t="s">
        <v>2514</v>
      </c>
      <c r="O100" s="10" t="s">
        <v>2515</v>
      </c>
      <c r="P100" s="10" t="s">
        <v>2516</v>
      </c>
    </row>
    <row r="101" spans="1:16" x14ac:dyDescent="0.3">
      <c r="A101" s="5">
        <v>901</v>
      </c>
      <c r="B101" s="8"/>
      <c r="C101" s="10" t="str">
        <f t="shared" si="4"/>
        <v>-</v>
      </c>
      <c r="D101" s="6">
        <f t="shared" si="5"/>
        <v>8.908880471380471E-4</v>
      </c>
      <c r="E101" s="6">
        <v>1.9599537037037038E-3</v>
      </c>
      <c r="F101" s="6">
        <f t="shared" si="6"/>
        <v>4.3118981481481489E-3</v>
      </c>
      <c r="G101" s="6">
        <f t="shared" si="7"/>
        <v>6.6834421296296312E-3</v>
      </c>
      <c r="H101" s="8"/>
      <c r="I101" s="8"/>
      <c r="J101" s="10" t="s">
        <v>414</v>
      </c>
      <c r="K101" s="10" t="s">
        <v>414</v>
      </c>
      <c r="L101" s="8"/>
      <c r="M101" s="8"/>
      <c r="N101" s="10" t="s">
        <v>1450</v>
      </c>
      <c r="O101" s="10" t="s">
        <v>2517</v>
      </c>
      <c r="P101" s="10" t="s">
        <v>2518</v>
      </c>
    </row>
    <row r="102" spans="1:16" x14ac:dyDescent="0.3">
      <c r="A102" s="5">
        <v>900</v>
      </c>
      <c r="B102" s="10">
        <v>9.94</v>
      </c>
      <c r="C102" s="10">
        <f t="shared" si="4"/>
        <v>9.94</v>
      </c>
      <c r="D102" s="6">
        <f t="shared" si="5"/>
        <v>8.9141414141414123E-4</v>
      </c>
      <c r="E102" s="6">
        <v>1.961111111111111E-3</v>
      </c>
      <c r="F102" s="6">
        <f t="shared" si="6"/>
        <v>4.3144444444444445E-3</v>
      </c>
      <c r="G102" s="6">
        <f t="shared" si="7"/>
        <v>6.6873888888888894E-3</v>
      </c>
      <c r="H102" s="10" t="s">
        <v>480</v>
      </c>
      <c r="I102" s="16" t="s">
        <v>2519</v>
      </c>
      <c r="J102" s="8"/>
      <c r="K102" s="10" t="s">
        <v>0</v>
      </c>
      <c r="L102" s="8"/>
      <c r="M102" s="8"/>
      <c r="N102" s="10" t="s">
        <v>1444</v>
      </c>
      <c r="O102" s="10" t="s">
        <v>2520</v>
      </c>
      <c r="P102" s="10" t="s">
        <v>2521</v>
      </c>
    </row>
    <row r="103" spans="1:16" x14ac:dyDescent="0.3">
      <c r="A103" s="5">
        <v>899</v>
      </c>
      <c r="B103" s="8"/>
      <c r="C103" s="10" t="str">
        <f t="shared" si="4"/>
        <v>-</v>
      </c>
      <c r="D103" s="6">
        <f t="shared" si="5"/>
        <v>8.9167718855218841E-4</v>
      </c>
      <c r="E103" s="6">
        <v>1.9616898148148145E-3</v>
      </c>
      <c r="F103" s="6">
        <f t="shared" si="6"/>
        <v>4.3157175925925923E-3</v>
      </c>
      <c r="G103" s="6">
        <f t="shared" si="7"/>
        <v>6.6893622685185181E-3</v>
      </c>
      <c r="H103" s="10" t="s">
        <v>483</v>
      </c>
      <c r="I103" s="16" t="s">
        <v>2522</v>
      </c>
      <c r="J103" s="10" t="s">
        <v>417</v>
      </c>
      <c r="K103" s="10" t="s">
        <v>417</v>
      </c>
      <c r="L103" s="8"/>
      <c r="M103" s="10" t="s">
        <v>643</v>
      </c>
      <c r="N103" s="10" t="s">
        <v>1442</v>
      </c>
      <c r="O103" s="10" t="s">
        <v>2523</v>
      </c>
      <c r="P103" s="10" t="s">
        <v>2524</v>
      </c>
    </row>
    <row r="104" spans="1:16" x14ac:dyDescent="0.3">
      <c r="A104" s="5">
        <v>898</v>
      </c>
      <c r="B104" s="10">
        <v>9.9499999999999993</v>
      </c>
      <c r="C104" s="10">
        <f t="shared" si="4"/>
        <v>9.9499999999999993</v>
      </c>
      <c r="D104" s="6">
        <f t="shared" si="5"/>
        <v>8.9194023569023569E-4</v>
      </c>
      <c r="E104" s="6">
        <v>1.9622685185185186E-3</v>
      </c>
      <c r="F104" s="6">
        <f t="shared" si="6"/>
        <v>4.316990740740741E-3</v>
      </c>
      <c r="G104" s="6">
        <f t="shared" si="7"/>
        <v>6.6913356481481485E-3</v>
      </c>
      <c r="H104" s="10" t="s">
        <v>486</v>
      </c>
      <c r="I104" s="16" t="s">
        <v>2525</v>
      </c>
      <c r="J104" s="8"/>
      <c r="K104" s="10" t="s">
        <v>0</v>
      </c>
      <c r="L104" s="8"/>
      <c r="M104" s="8"/>
      <c r="N104" s="10" t="s">
        <v>1439</v>
      </c>
      <c r="O104" s="10" t="s">
        <v>2526</v>
      </c>
      <c r="P104" s="10" t="s">
        <v>2527</v>
      </c>
    </row>
    <row r="105" spans="1:16" x14ac:dyDescent="0.3">
      <c r="A105" s="5">
        <v>897</v>
      </c>
      <c r="B105" s="8"/>
      <c r="C105" s="10" t="str">
        <f t="shared" si="4"/>
        <v>-</v>
      </c>
      <c r="D105" s="6">
        <f t="shared" si="5"/>
        <v>8.9246632996632983E-4</v>
      </c>
      <c r="E105" s="6">
        <v>1.9634259259259258E-3</v>
      </c>
      <c r="F105" s="6">
        <f t="shared" si="6"/>
        <v>4.3195370370370367E-3</v>
      </c>
      <c r="G105" s="6">
        <f t="shared" si="7"/>
        <v>6.6952824074074067E-3</v>
      </c>
      <c r="H105" s="8"/>
      <c r="I105" s="8"/>
      <c r="J105" s="10" t="s">
        <v>418</v>
      </c>
      <c r="K105" s="10" t="s">
        <v>418</v>
      </c>
      <c r="L105" s="8"/>
      <c r="M105" s="8"/>
      <c r="N105" s="10" t="s">
        <v>1436</v>
      </c>
      <c r="O105" s="10" t="s">
        <v>2528</v>
      </c>
      <c r="P105" s="10" t="s">
        <v>2529</v>
      </c>
    </row>
    <row r="106" spans="1:16" x14ac:dyDescent="0.3">
      <c r="A106" s="5">
        <v>896</v>
      </c>
      <c r="B106" s="10">
        <v>9.9600000000000009</v>
      </c>
      <c r="C106" s="10">
        <f t="shared" si="4"/>
        <v>9.9600000000000009</v>
      </c>
      <c r="D106" s="6">
        <f t="shared" si="5"/>
        <v>8.9299242424242418E-4</v>
      </c>
      <c r="E106" s="6">
        <v>1.9645833333333334E-3</v>
      </c>
      <c r="F106" s="6">
        <f t="shared" si="6"/>
        <v>4.322083333333334E-3</v>
      </c>
      <c r="G106" s="6">
        <f t="shared" si="7"/>
        <v>6.6992291666666676E-3</v>
      </c>
      <c r="H106" s="10" t="s">
        <v>489</v>
      </c>
      <c r="I106" s="16" t="s">
        <v>2530</v>
      </c>
      <c r="J106" s="8"/>
      <c r="K106" s="10" t="s">
        <v>0</v>
      </c>
      <c r="L106" s="8"/>
      <c r="M106" s="10" t="s">
        <v>649</v>
      </c>
      <c r="N106" s="10" t="s">
        <v>1430</v>
      </c>
      <c r="O106" s="10" t="s">
        <v>2531</v>
      </c>
      <c r="P106" s="10" t="s">
        <v>2532</v>
      </c>
    </row>
    <row r="107" spans="1:16" x14ac:dyDescent="0.3">
      <c r="A107" s="5">
        <v>895</v>
      </c>
      <c r="B107" s="8"/>
      <c r="C107" s="10" t="str">
        <f t="shared" si="4"/>
        <v>-</v>
      </c>
      <c r="D107" s="6">
        <f t="shared" si="5"/>
        <v>8.9351851851851832E-4</v>
      </c>
      <c r="E107" s="6">
        <v>1.9657407407407406E-3</v>
      </c>
      <c r="F107" s="6">
        <f t="shared" si="6"/>
        <v>4.3246296296296297E-3</v>
      </c>
      <c r="G107" s="6">
        <f t="shared" si="7"/>
        <v>6.7031759259259258E-3</v>
      </c>
      <c r="H107" s="10" t="s">
        <v>492</v>
      </c>
      <c r="I107" s="16" t="s">
        <v>2533</v>
      </c>
      <c r="J107" s="10" t="s">
        <v>422</v>
      </c>
      <c r="K107" s="10" t="s">
        <v>422</v>
      </c>
      <c r="L107" s="8"/>
      <c r="M107" s="8"/>
      <c r="N107" s="10" t="s">
        <v>2534</v>
      </c>
      <c r="O107" s="10" t="s">
        <v>2535</v>
      </c>
      <c r="P107" s="10" t="s">
        <v>2536</v>
      </c>
    </row>
    <row r="108" spans="1:16" x14ac:dyDescent="0.3">
      <c r="A108" s="5">
        <v>894</v>
      </c>
      <c r="B108" s="8"/>
      <c r="C108" s="10" t="str">
        <f t="shared" si="4"/>
        <v>-</v>
      </c>
      <c r="D108" s="6">
        <f t="shared" si="5"/>
        <v>8.9404461279461278E-4</v>
      </c>
      <c r="E108" s="6">
        <v>1.9668981481481482E-3</v>
      </c>
      <c r="F108" s="6">
        <f t="shared" si="6"/>
        <v>4.3271759259259262E-3</v>
      </c>
      <c r="G108" s="6">
        <f t="shared" si="7"/>
        <v>6.7071226851851858E-3</v>
      </c>
      <c r="H108" s="10" t="s">
        <v>495</v>
      </c>
      <c r="I108" s="16" t="s">
        <v>2537</v>
      </c>
      <c r="J108" s="8"/>
      <c r="K108" s="10" t="s">
        <v>0</v>
      </c>
      <c r="L108" s="8"/>
      <c r="M108" s="8"/>
      <c r="N108" s="10" t="s">
        <v>1425</v>
      </c>
      <c r="O108" s="10" t="s">
        <v>2538</v>
      </c>
      <c r="P108" s="10" t="s">
        <v>2539</v>
      </c>
    </row>
    <row r="109" spans="1:16" x14ac:dyDescent="0.3">
      <c r="A109" s="5">
        <v>893</v>
      </c>
      <c r="B109" s="10">
        <v>9.9700000000000006</v>
      </c>
      <c r="C109" s="10">
        <f t="shared" si="4"/>
        <v>9.9700000000000006</v>
      </c>
      <c r="D109" s="6">
        <f t="shared" si="5"/>
        <v>8.9457070707070713E-4</v>
      </c>
      <c r="E109" s="6">
        <v>1.9680555555555558E-3</v>
      </c>
      <c r="F109" s="6">
        <f t="shared" si="6"/>
        <v>4.3297222222222235E-3</v>
      </c>
      <c r="G109" s="6">
        <f t="shared" si="7"/>
        <v>6.7110694444444466E-3</v>
      </c>
      <c r="H109" s="8"/>
      <c r="I109" s="8"/>
      <c r="J109" s="10" t="s">
        <v>425</v>
      </c>
      <c r="K109" s="10" t="s">
        <v>425</v>
      </c>
      <c r="L109" s="8"/>
      <c r="M109" s="10" t="s">
        <v>652</v>
      </c>
      <c r="N109" s="10" t="s">
        <v>1424</v>
      </c>
      <c r="O109" s="10" t="s">
        <v>2540</v>
      </c>
      <c r="P109" s="10" t="s">
        <v>2541</v>
      </c>
    </row>
    <row r="110" spans="1:16" x14ac:dyDescent="0.3">
      <c r="A110" s="5">
        <v>892</v>
      </c>
      <c r="B110" s="8"/>
      <c r="C110" s="10" t="str">
        <f t="shared" si="4"/>
        <v>-</v>
      </c>
      <c r="D110" s="6">
        <f t="shared" si="5"/>
        <v>8.9509680134680148E-4</v>
      </c>
      <c r="E110" s="6">
        <v>1.9692129629629634E-3</v>
      </c>
      <c r="F110" s="6">
        <f t="shared" si="6"/>
        <v>4.33226851851852E-3</v>
      </c>
      <c r="G110" s="6">
        <f t="shared" si="7"/>
        <v>6.7150162037037065E-3</v>
      </c>
      <c r="H110" s="10" t="s">
        <v>498</v>
      </c>
      <c r="I110" s="16" t="s">
        <v>2542</v>
      </c>
      <c r="J110" s="8"/>
      <c r="K110" s="10" t="s">
        <v>0</v>
      </c>
      <c r="L110" s="8"/>
      <c r="M110" s="8"/>
      <c r="N110" s="10" t="s">
        <v>2543</v>
      </c>
      <c r="O110" s="10" t="s">
        <v>2544</v>
      </c>
      <c r="P110" s="10" t="s">
        <v>2545</v>
      </c>
    </row>
    <row r="111" spans="1:16" x14ac:dyDescent="0.3">
      <c r="A111" s="5">
        <v>891</v>
      </c>
      <c r="B111" s="10">
        <v>9.98</v>
      </c>
      <c r="C111" s="10">
        <f t="shared" si="4"/>
        <v>9.98</v>
      </c>
      <c r="D111" s="6">
        <f t="shared" si="5"/>
        <v>8.9562289562289561E-4</v>
      </c>
      <c r="E111" s="6">
        <v>1.9703703703703706E-3</v>
      </c>
      <c r="F111" s="6">
        <f t="shared" si="6"/>
        <v>4.3348148148148156E-3</v>
      </c>
      <c r="G111" s="6">
        <f t="shared" si="7"/>
        <v>6.7189629629629648E-3</v>
      </c>
      <c r="H111" s="10" t="s">
        <v>501</v>
      </c>
      <c r="I111" s="16" t="s">
        <v>2546</v>
      </c>
      <c r="J111" s="10" t="s">
        <v>429</v>
      </c>
      <c r="K111" s="10" t="s">
        <v>429</v>
      </c>
      <c r="L111" s="10" t="s">
        <v>745</v>
      </c>
      <c r="M111" s="8"/>
      <c r="N111" s="10" t="s">
        <v>1418</v>
      </c>
      <c r="O111" s="10" t="s">
        <v>2547</v>
      </c>
      <c r="P111" s="10" t="s">
        <v>2548</v>
      </c>
    </row>
    <row r="112" spans="1:16" x14ac:dyDescent="0.3">
      <c r="A112" s="5">
        <v>890</v>
      </c>
      <c r="B112" s="8"/>
      <c r="C112" s="10" t="str">
        <f t="shared" si="4"/>
        <v>-</v>
      </c>
      <c r="D112" s="6">
        <f t="shared" si="5"/>
        <v>8.9614898989899008E-4</v>
      </c>
      <c r="E112" s="6">
        <v>1.9715277777777782E-3</v>
      </c>
      <c r="F112" s="6">
        <f t="shared" si="6"/>
        <v>4.3373611111111121E-3</v>
      </c>
      <c r="G112" s="6">
        <f t="shared" si="7"/>
        <v>6.7229097222222239E-3</v>
      </c>
      <c r="H112" s="8"/>
      <c r="I112" s="8"/>
      <c r="J112" s="8"/>
      <c r="K112" s="10" t="s">
        <v>0</v>
      </c>
      <c r="L112" s="8"/>
      <c r="M112" s="10" t="s">
        <v>656</v>
      </c>
      <c r="N112" s="10" t="s">
        <v>1412</v>
      </c>
      <c r="O112" s="10" t="s">
        <v>2549</v>
      </c>
      <c r="P112" s="10" t="s">
        <v>2550</v>
      </c>
    </row>
    <row r="113" spans="1:16" x14ac:dyDescent="0.3">
      <c r="A113" s="5">
        <v>889</v>
      </c>
      <c r="B113" s="8"/>
      <c r="C113" s="10" t="str">
        <f t="shared" si="4"/>
        <v>-</v>
      </c>
      <c r="D113" s="6">
        <f t="shared" si="5"/>
        <v>8.9667508417508421E-4</v>
      </c>
      <c r="E113" s="6">
        <v>1.9726851851851854E-3</v>
      </c>
      <c r="F113" s="6">
        <f t="shared" si="6"/>
        <v>4.3399074074074086E-3</v>
      </c>
      <c r="G113" s="6">
        <f t="shared" si="7"/>
        <v>6.7268564814814838E-3</v>
      </c>
      <c r="H113" s="10" t="s">
        <v>503</v>
      </c>
      <c r="I113" s="16" t="s">
        <v>1802</v>
      </c>
      <c r="J113" s="10" t="s">
        <v>431</v>
      </c>
      <c r="K113" s="10" t="s">
        <v>431</v>
      </c>
      <c r="L113" s="8"/>
      <c r="M113" s="8"/>
      <c r="N113" s="10" t="s">
        <v>1410</v>
      </c>
      <c r="O113" s="10" t="s">
        <v>2551</v>
      </c>
      <c r="P113" s="10" t="s">
        <v>2552</v>
      </c>
    </row>
    <row r="114" spans="1:16" x14ac:dyDescent="0.3">
      <c r="A114" s="5">
        <v>888</v>
      </c>
      <c r="B114" s="10">
        <v>9.99</v>
      </c>
      <c r="C114" s="10">
        <f t="shared" si="4"/>
        <v>9.99</v>
      </c>
      <c r="D114" s="6">
        <f t="shared" si="5"/>
        <v>8.9720117845117856E-4</v>
      </c>
      <c r="E114" s="6">
        <v>1.973842592592593E-3</v>
      </c>
      <c r="F114" s="6">
        <f t="shared" si="6"/>
        <v>4.3424537037037051E-3</v>
      </c>
      <c r="G114" s="6">
        <f t="shared" si="7"/>
        <v>6.7308032407407429E-3</v>
      </c>
      <c r="H114" s="10" t="s">
        <v>507</v>
      </c>
      <c r="I114" s="16" t="s">
        <v>2553</v>
      </c>
      <c r="J114" s="8"/>
      <c r="K114" s="10" t="s">
        <v>0</v>
      </c>
      <c r="L114" s="8"/>
      <c r="M114" s="8"/>
      <c r="N114" s="10" t="s">
        <v>1405</v>
      </c>
      <c r="O114" s="10" t="s">
        <v>2554</v>
      </c>
      <c r="P114" s="10" t="s">
        <v>2555</v>
      </c>
    </row>
    <row r="115" spans="1:16" x14ac:dyDescent="0.3">
      <c r="A115" s="5">
        <v>887</v>
      </c>
      <c r="B115" s="8"/>
      <c r="C115" s="10" t="str">
        <f t="shared" si="4"/>
        <v>-</v>
      </c>
      <c r="D115" s="6">
        <f t="shared" si="5"/>
        <v>8.977272727272727E-4</v>
      </c>
      <c r="E115" s="6">
        <v>1.9750000000000002E-3</v>
      </c>
      <c r="F115" s="6">
        <f t="shared" si="6"/>
        <v>4.3450000000000008E-3</v>
      </c>
      <c r="G115" s="6">
        <f t="shared" si="7"/>
        <v>6.7347500000000012E-3</v>
      </c>
      <c r="H115" s="10" t="s">
        <v>511</v>
      </c>
      <c r="I115" s="16" t="s">
        <v>2556</v>
      </c>
      <c r="J115" s="10" t="s">
        <v>434</v>
      </c>
      <c r="K115" s="10" t="s">
        <v>434</v>
      </c>
      <c r="L115" s="8"/>
      <c r="M115" s="10" t="s">
        <v>659</v>
      </c>
      <c r="N115" s="10" t="s">
        <v>2557</v>
      </c>
      <c r="O115" s="10" t="s">
        <v>2558</v>
      </c>
      <c r="P115" s="10" t="s">
        <v>2559</v>
      </c>
    </row>
    <row r="116" spans="1:16" x14ac:dyDescent="0.3">
      <c r="A116" s="5">
        <v>886</v>
      </c>
      <c r="B116" s="10">
        <v>10</v>
      </c>
      <c r="C116" s="10">
        <f t="shared" si="4"/>
        <v>10</v>
      </c>
      <c r="D116" s="6">
        <f t="shared" si="5"/>
        <v>8.9799031986531987E-4</v>
      </c>
      <c r="E116" s="6">
        <v>1.9755787037037038E-3</v>
      </c>
      <c r="F116" s="6">
        <f t="shared" si="6"/>
        <v>4.3462731481481486E-3</v>
      </c>
      <c r="G116" s="6">
        <f t="shared" si="7"/>
        <v>6.7367233796296307E-3</v>
      </c>
      <c r="H116" s="8"/>
      <c r="I116" s="8"/>
      <c r="J116" s="8"/>
      <c r="K116" s="10" t="s">
        <v>0</v>
      </c>
      <c r="L116" s="8"/>
      <c r="M116" s="8"/>
      <c r="N116" s="10" t="s">
        <v>1399</v>
      </c>
      <c r="O116" s="10" t="s">
        <v>2560</v>
      </c>
      <c r="P116" s="10" t="s">
        <v>2561</v>
      </c>
    </row>
    <row r="117" spans="1:16" x14ac:dyDescent="0.3">
      <c r="A117" s="5">
        <v>885</v>
      </c>
      <c r="B117" s="8"/>
      <c r="C117" s="10" t="str">
        <f t="shared" si="4"/>
        <v>-</v>
      </c>
      <c r="D117" s="6">
        <f t="shared" si="5"/>
        <v>8.9825336700336716E-4</v>
      </c>
      <c r="E117" s="6">
        <v>1.9761574074074078E-3</v>
      </c>
      <c r="F117" s="6">
        <f t="shared" si="6"/>
        <v>4.3475462962962973E-3</v>
      </c>
      <c r="G117" s="6">
        <f t="shared" si="7"/>
        <v>6.7386967592592611E-3</v>
      </c>
      <c r="H117" s="10" t="s">
        <v>512</v>
      </c>
      <c r="I117" s="16" t="s">
        <v>1811</v>
      </c>
      <c r="J117" s="8"/>
      <c r="K117" s="10" t="s">
        <v>0</v>
      </c>
      <c r="L117" s="8"/>
      <c r="M117" s="8"/>
      <c r="N117" s="10" t="s">
        <v>1397</v>
      </c>
      <c r="O117" s="10" t="s">
        <v>2562</v>
      </c>
      <c r="P117" s="10" t="s">
        <v>2563</v>
      </c>
    </row>
    <row r="118" spans="1:16" x14ac:dyDescent="0.3">
      <c r="A118" s="5">
        <v>884</v>
      </c>
      <c r="B118" s="8"/>
      <c r="C118" s="10" t="str">
        <f t="shared" si="4"/>
        <v>-</v>
      </c>
      <c r="D118" s="6">
        <f t="shared" si="5"/>
        <v>8.9877946127946129E-4</v>
      </c>
      <c r="E118" s="6">
        <v>1.977314814814815E-3</v>
      </c>
      <c r="F118" s="6">
        <f t="shared" si="6"/>
        <v>4.3500925925925938E-3</v>
      </c>
      <c r="G118" s="6">
        <f t="shared" si="7"/>
        <v>6.7426435185185202E-3</v>
      </c>
      <c r="H118" s="10" t="s">
        <v>516</v>
      </c>
      <c r="I118" s="16" t="s">
        <v>2564</v>
      </c>
      <c r="J118" s="10" t="s">
        <v>437</v>
      </c>
      <c r="K118" s="10" t="s">
        <v>437</v>
      </c>
      <c r="L118" s="8"/>
      <c r="M118" s="8"/>
      <c r="N118" s="10" t="s">
        <v>1391</v>
      </c>
      <c r="O118" s="10" t="s">
        <v>2545</v>
      </c>
      <c r="P118" s="10" t="s">
        <v>2565</v>
      </c>
    </row>
    <row r="119" spans="1:16" x14ac:dyDescent="0.3">
      <c r="A119" s="5">
        <v>883</v>
      </c>
      <c r="B119" s="10">
        <v>10.01</v>
      </c>
      <c r="C119" s="10">
        <f t="shared" si="4"/>
        <v>10.01</v>
      </c>
      <c r="D119" s="6">
        <f t="shared" si="5"/>
        <v>8.9930555555555564E-4</v>
      </c>
      <c r="E119" s="6">
        <v>1.9784722222222226E-3</v>
      </c>
      <c r="F119" s="6">
        <f t="shared" si="6"/>
        <v>4.3526388888888903E-3</v>
      </c>
      <c r="G119" s="6">
        <f t="shared" si="7"/>
        <v>6.7465902777777802E-3</v>
      </c>
      <c r="H119" s="10" t="s">
        <v>519</v>
      </c>
      <c r="I119" s="16" t="s">
        <v>2566</v>
      </c>
      <c r="J119" s="10" t="s">
        <v>439</v>
      </c>
      <c r="K119" s="10" t="s">
        <v>439</v>
      </c>
      <c r="L119" s="8"/>
      <c r="M119" s="10" t="s">
        <v>665</v>
      </c>
      <c r="N119" s="10" t="s">
        <v>1388</v>
      </c>
      <c r="O119" s="10" t="s">
        <v>2548</v>
      </c>
      <c r="P119" s="10" t="s">
        <v>2567</v>
      </c>
    </row>
    <row r="120" spans="1:16" x14ac:dyDescent="0.3">
      <c r="A120" s="5">
        <v>882</v>
      </c>
      <c r="B120" s="8"/>
      <c r="C120" s="10" t="str">
        <f t="shared" si="4"/>
        <v>-</v>
      </c>
      <c r="D120" s="6">
        <f t="shared" si="5"/>
        <v>8.9983164983164989E-4</v>
      </c>
      <c r="E120" s="6">
        <v>1.9796296296296298E-3</v>
      </c>
      <c r="F120" s="6">
        <f t="shared" si="6"/>
        <v>4.3551851851851859E-3</v>
      </c>
      <c r="G120" s="6">
        <f t="shared" si="7"/>
        <v>6.7505370370370384E-3</v>
      </c>
      <c r="H120" s="8"/>
      <c r="I120" s="8"/>
      <c r="J120" s="8"/>
      <c r="K120" s="10" t="s">
        <v>0</v>
      </c>
      <c r="L120" s="8"/>
      <c r="M120" s="8"/>
      <c r="N120" s="10" t="s">
        <v>1383</v>
      </c>
      <c r="O120" s="10" t="s">
        <v>2550</v>
      </c>
      <c r="P120" s="10" t="s">
        <v>2568</v>
      </c>
    </row>
    <row r="121" spans="1:16" x14ac:dyDescent="0.3">
      <c r="A121" s="5">
        <v>881</v>
      </c>
      <c r="B121" s="10">
        <v>10.02</v>
      </c>
      <c r="C121" s="10">
        <f t="shared" si="4"/>
        <v>10.02</v>
      </c>
      <c r="D121" s="6">
        <f t="shared" si="5"/>
        <v>9.0035774410774424E-4</v>
      </c>
      <c r="E121" s="6">
        <v>1.9807870370370374E-3</v>
      </c>
      <c r="F121" s="6">
        <f t="shared" si="6"/>
        <v>4.3577314814814824E-3</v>
      </c>
      <c r="G121" s="6">
        <f t="shared" si="7"/>
        <v>6.7544837962962975E-3</v>
      </c>
      <c r="H121" s="10" t="s">
        <v>521</v>
      </c>
      <c r="I121" s="16" t="s">
        <v>1819</v>
      </c>
      <c r="J121" s="10" t="s">
        <v>443</v>
      </c>
      <c r="K121" s="10" t="s">
        <v>443</v>
      </c>
      <c r="L121" s="8"/>
      <c r="M121" s="8"/>
      <c r="N121" s="10" t="s">
        <v>1380</v>
      </c>
      <c r="O121" s="10" t="s">
        <v>2552</v>
      </c>
      <c r="P121" s="10" t="s">
        <v>2569</v>
      </c>
    </row>
    <row r="122" spans="1:16" x14ac:dyDescent="0.3">
      <c r="A122" s="5">
        <v>880</v>
      </c>
      <c r="B122" s="8"/>
      <c r="C122" s="10" t="str">
        <f t="shared" si="4"/>
        <v>-</v>
      </c>
      <c r="D122" s="6">
        <f t="shared" si="5"/>
        <v>9.0088383838383837E-4</v>
      </c>
      <c r="E122" s="6">
        <v>1.9819444444444446E-3</v>
      </c>
      <c r="F122" s="6">
        <f t="shared" si="6"/>
        <v>4.3602777777777789E-3</v>
      </c>
      <c r="G122" s="6">
        <f t="shared" si="7"/>
        <v>6.7584305555555575E-3</v>
      </c>
      <c r="H122" s="10" t="s">
        <v>525</v>
      </c>
      <c r="I122" s="16" t="s">
        <v>2570</v>
      </c>
      <c r="J122" s="8"/>
      <c r="K122" s="10" t="s">
        <v>0</v>
      </c>
      <c r="L122" s="8"/>
      <c r="M122" s="10" t="s">
        <v>670</v>
      </c>
      <c r="N122" s="10" t="s">
        <v>1379</v>
      </c>
      <c r="O122" s="10" t="s">
        <v>2555</v>
      </c>
      <c r="P122" s="10" t="s">
        <v>2571</v>
      </c>
    </row>
    <row r="123" spans="1:16" x14ac:dyDescent="0.3">
      <c r="A123" s="5">
        <v>879</v>
      </c>
      <c r="B123" s="8"/>
      <c r="C123" s="10" t="str">
        <f t="shared" si="4"/>
        <v>-</v>
      </c>
      <c r="D123" s="6">
        <f t="shared" si="5"/>
        <v>9.0140993265993273E-4</v>
      </c>
      <c r="E123" s="6">
        <v>1.9831018518518522E-3</v>
      </c>
      <c r="F123" s="6">
        <f t="shared" si="6"/>
        <v>4.3628240740740754E-3</v>
      </c>
      <c r="G123" s="6">
        <f t="shared" si="7"/>
        <v>6.7623773148148174E-3</v>
      </c>
      <c r="H123" s="10" t="s">
        <v>527</v>
      </c>
      <c r="I123" s="16" t="s">
        <v>1829</v>
      </c>
      <c r="J123" s="10" t="s">
        <v>444</v>
      </c>
      <c r="K123" s="10" t="s">
        <v>444</v>
      </c>
      <c r="L123" s="10" t="s">
        <v>764</v>
      </c>
      <c r="M123" s="8"/>
      <c r="N123" s="10" t="s">
        <v>1375</v>
      </c>
      <c r="O123" s="10" t="s">
        <v>2559</v>
      </c>
      <c r="P123" s="10" t="s">
        <v>2572</v>
      </c>
    </row>
    <row r="124" spans="1:16" x14ac:dyDescent="0.3">
      <c r="A124" s="5">
        <v>878</v>
      </c>
      <c r="B124" s="10">
        <v>10.029999999999999</v>
      </c>
      <c r="C124" s="10">
        <f t="shared" si="4"/>
        <v>10.029999999999999</v>
      </c>
      <c r="D124" s="6">
        <f t="shared" si="5"/>
        <v>9.0193602693602697E-4</v>
      </c>
      <c r="E124" s="6">
        <v>1.9842592592592594E-3</v>
      </c>
      <c r="F124" s="6">
        <f t="shared" si="6"/>
        <v>4.365370370370371E-3</v>
      </c>
      <c r="G124" s="6">
        <f t="shared" si="7"/>
        <v>6.7663240740740756E-3</v>
      </c>
      <c r="H124" s="8"/>
      <c r="I124" s="8"/>
      <c r="J124" s="8"/>
      <c r="K124" s="10" t="s">
        <v>0</v>
      </c>
      <c r="L124" s="8"/>
      <c r="M124" s="8"/>
      <c r="N124" s="10" t="s">
        <v>1370</v>
      </c>
      <c r="O124" s="10" t="s">
        <v>2573</v>
      </c>
      <c r="P124" s="10" t="s">
        <v>2574</v>
      </c>
    </row>
    <row r="125" spans="1:16" x14ac:dyDescent="0.3">
      <c r="A125" s="5">
        <v>877</v>
      </c>
      <c r="B125" s="8"/>
      <c r="C125" s="10" t="str">
        <f t="shared" si="4"/>
        <v>-</v>
      </c>
      <c r="D125" s="6">
        <f t="shared" si="5"/>
        <v>9.0246212121212132E-4</v>
      </c>
      <c r="E125" s="6">
        <v>1.985416666666667E-3</v>
      </c>
      <c r="F125" s="6">
        <f t="shared" si="6"/>
        <v>4.3679166666666675E-3</v>
      </c>
      <c r="G125" s="6">
        <f t="shared" si="7"/>
        <v>6.7702708333333347E-3</v>
      </c>
      <c r="H125" s="10" t="s">
        <v>531</v>
      </c>
      <c r="I125" s="16" t="s">
        <v>2575</v>
      </c>
      <c r="J125" s="10" t="s">
        <v>447</v>
      </c>
      <c r="K125" s="10" t="s">
        <v>447</v>
      </c>
      <c r="L125" s="8"/>
      <c r="M125" s="10" t="s">
        <v>673</v>
      </c>
      <c r="N125" s="10" t="s">
        <v>1368</v>
      </c>
      <c r="O125" s="10" t="s">
        <v>2576</v>
      </c>
      <c r="P125" s="10" t="s">
        <v>2577</v>
      </c>
    </row>
    <row r="126" spans="1:16" x14ac:dyDescent="0.3">
      <c r="A126" s="5">
        <v>876</v>
      </c>
      <c r="B126" s="8"/>
      <c r="C126" s="10" t="str">
        <f t="shared" si="4"/>
        <v>-</v>
      </c>
      <c r="D126" s="6">
        <f t="shared" si="5"/>
        <v>9.0298821548821546E-4</v>
      </c>
      <c r="E126" s="6">
        <v>1.9865740740740742E-3</v>
      </c>
      <c r="F126" s="6">
        <f t="shared" si="6"/>
        <v>4.370462962962964E-3</v>
      </c>
      <c r="G126" s="6">
        <f t="shared" si="7"/>
        <v>6.7742175925925947E-3</v>
      </c>
      <c r="H126" s="10" t="s">
        <v>533</v>
      </c>
      <c r="I126" s="16" t="s">
        <v>2578</v>
      </c>
      <c r="J126" s="8"/>
      <c r="K126" s="10" t="s">
        <v>0</v>
      </c>
      <c r="L126" s="8"/>
      <c r="M126" s="8"/>
      <c r="N126" s="10" t="s">
        <v>1363</v>
      </c>
      <c r="O126" s="10" t="s">
        <v>2579</v>
      </c>
      <c r="P126" s="10" t="s">
        <v>2580</v>
      </c>
    </row>
    <row r="127" spans="1:16" x14ac:dyDescent="0.3">
      <c r="A127" s="5">
        <v>875</v>
      </c>
      <c r="B127" s="10">
        <v>10.039999999999999</v>
      </c>
      <c r="C127" s="10">
        <f t="shared" si="4"/>
        <v>10.039999999999999</v>
      </c>
      <c r="D127" s="6">
        <f t="shared" si="5"/>
        <v>9.0351430976430981E-4</v>
      </c>
      <c r="E127" s="6">
        <v>1.9877314814814818E-3</v>
      </c>
      <c r="F127" s="6">
        <f t="shared" si="6"/>
        <v>4.3730092592592605E-3</v>
      </c>
      <c r="G127" s="6">
        <f t="shared" si="7"/>
        <v>6.7781643518518538E-3</v>
      </c>
      <c r="H127" s="10" t="s">
        <v>537</v>
      </c>
      <c r="I127" s="16" t="s">
        <v>1837</v>
      </c>
      <c r="J127" s="10" t="s">
        <v>451</v>
      </c>
      <c r="K127" s="10" t="s">
        <v>451</v>
      </c>
      <c r="L127" s="8"/>
      <c r="M127" s="8"/>
      <c r="N127" s="10" t="s">
        <v>1359</v>
      </c>
      <c r="O127" s="10" t="s">
        <v>2581</v>
      </c>
      <c r="P127" s="10" t="s">
        <v>2582</v>
      </c>
    </row>
    <row r="128" spans="1:16" x14ac:dyDescent="0.3">
      <c r="A128" s="5">
        <v>874</v>
      </c>
      <c r="B128" s="8"/>
      <c r="C128" s="10" t="str">
        <f t="shared" si="4"/>
        <v>-</v>
      </c>
      <c r="D128" s="6">
        <f t="shared" si="5"/>
        <v>9.0377735690235698E-4</v>
      </c>
      <c r="E128" s="6">
        <v>1.9883101851851854E-3</v>
      </c>
      <c r="F128" s="6">
        <f t="shared" si="6"/>
        <v>4.3742824074074083E-3</v>
      </c>
      <c r="G128" s="6">
        <f t="shared" si="7"/>
        <v>6.7801377314814833E-3</v>
      </c>
      <c r="H128" s="8"/>
      <c r="I128" s="8"/>
      <c r="J128" s="8"/>
      <c r="K128" s="10" t="s">
        <v>0</v>
      </c>
      <c r="L128" s="8"/>
      <c r="M128" s="10" t="s">
        <v>676</v>
      </c>
      <c r="N128" s="10" t="s">
        <v>2583</v>
      </c>
      <c r="O128" s="10" t="s">
        <v>2584</v>
      </c>
      <c r="P128" s="10" t="s">
        <v>2585</v>
      </c>
    </row>
    <row r="129" spans="1:16" x14ac:dyDescent="0.3">
      <c r="A129" s="5">
        <v>873</v>
      </c>
      <c r="B129" s="10">
        <v>10.050000000000001</v>
      </c>
      <c r="C129" s="10">
        <f t="shared" si="4"/>
        <v>10.050000000000001</v>
      </c>
      <c r="D129" s="6">
        <f t="shared" si="5"/>
        <v>9.0404040404040405E-4</v>
      </c>
      <c r="E129" s="6">
        <v>1.988888888888889E-3</v>
      </c>
      <c r="F129" s="6">
        <f t="shared" si="6"/>
        <v>4.3755555555555561E-3</v>
      </c>
      <c r="G129" s="6">
        <f t="shared" si="7"/>
        <v>6.782111111111112E-3</v>
      </c>
      <c r="H129" s="10" t="s">
        <v>540</v>
      </c>
      <c r="I129" s="16" t="s">
        <v>2586</v>
      </c>
      <c r="J129" s="10" t="s">
        <v>453</v>
      </c>
      <c r="K129" s="10" t="s">
        <v>453</v>
      </c>
      <c r="L129" s="8"/>
      <c r="M129" s="8"/>
      <c r="N129" s="10" t="s">
        <v>1354</v>
      </c>
      <c r="O129" s="10" t="s">
        <v>2587</v>
      </c>
      <c r="P129" s="10" t="s">
        <v>2588</v>
      </c>
    </row>
    <row r="130" spans="1:16" x14ac:dyDescent="0.3">
      <c r="A130" s="5">
        <v>872</v>
      </c>
      <c r="B130" s="8"/>
      <c r="C130" s="10" t="str">
        <f t="shared" ref="C130:C193" si="8">IF(B130="","-",B130)</f>
        <v>-</v>
      </c>
      <c r="D130" s="6">
        <f t="shared" ref="D130:D193" si="9">E130/2.2</f>
        <v>9.045664983164984E-4</v>
      </c>
      <c r="E130" s="6">
        <v>1.9900462962962966E-3</v>
      </c>
      <c r="F130" s="6">
        <f t="shared" ref="F130:F193" si="10">E130*2.2</f>
        <v>4.3781018518518526E-3</v>
      </c>
      <c r="G130" s="6">
        <f t="shared" ref="G130:G193" si="11">F130*1.55</f>
        <v>6.786057870370372E-3</v>
      </c>
      <c r="H130" s="10" t="s">
        <v>544</v>
      </c>
      <c r="I130" s="16" t="s">
        <v>2589</v>
      </c>
      <c r="J130" s="8"/>
      <c r="K130" s="10" t="s">
        <v>0</v>
      </c>
      <c r="L130" s="8"/>
      <c r="M130" s="8"/>
      <c r="N130" s="10" t="s">
        <v>1349</v>
      </c>
      <c r="O130" s="10" t="s">
        <v>2590</v>
      </c>
      <c r="P130" s="10" t="s">
        <v>2591</v>
      </c>
    </row>
    <row r="131" spans="1:16" x14ac:dyDescent="0.3">
      <c r="A131" s="5">
        <v>871</v>
      </c>
      <c r="B131" s="10">
        <v>10.06</v>
      </c>
      <c r="C131" s="10">
        <f t="shared" si="8"/>
        <v>10.06</v>
      </c>
      <c r="D131" s="6">
        <f t="shared" si="9"/>
        <v>9.0509259259259254E-4</v>
      </c>
      <c r="E131" s="6">
        <v>1.9912037037037038E-3</v>
      </c>
      <c r="F131" s="6">
        <f t="shared" si="10"/>
        <v>4.3806481481481491E-3</v>
      </c>
      <c r="G131" s="6">
        <f t="shared" si="11"/>
        <v>6.7900046296296311E-3</v>
      </c>
      <c r="H131" s="8"/>
      <c r="I131" s="8"/>
      <c r="J131" s="10" t="s">
        <v>457</v>
      </c>
      <c r="K131" s="10" t="s">
        <v>457</v>
      </c>
      <c r="L131" s="8"/>
      <c r="M131" s="10" t="s">
        <v>682</v>
      </c>
      <c r="N131" s="10" t="s">
        <v>1347</v>
      </c>
      <c r="O131" s="10" t="s">
        <v>2592</v>
      </c>
      <c r="P131" s="10" t="s">
        <v>2593</v>
      </c>
    </row>
    <row r="132" spans="1:16" x14ac:dyDescent="0.3">
      <c r="A132" s="5">
        <v>870</v>
      </c>
      <c r="B132" s="8"/>
      <c r="C132" s="10" t="str">
        <f t="shared" si="8"/>
        <v>-</v>
      </c>
      <c r="D132" s="6">
        <f t="shared" si="9"/>
        <v>9.0561868686868689E-4</v>
      </c>
      <c r="E132" s="6">
        <v>1.9923611111111114E-3</v>
      </c>
      <c r="F132" s="6">
        <f t="shared" si="10"/>
        <v>4.3831944444444456E-3</v>
      </c>
      <c r="G132" s="6">
        <f t="shared" si="11"/>
        <v>6.793951388888891E-3</v>
      </c>
      <c r="H132" s="10" t="s">
        <v>546</v>
      </c>
      <c r="I132" s="16" t="s">
        <v>2594</v>
      </c>
      <c r="J132" s="8"/>
      <c r="K132" s="10" t="s">
        <v>0</v>
      </c>
      <c r="L132" s="8"/>
      <c r="M132" s="8"/>
      <c r="N132" s="10" t="s">
        <v>1341</v>
      </c>
      <c r="O132" s="10" t="s">
        <v>2595</v>
      </c>
      <c r="P132" s="10" t="s">
        <v>2596</v>
      </c>
    </row>
    <row r="133" spans="1:16" x14ac:dyDescent="0.3">
      <c r="A133" s="5">
        <v>869</v>
      </c>
      <c r="B133" s="10">
        <v>10.07</v>
      </c>
      <c r="C133" s="10">
        <f t="shared" si="8"/>
        <v>10.07</v>
      </c>
      <c r="D133" s="6">
        <f t="shared" si="9"/>
        <v>9.0614478114478113E-4</v>
      </c>
      <c r="E133" s="6">
        <v>1.9935185185185186E-3</v>
      </c>
      <c r="F133" s="6">
        <f t="shared" si="10"/>
        <v>4.3857407407407413E-3</v>
      </c>
      <c r="G133" s="6">
        <f t="shared" si="11"/>
        <v>6.7978981481481493E-3</v>
      </c>
      <c r="H133" s="10" t="s">
        <v>549</v>
      </c>
      <c r="I133" s="16" t="s">
        <v>2597</v>
      </c>
      <c r="J133" s="10" t="s">
        <v>459</v>
      </c>
      <c r="K133" s="10" t="s">
        <v>459</v>
      </c>
      <c r="L133" s="8"/>
      <c r="M133" s="8"/>
      <c r="N133" s="10" t="s">
        <v>1339</v>
      </c>
      <c r="O133" s="10" t="s">
        <v>2598</v>
      </c>
      <c r="P133" s="10" t="s">
        <v>2599</v>
      </c>
    </row>
    <row r="134" spans="1:16" x14ac:dyDescent="0.3">
      <c r="A134" s="5">
        <v>868</v>
      </c>
      <c r="B134" s="8"/>
      <c r="C134" s="10" t="str">
        <f t="shared" si="8"/>
        <v>-</v>
      </c>
      <c r="D134" s="6">
        <f t="shared" si="9"/>
        <v>9.0667087542087548E-4</v>
      </c>
      <c r="E134" s="6">
        <v>1.9946759259259262E-3</v>
      </c>
      <c r="F134" s="6">
        <f t="shared" si="10"/>
        <v>4.3882870370370378E-3</v>
      </c>
      <c r="G134" s="6">
        <f t="shared" si="11"/>
        <v>6.8018449074074084E-3</v>
      </c>
      <c r="H134" s="10" t="s">
        <v>553</v>
      </c>
      <c r="I134" s="16" t="s">
        <v>2600</v>
      </c>
      <c r="J134" s="8"/>
      <c r="K134" s="10" t="s">
        <v>0</v>
      </c>
      <c r="L134" s="8"/>
      <c r="M134" s="10" t="s">
        <v>685</v>
      </c>
      <c r="N134" s="10" t="s">
        <v>1333</v>
      </c>
      <c r="O134" s="10" t="s">
        <v>2601</v>
      </c>
      <c r="P134" s="10" t="s">
        <v>2602</v>
      </c>
    </row>
    <row r="135" spans="1:16" x14ac:dyDescent="0.3">
      <c r="A135" s="5">
        <v>867</v>
      </c>
      <c r="B135" s="8"/>
      <c r="C135" s="10" t="str">
        <f t="shared" si="8"/>
        <v>-</v>
      </c>
      <c r="D135" s="6">
        <f t="shared" si="9"/>
        <v>9.0719696969696962E-4</v>
      </c>
      <c r="E135" s="6">
        <v>1.9958333333333334E-3</v>
      </c>
      <c r="F135" s="6">
        <f t="shared" si="10"/>
        <v>4.3908333333333343E-3</v>
      </c>
      <c r="G135" s="6">
        <f t="shared" si="11"/>
        <v>6.8057916666666683E-3</v>
      </c>
      <c r="H135" s="8"/>
      <c r="I135" s="8"/>
      <c r="J135" s="10" t="s">
        <v>462</v>
      </c>
      <c r="K135" s="10" t="s">
        <v>462</v>
      </c>
      <c r="L135" s="10" t="s">
        <v>780</v>
      </c>
      <c r="M135" s="8"/>
      <c r="N135" s="10" t="s">
        <v>2603</v>
      </c>
      <c r="O135" s="10" t="s">
        <v>2604</v>
      </c>
      <c r="P135" s="10" t="s">
        <v>2605</v>
      </c>
    </row>
    <row r="136" spans="1:16" x14ac:dyDescent="0.3">
      <c r="A136" s="5">
        <v>866</v>
      </c>
      <c r="B136" s="10">
        <v>10.08</v>
      </c>
      <c r="C136" s="10">
        <f t="shared" si="8"/>
        <v>10.08</v>
      </c>
      <c r="D136" s="6">
        <f t="shared" si="9"/>
        <v>9.0772306397306408E-4</v>
      </c>
      <c r="E136" s="6">
        <v>1.996990740740741E-3</v>
      </c>
      <c r="F136" s="6">
        <f t="shared" si="10"/>
        <v>4.3933796296296308E-3</v>
      </c>
      <c r="G136" s="6">
        <f t="shared" si="11"/>
        <v>6.8097384259259283E-3</v>
      </c>
      <c r="H136" s="10" t="s">
        <v>555</v>
      </c>
      <c r="I136" s="16" t="s">
        <v>2606</v>
      </c>
      <c r="J136" s="8"/>
      <c r="K136" s="10" t="s">
        <v>0</v>
      </c>
      <c r="L136" s="8"/>
      <c r="M136" s="8"/>
      <c r="N136" s="10" t="s">
        <v>1328</v>
      </c>
      <c r="O136" s="10" t="s">
        <v>2607</v>
      </c>
      <c r="P136" s="10" t="s">
        <v>2608</v>
      </c>
    </row>
    <row r="137" spans="1:16" x14ac:dyDescent="0.3">
      <c r="A137" s="5">
        <v>865</v>
      </c>
      <c r="B137" s="8"/>
      <c r="C137" s="10" t="str">
        <f t="shared" si="8"/>
        <v>-</v>
      </c>
      <c r="D137" s="6">
        <f t="shared" si="9"/>
        <v>9.0824915824915821E-4</v>
      </c>
      <c r="E137" s="6">
        <v>1.9981481481481482E-3</v>
      </c>
      <c r="F137" s="6">
        <f t="shared" si="10"/>
        <v>4.3959259259259264E-3</v>
      </c>
      <c r="G137" s="6">
        <f t="shared" si="11"/>
        <v>6.8136851851851865E-3</v>
      </c>
      <c r="H137" s="10" t="s">
        <v>558</v>
      </c>
      <c r="I137" s="16" t="s">
        <v>2609</v>
      </c>
      <c r="J137" s="10" t="s">
        <v>465</v>
      </c>
      <c r="K137" s="10" t="s">
        <v>465</v>
      </c>
      <c r="L137" s="8"/>
      <c r="M137" s="10" t="s">
        <v>690</v>
      </c>
      <c r="N137" s="10" t="s">
        <v>1326</v>
      </c>
      <c r="O137" s="10" t="s">
        <v>2610</v>
      </c>
      <c r="P137" s="10" t="s">
        <v>2611</v>
      </c>
    </row>
    <row r="138" spans="1:16" x14ac:dyDescent="0.3">
      <c r="A138" s="5">
        <v>864</v>
      </c>
      <c r="B138" s="10">
        <v>10.09</v>
      </c>
      <c r="C138" s="10">
        <f t="shared" si="8"/>
        <v>10.09</v>
      </c>
      <c r="D138" s="6">
        <f t="shared" si="9"/>
        <v>9.0877525252525257E-4</v>
      </c>
      <c r="E138" s="6">
        <v>1.9993055555555558E-3</v>
      </c>
      <c r="F138" s="6">
        <f t="shared" si="10"/>
        <v>4.3984722222222229E-3</v>
      </c>
      <c r="G138" s="6">
        <f t="shared" si="11"/>
        <v>6.8176319444444456E-3</v>
      </c>
      <c r="H138" s="10" t="s">
        <v>561</v>
      </c>
      <c r="I138" s="16" t="s">
        <v>2612</v>
      </c>
      <c r="J138" s="10" t="s">
        <v>467</v>
      </c>
      <c r="K138" s="10" t="s">
        <v>467</v>
      </c>
      <c r="L138" s="8"/>
      <c r="M138" s="8"/>
      <c r="N138" s="10" t="s">
        <v>1321</v>
      </c>
      <c r="O138" s="10" t="s">
        <v>2613</v>
      </c>
      <c r="P138" s="10" t="s">
        <v>2614</v>
      </c>
    </row>
    <row r="139" spans="1:16" x14ac:dyDescent="0.3">
      <c r="A139" s="5">
        <v>863</v>
      </c>
      <c r="B139" s="8"/>
      <c r="C139" s="10" t="str">
        <f t="shared" si="8"/>
        <v>-</v>
      </c>
      <c r="D139" s="6">
        <f t="shared" si="9"/>
        <v>9.093013468013467E-4</v>
      </c>
      <c r="E139" s="6">
        <v>2.000462962962963E-3</v>
      </c>
      <c r="F139" s="6">
        <f t="shared" si="10"/>
        <v>4.4010185185185194E-3</v>
      </c>
      <c r="G139" s="6">
        <f t="shared" si="11"/>
        <v>6.8215787037037056E-3</v>
      </c>
      <c r="H139" s="8"/>
      <c r="I139" s="8"/>
      <c r="J139" s="8"/>
      <c r="K139" s="10" t="s">
        <v>0</v>
      </c>
      <c r="L139" s="8"/>
      <c r="M139" s="8"/>
      <c r="N139" s="10" t="s">
        <v>1318</v>
      </c>
      <c r="O139" s="10" t="s">
        <v>2615</v>
      </c>
      <c r="P139" s="10" t="s">
        <v>2616</v>
      </c>
    </row>
    <row r="140" spans="1:16" x14ac:dyDescent="0.3">
      <c r="A140" s="5">
        <v>862</v>
      </c>
      <c r="B140" s="10">
        <v>10.1</v>
      </c>
      <c r="C140" s="10">
        <f t="shared" si="8"/>
        <v>10.1</v>
      </c>
      <c r="D140" s="6">
        <f t="shared" si="9"/>
        <v>9.0982744107744116E-4</v>
      </c>
      <c r="E140" s="6">
        <v>2.0016203703703706E-3</v>
      </c>
      <c r="F140" s="6">
        <f t="shared" si="10"/>
        <v>4.4035648148148159E-3</v>
      </c>
      <c r="G140" s="6">
        <f t="shared" si="11"/>
        <v>6.8255254629629647E-3</v>
      </c>
      <c r="H140" s="10" t="s">
        <v>564</v>
      </c>
      <c r="I140" s="16" t="s">
        <v>1863</v>
      </c>
      <c r="J140" s="10" t="s">
        <v>470</v>
      </c>
      <c r="K140" s="10" t="s">
        <v>470</v>
      </c>
      <c r="L140" s="8"/>
      <c r="M140" s="10" t="s">
        <v>694</v>
      </c>
      <c r="N140" s="10" t="s">
        <v>1313</v>
      </c>
      <c r="O140" s="10" t="s">
        <v>2617</v>
      </c>
      <c r="P140" s="10" t="s">
        <v>2618</v>
      </c>
    </row>
    <row r="141" spans="1:16" x14ac:dyDescent="0.3">
      <c r="A141" s="5">
        <v>861</v>
      </c>
      <c r="B141" s="8"/>
      <c r="C141" s="10" t="str">
        <f t="shared" si="8"/>
        <v>-</v>
      </c>
      <c r="D141" s="6">
        <f t="shared" si="9"/>
        <v>9.1009048821548823E-4</v>
      </c>
      <c r="E141" s="6">
        <v>2.0021990740740742E-3</v>
      </c>
      <c r="F141" s="6">
        <f t="shared" si="10"/>
        <v>4.4048379629629637E-3</v>
      </c>
      <c r="G141" s="6">
        <f t="shared" si="11"/>
        <v>6.8274988425925942E-3</v>
      </c>
      <c r="H141" s="10" t="s">
        <v>567</v>
      </c>
      <c r="I141" s="16" t="s">
        <v>2619</v>
      </c>
      <c r="J141" s="8"/>
      <c r="K141" s="10" t="s">
        <v>0</v>
      </c>
      <c r="L141" s="8"/>
      <c r="M141" s="8"/>
      <c r="N141" s="10" t="s">
        <v>1311</v>
      </c>
      <c r="O141" s="10" t="s">
        <v>2620</v>
      </c>
      <c r="P141" s="10" t="s">
        <v>2621</v>
      </c>
    </row>
    <row r="142" spans="1:16" x14ac:dyDescent="0.3">
      <c r="A142" s="5">
        <v>860</v>
      </c>
      <c r="B142" s="10">
        <v>10.11</v>
      </c>
      <c r="C142" s="10">
        <f t="shared" si="8"/>
        <v>10.11</v>
      </c>
      <c r="D142" s="6">
        <f t="shared" si="9"/>
        <v>9.103535353535353E-4</v>
      </c>
      <c r="E142" s="6">
        <v>2.0027777777777778E-3</v>
      </c>
      <c r="F142" s="6">
        <f t="shared" si="10"/>
        <v>4.4061111111111115E-3</v>
      </c>
      <c r="G142" s="6">
        <f t="shared" si="11"/>
        <v>6.8294722222222229E-3</v>
      </c>
      <c r="H142" s="10" t="s">
        <v>570</v>
      </c>
      <c r="I142" s="16" t="s">
        <v>2622</v>
      </c>
      <c r="J142" s="10" t="s">
        <v>473</v>
      </c>
      <c r="K142" s="10" t="s">
        <v>473</v>
      </c>
      <c r="L142" s="8"/>
      <c r="M142" s="8"/>
      <c r="N142" s="10" t="s">
        <v>1308</v>
      </c>
      <c r="O142" s="10" t="s">
        <v>2623</v>
      </c>
      <c r="P142" s="10" t="s">
        <v>2624</v>
      </c>
    </row>
    <row r="143" spans="1:16" x14ac:dyDescent="0.3">
      <c r="A143" s="5">
        <v>859</v>
      </c>
      <c r="B143" s="8"/>
      <c r="C143" s="10" t="str">
        <f t="shared" si="8"/>
        <v>-</v>
      </c>
      <c r="D143" s="6">
        <f t="shared" si="9"/>
        <v>9.1087962962962965E-4</v>
      </c>
      <c r="E143" s="6">
        <v>2.0039351851851854E-3</v>
      </c>
      <c r="F143" s="6">
        <f t="shared" si="10"/>
        <v>4.408657407407408E-3</v>
      </c>
      <c r="G143" s="6">
        <f t="shared" si="11"/>
        <v>6.8334189814814828E-3</v>
      </c>
      <c r="H143" s="8"/>
      <c r="I143" s="8"/>
      <c r="J143" s="8"/>
      <c r="K143" s="10" t="s">
        <v>0</v>
      </c>
      <c r="L143" s="8"/>
      <c r="M143" s="10" t="s">
        <v>698</v>
      </c>
      <c r="N143" s="10" t="s">
        <v>1304</v>
      </c>
      <c r="O143" s="10" t="s">
        <v>2625</v>
      </c>
      <c r="P143" s="10" t="s">
        <v>2626</v>
      </c>
    </row>
    <row r="144" spans="1:16" x14ac:dyDescent="0.3">
      <c r="A144" s="5">
        <v>858</v>
      </c>
      <c r="B144" s="8"/>
      <c r="C144" s="10" t="str">
        <f t="shared" si="8"/>
        <v>-</v>
      </c>
      <c r="D144" s="6">
        <f t="shared" si="9"/>
        <v>9.1140572390572389E-4</v>
      </c>
      <c r="E144" s="6">
        <v>2.0050925925925926E-3</v>
      </c>
      <c r="F144" s="6">
        <f t="shared" si="10"/>
        <v>4.4112037037037045E-3</v>
      </c>
      <c r="G144" s="6">
        <f t="shared" si="11"/>
        <v>6.8373657407407419E-3</v>
      </c>
      <c r="H144" s="10" t="s">
        <v>574</v>
      </c>
      <c r="I144" s="16" t="s">
        <v>2627</v>
      </c>
      <c r="J144" s="10" t="s">
        <v>476</v>
      </c>
      <c r="K144" s="10" t="s">
        <v>476</v>
      </c>
      <c r="L144" s="8"/>
      <c r="M144" s="8"/>
      <c r="N144" s="10" t="s">
        <v>1299</v>
      </c>
      <c r="O144" s="10" t="s">
        <v>2628</v>
      </c>
      <c r="P144" s="10" t="s">
        <v>2629</v>
      </c>
    </row>
    <row r="145" spans="1:16" x14ac:dyDescent="0.3">
      <c r="A145" s="5">
        <v>857</v>
      </c>
      <c r="B145" s="10">
        <v>10.119999999999999</v>
      </c>
      <c r="C145" s="10">
        <f t="shared" si="8"/>
        <v>10.119999999999999</v>
      </c>
      <c r="D145" s="6">
        <f t="shared" si="9"/>
        <v>9.1193181818181824E-4</v>
      </c>
      <c r="E145" s="6">
        <v>2.0062500000000002E-3</v>
      </c>
      <c r="F145" s="6">
        <f t="shared" si="10"/>
        <v>4.413750000000001E-3</v>
      </c>
      <c r="G145" s="6">
        <f t="shared" si="11"/>
        <v>6.8413125000000019E-3</v>
      </c>
      <c r="H145" s="10" t="s">
        <v>575</v>
      </c>
      <c r="I145" s="16" t="s">
        <v>2630</v>
      </c>
      <c r="J145" s="8"/>
      <c r="K145" s="10" t="s">
        <v>0</v>
      </c>
      <c r="L145" s="8"/>
      <c r="M145" s="8"/>
      <c r="N145" s="10" t="s">
        <v>1298</v>
      </c>
      <c r="O145" s="10" t="s">
        <v>2631</v>
      </c>
      <c r="P145" s="10" t="s">
        <v>2632</v>
      </c>
    </row>
    <row r="146" spans="1:16" x14ac:dyDescent="0.3">
      <c r="A146" s="5">
        <v>856</v>
      </c>
      <c r="B146" s="8"/>
      <c r="C146" s="10" t="str">
        <f t="shared" si="8"/>
        <v>-</v>
      </c>
      <c r="D146" s="6">
        <f t="shared" si="9"/>
        <v>9.1245791245791238E-4</v>
      </c>
      <c r="E146" s="6">
        <v>2.0074074074074074E-3</v>
      </c>
      <c r="F146" s="6">
        <f t="shared" si="10"/>
        <v>4.4162962962962966E-3</v>
      </c>
      <c r="G146" s="6">
        <f t="shared" si="11"/>
        <v>6.8452592592592601E-3</v>
      </c>
      <c r="H146" s="10" t="s">
        <v>579</v>
      </c>
      <c r="I146" s="16" t="s">
        <v>2633</v>
      </c>
      <c r="J146" s="10" t="s">
        <v>479</v>
      </c>
      <c r="K146" s="10" t="s">
        <v>479</v>
      </c>
      <c r="L146" s="8"/>
      <c r="M146" s="10" t="s">
        <v>703</v>
      </c>
      <c r="N146" s="10" t="s">
        <v>1293</v>
      </c>
      <c r="O146" s="10" t="s">
        <v>2634</v>
      </c>
      <c r="P146" s="10" t="s">
        <v>2635</v>
      </c>
    </row>
    <row r="147" spans="1:16" x14ac:dyDescent="0.3">
      <c r="A147" s="5">
        <v>855</v>
      </c>
      <c r="B147" s="10">
        <v>10.130000000000001</v>
      </c>
      <c r="C147" s="10">
        <f t="shared" si="8"/>
        <v>10.130000000000001</v>
      </c>
      <c r="D147" s="6">
        <f t="shared" si="9"/>
        <v>9.1298400673400673E-4</v>
      </c>
      <c r="E147" s="6">
        <v>2.008564814814815E-3</v>
      </c>
      <c r="F147" s="6">
        <f t="shared" si="10"/>
        <v>4.4188425925925931E-3</v>
      </c>
      <c r="G147" s="6">
        <f t="shared" si="11"/>
        <v>6.8492060185185192E-3</v>
      </c>
      <c r="H147" s="8"/>
      <c r="I147" s="8"/>
      <c r="J147" s="8"/>
      <c r="K147" s="10" t="s">
        <v>0</v>
      </c>
      <c r="L147" s="10" t="s">
        <v>797</v>
      </c>
      <c r="M147" s="8"/>
      <c r="N147" s="10" t="s">
        <v>1290</v>
      </c>
      <c r="O147" s="10" t="s">
        <v>2636</v>
      </c>
      <c r="P147" s="10" t="s">
        <v>2637</v>
      </c>
    </row>
    <row r="148" spans="1:16" x14ac:dyDescent="0.3">
      <c r="A148" s="5">
        <v>854</v>
      </c>
      <c r="B148" s="8"/>
      <c r="C148" s="10" t="str">
        <f t="shared" si="8"/>
        <v>-</v>
      </c>
      <c r="D148" s="6">
        <f t="shared" si="9"/>
        <v>9.1351010101010097E-4</v>
      </c>
      <c r="E148" s="6">
        <v>2.0097222222222222E-3</v>
      </c>
      <c r="F148" s="6">
        <f t="shared" si="10"/>
        <v>4.4213888888888896E-3</v>
      </c>
      <c r="G148" s="6">
        <f t="shared" si="11"/>
        <v>6.8531527777777792E-3</v>
      </c>
      <c r="H148" s="10" t="s">
        <v>582</v>
      </c>
      <c r="I148" s="16" t="s">
        <v>1880</v>
      </c>
      <c r="J148" s="10" t="s">
        <v>482</v>
      </c>
      <c r="K148" s="10" t="s">
        <v>482</v>
      </c>
      <c r="L148" s="8"/>
      <c r="M148" s="8"/>
      <c r="N148" s="10" t="s">
        <v>2638</v>
      </c>
      <c r="O148" s="10" t="s">
        <v>2639</v>
      </c>
      <c r="P148" s="10" t="s">
        <v>2640</v>
      </c>
    </row>
    <row r="149" spans="1:16" x14ac:dyDescent="0.3">
      <c r="A149" s="5">
        <v>853</v>
      </c>
      <c r="B149" s="8"/>
      <c r="C149" s="10" t="str">
        <f t="shared" si="8"/>
        <v>-</v>
      </c>
      <c r="D149" s="6">
        <f t="shared" si="9"/>
        <v>9.1403619528619532E-4</v>
      </c>
      <c r="E149" s="6">
        <v>2.0108796296296298E-3</v>
      </c>
      <c r="F149" s="6">
        <f t="shared" si="10"/>
        <v>4.4239351851851861E-3</v>
      </c>
      <c r="G149" s="6">
        <f t="shared" si="11"/>
        <v>6.8570995370370383E-3</v>
      </c>
      <c r="H149" s="10" t="s">
        <v>585</v>
      </c>
      <c r="I149" s="16" t="s">
        <v>2641</v>
      </c>
      <c r="J149" s="8"/>
      <c r="K149" s="10" t="s">
        <v>0</v>
      </c>
      <c r="L149" s="8"/>
      <c r="M149" s="10" t="s">
        <v>706</v>
      </c>
      <c r="N149" s="10" t="s">
        <v>1284</v>
      </c>
      <c r="O149" s="10" t="s">
        <v>2642</v>
      </c>
      <c r="P149" s="10" t="s">
        <v>2643</v>
      </c>
    </row>
    <row r="150" spans="1:16" x14ac:dyDescent="0.3">
      <c r="A150" s="5">
        <v>852</v>
      </c>
      <c r="B150" s="8"/>
      <c r="C150" s="10" t="str">
        <f t="shared" si="8"/>
        <v>-</v>
      </c>
      <c r="D150" s="6">
        <f t="shared" si="9"/>
        <v>9.1456228956228946E-4</v>
      </c>
      <c r="E150" s="6">
        <v>2.012037037037037E-3</v>
      </c>
      <c r="F150" s="6">
        <f t="shared" si="10"/>
        <v>4.4264814814814818E-3</v>
      </c>
      <c r="G150" s="6">
        <f t="shared" si="11"/>
        <v>6.8610462962962965E-3</v>
      </c>
      <c r="H150" s="10" t="s">
        <v>588</v>
      </c>
      <c r="I150" s="16" t="s">
        <v>2644</v>
      </c>
      <c r="J150" s="10" t="s">
        <v>485</v>
      </c>
      <c r="K150" s="10" t="s">
        <v>485</v>
      </c>
      <c r="L150" s="8"/>
      <c r="M150" s="8"/>
      <c r="N150" s="10" t="s">
        <v>1279</v>
      </c>
      <c r="O150" s="10" t="s">
        <v>2621</v>
      </c>
      <c r="P150" s="10" t="s">
        <v>2645</v>
      </c>
    </row>
    <row r="151" spans="1:16" x14ac:dyDescent="0.3">
      <c r="A151" s="5">
        <v>851</v>
      </c>
      <c r="B151" s="8"/>
      <c r="C151" s="10" t="str">
        <f t="shared" si="8"/>
        <v>-</v>
      </c>
      <c r="D151" s="6">
        <f t="shared" si="9"/>
        <v>9.1508838383838381E-4</v>
      </c>
      <c r="E151" s="6">
        <v>2.0131944444444446E-3</v>
      </c>
      <c r="F151" s="6">
        <f t="shared" si="10"/>
        <v>4.4290277777777783E-3</v>
      </c>
      <c r="G151" s="6">
        <f t="shared" si="11"/>
        <v>6.8649930555555565E-3</v>
      </c>
      <c r="H151" s="8"/>
      <c r="I151" s="8"/>
      <c r="J151" s="8"/>
      <c r="K151" s="10" t="s">
        <v>0</v>
      </c>
      <c r="L151" s="8"/>
      <c r="M151" s="8"/>
      <c r="N151" s="10" t="s">
        <v>1277</v>
      </c>
      <c r="O151" s="10" t="s">
        <v>2624</v>
      </c>
      <c r="P151" s="10" t="s">
        <v>2646</v>
      </c>
    </row>
    <row r="152" spans="1:16" x14ac:dyDescent="0.3">
      <c r="A152" s="5">
        <v>850</v>
      </c>
      <c r="B152" s="10">
        <v>10.14</v>
      </c>
      <c r="C152" s="10">
        <f t="shared" si="8"/>
        <v>10.14</v>
      </c>
      <c r="D152" s="6">
        <f t="shared" si="9"/>
        <v>9.1561447811447805E-4</v>
      </c>
      <c r="E152" s="6">
        <v>2.0143518518518518E-3</v>
      </c>
      <c r="F152" s="6">
        <f t="shared" si="10"/>
        <v>4.4315740740740748E-3</v>
      </c>
      <c r="G152" s="6">
        <f t="shared" si="11"/>
        <v>6.8689398148148164E-3</v>
      </c>
      <c r="H152" s="10" t="s">
        <v>591</v>
      </c>
      <c r="I152" s="16" t="s">
        <v>2647</v>
      </c>
      <c r="J152" s="10" t="s">
        <v>487</v>
      </c>
      <c r="K152" s="10" t="s">
        <v>487</v>
      </c>
      <c r="L152" s="8"/>
      <c r="M152" s="10" t="s">
        <v>710</v>
      </c>
      <c r="N152" s="10" t="s">
        <v>1272</v>
      </c>
      <c r="O152" s="10" t="s">
        <v>2626</v>
      </c>
      <c r="P152" s="10" t="s">
        <v>2648</v>
      </c>
    </row>
    <row r="153" spans="1:16" x14ac:dyDescent="0.3">
      <c r="A153" s="5">
        <v>849</v>
      </c>
      <c r="B153" s="8"/>
      <c r="C153" s="10" t="str">
        <f t="shared" si="8"/>
        <v>-</v>
      </c>
      <c r="D153" s="6">
        <f t="shared" si="9"/>
        <v>9.1614057239057241E-4</v>
      </c>
      <c r="E153" s="6">
        <v>2.0155092592592594E-3</v>
      </c>
      <c r="F153" s="6">
        <f t="shared" si="10"/>
        <v>4.4341203703703713E-3</v>
      </c>
      <c r="G153" s="6">
        <f t="shared" si="11"/>
        <v>6.8728865740740755E-3</v>
      </c>
      <c r="H153" s="10" t="s">
        <v>594</v>
      </c>
      <c r="I153" s="16" t="s">
        <v>2649</v>
      </c>
      <c r="J153" s="8"/>
      <c r="K153" s="10" t="s">
        <v>0</v>
      </c>
      <c r="L153" s="8"/>
      <c r="M153" s="8"/>
      <c r="N153" s="10" t="s">
        <v>1269</v>
      </c>
      <c r="O153" s="10" t="s">
        <v>2629</v>
      </c>
      <c r="P153" s="10" t="s">
        <v>2650</v>
      </c>
    </row>
    <row r="154" spans="1:16" x14ac:dyDescent="0.3">
      <c r="A154" s="5">
        <v>848</v>
      </c>
      <c r="B154" s="10">
        <v>10.15</v>
      </c>
      <c r="C154" s="10">
        <f t="shared" si="8"/>
        <v>10.15</v>
      </c>
      <c r="D154" s="6">
        <f t="shared" si="9"/>
        <v>9.1640361952861947E-4</v>
      </c>
      <c r="E154" s="6">
        <v>2.016087962962963E-3</v>
      </c>
      <c r="F154" s="6">
        <f t="shared" si="10"/>
        <v>4.4353935185185191E-3</v>
      </c>
      <c r="G154" s="6">
        <f t="shared" si="11"/>
        <v>6.8748599537037051E-3</v>
      </c>
      <c r="H154" s="10" t="s">
        <v>597</v>
      </c>
      <c r="I154" s="16" t="s">
        <v>2651</v>
      </c>
      <c r="J154" s="10" t="s">
        <v>491</v>
      </c>
      <c r="K154" s="10" t="s">
        <v>491</v>
      </c>
      <c r="L154" s="8"/>
      <c r="M154" s="8"/>
      <c r="N154" s="10" t="s">
        <v>1264</v>
      </c>
      <c r="O154" s="10" t="s">
        <v>2632</v>
      </c>
      <c r="P154" s="10" t="s">
        <v>2652</v>
      </c>
    </row>
    <row r="155" spans="1:16" x14ac:dyDescent="0.3">
      <c r="A155" s="5">
        <v>847</v>
      </c>
      <c r="B155" s="8"/>
      <c r="C155" s="10" t="str">
        <f t="shared" si="8"/>
        <v>-</v>
      </c>
      <c r="D155" s="6">
        <f t="shared" si="9"/>
        <v>9.1666666666666654E-4</v>
      </c>
      <c r="E155" s="6">
        <v>2.0166666666666666E-3</v>
      </c>
      <c r="F155" s="6">
        <f t="shared" si="10"/>
        <v>4.4366666666666669E-3</v>
      </c>
      <c r="G155" s="6">
        <f t="shared" si="11"/>
        <v>6.8768333333333338E-3</v>
      </c>
      <c r="H155" s="8"/>
      <c r="I155" s="8"/>
      <c r="J155" s="8"/>
      <c r="K155" s="10" t="s">
        <v>0</v>
      </c>
      <c r="L155" s="8"/>
      <c r="M155" s="8"/>
      <c r="N155" s="10" t="s">
        <v>2653</v>
      </c>
      <c r="O155" s="10" t="s">
        <v>2635</v>
      </c>
      <c r="P155" s="10" t="s">
        <v>2654</v>
      </c>
    </row>
    <row r="156" spans="1:16" x14ac:dyDescent="0.3">
      <c r="A156" s="5">
        <v>846</v>
      </c>
      <c r="B156" s="10">
        <v>10.16</v>
      </c>
      <c r="C156" s="10">
        <f t="shared" si="8"/>
        <v>10.16</v>
      </c>
      <c r="D156" s="6">
        <f t="shared" si="9"/>
        <v>9.1719276094276089E-4</v>
      </c>
      <c r="E156" s="6">
        <v>2.0178240740740742E-3</v>
      </c>
      <c r="F156" s="6">
        <f t="shared" si="10"/>
        <v>4.4392129629629634E-3</v>
      </c>
      <c r="G156" s="6">
        <f t="shared" si="11"/>
        <v>6.8807800925925937E-3</v>
      </c>
      <c r="H156" s="10" t="s">
        <v>599</v>
      </c>
      <c r="I156" s="16" t="s">
        <v>1899</v>
      </c>
      <c r="J156" s="10" t="s">
        <v>494</v>
      </c>
      <c r="K156" s="10" t="s">
        <v>494</v>
      </c>
      <c r="L156" s="8"/>
      <c r="M156" s="10" t="s">
        <v>716</v>
      </c>
      <c r="N156" s="10" t="s">
        <v>1261</v>
      </c>
      <c r="O156" s="10" t="s">
        <v>2655</v>
      </c>
      <c r="P156" s="10" t="s">
        <v>2656</v>
      </c>
    </row>
    <row r="157" spans="1:16" x14ac:dyDescent="0.3">
      <c r="A157" s="5">
        <v>845</v>
      </c>
      <c r="B157" s="8"/>
      <c r="C157" s="10" t="str">
        <f t="shared" si="8"/>
        <v>-</v>
      </c>
      <c r="D157" s="6">
        <f t="shared" si="9"/>
        <v>9.1771885521885514E-4</v>
      </c>
      <c r="E157" s="6">
        <v>2.0189814814814814E-3</v>
      </c>
      <c r="F157" s="6">
        <f t="shared" si="10"/>
        <v>4.4417592592592599E-3</v>
      </c>
      <c r="G157" s="6">
        <f t="shared" si="11"/>
        <v>6.8847268518518528E-3</v>
      </c>
      <c r="H157" s="10" t="s">
        <v>603</v>
      </c>
      <c r="I157" s="16" t="s">
        <v>2657</v>
      </c>
      <c r="J157" s="10" t="s">
        <v>496</v>
      </c>
      <c r="K157" s="10" t="s">
        <v>496</v>
      </c>
      <c r="L157" s="8"/>
      <c r="M157" s="8"/>
      <c r="N157" s="10" t="s">
        <v>1257</v>
      </c>
      <c r="O157" s="10" t="s">
        <v>2658</v>
      </c>
      <c r="P157" s="10" t="s">
        <v>2659</v>
      </c>
    </row>
    <row r="158" spans="1:16" x14ac:dyDescent="0.3">
      <c r="A158" s="5">
        <v>844</v>
      </c>
      <c r="B158" s="8"/>
      <c r="C158" s="10" t="str">
        <f t="shared" si="8"/>
        <v>-</v>
      </c>
      <c r="D158" s="6">
        <f t="shared" si="9"/>
        <v>9.1824494949494949E-4</v>
      </c>
      <c r="E158" s="6">
        <v>2.020138888888889E-3</v>
      </c>
      <c r="F158" s="6">
        <f t="shared" si="10"/>
        <v>4.4443055555555564E-3</v>
      </c>
      <c r="G158" s="6">
        <f t="shared" si="11"/>
        <v>6.8886736111111128E-3</v>
      </c>
      <c r="H158" s="10" t="s">
        <v>605</v>
      </c>
      <c r="I158" s="16" t="s">
        <v>2660</v>
      </c>
      <c r="J158" s="8"/>
      <c r="K158" s="10" t="s">
        <v>0</v>
      </c>
      <c r="L158" s="8"/>
      <c r="M158" s="8"/>
      <c r="N158" s="10" t="s">
        <v>1255</v>
      </c>
      <c r="O158" s="10" t="s">
        <v>2661</v>
      </c>
      <c r="P158" s="10" t="s">
        <v>2662</v>
      </c>
    </row>
    <row r="159" spans="1:16" x14ac:dyDescent="0.3">
      <c r="A159" s="5">
        <v>843</v>
      </c>
      <c r="B159" s="10">
        <v>10.17</v>
      </c>
      <c r="C159" s="10">
        <f t="shared" si="8"/>
        <v>10.17</v>
      </c>
      <c r="D159" s="6">
        <f t="shared" si="9"/>
        <v>9.1877104377104362E-4</v>
      </c>
      <c r="E159" s="6">
        <v>2.0212962962962962E-3</v>
      </c>
      <c r="F159" s="6">
        <f t="shared" si="10"/>
        <v>4.446851851851852E-3</v>
      </c>
      <c r="G159" s="6">
        <f t="shared" si="11"/>
        <v>6.892620370370371E-3</v>
      </c>
      <c r="H159" s="8"/>
      <c r="I159" s="8"/>
      <c r="J159" s="10" t="s">
        <v>499</v>
      </c>
      <c r="K159" s="10" t="s">
        <v>499</v>
      </c>
      <c r="L159" s="8"/>
      <c r="M159" s="10" t="s">
        <v>720</v>
      </c>
      <c r="N159" s="10" t="s">
        <v>1248</v>
      </c>
      <c r="O159" s="10" t="s">
        <v>2663</v>
      </c>
      <c r="P159" s="10" t="s">
        <v>2664</v>
      </c>
    </row>
    <row r="160" spans="1:16" x14ac:dyDescent="0.3">
      <c r="A160" s="5">
        <v>842</v>
      </c>
      <c r="B160" s="8"/>
      <c r="C160" s="10" t="str">
        <f t="shared" si="8"/>
        <v>-</v>
      </c>
      <c r="D160" s="6">
        <f t="shared" si="9"/>
        <v>9.1929713804713797E-4</v>
      </c>
      <c r="E160" s="6">
        <v>2.0224537037037038E-3</v>
      </c>
      <c r="F160" s="6">
        <f t="shared" si="10"/>
        <v>4.4493981481481485E-3</v>
      </c>
      <c r="G160" s="6">
        <f t="shared" si="11"/>
        <v>6.8965671296296301E-3</v>
      </c>
      <c r="H160" s="10" t="s">
        <v>608</v>
      </c>
      <c r="I160" s="16" t="s">
        <v>2665</v>
      </c>
      <c r="J160" s="8"/>
      <c r="K160" s="10" t="s">
        <v>0</v>
      </c>
      <c r="L160" s="10" t="s">
        <v>814</v>
      </c>
      <c r="M160" s="8"/>
      <c r="N160" s="10" t="s">
        <v>1246</v>
      </c>
      <c r="O160" s="10" t="s">
        <v>2666</v>
      </c>
      <c r="P160" s="10" t="s">
        <v>2667</v>
      </c>
    </row>
    <row r="161" spans="1:16" x14ac:dyDescent="0.3">
      <c r="A161" s="5">
        <v>841</v>
      </c>
      <c r="B161" s="10">
        <v>10.18</v>
      </c>
      <c r="C161" s="10">
        <f t="shared" si="8"/>
        <v>10.18</v>
      </c>
      <c r="D161" s="6">
        <f t="shared" si="9"/>
        <v>9.1982323232323222E-4</v>
      </c>
      <c r="E161" s="6">
        <v>2.023611111111111E-3</v>
      </c>
      <c r="F161" s="6">
        <f t="shared" si="10"/>
        <v>4.451944444444445E-3</v>
      </c>
      <c r="G161" s="6">
        <f t="shared" si="11"/>
        <v>6.9005138888888901E-3</v>
      </c>
      <c r="H161" s="10" t="s">
        <v>612</v>
      </c>
      <c r="I161" s="16" t="s">
        <v>2668</v>
      </c>
      <c r="J161" s="10" t="s">
        <v>500</v>
      </c>
      <c r="K161" s="10" t="s">
        <v>500</v>
      </c>
      <c r="L161" s="8"/>
      <c r="M161" s="8"/>
      <c r="N161" s="10" t="s">
        <v>1241</v>
      </c>
      <c r="O161" s="10" t="s">
        <v>2669</v>
      </c>
      <c r="P161" s="10" t="s">
        <v>2670</v>
      </c>
    </row>
    <row r="162" spans="1:16" x14ac:dyDescent="0.3">
      <c r="A162" s="5">
        <v>840</v>
      </c>
      <c r="B162" s="8"/>
      <c r="C162" s="10" t="str">
        <f t="shared" si="8"/>
        <v>-</v>
      </c>
      <c r="D162" s="6">
        <f t="shared" si="9"/>
        <v>9.2034932659932657E-4</v>
      </c>
      <c r="E162" s="6">
        <v>2.0247685185185186E-3</v>
      </c>
      <c r="F162" s="6">
        <f t="shared" si="10"/>
        <v>4.4544907407407415E-3</v>
      </c>
      <c r="G162" s="6">
        <f t="shared" si="11"/>
        <v>6.9044606481481492E-3</v>
      </c>
      <c r="H162" s="10" t="s">
        <v>615</v>
      </c>
      <c r="I162" s="16" t="s">
        <v>2671</v>
      </c>
      <c r="J162" s="8"/>
      <c r="K162" s="10" t="s">
        <v>0</v>
      </c>
      <c r="L162" s="8"/>
      <c r="M162" s="10" t="s">
        <v>724</v>
      </c>
      <c r="N162" s="10" t="s">
        <v>1239</v>
      </c>
      <c r="O162" s="10" t="s">
        <v>2672</v>
      </c>
      <c r="P162" s="10" t="s">
        <v>2673</v>
      </c>
    </row>
    <row r="163" spans="1:16" x14ac:dyDescent="0.3">
      <c r="A163" s="5">
        <v>839</v>
      </c>
      <c r="B163" s="8"/>
      <c r="C163" s="10" t="str">
        <f t="shared" si="8"/>
        <v>-</v>
      </c>
      <c r="D163" s="6">
        <f t="shared" si="9"/>
        <v>9.2087542087542092E-4</v>
      </c>
      <c r="E163" s="6">
        <v>2.0259259259259262E-3</v>
      </c>
      <c r="F163" s="6">
        <f t="shared" si="10"/>
        <v>4.457037037037038E-3</v>
      </c>
      <c r="G163" s="6">
        <f t="shared" si="11"/>
        <v>6.9084074074074091E-3</v>
      </c>
      <c r="H163" s="8"/>
      <c r="I163" s="8"/>
      <c r="J163" s="10" t="s">
        <v>505</v>
      </c>
      <c r="K163" s="10" t="s">
        <v>505</v>
      </c>
      <c r="L163" s="8"/>
      <c r="M163" s="8"/>
      <c r="N163" s="10" t="s">
        <v>1233</v>
      </c>
      <c r="O163" s="10" t="s">
        <v>2674</v>
      </c>
      <c r="P163" s="10" t="s">
        <v>2675</v>
      </c>
    </row>
    <row r="164" spans="1:16" x14ac:dyDescent="0.3">
      <c r="A164" s="5">
        <v>838</v>
      </c>
      <c r="B164" s="10">
        <v>10.19</v>
      </c>
      <c r="C164" s="10">
        <f t="shared" si="8"/>
        <v>10.19</v>
      </c>
      <c r="D164" s="6">
        <f t="shared" si="9"/>
        <v>9.2140151515151527E-4</v>
      </c>
      <c r="E164" s="6">
        <v>2.0270833333333339E-3</v>
      </c>
      <c r="F164" s="6">
        <f t="shared" si="10"/>
        <v>4.4595833333333345E-3</v>
      </c>
      <c r="G164" s="6">
        <f t="shared" si="11"/>
        <v>6.9123541666666691E-3</v>
      </c>
      <c r="H164" s="10" t="s">
        <v>619</v>
      </c>
      <c r="I164" s="16" t="s">
        <v>1916</v>
      </c>
      <c r="J164" s="8"/>
      <c r="K164" s="10" t="s">
        <v>0</v>
      </c>
      <c r="L164" s="8"/>
      <c r="M164" s="8"/>
      <c r="N164" s="10" t="s">
        <v>1231</v>
      </c>
      <c r="O164" s="10" t="s">
        <v>2676</v>
      </c>
      <c r="P164" s="10" t="s">
        <v>2677</v>
      </c>
    </row>
    <row r="165" spans="1:16" x14ac:dyDescent="0.3">
      <c r="A165" s="5">
        <v>837</v>
      </c>
      <c r="B165" s="8"/>
      <c r="C165" s="10" t="str">
        <f t="shared" si="8"/>
        <v>-</v>
      </c>
      <c r="D165" s="6">
        <f t="shared" si="9"/>
        <v>9.2192760942760952E-4</v>
      </c>
      <c r="E165" s="6">
        <v>2.028240740740741E-3</v>
      </c>
      <c r="F165" s="6">
        <f t="shared" si="10"/>
        <v>4.462129629629631E-3</v>
      </c>
      <c r="G165" s="6">
        <f t="shared" si="11"/>
        <v>6.9163009259259282E-3</v>
      </c>
      <c r="H165" s="10" t="s">
        <v>621</v>
      </c>
      <c r="I165" s="16" t="s">
        <v>2678</v>
      </c>
      <c r="J165" s="10" t="s">
        <v>508</v>
      </c>
      <c r="K165" s="10" t="s">
        <v>508</v>
      </c>
      <c r="L165" s="8"/>
      <c r="M165" s="10" t="s">
        <v>727</v>
      </c>
      <c r="N165" s="10" t="s">
        <v>1226</v>
      </c>
      <c r="O165" s="10" t="s">
        <v>2679</v>
      </c>
      <c r="P165" s="10" t="s">
        <v>2680</v>
      </c>
    </row>
    <row r="166" spans="1:16" x14ac:dyDescent="0.3">
      <c r="A166" s="5">
        <v>836</v>
      </c>
      <c r="B166" s="10">
        <v>10.199999999999999</v>
      </c>
      <c r="C166" s="10">
        <f t="shared" si="8"/>
        <v>10.199999999999999</v>
      </c>
      <c r="D166" s="6">
        <f t="shared" si="9"/>
        <v>9.2245370370370387E-4</v>
      </c>
      <c r="E166" s="6">
        <v>2.0293981481481487E-3</v>
      </c>
      <c r="F166" s="6">
        <f t="shared" si="10"/>
        <v>4.4646759259259275E-3</v>
      </c>
      <c r="G166" s="6">
        <f t="shared" si="11"/>
        <v>6.9202476851851881E-3</v>
      </c>
      <c r="H166" s="10" t="s">
        <v>624</v>
      </c>
      <c r="I166" s="16" t="s">
        <v>2681</v>
      </c>
      <c r="J166" s="10" t="s">
        <v>510</v>
      </c>
      <c r="K166" s="10" t="s">
        <v>510</v>
      </c>
      <c r="L166" s="8"/>
      <c r="M166" s="8"/>
      <c r="N166" s="10" t="s">
        <v>1224</v>
      </c>
      <c r="O166" s="10" t="s">
        <v>2682</v>
      </c>
      <c r="P166" s="10" t="s">
        <v>2683</v>
      </c>
    </row>
    <row r="167" spans="1:16" x14ac:dyDescent="0.3">
      <c r="A167" s="5">
        <v>835</v>
      </c>
      <c r="B167" s="8"/>
      <c r="C167" s="10" t="str">
        <f t="shared" si="8"/>
        <v>-</v>
      </c>
      <c r="D167" s="6">
        <f t="shared" si="9"/>
        <v>9.22979797979798E-4</v>
      </c>
      <c r="E167" s="6">
        <v>2.0305555555555558E-3</v>
      </c>
      <c r="F167" s="6">
        <f t="shared" si="10"/>
        <v>4.4672222222222231E-3</v>
      </c>
      <c r="G167" s="6">
        <f t="shared" si="11"/>
        <v>6.9241944444444464E-3</v>
      </c>
      <c r="H167" s="8"/>
      <c r="I167" s="8"/>
      <c r="J167" s="8"/>
      <c r="K167" s="10" t="s">
        <v>0</v>
      </c>
      <c r="L167" s="8"/>
      <c r="M167" s="8"/>
      <c r="N167" s="10" t="s">
        <v>1219</v>
      </c>
      <c r="O167" s="10" t="s">
        <v>2684</v>
      </c>
      <c r="P167" s="10" t="s">
        <v>2685</v>
      </c>
    </row>
    <row r="168" spans="1:16" x14ac:dyDescent="0.3">
      <c r="A168" s="5">
        <v>834</v>
      </c>
      <c r="B168" s="8"/>
      <c r="C168" s="10" t="str">
        <f t="shared" si="8"/>
        <v>-</v>
      </c>
      <c r="D168" s="6">
        <f t="shared" si="9"/>
        <v>9.2324284511784507E-4</v>
      </c>
      <c r="E168" s="6">
        <v>2.0311342592592594E-3</v>
      </c>
      <c r="F168" s="6">
        <f t="shared" si="10"/>
        <v>4.4684953703703709E-3</v>
      </c>
      <c r="G168" s="6">
        <f t="shared" si="11"/>
        <v>6.926167824074075E-3</v>
      </c>
      <c r="H168" s="10" t="s">
        <v>626</v>
      </c>
      <c r="I168" s="16" t="s">
        <v>1925</v>
      </c>
      <c r="J168" s="10" t="s">
        <v>514</v>
      </c>
      <c r="K168" s="10" t="s">
        <v>514</v>
      </c>
      <c r="L168" s="8"/>
      <c r="M168" s="10" t="s">
        <v>733</v>
      </c>
      <c r="N168" s="10" t="s">
        <v>1217</v>
      </c>
      <c r="O168" s="10" t="s">
        <v>2686</v>
      </c>
      <c r="P168" s="10" t="s">
        <v>2687</v>
      </c>
    </row>
    <row r="169" spans="1:16" x14ac:dyDescent="0.3">
      <c r="A169" s="5">
        <v>833</v>
      </c>
      <c r="B169" s="10">
        <v>10.210000000000001</v>
      </c>
      <c r="C169" s="10">
        <f t="shared" si="8"/>
        <v>10.210000000000001</v>
      </c>
      <c r="D169" s="6">
        <f t="shared" si="9"/>
        <v>9.2350589225589236E-4</v>
      </c>
      <c r="E169" s="6">
        <v>2.0317129629629635E-3</v>
      </c>
      <c r="F169" s="6">
        <f t="shared" si="10"/>
        <v>4.4697685185185196E-3</v>
      </c>
      <c r="G169" s="6">
        <f t="shared" si="11"/>
        <v>6.9281412037037055E-3</v>
      </c>
      <c r="H169" s="10" t="s">
        <v>629</v>
      </c>
      <c r="I169" s="16" t="s">
        <v>2688</v>
      </c>
      <c r="J169" s="8"/>
      <c r="K169" s="10" t="s">
        <v>0</v>
      </c>
      <c r="L169" s="8"/>
      <c r="M169" s="8"/>
      <c r="N169" s="10" t="s">
        <v>1210</v>
      </c>
      <c r="O169" s="10" t="s">
        <v>2689</v>
      </c>
      <c r="P169" s="10" t="s">
        <v>2690</v>
      </c>
    </row>
    <row r="170" spans="1:16" x14ac:dyDescent="0.3">
      <c r="A170" s="5">
        <v>832</v>
      </c>
      <c r="B170" s="8"/>
      <c r="C170" s="10" t="str">
        <f t="shared" si="8"/>
        <v>-</v>
      </c>
      <c r="D170" s="6">
        <f t="shared" si="9"/>
        <v>9.240319865319866E-4</v>
      </c>
      <c r="E170" s="6">
        <v>2.0328703703703706E-3</v>
      </c>
      <c r="F170" s="6">
        <f t="shared" si="10"/>
        <v>4.4723148148148161E-3</v>
      </c>
      <c r="G170" s="6">
        <f t="shared" si="11"/>
        <v>6.9320879629629654E-3</v>
      </c>
      <c r="H170" s="10" t="s">
        <v>634</v>
      </c>
      <c r="I170" s="16" t="s">
        <v>2691</v>
      </c>
      <c r="J170" s="10" t="s">
        <v>515</v>
      </c>
      <c r="K170" s="10" t="s">
        <v>515</v>
      </c>
      <c r="L170" s="8"/>
      <c r="M170" s="8"/>
      <c r="N170" s="10" t="s">
        <v>1209</v>
      </c>
      <c r="O170" s="10" t="s">
        <v>2692</v>
      </c>
      <c r="P170" s="10" t="s">
        <v>2693</v>
      </c>
    </row>
    <row r="171" spans="1:16" x14ac:dyDescent="0.3">
      <c r="A171" s="5">
        <v>831</v>
      </c>
      <c r="B171" s="10">
        <v>10.220000000000001</v>
      </c>
      <c r="C171" s="10">
        <f t="shared" si="8"/>
        <v>10.220000000000001</v>
      </c>
      <c r="D171" s="6">
        <f t="shared" si="9"/>
        <v>9.2455808080808095E-4</v>
      </c>
      <c r="E171" s="6">
        <v>2.0340277777777783E-3</v>
      </c>
      <c r="F171" s="6">
        <f t="shared" si="10"/>
        <v>4.4748611111111126E-3</v>
      </c>
      <c r="G171" s="6">
        <f t="shared" si="11"/>
        <v>6.9360347222222245E-3</v>
      </c>
      <c r="H171" s="8"/>
      <c r="I171" s="8"/>
      <c r="J171" s="8"/>
      <c r="K171" s="10" t="s">
        <v>0</v>
      </c>
      <c r="L171" s="8"/>
      <c r="M171" s="10" t="s">
        <v>736</v>
      </c>
      <c r="N171" s="10" t="s">
        <v>1204</v>
      </c>
      <c r="O171" s="10" t="s">
        <v>2694</v>
      </c>
      <c r="P171" s="10" t="s">
        <v>2695</v>
      </c>
    </row>
    <row r="172" spans="1:16" x14ac:dyDescent="0.3">
      <c r="A172" s="5">
        <v>830</v>
      </c>
      <c r="B172" s="8"/>
      <c r="C172" s="10" t="str">
        <f t="shared" si="8"/>
        <v>-</v>
      </c>
      <c r="D172" s="6">
        <f t="shared" si="9"/>
        <v>9.2508417508417509E-4</v>
      </c>
      <c r="E172" s="6">
        <v>2.0351851851851854E-3</v>
      </c>
      <c r="F172" s="6">
        <f t="shared" si="10"/>
        <v>4.4774074074074082E-3</v>
      </c>
      <c r="G172" s="6">
        <f t="shared" si="11"/>
        <v>6.9399814814814827E-3</v>
      </c>
      <c r="H172" s="10" t="s">
        <v>636</v>
      </c>
      <c r="I172" s="16" t="s">
        <v>2696</v>
      </c>
      <c r="J172" s="10" t="s">
        <v>518</v>
      </c>
      <c r="K172" s="10" t="s">
        <v>518</v>
      </c>
      <c r="L172" s="10" t="s">
        <v>830</v>
      </c>
      <c r="M172" s="8"/>
      <c r="N172" s="10" t="s">
        <v>1201</v>
      </c>
      <c r="O172" s="10" t="s">
        <v>2697</v>
      </c>
      <c r="P172" s="10" t="s">
        <v>2698</v>
      </c>
    </row>
    <row r="173" spans="1:16" x14ac:dyDescent="0.3">
      <c r="A173" s="5">
        <v>829</v>
      </c>
      <c r="B173" s="8"/>
      <c r="C173" s="10" t="str">
        <f t="shared" si="8"/>
        <v>-</v>
      </c>
      <c r="D173" s="6">
        <f t="shared" si="9"/>
        <v>9.2561026936026955E-4</v>
      </c>
      <c r="E173" s="6">
        <v>2.0363425925925931E-3</v>
      </c>
      <c r="F173" s="6">
        <f t="shared" si="10"/>
        <v>4.4799537037037047E-3</v>
      </c>
      <c r="G173" s="6">
        <f t="shared" si="11"/>
        <v>6.9439282407407427E-3</v>
      </c>
      <c r="H173" s="10" t="s">
        <v>640</v>
      </c>
      <c r="I173" s="16" t="s">
        <v>2699</v>
      </c>
      <c r="J173" s="8"/>
      <c r="K173" s="10" t="s">
        <v>0</v>
      </c>
      <c r="L173" s="8"/>
      <c r="M173" s="8"/>
      <c r="N173" s="10" t="s">
        <v>1195</v>
      </c>
      <c r="O173" s="10" t="s">
        <v>2700</v>
      </c>
      <c r="P173" s="10" t="s">
        <v>2701</v>
      </c>
    </row>
    <row r="174" spans="1:16" x14ac:dyDescent="0.3">
      <c r="A174" s="5">
        <v>828</v>
      </c>
      <c r="B174" s="10">
        <v>10.23</v>
      </c>
      <c r="C174" s="10">
        <f t="shared" si="8"/>
        <v>10.23</v>
      </c>
      <c r="D174" s="6">
        <f t="shared" si="9"/>
        <v>9.2613636363636346E-4</v>
      </c>
      <c r="E174" s="6">
        <v>2.0374999999999998E-3</v>
      </c>
      <c r="F174" s="6">
        <f t="shared" si="10"/>
        <v>4.4825000000000004E-3</v>
      </c>
      <c r="G174" s="6">
        <f t="shared" si="11"/>
        <v>6.9478750000000009E-3</v>
      </c>
      <c r="H174" s="10" t="s">
        <v>642</v>
      </c>
      <c r="I174" s="16" t="s">
        <v>2702</v>
      </c>
      <c r="J174" s="10" t="s">
        <v>523</v>
      </c>
      <c r="K174" s="10" t="s">
        <v>523</v>
      </c>
      <c r="L174" s="8"/>
      <c r="M174" s="10" t="s">
        <v>742</v>
      </c>
      <c r="N174" s="10" t="s">
        <v>1194</v>
      </c>
      <c r="O174" s="10" t="s">
        <v>2703</v>
      </c>
      <c r="P174" s="10" t="s">
        <v>2704</v>
      </c>
    </row>
    <row r="175" spans="1:16" x14ac:dyDescent="0.3">
      <c r="A175" s="5">
        <v>827</v>
      </c>
      <c r="B175" s="8"/>
      <c r="C175" s="10" t="str">
        <f t="shared" si="8"/>
        <v>-</v>
      </c>
      <c r="D175" s="6">
        <f t="shared" si="9"/>
        <v>9.2666245791245782E-4</v>
      </c>
      <c r="E175" s="6">
        <v>2.0386574074074074E-3</v>
      </c>
      <c r="F175" s="6">
        <f t="shared" si="10"/>
        <v>4.4850462962962969E-3</v>
      </c>
      <c r="G175" s="6">
        <f t="shared" si="11"/>
        <v>6.95182175925926E-3</v>
      </c>
      <c r="H175" s="8"/>
      <c r="I175" s="8"/>
      <c r="J175" s="10" t="s">
        <v>524</v>
      </c>
      <c r="K175" s="10" t="s">
        <v>524</v>
      </c>
      <c r="L175" s="8"/>
      <c r="M175" s="8"/>
      <c r="N175" s="10" t="s">
        <v>1189</v>
      </c>
      <c r="O175" s="10" t="s">
        <v>2705</v>
      </c>
      <c r="P175" s="10" t="s">
        <v>2706</v>
      </c>
    </row>
    <row r="176" spans="1:16" x14ac:dyDescent="0.3">
      <c r="A176" s="5">
        <v>826</v>
      </c>
      <c r="B176" s="8"/>
      <c r="C176" s="10" t="str">
        <f t="shared" si="8"/>
        <v>-</v>
      </c>
      <c r="D176" s="6">
        <f t="shared" si="9"/>
        <v>9.2718855218855206E-4</v>
      </c>
      <c r="E176" s="6">
        <v>2.0398148148148146E-3</v>
      </c>
      <c r="F176" s="6">
        <f t="shared" si="10"/>
        <v>4.4875925925925925E-3</v>
      </c>
      <c r="G176" s="6">
        <f t="shared" si="11"/>
        <v>6.9557685185185182E-3</v>
      </c>
      <c r="H176" s="10" t="s">
        <v>645</v>
      </c>
      <c r="I176" s="16" t="s">
        <v>2707</v>
      </c>
      <c r="J176" s="8"/>
      <c r="K176" s="10" t="s">
        <v>0</v>
      </c>
      <c r="L176" s="8"/>
      <c r="M176" s="8"/>
      <c r="N176" s="10" t="s">
        <v>1186</v>
      </c>
      <c r="O176" s="10" t="s">
        <v>2708</v>
      </c>
      <c r="P176" s="10" t="s">
        <v>2709</v>
      </c>
    </row>
    <row r="177" spans="1:16" x14ac:dyDescent="0.3">
      <c r="A177" s="5">
        <v>825</v>
      </c>
      <c r="B177" s="10">
        <v>10.24</v>
      </c>
      <c r="C177" s="10">
        <f t="shared" si="8"/>
        <v>10.24</v>
      </c>
      <c r="D177" s="6">
        <f t="shared" si="9"/>
        <v>9.2771464646464641E-4</v>
      </c>
      <c r="E177" s="6">
        <v>2.0409722222222222E-3</v>
      </c>
      <c r="F177" s="6">
        <f t="shared" si="10"/>
        <v>4.490138888888889E-3</v>
      </c>
      <c r="G177" s="6">
        <f t="shared" si="11"/>
        <v>6.9597152777777782E-3</v>
      </c>
      <c r="H177" s="10" t="s">
        <v>647</v>
      </c>
      <c r="I177" s="16" t="s">
        <v>2710</v>
      </c>
      <c r="J177" s="10" t="s">
        <v>528</v>
      </c>
      <c r="K177" s="10" t="s">
        <v>528</v>
      </c>
      <c r="L177" s="8"/>
      <c r="M177" s="10" t="s">
        <v>746</v>
      </c>
      <c r="N177" s="10" t="s">
        <v>1181</v>
      </c>
      <c r="O177" s="10" t="s">
        <v>2711</v>
      </c>
      <c r="P177" s="10" t="s">
        <v>2712</v>
      </c>
    </row>
    <row r="178" spans="1:16" x14ac:dyDescent="0.3">
      <c r="A178" s="5">
        <v>824</v>
      </c>
      <c r="B178" s="8"/>
      <c r="C178" s="10" t="str">
        <f t="shared" si="8"/>
        <v>-</v>
      </c>
      <c r="D178" s="6">
        <f t="shared" si="9"/>
        <v>9.2824074074074055E-4</v>
      </c>
      <c r="E178" s="6">
        <v>2.0421296296296294E-3</v>
      </c>
      <c r="F178" s="6">
        <f t="shared" si="10"/>
        <v>4.4926851851851855E-3</v>
      </c>
      <c r="G178" s="6">
        <f t="shared" si="11"/>
        <v>6.9636620370370373E-3</v>
      </c>
      <c r="H178" s="10" t="s">
        <v>651</v>
      </c>
      <c r="I178" s="16" t="s">
        <v>2713</v>
      </c>
      <c r="J178" s="8"/>
      <c r="K178" s="10" t="s">
        <v>0</v>
      </c>
      <c r="L178" s="8"/>
      <c r="M178" s="8"/>
      <c r="N178" s="10" t="s">
        <v>1179</v>
      </c>
      <c r="O178" s="10" t="s">
        <v>2714</v>
      </c>
      <c r="P178" s="10" t="s">
        <v>2715</v>
      </c>
    </row>
    <row r="179" spans="1:16" x14ac:dyDescent="0.3">
      <c r="A179" s="5">
        <v>823</v>
      </c>
      <c r="B179" s="10">
        <v>10.25</v>
      </c>
      <c r="C179" s="10">
        <f t="shared" si="8"/>
        <v>10.25</v>
      </c>
      <c r="D179" s="6">
        <f t="shared" si="9"/>
        <v>9.287668350168349E-4</v>
      </c>
      <c r="E179" s="6">
        <v>2.043287037037037E-3</v>
      </c>
      <c r="F179" s="6">
        <f t="shared" si="10"/>
        <v>4.495231481481482E-3</v>
      </c>
      <c r="G179" s="6">
        <f t="shared" si="11"/>
        <v>6.9676087962962973E-3</v>
      </c>
      <c r="H179" s="8"/>
      <c r="I179" s="8"/>
      <c r="J179" s="10" t="s">
        <v>530</v>
      </c>
      <c r="K179" s="10" t="s">
        <v>530</v>
      </c>
      <c r="L179" s="8"/>
      <c r="M179" s="8"/>
      <c r="N179" s="10" t="s">
        <v>1174</v>
      </c>
      <c r="O179" s="10" t="s">
        <v>2716</v>
      </c>
      <c r="P179" s="10" t="s">
        <v>2717</v>
      </c>
    </row>
    <row r="180" spans="1:16" x14ac:dyDescent="0.3">
      <c r="A180" s="5">
        <v>822</v>
      </c>
      <c r="B180" s="8"/>
      <c r="C180" s="10" t="str">
        <f t="shared" si="8"/>
        <v>-</v>
      </c>
      <c r="D180" s="6">
        <f t="shared" si="9"/>
        <v>9.2902988215488207E-4</v>
      </c>
      <c r="E180" s="6">
        <v>2.0438657407407406E-3</v>
      </c>
      <c r="F180" s="6">
        <f t="shared" si="10"/>
        <v>4.4965046296296298E-3</v>
      </c>
      <c r="G180" s="6">
        <f t="shared" si="11"/>
        <v>6.9695821759259268E-3</v>
      </c>
      <c r="H180" s="10" t="s">
        <v>655</v>
      </c>
      <c r="I180" s="16" t="s">
        <v>2718</v>
      </c>
      <c r="J180" s="8"/>
      <c r="K180" s="10" t="s">
        <v>0</v>
      </c>
      <c r="L180" s="8"/>
      <c r="M180" s="10" t="s">
        <v>751</v>
      </c>
      <c r="N180" s="10" t="s">
        <v>1171</v>
      </c>
      <c r="O180" s="10" t="s">
        <v>2719</v>
      </c>
      <c r="P180" s="10" t="s">
        <v>2720</v>
      </c>
    </row>
    <row r="181" spans="1:16" x14ac:dyDescent="0.3">
      <c r="A181" s="5">
        <v>821</v>
      </c>
      <c r="B181" s="10">
        <v>10.26</v>
      </c>
      <c r="C181" s="10">
        <f t="shared" si="8"/>
        <v>10.26</v>
      </c>
      <c r="D181" s="6">
        <f t="shared" si="9"/>
        <v>9.2929292929292914E-4</v>
      </c>
      <c r="E181" s="6">
        <v>2.0444444444444442E-3</v>
      </c>
      <c r="F181" s="6">
        <f t="shared" si="10"/>
        <v>4.4977777777777776E-3</v>
      </c>
      <c r="G181" s="6">
        <f t="shared" si="11"/>
        <v>6.9715555555555555E-3</v>
      </c>
      <c r="H181" s="10" t="s">
        <v>657</v>
      </c>
      <c r="I181" s="16" t="s">
        <v>2721</v>
      </c>
      <c r="J181" s="10" t="s">
        <v>532</v>
      </c>
      <c r="K181" s="10" t="s">
        <v>532</v>
      </c>
      <c r="L181" s="8"/>
      <c r="M181" s="8"/>
      <c r="N181" s="10" t="s">
        <v>1166</v>
      </c>
      <c r="O181" s="10" t="s">
        <v>2722</v>
      </c>
      <c r="P181" s="10" t="s">
        <v>2723</v>
      </c>
    </row>
    <row r="182" spans="1:16" x14ac:dyDescent="0.3">
      <c r="A182" s="5">
        <v>820</v>
      </c>
      <c r="B182" s="8"/>
      <c r="C182" s="10" t="str">
        <f t="shared" si="8"/>
        <v>-</v>
      </c>
      <c r="D182" s="6">
        <f t="shared" si="9"/>
        <v>9.2981902356902349E-4</v>
      </c>
      <c r="E182" s="6">
        <v>2.0456018518518518E-3</v>
      </c>
      <c r="F182" s="6">
        <f t="shared" si="10"/>
        <v>4.5003240740740741E-3</v>
      </c>
      <c r="G182" s="6">
        <f t="shared" si="11"/>
        <v>6.9755023148148155E-3</v>
      </c>
      <c r="H182" s="10" t="s">
        <v>661</v>
      </c>
      <c r="I182" s="16" t="s">
        <v>2724</v>
      </c>
      <c r="J182" s="8"/>
      <c r="K182" s="10" t="s">
        <v>0</v>
      </c>
      <c r="L182" s="8"/>
      <c r="M182" s="8"/>
      <c r="N182" s="10" t="s">
        <v>1164</v>
      </c>
      <c r="O182" s="10" t="s">
        <v>2725</v>
      </c>
      <c r="P182" s="10" t="s">
        <v>2726</v>
      </c>
    </row>
    <row r="183" spans="1:16" x14ac:dyDescent="0.3">
      <c r="A183" s="5">
        <v>819</v>
      </c>
      <c r="B183" s="8"/>
      <c r="C183" s="10" t="str">
        <f t="shared" si="8"/>
        <v>-</v>
      </c>
      <c r="D183" s="6">
        <f t="shared" si="9"/>
        <v>9.3034511784511763E-4</v>
      </c>
      <c r="E183" s="6">
        <v>2.046759259259259E-3</v>
      </c>
      <c r="F183" s="6">
        <f t="shared" si="10"/>
        <v>4.5028703703703706E-3</v>
      </c>
      <c r="G183" s="6">
        <f t="shared" si="11"/>
        <v>6.9794490740740745E-3</v>
      </c>
      <c r="H183" s="10" t="s">
        <v>662</v>
      </c>
      <c r="I183" s="16" t="s">
        <v>2727</v>
      </c>
      <c r="J183" s="10" t="s">
        <v>536</v>
      </c>
      <c r="K183" s="10" t="s">
        <v>536</v>
      </c>
      <c r="L183" s="8"/>
      <c r="M183" s="10" t="s">
        <v>754</v>
      </c>
      <c r="N183" s="10" t="s">
        <v>1158</v>
      </c>
      <c r="O183" s="10" t="s">
        <v>2728</v>
      </c>
      <c r="P183" s="10" t="s">
        <v>2729</v>
      </c>
    </row>
    <row r="184" spans="1:16" x14ac:dyDescent="0.3">
      <c r="A184" s="5">
        <v>818</v>
      </c>
      <c r="B184" s="10">
        <v>10.27</v>
      </c>
      <c r="C184" s="10">
        <f t="shared" si="8"/>
        <v>10.27</v>
      </c>
      <c r="D184" s="6">
        <f t="shared" si="9"/>
        <v>9.3087121212121198E-4</v>
      </c>
      <c r="E184" s="6">
        <v>2.0479166666666666E-3</v>
      </c>
      <c r="F184" s="6">
        <f t="shared" si="10"/>
        <v>4.5054166666666671E-3</v>
      </c>
      <c r="G184" s="6">
        <f t="shared" si="11"/>
        <v>6.9833958333333345E-3</v>
      </c>
      <c r="H184" s="8"/>
      <c r="I184" s="8"/>
      <c r="J184" s="10" t="s">
        <v>538</v>
      </c>
      <c r="K184" s="10" t="s">
        <v>538</v>
      </c>
      <c r="L184" s="10" t="s">
        <v>847</v>
      </c>
      <c r="M184" s="8"/>
      <c r="N184" s="10" t="s">
        <v>1156</v>
      </c>
      <c r="O184" s="10" t="s">
        <v>2730</v>
      </c>
      <c r="P184" s="10" t="s">
        <v>2731</v>
      </c>
    </row>
    <row r="185" spans="1:16" x14ac:dyDescent="0.3">
      <c r="A185" s="5">
        <v>817</v>
      </c>
      <c r="B185" s="8"/>
      <c r="C185" s="10" t="str">
        <f t="shared" si="8"/>
        <v>-</v>
      </c>
      <c r="D185" s="6">
        <f t="shared" si="9"/>
        <v>9.3139730639730644E-4</v>
      </c>
      <c r="E185" s="6">
        <v>2.0490740740740743E-3</v>
      </c>
      <c r="F185" s="6">
        <f t="shared" si="10"/>
        <v>4.5079629629629636E-3</v>
      </c>
      <c r="G185" s="6">
        <f t="shared" si="11"/>
        <v>6.9873425925925936E-3</v>
      </c>
      <c r="H185" s="10" t="s">
        <v>667</v>
      </c>
      <c r="I185" s="16" t="s">
        <v>1961</v>
      </c>
      <c r="J185" s="8"/>
      <c r="K185" s="10" t="s">
        <v>0</v>
      </c>
      <c r="L185" s="8"/>
      <c r="M185" s="8"/>
      <c r="N185" s="10" t="s">
        <v>1152</v>
      </c>
      <c r="O185" s="10" t="s">
        <v>2732</v>
      </c>
      <c r="P185" s="10" t="s">
        <v>2733</v>
      </c>
    </row>
    <row r="186" spans="1:16" x14ac:dyDescent="0.3">
      <c r="A186" s="5">
        <v>816</v>
      </c>
      <c r="B186" s="10">
        <v>10.28</v>
      </c>
      <c r="C186" s="10">
        <f t="shared" si="8"/>
        <v>10.28</v>
      </c>
      <c r="D186" s="6">
        <f t="shared" si="9"/>
        <v>9.3192340067340079E-4</v>
      </c>
      <c r="E186" s="6">
        <v>2.0502314814814819E-3</v>
      </c>
      <c r="F186" s="6">
        <f t="shared" si="10"/>
        <v>4.5105092592592601E-3</v>
      </c>
      <c r="G186" s="6">
        <f t="shared" si="11"/>
        <v>6.9912893518518536E-3</v>
      </c>
      <c r="H186" s="10" t="s">
        <v>669</v>
      </c>
      <c r="I186" s="16" t="s">
        <v>2734</v>
      </c>
      <c r="J186" s="10" t="s">
        <v>541</v>
      </c>
      <c r="K186" s="10" t="s">
        <v>541</v>
      </c>
      <c r="L186" s="8"/>
      <c r="M186" s="10" t="s">
        <v>758</v>
      </c>
      <c r="N186" s="10" t="s">
        <v>1149</v>
      </c>
      <c r="O186" s="10" t="s">
        <v>2735</v>
      </c>
      <c r="P186" s="10" t="s">
        <v>2736</v>
      </c>
    </row>
    <row r="187" spans="1:16" x14ac:dyDescent="0.3">
      <c r="A187" s="5">
        <v>815</v>
      </c>
      <c r="B187" s="8"/>
      <c r="C187" s="10" t="str">
        <f t="shared" si="8"/>
        <v>-</v>
      </c>
      <c r="D187" s="6">
        <f t="shared" si="9"/>
        <v>9.3244949494949493E-4</v>
      </c>
      <c r="E187" s="6">
        <v>2.0513888888888891E-3</v>
      </c>
      <c r="F187" s="6">
        <f t="shared" si="10"/>
        <v>4.5130555555555566E-3</v>
      </c>
      <c r="G187" s="6">
        <f t="shared" si="11"/>
        <v>6.9952361111111127E-3</v>
      </c>
      <c r="H187" s="10" t="s">
        <v>672</v>
      </c>
      <c r="I187" s="16" t="s">
        <v>2737</v>
      </c>
      <c r="J187" s="8"/>
      <c r="K187" s="10" t="s">
        <v>0</v>
      </c>
      <c r="L187" s="8"/>
      <c r="M187" s="8"/>
      <c r="N187" s="10" t="s">
        <v>1144</v>
      </c>
      <c r="O187" s="10" t="s">
        <v>2712</v>
      </c>
      <c r="P187" s="10" t="s">
        <v>2738</v>
      </c>
    </row>
    <row r="188" spans="1:16" x14ac:dyDescent="0.3">
      <c r="A188" s="5">
        <v>814</v>
      </c>
      <c r="B188" s="8"/>
      <c r="C188" s="10" t="str">
        <f t="shared" si="8"/>
        <v>-</v>
      </c>
      <c r="D188" s="6">
        <f t="shared" si="9"/>
        <v>9.3297558922558928E-4</v>
      </c>
      <c r="E188" s="6">
        <v>2.0525462962962967E-3</v>
      </c>
      <c r="F188" s="6">
        <f t="shared" si="10"/>
        <v>4.5156018518518531E-3</v>
      </c>
      <c r="G188" s="6">
        <f t="shared" si="11"/>
        <v>6.9991828703703726E-3</v>
      </c>
      <c r="H188" s="8"/>
      <c r="I188" s="8"/>
      <c r="J188" s="10" t="s">
        <v>543</v>
      </c>
      <c r="K188" s="10" t="s">
        <v>543</v>
      </c>
      <c r="L188" s="8"/>
      <c r="M188" s="8"/>
      <c r="N188" s="10" t="s">
        <v>1141</v>
      </c>
      <c r="O188" s="10" t="s">
        <v>2715</v>
      </c>
      <c r="P188" s="10" t="s">
        <v>2739</v>
      </c>
    </row>
    <row r="189" spans="1:16" x14ac:dyDescent="0.3">
      <c r="A189" s="5">
        <v>813</v>
      </c>
      <c r="B189" s="10">
        <v>10.29</v>
      </c>
      <c r="C189" s="10">
        <f t="shared" si="8"/>
        <v>10.29</v>
      </c>
      <c r="D189" s="6">
        <f t="shared" si="9"/>
        <v>9.3350168350168352E-4</v>
      </c>
      <c r="E189" s="6">
        <v>2.0537037037037039E-3</v>
      </c>
      <c r="F189" s="6">
        <f t="shared" si="10"/>
        <v>4.5181481481481487E-3</v>
      </c>
      <c r="G189" s="6">
        <f t="shared" si="11"/>
        <v>7.0031296296296308E-3</v>
      </c>
      <c r="H189" s="10" t="s">
        <v>675</v>
      </c>
      <c r="I189" s="16" t="s">
        <v>1969</v>
      </c>
      <c r="J189" s="8"/>
      <c r="K189" s="10" t="s">
        <v>0</v>
      </c>
      <c r="L189" s="8"/>
      <c r="M189" s="10" t="s">
        <v>762</v>
      </c>
      <c r="N189" s="10" t="s">
        <v>1137</v>
      </c>
      <c r="O189" s="10" t="s">
        <v>2717</v>
      </c>
      <c r="P189" s="10" t="s">
        <v>2740</v>
      </c>
    </row>
    <row r="190" spans="1:16" x14ac:dyDescent="0.3">
      <c r="A190" s="5">
        <v>812</v>
      </c>
      <c r="B190" s="8"/>
      <c r="C190" s="10" t="str">
        <f t="shared" si="8"/>
        <v>-</v>
      </c>
      <c r="D190" s="6">
        <f t="shared" si="9"/>
        <v>9.3402777777777787E-4</v>
      </c>
      <c r="E190" s="6">
        <v>2.0548611111111115E-3</v>
      </c>
      <c r="F190" s="6">
        <f t="shared" si="10"/>
        <v>4.5206944444444452E-3</v>
      </c>
      <c r="G190" s="6">
        <f t="shared" si="11"/>
        <v>7.0070763888888899E-3</v>
      </c>
      <c r="H190" s="10" t="s">
        <v>678</v>
      </c>
      <c r="I190" s="16" t="s">
        <v>2741</v>
      </c>
      <c r="J190" s="10" t="s">
        <v>545</v>
      </c>
      <c r="K190" s="10" t="s">
        <v>545</v>
      </c>
      <c r="L190" s="8"/>
      <c r="M190" s="8"/>
      <c r="N190" s="10" t="s">
        <v>1134</v>
      </c>
      <c r="O190" s="10" t="s">
        <v>2720</v>
      </c>
      <c r="P190" s="10" t="s">
        <v>2742</v>
      </c>
    </row>
    <row r="191" spans="1:16" x14ac:dyDescent="0.3">
      <c r="A191" s="5">
        <v>811</v>
      </c>
      <c r="B191" s="10">
        <v>10.3</v>
      </c>
      <c r="C191" s="10">
        <f t="shared" si="8"/>
        <v>10.3</v>
      </c>
      <c r="D191" s="6">
        <f t="shared" si="9"/>
        <v>9.3429082491582494E-4</v>
      </c>
      <c r="E191" s="6">
        <v>2.0554398148148151E-3</v>
      </c>
      <c r="F191" s="6">
        <f t="shared" si="10"/>
        <v>4.5219675925925939E-3</v>
      </c>
      <c r="G191" s="6">
        <f t="shared" si="11"/>
        <v>7.0090497685185204E-3</v>
      </c>
      <c r="H191" s="10" t="s">
        <v>680</v>
      </c>
      <c r="I191" s="16" t="s">
        <v>2743</v>
      </c>
      <c r="J191" s="8"/>
      <c r="K191" s="10" t="s">
        <v>0</v>
      </c>
      <c r="L191" s="8"/>
      <c r="M191" s="8"/>
      <c r="N191" s="10" t="s">
        <v>1129</v>
      </c>
      <c r="O191" s="10" t="s">
        <v>2723</v>
      </c>
      <c r="P191" s="10" t="s">
        <v>2744</v>
      </c>
    </row>
    <row r="192" spans="1:16" x14ac:dyDescent="0.3">
      <c r="A192" s="5">
        <v>810</v>
      </c>
      <c r="B192" s="8"/>
      <c r="C192" s="10" t="str">
        <f t="shared" si="8"/>
        <v>-</v>
      </c>
      <c r="D192" s="6">
        <f t="shared" si="9"/>
        <v>9.3455387205387201E-4</v>
      </c>
      <c r="E192" s="6">
        <v>2.0560185185185187E-3</v>
      </c>
      <c r="F192" s="6">
        <f t="shared" si="10"/>
        <v>4.5232407407407417E-3</v>
      </c>
      <c r="G192" s="6">
        <f t="shared" si="11"/>
        <v>7.0110231481481499E-3</v>
      </c>
      <c r="H192" s="8"/>
      <c r="I192" s="8"/>
      <c r="J192" s="10" t="s">
        <v>548</v>
      </c>
      <c r="K192" s="10" t="s">
        <v>548</v>
      </c>
      <c r="L192" s="8"/>
      <c r="M192" s="10" t="s">
        <v>767</v>
      </c>
      <c r="N192" s="10" t="s">
        <v>1127</v>
      </c>
      <c r="O192" s="10" t="s">
        <v>2726</v>
      </c>
      <c r="P192" s="10" t="s">
        <v>2745</v>
      </c>
    </row>
    <row r="193" spans="1:16" x14ac:dyDescent="0.3">
      <c r="A193" s="5">
        <v>809</v>
      </c>
      <c r="B193" s="8"/>
      <c r="C193" s="10" t="str">
        <f t="shared" si="8"/>
        <v>-</v>
      </c>
      <c r="D193" s="6">
        <f t="shared" si="9"/>
        <v>9.3507996632996636E-4</v>
      </c>
      <c r="E193" s="6">
        <v>2.0571759259259263E-3</v>
      </c>
      <c r="F193" s="6">
        <f t="shared" si="10"/>
        <v>4.5257870370370382E-3</v>
      </c>
      <c r="G193" s="6">
        <f t="shared" si="11"/>
        <v>7.0149699074074099E-3</v>
      </c>
      <c r="H193" s="10" t="s">
        <v>684</v>
      </c>
      <c r="I193" s="16" t="s">
        <v>2746</v>
      </c>
      <c r="J193" s="10" t="s">
        <v>550</v>
      </c>
      <c r="K193" s="10" t="s">
        <v>550</v>
      </c>
      <c r="L193" s="8"/>
      <c r="M193" s="8"/>
      <c r="N193" s="10" t="s">
        <v>1122</v>
      </c>
      <c r="O193" s="10" t="s">
        <v>2747</v>
      </c>
      <c r="P193" s="10" t="s">
        <v>2748</v>
      </c>
    </row>
    <row r="194" spans="1:16" x14ac:dyDescent="0.3">
      <c r="A194" s="5">
        <v>808</v>
      </c>
      <c r="B194" s="10">
        <v>10.31</v>
      </c>
      <c r="C194" s="10">
        <f t="shared" ref="C194:C257" si="12">IF(B194="","-",B194)</f>
        <v>10.31</v>
      </c>
      <c r="D194" s="6">
        <f t="shared" ref="D194:D257" si="13">E194/2.2</f>
        <v>9.356060606060606E-4</v>
      </c>
      <c r="E194" s="6">
        <v>2.0583333333333335E-3</v>
      </c>
      <c r="F194" s="6">
        <f t="shared" ref="F194:F257" si="14">E194*2.2</f>
        <v>4.5283333333333339E-3</v>
      </c>
      <c r="G194" s="6">
        <f t="shared" ref="G194:G257" si="15">F194*1.55</f>
        <v>7.0189166666666681E-3</v>
      </c>
      <c r="H194" s="10" t="s">
        <v>688</v>
      </c>
      <c r="I194" s="16" t="s">
        <v>2749</v>
      </c>
      <c r="J194" s="8"/>
      <c r="K194" s="10" t="s">
        <v>0</v>
      </c>
      <c r="L194" s="8"/>
      <c r="M194" s="8"/>
      <c r="N194" s="10" t="s">
        <v>1119</v>
      </c>
      <c r="O194" s="10" t="s">
        <v>2750</v>
      </c>
      <c r="P194" s="10" t="s">
        <v>2751</v>
      </c>
    </row>
    <row r="195" spans="1:16" x14ac:dyDescent="0.3">
      <c r="A195" s="5">
        <v>807</v>
      </c>
      <c r="B195" s="8"/>
      <c r="C195" s="10" t="str">
        <f t="shared" si="12"/>
        <v>-</v>
      </c>
      <c r="D195" s="6">
        <f t="shared" si="13"/>
        <v>9.3613215488215495E-4</v>
      </c>
      <c r="E195" s="6">
        <v>2.0594907407407411E-3</v>
      </c>
      <c r="F195" s="6">
        <f t="shared" si="14"/>
        <v>4.5308796296296304E-3</v>
      </c>
      <c r="G195" s="6">
        <f t="shared" si="15"/>
        <v>7.0228634259259272E-3</v>
      </c>
      <c r="H195" s="10" t="s">
        <v>689</v>
      </c>
      <c r="I195" s="16" t="s">
        <v>2752</v>
      </c>
      <c r="J195" s="10" t="s">
        <v>554</v>
      </c>
      <c r="K195" s="10" t="s">
        <v>554</v>
      </c>
      <c r="L195" s="8"/>
      <c r="M195" s="10" t="s">
        <v>772</v>
      </c>
      <c r="N195" s="10" t="s">
        <v>1114</v>
      </c>
      <c r="O195" s="10" t="s">
        <v>2733</v>
      </c>
      <c r="P195" s="10" t="s">
        <v>2753</v>
      </c>
    </row>
    <row r="196" spans="1:16" x14ac:dyDescent="0.3">
      <c r="A196" s="5">
        <v>806</v>
      </c>
      <c r="B196" s="10">
        <v>10.32</v>
      </c>
      <c r="C196" s="10">
        <f t="shared" si="12"/>
        <v>10.32</v>
      </c>
      <c r="D196" s="6">
        <f t="shared" si="13"/>
        <v>9.3665824915824909E-4</v>
      </c>
      <c r="E196" s="6">
        <v>2.0606481481481483E-3</v>
      </c>
      <c r="F196" s="6">
        <f t="shared" si="14"/>
        <v>4.5334259259259269E-3</v>
      </c>
      <c r="G196" s="6">
        <f t="shared" si="15"/>
        <v>7.0268101851851872E-3</v>
      </c>
      <c r="H196" s="8"/>
      <c r="I196" s="8"/>
      <c r="J196" s="8"/>
      <c r="K196" s="10" t="s">
        <v>0</v>
      </c>
      <c r="L196" s="10" t="s">
        <v>863</v>
      </c>
      <c r="M196" s="8"/>
      <c r="N196" s="10" t="s">
        <v>1113</v>
      </c>
      <c r="O196" s="10" t="s">
        <v>2736</v>
      </c>
      <c r="P196" s="10" t="s">
        <v>2754</v>
      </c>
    </row>
    <row r="197" spans="1:16" x14ac:dyDescent="0.3">
      <c r="A197" s="5">
        <v>805</v>
      </c>
      <c r="B197" s="8"/>
      <c r="C197" s="10" t="str">
        <f t="shared" si="12"/>
        <v>-</v>
      </c>
      <c r="D197" s="6">
        <f t="shared" si="13"/>
        <v>9.3718434343434355E-4</v>
      </c>
      <c r="E197" s="6">
        <v>2.0618055555555559E-3</v>
      </c>
      <c r="F197" s="6">
        <f t="shared" si="14"/>
        <v>4.5359722222222234E-3</v>
      </c>
      <c r="G197" s="6">
        <f t="shared" si="15"/>
        <v>7.0307569444444462E-3</v>
      </c>
      <c r="H197" s="10" t="s">
        <v>693</v>
      </c>
      <c r="I197" s="16" t="s">
        <v>2755</v>
      </c>
      <c r="J197" s="10" t="s">
        <v>557</v>
      </c>
      <c r="K197" s="10" t="s">
        <v>557</v>
      </c>
      <c r="L197" s="8"/>
      <c r="M197" s="8"/>
      <c r="N197" s="10" t="s">
        <v>1108</v>
      </c>
      <c r="O197" s="10" t="s">
        <v>2738</v>
      </c>
      <c r="P197" s="10" t="s">
        <v>2756</v>
      </c>
    </row>
    <row r="198" spans="1:16" x14ac:dyDescent="0.3">
      <c r="A198" s="5">
        <v>804</v>
      </c>
      <c r="B198" s="8"/>
      <c r="C198" s="10" t="str">
        <f t="shared" si="12"/>
        <v>-</v>
      </c>
      <c r="D198" s="6">
        <f t="shared" si="13"/>
        <v>9.3771043771043768E-4</v>
      </c>
      <c r="E198" s="6">
        <v>2.0629629629629631E-3</v>
      </c>
      <c r="F198" s="6">
        <f t="shared" si="14"/>
        <v>4.538518518518519E-3</v>
      </c>
      <c r="G198" s="6">
        <f t="shared" si="15"/>
        <v>7.0347037037037045E-3</v>
      </c>
      <c r="H198" s="10" t="s">
        <v>696</v>
      </c>
      <c r="I198" s="16" t="s">
        <v>2757</v>
      </c>
      <c r="J198" s="8"/>
      <c r="K198" s="10" t="s">
        <v>0</v>
      </c>
      <c r="L198" s="8"/>
      <c r="M198" s="10" t="s">
        <v>776</v>
      </c>
      <c r="N198" s="10" t="s">
        <v>1104</v>
      </c>
      <c r="O198" s="10" t="s">
        <v>2739</v>
      </c>
      <c r="P198" s="10" t="s">
        <v>2758</v>
      </c>
    </row>
    <row r="199" spans="1:16" x14ac:dyDescent="0.3">
      <c r="A199" s="5">
        <v>803</v>
      </c>
      <c r="B199" s="10">
        <v>10.33</v>
      </c>
      <c r="C199" s="10">
        <f t="shared" si="12"/>
        <v>10.33</v>
      </c>
      <c r="D199" s="6">
        <f t="shared" si="13"/>
        <v>9.3823653198653204E-4</v>
      </c>
      <c r="E199" s="6">
        <v>2.0641203703703707E-3</v>
      </c>
      <c r="F199" s="6">
        <f t="shared" si="14"/>
        <v>4.5410648148148155E-3</v>
      </c>
      <c r="G199" s="6">
        <f t="shared" si="15"/>
        <v>7.0386504629629644E-3</v>
      </c>
      <c r="H199" s="10" t="s">
        <v>700</v>
      </c>
      <c r="I199" s="16" t="s">
        <v>2759</v>
      </c>
      <c r="J199" s="10" t="s">
        <v>560</v>
      </c>
      <c r="K199" s="10" t="s">
        <v>560</v>
      </c>
      <c r="L199" s="8"/>
      <c r="M199" s="8"/>
      <c r="N199" s="10" t="s">
        <v>1100</v>
      </c>
      <c r="O199" s="10" t="s">
        <v>2760</v>
      </c>
      <c r="P199" s="10" t="s">
        <v>2761</v>
      </c>
    </row>
    <row r="200" spans="1:16" x14ac:dyDescent="0.3">
      <c r="A200" s="5">
        <v>802</v>
      </c>
      <c r="B200" s="8"/>
      <c r="C200" s="10" t="str">
        <f t="shared" si="12"/>
        <v>-</v>
      </c>
      <c r="D200" s="6">
        <f t="shared" si="13"/>
        <v>9.3876262626262617E-4</v>
      </c>
      <c r="E200" s="6">
        <v>2.0652777777777779E-3</v>
      </c>
      <c r="F200" s="6">
        <f t="shared" si="14"/>
        <v>4.543611111111112E-3</v>
      </c>
      <c r="G200" s="6">
        <f t="shared" si="15"/>
        <v>7.0425972222222235E-3</v>
      </c>
      <c r="H200" s="10" t="s">
        <v>702</v>
      </c>
      <c r="I200" s="16" t="s">
        <v>2762</v>
      </c>
      <c r="J200" s="8"/>
      <c r="K200" s="10" t="s">
        <v>0</v>
      </c>
      <c r="L200" s="8"/>
      <c r="M200" s="8"/>
      <c r="N200" s="10" t="s">
        <v>1097</v>
      </c>
      <c r="O200" s="10" t="s">
        <v>2763</v>
      </c>
      <c r="P200" s="10" t="s">
        <v>2764</v>
      </c>
    </row>
    <row r="201" spans="1:16" x14ac:dyDescent="0.3">
      <c r="A201" s="5">
        <v>801</v>
      </c>
      <c r="B201" s="8"/>
      <c r="C201" s="10" t="str">
        <f t="shared" si="12"/>
        <v>-</v>
      </c>
      <c r="D201" s="6">
        <f t="shared" si="13"/>
        <v>9.3928872053872063E-4</v>
      </c>
      <c r="E201" s="6">
        <v>2.0664351851851855E-3</v>
      </c>
      <c r="F201" s="6">
        <f t="shared" si="14"/>
        <v>4.5461574074074085E-3</v>
      </c>
      <c r="G201" s="6">
        <f t="shared" si="15"/>
        <v>7.0465439814814835E-3</v>
      </c>
      <c r="H201" s="8"/>
      <c r="I201" s="8"/>
      <c r="J201" s="10" t="s">
        <v>562</v>
      </c>
      <c r="K201" s="10" t="s">
        <v>562</v>
      </c>
      <c r="L201" s="8"/>
      <c r="M201" s="10" t="s">
        <v>781</v>
      </c>
      <c r="N201" s="10" t="s">
        <v>1092</v>
      </c>
      <c r="O201" s="10" t="s">
        <v>2765</v>
      </c>
      <c r="P201" s="10" t="s">
        <v>2766</v>
      </c>
    </row>
    <row r="202" spans="1:16" x14ac:dyDescent="0.3">
      <c r="A202" s="5">
        <v>800</v>
      </c>
      <c r="B202" s="10">
        <v>10.34</v>
      </c>
      <c r="C202" s="10">
        <f t="shared" si="12"/>
        <v>10.34</v>
      </c>
      <c r="D202" s="6">
        <f t="shared" si="13"/>
        <v>9.395517676767677E-4</v>
      </c>
      <c r="E202" s="6">
        <v>2.0670138888888891E-3</v>
      </c>
      <c r="F202" s="6">
        <f t="shared" si="14"/>
        <v>4.5474305555555563E-3</v>
      </c>
      <c r="G202" s="6">
        <f t="shared" si="15"/>
        <v>7.0485173611111122E-3</v>
      </c>
      <c r="H202" s="10" t="s">
        <v>705</v>
      </c>
      <c r="I202" s="16" t="s">
        <v>2767</v>
      </c>
      <c r="J202" s="10" t="s">
        <v>565</v>
      </c>
      <c r="K202" s="10" t="s">
        <v>565</v>
      </c>
      <c r="L202" s="8"/>
      <c r="M202" s="8"/>
      <c r="N202" s="10" t="s">
        <v>1088</v>
      </c>
      <c r="O202" s="10" t="s">
        <v>2768</v>
      </c>
      <c r="P202" s="10" t="s">
        <v>2769</v>
      </c>
    </row>
    <row r="203" spans="1:16" x14ac:dyDescent="0.3">
      <c r="A203" s="5">
        <v>799</v>
      </c>
      <c r="B203" s="8"/>
      <c r="C203" s="10" t="str">
        <f t="shared" si="12"/>
        <v>-</v>
      </c>
      <c r="D203" s="6">
        <f t="shared" si="13"/>
        <v>9.3981481481481477E-4</v>
      </c>
      <c r="E203" s="6">
        <v>2.0675925925925927E-3</v>
      </c>
      <c r="F203" s="6">
        <f t="shared" si="14"/>
        <v>4.5487037037037041E-3</v>
      </c>
      <c r="G203" s="6">
        <f t="shared" si="15"/>
        <v>7.0504907407407417E-3</v>
      </c>
      <c r="H203" s="10" t="s">
        <v>708</v>
      </c>
      <c r="I203" s="16" t="s">
        <v>1997</v>
      </c>
      <c r="J203" s="8"/>
      <c r="K203" s="10" t="s">
        <v>0</v>
      </c>
      <c r="L203" s="8"/>
      <c r="M203" s="8"/>
      <c r="N203" s="10" t="s">
        <v>1083</v>
      </c>
      <c r="O203" s="10" t="s">
        <v>2770</v>
      </c>
      <c r="P203" s="10" t="s">
        <v>2771</v>
      </c>
    </row>
    <row r="204" spans="1:16" x14ac:dyDescent="0.3">
      <c r="A204" s="5">
        <v>798</v>
      </c>
      <c r="B204" s="10">
        <v>10.35</v>
      </c>
      <c r="C204" s="10">
        <f t="shared" si="12"/>
        <v>10.35</v>
      </c>
      <c r="D204" s="6">
        <f t="shared" si="13"/>
        <v>9.4034090909090912E-4</v>
      </c>
      <c r="E204" s="6">
        <v>2.0687500000000003E-3</v>
      </c>
      <c r="F204" s="6">
        <f t="shared" si="14"/>
        <v>4.5512500000000006E-3</v>
      </c>
      <c r="G204" s="6">
        <f t="shared" si="15"/>
        <v>7.0544375000000008E-3</v>
      </c>
      <c r="H204" s="10" t="s">
        <v>711</v>
      </c>
      <c r="I204" s="16" t="s">
        <v>2772</v>
      </c>
      <c r="J204" s="10" t="s">
        <v>566</v>
      </c>
      <c r="K204" s="10" t="s">
        <v>566</v>
      </c>
      <c r="L204" s="8"/>
      <c r="M204" s="10" t="s">
        <v>785</v>
      </c>
      <c r="N204" s="10" t="s">
        <v>1081</v>
      </c>
      <c r="O204" s="10" t="s">
        <v>2773</v>
      </c>
      <c r="P204" s="10" t="s">
        <v>2774</v>
      </c>
    </row>
    <row r="205" spans="1:16" x14ac:dyDescent="0.3">
      <c r="A205" s="5">
        <v>797</v>
      </c>
      <c r="B205" s="8"/>
      <c r="C205" s="10" t="str">
        <f t="shared" si="12"/>
        <v>-</v>
      </c>
      <c r="D205" s="6">
        <f t="shared" si="13"/>
        <v>9.4086700336700336E-4</v>
      </c>
      <c r="E205" s="6">
        <v>2.0699074074074075E-3</v>
      </c>
      <c r="F205" s="6">
        <f t="shared" si="14"/>
        <v>4.5537962962962971E-3</v>
      </c>
      <c r="G205" s="6">
        <f t="shared" si="15"/>
        <v>7.0583842592592608E-3</v>
      </c>
      <c r="H205" s="8"/>
      <c r="I205" s="8"/>
      <c r="J205" s="8"/>
      <c r="K205" s="10" t="s">
        <v>0</v>
      </c>
      <c r="L205" s="8"/>
      <c r="M205" s="8"/>
      <c r="N205" s="10" t="s">
        <v>1077</v>
      </c>
      <c r="O205" s="10" t="s">
        <v>2775</v>
      </c>
      <c r="P205" s="10" t="s">
        <v>2776</v>
      </c>
    </row>
    <row r="206" spans="1:16" x14ac:dyDescent="0.3">
      <c r="A206" s="5">
        <v>796</v>
      </c>
      <c r="B206" s="10">
        <v>10.36</v>
      </c>
      <c r="C206" s="10">
        <f t="shared" si="12"/>
        <v>10.36</v>
      </c>
      <c r="D206" s="6">
        <f t="shared" si="13"/>
        <v>9.4139309764309771E-4</v>
      </c>
      <c r="E206" s="6">
        <v>2.0710648148148151E-3</v>
      </c>
      <c r="F206" s="6">
        <f t="shared" si="14"/>
        <v>4.5563425925925936E-3</v>
      </c>
      <c r="G206" s="6">
        <f t="shared" si="15"/>
        <v>7.0623310185185199E-3</v>
      </c>
      <c r="H206" s="10" t="s">
        <v>713</v>
      </c>
      <c r="I206" s="16" t="s">
        <v>2777</v>
      </c>
      <c r="J206" s="10" t="s">
        <v>571</v>
      </c>
      <c r="K206" s="10" t="s">
        <v>571</v>
      </c>
      <c r="L206" s="8"/>
      <c r="M206" s="8"/>
      <c r="N206" s="10" t="s">
        <v>1074</v>
      </c>
      <c r="O206" s="10" t="s">
        <v>2778</v>
      </c>
      <c r="P206" s="10" t="s">
        <v>2779</v>
      </c>
    </row>
    <row r="207" spans="1:16" x14ac:dyDescent="0.3">
      <c r="A207" s="5">
        <v>795</v>
      </c>
      <c r="B207" s="8"/>
      <c r="C207" s="10" t="str">
        <f t="shared" si="12"/>
        <v>-</v>
      </c>
      <c r="D207" s="6">
        <f t="shared" si="13"/>
        <v>9.4191919191919185E-4</v>
      </c>
      <c r="E207" s="6">
        <v>2.0722222222222223E-3</v>
      </c>
      <c r="F207" s="6">
        <f t="shared" si="14"/>
        <v>4.5588888888888892E-3</v>
      </c>
      <c r="G207" s="6">
        <f t="shared" si="15"/>
        <v>7.0662777777777781E-3</v>
      </c>
      <c r="H207" s="10" t="s">
        <v>718</v>
      </c>
      <c r="I207" s="16" t="s">
        <v>2780</v>
      </c>
      <c r="J207" s="8"/>
      <c r="K207" s="10" t="s">
        <v>0</v>
      </c>
      <c r="L207" s="10" t="s">
        <v>880</v>
      </c>
      <c r="M207" s="10" t="s">
        <v>788</v>
      </c>
      <c r="N207" s="10" t="s">
        <v>1069</v>
      </c>
      <c r="O207" s="10" t="s">
        <v>2781</v>
      </c>
      <c r="P207" s="10" t="s">
        <v>2782</v>
      </c>
    </row>
    <row r="208" spans="1:16" x14ac:dyDescent="0.3">
      <c r="A208" s="5">
        <v>794</v>
      </c>
      <c r="B208" s="8"/>
      <c r="C208" s="10" t="str">
        <f t="shared" si="12"/>
        <v>-</v>
      </c>
      <c r="D208" s="6">
        <f t="shared" si="13"/>
        <v>9.424452861952862E-4</v>
      </c>
      <c r="E208" s="6">
        <v>2.0733796296296299E-3</v>
      </c>
      <c r="F208" s="6">
        <f t="shared" si="14"/>
        <v>4.5614351851851857E-3</v>
      </c>
      <c r="G208" s="6">
        <f t="shared" si="15"/>
        <v>7.0702245370370381E-3</v>
      </c>
      <c r="H208" s="10" t="s">
        <v>719</v>
      </c>
      <c r="I208" s="16" t="s">
        <v>2006</v>
      </c>
      <c r="J208" s="10" t="s">
        <v>573</v>
      </c>
      <c r="K208" s="10" t="s">
        <v>573</v>
      </c>
      <c r="L208" s="8"/>
      <c r="M208" s="8"/>
      <c r="N208" s="10" t="s">
        <v>1067</v>
      </c>
      <c r="O208" s="10" t="s">
        <v>2783</v>
      </c>
      <c r="P208" s="10" t="s">
        <v>2784</v>
      </c>
    </row>
    <row r="209" spans="1:16" x14ac:dyDescent="0.3">
      <c r="A209" s="5">
        <v>793</v>
      </c>
      <c r="B209" s="10">
        <v>10.37</v>
      </c>
      <c r="C209" s="10">
        <f t="shared" si="12"/>
        <v>10.37</v>
      </c>
      <c r="D209" s="6">
        <f t="shared" si="13"/>
        <v>9.4297138047138044E-4</v>
      </c>
      <c r="E209" s="6">
        <v>2.0745370370370371E-3</v>
      </c>
      <c r="F209" s="6">
        <f t="shared" si="14"/>
        <v>4.5639814814814822E-3</v>
      </c>
      <c r="G209" s="6">
        <f t="shared" si="15"/>
        <v>7.074171296296298E-3</v>
      </c>
      <c r="H209" s="8"/>
      <c r="I209" s="8"/>
      <c r="J209" s="8"/>
      <c r="K209" s="10" t="s">
        <v>0</v>
      </c>
      <c r="L209" s="8"/>
      <c r="M209" s="8"/>
      <c r="N209" s="10" t="s">
        <v>1060</v>
      </c>
      <c r="O209" s="10" t="s">
        <v>2785</v>
      </c>
      <c r="P209" s="10" t="s">
        <v>2786</v>
      </c>
    </row>
    <row r="210" spans="1:16" x14ac:dyDescent="0.3">
      <c r="A210" s="5">
        <v>792</v>
      </c>
      <c r="B210" s="8"/>
      <c r="C210" s="10" t="str">
        <f t="shared" si="12"/>
        <v>-</v>
      </c>
      <c r="D210" s="6">
        <f t="shared" si="13"/>
        <v>9.4349747474747479E-4</v>
      </c>
      <c r="E210" s="6">
        <v>2.0756944444444447E-3</v>
      </c>
      <c r="F210" s="6">
        <f t="shared" si="14"/>
        <v>4.5665277777777787E-3</v>
      </c>
      <c r="G210" s="6">
        <f t="shared" si="15"/>
        <v>7.0781180555555571E-3</v>
      </c>
      <c r="H210" s="10" t="s">
        <v>723</v>
      </c>
      <c r="I210" s="16" t="s">
        <v>2787</v>
      </c>
      <c r="J210" s="10" t="s">
        <v>577</v>
      </c>
      <c r="K210" s="10" t="s">
        <v>577</v>
      </c>
      <c r="L210" s="8"/>
      <c r="M210" s="10" t="s">
        <v>793</v>
      </c>
      <c r="N210" s="10" t="s">
        <v>1059</v>
      </c>
      <c r="O210" s="10" t="s">
        <v>2788</v>
      </c>
      <c r="P210" s="10" t="s">
        <v>2789</v>
      </c>
    </row>
    <row r="211" spans="1:16" x14ac:dyDescent="0.3">
      <c r="A211" s="5">
        <v>791</v>
      </c>
      <c r="B211" s="10">
        <v>10.38</v>
      </c>
      <c r="C211" s="10">
        <f t="shared" si="12"/>
        <v>10.38</v>
      </c>
      <c r="D211" s="6">
        <f t="shared" si="13"/>
        <v>9.4402356902356893E-4</v>
      </c>
      <c r="E211" s="6">
        <v>2.0768518518518519E-3</v>
      </c>
      <c r="F211" s="6">
        <f t="shared" si="14"/>
        <v>4.5690740740740744E-3</v>
      </c>
      <c r="G211" s="6">
        <f t="shared" si="15"/>
        <v>7.0820648148148153E-3</v>
      </c>
      <c r="H211" s="10" t="s">
        <v>726</v>
      </c>
      <c r="I211" s="16" t="s">
        <v>2790</v>
      </c>
      <c r="J211" s="10" t="s">
        <v>578</v>
      </c>
      <c r="K211" s="10" t="s">
        <v>578</v>
      </c>
      <c r="L211" s="8"/>
      <c r="M211" s="8"/>
      <c r="N211" s="10" t="s">
        <v>1053</v>
      </c>
      <c r="O211" s="10" t="s">
        <v>2791</v>
      </c>
      <c r="P211" s="10" t="s">
        <v>2792</v>
      </c>
    </row>
    <row r="212" spans="1:16" x14ac:dyDescent="0.3">
      <c r="A212" s="5">
        <v>790</v>
      </c>
      <c r="B212" s="8"/>
      <c r="C212" s="10" t="str">
        <f t="shared" si="12"/>
        <v>-</v>
      </c>
      <c r="D212" s="6">
        <f t="shared" si="13"/>
        <v>9.4454966329966328E-4</v>
      </c>
      <c r="E212" s="6">
        <v>2.0780092592592595E-3</v>
      </c>
      <c r="F212" s="6">
        <f t="shared" si="14"/>
        <v>4.5716203703703709E-3</v>
      </c>
      <c r="G212" s="6">
        <f t="shared" si="15"/>
        <v>7.0860115740740753E-3</v>
      </c>
      <c r="H212" s="10" t="s">
        <v>729</v>
      </c>
      <c r="I212" s="16" t="s">
        <v>2793</v>
      </c>
      <c r="J212" s="8"/>
      <c r="K212" s="10" t="s">
        <v>0</v>
      </c>
      <c r="L212" s="8"/>
      <c r="M212" s="8"/>
      <c r="N212" s="10" t="s">
        <v>1050</v>
      </c>
      <c r="O212" s="10" t="s">
        <v>2794</v>
      </c>
      <c r="P212" s="10" t="s">
        <v>2795</v>
      </c>
    </row>
    <row r="213" spans="1:16" x14ac:dyDescent="0.3">
      <c r="A213" s="5">
        <v>789</v>
      </c>
      <c r="B213" s="8"/>
      <c r="C213" s="10" t="str">
        <f t="shared" si="12"/>
        <v>-</v>
      </c>
      <c r="D213" s="6">
        <f t="shared" si="13"/>
        <v>9.4507575757575752E-4</v>
      </c>
      <c r="E213" s="6">
        <v>2.0791666666666667E-3</v>
      </c>
      <c r="F213" s="6">
        <f t="shared" si="14"/>
        <v>4.5741666666666674E-3</v>
      </c>
      <c r="G213" s="6">
        <f t="shared" si="15"/>
        <v>7.0899583333333344E-3</v>
      </c>
      <c r="H213" s="10" t="s">
        <v>732</v>
      </c>
      <c r="I213" s="16" t="s">
        <v>2016</v>
      </c>
      <c r="J213" s="10" t="s">
        <v>581</v>
      </c>
      <c r="K213" s="10" t="s">
        <v>581</v>
      </c>
      <c r="L213" s="8"/>
      <c r="M213" s="10" t="s">
        <v>798</v>
      </c>
      <c r="N213" s="10" t="s">
        <v>1046</v>
      </c>
      <c r="O213" s="10" t="s">
        <v>2796</v>
      </c>
      <c r="P213" s="10" t="s">
        <v>2797</v>
      </c>
    </row>
    <row r="214" spans="1:16" x14ac:dyDescent="0.3">
      <c r="A214" s="5">
        <v>788</v>
      </c>
      <c r="B214" s="10">
        <v>10.39</v>
      </c>
      <c r="C214" s="10">
        <f t="shared" si="12"/>
        <v>10.39</v>
      </c>
      <c r="D214" s="6">
        <f t="shared" si="13"/>
        <v>9.4560185185185188E-4</v>
      </c>
      <c r="E214" s="6">
        <v>2.0803240740740743E-3</v>
      </c>
      <c r="F214" s="6">
        <f t="shared" si="14"/>
        <v>4.5767129629629639E-3</v>
      </c>
      <c r="G214" s="6">
        <f t="shared" si="15"/>
        <v>7.0939050925925944E-3</v>
      </c>
      <c r="H214" s="8"/>
      <c r="I214" s="8"/>
      <c r="J214" s="8"/>
      <c r="K214" s="10" t="s">
        <v>0</v>
      </c>
      <c r="L214" s="8"/>
      <c r="M214" s="8"/>
      <c r="N214" s="10" t="s">
        <v>1044</v>
      </c>
      <c r="O214" s="10" t="s">
        <v>2798</v>
      </c>
      <c r="P214" s="10" t="s">
        <v>2799</v>
      </c>
    </row>
    <row r="215" spans="1:16" x14ac:dyDescent="0.3">
      <c r="A215" s="5">
        <v>787</v>
      </c>
      <c r="B215" s="8"/>
      <c r="C215" s="10" t="str">
        <f t="shared" si="12"/>
        <v>-</v>
      </c>
      <c r="D215" s="6">
        <f t="shared" si="13"/>
        <v>9.4612794612794601E-4</v>
      </c>
      <c r="E215" s="6">
        <v>2.0814814814814815E-3</v>
      </c>
      <c r="F215" s="6">
        <f t="shared" si="14"/>
        <v>4.5792592592592595E-3</v>
      </c>
      <c r="G215" s="6">
        <f t="shared" si="15"/>
        <v>7.0978518518518526E-3</v>
      </c>
      <c r="H215" s="10" t="s">
        <v>735</v>
      </c>
      <c r="I215" s="16" t="s">
        <v>2800</v>
      </c>
      <c r="J215" s="10" t="s">
        <v>584</v>
      </c>
      <c r="K215" s="10" t="s">
        <v>584</v>
      </c>
      <c r="L215" s="8"/>
      <c r="M215" s="8"/>
      <c r="N215" s="10" t="s">
        <v>1038</v>
      </c>
      <c r="O215" s="10" t="s">
        <v>2801</v>
      </c>
      <c r="P215" s="10" t="s">
        <v>2802</v>
      </c>
    </row>
    <row r="216" spans="1:16" x14ac:dyDescent="0.3">
      <c r="A216" s="5">
        <v>786</v>
      </c>
      <c r="B216" s="10">
        <v>10.4</v>
      </c>
      <c r="C216" s="10">
        <f t="shared" si="12"/>
        <v>10.4</v>
      </c>
      <c r="D216" s="6">
        <f t="shared" si="13"/>
        <v>9.4665404040404036E-4</v>
      </c>
      <c r="E216" s="6">
        <v>2.0826388888888891E-3</v>
      </c>
      <c r="F216" s="6">
        <f t="shared" si="14"/>
        <v>4.581805555555556E-3</v>
      </c>
      <c r="G216" s="6">
        <f t="shared" si="15"/>
        <v>7.1017986111111117E-3</v>
      </c>
      <c r="H216" s="10" t="s">
        <v>738</v>
      </c>
      <c r="I216" s="16" t="s">
        <v>2803</v>
      </c>
      <c r="J216" s="10" t="s">
        <v>587</v>
      </c>
      <c r="K216" s="10" t="s">
        <v>587</v>
      </c>
      <c r="L216" s="8"/>
      <c r="M216" s="10" t="s">
        <v>802</v>
      </c>
      <c r="N216" s="10" t="s">
        <v>1035</v>
      </c>
      <c r="O216" s="10" t="s">
        <v>2804</v>
      </c>
      <c r="P216" s="10" t="s">
        <v>2805</v>
      </c>
    </row>
    <row r="217" spans="1:16" x14ac:dyDescent="0.3">
      <c r="A217" s="5">
        <v>785</v>
      </c>
      <c r="B217" s="8"/>
      <c r="C217" s="10" t="str">
        <f t="shared" si="12"/>
        <v>-</v>
      </c>
      <c r="D217" s="6">
        <f t="shared" si="13"/>
        <v>9.4718013468013461E-4</v>
      </c>
      <c r="E217" s="6">
        <v>2.0837962962962963E-3</v>
      </c>
      <c r="F217" s="6">
        <f t="shared" si="14"/>
        <v>4.5843518518518525E-3</v>
      </c>
      <c r="G217" s="6">
        <f t="shared" si="15"/>
        <v>7.1057453703703716E-3</v>
      </c>
      <c r="H217" s="10" t="s">
        <v>741</v>
      </c>
      <c r="I217" s="16" t="s">
        <v>2024</v>
      </c>
      <c r="J217" s="8"/>
      <c r="K217" s="10" t="s">
        <v>0</v>
      </c>
      <c r="L217" s="8"/>
      <c r="M217" s="8"/>
      <c r="N217" s="10" t="s">
        <v>1030</v>
      </c>
      <c r="O217" s="10" t="s">
        <v>2806</v>
      </c>
      <c r="P217" s="10" t="s">
        <v>2807</v>
      </c>
    </row>
    <row r="218" spans="1:16" x14ac:dyDescent="0.3">
      <c r="A218" s="5">
        <v>784</v>
      </c>
      <c r="B218" s="8"/>
      <c r="C218" s="10" t="str">
        <f t="shared" si="12"/>
        <v>-</v>
      </c>
      <c r="D218" s="6">
        <f t="shared" si="13"/>
        <v>9.4770622895622896E-4</v>
      </c>
      <c r="E218" s="6">
        <v>2.0849537037037039E-3</v>
      </c>
      <c r="F218" s="6">
        <f t="shared" si="14"/>
        <v>4.586898148148149E-3</v>
      </c>
      <c r="G218" s="6">
        <f t="shared" si="15"/>
        <v>7.1096921296296307E-3</v>
      </c>
      <c r="H218" s="8"/>
      <c r="I218" s="8"/>
      <c r="J218" s="10" t="s">
        <v>590</v>
      </c>
      <c r="K218" s="10" t="s">
        <v>590</v>
      </c>
      <c r="L218" s="8"/>
      <c r="M218" s="8"/>
      <c r="N218" s="10" t="s">
        <v>1028</v>
      </c>
      <c r="O218" s="10" t="s">
        <v>2808</v>
      </c>
      <c r="P218" s="10" t="s">
        <v>2809</v>
      </c>
    </row>
    <row r="219" spans="1:16" x14ac:dyDescent="0.3">
      <c r="A219" s="5">
        <v>783</v>
      </c>
      <c r="B219" s="10">
        <v>10.41</v>
      </c>
      <c r="C219" s="10">
        <f t="shared" si="12"/>
        <v>10.41</v>
      </c>
      <c r="D219" s="6">
        <f t="shared" si="13"/>
        <v>9.4823232323232309E-4</v>
      </c>
      <c r="E219" s="6">
        <v>2.0861111111111111E-3</v>
      </c>
      <c r="F219" s="6">
        <f t="shared" si="14"/>
        <v>4.5894444444444446E-3</v>
      </c>
      <c r="G219" s="6">
        <f t="shared" si="15"/>
        <v>7.113638888888889E-3</v>
      </c>
      <c r="H219" s="10" t="s">
        <v>744</v>
      </c>
      <c r="I219" s="16" t="s">
        <v>2810</v>
      </c>
      <c r="J219" s="8"/>
      <c r="K219" s="10" t="s">
        <v>0</v>
      </c>
      <c r="L219" s="10" t="s">
        <v>898</v>
      </c>
      <c r="M219" s="10" t="s">
        <v>806</v>
      </c>
      <c r="N219" s="10" t="s">
        <v>1023</v>
      </c>
      <c r="O219" s="10" t="s">
        <v>2811</v>
      </c>
      <c r="P219" s="10" t="s">
        <v>2812</v>
      </c>
    </row>
    <row r="220" spans="1:16" x14ac:dyDescent="0.3">
      <c r="A220" s="5">
        <v>782</v>
      </c>
      <c r="B220" s="8"/>
      <c r="C220" s="10" t="str">
        <f t="shared" si="12"/>
        <v>-</v>
      </c>
      <c r="D220" s="6">
        <f t="shared" si="13"/>
        <v>9.4875841750841755E-4</v>
      </c>
      <c r="E220" s="6">
        <v>2.0872685185185187E-3</v>
      </c>
      <c r="F220" s="6">
        <f t="shared" si="14"/>
        <v>4.5919907407407411E-3</v>
      </c>
      <c r="G220" s="6">
        <f t="shared" si="15"/>
        <v>7.1175856481481489E-3</v>
      </c>
      <c r="H220" s="10" t="s">
        <v>748</v>
      </c>
      <c r="I220" s="16" t="s">
        <v>2813</v>
      </c>
      <c r="J220" s="10" t="s">
        <v>593</v>
      </c>
      <c r="K220" s="10" t="s">
        <v>593</v>
      </c>
      <c r="L220" s="8"/>
      <c r="M220" s="8"/>
      <c r="N220" s="10" t="s">
        <v>1021</v>
      </c>
      <c r="O220" s="10" t="s">
        <v>2814</v>
      </c>
      <c r="P220" s="10" t="s">
        <v>2815</v>
      </c>
    </row>
    <row r="221" spans="1:16" x14ac:dyDescent="0.3">
      <c r="A221" s="5">
        <v>781</v>
      </c>
      <c r="B221" s="10">
        <v>10.42</v>
      </c>
      <c r="C221" s="10">
        <f t="shared" si="12"/>
        <v>10.42</v>
      </c>
      <c r="D221" s="6">
        <f t="shared" si="13"/>
        <v>9.4928451178451169E-4</v>
      </c>
      <c r="E221" s="6">
        <v>2.0884259259259259E-3</v>
      </c>
      <c r="F221" s="6">
        <f t="shared" si="14"/>
        <v>4.5945370370370376E-3</v>
      </c>
      <c r="G221" s="6">
        <f t="shared" si="15"/>
        <v>7.1215324074074089E-3</v>
      </c>
      <c r="H221" s="10" t="s">
        <v>750</v>
      </c>
      <c r="I221" s="16" t="s">
        <v>2816</v>
      </c>
      <c r="J221" s="8"/>
      <c r="K221" s="10" t="s">
        <v>0</v>
      </c>
      <c r="L221" s="8"/>
      <c r="M221" s="8"/>
      <c r="N221" s="10" t="s">
        <v>1016</v>
      </c>
      <c r="O221" s="10" t="s">
        <v>2817</v>
      </c>
      <c r="P221" s="10" t="s">
        <v>2818</v>
      </c>
    </row>
    <row r="222" spans="1:16" x14ac:dyDescent="0.3">
      <c r="A222" s="5">
        <v>780</v>
      </c>
      <c r="B222" s="8"/>
      <c r="C222" s="10" t="str">
        <f t="shared" si="12"/>
        <v>-</v>
      </c>
      <c r="D222" s="6">
        <f t="shared" si="13"/>
        <v>9.4981060606060604E-4</v>
      </c>
      <c r="E222" s="6">
        <v>2.0895833333333335E-3</v>
      </c>
      <c r="F222" s="6">
        <f t="shared" si="14"/>
        <v>4.5970833333333341E-3</v>
      </c>
      <c r="G222" s="6">
        <f t="shared" si="15"/>
        <v>7.125479166666668E-3</v>
      </c>
      <c r="H222" s="10" t="s">
        <v>753</v>
      </c>
      <c r="I222" s="16" t="s">
        <v>2034</v>
      </c>
      <c r="J222" s="10" t="s">
        <v>595</v>
      </c>
      <c r="K222" s="10" t="s">
        <v>595</v>
      </c>
      <c r="L222" s="8"/>
      <c r="M222" s="10" t="s">
        <v>811</v>
      </c>
      <c r="N222" s="10" t="s">
        <v>1012</v>
      </c>
      <c r="O222" s="10" t="s">
        <v>2819</v>
      </c>
      <c r="P222" s="10" t="s">
        <v>2820</v>
      </c>
    </row>
    <row r="223" spans="1:16" x14ac:dyDescent="0.3">
      <c r="A223" s="5">
        <v>779</v>
      </c>
      <c r="B223" s="8"/>
      <c r="C223" s="10" t="str">
        <f t="shared" si="12"/>
        <v>-</v>
      </c>
      <c r="D223" s="6">
        <f t="shared" si="13"/>
        <v>9.5033670033670018E-4</v>
      </c>
      <c r="E223" s="6">
        <v>2.0907407407407407E-3</v>
      </c>
      <c r="F223" s="6">
        <f t="shared" si="14"/>
        <v>4.5996296296296297E-3</v>
      </c>
      <c r="G223" s="6">
        <f t="shared" si="15"/>
        <v>7.1294259259259262E-3</v>
      </c>
      <c r="H223" s="8"/>
      <c r="I223" s="8"/>
      <c r="J223" s="10" t="s">
        <v>598</v>
      </c>
      <c r="K223" s="10" t="s">
        <v>598</v>
      </c>
      <c r="L223" s="8"/>
      <c r="M223" s="8"/>
      <c r="N223" s="10" t="s">
        <v>1008</v>
      </c>
      <c r="O223" s="10" t="s">
        <v>2821</v>
      </c>
      <c r="P223" s="10" t="s">
        <v>2822</v>
      </c>
    </row>
    <row r="224" spans="1:16" x14ac:dyDescent="0.3">
      <c r="A224" s="5">
        <v>778</v>
      </c>
      <c r="B224" s="10">
        <v>10.43</v>
      </c>
      <c r="C224" s="10">
        <f t="shared" si="12"/>
        <v>10.43</v>
      </c>
      <c r="D224" s="6">
        <f t="shared" si="13"/>
        <v>9.5086279461279464E-4</v>
      </c>
      <c r="E224" s="6">
        <v>2.0918981481481483E-3</v>
      </c>
      <c r="F224" s="6">
        <f t="shared" si="14"/>
        <v>4.6021759259259262E-3</v>
      </c>
      <c r="G224" s="6">
        <f t="shared" si="15"/>
        <v>7.1333726851851862E-3</v>
      </c>
      <c r="H224" s="10" t="s">
        <v>756</v>
      </c>
      <c r="I224" s="16" t="s">
        <v>2823</v>
      </c>
      <c r="J224" s="8"/>
      <c r="K224" s="10" t="s">
        <v>0</v>
      </c>
      <c r="L224" s="8"/>
      <c r="M224" s="8"/>
      <c r="N224" s="10" t="s">
        <v>1005</v>
      </c>
      <c r="O224" s="10" t="s">
        <v>2824</v>
      </c>
      <c r="P224" s="10" t="s">
        <v>2825</v>
      </c>
    </row>
    <row r="225" spans="1:16" x14ac:dyDescent="0.3">
      <c r="A225" s="5">
        <v>777</v>
      </c>
      <c r="B225" s="8"/>
      <c r="C225" s="10" t="str">
        <f t="shared" si="12"/>
        <v>-</v>
      </c>
      <c r="D225" s="6">
        <f t="shared" si="13"/>
        <v>9.5138888888888877E-4</v>
      </c>
      <c r="E225" s="6">
        <v>2.0930555555555555E-3</v>
      </c>
      <c r="F225" s="6">
        <f t="shared" si="14"/>
        <v>4.6047222222222227E-3</v>
      </c>
      <c r="G225" s="6">
        <f t="shared" si="15"/>
        <v>7.1373194444444453E-3</v>
      </c>
      <c r="H225" s="10" t="s">
        <v>760</v>
      </c>
      <c r="I225" s="16" t="s">
        <v>2826</v>
      </c>
      <c r="J225" s="10" t="s">
        <v>602</v>
      </c>
      <c r="K225" s="10" t="s">
        <v>602</v>
      </c>
      <c r="L225" s="8"/>
      <c r="M225" s="10" t="s">
        <v>815</v>
      </c>
      <c r="N225" s="10" t="s">
        <v>1000</v>
      </c>
      <c r="O225" s="10" t="s">
        <v>2827</v>
      </c>
      <c r="P225" s="10" t="s">
        <v>2828</v>
      </c>
    </row>
    <row r="226" spans="1:16" x14ac:dyDescent="0.3">
      <c r="A226" s="5">
        <v>776</v>
      </c>
      <c r="B226" s="8"/>
      <c r="C226" s="10" t="str">
        <f t="shared" si="12"/>
        <v>-</v>
      </c>
      <c r="D226" s="6">
        <f t="shared" si="13"/>
        <v>9.5191498316498312E-4</v>
      </c>
      <c r="E226" s="6">
        <v>2.0942129629629631E-3</v>
      </c>
      <c r="F226" s="6">
        <f t="shared" si="14"/>
        <v>4.6072685185185192E-3</v>
      </c>
      <c r="G226" s="6">
        <f t="shared" si="15"/>
        <v>7.1412662037037052E-3</v>
      </c>
      <c r="H226" s="10" t="s">
        <v>761</v>
      </c>
      <c r="I226" s="16" t="s">
        <v>2829</v>
      </c>
      <c r="J226" s="8"/>
      <c r="K226" s="10" t="s">
        <v>0</v>
      </c>
      <c r="L226" s="8"/>
      <c r="M226" s="8"/>
      <c r="N226" s="10" t="s">
        <v>998</v>
      </c>
      <c r="O226" s="10" t="s">
        <v>2830</v>
      </c>
      <c r="P226" s="10" t="s">
        <v>2831</v>
      </c>
    </row>
    <row r="227" spans="1:16" x14ac:dyDescent="0.3">
      <c r="A227" s="5">
        <v>775</v>
      </c>
      <c r="B227" s="10">
        <v>10.44</v>
      </c>
      <c r="C227" s="10">
        <f t="shared" si="12"/>
        <v>10.44</v>
      </c>
      <c r="D227" s="6">
        <f t="shared" si="13"/>
        <v>9.5244107744107737E-4</v>
      </c>
      <c r="E227" s="6">
        <v>2.0953703703703703E-3</v>
      </c>
      <c r="F227" s="6">
        <f t="shared" si="14"/>
        <v>4.6098148148148149E-3</v>
      </c>
      <c r="G227" s="6">
        <f t="shared" si="15"/>
        <v>7.1452129629629635E-3</v>
      </c>
      <c r="H227" s="10" t="s">
        <v>766</v>
      </c>
      <c r="I227" s="16" t="s">
        <v>2043</v>
      </c>
      <c r="J227" s="10" t="s">
        <v>604</v>
      </c>
      <c r="K227" s="10" t="s">
        <v>604</v>
      </c>
      <c r="L227" s="8"/>
      <c r="M227" s="8"/>
      <c r="N227" s="10" t="s">
        <v>993</v>
      </c>
      <c r="O227" s="10" t="s">
        <v>2832</v>
      </c>
      <c r="P227" s="10" t="s">
        <v>2833</v>
      </c>
    </row>
    <row r="228" spans="1:16" x14ac:dyDescent="0.3">
      <c r="A228" s="5">
        <v>774</v>
      </c>
      <c r="B228" s="8"/>
      <c r="C228" s="10" t="str">
        <f t="shared" si="12"/>
        <v>-</v>
      </c>
      <c r="D228" s="6">
        <f t="shared" si="13"/>
        <v>9.5296717171717172E-4</v>
      </c>
      <c r="E228" s="6">
        <v>2.0965277777777779E-3</v>
      </c>
      <c r="F228" s="6">
        <f t="shared" si="14"/>
        <v>4.6123611111111113E-3</v>
      </c>
      <c r="G228" s="6">
        <f t="shared" si="15"/>
        <v>7.1491597222222225E-3</v>
      </c>
      <c r="H228" s="8"/>
      <c r="I228" s="8"/>
      <c r="J228" s="10" t="s">
        <v>607</v>
      </c>
      <c r="K228" s="10" t="s">
        <v>607</v>
      </c>
      <c r="L228" s="8"/>
      <c r="M228" s="10" t="s">
        <v>820</v>
      </c>
      <c r="N228" s="10" t="s">
        <v>991</v>
      </c>
      <c r="O228" s="10" t="s">
        <v>2807</v>
      </c>
      <c r="P228" s="10" t="s">
        <v>2834</v>
      </c>
    </row>
    <row r="229" spans="1:16" x14ac:dyDescent="0.3">
      <c r="A229" s="5">
        <v>773</v>
      </c>
      <c r="B229" s="10">
        <v>10.45</v>
      </c>
      <c r="C229" s="10">
        <f t="shared" si="12"/>
        <v>10.45</v>
      </c>
      <c r="D229" s="6">
        <f t="shared" si="13"/>
        <v>9.5349326599326585E-4</v>
      </c>
      <c r="E229" s="6">
        <v>2.0976851851851851E-3</v>
      </c>
      <c r="F229" s="6">
        <f t="shared" si="14"/>
        <v>4.6149074074074078E-3</v>
      </c>
      <c r="G229" s="6">
        <f t="shared" si="15"/>
        <v>7.1531064814814825E-3</v>
      </c>
      <c r="H229" s="10" t="s">
        <v>769</v>
      </c>
      <c r="I229" s="16" t="s">
        <v>2835</v>
      </c>
      <c r="J229" s="8"/>
      <c r="K229" s="10" t="s">
        <v>0</v>
      </c>
      <c r="L229" s="8"/>
      <c r="M229" s="8"/>
      <c r="N229" s="10" t="s">
        <v>985</v>
      </c>
      <c r="O229" s="10" t="s">
        <v>2809</v>
      </c>
      <c r="P229" s="10" t="s">
        <v>2836</v>
      </c>
    </row>
    <row r="230" spans="1:16" x14ac:dyDescent="0.3">
      <c r="A230" s="5">
        <v>772</v>
      </c>
      <c r="B230" s="8"/>
      <c r="C230" s="10" t="str">
        <f t="shared" si="12"/>
        <v>-</v>
      </c>
      <c r="D230" s="6">
        <f t="shared" si="13"/>
        <v>9.5375631313131292E-4</v>
      </c>
      <c r="E230" s="6">
        <v>2.0982638888888887E-3</v>
      </c>
      <c r="F230" s="6">
        <f t="shared" si="14"/>
        <v>4.6161805555555557E-3</v>
      </c>
      <c r="G230" s="6">
        <f t="shared" si="15"/>
        <v>7.1550798611111112E-3</v>
      </c>
      <c r="H230" s="10" t="s">
        <v>771</v>
      </c>
      <c r="I230" s="16" t="s">
        <v>2837</v>
      </c>
      <c r="J230" s="10" t="s">
        <v>610</v>
      </c>
      <c r="K230" s="10" t="s">
        <v>610</v>
      </c>
      <c r="L230" s="8"/>
      <c r="M230" s="8"/>
      <c r="N230" s="10" t="s">
        <v>982</v>
      </c>
      <c r="O230" s="10" t="s">
        <v>2812</v>
      </c>
      <c r="P230" s="10" t="s">
        <v>2838</v>
      </c>
    </row>
    <row r="231" spans="1:16" x14ac:dyDescent="0.3">
      <c r="A231" s="5">
        <v>771</v>
      </c>
      <c r="B231" s="10">
        <v>10.46</v>
      </c>
      <c r="C231" s="10">
        <f t="shared" si="12"/>
        <v>10.46</v>
      </c>
      <c r="D231" s="6">
        <f t="shared" si="13"/>
        <v>9.540193602693602E-4</v>
      </c>
      <c r="E231" s="6">
        <v>2.0988425925925927E-3</v>
      </c>
      <c r="F231" s="6">
        <f t="shared" si="14"/>
        <v>4.6174537037037043E-3</v>
      </c>
      <c r="G231" s="6">
        <f t="shared" si="15"/>
        <v>7.1570532407407416E-3</v>
      </c>
      <c r="H231" s="10" t="s">
        <v>774</v>
      </c>
      <c r="I231" s="16" t="s">
        <v>2839</v>
      </c>
      <c r="J231" s="8"/>
      <c r="K231" s="10" t="s">
        <v>0</v>
      </c>
      <c r="L231" s="10" t="s">
        <v>916</v>
      </c>
      <c r="M231" s="10" t="s">
        <v>824</v>
      </c>
      <c r="N231" s="10" t="s">
        <v>977</v>
      </c>
      <c r="O231" s="10" t="s">
        <v>2815</v>
      </c>
      <c r="P231" s="10" t="s">
        <v>2840</v>
      </c>
    </row>
    <row r="232" spans="1:16" x14ac:dyDescent="0.3">
      <c r="A232" s="5">
        <v>770</v>
      </c>
      <c r="B232" s="8"/>
      <c r="C232" s="10" t="str">
        <f t="shared" si="12"/>
        <v>-</v>
      </c>
      <c r="D232" s="6">
        <f t="shared" si="13"/>
        <v>9.5454545454545445E-4</v>
      </c>
      <c r="E232" s="6">
        <v>2.0999999999999999E-3</v>
      </c>
      <c r="F232" s="6">
        <f t="shared" si="14"/>
        <v>4.62E-3</v>
      </c>
      <c r="G232" s="6">
        <f t="shared" si="15"/>
        <v>7.1609999999999998E-3</v>
      </c>
      <c r="H232" s="8"/>
      <c r="I232" s="8"/>
      <c r="J232" s="10" t="s">
        <v>611</v>
      </c>
      <c r="K232" s="10" t="s">
        <v>611</v>
      </c>
      <c r="L232" s="8"/>
      <c r="M232" s="8"/>
      <c r="N232" s="10" t="s">
        <v>975</v>
      </c>
      <c r="O232" s="10" t="s">
        <v>2818</v>
      </c>
      <c r="P232" s="10" t="s">
        <v>2841</v>
      </c>
    </row>
    <row r="233" spans="1:16" x14ac:dyDescent="0.3">
      <c r="A233" s="5">
        <v>769</v>
      </c>
      <c r="B233" s="8"/>
      <c r="C233" s="10" t="str">
        <f t="shared" si="12"/>
        <v>-</v>
      </c>
      <c r="D233" s="6">
        <f t="shared" si="13"/>
        <v>9.550715488215488E-4</v>
      </c>
      <c r="E233" s="6">
        <v>2.1011574074074075E-3</v>
      </c>
      <c r="F233" s="6">
        <f t="shared" si="14"/>
        <v>4.6225462962962965E-3</v>
      </c>
      <c r="G233" s="6">
        <f t="shared" si="15"/>
        <v>7.1649467592592598E-3</v>
      </c>
      <c r="H233" s="10" t="s">
        <v>778</v>
      </c>
      <c r="I233" s="16" t="s">
        <v>2842</v>
      </c>
      <c r="J233" s="10" t="s">
        <v>614</v>
      </c>
      <c r="K233" s="10" t="s">
        <v>614</v>
      </c>
      <c r="L233" s="8"/>
      <c r="M233" s="8"/>
      <c r="N233" s="10" t="s">
        <v>969</v>
      </c>
      <c r="O233" s="10" t="s">
        <v>2820</v>
      </c>
      <c r="P233" s="10" t="s">
        <v>2843</v>
      </c>
    </row>
    <row r="234" spans="1:16" x14ac:dyDescent="0.3">
      <c r="A234" s="5">
        <v>768</v>
      </c>
      <c r="B234" s="10">
        <v>10.47</v>
      </c>
      <c r="C234" s="10">
        <f t="shared" si="12"/>
        <v>10.47</v>
      </c>
      <c r="D234" s="6">
        <f t="shared" si="13"/>
        <v>9.5559764309764293E-4</v>
      </c>
      <c r="E234" s="6">
        <v>2.1023148148148147E-3</v>
      </c>
      <c r="F234" s="6">
        <f t="shared" si="14"/>
        <v>4.625092592592593E-3</v>
      </c>
      <c r="G234" s="6">
        <f t="shared" si="15"/>
        <v>7.1688935185185189E-3</v>
      </c>
      <c r="H234" s="10" t="s">
        <v>779</v>
      </c>
      <c r="I234" s="16" t="s">
        <v>2844</v>
      </c>
      <c r="J234" s="8"/>
      <c r="K234" s="10" t="s">
        <v>0</v>
      </c>
      <c r="L234" s="8"/>
      <c r="M234" s="10" t="s">
        <v>828</v>
      </c>
      <c r="N234" s="10" t="s">
        <v>966</v>
      </c>
      <c r="O234" s="10" t="s">
        <v>2822</v>
      </c>
      <c r="P234" s="10" t="s">
        <v>2845</v>
      </c>
    </row>
    <row r="235" spans="1:16" x14ac:dyDescent="0.3">
      <c r="A235" s="5">
        <v>767</v>
      </c>
      <c r="B235" s="8"/>
      <c r="C235" s="10" t="str">
        <f t="shared" si="12"/>
        <v>-</v>
      </c>
      <c r="D235" s="6">
        <f t="shared" si="13"/>
        <v>9.5612373737373729E-4</v>
      </c>
      <c r="E235" s="6">
        <v>2.1034722222222223E-3</v>
      </c>
      <c r="F235" s="6">
        <f t="shared" si="14"/>
        <v>4.6276388888888895E-3</v>
      </c>
      <c r="G235" s="6">
        <f t="shared" si="15"/>
        <v>7.1728402777777788E-3</v>
      </c>
      <c r="H235" s="10" t="s">
        <v>784</v>
      </c>
      <c r="I235" s="16" t="s">
        <v>2846</v>
      </c>
      <c r="J235" s="10" t="s">
        <v>618</v>
      </c>
      <c r="K235" s="10" t="s">
        <v>618</v>
      </c>
      <c r="L235" s="8"/>
      <c r="M235" s="8"/>
      <c r="N235" s="10" t="s">
        <v>962</v>
      </c>
      <c r="O235" s="10" t="s">
        <v>2825</v>
      </c>
      <c r="P235" s="10" t="s">
        <v>2847</v>
      </c>
    </row>
    <row r="236" spans="1:16" x14ac:dyDescent="0.3">
      <c r="A236" s="5">
        <v>766</v>
      </c>
      <c r="B236" s="10">
        <v>10.48</v>
      </c>
      <c r="C236" s="10">
        <f t="shared" si="12"/>
        <v>10.48</v>
      </c>
      <c r="D236" s="6">
        <f t="shared" si="13"/>
        <v>9.5664983164983153E-4</v>
      </c>
      <c r="E236" s="6">
        <v>2.1046296296296295E-3</v>
      </c>
      <c r="F236" s="6">
        <f t="shared" si="14"/>
        <v>4.6301851851851851E-3</v>
      </c>
      <c r="G236" s="6">
        <f t="shared" si="15"/>
        <v>7.1767870370370371E-3</v>
      </c>
      <c r="H236" s="10" t="s">
        <v>787</v>
      </c>
      <c r="I236" s="16" t="s">
        <v>2848</v>
      </c>
      <c r="J236" s="8"/>
      <c r="K236" s="10" t="s">
        <v>0</v>
      </c>
      <c r="L236" s="8"/>
      <c r="M236" s="8"/>
      <c r="N236" s="10" t="s">
        <v>959</v>
      </c>
      <c r="O236" s="10" t="s">
        <v>2828</v>
      </c>
      <c r="P236" s="10" t="s">
        <v>2849</v>
      </c>
    </row>
    <row r="237" spans="1:16" x14ac:dyDescent="0.3">
      <c r="A237" s="5">
        <v>765</v>
      </c>
      <c r="B237" s="8"/>
      <c r="C237" s="10" t="str">
        <f t="shared" si="12"/>
        <v>-</v>
      </c>
      <c r="D237" s="6">
        <f t="shared" si="13"/>
        <v>9.5717592592592588E-4</v>
      </c>
      <c r="E237" s="6">
        <v>2.1057870370370371E-3</v>
      </c>
      <c r="F237" s="6">
        <f t="shared" si="14"/>
        <v>4.6327314814814816E-3</v>
      </c>
      <c r="G237" s="6">
        <f t="shared" si="15"/>
        <v>7.180733796296297E-3</v>
      </c>
      <c r="H237" s="8"/>
      <c r="I237" s="8"/>
      <c r="J237" s="10" t="s">
        <v>620</v>
      </c>
      <c r="K237" s="10" t="s">
        <v>620</v>
      </c>
      <c r="L237" s="8"/>
      <c r="M237" s="10" t="s">
        <v>833</v>
      </c>
      <c r="N237" s="10" t="s">
        <v>954</v>
      </c>
      <c r="O237" s="10" t="s">
        <v>2831</v>
      </c>
      <c r="P237" s="10" t="s">
        <v>2850</v>
      </c>
    </row>
    <row r="238" spans="1:16" x14ac:dyDescent="0.3">
      <c r="A238" s="5">
        <v>764</v>
      </c>
      <c r="B238" s="8"/>
      <c r="C238" s="10" t="str">
        <f t="shared" si="12"/>
        <v>-</v>
      </c>
      <c r="D238" s="6">
        <f t="shared" si="13"/>
        <v>9.5770202020202002E-4</v>
      </c>
      <c r="E238" s="6">
        <v>2.1069444444444443E-3</v>
      </c>
      <c r="F238" s="6">
        <f t="shared" si="14"/>
        <v>4.6352777777777781E-3</v>
      </c>
      <c r="G238" s="6">
        <f t="shared" si="15"/>
        <v>7.1846805555555561E-3</v>
      </c>
      <c r="H238" s="10" t="s">
        <v>790</v>
      </c>
      <c r="I238" s="16" t="s">
        <v>2851</v>
      </c>
      <c r="J238" s="8"/>
      <c r="K238" s="10" t="s">
        <v>0</v>
      </c>
      <c r="L238" s="8"/>
      <c r="M238" s="8"/>
      <c r="N238" s="10" t="s">
        <v>951</v>
      </c>
      <c r="O238" s="10" t="s">
        <v>2833</v>
      </c>
      <c r="P238" s="10" t="s">
        <v>2852</v>
      </c>
    </row>
    <row r="239" spans="1:16" x14ac:dyDescent="0.3">
      <c r="A239" s="5">
        <v>763</v>
      </c>
      <c r="B239" s="10">
        <v>10.49</v>
      </c>
      <c r="C239" s="10">
        <f t="shared" si="12"/>
        <v>10.49</v>
      </c>
      <c r="D239" s="6">
        <f t="shared" si="13"/>
        <v>9.5822811447811437E-4</v>
      </c>
      <c r="E239" s="6">
        <v>2.1081018518518519E-3</v>
      </c>
      <c r="F239" s="6">
        <f t="shared" si="14"/>
        <v>4.6378240740740746E-3</v>
      </c>
      <c r="G239" s="6">
        <f t="shared" si="15"/>
        <v>7.1886273148148161E-3</v>
      </c>
      <c r="H239" s="10" t="s">
        <v>792</v>
      </c>
      <c r="I239" s="16" t="s">
        <v>2853</v>
      </c>
      <c r="J239" s="10" t="s">
        <v>623</v>
      </c>
      <c r="K239" s="10" t="s">
        <v>623</v>
      </c>
      <c r="L239" s="8"/>
      <c r="M239" s="8"/>
      <c r="N239" s="10" t="s">
        <v>946</v>
      </c>
      <c r="O239" s="10" t="s">
        <v>2854</v>
      </c>
      <c r="P239" s="10" t="s">
        <v>2855</v>
      </c>
    </row>
    <row r="240" spans="1:16" x14ac:dyDescent="0.3">
      <c r="A240" s="5">
        <v>762</v>
      </c>
      <c r="B240" s="8"/>
      <c r="C240" s="10" t="str">
        <f t="shared" si="12"/>
        <v>-</v>
      </c>
      <c r="D240" s="6">
        <f t="shared" si="13"/>
        <v>9.5875420875420861E-4</v>
      </c>
      <c r="E240" s="6">
        <v>2.1092592592592591E-3</v>
      </c>
      <c r="F240" s="6">
        <f t="shared" si="14"/>
        <v>4.6403703703703702E-3</v>
      </c>
      <c r="G240" s="6">
        <f t="shared" si="15"/>
        <v>7.1925740740740743E-3</v>
      </c>
      <c r="H240" s="10" t="s">
        <v>795</v>
      </c>
      <c r="I240" s="16" t="s">
        <v>2856</v>
      </c>
      <c r="J240" s="10" t="s">
        <v>625</v>
      </c>
      <c r="K240" s="10" t="s">
        <v>625</v>
      </c>
      <c r="L240" s="8"/>
      <c r="M240" s="10" t="s">
        <v>836</v>
      </c>
      <c r="N240" s="10" t="s">
        <v>942</v>
      </c>
      <c r="O240" s="10" t="s">
        <v>2857</v>
      </c>
      <c r="P240" s="10" t="s">
        <v>2858</v>
      </c>
    </row>
    <row r="241" spans="1:16" x14ac:dyDescent="0.3">
      <c r="A241" s="5">
        <v>761</v>
      </c>
      <c r="B241" s="10">
        <v>10.5</v>
      </c>
      <c r="C241" s="10">
        <f t="shared" si="12"/>
        <v>10.5</v>
      </c>
      <c r="D241" s="6">
        <f t="shared" si="13"/>
        <v>9.5928030303030296E-4</v>
      </c>
      <c r="E241" s="6">
        <v>2.1104166666666667E-3</v>
      </c>
      <c r="F241" s="6">
        <f t="shared" si="14"/>
        <v>4.6429166666666667E-3</v>
      </c>
      <c r="G241" s="6">
        <f t="shared" si="15"/>
        <v>7.1965208333333334E-3</v>
      </c>
      <c r="H241" s="10" t="s">
        <v>799</v>
      </c>
      <c r="I241" s="16" t="s">
        <v>2859</v>
      </c>
      <c r="J241" s="8"/>
      <c r="K241" s="10" t="s">
        <v>0</v>
      </c>
      <c r="L241" s="8"/>
      <c r="M241" s="8"/>
      <c r="N241" s="10" t="s">
        <v>938</v>
      </c>
      <c r="O241" s="10" t="s">
        <v>2860</v>
      </c>
      <c r="P241" s="10" t="s">
        <v>2861</v>
      </c>
    </row>
    <row r="242" spans="1:16" x14ac:dyDescent="0.3">
      <c r="A242" s="5">
        <v>760</v>
      </c>
      <c r="B242" s="8"/>
      <c r="C242" s="10" t="str">
        <f t="shared" si="12"/>
        <v>-</v>
      </c>
      <c r="D242" s="6">
        <f t="shared" si="13"/>
        <v>9.598063973063971E-4</v>
      </c>
      <c r="E242" s="6">
        <v>2.1115740740740739E-3</v>
      </c>
      <c r="F242" s="6">
        <f t="shared" si="14"/>
        <v>4.6454629629629632E-3</v>
      </c>
      <c r="G242" s="6">
        <f t="shared" si="15"/>
        <v>7.2004675925925934E-3</v>
      </c>
      <c r="H242" s="8"/>
      <c r="I242" s="8"/>
      <c r="J242" s="10" t="s">
        <v>628</v>
      </c>
      <c r="K242" s="10" t="s">
        <v>628</v>
      </c>
      <c r="L242" s="8"/>
      <c r="M242" s="8"/>
      <c r="N242" s="10" t="s">
        <v>936</v>
      </c>
      <c r="O242" s="10" t="s">
        <v>2862</v>
      </c>
      <c r="P242" s="10" t="s">
        <v>2863</v>
      </c>
    </row>
    <row r="243" spans="1:16" x14ac:dyDescent="0.3">
      <c r="A243" s="5">
        <v>759</v>
      </c>
      <c r="B243" s="8"/>
      <c r="C243" s="10" t="str">
        <f t="shared" si="12"/>
        <v>-</v>
      </c>
      <c r="D243" s="6">
        <f t="shared" si="13"/>
        <v>9.6033249158249156E-4</v>
      </c>
      <c r="E243" s="6">
        <v>2.1127314814814815E-3</v>
      </c>
      <c r="F243" s="6">
        <f t="shared" si="14"/>
        <v>4.6480092592592597E-3</v>
      </c>
      <c r="G243" s="6">
        <f t="shared" si="15"/>
        <v>7.2044143518518525E-3</v>
      </c>
      <c r="H243" s="10" t="s">
        <v>801</v>
      </c>
      <c r="I243" s="16" t="s">
        <v>2071</v>
      </c>
      <c r="J243" s="8"/>
      <c r="K243" s="10" t="s">
        <v>0</v>
      </c>
      <c r="L243" s="10" t="s">
        <v>932</v>
      </c>
      <c r="M243" s="10" t="s">
        <v>841</v>
      </c>
      <c r="N243" s="10" t="s">
        <v>929</v>
      </c>
      <c r="O243" s="10" t="s">
        <v>2864</v>
      </c>
      <c r="P243" s="10" t="s">
        <v>2865</v>
      </c>
    </row>
    <row r="244" spans="1:16" x14ac:dyDescent="0.3">
      <c r="A244" s="5">
        <v>758</v>
      </c>
      <c r="B244" s="10">
        <v>10.51</v>
      </c>
      <c r="C244" s="10">
        <f t="shared" si="12"/>
        <v>10.51</v>
      </c>
      <c r="D244" s="6">
        <f t="shared" si="13"/>
        <v>9.6085858585858569E-4</v>
      </c>
      <c r="E244" s="6">
        <v>2.1138888888888887E-3</v>
      </c>
      <c r="F244" s="6">
        <f t="shared" si="14"/>
        <v>4.6505555555555553E-3</v>
      </c>
      <c r="G244" s="6">
        <f t="shared" si="15"/>
        <v>7.2083611111111107E-3</v>
      </c>
      <c r="H244" s="10" t="s">
        <v>805</v>
      </c>
      <c r="I244" s="16" t="s">
        <v>2866</v>
      </c>
      <c r="J244" s="10" t="s">
        <v>631</v>
      </c>
      <c r="K244" s="10" t="s">
        <v>631</v>
      </c>
      <c r="L244" s="8"/>
      <c r="M244" s="8"/>
      <c r="N244" s="10" t="s">
        <v>927</v>
      </c>
      <c r="O244" s="10" t="s">
        <v>2867</v>
      </c>
      <c r="P244" s="10" t="s">
        <v>2868</v>
      </c>
    </row>
    <row r="245" spans="1:16" x14ac:dyDescent="0.3">
      <c r="A245" s="5">
        <v>757</v>
      </c>
      <c r="B245" s="8"/>
      <c r="C245" s="10" t="str">
        <f t="shared" si="12"/>
        <v>-</v>
      </c>
      <c r="D245" s="6">
        <f t="shared" si="13"/>
        <v>9.6138468013468004E-4</v>
      </c>
      <c r="E245" s="6">
        <v>2.1150462962962963E-3</v>
      </c>
      <c r="F245" s="6">
        <f t="shared" si="14"/>
        <v>4.6531018518518518E-3</v>
      </c>
      <c r="G245" s="6">
        <f t="shared" si="15"/>
        <v>7.2123078703703707E-3</v>
      </c>
      <c r="H245" s="10" t="s">
        <v>807</v>
      </c>
      <c r="I245" s="16" t="s">
        <v>2869</v>
      </c>
      <c r="J245" s="10" t="s">
        <v>633</v>
      </c>
      <c r="K245" s="10" t="s">
        <v>633</v>
      </c>
      <c r="L245" s="8"/>
      <c r="M245" s="8"/>
      <c r="N245" s="10" t="s">
        <v>923</v>
      </c>
      <c r="O245" s="10" t="s">
        <v>2870</v>
      </c>
      <c r="P245" s="10" t="s">
        <v>2871</v>
      </c>
    </row>
    <row r="246" spans="1:16" x14ac:dyDescent="0.3">
      <c r="A246" s="5">
        <v>756</v>
      </c>
      <c r="B246" s="10">
        <v>10.52</v>
      </c>
      <c r="C246" s="10">
        <f t="shared" si="12"/>
        <v>10.52</v>
      </c>
      <c r="D246" s="6">
        <f t="shared" si="13"/>
        <v>9.6191077441077418E-4</v>
      </c>
      <c r="E246" s="6">
        <v>2.1162037037037035E-3</v>
      </c>
      <c r="F246" s="6">
        <f t="shared" si="14"/>
        <v>4.6556481481481483E-3</v>
      </c>
      <c r="G246" s="6">
        <f t="shared" si="15"/>
        <v>7.2162546296296298E-3</v>
      </c>
      <c r="H246" s="10" t="s">
        <v>810</v>
      </c>
      <c r="I246" s="16" t="s">
        <v>2872</v>
      </c>
      <c r="J246" s="8"/>
      <c r="K246" s="10" t="s">
        <v>0</v>
      </c>
      <c r="L246" s="8"/>
      <c r="M246" s="10" t="s">
        <v>844</v>
      </c>
      <c r="N246" s="10" t="s">
        <v>920</v>
      </c>
      <c r="O246" s="10" t="s">
        <v>2873</v>
      </c>
      <c r="P246" s="10" t="s">
        <v>2874</v>
      </c>
    </row>
    <row r="247" spans="1:16" x14ac:dyDescent="0.3">
      <c r="A247" s="5">
        <v>755</v>
      </c>
      <c r="B247" s="8"/>
      <c r="C247" s="10" t="str">
        <f t="shared" si="12"/>
        <v>-</v>
      </c>
      <c r="D247" s="6">
        <f t="shared" si="13"/>
        <v>9.6243686868686864E-4</v>
      </c>
      <c r="E247" s="6">
        <v>2.1173611111111111E-3</v>
      </c>
      <c r="F247" s="6">
        <f t="shared" si="14"/>
        <v>4.6581944444444448E-3</v>
      </c>
      <c r="G247" s="6">
        <f t="shared" si="15"/>
        <v>7.2202013888888897E-3</v>
      </c>
      <c r="H247" s="8"/>
      <c r="I247" s="8"/>
      <c r="J247" s="10" t="s">
        <v>637</v>
      </c>
      <c r="K247" s="10" t="s">
        <v>637</v>
      </c>
      <c r="L247" s="8"/>
      <c r="M247" s="8"/>
      <c r="N247" s="10" t="s">
        <v>914</v>
      </c>
      <c r="O247" s="10" t="s">
        <v>2875</v>
      </c>
      <c r="P247" s="10" t="s">
        <v>2876</v>
      </c>
    </row>
    <row r="248" spans="1:16" x14ac:dyDescent="0.3">
      <c r="A248" s="5">
        <v>754</v>
      </c>
      <c r="B248" s="8"/>
      <c r="C248" s="10" t="str">
        <f t="shared" si="12"/>
        <v>-</v>
      </c>
      <c r="D248" s="6">
        <f t="shared" si="13"/>
        <v>9.6296296296296277E-4</v>
      </c>
      <c r="E248" s="6">
        <v>2.1185185185185183E-3</v>
      </c>
      <c r="F248" s="6">
        <f t="shared" si="14"/>
        <v>4.6607407407407405E-3</v>
      </c>
      <c r="G248" s="6">
        <f t="shared" si="15"/>
        <v>7.2241481481481479E-3</v>
      </c>
      <c r="H248" s="10" t="s">
        <v>813</v>
      </c>
      <c r="I248" s="16" t="s">
        <v>2877</v>
      </c>
      <c r="J248" s="8"/>
      <c r="K248" s="10" t="s">
        <v>0</v>
      </c>
      <c r="L248" s="8"/>
      <c r="M248" s="8"/>
      <c r="N248" s="10" t="s">
        <v>912</v>
      </c>
      <c r="O248" s="10" t="s">
        <v>2878</v>
      </c>
      <c r="P248" s="10" t="s">
        <v>2879</v>
      </c>
    </row>
    <row r="249" spans="1:16" x14ac:dyDescent="0.3">
      <c r="A249" s="5">
        <v>753</v>
      </c>
      <c r="B249" s="10">
        <v>10.53</v>
      </c>
      <c r="C249" s="10">
        <f t="shared" si="12"/>
        <v>10.53</v>
      </c>
      <c r="D249" s="6">
        <f t="shared" si="13"/>
        <v>9.6348905723905713E-4</v>
      </c>
      <c r="E249" s="6">
        <v>2.1196759259259259E-3</v>
      </c>
      <c r="F249" s="6">
        <f t="shared" si="14"/>
        <v>4.663287037037037E-3</v>
      </c>
      <c r="G249" s="6">
        <f t="shared" si="15"/>
        <v>7.2280949074074079E-3</v>
      </c>
      <c r="H249" s="10" t="s">
        <v>817</v>
      </c>
      <c r="I249" s="16" t="s">
        <v>2880</v>
      </c>
      <c r="J249" s="10" t="s">
        <v>639</v>
      </c>
      <c r="K249" s="10" t="s">
        <v>639</v>
      </c>
      <c r="L249" s="8"/>
      <c r="M249" s="10" t="s">
        <v>850</v>
      </c>
      <c r="N249" s="10" t="s">
        <v>908</v>
      </c>
      <c r="O249" s="10" t="s">
        <v>2881</v>
      </c>
      <c r="P249" s="10" t="s">
        <v>2882</v>
      </c>
    </row>
    <row r="250" spans="1:16" x14ac:dyDescent="0.3">
      <c r="A250" s="5">
        <v>752</v>
      </c>
      <c r="B250" s="8"/>
      <c r="C250" s="10" t="str">
        <f t="shared" si="12"/>
        <v>-</v>
      </c>
      <c r="D250" s="6">
        <f t="shared" si="13"/>
        <v>9.6401515151515137E-4</v>
      </c>
      <c r="E250" s="6">
        <v>2.1208333333333331E-3</v>
      </c>
      <c r="F250" s="6">
        <f t="shared" si="14"/>
        <v>4.6658333333333335E-3</v>
      </c>
      <c r="G250" s="6">
        <f t="shared" si="15"/>
        <v>7.232041666666667E-3</v>
      </c>
      <c r="H250" s="10" t="s">
        <v>819</v>
      </c>
      <c r="I250" s="16" t="s">
        <v>2883</v>
      </c>
      <c r="J250" s="10" t="s">
        <v>641</v>
      </c>
      <c r="K250" s="10" t="s">
        <v>641</v>
      </c>
      <c r="L250" s="8"/>
      <c r="M250" s="8"/>
      <c r="N250" s="10" t="s">
        <v>904</v>
      </c>
      <c r="O250" s="10" t="s">
        <v>2884</v>
      </c>
      <c r="P250" s="10" t="s">
        <v>2885</v>
      </c>
    </row>
    <row r="251" spans="1:16" x14ac:dyDescent="0.3">
      <c r="A251" s="5">
        <v>751</v>
      </c>
      <c r="B251" s="8"/>
      <c r="C251" s="10" t="str">
        <f t="shared" si="12"/>
        <v>-</v>
      </c>
      <c r="D251" s="6">
        <f t="shared" si="13"/>
        <v>9.6454124579124572E-4</v>
      </c>
      <c r="E251" s="6">
        <v>2.1219907407407407E-3</v>
      </c>
      <c r="F251" s="6">
        <f t="shared" si="14"/>
        <v>4.66837962962963E-3</v>
      </c>
      <c r="G251" s="6">
        <f t="shared" si="15"/>
        <v>7.235988425925927E-3</v>
      </c>
      <c r="H251" s="8"/>
      <c r="I251" s="8"/>
      <c r="J251" s="8"/>
      <c r="K251" s="10" t="s">
        <v>0</v>
      </c>
      <c r="L251" s="8"/>
      <c r="M251" s="8"/>
      <c r="N251" s="10" t="s">
        <v>900</v>
      </c>
      <c r="O251" s="10" t="s">
        <v>2886</v>
      </c>
      <c r="P251" s="10" t="s">
        <v>2887</v>
      </c>
    </row>
    <row r="252" spans="1:16" x14ac:dyDescent="0.3">
      <c r="A252" s="5">
        <v>750</v>
      </c>
      <c r="B252" s="10">
        <v>10.54</v>
      </c>
      <c r="C252" s="10">
        <f t="shared" si="12"/>
        <v>10.54</v>
      </c>
      <c r="D252" s="6">
        <f t="shared" si="13"/>
        <v>9.6506734006733986E-4</v>
      </c>
      <c r="E252" s="6">
        <v>2.1231481481481479E-3</v>
      </c>
      <c r="F252" s="6">
        <f t="shared" si="14"/>
        <v>4.6709259259259256E-3</v>
      </c>
      <c r="G252" s="6">
        <f t="shared" si="15"/>
        <v>7.2399351851851852E-3</v>
      </c>
      <c r="H252" s="10" t="s">
        <v>823</v>
      </c>
      <c r="I252" s="16" t="s">
        <v>2888</v>
      </c>
      <c r="J252" s="10" t="s">
        <v>644</v>
      </c>
      <c r="K252" s="10" t="s">
        <v>644</v>
      </c>
      <c r="L252" s="8"/>
      <c r="M252" s="10" t="s">
        <v>855</v>
      </c>
      <c r="N252" s="10" t="s">
        <v>896</v>
      </c>
      <c r="O252" s="10" t="s">
        <v>2889</v>
      </c>
      <c r="P252" s="10" t="s">
        <v>2890</v>
      </c>
    </row>
    <row r="253" spans="1:16" x14ac:dyDescent="0.3">
      <c r="A253" s="5">
        <v>749</v>
      </c>
      <c r="B253" s="8"/>
      <c r="C253" s="10" t="str">
        <f t="shared" si="12"/>
        <v>-</v>
      </c>
      <c r="D253" s="6">
        <f t="shared" si="13"/>
        <v>9.6533038720538692E-4</v>
      </c>
      <c r="E253" s="6">
        <v>2.1237268518518515E-3</v>
      </c>
      <c r="F253" s="6">
        <f t="shared" si="14"/>
        <v>4.6721990740740734E-3</v>
      </c>
      <c r="G253" s="6">
        <f t="shared" si="15"/>
        <v>7.2419085648148139E-3</v>
      </c>
      <c r="H253" s="10" t="s">
        <v>825</v>
      </c>
      <c r="I253" s="16" t="s">
        <v>2891</v>
      </c>
      <c r="J253" s="8"/>
      <c r="K253" s="10" t="s">
        <v>0</v>
      </c>
      <c r="L253" s="8"/>
      <c r="M253" s="8"/>
      <c r="N253" s="10" t="s">
        <v>891</v>
      </c>
      <c r="O253" s="10" t="s">
        <v>2892</v>
      </c>
      <c r="P253" s="10" t="s">
        <v>2893</v>
      </c>
    </row>
    <row r="254" spans="1:16" x14ac:dyDescent="0.3">
      <c r="A254" s="5">
        <v>748</v>
      </c>
      <c r="B254" s="10">
        <v>10.55</v>
      </c>
      <c r="C254" s="10">
        <f t="shared" si="12"/>
        <v>10.55</v>
      </c>
      <c r="D254" s="6">
        <f t="shared" si="13"/>
        <v>9.6559343434343421E-4</v>
      </c>
      <c r="E254" s="6">
        <v>2.1243055555555555E-3</v>
      </c>
      <c r="F254" s="6">
        <f t="shared" si="14"/>
        <v>4.6734722222222221E-3</v>
      </c>
      <c r="G254" s="6">
        <f t="shared" si="15"/>
        <v>7.2438819444444443E-3</v>
      </c>
      <c r="H254" s="10" t="s">
        <v>827</v>
      </c>
      <c r="I254" s="16" t="s">
        <v>2894</v>
      </c>
      <c r="J254" s="10" t="s">
        <v>646</v>
      </c>
      <c r="K254" s="10" t="s">
        <v>646</v>
      </c>
      <c r="L254" s="8"/>
      <c r="M254" s="8"/>
      <c r="N254" s="10" t="s">
        <v>888</v>
      </c>
      <c r="O254" s="10" t="s">
        <v>2895</v>
      </c>
      <c r="P254" s="10" t="s">
        <v>2896</v>
      </c>
    </row>
    <row r="255" spans="1:16" x14ac:dyDescent="0.3">
      <c r="A255" s="5">
        <v>747</v>
      </c>
      <c r="B255" s="8"/>
      <c r="C255" s="10" t="str">
        <f t="shared" si="12"/>
        <v>-</v>
      </c>
      <c r="D255" s="6">
        <f t="shared" si="13"/>
        <v>9.6611952861952845E-4</v>
      </c>
      <c r="E255" s="6">
        <v>2.1254629629629627E-3</v>
      </c>
      <c r="F255" s="6">
        <f t="shared" si="14"/>
        <v>4.6760185185185186E-3</v>
      </c>
      <c r="G255" s="6">
        <f t="shared" si="15"/>
        <v>7.2478287037037042E-3</v>
      </c>
      <c r="H255" s="10" t="s">
        <v>832</v>
      </c>
      <c r="I255" s="16" t="s">
        <v>2090</v>
      </c>
      <c r="J255" s="8"/>
      <c r="K255" s="10" t="s">
        <v>0</v>
      </c>
      <c r="L255" s="10" t="s">
        <v>950</v>
      </c>
      <c r="M255" s="10" t="s">
        <v>859</v>
      </c>
      <c r="N255" s="10" t="s">
        <v>884</v>
      </c>
      <c r="O255" s="10" t="s">
        <v>2897</v>
      </c>
      <c r="P255" s="10" t="s">
        <v>2898</v>
      </c>
    </row>
    <row r="256" spans="1:16" x14ac:dyDescent="0.3">
      <c r="A256" s="5">
        <v>746</v>
      </c>
      <c r="B256" s="10">
        <v>10.56</v>
      </c>
      <c r="C256" s="10">
        <f t="shared" si="12"/>
        <v>10.56</v>
      </c>
      <c r="D256" s="6">
        <f t="shared" si="13"/>
        <v>9.666456228956228E-4</v>
      </c>
      <c r="E256" s="6">
        <v>2.1266203703703703E-3</v>
      </c>
      <c r="F256" s="6">
        <f t="shared" si="14"/>
        <v>4.6785648148148151E-3</v>
      </c>
      <c r="G256" s="6">
        <f t="shared" si="15"/>
        <v>7.2517754629629633E-3</v>
      </c>
      <c r="H256" s="8"/>
      <c r="I256" s="8"/>
      <c r="J256" s="10" t="s">
        <v>650</v>
      </c>
      <c r="K256" s="10" t="s">
        <v>650</v>
      </c>
      <c r="L256" s="8"/>
      <c r="M256" s="8"/>
      <c r="N256" s="10" t="s">
        <v>882</v>
      </c>
      <c r="O256" s="10" t="s">
        <v>2899</v>
      </c>
      <c r="P256" s="10" t="s">
        <v>2900</v>
      </c>
    </row>
    <row r="257" spans="1:16" x14ac:dyDescent="0.3">
      <c r="A257" s="5">
        <v>745</v>
      </c>
      <c r="B257" s="8"/>
      <c r="C257" s="10" t="str">
        <f t="shared" si="12"/>
        <v>-</v>
      </c>
      <c r="D257" s="6">
        <f t="shared" si="13"/>
        <v>9.6717171717171694E-4</v>
      </c>
      <c r="E257" s="6">
        <v>2.1277777777777775E-3</v>
      </c>
      <c r="F257" s="6">
        <f t="shared" si="14"/>
        <v>4.6811111111111107E-3</v>
      </c>
      <c r="G257" s="6">
        <f t="shared" si="15"/>
        <v>7.2557222222222216E-3</v>
      </c>
      <c r="H257" s="10" t="s">
        <v>834</v>
      </c>
      <c r="I257" s="16" t="s">
        <v>2901</v>
      </c>
      <c r="J257" s="10" t="s">
        <v>653</v>
      </c>
      <c r="K257" s="10" t="s">
        <v>653</v>
      </c>
      <c r="L257" s="8"/>
      <c r="M257" s="8"/>
      <c r="N257" s="10" t="s">
        <v>875</v>
      </c>
      <c r="O257" s="10" t="s">
        <v>2902</v>
      </c>
      <c r="P257" s="10" t="s">
        <v>2903</v>
      </c>
    </row>
    <row r="258" spans="1:16" x14ac:dyDescent="0.3">
      <c r="A258" s="5">
        <v>744</v>
      </c>
      <c r="B258" s="8"/>
      <c r="C258" s="10" t="str">
        <f t="shared" ref="C258:C321" si="16">IF(B258="","-",B258)</f>
        <v>-</v>
      </c>
      <c r="D258" s="6">
        <f t="shared" ref="D258:D321" si="17">E258/2.2</f>
        <v>9.6769781144781129E-4</v>
      </c>
      <c r="E258" s="6">
        <v>2.1289351851851851E-3</v>
      </c>
      <c r="F258" s="6">
        <f t="shared" ref="F258:F321" si="18">E258*2.2</f>
        <v>4.6836574074074072E-3</v>
      </c>
      <c r="G258" s="6">
        <f t="shared" ref="G258:G321" si="19">F258*1.55</f>
        <v>7.2596689814814815E-3</v>
      </c>
      <c r="H258" s="10" t="s">
        <v>838</v>
      </c>
      <c r="I258" s="16" t="s">
        <v>2904</v>
      </c>
      <c r="J258" s="8"/>
      <c r="K258" s="10" t="s">
        <v>0</v>
      </c>
      <c r="L258" s="8"/>
      <c r="M258" s="10" t="s">
        <v>864</v>
      </c>
      <c r="N258" s="10" t="s">
        <v>873</v>
      </c>
      <c r="O258" s="10" t="s">
        <v>2905</v>
      </c>
      <c r="P258" s="10" t="s">
        <v>2906</v>
      </c>
    </row>
    <row r="259" spans="1:16" x14ac:dyDescent="0.3">
      <c r="A259" s="5">
        <v>743</v>
      </c>
      <c r="B259" s="10">
        <v>10.57</v>
      </c>
      <c r="C259" s="10">
        <f t="shared" si="16"/>
        <v>10.57</v>
      </c>
      <c r="D259" s="6">
        <f t="shared" si="17"/>
        <v>9.6822390572390575E-4</v>
      </c>
      <c r="E259" s="6">
        <v>2.1300925925925927E-3</v>
      </c>
      <c r="F259" s="6">
        <f t="shared" si="18"/>
        <v>4.6862037037037046E-3</v>
      </c>
      <c r="G259" s="6">
        <f t="shared" si="19"/>
        <v>7.2636157407407424E-3</v>
      </c>
      <c r="H259" s="10" t="s">
        <v>840</v>
      </c>
      <c r="I259" s="16" t="s">
        <v>2907</v>
      </c>
      <c r="J259" s="10" t="s">
        <v>654</v>
      </c>
      <c r="K259" s="10" t="s">
        <v>654</v>
      </c>
      <c r="L259" s="8"/>
      <c r="M259" s="8"/>
      <c r="N259" s="10" t="s">
        <v>869</v>
      </c>
      <c r="O259" s="10" t="s">
        <v>2908</v>
      </c>
      <c r="P259" s="10" t="s">
        <v>2909</v>
      </c>
    </row>
    <row r="260" spans="1:16" x14ac:dyDescent="0.3">
      <c r="A260" s="5">
        <v>742</v>
      </c>
      <c r="B260" s="8"/>
      <c r="C260" s="10" t="str">
        <f t="shared" si="16"/>
        <v>-</v>
      </c>
      <c r="D260" s="6">
        <f t="shared" si="17"/>
        <v>9.687500000000001E-4</v>
      </c>
      <c r="E260" s="6">
        <v>2.1312500000000003E-3</v>
      </c>
      <c r="F260" s="6">
        <f t="shared" si="18"/>
        <v>4.6887500000000011E-3</v>
      </c>
      <c r="G260" s="6">
        <f t="shared" si="19"/>
        <v>7.2675625000000015E-3</v>
      </c>
      <c r="H260" s="10" t="s">
        <v>843</v>
      </c>
      <c r="I260" s="16" t="s">
        <v>2910</v>
      </c>
      <c r="J260" s="8"/>
      <c r="K260" s="10" t="s">
        <v>0</v>
      </c>
      <c r="L260" s="8"/>
      <c r="M260" s="8"/>
      <c r="N260" s="10" t="s">
        <v>865</v>
      </c>
      <c r="O260" s="10" t="s">
        <v>2911</v>
      </c>
      <c r="P260" s="10" t="s">
        <v>2912</v>
      </c>
    </row>
    <row r="261" spans="1:16" x14ac:dyDescent="0.3">
      <c r="A261" s="5">
        <v>741</v>
      </c>
      <c r="B261" s="10">
        <v>10.58</v>
      </c>
      <c r="C261" s="10">
        <f t="shared" si="16"/>
        <v>10.58</v>
      </c>
      <c r="D261" s="6">
        <f t="shared" si="17"/>
        <v>9.6927609427609424E-4</v>
      </c>
      <c r="E261" s="6">
        <v>2.1324074074074075E-3</v>
      </c>
      <c r="F261" s="6">
        <f t="shared" si="18"/>
        <v>4.6912962962962967E-3</v>
      </c>
      <c r="G261" s="6">
        <f t="shared" si="19"/>
        <v>7.2715092592592597E-3</v>
      </c>
      <c r="H261" s="8"/>
      <c r="I261" s="8"/>
      <c r="J261" s="10" t="s">
        <v>658</v>
      </c>
      <c r="K261" s="10" t="s">
        <v>658</v>
      </c>
      <c r="L261" s="8"/>
      <c r="M261" s="10" t="s">
        <v>868</v>
      </c>
      <c r="N261" s="10" t="s">
        <v>860</v>
      </c>
      <c r="O261" s="10" t="s">
        <v>2913</v>
      </c>
      <c r="P261" s="10" t="s">
        <v>2914</v>
      </c>
    </row>
    <row r="262" spans="1:16" x14ac:dyDescent="0.3">
      <c r="A262" s="5">
        <v>740</v>
      </c>
      <c r="B262" s="8"/>
      <c r="C262" s="10" t="str">
        <f t="shared" si="16"/>
        <v>-</v>
      </c>
      <c r="D262" s="6">
        <f t="shared" si="17"/>
        <v>9.6980218855218859E-4</v>
      </c>
      <c r="E262" s="6">
        <v>2.1335648148148151E-3</v>
      </c>
      <c r="F262" s="6">
        <f t="shared" si="18"/>
        <v>4.6938425925925941E-3</v>
      </c>
      <c r="G262" s="6">
        <f t="shared" si="19"/>
        <v>7.2754560185185214E-3</v>
      </c>
      <c r="H262" s="10" t="s">
        <v>846</v>
      </c>
      <c r="I262" s="16" t="s">
        <v>2100</v>
      </c>
      <c r="J262" s="10" t="s">
        <v>660</v>
      </c>
      <c r="K262" s="10" t="s">
        <v>660</v>
      </c>
      <c r="L262" s="8"/>
      <c r="M262" s="8"/>
      <c r="N262" s="10" t="s">
        <v>857</v>
      </c>
      <c r="O262" s="10" t="s">
        <v>2915</v>
      </c>
      <c r="P262" s="10" t="s">
        <v>2916</v>
      </c>
    </row>
    <row r="263" spans="1:16" x14ac:dyDescent="0.3">
      <c r="A263" s="5">
        <v>739</v>
      </c>
      <c r="B263" s="8"/>
      <c r="C263" s="10" t="str">
        <f t="shared" si="16"/>
        <v>-</v>
      </c>
      <c r="D263" s="6">
        <f t="shared" si="17"/>
        <v>9.7032828282828283E-4</v>
      </c>
      <c r="E263" s="6">
        <v>2.1347222222222223E-3</v>
      </c>
      <c r="F263" s="6">
        <f t="shared" si="18"/>
        <v>4.6963888888888897E-3</v>
      </c>
      <c r="G263" s="6">
        <f t="shared" si="19"/>
        <v>7.2794027777777796E-3</v>
      </c>
      <c r="H263" s="10" t="s">
        <v>849</v>
      </c>
      <c r="I263" s="16" t="s">
        <v>2917</v>
      </c>
      <c r="J263" s="8"/>
      <c r="K263" s="10" t="s">
        <v>0</v>
      </c>
      <c r="L263" s="8"/>
      <c r="M263" s="8"/>
      <c r="N263" s="10" t="s">
        <v>852</v>
      </c>
      <c r="O263" s="10" t="s">
        <v>2918</v>
      </c>
      <c r="P263" s="10" t="s">
        <v>2919</v>
      </c>
    </row>
    <row r="264" spans="1:16" x14ac:dyDescent="0.3">
      <c r="A264" s="5">
        <v>738</v>
      </c>
      <c r="B264" s="10">
        <v>10.59</v>
      </c>
      <c r="C264" s="10">
        <f t="shared" si="16"/>
        <v>10.59</v>
      </c>
      <c r="D264" s="6">
        <f t="shared" si="17"/>
        <v>9.7085437710437718E-4</v>
      </c>
      <c r="E264" s="6">
        <v>2.1358796296296299E-3</v>
      </c>
      <c r="F264" s="6">
        <f t="shared" si="18"/>
        <v>4.6989351851851862E-3</v>
      </c>
      <c r="G264" s="6">
        <f t="shared" si="19"/>
        <v>7.2833495370370387E-3</v>
      </c>
      <c r="H264" s="10" t="s">
        <v>853</v>
      </c>
      <c r="I264" s="16" t="s">
        <v>2920</v>
      </c>
      <c r="J264" s="10" t="s">
        <v>663</v>
      </c>
      <c r="K264" s="10" t="s">
        <v>663</v>
      </c>
      <c r="L264" s="8"/>
      <c r="M264" s="10" t="s">
        <v>872</v>
      </c>
      <c r="N264" s="10" t="s">
        <v>851</v>
      </c>
      <c r="O264" s="10" t="s">
        <v>2921</v>
      </c>
      <c r="P264" s="10" t="s">
        <v>2922</v>
      </c>
    </row>
    <row r="265" spans="1:16" x14ac:dyDescent="0.3">
      <c r="A265" s="5">
        <v>737</v>
      </c>
      <c r="B265" s="8"/>
      <c r="C265" s="10" t="str">
        <f t="shared" si="16"/>
        <v>-</v>
      </c>
      <c r="D265" s="6">
        <f t="shared" si="17"/>
        <v>9.7138047138047132E-4</v>
      </c>
      <c r="E265" s="6">
        <v>2.1370370370370371E-3</v>
      </c>
      <c r="F265" s="6">
        <f t="shared" si="18"/>
        <v>4.7014814814814818E-3</v>
      </c>
      <c r="G265" s="6">
        <f t="shared" si="19"/>
        <v>7.2872962962962969E-3</v>
      </c>
      <c r="H265" s="10" t="s">
        <v>854</v>
      </c>
      <c r="I265" s="16" t="s">
        <v>2923</v>
      </c>
      <c r="J265" s="8"/>
      <c r="K265" s="10" t="s">
        <v>0</v>
      </c>
      <c r="L265" s="8"/>
      <c r="M265" s="8"/>
      <c r="N265" s="10" t="s">
        <v>845</v>
      </c>
      <c r="O265" s="10" t="s">
        <v>2924</v>
      </c>
      <c r="P265" s="10" t="s">
        <v>2925</v>
      </c>
    </row>
    <row r="266" spans="1:16" x14ac:dyDescent="0.3">
      <c r="A266" s="5">
        <v>736</v>
      </c>
      <c r="B266" s="10">
        <v>10.6</v>
      </c>
      <c r="C266" s="10">
        <f t="shared" si="16"/>
        <v>10.6</v>
      </c>
      <c r="D266" s="6">
        <f t="shared" si="17"/>
        <v>9.7190656565656567E-4</v>
      </c>
      <c r="E266" s="6">
        <v>2.1381944444444447E-3</v>
      </c>
      <c r="F266" s="6">
        <f t="shared" si="18"/>
        <v>4.7040277777777792E-3</v>
      </c>
      <c r="G266" s="6">
        <f t="shared" si="19"/>
        <v>7.2912430555555578E-3</v>
      </c>
      <c r="H266" s="8"/>
      <c r="I266" s="8"/>
      <c r="J266" s="10" t="s">
        <v>666</v>
      </c>
      <c r="K266" s="10" t="s">
        <v>666</v>
      </c>
      <c r="L266" s="10" t="s">
        <v>968</v>
      </c>
      <c r="M266" s="8"/>
      <c r="N266" s="10" t="s">
        <v>842</v>
      </c>
      <c r="O266" s="10" t="s">
        <v>2926</v>
      </c>
      <c r="P266" s="10" t="s">
        <v>2927</v>
      </c>
    </row>
    <row r="267" spans="1:16" x14ac:dyDescent="0.3">
      <c r="A267" s="5">
        <v>735</v>
      </c>
      <c r="B267" s="8"/>
      <c r="C267" s="10" t="str">
        <f t="shared" si="16"/>
        <v>-</v>
      </c>
      <c r="D267" s="6">
        <f t="shared" si="17"/>
        <v>9.7243265993265991E-4</v>
      </c>
      <c r="E267" s="6">
        <v>2.1393518518518519E-3</v>
      </c>
      <c r="F267" s="6">
        <f t="shared" si="18"/>
        <v>4.7065740740740748E-3</v>
      </c>
      <c r="G267" s="6">
        <f t="shared" si="19"/>
        <v>7.295189814814816E-3</v>
      </c>
      <c r="H267" s="10" t="s">
        <v>858</v>
      </c>
      <c r="I267" s="16" t="s">
        <v>2110</v>
      </c>
      <c r="J267" s="10" t="s">
        <v>668</v>
      </c>
      <c r="K267" s="10" t="s">
        <v>668</v>
      </c>
      <c r="L267" s="8"/>
      <c r="M267" s="10" t="s">
        <v>877</v>
      </c>
      <c r="N267" s="10" t="s">
        <v>837</v>
      </c>
      <c r="O267" s="10" t="s">
        <v>2928</v>
      </c>
      <c r="P267" s="10" t="s">
        <v>2929</v>
      </c>
    </row>
    <row r="268" spans="1:16" x14ac:dyDescent="0.3">
      <c r="A268" s="5">
        <v>734</v>
      </c>
      <c r="B268" s="8"/>
      <c r="C268" s="10" t="str">
        <f t="shared" si="16"/>
        <v>-</v>
      </c>
      <c r="D268" s="6">
        <f t="shared" si="17"/>
        <v>9.7295875420875427E-4</v>
      </c>
      <c r="E268" s="6">
        <v>2.1405092592592595E-3</v>
      </c>
      <c r="F268" s="6">
        <f t="shared" si="18"/>
        <v>4.7091203703703713E-3</v>
      </c>
      <c r="G268" s="6">
        <f t="shared" si="19"/>
        <v>7.2991365740740759E-3</v>
      </c>
      <c r="H268" s="10" t="s">
        <v>861</v>
      </c>
      <c r="I268" s="16" t="s">
        <v>2930</v>
      </c>
      <c r="J268" s="8"/>
      <c r="K268" s="10" t="s">
        <v>0</v>
      </c>
      <c r="L268" s="8"/>
      <c r="M268" s="8"/>
      <c r="N268" s="10" t="s">
        <v>835</v>
      </c>
      <c r="O268" s="10" t="s">
        <v>2931</v>
      </c>
      <c r="P268" s="10" t="s">
        <v>2932</v>
      </c>
    </row>
    <row r="269" spans="1:16" x14ac:dyDescent="0.3">
      <c r="A269" s="5">
        <v>733</v>
      </c>
      <c r="B269" s="10">
        <v>10.61</v>
      </c>
      <c r="C269" s="10">
        <f t="shared" si="16"/>
        <v>10.61</v>
      </c>
      <c r="D269" s="6">
        <f t="shared" si="17"/>
        <v>9.734848484848484E-4</v>
      </c>
      <c r="E269" s="6">
        <v>2.1416666666666667E-3</v>
      </c>
      <c r="F269" s="6">
        <f t="shared" si="18"/>
        <v>4.711666666666667E-3</v>
      </c>
      <c r="G269" s="6">
        <f t="shared" si="19"/>
        <v>7.3030833333333342E-3</v>
      </c>
      <c r="H269" s="10" t="s">
        <v>866</v>
      </c>
      <c r="I269" s="16" t="s">
        <v>2933</v>
      </c>
      <c r="J269" s="10" t="s">
        <v>671</v>
      </c>
      <c r="K269" s="10" t="s">
        <v>671</v>
      </c>
      <c r="L269" s="8"/>
      <c r="M269" s="8"/>
      <c r="N269" s="10" t="s">
        <v>829</v>
      </c>
      <c r="O269" s="10" t="s">
        <v>2934</v>
      </c>
      <c r="P269" s="10" t="s">
        <v>2935</v>
      </c>
    </row>
    <row r="270" spans="1:16" x14ac:dyDescent="0.3">
      <c r="A270" s="5">
        <v>732</v>
      </c>
      <c r="B270" s="8"/>
      <c r="C270" s="10" t="str">
        <f t="shared" si="16"/>
        <v>-</v>
      </c>
      <c r="D270" s="6">
        <f t="shared" si="17"/>
        <v>9.7401094276094275E-4</v>
      </c>
      <c r="E270" s="6">
        <v>2.1428240740740743E-3</v>
      </c>
      <c r="F270" s="6">
        <f t="shared" si="18"/>
        <v>4.7142129629629643E-3</v>
      </c>
      <c r="G270" s="6">
        <f t="shared" si="19"/>
        <v>7.307030092592595E-3</v>
      </c>
      <c r="H270" s="10" t="s">
        <v>867</v>
      </c>
      <c r="I270" s="16" t="s">
        <v>2936</v>
      </c>
      <c r="J270" s="8"/>
      <c r="K270" s="10" t="s">
        <v>0</v>
      </c>
      <c r="L270" s="8"/>
      <c r="M270" s="10" t="s">
        <v>881</v>
      </c>
      <c r="N270" s="10" t="s">
        <v>826</v>
      </c>
      <c r="O270" s="10" t="s">
        <v>2937</v>
      </c>
      <c r="P270" s="10" t="s">
        <v>2938</v>
      </c>
    </row>
    <row r="271" spans="1:16" x14ac:dyDescent="0.3">
      <c r="A271" s="5">
        <v>731</v>
      </c>
      <c r="B271" s="10">
        <v>10.62</v>
      </c>
      <c r="C271" s="10">
        <f t="shared" si="16"/>
        <v>10.62</v>
      </c>
      <c r="D271" s="6">
        <f t="shared" si="17"/>
        <v>9.74537037037037E-4</v>
      </c>
      <c r="E271" s="6">
        <v>2.1439814814814815E-3</v>
      </c>
      <c r="F271" s="6">
        <f t="shared" si="18"/>
        <v>4.7167592592592599E-3</v>
      </c>
      <c r="G271" s="6">
        <f t="shared" si="19"/>
        <v>7.3109768518518532E-3</v>
      </c>
      <c r="H271" s="10" t="s">
        <v>870</v>
      </c>
      <c r="I271" s="16" t="s">
        <v>2939</v>
      </c>
      <c r="J271" s="10" t="s">
        <v>674</v>
      </c>
      <c r="K271" s="10" t="s">
        <v>674</v>
      </c>
      <c r="L271" s="8"/>
      <c r="M271" s="8"/>
      <c r="N271" s="10" t="s">
        <v>821</v>
      </c>
      <c r="O271" s="10" t="s">
        <v>2940</v>
      </c>
      <c r="P271" s="10" t="s">
        <v>2941</v>
      </c>
    </row>
    <row r="272" spans="1:16" x14ac:dyDescent="0.3">
      <c r="A272" s="5">
        <v>730</v>
      </c>
      <c r="B272" s="8"/>
      <c r="C272" s="10" t="str">
        <f t="shared" si="16"/>
        <v>-</v>
      </c>
      <c r="D272" s="6">
        <f t="shared" si="17"/>
        <v>9.7506313131313135E-4</v>
      </c>
      <c r="E272" s="6">
        <v>2.1451388888888891E-3</v>
      </c>
      <c r="F272" s="6">
        <f t="shared" si="18"/>
        <v>4.7193055555555564E-3</v>
      </c>
      <c r="G272" s="6">
        <f t="shared" si="19"/>
        <v>7.3149236111111123E-3</v>
      </c>
      <c r="H272" s="8"/>
      <c r="I272" s="8"/>
      <c r="J272" s="8"/>
      <c r="K272" s="10" t="s">
        <v>0</v>
      </c>
      <c r="L272" s="8"/>
      <c r="M272" s="8"/>
      <c r="N272" s="10" t="s">
        <v>818</v>
      </c>
      <c r="O272" s="10" t="s">
        <v>2912</v>
      </c>
      <c r="P272" s="10" t="s">
        <v>2942</v>
      </c>
    </row>
    <row r="273" spans="1:16" x14ac:dyDescent="0.3">
      <c r="A273" s="5">
        <v>729</v>
      </c>
      <c r="B273" s="8"/>
      <c r="C273" s="10" t="str">
        <f t="shared" si="16"/>
        <v>-</v>
      </c>
      <c r="D273" s="6">
        <f t="shared" si="17"/>
        <v>9.7558922558922548E-4</v>
      </c>
      <c r="E273" s="6">
        <v>2.1462962962962963E-3</v>
      </c>
      <c r="F273" s="6">
        <f t="shared" si="18"/>
        <v>4.7218518518518521E-3</v>
      </c>
      <c r="G273" s="6">
        <f t="shared" si="19"/>
        <v>7.3188703703703705E-3</v>
      </c>
      <c r="H273" s="10" t="s">
        <v>874</v>
      </c>
      <c r="I273" s="16" t="s">
        <v>2943</v>
      </c>
      <c r="J273" s="10" t="s">
        <v>677</v>
      </c>
      <c r="K273" s="10" t="s">
        <v>677</v>
      </c>
      <c r="L273" s="8"/>
      <c r="M273" s="10" t="s">
        <v>886</v>
      </c>
      <c r="N273" s="10" t="s">
        <v>812</v>
      </c>
      <c r="O273" s="10" t="s">
        <v>2944</v>
      </c>
      <c r="P273" s="10" t="s">
        <v>2945</v>
      </c>
    </row>
    <row r="274" spans="1:16" x14ac:dyDescent="0.3">
      <c r="A274" s="5">
        <v>728</v>
      </c>
      <c r="B274" s="10">
        <v>10.63</v>
      </c>
      <c r="C274" s="10">
        <f t="shared" si="16"/>
        <v>10.63</v>
      </c>
      <c r="D274" s="6">
        <f t="shared" si="17"/>
        <v>9.7611531986531994E-4</v>
      </c>
      <c r="E274" s="6">
        <v>2.1474537037037039E-3</v>
      </c>
      <c r="F274" s="6">
        <f t="shared" si="18"/>
        <v>4.7243981481481494E-3</v>
      </c>
      <c r="G274" s="6">
        <f t="shared" si="19"/>
        <v>7.3228171296296322E-3</v>
      </c>
      <c r="H274" s="10" t="s">
        <v>876</v>
      </c>
      <c r="I274" s="16" t="s">
        <v>2120</v>
      </c>
      <c r="J274" s="10" t="s">
        <v>679</v>
      </c>
      <c r="K274" s="10" t="s">
        <v>679</v>
      </c>
      <c r="L274" s="8"/>
      <c r="M274" s="8"/>
      <c r="N274" s="10" t="s">
        <v>809</v>
      </c>
      <c r="O274" s="10" t="s">
        <v>2946</v>
      </c>
      <c r="P274" s="10" t="s">
        <v>2947</v>
      </c>
    </row>
    <row r="275" spans="1:16" x14ac:dyDescent="0.3">
      <c r="A275" s="5">
        <v>727</v>
      </c>
      <c r="B275" s="8"/>
      <c r="C275" s="10" t="str">
        <f t="shared" si="16"/>
        <v>-</v>
      </c>
      <c r="D275" s="6">
        <f t="shared" si="17"/>
        <v>9.7664141414141397E-4</v>
      </c>
      <c r="E275" s="6">
        <v>2.1486111111111111E-3</v>
      </c>
      <c r="F275" s="6">
        <f t="shared" si="18"/>
        <v>4.7269444444444451E-3</v>
      </c>
      <c r="G275" s="6">
        <f t="shared" si="19"/>
        <v>7.3267638888888905E-3</v>
      </c>
      <c r="H275" s="10" t="s">
        <v>879</v>
      </c>
      <c r="I275" s="16" t="s">
        <v>2948</v>
      </c>
      <c r="J275" s="8"/>
      <c r="K275" s="10" t="s">
        <v>0</v>
      </c>
      <c r="L275" s="8"/>
      <c r="M275" s="8"/>
      <c r="N275" s="10" t="s">
        <v>804</v>
      </c>
      <c r="O275" s="10" t="s">
        <v>2949</v>
      </c>
      <c r="P275" s="10" t="s">
        <v>2950</v>
      </c>
    </row>
    <row r="276" spans="1:16" x14ac:dyDescent="0.3">
      <c r="A276" s="5">
        <v>726</v>
      </c>
      <c r="B276" s="8"/>
      <c r="C276" s="10" t="str">
        <f t="shared" si="16"/>
        <v>-</v>
      </c>
      <c r="D276" s="6">
        <f t="shared" si="17"/>
        <v>9.7716750841750854E-4</v>
      </c>
      <c r="E276" s="6">
        <v>2.1497685185185187E-3</v>
      </c>
      <c r="F276" s="6">
        <f t="shared" si="18"/>
        <v>4.7294907407407416E-3</v>
      </c>
      <c r="G276" s="6">
        <f t="shared" si="19"/>
        <v>7.3307106481481496E-3</v>
      </c>
      <c r="H276" s="10" t="s">
        <v>883</v>
      </c>
      <c r="I276" s="16" t="s">
        <v>2951</v>
      </c>
      <c r="J276" s="10" t="s">
        <v>683</v>
      </c>
      <c r="K276" s="10" t="s">
        <v>683</v>
      </c>
      <c r="L276" s="8"/>
      <c r="M276" s="10" t="s">
        <v>890</v>
      </c>
      <c r="N276" s="10" t="s">
        <v>803</v>
      </c>
      <c r="O276" s="10" t="s">
        <v>2952</v>
      </c>
      <c r="P276" s="10" t="s">
        <v>2953</v>
      </c>
    </row>
    <row r="277" spans="1:16" x14ac:dyDescent="0.3">
      <c r="A277" s="5">
        <v>725</v>
      </c>
      <c r="B277" s="10">
        <v>10.64</v>
      </c>
      <c r="C277" s="10">
        <f t="shared" si="16"/>
        <v>10.64</v>
      </c>
      <c r="D277" s="6">
        <f t="shared" si="17"/>
        <v>9.7769360269360267E-4</v>
      </c>
      <c r="E277" s="6">
        <v>2.1509259259259259E-3</v>
      </c>
      <c r="F277" s="6">
        <f t="shared" si="18"/>
        <v>4.7320370370370372E-3</v>
      </c>
      <c r="G277" s="6">
        <f t="shared" si="19"/>
        <v>7.3346574074074078E-3</v>
      </c>
      <c r="H277" s="8"/>
      <c r="I277" s="8"/>
      <c r="J277" s="8"/>
      <c r="K277" s="10" t="s">
        <v>0</v>
      </c>
      <c r="L277" s="8"/>
      <c r="M277" s="8"/>
      <c r="N277" s="10" t="s">
        <v>796</v>
      </c>
      <c r="O277" s="10" t="s">
        <v>2954</v>
      </c>
      <c r="P277" s="10" t="s">
        <v>2955</v>
      </c>
    </row>
    <row r="278" spans="1:16" x14ac:dyDescent="0.3">
      <c r="A278" s="5">
        <v>724</v>
      </c>
      <c r="B278" s="8"/>
      <c r="C278" s="10" t="str">
        <f t="shared" si="16"/>
        <v>-</v>
      </c>
      <c r="D278" s="6">
        <f t="shared" si="17"/>
        <v>9.7795664983164974E-4</v>
      </c>
      <c r="E278" s="6">
        <v>2.1515046296296295E-3</v>
      </c>
      <c r="F278" s="6">
        <f t="shared" si="18"/>
        <v>4.733310185185185E-3</v>
      </c>
      <c r="G278" s="6">
        <f t="shared" si="19"/>
        <v>7.3366307870370373E-3</v>
      </c>
      <c r="H278" s="10" t="s">
        <v>885</v>
      </c>
      <c r="I278" s="16" t="s">
        <v>2956</v>
      </c>
      <c r="J278" s="10" t="s">
        <v>686</v>
      </c>
      <c r="K278" s="10" t="s">
        <v>686</v>
      </c>
      <c r="L278" s="10" t="s">
        <v>983</v>
      </c>
      <c r="M278" s="8"/>
      <c r="N278" s="10" t="s">
        <v>794</v>
      </c>
      <c r="O278" s="10" t="s">
        <v>2927</v>
      </c>
      <c r="P278" s="10" t="s">
        <v>2957</v>
      </c>
    </row>
    <row r="279" spans="1:16" x14ac:dyDescent="0.3">
      <c r="A279" s="5">
        <v>723</v>
      </c>
      <c r="B279" s="10">
        <v>10.65</v>
      </c>
      <c r="C279" s="10">
        <f t="shared" si="16"/>
        <v>10.65</v>
      </c>
      <c r="D279" s="6">
        <f t="shared" si="17"/>
        <v>9.7821969696969702E-4</v>
      </c>
      <c r="E279" s="6">
        <v>2.1520833333333335E-3</v>
      </c>
      <c r="F279" s="6">
        <f t="shared" si="18"/>
        <v>4.7345833333333346E-3</v>
      </c>
      <c r="G279" s="6">
        <f t="shared" si="19"/>
        <v>7.3386041666666686E-3</v>
      </c>
      <c r="H279" s="10" t="s">
        <v>889</v>
      </c>
      <c r="I279" s="16" t="s">
        <v>2958</v>
      </c>
      <c r="J279" s="10" t="s">
        <v>687</v>
      </c>
      <c r="K279" s="10" t="s">
        <v>687</v>
      </c>
      <c r="L279" s="8"/>
      <c r="M279" s="10" t="s">
        <v>893</v>
      </c>
      <c r="N279" s="10" t="s">
        <v>789</v>
      </c>
      <c r="O279" s="10" t="s">
        <v>2929</v>
      </c>
      <c r="P279" s="10" t="s">
        <v>2959</v>
      </c>
    </row>
    <row r="280" spans="1:16" x14ac:dyDescent="0.3">
      <c r="A280" s="5">
        <v>722</v>
      </c>
      <c r="B280" s="8"/>
      <c r="C280" s="10" t="str">
        <f t="shared" si="16"/>
        <v>-</v>
      </c>
      <c r="D280" s="6">
        <f t="shared" si="17"/>
        <v>9.7874579124579116E-4</v>
      </c>
      <c r="E280" s="6">
        <v>2.1532407407407407E-3</v>
      </c>
      <c r="F280" s="6">
        <f t="shared" si="18"/>
        <v>4.7371296296296302E-3</v>
      </c>
      <c r="G280" s="6">
        <f t="shared" si="19"/>
        <v>7.3425509259259268E-3</v>
      </c>
      <c r="H280" s="10" t="s">
        <v>892</v>
      </c>
      <c r="I280" s="16" t="s">
        <v>2129</v>
      </c>
      <c r="J280" s="8"/>
      <c r="K280" s="10" t="s">
        <v>0</v>
      </c>
      <c r="L280" s="8"/>
      <c r="M280" s="8"/>
      <c r="N280" s="10" t="s">
        <v>786</v>
      </c>
      <c r="O280" s="10" t="s">
        <v>2932</v>
      </c>
      <c r="P280" s="10" t="s">
        <v>2960</v>
      </c>
    </row>
    <row r="281" spans="1:16" x14ac:dyDescent="0.3">
      <c r="A281" s="5">
        <v>721</v>
      </c>
      <c r="B281" s="10">
        <v>10.66</v>
      </c>
      <c r="C281" s="10">
        <f t="shared" si="16"/>
        <v>10.66</v>
      </c>
      <c r="D281" s="6">
        <f t="shared" si="17"/>
        <v>9.7927188552188551E-4</v>
      </c>
      <c r="E281" s="6">
        <v>2.1543981481481483E-3</v>
      </c>
      <c r="F281" s="6">
        <f t="shared" si="18"/>
        <v>4.7396759259259267E-3</v>
      </c>
      <c r="G281" s="6">
        <f t="shared" si="19"/>
        <v>7.3464976851851868E-3</v>
      </c>
      <c r="H281" s="10" t="s">
        <v>895</v>
      </c>
      <c r="I281" s="16" t="s">
        <v>2961</v>
      </c>
      <c r="J281" s="10" t="s">
        <v>691</v>
      </c>
      <c r="K281" s="10" t="s">
        <v>691</v>
      </c>
      <c r="L281" s="8"/>
      <c r="M281" s="8"/>
      <c r="N281" s="10" t="s">
        <v>782</v>
      </c>
      <c r="O281" s="10" t="s">
        <v>2935</v>
      </c>
      <c r="P281" s="10" t="s">
        <v>2962</v>
      </c>
    </row>
    <row r="282" spans="1:16" x14ac:dyDescent="0.3">
      <c r="A282" s="5">
        <v>720</v>
      </c>
      <c r="B282" s="8"/>
      <c r="C282" s="10" t="str">
        <f t="shared" si="16"/>
        <v>-</v>
      </c>
      <c r="D282" s="6">
        <f t="shared" si="17"/>
        <v>9.7979797979797965E-4</v>
      </c>
      <c r="E282" s="6">
        <v>2.1555555555555555E-3</v>
      </c>
      <c r="F282" s="6">
        <f t="shared" si="18"/>
        <v>4.7422222222222223E-3</v>
      </c>
      <c r="G282" s="6">
        <f t="shared" si="19"/>
        <v>7.350444444444445E-3</v>
      </c>
      <c r="H282" s="8"/>
      <c r="I282" s="8"/>
      <c r="J282" s="10" t="s">
        <v>692</v>
      </c>
      <c r="K282" s="10" t="s">
        <v>692</v>
      </c>
      <c r="L282" s="8"/>
      <c r="M282" s="10" t="s">
        <v>899</v>
      </c>
      <c r="N282" s="10" t="s">
        <v>777</v>
      </c>
      <c r="O282" s="10" t="s">
        <v>2938</v>
      </c>
      <c r="P282" s="10" t="s">
        <v>2963</v>
      </c>
    </row>
    <row r="283" spans="1:16" x14ac:dyDescent="0.3">
      <c r="A283" s="5">
        <v>719</v>
      </c>
      <c r="B283" s="8"/>
      <c r="C283" s="10" t="str">
        <f t="shared" si="16"/>
        <v>-</v>
      </c>
      <c r="D283" s="6">
        <f t="shared" si="17"/>
        <v>9.80324074074074E-4</v>
      </c>
      <c r="E283" s="6">
        <v>2.1567129629629631E-3</v>
      </c>
      <c r="F283" s="6">
        <f t="shared" si="18"/>
        <v>4.7447685185185197E-3</v>
      </c>
      <c r="G283" s="6">
        <f t="shared" si="19"/>
        <v>7.3543912037037059E-3</v>
      </c>
      <c r="H283" s="10" t="s">
        <v>897</v>
      </c>
      <c r="I283" s="16" t="s">
        <v>2964</v>
      </c>
      <c r="J283" s="8"/>
      <c r="K283" s="10" t="s">
        <v>0</v>
      </c>
      <c r="L283" s="8"/>
      <c r="M283" s="8"/>
      <c r="N283" s="10" t="s">
        <v>773</v>
      </c>
      <c r="O283" s="10" t="s">
        <v>2965</v>
      </c>
      <c r="P283" s="10" t="s">
        <v>2966</v>
      </c>
    </row>
    <row r="284" spans="1:16" x14ac:dyDescent="0.3">
      <c r="A284" s="5">
        <v>718</v>
      </c>
      <c r="B284" s="10">
        <v>10.67</v>
      </c>
      <c r="C284" s="10">
        <f t="shared" si="16"/>
        <v>10.67</v>
      </c>
      <c r="D284" s="6">
        <f t="shared" si="17"/>
        <v>9.8085016835016835E-4</v>
      </c>
      <c r="E284" s="6">
        <v>2.1578703703703703E-3</v>
      </c>
      <c r="F284" s="6">
        <f t="shared" si="18"/>
        <v>4.7473148148148153E-3</v>
      </c>
      <c r="G284" s="6">
        <f t="shared" si="19"/>
        <v>7.3583379629629641E-3</v>
      </c>
      <c r="H284" s="10" t="s">
        <v>901</v>
      </c>
      <c r="I284" s="16" t="s">
        <v>2967</v>
      </c>
      <c r="J284" s="10" t="s">
        <v>695</v>
      </c>
      <c r="K284" s="10" t="s">
        <v>695</v>
      </c>
      <c r="L284" s="8"/>
      <c r="M284" s="8"/>
      <c r="N284" s="10" t="s">
        <v>770</v>
      </c>
      <c r="O284" s="10" t="s">
        <v>2942</v>
      </c>
      <c r="P284" s="10" t="s">
        <v>2968</v>
      </c>
    </row>
    <row r="285" spans="1:16" x14ac:dyDescent="0.3">
      <c r="A285" s="5">
        <v>717</v>
      </c>
      <c r="B285" s="8"/>
      <c r="C285" s="10" t="str">
        <f t="shared" si="16"/>
        <v>-</v>
      </c>
      <c r="D285" s="6">
        <f t="shared" si="17"/>
        <v>9.813762626262627E-4</v>
      </c>
      <c r="E285" s="6">
        <v>2.1590277777777779E-3</v>
      </c>
      <c r="F285" s="6">
        <f t="shared" si="18"/>
        <v>4.7498611111111118E-3</v>
      </c>
      <c r="G285" s="6">
        <f t="shared" si="19"/>
        <v>7.3622847222222232E-3</v>
      </c>
      <c r="H285" s="10" t="s">
        <v>905</v>
      </c>
      <c r="I285" s="16" t="s">
        <v>2969</v>
      </c>
      <c r="J285" s="8"/>
      <c r="K285" s="10" t="s">
        <v>0</v>
      </c>
      <c r="L285" s="8"/>
      <c r="M285" s="10" t="s">
        <v>903</v>
      </c>
      <c r="N285" s="10" t="s">
        <v>765</v>
      </c>
      <c r="O285" s="10" t="s">
        <v>2945</v>
      </c>
      <c r="P285" s="10" t="s">
        <v>2970</v>
      </c>
    </row>
    <row r="286" spans="1:16" x14ac:dyDescent="0.3">
      <c r="A286" s="5">
        <v>716</v>
      </c>
      <c r="B286" s="10">
        <v>10.68</v>
      </c>
      <c r="C286" s="10">
        <f t="shared" si="16"/>
        <v>10.68</v>
      </c>
      <c r="D286" s="6">
        <f t="shared" si="17"/>
        <v>9.8190235690235684E-4</v>
      </c>
      <c r="E286" s="6">
        <v>2.1601851851851851E-3</v>
      </c>
      <c r="F286" s="6">
        <f t="shared" si="18"/>
        <v>4.7524074074074074E-3</v>
      </c>
      <c r="G286" s="6">
        <f t="shared" si="19"/>
        <v>7.3662314814814814E-3</v>
      </c>
      <c r="H286" s="10" t="s">
        <v>906</v>
      </c>
      <c r="I286" s="16" t="s">
        <v>2139</v>
      </c>
      <c r="J286" s="10" t="s">
        <v>699</v>
      </c>
      <c r="K286" s="10" t="s">
        <v>699</v>
      </c>
      <c r="L286" s="8"/>
      <c r="M286" s="8"/>
      <c r="N286" s="10" t="s">
        <v>763</v>
      </c>
      <c r="O286" s="10" t="s">
        <v>2947</v>
      </c>
      <c r="P286" s="10" t="s">
        <v>2971</v>
      </c>
    </row>
    <row r="287" spans="1:16" x14ac:dyDescent="0.3">
      <c r="A287" s="5">
        <v>715</v>
      </c>
      <c r="B287" s="8"/>
      <c r="C287" s="10" t="str">
        <f t="shared" si="16"/>
        <v>-</v>
      </c>
      <c r="D287" s="6">
        <f t="shared" si="17"/>
        <v>9.8242845117845119E-4</v>
      </c>
      <c r="E287" s="6">
        <v>2.1613425925925927E-3</v>
      </c>
      <c r="F287" s="6">
        <f t="shared" si="18"/>
        <v>4.7549537037037048E-3</v>
      </c>
      <c r="G287" s="6">
        <f t="shared" si="19"/>
        <v>7.3701782407407422E-3</v>
      </c>
      <c r="H287" s="8"/>
      <c r="I287" s="8"/>
      <c r="J287" s="10" t="s">
        <v>701</v>
      </c>
      <c r="K287" s="10" t="s">
        <v>701</v>
      </c>
      <c r="L287" s="8"/>
      <c r="M287" s="10" t="s">
        <v>907</v>
      </c>
      <c r="N287" s="10" t="s">
        <v>757</v>
      </c>
      <c r="O287" s="10" t="s">
        <v>2950</v>
      </c>
      <c r="P287" s="10" t="s">
        <v>2972</v>
      </c>
    </row>
    <row r="288" spans="1:16" x14ac:dyDescent="0.3">
      <c r="A288" s="5">
        <v>714</v>
      </c>
      <c r="B288" s="8"/>
      <c r="C288" s="10" t="str">
        <f t="shared" si="16"/>
        <v>-</v>
      </c>
      <c r="D288" s="6">
        <f t="shared" si="17"/>
        <v>9.8295454545454532E-4</v>
      </c>
      <c r="E288" s="6">
        <v>2.1624999999999999E-3</v>
      </c>
      <c r="F288" s="6">
        <f t="shared" si="18"/>
        <v>4.7575000000000004E-3</v>
      </c>
      <c r="G288" s="6">
        <f t="shared" si="19"/>
        <v>7.3741250000000005E-3</v>
      </c>
      <c r="H288" s="10" t="s">
        <v>910</v>
      </c>
      <c r="I288" s="16" t="s">
        <v>2973</v>
      </c>
      <c r="J288" s="8"/>
      <c r="K288" s="10" t="s">
        <v>0</v>
      </c>
      <c r="L288" s="8"/>
      <c r="M288" s="8"/>
      <c r="N288" s="10" t="s">
        <v>755</v>
      </c>
      <c r="O288" s="10" t="s">
        <v>2974</v>
      </c>
      <c r="P288" s="10" t="s">
        <v>2975</v>
      </c>
    </row>
    <row r="289" spans="1:16" x14ac:dyDescent="0.3">
      <c r="A289" s="5">
        <v>713</v>
      </c>
      <c r="B289" s="10">
        <v>10.69</v>
      </c>
      <c r="C289" s="10">
        <f t="shared" si="16"/>
        <v>10.69</v>
      </c>
      <c r="D289" s="6">
        <f t="shared" si="17"/>
        <v>9.8348063973063967E-4</v>
      </c>
      <c r="E289" s="6">
        <v>2.1636574074074075E-3</v>
      </c>
      <c r="F289" s="6">
        <f t="shared" si="18"/>
        <v>4.7600462962962969E-3</v>
      </c>
      <c r="G289" s="6">
        <f t="shared" si="19"/>
        <v>7.3780717592592604E-3</v>
      </c>
      <c r="H289" s="10" t="s">
        <v>913</v>
      </c>
      <c r="I289" s="16" t="s">
        <v>2976</v>
      </c>
      <c r="J289" s="10" t="s">
        <v>704</v>
      </c>
      <c r="K289" s="10" t="s">
        <v>704</v>
      </c>
      <c r="L289" s="8"/>
      <c r="M289" s="8"/>
      <c r="N289" s="10" t="s">
        <v>749</v>
      </c>
      <c r="O289" s="10" t="s">
        <v>2977</v>
      </c>
      <c r="P289" s="10" t="s">
        <v>2978</v>
      </c>
    </row>
    <row r="290" spans="1:16" x14ac:dyDescent="0.3">
      <c r="A290" s="5">
        <v>712</v>
      </c>
      <c r="B290" s="8"/>
      <c r="C290" s="10" t="str">
        <f t="shared" si="16"/>
        <v>-</v>
      </c>
      <c r="D290" s="6">
        <f t="shared" si="17"/>
        <v>9.8400673400673381E-4</v>
      </c>
      <c r="E290" s="6">
        <v>2.1648148148148147E-3</v>
      </c>
      <c r="F290" s="6">
        <f t="shared" si="18"/>
        <v>4.7625925925925926E-3</v>
      </c>
      <c r="G290" s="6">
        <f t="shared" si="19"/>
        <v>7.3820185185185187E-3</v>
      </c>
      <c r="H290" s="10" t="s">
        <v>915</v>
      </c>
      <c r="I290" s="16" t="s">
        <v>2979</v>
      </c>
      <c r="J290" s="10" t="s">
        <v>707</v>
      </c>
      <c r="K290" s="10" t="s">
        <v>707</v>
      </c>
      <c r="L290" s="10" t="s">
        <v>1001</v>
      </c>
      <c r="M290" s="10" t="s">
        <v>911</v>
      </c>
      <c r="N290" s="10" t="s">
        <v>747</v>
      </c>
      <c r="O290" s="10" t="s">
        <v>2980</v>
      </c>
      <c r="P290" s="10" t="s">
        <v>2981</v>
      </c>
    </row>
    <row r="291" spans="1:16" x14ac:dyDescent="0.3">
      <c r="A291" s="5">
        <v>711</v>
      </c>
      <c r="B291" s="10">
        <v>10.7</v>
      </c>
      <c r="C291" s="10">
        <f t="shared" si="16"/>
        <v>10.7</v>
      </c>
      <c r="D291" s="6">
        <f t="shared" si="17"/>
        <v>9.8453282828282816E-4</v>
      </c>
      <c r="E291" s="6">
        <v>2.1659722222222223E-3</v>
      </c>
      <c r="F291" s="6">
        <f t="shared" si="18"/>
        <v>4.7651388888888899E-3</v>
      </c>
      <c r="G291" s="6">
        <f t="shared" si="19"/>
        <v>7.3859652777777795E-3</v>
      </c>
      <c r="H291" s="10" t="s">
        <v>919</v>
      </c>
      <c r="I291" s="16" t="s">
        <v>2982</v>
      </c>
      <c r="J291" s="8"/>
      <c r="K291" s="10" t="s">
        <v>0</v>
      </c>
      <c r="L291" s="8"/>
      <c r="M291" s="8"/>
      <c r="N291" s="10" t="s">
        <v>740</v>
      </c>
      <c r="O291" s="10" t="s">
        <v>2983</v>
      </c>
      <c r="P291" s="10" t="s">
        <v>2984</v>
      </c>
    </row>
    <row r="292" spans="1:16" x14ac:dyDescent="0.3">
      <c r="A292" s="5">
        <v>710</v>
      </c>
      <c r="B292" s="8"/>
      <c r="C292" s="10" t="str">
        <f t="shared" si="16"/>
        <v>-</v>
      </c>
      <c r="D292" s="6">
        <f t="shared" si="17"/>
        <v>9.8505892255892251E-4</v>
      </c>
      <c r="E292" s="6">
        <v>2.1671296296296295E-3</v>
      </c>
      <c r="F292" s="6">
        <f t="shared" si="18"/>
        <v>4.7676851851851856E-3</v>
      </c>
      <c r="G292" s="6">
        <f t="shared" si="19"/>
        <v>7.3899120370370377E-3</v>
      </c>
      <c r="H292" s="10" t="s">
        <v>921</v>
      </c>
      <c r="I292" s="16" t="s">
        <v>2985</v>
      </c>
      <c r="J292" s="10" t="s">
        <v>709</v>
      </c>
      <c r="K292" s="10" t="s">
        <v>709</v>
      </c>
      <c r="L292" s="8"/>
      <c r="M292" s="8"/>
      <c r="N292" s="10" t="s">
        <v>739</v>
      </c>
      <c r="O292" s="10" t="s">
        <v>2986</v>
      </c>
      <c r="P292" s="10" t="s">
        <v>2987</v>
      </c>
    </row>
    <row r="293" spans="1:16" x14ac:dyDescent="0.3">
      <c r="A293" s="5">
        <v>709</v>
      </c>
      <c r="B293" s="8"/>
      <c r="C293" s="10" t="str">
        <f t="shared" si="16"/>
        <v>-</v>
      </c>
      <c r="D293" s="6">
        <f t="shared" si="17"/>
        <v>9.8558501683501686E-4</v>
      </c>
      <c r="E293" s="6">
        <v>2.1682870370370371E-3</v>
      </c>
      <c r="F293" s="6">
        <f t="shared" si="18"/>
        <v>4.7702314814814821E-3</v>
      </c>
      <c r="G293" s="6">
        <f t="shared" si="19"/>
        <v>7.3938587962962977E-3</v>
      </c>
      <c r="H293" s="8"/>
      <c r="I293" s="8"/>
      <c r="J293" s="8"/>
      <c r="K293" s="10" t="s">
        <v>0</v>
      </c>
      <c r="L293" s="8"/>
      <c r="M293" s="10" t="s">
        <v>918</v>
      </c>
      <c r="N293" s="10" t="s">
        <v>734</v>
      </c>
      <c r="O293" s="10" t="s">
        <v>2988</v>
      </c>
      <c r="P293" s="10" t="s">
        <v>2989</v>
      </c>
    </row>
    <row r="294" spans="1:16" x14ac:dyDescent="0.3">
      <c r="A294" s="5">
        <v>708</v>
      </c>
      <c r="B294" s="10">
        <v>10.71</v>
      </c>
      <c r="C294" s="10">
        <f t="shared" si="16"/>
        <v>10.71</v>
      </c>
      <c r="D294" s="6">
        <f t="shared" si="17"/>
        <v>9.86111111111111E-4</v>
      </c>
      <c r="E294" s="6">
        <v>2.1694444444444443E-3</v>
      </c>
      <c r="F294" s="6">
        <f t="shared" si="18"/>
        <v>4.7727777777777777E-3</v>
      </c>
      <c r="G294" s="6">
        <f t="shared" si="19"/>
        <v>7.3978055555555559E-3</v>
      </c>
      <c r="H294" s="10" t="s">
        <v>925</v>
      </c>
      <c r="I294" s="16" t="s">
        <v>2990</v>
      </c>
      <c r="J294" s="10" t="s">
        <v>712</v>
      </c>
      <c r="K294" s="10" t="s">
        <v>712</v>
      </c>
      <c r="L294" s="8"/>
      <c r="M294" s="8"/>
      <c r="N294" s="10" t="s">
        <v>731</v>
      </c>
      <c r="O294" s="10" t="s">
        <v>2991</v>
      </c>
      <c r="P294" s="10" t="s">
        <v>2992</v>
      </c>
    </row>
    <row r="295" spans="1:16" x14ac:dyDescent="0.3">
      <c r="A295" s="5">
        <v>707</v>
      </c>
      <c r="B295" s="8"/>
      <c r="C295" s="10" t="str">
        <f t="shared" si="16"/>
        <v>-</v>
      </c>
      <c r="D295" s="6">
        <f t="shared" si="17"/>
        <v>9.8663720538720535E-4</v>
      </c>
      <c r="E295" s="6">
        <v>2.1706018518518519E-3</v>
      </c>
      <c r="F295" s="6">
        <f t="shared" si="18"/>
        <v>4.7753240740740751E-3</v>
      </c>
      <c r="G295" s="6">
        <f t="shared" si="19"/>
        <v>7.4017523148148167E-3</v>
      </c>
      <c r="H295" s="10" t="s">
        <v>928</v>
      </c>
      <c r="I295" s="16" t="s">
        <v>2993</v>
      </c>
      <c r="J295" s="10" t="s">
        <v>715</v>
      </c>
      <c r="K295" s="10" t="s">
        <v>715</v>
      </c>
      <c r="L295" s="8"/>
      <c r="M295" s="8"/>
      <c r="N295" s="10" t="s">
        <v>725</v>
      </c>
      <c r="O295" s="10" t="s">
        <v>2994</v>
      </c>
      <c r="P295" s="10" t="s">
        <v>2995</v>
      </c>
    </row>
    <row r="296" spans="1:16" x14ac:dyDescent="0.3">
      <c r="A296" s="5">
        <v>706</v>
      </c>
      <c r="B296" s="10">
        <v>10.72</v>
      </c>
      <c r="C296" s="10">
        <f t="shared" si="16"/>
        <v>10.72</v>
      </c>
      <c r="D296" s="6">
        <f t="shared" si="17"/>
        <v>9.8716329966329949E-4</v>
      </c>
      <c r="E296" s="6">
        <v>2.1717592592592591E-3</v>
      </c>
      <c r="F296" s="6">
        <f t="shared" si="18"/>
        <v>4.7778703703703707E-3</v>
      </c>
      <c r="G296" s="6">
        <f t="shared" si="19"/>
        <v>7.405699074074075E-3</v>
      </c>
      <c r="H296" s="10" t="s">
        <v>930</v>
      </c>
      <c r="I296" s="16" t="s">
        <v>2996</v>
      </c>
      <c r="J296" s="8"/>
      <c r="K296" s="10" t="s">
        <v>0</v>
      </c>
      <c r="L296" s="8"/>
      <c r="M296" s="10" t="s">
        <v>922</v>
      </c>
      <c r="N296" s="10" t="s">
        <v>721</v>
      </c>
      <c r="O296" s="10" t="s">
        <v>2997</v>
      </c>
      <c r="P296" s="10" t="s">
        <v>2998</v>
      </c>
    </row>
    <row r="297" spans="1:16" x14ac:dyDescent="0.3">
      <c r="A297" s="5">
        <v>705</v>
      </c>
      <c r="B297" s="8"/>
      <c r="C297" s="10" t="str">
        <f t="shared" si="16"/>
        <v>-</v>
      </c>
      <c r="D297" s="6">
        <f t="shared" si="17"/>
        <v>9.8768939393939384E-4</v>
      </c>
      <c r="E297" s="6">
        <v>2.1729166666666667E-3</v>
      </c>
      <c r="F297" s="6">
        <f t="shared" si="18"/>
        <v>4.7804166666666672E-3</v>
      </c>
      <c r="G297" s="6">
        <f t="shared" si="19"/>
        <v>7.4096458333333341E-3</v>
      </c>
      <c r="H297" s="10" t="s">
        <v>934</v>
      </c>
      <c r="I297" s="16" t="s">
        <v>2999</v>
      </c>
      <c r="J297" s="10" t="s">
        <v>717</v>
      </c>
      <c r="K297" s="10" t="s">
        <v>717</v>
      </c>
      <c r="L297" s="8"/>
      <c r="M297" s="8"/>
      <c r="N297" s="10" t="s">
        <v>717</v>
      </c>
      <c r="O297" s="10" t="s">
        <v>3000</v>
      </c>
      <c r="P297" s="10" t="s">
        <v>3001</v>
      </c>
    </row>
    <row r="298" spans="1:16" x14ac:dyDescent="0.3">
      <c r="A298" s="5">
        <v>704</v>
      </c>
      <c r="B298" s="8"/>
      <c r="C298" s="10" t="str">
        <f t="shared" si="16"/>
        <v>-</v>
      </c>
      <c r="D298" s="6">
        <f t="shared" si="17"/>
        <v>9.8821548821548797E-4</v>
      </c>
      <c r="E298" s="6">
        <v>2.1740740740740739E-3</v>
      </c>
      <c r="F298" s="6">
        <f t="shared" si="18"/>
        <v>4.7829629629629628E-3</v>
      </c>
      <c r="G298" s="6">
        <f t="shared" si="19"/>
        <v>7.4135925925925923E-3</v>
      </c>
      <c r="H298" s="10" t="s">
        <v>937</v>
      </c>
      <c r="I298" s="16" t="s">
        <v>3002</v>
      </c>
      <c r="J298" s="10" t="s">
        <v>721</v>
      </c>
      <c r="K298" s="10" t="s">
        <v>721</v>
      </c>
      <c r="L298" s="8"/>
      <c r="M298" s="8"/>
      <c r="N298" s="10" t="s">
        <v>712</v>
      </c>
      <c r="O298" s="10" t="s">
        <v>3003</v>
      </c>
      <c r="P298" s="10" t="s">
        <v>3004</v>
      </c>
    </row>
    <row r="299" spans="1:16" x14ac:dyDescent="0.3">
      <c r="A299" s="5">
        <v>703</v>
      </c>
      <c r="B299" s="10">
        <v>10.73</v>
      </c>
      <c r="C299" s="10">
        <f t="shared" si="16"/>
        <v>10.73</v>
      </c>
      <c r="D299" s="6">
        <f t="shared" si="17"/>
        <v>9.8874158249158254E-4</v>
      </c>
      <c r="E299" s="6">
        <v>2.1752314814814815E-3</v>
      </c>
      <c r="F299" s="6">
        <f t="shared" si="18"/>
        <v>4.7855092592592602E-3</v>
      </c>
      <c r="G299" s="6">
        <f t="shared" si="19"/>
        <v>7.4175393518518531E-3</v>
      </c>
      <c r="H299" s="8"/>
      <c r="I299" s="8"/>
      <c r="J299" s="8"/>
      <c r="K299" s="10" t="s">
        <v>0</v>
      </c>
      <c r="L299" s="8"/>
      <c r="M299" s="10" t="s">
        <v>926</v>
      </c>
      <c r="N299" s="10" t="s">
        <v>709</v>
      </c>
      <c r="O299" s="10" t="s">
        <v>3005</v>
      </c>
      <c r="P299" s="10" t="s">
        <v>3006</v>
      </c>
    </row>
    <row r="300" spans="1:16" x14ac:dyDescent="0.3">
      <c r="A300" s="5">
        <v>702</v>
      </c>
      <c r="B300" s="8"/>
      <c r="C300" s="10" t="str">
        <f t="shared" si="16"/>
        <v>-</v>
      </c>
      <c r="D300" s="6">
        <f t="shared" si="17"/>
        <v>9.8926767676767668E-4</v>
      </c>
      <c r="E300" s="6">
        <v>2.1763888888888887E-3</v>
      </c>
      <c r="F300" s="6">
        <f t="shared" si="18"/>
        <v>4.7880555555555558E-3</v>
      </c>
      <c r="G300" s="6">
        <f t="shared" si="19"/>
        <v>7.4214861111111113E-3</v>
      </c>
      <c r="H300" s="10" t="s">
        <v>939</v>
      </c>
      <c r="I300" s="16" t="s">
        <v>3007</v>
      </c>
      <c r="J300" s="10" t="s">
        <v>722</v>
      </c>
      <c r="K300" s="10" t="s">
        <v>722</v>
      </c>
      <c r="L300" s="8"/>
      <c r="M300" s="8"/>
      <c r="N300" s="10" t="s">
        <v>704</v>
      </c>
      <c r="O300" s="10" t="s">
        <v>3008</v>
      </c>
      <c r="P300" s="10" t="s">
        <v>3009</v>
      </c>
    </row>
    <row r="301" spans="1:16" x14ac:dyDescent="0.3">
      <c r="A301" s="5">
        <v>701</v>
      </c>
      <c r="B301" s="8"/>
      <c r="C301" s="10" t="str">
        <f t="shared" si="16"/>
        <v>-</v>
      </c>
      <c r="D301" s="6">
        <f t="shared" si="17"/>
        <v>9.8979377104377103E-4</v>
      </c>
      <c r="E301" s="6">
        <v>2.1775462962962963E-3</v>
      </c>
      <c r="F301" s="6">
        <f t="shared" si="18"/>
        <v>4.7906018518518523E-3</v>
      </c>
      <c r="G301" s="6">
        <f t="shared" si="19"/>
        <v>7.4254328703703713E-3</v>
      </c>
      <c r="H301" s="10" t="s">
        <v>943</v>
      </c>
      <c r="I301" s="16" t="s">
        <v>3010</v>
      </c>
      <c r="J301" s="8"/>
      <c r="K301" s="10" t="s">
        <v>0</v>
      </c>
      <c r="L301" s="10" t="s">
        <v>1019</v>
      </c>
      <c r="M301" s="8"/>
      <c r="N301" s="10" t="s">
        <v>701</v>
      </c>
      <c r="O301" s="10" t="s">
        <v>3011</v>
      </c>
      <c r="P301" s="10" t="s">
        <v>3012</v>
      </c>
    </row>
    <row r="302" spans="1:16" x14ac:dyDescent="0.3">
      <c r="A302" s="5">
        <v>700</v>
      </c>
      <c r="B302" s="10">
        <v>10.74</v>
      </c>
      <c r="C302" s="10">
        <f t="shared" si="16"/>
        <v>10.74</v>
      </c>
      <c r="D302" s="6">
        <f t="shared" si="17"/>
        <v>9.9031986531986516E-4</v>
      </c>
      <c r="E302" s="6">
        <v>2.1787037037037035E-3</v>
      </c>
      <c r="F302" s="6">
        <f t="shared" si="18"/>
        <v>4.7931481481481479E-3</v>
      </c>
      <c r="G302" s="6">
        <f t="shared" si="19"/>
        <v>7.4293796296296295E-3</v>
      </c>
      <c r="H302" s="10" t="s">
        <v>945</v>
      </c>
      <c r="I302" s="16" t="s">
        <v>3013</v>
      </c>
      <c r="J302" s="10" t="s">
        <v>725</v>
      </c>
      <c r="K302" s="10" t="s">
        <v>725</v>
      </c>
      <c r="L302" s="8"/>
      <c r="M302" s="10" t="s">
        <v>931</v>
      </c>
      <c r="N302" s="10" t="s">
        <v>695</v>
      </c>
      <c r="O302" s="10" t="s">
        <v>3014</v>
      </c>
      <c r="P302" s="10" t="s">
        <v>3015</v>
      </c>
    </row>
    <row r="303" spans="1:16" x14ac:dyDescent="0.3">
      <c r="A303" s="5">
        <v>699</v>
      </c>
      <c r="B303" s="8"/>
      <c r="C303" s="10" t="str">
        <f t="shared" si="16"/>
        <v>-</v>
      </c>
      <c r="D303" s="6">
        <f t="shared" si="17"/>
        <v>9.9058291245791223E-4</v>
      </c>
      <c r="E303" s="6">
        <v>2.1792824074074071E-3</v>
      </c>
      <c r="F303" s="6">
        <f t="shared" si="18"/>
        <v>4.7944212962962958E-3</v>
      </c>
      <c r="G303" s="6">
        <f t="shared" si="19"/>
        <v>7.4313530092592582E-3</v>
      </c>
      <c r="H303" s="10" t="s">
        <v>949</v>
      </c>
      <c r="I303" s="16" t="s">
        <v>3016</v>
      </c>
      <c r="J303" s="10" t="s">
        <v>728</v>
      </c>
      <c r="K303" s="10" t="s">
        <v>728</v>
      </c>
      <c r="L303" s="8"/>
      <c r="M303" s="8"/>
      <c r="N303" s="10" t="s">
        <v>692</v>
      </c>
      <c r="O303" s="10" t="s">
        <v>3017</v>
      </c>
      <c r="P303" s="10" t="s">
        <v>3018</v>
      </c>
    </row>
    <row r="304" spans="1:16" x14ac:dyDescent="0.3">
      <c r="A304" s="5">
        <v>698</v>
      </c>
      <c r="B304" s="10">
        <v>10.75</v>
      </c>
      <c r="C304" s="10">
        <f t="shared" si="16"/>
        <v>10.75</v>
      </c>
      <c r="D304" s="6">
        <f t="shared" si="17"/>
        <v>9.9084595959595951E-4</v>
      </c>
      <c r="E304" s="6">
        <v>2.1798611111111111E-3</v>
      </c>
      <c r="F304" s="6">
        <f t="shared" si="18"/>
        <v>4.7956944444444453E-3</v>
      </c>
      <c r="G304" s="6">
        <f t="shared" si="19"/>
        <v>7.4333263888888904E-3</v>
      </c>
      <c r="H304" s="8"/>
      <c r="I304" s="8"/>
      <c r="J304" s="8"/>
      <c r="K304" s="10" t="s">
        <v>0</v>
      </c>
      <c r="L304" s="8"/>
      <c r="M304" s="8"/>
      <c r="N304" s="10" t="s">
        <v>687</v>
      </c>
      <c r="O304" s="10" t="s">
        <v>3019</v>
      </c>
      <c r="P304" s="10" t="s">
        <v>3020</v>
      </c>
    </row>
    <row r="305" spans="1:16" x14ac:dyDescent="0.3">
      <c r="A305" s="5">
        <v>697</v>
      </c>
      <c r="B305" s="8"/>
      <c r="C305" s="10" t="str">
        <f t="shared" si="16"/>
        <v>-</v>
      </c>
      <c r="D305" s="6">
        <f t="shared" si="17"/>
        <v>9.9137205387205365E-4</v>
      </c>
      <c r="E305" s="6">
        <v>2.1810185185185183E-3</v>
      </c>
      <c r="F305" s="6">
        <f t="shared" si="18"/>
        <v>4.7982407407407409E-3</v>
      </c>
      <c r="G305" s="6">
        <f t="shared" si="19"/>
        <v>7.4372731481481486E-3</v>
      </c>
      <c r="H305" s="10" t="s">
        <v>952</v>
      </c>
      <c r="I305" s="16" t="s">
        <v>3021</v>
      </c>
      <c r="J305" s="10" t="s">
        <v>731</v>
      </c>
      <c r="K305" s="10" t="s">
        <v>731</v>
      </c>
      <c r="L305" s="8"/>
      <c r="M305" s="10" t="s">
        <v>935</v>
      </c>
      <c r="N305" s="10" t="s">
        <v>686</v>
      </c>
      <c r="O305" s="10" t="s">
        <v>3022</v>
      </c>
      <c r="P305" s="10" t="s">
        <v>3023</v>
      </c>
    </row>
    <row r="306" spans="1:16" x14ac:dyDescent="0.3">
      <c r="A306" s="5">
        <v>696</v>
      </c>
      <c r="B306" s="10">
        <v>10.76</v>
      </c>
      <c r="C306" s="10">
        <f t="shared" si="16"/>
        <v>10.76</v>
      </c>
      <c r="D306" s="6">
        <f t="shared" si="17"/>
        <v>9.91898148148148E-4</v>
      </c>
      <c r="E306" s="6">
        <v>2.1821759259259259E-3</v>
      </c>
      <c r="F306" s="6">
        <f t="shared" si="18"/>
        <v>4.8007870370370374E-3</v>
      </c>
      <c r="G306" s="6">
        <f t="shared" si="19"/>
        <v>7.4412199074074085E-3</v>
      </c>
      <c r="H306" s="10" t="s">
        <v>955</v>
      </c>
      <c r="I306" s="16" t="s">
        <v>3024</v>
      </c>
      <c r="J306" s="10" t="s">
        <v>734</v>
      </c>
      <c r="K306" s="10" t="s">
        <v>734</v>
      </c>
      <c r="L306" s="8"/>
      <c r="M306" s="8"/>
      <c r="N306" s="10" t="s">
        <v>679</v>
      </c>
      <c r="O306" s="10" t="s">
        <v>3025</v>
      </c>
      <c r="P306" s="10" t="s">
        <v>3026</v>
      </c>
    </row>
    <row r="307" spans="1:16" x14ac:dyDescent="0.3">
      <c r="A307" s="5">
        <v>695</v>
      </c>
      <c r="B307" s="8"/>
      <c r="C307" s="10" t="str">
        <f t="shared" si="16"/>
        <v>-</v>
      </c>
      <c r="D307" s="6">
        <f t="shared" si="17"/>
        <v>9.9242424242424235E-4</v>
      </c>
      <c r="E307" s="6">
        <v>2.1833333333333331E-3</v>
      </c>
      <c r="F307" s="6">
        <f t="shared" si="18"/>
        <v>4.8033333333333331E-3</v>
      </c>
      <c r="G307" s="6">
        <f t="shared" si="19"/>
        <v>7.4451666666666668E-3</v>
      </c>
      <c r="H307" s="10" t="s">
        <v>958</v>
      </c>
      <c r="I307" s="16" t="s">
        <v>3027</v>
      </c>
      <c r="J307" s="8"/>
      <c r="K307" s="10" t="s">
        <v>0</v>
      </c>
      <c r="L307" s="8"/>
      <c r="M307" s="8"/>
      <c r="N307" s="10" t="s">
        <v>677</v>
      </c>
      <c r="O307" s="10" t="s">
        <v>3028</v>
      </c>
      <c r="P307" s="10" t="s">
        <v>3029</v>
      </c>
    </row>
    <row r="308" spans="1:16" x14ac:dyDescent="0.3">
      <c r="A308" s="5">
        <v>694</v>
      </c>
      <c r="B308" s="8"/>
      <c r="C308" s="10" t="str">
        <f t="shared" si="16"/>
        <v>-</v>
      </c>
      <c r="D308" s="6">
        <f t="shared" si="17"/>
        <v>9.929503367003367E-4</v>
      </c>
      <c r="E308" s="6">
        <v>2.1844907407407408E-3</v>
      </c>
      <c r="F308" s="6">
        <f t="shared" si="18"/>
        <v>4.8058796296296304E-3</v>
      </c>
      <c r="G308" s="6">
        <f t="shared" si="19"/>
        <v>7.4491134259259276E-3</v>
      </c>
      <c r="H308" s="10" t="s">
        <v>960</v>
      </c>
      <c r="I308" s="16" t="s">
        <v>3030</v>
      </c>
      <c r="J308" s="10" t="s">
        <v>737</v>
      </c>
      <c r="K308" s="10" t="s">
        <v>737</v>
      </c>
      <c r="L308" s="8"/>
      <c r="M308" s="10" t="s">
        <v>940</v>
      </c>
      <c r="N308" s="10" t="s">
        <v>671</v>
      </c>
      <c r="O308" s="10" t="s">
        <v>3031</v>
      </c>
      <c r="P308" s="10" t="s">
        <v>3032</v>
      </c>
    </row>
    <row r="309" spans="1:16" x14ac:dyDescent="0.3">
      <c r="A309" s="5">
        <v>693</v>
      </c>
      <c r="B309" s="10">
        <v>10.77</v>
      </c>
      <c r="C309" s="10">
        <f t="shared" si="16"/>
        <v>10.77</v>
      </c>
      <c r="D309" s="6">
        <f t="shared" si="17"/>
        <v>9.9347643097643084E-4</v>
      </c>
      <c r="E309" s="6">
        <v>2.1856481481481479E-3</v>
      </c>
      <c r="F309" s="6">
        <f t="shared" si="18"/>
        <v>4.8084259259259261E-3</v>
      </c>
      <c r="G309" s="6">
        <f t="shared" si="19"/>
        <v>7.4530601851851858E-3</v>
      </c>
      <c r="H309" s="10" t="s">
        <v>963</v>
      </c>
      <c r="I309" s="16" t="s">
        <v>3033</v>
      </c>
      <c r="J309" s="8"/>
      <c r="K309" s="10" t="s">
        <v>0</v>
      </c>
      <c r="L309" s="8"/>
      <c r="M309" s="8"/>
      <c r="N309" s="10" t="s">
        <v>668</v>
      </c>
      <c r="O309" s="10" t="s">
        <v>3034</v>
      </c>
      <c r="P309" s="10" t="s">
        <v>3035</v>
      </c>
    </row>
    <row r="310" spans="1:16" x14ac:dyDescent="0.3">
      <c r="A310" s="5">
        <v>692</v>
      </c>
      <c r="B310" s="8"/>
      <c r="C310" s="10" t="str">
        <f t="shared" si="16"/>
        <v>-</v>
      </c>
      <c r="D310" s="6">
        <f t="shared" si="17"/>
        <v>9.9400252525252519E-4</v>
      </c>
      <c r="E310" s="6">
        <v>2.1868055555555556E-3</v>
      </c>
      <c r="F310" s="6">
        <f t="shared" si="18"/>
        <v>4.8109722222222226E-3</v>
      </c>
      <c r="G310" s="6">
        <f t="shared" si="19"/>
        <v>7.4570069444444449E-3</v>
      </c>
      <c r="H310" s="8"/>
      <c r="I310" s="8"/>
      <c r="J310" s="10" t="s">
        <v>739</v>
      </c>
      <c r="K310" s="10" t="s">
        <v>739</v>
      </c>
      <c r="L310" s="8"/>
      <c r="M310" s="8"/>
      <c r="N310" s="10" t="s">
        <v>663</v>
      </c>
      <c r="O310" s="10" t="s">
        <v>3036</v>
      </c>
      <c r="P310" s="10" t="s">
        <v>3037</v>
      </c>
    </row>
    <row r="311" spans="1:16" x14ac:dyDescent="0.3">
      <c r="A311" s="5">
        <v>691</v>
      </c>
      <c r="B311" s="10">
        <v>10.78</v>
      </c>
      <c r="C311" s="10">
        <f t="shared" si="16"/>
        <v>10.78</v>
      </c>
      <c r="D311" s="6">
        <f t="shared" si="17"/>
        <v>9.9452861952861933E-4</v>
      </c>
      <c r="E311" s="6">
        <v>2.1879629629629627E-3</v>
      </c>
      <c r="F311" s="6">
        <f t="shared" si="18"/>
        <v>4.8135185185185182E-3</v>
      </c>
      <c r="G311" s="6">
        <f t="shared" si="19"/>
        <v>7.4609537037037032E-3</v>
      </c>
      <c r="H311" s="10" t="s">
        <v>967</v>
      </c>
      <c r="I311" s="16" t="s">
        <v>3038</v>
      </c>
      <c r="J311" s="10" t="s">
        <v>740</v>
      </c>
      <c r="K311" s="10" t="s">
        <v>740</v>
      </c>
      <c r="L311" s="8"/>
      <c r="M311" s="10" t="s">
        <v>944</v>
      </c>
      <c r="N311" s="10" t="s">
        <v>660</v>
      </c>
      <c r="O311" s="10" t="s">
        <v>3039</v>
      </c>
      <c r="P311" s="10" t="s">
        <v>3040</v>
      </c>
    </row>
    <row r="312" spans="1:16" x14ac:dyDescent="0.3">
      <c r="A312" s="5">
        <v>690</v>
      </c>
      <c r="B312" s="8"/>
      <c r="C312" s="10" t="str">
        <f t="shared" si="16"/>
        <v>-</v>
      </c>
      <c r="D312" s="6">
        <f t="shared" si="17"/>
        <v>9.9505471380471368E-4</v>
      </c>
      <c r="E312" s="6">
        <v>2.1891203703703704E-3</v>
      </c>
      <c r="F312" s="6">
        <f t="shared" si="18"/>
        <v>4.8160648148148156E-3</v>
      </c>
      <c r="G312" s="6">
        <f t="shared" si="19"/>
        <v>7.464900462962964E-3</v>
      </c>
      <c r="H312" s="10" t="s">
        <v>970</v>
      </c>
      <c r="I312" s="16" t="s">
        <v>3041</v>
      </c>
      <c r="J312" s="8"/>
      <c r="K312" s="10" t="s">
        <v>0</v>
      </c>
      <c r="L312" s="8"/>
      <c r="M312" s="8"/>
      <c r="N312" s="10" t="s">
        <v>654</v>
      </c>
      <c r="O312" s="10" t="s">
        <v>3042</v>
      </c>
      <c r="P312" s="10" t="s">
        <v>3043</v>
      </c>
    </row>
    <row r="313" spans="1:16" x14ac:dyDescent="0.3">
      <c r="A313" s="5">
        <v>689</v>
      </c>
      <c r="B313" s="8"/>
      <c r="C313" s="10" t="str">
        <f t="shared" si="16"/>
        <v>-</v>
      </c>
      <c r="D313" s="6">
        <f t="shared" si="17"/>
        <v>9.9558080808080781E-4</v>
      </c>
      <c r="E313" s="6">
        <v>2.1902777777777775E-3</v>
      </c>
      <c r="F313" s="6">
        <f t="shared" si="18"/>
        <v>4.8186111111111112E-3</v>
      </c>
      <c r="G313" s="6">
        <f t="shared" si="19"/>
        <v>7.4688472222222222E-3</v>
      </c>
      <c r="H313" s="10" t="s">
        <v>972</v>
      </c>
      <c r="I313" s="16" t="s">
        <v>3044</v>
      </c>
      <c r="J313" s="10" t="s">
        <v>743</v>
      </c>
      <c r="K313" s="10" t="s">
        <v>743</v>
      </c>
      <c r="L313" s="10" t="s">
        <v>1037</v>
      </c>
      <c r="M313" s="8"/>
      <c r="N313" s="10" t="s">
        <v>653</v>
      </c>
      <c r="O313" s="10" t="s">
        <v>3045</v>
      </c>
      <c r="P313" s="10" t="s">
        <v>3046</v>
      </c>
    </row>
    <row r="314" spans="1:16" x14ac:dyDescent="0.3">
      <c r="A314" s="5">
        <v>688</v>
      </c>
      <c r="B314" s="10">
        <v>10.79</v>
      </c>
      <c r="C314" s="10">
        <f t="shared" si="16"/>
        <v>10.79</v>
      </c>
      <c r="D314" s="6">
        <f t="shared" si="17"/>
        <v>9.9610690235690216E-4</v>
      </c>
      <c r="E314" s="6">
        <v>2.1914351851851852E-3</v>
      </c>
      <c r="F314" s="6">
        <f t="shared" si="18"/>
        <v>4.8211574074074077E-3</v>
      </c>
      <c r="G314" s="6">
        <f t="shared" si="19"/>
        <v>7.4727939814814822E-3</v>
      </c>
      <c r="H314" s="10" t="s">
        <v>976</v>
      </c>
      <c r="I314" s="16" t="s">
        <v>3047</v>
      </c>
      <c r="J314" s="10" t="s">
        <v>747</v>
      </c>
      <c r="K314" s="10" t="s">
        <v>747</v>
      </c>
      <c r="L314" s="8"/>
      <c r="M314" s="10" t="s">
        <v>947</v>
      </c>
      <c r="N314" s="10" t="s">
        <v>646</v>
      </c>
      <c r="O314" s="10" t="s">
        <v>3048</v>
      </c>
      <c r="P314" s="10" t="s">
        <v>3049</v>
      </c>
    </row>
    <row r="315" spans="1:16" x14ac:dyDescent="0.3">
      <c r="A315" s="5">
        <v>687</v>
      </c>
      <c r="B315" s="8"/>
      <c r="C315" s="10" t="str">
        <f t="shared" si="16"/>
        <v>-</v>
      </c>
      <c r="D315" s="6">
        <f t="shared" si="17"/>
        <v>9.9663299663299652E-4</v>
      </c>
      <c r="E315" s="6">
        <v>2.1925925925925923E-3</v>
      </c>
      <c r="F315" s="6">
        <f t="shared" si="18"/>
        <v>4.8237037037037033E-3</v>
      </c>
      <c r="G315" s="6">
        <f t="shared" si="19"/>
        <v>7.4767407407407404E-3</v>
      </c>
      <c r="H315" s="10" t="s">
        <v>978</v>
      </c>
      <c r="I315" s="16" t="s">
        <v>3050</v>
      </c>
      <c r="J315" s="8"/>
      <c r="K315" s="10" t="s">
        <v>0</v>
      </c>
      <c r="L315" s="8"/>
      <c r="M315" s="8"/>
      <c r="N315" s="10" t="s">
        <v>644</v>
      </c>
      <c r="O315" s="10" t="s">
        <v>3051</v>
      </c>
      <c r="P315" s="10" t="s">
        <v>3052</v>
      </c>
    </row>
    <row r="316" spans="1:16" x14ac:dyDescent="0.3">
      <c r="A316" s="5">
        <v>686</v>
      </c>
      <c r="B316" s="10">
        <v>10.8</v>
      </c>
      <c r="C316" s="10">
        <f t="shared" si="16"/>
        <v>10.8</v>
      </c>
      <c r="D316" s="6">
        <f t="shared" si="17"/>
        <v>9.9715909090909087E-4</v>
      </c>
      <c r="E316" s="6">
        <v>2.19375E-3</v>
      </c>
      <c r="F316" s="6">
        <f t="shared" si="18"/>
        <v>4.8262500000000007E-3</v>
      </c>
      <c r="G316" s="6">
        <f t="shared" si="19"/>
        <v>7.4806875000000012E-3</v>
      </c>
      <c r="H316" s="8"/>
      <c r="I316" s="8"/>
      <c r="J316" s="10" t="s">
        <v>749</v>
      </c>
      <c r="K316" s="10" t="s">
        <v>749</v>
      </c>
      <c r="L316" s="8"/>
      <c r="M316" s="10" t="s">
        <v>953</v>
      </c>
      <c r="N316" s="10" t="s">
        <v>639</v>
      </c>
      <c r="O316" s="10" t="s">
        <v>3053</v>
      </c>
      <c r="P316" s="10" t="s">
        <v>3054</v>
      </c>
    </row>
    <row r="317" spans="1:16" x14ac:dyDescent="0.3">
      <c r="A317" s="5">
        <v>685</v>
      </c>
      <c r="B317" s="8"/>
      <c r="C317" s="10" t="str">
        <f t="shared" si="16"/>
        <v>-</v>
      </c>
      <c r="D317" s="6">
        <f t="shared" si="17"/>
        <v>9.97685185185185E-4</v>
      </c>
      <c r="E317" s="6">
        <v>2.1949074074074071E-3</v>
      </c>
      <c r="F317" s="6">
        <f t="shared" si="18"/>
        <v>4.8287962962962963E-3</v>
      </c>
      <c r="G317" s="6">
        <f t="shared" si="19"/>
        <v>7.4846342592592595E-3</v>
      </c>
      <c r="H317" s="10" t="s">
        <v>981</v>
      </c>
      <c r="I317" s="16" t="s">
        <v>2179</v>
      </c>
      <c r="J317" s="8"/>
      <c r="K317" s="10" t="s">
        <v>0</v>
      </c>
      <c r="L317" s="8"/>
      <c r="M317" s="8"/>
      <c r="N317" s="10" t="s">
        <v>637</v>
      </c>
      <c r="O317" s="10" t="s">
        <v>3055</v>
      </c>
      <c r="P317" s="10" t="s">
        <v>3056</v>
      </c>
    </row>
    <row r="318" spans="1:16" x14ac:dyDescent="0.3">
      <c r="A318" s="5">
        <v>684</v>
      </c>
      <c r="B318" s="8"/>
      <c r="C318" s="10" t="str">
        <f t="shared" si="16"/>
        <v>-</v>
      </c>
      <c r="D318" s="6">
        <f t="shared" si="17"/>
        <v>9.9821127946127935E-4</v>
      </c>
      <c r="E318" s="6">
        <v>2.1960648148148148E-3</v>
      </c>
      <c r="F318" s="6">
        <f t="shared" si="18"/>
        <v>4.8313425925925928E-3</v>
      </c>
      <c r="G318" s="6">
        <f t="shared" si="19"/>
        <v>7.4885810185185194E-3</v>
      </c>
      <c r="H318" s="10" t="s">
        <v>986</v>
      </c>
      <c r="I318" s="16" t="s">
        <v>3057</v>
      </c>
      <c r="J318" s="10" t="s">
        <v>752</v>
      </c>
      <c r="K318" s="10" t="s">
        <v>752</v>
      </c>
      <c r="L318" s="8"/>
      <c r="M318" s="8"/>
      <c r="N318" s="10" t="s">
        <v>631</v>
      </c>
      <c r="O318" s="10" t="s">
        <v>3058</v>
      </c>
      <c r="P318" s="10" t="s">
        <v>3059</v>
      </c>
    </row>
    <row r="319" spans="1:16" x14ac:dyDescent="0.3">
      <c r="A319" s="5">
        <v>683</v>
      </c>
      <c r="B319" s="10">
        <v>10.81</v>
      </c>
      <c r="C319" s="10">
        <f t="shared" si="16"/>
        <v>10.81</v>
      </c>
      <c r="D319" s="6">
        <f t="shared" si="17"/>
        <v>9.9873737373737349E-4</v>
      </c>
      <c r="E319" s="6">
        <v>2.1972222222222219E-3</v>
      </c>
      <c r="F319" s="6">
        <f t="shared" si="18"/>
        <v>4.8338888888888884E-3</v>
      </c>
      <c r="G319" s="6">
        <f t="shared" si="19"/>
        <v>7.4925277777777776E-3</v>
      </c>
      <c r="H319" s="10" t="s">
        <v>988</v>
      </c>
      <c r="I319" s="16" t="s">
        <v>3060</v>
      </c>
      <c r="J319" s="10" t="s">
        <v>755</v>
      </c>
      <c r="K319" s="10" t="s">
        <v>755</v>
      </c>
      <c r="L319" s="8"/>
      <c r="M319" s="10" t="s">
        <v>957</v>
      </c>
      <c r="N319" s="10" t="s">
        <v>628</v>
      </c>
      <c r="O319" s="10" t="s">
        <v>3061</v>
      </c>
      <c r="P319" s="10" t="s">
        <v>3062</v>
      </c>
    </row>
    <row r="320" spans="1:16" x14ac:dyDescent="0.3">
      <c r="A320" s="5">
        <v>682</v>
      </c>
      <c r="B320" s="8"/>
      <c r="C320" s="10" t="str">
        <f t="shared" si="16"/>
        <v>-</v>
      </c>
      <c r="D320" s="6">
        <f t="shared" si="17"/>
        <v>9.9926346801346784E-4</v>
      </c>
      <c r="E320" s="6">
        <v>2.1983796296296296E-3</v>
      </c>
      <c r="F320" s="6">
        <f t="shared" si="18"/>
        <v>4.8364351851851858E-3</v>
      </c>
      <c r="G320" s="6">
        <f t="shared" si="19"/>
        <v>7.4964745370370385E-3</v>
      </c>
      <c r="H320" s="10" t="s">
        <v>990</v>
      </c>
      <c r="I320" s="16" t="s">
        <v>3063</v>
      </c>
      <c r="J320" s="8"/>
      <c r="K320" s="10" t="s">
        <v>0</v>
      </c>
      <c r="L320" s="8"/>
      <c r="M320" s="8"/>
      <c r="N320" s="10" t="s">
        <v>623</v>
      </c>
      <c r="O320" s="10" t="s">
        <v>3064</v>
      </c>
      <c r="P320" s="10" t="s">
        <v>3065</v>
      </c>
    </row>
    <row r="321" spans="1:16" x14ac:dyDescent="0.3">
      <c r="A321" s="5">
        <v>681</v>
      </c>
      <c r="B321" s="10">
        <v>10.82</v>
      </c>
      <c r="C321" s="10">
        <f t="shared" si="16"/>
        <v>10.82</v>
      </c>
      <c r="D321" s="6">
        <f t="shared" si="17"/>
        <v>9.9978956228956219E-4</v>
      </c>
      <c r="E321" s="6">
        <v>2.1995370370370372E-3</v>
      </c>
      <c r="F321" s="6">
        <f t="shared" si="18"/>
        <v>4.8389814814814823E-3</v>
      </c>
      <c r="G321" s="6">
        <f t="shared" si="19"/>
        <v>7.5004212962962976E-3</v>
      </c>
      <c r="H321" s="10" t="s">
        <v>994</v>
      </c>
      <c r="I321" s="16" t="s">
        <v>3066</v>
      </c>
      <c r="J321" s="10" t="s">
        <v>757</v>
      </c>
      <c r="K321" s="10" t="s">
        <v>757</v>
      </c>
      <c r="L321" s="8"/>
      <c r="M321" s="8"/>
      <c r="N321" s="10" t="s">
        <v>620</v>
      </c>
      <c r="O321" s="10" t="s">
        <v>3067</v>
      </c>
      <c r="P321" s="10" t="s">
        <v>3068</v>
      </c>
    </row>
    <row r="322" spans="1:16" x14ac:dyDescent="0.3">
      <c r="A322" s="5">
        <v>680</v>
      </c>
      <c r="B322" s="8"/>
      <c r="C322" s="10" t="str">
        <f t="shared" ref="C322:C385" si="20">IF(B322="","-",B322)</f>
        <v>-</v>
      </c>
      <c r="D322" s="6">
        <f t="shared" ref="D322:D385" si="21">E322/2.2</f>
        <v>1.0003156565656565E-3</v>
      </c>
      <c r="E322" s="6">
        <v>2.2006944444444448E-3</v>
      </c>
      <c r="F322" s="6">
        <f t="shared" ref="F322:F385" si="22">E322*2.2</f>
        <v>4.8415277777777788E-3</v>
      </c>
      <c r="G322" s="6">
        <f t="shared" ref="G322:G385" si="23">F322*1.55</f>
        <v>7.5043680555555575E-3</v>
      </c>
      <c r="H322" s="8"/>
      <c r="I322" s="8"/>
      <c r="J322" s="10" t="s">
        <v>759</v>
      </c>
      <c r="K322" s="10" t="s">
        <v>759</v>
      </c>
      <c r="L322" s="8"/>
      <c r="M322" s="10" t="s">
        <v>961</v>
      </c>
      <c r="N322" s="10" t="s">
        <v>614</v>
      </c>
      <c r="O322" s="10" t="s">
        <v>3069</v>
      </c>
      <c r="P322" s="10" t="s">
        <v>3070</v>
      </c>
    </row>
    <row r="323" spans="1:16" x14ac:dyDescent="0.3">
      <c r="A323" s="5">
        <v>679</v>
      </c>
      <c r="B323" s="8"/>
      <c r="C323" s="10" t="str">
        <f t="shared" si="20"/>
        <v>-</v>
      </c>
      <c r="D323" s="6">
        <f t="shared" si="21"/>
        <v>1.0008417508417509E-3</v>
      </c>
      <c r="E323" s="6">
        <v>2.201851851851852E-3</v>
      </c>
      <c r="F323" s="6">
        <f t="shared" si="22"/>
        <v>4.8440740740740744E-3</v>
      </c>
      <c r="G323" s="6">
        <f t="shared" si="23"/>
        <v>7.5083148148148158E-3</v>
      </c>
      <c r="H323" s="10" t="s">
        <v>996</v>
      </c>
      <c r="I323" s="16" t="s">
        <v>3071</v>
      </c>
      <c r="J323" s="8"/>
      <c r="K323" s="10" t="s">
        <v>0</v>
      </c>
      <c r="L323" s="8"/>
      <c r="M323" s="8"/>
      <c r="N323" s="10" t="s">
        <v>611</v>
      </c>
      <c r="O323" s="10" t="s">
        <v>3072</v>
      </c>
      <c r="P323" s="10" t="s">
        <v>3073</v>
      </c>
    </row>
    <row r="324" spans="1:16" x14ac:dyDescent="0.3">
      <c r="A324" s="5">
        <v>678</v>
      </c>
      <c r="B324" s="10">
        <v>10.83</v>
      </c>
      <c r="C324" s="10">
        <f t="shared" si="20"/>
        <v>10.83</v>
      </c>
      <c r="D324" s="6">
        <f t="shared" si="21"/>
        <v>1.0013678451178452E-3</v>
      </c>
      <c r="E324" s="6">
        <v>2.2030092592592596E-3</v>
      </c>
      <c r="F324" s="6">
        <f t="shared" si="22"/>
        <v>4.8466203703703718E-3</v>
      </c>
      <c r="G324" s="6">
        <f t="shared" si="23"/>
        <v>7.5122615740740766E-3</v>
      </c>
      <c r="H324" s="10" t="s">
        <v>999</v>
      </c>
      <c r="I324" s="16" t="s">
        <v>3074</v>
      </c>
      <c r="J324" s="10" t="s">
        <v>763</v>
      </c>
      <c r="K324" s="10" t="s">
        <v>763</v>
      </c>
      <c r="L324" s="10" t="s">
        <v>1055</v>
      </c>
      <c r="M324" s="8"/>
      <c r="N324" s="10" t="s">
        <v>607</v>
      </c>
      <c r="O324" s="10" t="s">
        <v>3075</v>
      </c>
      <c r="P324" s="10" t="s">
        <v>3076</v>
      </c>
    </row>
    <row r="325" spans="1:16" x14ac:dyDescent="0.3">
      <c r="A325" s="5">
        <v>677</v>
      </c>
      <c r="B325" s="8"/>
      <c r="C325" s="10" t="str">
        <f t="shared" si="20"/>
        <v>-</v>
      </c>
      <c r="D325" s="6">
        <f t="shared" si="21"/>
        <v>1.0018939393939394E-3</v>
      </c>
      <c r="E325" s="6">
        <v>2.2041666666666668E-3</v>
      </c>
      <c r="F325" s="6">
        <f t="shared" si="22"/>
        <v>4.8491666666666674E-3</v>
      </c>
      <c r="G325" s="6">
        <f t="shared" si="23"/>
        <v>7.5162083333333348E-3</v>
      </c>
      <c r="H325" s="10" t="s">
        <v>1004</v>
      </c>
      <c r="I325" s="16" t="s">
        <v>3077</v>
      </c>
      <c r="J325" s="8"/>
      <c r="K325" s="10" t="s">
        <v>0</v>
      </c>
      <c r="L325" s="8"/>
      <c r="M325" s="10" t="s">
        <v>965</v>
      </c>
      <c r="N325" s="10" t="s">
        <v>604</v>
      </c>
      <c r="O325" s="10" t="s">
        <v>3078</v>
      </c>
      <c r="P325" s="10" t="s">
        <v>3079</v>
      </c>
    </row>
    <row r="326" spans="1:16" x14ac:dyDescent="0.3">
      <c r="A326" s="5">
        <v>676</v>
      </c>
      <c r="B326" s="8"/>
      <c r="C326" s="10" t="str">
        <f t="shared" si="20"/>
        <v>-</v>
      </c>
      <c r="D326" s="6">
        <f t="shared" si="21"/>
        <v>1.0024200336700337E-3</v>
      </c>
      <c r="E326" s="6">
        <v>2.2053240740740744E-3</v>
      </c>
      <c r="F326" s="6">
        <f t="shared" si="22"/>
        <v>4.8517129629629639E-3</v>
      </c>
      <c r="G326" s="6">
        <f t="shared" si="23"/>
        <v>7.5201550925925939E-3</v>
      </c>
      <c r="H326" s="10" t="s">
        <v>1006</v>
      </c>
      <c r="I326" s="16" t="s">
        <v>3080</v>
      </c>
      <c r="J326" s="10" t="s">
        <v>765</v>
      </c>
      <c r="K326" s="10" t="s">
        <v>765</v>
      </c>
      <c r="L326" s="8"/>
      <c r="M326" s="8"/>
      <c r="N326" s="10" t="s">
        <v>598</v>
      </c>
      <c r="O326" s="10" t="s">
        <v>3081</v>
      </c>
      <c r="P326" s="10" t="s">
        <v>3082</v>
      </c>
    </row>
    <row r="327" spans="1:16" x14ac:dyDescent="0.3">
      <c r="A327" s="5">
        <v>675</v>
      </c>
      <c r="B327" s="10">
        <v>10.84</v>
      </c>
      <c r="C327" s="10">
        <f t="shared" si="20"/>
        <v>10.84</v>
      </c>
      <c r="D327" s="6">
        <f t="shared" si="21"/>
        <v>1.0029461279461279E-3</v>
      </c>
      <c r="E327" s="6">
        <v>2.2064814814814816E-3</v>
      </c>
      <c r="F327" s="6">
        <f t="shared" si="22"/>
        <v>4.8542592592592596E-3</v>
      </c>
      <c r="G327" s="6">
        <f t="shared" si="23"/>
        <v>7.5241018518518521E-3</v>
      </c>
      <c r="H327" s="10" t="s">
        <v>1009</v>
      </c>
      <c r="I327" s="16" t="s">
        <v>3083</v>
      </c>
      <c r="J327" s="10" t="s">
        <v>768</v>
      </c>
      <c r="K327" s="10" t="s">
        <v>768</v>
      </c>
      <c r="L327" s="8"/>
      <c r="M327" s="8"/>
      <c r="N327" s="10" t="s">
        <v>595</v>
      </c>
      <c r="O327" s="10" t="s">
        <v>3084</v>
      </c>
      <c r="P327" s="10" t="s">
        <v>3085</v>
      </c>
    </row>
    <row r="328" spans="1:16" x14ac:dyDescent="0.3">
      <c r="A328" s="5">
        <v>674</v>
      </c>
      <c r="B328" s="8"/>
      <c r="C328" s="10" t="str">
        <f t="shared" si="20"/>
        <v>-</v>
      </c>
      <c r="D328" s="6">
        <f t="shared" si="21"/>
        <v>1.0032091750841749E-3</v>
      </c>
      <c r="E328" s="6">
        <v>2.2070601851851852E-3</v>
      </c>
      <c r="F328" s="6">
        <f t="shared" si="22"/>
        <v>4.8555324074074074E-3</v>
      </c>
      <c r="G328" s="6">
        <f t="shared" si="23"/>
        <v>7.5260752314814817E-3</v>
      </c>
      <c r="H328" s="8"/>
      <c r="I328" s="8"/>
      <c r="J328" s="8"/>
      <c r="K328" s="10" t="s">
        <v>0</v>
      </c>
      <c r="L328" s="8"/>
      <c r="M328" s="10" t="s">
        <v>971</v>
      </c>
      <c r="N328" s="10" t="s">
        <v>590</v>
      </c>
      <c r="O328" s="10" t="s">
        <v>3086</v>
      </c>
      <c r="P328" s="10" t="s">
        <v>3087</v>
      </c>
    </row>
    <row r="329" spans="1:16" x14ac:dyDescent="0.3">
      <c r="A329" s="5">
        <v>673</v>
      </c>
      <c r="B329" s="10">
        <v>10.85</v>
      </c>
      <c r="C329" s="10">
        <f t="shared" si="20"/>
        <v>10.85</v>
      </c>
      <c r="D329" s="6">
        <f t="shared" si="21"/>
        <v>1.0034722222222222E-3</v>
      </c>
      <c r="E329" s="6">
        <v>2.2076388888888892E-3</v>
      </c>
      <c r="F329" s="6">
        <f t="shared" si="22"/>
        <v>4.8568055555555569E-3</v>
      </c>
      <c r="G329" s="6">
        <f t="shared" si="23"/>
        <v>7.5280486111111138E-3</v>
      </c>
      <c r="H329" s="10" t="s">
        <v>1013</v>
      </c>
      <c r="I329" s="16" t="s">
        <v>3088</v>
      </c>
      <c r="J329" s="10" t="s">
        <v>770</v>
      </c>
      <c r="K329" s="10" t="s">
        <v>770</v>
      </c>
      <c r="L329" s="8"/>
      <c r="M329" s="8"/>
      <c r="N329" s="10" t="s">
        <v>587</v>
      </c>
      <c r="O329" s="10" t="s">
        <v>3054</v>
      </c>
      <c r="P329" s="10" t="s">
        <v>3089</v>
      </c>
    </row>
    <row r="330" spans="1:16" x14ac:dyDescent="0.3">
      <c r="A330" s="5">
        <v>672</v>
      </c>
      <c r="B330" s="8"/>
      <c r="C330" s="10" t="str">
        <f t="shared" si="20"/>
        <v>-</v>
      </c>
      <c r="D330" s="6">
        <f t="shared" si="21"/>
        <v>1.0039983164983164E-3</v>
      </c>
      <c r="E330" s="6">
        <v>2.2087962962962964E-3</v>
      </c>
      <c r="F330" s="6">
        <f t="shared" si="22"/>
        <v>4.8593518518518525E-3</v>
      </c>
      <c r="G330" s="6">
        <f t="shared" si="23"/>
        <v>7.5319953703703721E-3</v>
      </c>
      <c r="H330" s="10" t="s">
        <v>1014</v>
      </c>
      <c r="I330" s="16" t="s">
        <v>3090</v>
      </c>
      <c r="J330" s="10" t="s">
        <v>773</v>
      </c>
      <c r="K330" s="10" t="s">
        <v>773</v>
      </c>
      <c r="L330" s="8"/>
      <c r="M330" s="8"/>
      <c r="N330" s="10" t="s">
        <v>581</v>
      </c>
      <c r="O330" s="10" t="s">
        <v>3091</v>
      </c>
      <c r="P330" s="10" t="s">
        <v>3092</v>
      </c>
    </row>
    <row r="331" spans="1:16" x14ac:dyDescent="0.3">
      <c r="A331" s="5">
        <v>671</v>
      </c>
      <c r="B331" s="10">
        <v>10.86</v>
      </c>
      <c r="C331" s="10">
        <f t="shared" si="20"/>
        <v>10.86</v>
      </c>
      <c r="D331" s="6">
        <f t="shared" si="21"/>
        <v>1.0045244107744109E-3</v>
      </c>
      <c r="E331" s="6">
        <v>2.209953703703704E-3</v>
      </c>
      <c r="F331" s="6">
        <f t="shared" si="22"/>
        <v>4.861898148148149E-3</v>
      </c>
      <c r="G331" s="6">
        <f t="shared" si="23"/>
        <v>7.5359421296296311E-3</v>
      </c>
      <c r="H331" s="10" t="s">
        <v>1017</v>
      </c>
      <c r="I331" s="16" t="s">
        <v>3093</v>
      </c>
      <c r="J331" s="8"/>
      <c r="K331" s="10" t="s">
        <v>0</v>
      </c>
      <c r="L331" s="8"/>
      <c r="M331" s="10" t="s">
        <v>974</v>
      </c>
      <c r="N331" s="10" t="s">
        <v>578</v>
      </c>
      <c r="O331" s="10" t="s">
        <v>3094</v>
      </c>
      <c r="P331" s="10" t="s">
        <v>3095</v>
      </c>
    </row>
    <row r="332" spans="1:16" x14ac:dyDescent="0.3">
      <c r="A332" s="5">
        <v>670</v>
      </c>
      <c r="B332" s="8"/>
      <c r="C332" s="10" t="str">
        <f t="shared" si="20"/>
        <v>-</v>
      </c>
      <c r="D332" s="6">
        <f t="shared" si="21"/>
        <v>1.0050505050505051E-3</v>
      </c>
      <c r="E332" s="6">
        <v>2.2111111111111112E-3</v>
      </c>
      <c r="F332" s="6">
        <f t="shared" si="22"/>
        <v>4.8644444444444447E-3</v>
      </c>
      <c r="G332" s="6">
        <f t="shared" si="23"/>
        <v>7.5398888888888894E-3</v>
      </c>
      <c r="H332" s="10" t="s">
        <v>1022</v>
      </c>
      <c r="I332" s="16" t="s">
        <v>3096</v>
      </c>
      <c r="J332" s="10" t="s">
        <v>775</v>
      </c>
      <c r="K332" s="10" t="s">
        <v>775</v>
      </c>
      <c r="L332" s="8"/>
      <c r="M332" s="8"/>
      <c r="N332" s="10" t="s">
        <v>573</v>
      </c>
      <c r="O332" s="10" t="s">
        <v>3097</v>
      </c>
      <c r="P332" s="10" t="s">
        <v>3098</v>
      </c>
    </row>
    <row r="333" spans="1:16" x14ac:dyDescent="0.3">
      <c r="A333" s="5">
        <v>669</v>
      </c>
      <c r="B333" s="8"/>
      <c r="C333" s="10" t="str">
        <f t="shared" si="20"/>
        <v>-</v>
      </c>
      <c r="D333" s="6">
        <f t="shared" si="21"/>
        <v>1.0055765993265994E-3</v>
      </c>
      <c r="E333" s="6">
        <v>2.2122685185185188E-3</v>
      </c>
      <c r="F333" s="6">
        <f t="shared" si="22"/>
        <v>4.866990740740742E-3</v>
      </c>
      <c r="G333" s="6">
        <f t="shared" si="23"/>
        <v>7.5438356481481502E-3</v>
      </c>
      <c r="H333" s="10" t="s">
        <v>1024</v>
      </c>
      <c r="I333" s="16" t="s">
        <v>3099</v>
      </c>
      <c r="J333" s="8"/>
      <c r="K333" s="10" t="s">
        <v>0</v>
      </c>
      <c r="L333" s="8"/>
      <c r="M333" s="8"/>
      <c r="N333" s="10" t="s">
        <v>571</v>
      </c>
      <c r="O333" s="10" t="s">
        <v>3100</v>
      </c>
      <c r="P333" s="10" t="s">
        <v>3101</v>
      </c>
    </row>
    <row r="334" spans="1:16" x14ac:dyDescent="0.3">
      <c r="A334" s="5">
        <v>668</v>
      </c>
      <c r="B334" s="10">
        <v>10.87</v>
      </c>
      <c r="C334" s="10">
        <f t="shared" si="20"/>
        <v>10.87</v>
      </c>
      <c r="D334" s="6">
        <f t="shared" si="21"/>
        <v>1.0061026936026935E-3</v>
      </c>
      <c r="E334" s="6">
        <v>2.213425925925926E-3</v>
      </c>
      <c r="F334" s="6">
        <f t="shared" si="22"/>
        <v>4.8695370370370377E-3</v>
      </c>
      <c r="G334" s="6">
        <f t="shared" si="23"/>
        <v>7.5477824074074084E-3</v>
      </c>
      <c r="H334" s="10" t="s">
        <v>1027</v>
      </c>
      <c r="I334" s="16" t="s">
        <v>3102</v>
      </c>
      <c r="J334" s="10" t="s">
        <v>777</v>
      </c>
      <c r="K334" s="10" t="s">
        <v>777</v>
      </c>
      <c r="L334" s="8"/>
      <c r="M334" s="10" t="s">
        <v>979</v>
      </c>
      <c r="N334" s="10" t="s">
        <v>565</v>
      </c>
      <c r="O334" s="10" t="s">
        <v>3068</v>
      </c>
      <c r="P334" s="10" t="s">
        <v>3103</v>
      </c>
    </row>
    <row r="335" spans="1:16" x14ac:dyDescent="0.3">
      <c r="A335" s="5">
        <v>667</v>
      </c>
      <c r="B335" s="8"/>
      <c r="C335" s="10" t="str">
        <f t="shared" si="20"/>
        <v>-</v>
      </c>
      <c r="D335" s="6">
        <f t="shared" si="21"/>
        <v>1.0066287878787879E-3</v>
      </c>
      <c r="E335" s="6">
        <v>2.2145833333333336E-3</v>
      </c>
      <c r="F335" s="6">
        <f t="shared" si="22"/>
        <v>4.8720833333333342E-3</v>
      </c>
      <c r="G335" s="6">
        <f t="shared" si="23"/>
        <v>7.5517291666666684E-3</v>
      </c>
      <c r="H335" s="8"/>
      <c r="I335" s="8"/>
      <c r="J335" s="10" t="s">
        <v>782</v>
      </c>
      <c r="K335" s="10" t="s">
        <v>782</v>
      </c>
      <c r="L335" s="8"/>
      <c r="M335" s="8"/>
      <c r="N335" s="10" t="s">
        <v>562</v>
      </c>
      <c r="O335" s="10" t="s">
        <v>3070</v>
      </c>
      <c r="P335" s="10" t="s">
        <v>3104</v>
      </c>
    </row>
    <row r="336" spans="1:16" x14ac:dyDescent="0.3">
      <c r="A336" s="5">
        <v>666</v>
      </c>
      <c r="B336" s="10">
        <v>10.88</v>
      </c>
      <c r="C336" s="10">
        <f t="shared" si="20"/>
        <v>10.88</v>
      </c>
      <c r="D336" s="6">
        <f t="shared" si="21"/>
        <v>1.007154882154882E-3</v>
      </c>
      <c r="E336" s="6">
        <v>2.2157407407407408E-3</v>
      </c>
      <c r="F336" s="6">
        <f t="shared" si="22"/>
        <v>4.8746296296296298E-3</v>
      </c>
      <c r="G336" s="6">
        <f t="shared" si="23"/>
        <v>7.5556759259259266E-3</v>
      </c>
      <c r="H336" s="10" t="s">
        <v>1031</v>
      </c>
      <c r="I336" s="16" t="s">
        <v>3105</v>
      </c>
      <c r="J336" s="8"/>
      <c r="K336" s="10" t="s">
        <v>0</v>
      </c>
      <c r="L336" s="10" t="s">
        <v>1070</v>
      </c>
      <c r="M336" s="8"/>
      <c r="N336" s="10" t="s">
        <v>557</v>
      </c>
      <c r="O336" s="10" t="s">
        <v>3073</v>
      </c>
      <c r="P336" s="10" t="s">
        <v>3106</v>
      </c>
    </row>
    <row r="337" spans="1:16" x14ac:dyDescent="0.3">
      <c r="A337" s="5">
        <v>665</v>
      </c>
      <c r="B337" s="8"/>
      <c r="C337" s="10" t="str">
        <f t="shared" si="20"/>
        <v>-</v>
      </c>
      <c r="D337" s="6">
        <f t="shared" si="21"/>
        <v>1.0076809764309764E-3</v>
      </c>
      <c r="E337" s="6">
        <v>2.2168981481481484E-3</v>
      </c>
      <c r="F337" s="6">
        <f t="shared" si="22"/>
        <v>4.8771759259259272E-3</v>
      </c>
      <c r="G337" s="6">
        <f t="shared" si="23"/>
        <v>7.5596226851851875E-3</v>
      </c>
      <c r="H337" s="10" t="s">
        <v>1033</v>
      </c>
      <c r="I337" s="16" t="s">
        <v>3107</v>
      </c>
      <c r="J337" s="10" t="s">
        <v>783</v>
      </c>
      <c r="K337" s="10" t="s">
        <v>783</v>
      </c>
      <c r="L337" s="8"/>
      <c r="M337" s="10" t="s">
        <v>984</v>
      </c>
      <c r="N337" s="10" t="s">
        <v>554</v>
      </c>
      <c r="O337" s="10" t="s">
        <v>3076</v>
      </c>
      <c r="P337" s="10" t="s">
        <v>3108</v>
      </c>
    </row>
    <row r="338" spans="1:16" x14ac:dyDescent="0.3">
      <c r="A338" s="5">
        <v>664</v>
      </c>
      <c r="B338" s="8"/>
      <c r="C338" s="10" t="str">
        <f t="shared" si="20"/>
        <v>-</v>
      </c>
      <c r="D338" s="6">
        <f t="shared" si="21"/>
        <v>1.0082070707070707E-3</v>
      </c>
      <c r="E338" s="6">
        <v>2.2180555555555556E-3</v>
      </c>
      <c r="F338" s="6">
        <f t="shared" si="22"/>
        <v>4.8797222222222228E-3</v>
      </c>
      <c r="G338" s="6">
        <f t="shared" si="23"/>
        <v>7.5635694444444457E-3</v>
      </c>
      <c r="H338" s="10" t="s">
        <v>1036</v>
      </c>
      <c r="I338" s="16" t="s">
        <v>3109</v>
      </c>
      <c r="J338" s="10" t="s">
        <v>786</v>
      </c>
      <c r="K338" s="10" t="s">
        <v>786</v>
      </c>
      <c r="L338" s="8"/>
      <c r="M338" s="8"/>
      <c r="N338" s="10" t="s">
        <v>548</v>
      </c>
      <c r="O338" s="10" t="s">
        <v>3079</v>
      </c>
      <c r="P338" s="10" t="s">
        <v>3110</v>
      </c>
    </row>
    <row r="339" spans="1:16" x14ac:dyDescent="0.3">
      <c r="A339" s="5">
        <v>663</v>
      </c>
      <c r="B339" s="10">
        <v>10.89</v>
      </c>
      <c r="C339" s="10">
        <f t="shared" si="20"/>
        <v>10.89</v>
      </c>
      <c r="D339" s="6">
        <f t="shared" si="21"/>
        <v>1.0087331649831651E-3</v>
      </c>
      <c r="E339" s="6">
        <v>2.2192129629629632E-3</v>
      </c>
      <c r="F339" s="6">
        <f t="shared" si="22"/>
        <v>4.8822685185185193E-3</v>
      </c>
      <c r="G339" s="6">
        <f t="shared" si="23"/>
        <v>7.5675162037037048E-3</v>
      </c>
      <c r="H339" s="10" t="s">
        <v>1040</v>
      </c>
      <c r="I339" s="16" t="s">
        <v>3111</v>
      </c>
      <c r="J339" s="8"/>
      <c r="K339" s="10" t="s">
        <v>0</v>
      </c>
      <c r="L339" s="8"/>
      <c r="M339" s="10" t="s">
        <v>989</v>
      </c>
      <c r="N339" s="10" t="s">
        <v>545</v>
      </c>
      <c r="O339" s="10" t="s">
        <v>3082</v>
      </c>
      <c r="P339" s="10" t="s">
        <v>3112</v>
      </c>
    </row>
    <row r="340" spans="1:16" x14ac:dyDescent="0.3">
      <c r="A340" s="5">
        <v>662</v>
      </c>
      <c r="B340" s="8"/>
      <c r="C340" s="10" t="str">
        <f t="shared" si="20"/>
        <v>-</v>
      </c>
      <c r="D340" s="6">
        <f t="shared" si="21"/>
        <v>1.0092592592592592E-3</v>
      </c>
      <c r="E340" s="6">
        <v>2.2203703703703704E-3</v>
      </c>
      <c r="F340" s="6">
        <f t="shared" si="22"/>
        <v>4.8848148148148149E-3</v>
      </c>
      <c r="G340" s="6">
        <f t="shared" si="23"/>
        <v>7.571462962962963E-3</v>
      </c>
      <c r="H340" s="10" t="s">
        <v>1042</v>
      </c>
      <c r="I340" s="16" t="s">
        <v>3113</v>
      </c>
      <c r="J340" s="10" t="s">
        <v>789</v>
      </c>
      <c r="K340" s="10" t="s">
        <v>789</v>
      </c>
      <c r="L340" s="8"/>
      <c r="M340" s="8"/>
      <c r="N340" s="10" t="s">
        <v>541</v>
      </c>
      <c r="O340" s="10" t="s">
        <v>3085</v>
      </c>
      <c r="P340" s="10" t="s">
        <v>3114</v>
      </c>
    </row>
    <row r="341" spans="1:16" x14ac:dyDescent="0.3">
      <c r="A341" s="5">
        <v>661</v>
      </c>
      <c r="B341" s="10">
        <v>10.9</v>
      </c>
      <c r="C341" s="10">
        <f t="shared" si="20"/>
        <v>10.9</v>
      </c>
      <c r="D341" s="6">
        <f t="shared" si="21"/>
        <v>1.0097853535353536E-3</v>
      </c>
      <c r="E341" s="6">
        <v>2.221527777777778E-3</v>
      </c>
      <c r="F341" s="6">
        <f t="shared" si="22"/>
        <v>4.8873611111111123E-3</v>
      </c>
      <c r="G341" s="6">
        <f t="shared" si="23"/>
        <v>7.5754097222222247E-3</v>
      </c>
      <c r="H341" s="8"/>
      <c r="I341" s="8"/>
      <c r="J341" s="8"/>
      <c r="K341" s="10" t="s">
        <v>0</v>
      </c>
      <c r="L341" s="8"/>
      <c r="M341" s="8"/>
      <c r="N341" s="10" t="s">
        <v>538</v>
      </c>
      <c r="O341" s="10" t="s">
        <v>3087</v>
      </c>
      <c r="P341" s="10" t="s">
        <v>3115</v>
      </c>
    </row>
    <row r="342" spans="1:16" x14ac:dyDescent="0.3">
      <c r="A342" s="5">
        <v>660</v>
      </c>
      <c r="B342" s="8"/>
      <c r="C342" s="10" t="str">
        <f t="shared" si="20"/>
        <v>-</v>
      </c>
      <c r="D342" s="6">
        <f t="shared" si="21"/>
        <v>1.0103114478114477E-3</v>
      </c>
      <c r="E342" s="6">
        <v>2.2226851851851852E-3</v>
      </c>
      <c r="F342" s="6">
        <f t="shared" si="22"/>
        <v>4.8899074074074079E-3</v>
      </c>
      <c r="G342" s="6">
        <f t="shared" si="23"/>
        <v>7.5793564814814829E-3</v>
      </c>
      <c r="H342" s="10" t="s">
        <v>1045</v>
      </c>
      <c r="I342" s="16" t="s">
        <v>3116</v>
      </c>
      <c r="J342" s="10" t="s">
        <v>791</v>
      </c>
      <c r="K342" s="10" t="s">
        <v>791</v>
      </c>
      <c r="L342" s="8"/>
      <c r="M342" s="10" t="s">
        <v>992</v>
      </c>
      <c r="N342" s="10" t="s">
        <v>532</v>
      </c>
      <c r="O342" s="10" t="s">
        <v>3089</v>
      </c>
      <c r="P342" s="10" t="s">
        <v>3117</v>
      </c>
    </row>
    <row r="343" spans="1:16" x14ac:dyDescent="0.3">
      <c r="A343" s="5">
        <v>659</v>
      </c>
      <c r="B343" s="8"/>
      <c r="C343" s="10" t="str">
        <f t="shared" si="20"/>
        <v>-</v>
      </c>
      <c r="D343" s="6">
        <f t="shared" si="21"/>
        <v>1.0108375420875421E-3</v>
      </c>
      <c r="E343" s="6">
        <v>2.2238425925925928E-3</v>
      </c>
      <c r="F343" s="6">
        <f t="shared" si="22"/>
        <v>4.8924537037037044E-3</v>
      </c>
      <c r="G343" s="6">
        <f t="shared" si="23"/>
        <v>7.583303240740742E-3</v>
      </c>
      <c r="H343" s="10" t="s">
        <v>1047</v>
      </c>
      <c r="I343" s="16" t="s">
        <v>3118</v>
      </c>
      <c r="J343" s="10" t="s">
        <v>794</v>
      </c>
      <c r="K343" s="10" t="s">
        <v>794</v>
      </c>
      <c r="L343" s="8"/>
      <c r="M343" s="8"/>
      <c r="N343" s="10" t="s">
        <v>530</v>
      </c>
      <c r="O343" s="10" t="s">
        <v>3119</v>
      </c>
      <c r="P343" s="10" t="s">
        <v>3120</v>
      </c>
    </row>
    <row r="344" spans="1:16" x14ac:dyDescent="0.3">
      <c r="A344" s="5">
        <v>658</v>
      </c>
      <c r="B344" s="10">
        <v>10.91</v>
      </c>
      <c r="C344" s="10">
        <f t="shared" si="20"/>
        <v>10.91</v>
      </c>
      <c r="D344" s="6">
        <f t="shared" si="21"/>
        <v>1.0113636363636362E-3</v>
      </c>
      <c r="E344" s="6">
        <v>2.225E-3</v>
      </c>
      <c r="F344" s="6">
        <f t="shared" si="22"/>
        <v>4.895E-3</v>
      </c>
      <c r="G344" s="6">
        <f t="shared" si="23"/>
        <v>7.5872500000000002E-3</v>
      </c>
      <c r="H344" s="10" t="s">
        <v>1051</v>
      </c>
      <c r="I344" s="16" t="s">
        <v>3121</v>
      </c>
      <c r="J344" s="8"/>
      <c r="K344" s="10" t="s">
        <v>0</v>
      </c>
      <c r="L344" s="8"/>
      <c r="M344" s="8"/>
      <c r="N344" s="10" t="s">
        <v>524</v>
      </c>
      <c r="O344" s="10" t="s">
        <v>3122</v>
      </c>
      <c r="P344" s="10" t="s">
        <v>3123</v>
      </c>
    </row>
    <row r="345" spans="1:16" x14ac:dyDescent="0.3">
      <c r="A345" s="5">
        <v>657</v>
      </c>
      <c r="B345" s="8"/>
      <c r="C345" s="10" t="str">
        <f t="shared" si="20"/>
        <v>-</v>
      </c>
      <c r="D345" s="6">
        <f t="shared" si="21"/>
        <v>1.0118897306397305E-3</v>
      </c>
      <c r="E345" s="6">
        <v>2.2261574074074076E-3</v>
      </c>
      <c r="F345" s="6">
        <f t="shared" si="22"/>
        <v>4.8975462962962974E-3</v>
      </c>
      <c r="G345" s="6">
        <f t="shared" si="23"/>
        <v>7.5911967592592611E-3</v>
      </c>
      <c r="H345" s="10" t="s">
        <v>1054</v>
      </c>
      <c r="I345" s="16" t="s">
        <v>3124</v>
      </c>
      <c r="J345" s="10" t="s">
        <v>796</v>
      </c>
      <c r="K345" s="10" t="s">
        <v>796</v>
      </c>
      <c r="L345" s="8"/>
      <c r="M345" s="10" t="s">
        <v>997</v>
      </c>
      <c r="N345" s="10" t="s">
        <v>523</v>
      </c>
      <c r="O345" s="10" t="s">
        <v>3098</v>
      </c>
      <c r="P345" s="10" t="s">
        <v>3125</v>
      </c>
    </row>
    <row r="346" spans="1:16" x14ac:dyDescent="0.3">
      <c r="A346" s="5">
        <v>656</v>
      </c>
      <c r="B346" s="10">
        <v>10.92</v>
      </c>
      <c r="C346" s="10">
        <f t="shared" si="20"/>
        <v>10.92</v>
      </c>
      <c r="D346" s="6">
        <f t="shared" si="21"/>
        <v>1.0124158249158249E-3</v>
      </c>
      <c r="E346" s="6">
        <v>2.2273148148148148E-3</v>
      </c>
      <c r="F346" s="6">
        <f t="shared" si="22"/>
        <v>4.900092592592593E-3</v>
      </c>
      <c r="G346" s="6">
        <f t="shared" si="23"/>
        <v>7.5951435185185193E-3</v>
      </c>
      <c r="H346" s="10" t="s">
        <v>1057</v>
      </c>
      <c r="I346" s="16" t="s">
        <v>3126</v>
      </c>
      <c r="J346" s="10" t="s">
        <v>800</v>
      </c>
      <c r="K346" s="10" t="s">
        <v>800</v>
      </c>
      <c r="L346" s="8"/>
      <c r="M346" s="8"/>
      <c r="N346" s="10" t="s">
        <v>515</v>
      </c>
      <c r="O346" s="10" t="s">
        <v>3101</v>
      </c>
      <c r="P346" s="10" t="s">
        <v>3127</v>
      </c>
    </row>
    <row r="347" spans="1:16" x14ac:dyDescent="0.3">
      <c r="A347" s="5">
        <v>655</v>
      </c>
      <c r="B347" s="8"/>
      <c r="C347" s="10" t="str">
        <f t="shared" si="20"/>
        <v>-</v>
      </c>
      <c r="D347" s="6">
        <f t="shared" si="21"/>
        <v>1.0129419191919193E-3</v>
      </c>
      <c r="E347" s="6">
        <v>2.2284722222222224E-3</v>
      </c>
      <c r="F347" s="6">
        <f t="shared" si="22"/>
        <v>4.9026388888888895E-3</v>
      </c>
      <c r="G347" s="6">
        <f t="shared" si="23"/>
        <v>7.5990902777777793E-3</v>
      </c>
      <c r="H347" s="10" t="s">
        <v>1061</v>
      </c>
      <c r="I347" s="16" t="s">
        <v>3128</v>
      </c>
      <c r="J347" s="8"/>
      <c r="K347" s="10" t="s">
        <v>0</v>
      </c>
      <c r="L347" s="10" t="s">
        <v>1090</v>
      </c>
      <c r="M347" s="8"/>
      <c r="N347" s="10" t="s">
        <v>514</v>
      </c>
      <c r="O347" s="10" t="s">
        <v>3103</v>
      </c>
      <c r="P347" s="10" t="s">
        <v>3129</v>
      </c>
    </row>
    <row r="348" spans="1:16" x14ac:dyDescent="0.3">
      <c r="A348" s="5">
        <v>654</v>
      </c>
      <c r="B348" s="8"/>
      <c r="C348" s="10" t="str">
        <f t="shared" si="20"/>
        <v>-</v>
      </c>
      <c r="D348" s="6">
        <f t="shared" si="21"/>
        <v>1.0134680134680134E-3</v>
      </c>
      <c r="E348" s="6">
        <v>2.2296296296296296E-3</v>
      </c>
      <c r="F348" s="6">
        <f t="shared" si="22"/>
        <v>4.9051851851851852E-3</v>
      </c>
      <c r="G348" s="6">
        <f t="shared" si="23"/>
        <v>7.6030370370370375E-3</v>
      </c>
      <c r="H348" s="8"/>
      <c r="I348" s="8"/>
      <c r="J348" s="10" t="s">
        <v>803</v>
      </c>
      <c r="K348" s="10" t="s">
        <v>803</v>
      </c>
      <c r="L348" s="8"/>
      <c r="M348" s="10" t="s">
        <v>1002</v>
      </c>
      <c r="N348" s="10" t="s">
        <v>508</v>
      </c>
      <c r="O348" s="10" t="s">
        <v>3130</v>
      </c>
      <c r="P348" s="10" t="s">
        <v>3131</v>
      </c>
    </row>
    <row r="349" spans="1:16" x14ac:dyDescent="0.3">
      <c r="A349" s="5">
        <v>653</v>
      </c>
      <c r="B349" s="10">
        <v>10.93</v>
      </c>
      <c r="C349" s="10">
        <f t="shared" si="20"/>
        <v>10.93</v>
      </c>
      <c r="D349" s="6">
        <f t="shared" si="21"/>
        <v>1.0139941077441077E-3</v>
      </c>
      <c r="E349" s="6">
        <v>2.2307870370370372E-3</v>
      </c>
      <c r="F349" s="6">
        <f t="shared" si="22"/>
        <v>4.9077314814814825E-3</v>
      </c>
      <c r="G349" s="6">
        <f t="shared" si="23"/>
        <v>7.6069837962962983E-3</v>
      </c>
      <c r="H349" s="10" t="s">
        <v>1064</v>
      </c>
      <c r="I349" s="16" t="s">
        <v>3132</v>
      </c>
      <c r="J349" s="10" t="s">
        <v>804</v>
      </c>
      <c r="K349" s="10" t="s">
        <v>804</v>
      </c>
      <c r="L349" s="8"/>
      <c r="M349" s="8"/>
      <c r="N349" s="10" t="s">
        <v>500</v>
      </c>
      <c r="O349" s="10" t="s">
        <v>3133</v>
      </c>
      <c r="P349" s="10" t="s">
        <v>3134</v>
      </c>
    </row>
    <row r="350" spans="1:16" x14ac:dyDescent="0.3">
      <c r="A350" s="5">
        <v>652</v>
      </c>
      <c r="B350" s="8"/>
      <c r="C350" s="10" t="str">
        <f t="shared" si="20"/>
        <v>-</v>
      </c>
      <c r="D350" s="6">
        <f t="shared" si="21"/>
        <v>1.0145202020202019E-3</v>
      </c>
      <c r="E350" s="6">
        <v>2.2319444444444444E-3</v>
      </c>
      <c r="F350" s="6">
        <f t="shared" si="22"/>
        <v>4.9102777777777782E-3</v>
      </c>
      <c r="G350" s="6">
        <f t="shared" si="23"/>
        <v>7.6109305555555565E-3</v>
      </c>
      <c r="H350" s="10" t="s">
        <v>1065</v>
      </c>
      <c r="I350" s="16" t="s">
        <v>3135</v>
      </c>
      <c r="J350" s="8"/>
      <c r="K350" s="10" t="s">
        <v>0</v>
      </c>
      <c r="L350" s="8"/>
      <c r="M350" s="8"/>
      <c r="N350" s="10" t="s">
        <v>499</v>
      </c>
      <c r="O350" s="10" t="s">
        <v>3136</v>
      </c>
      <c r="P350" s="10" t="s">
        <v>3137</v>
      </c>
    </row>
    <row r="351" spans="1:16" x14ac:dyDescent="0.3">
      <c r="A351" s="5">
        <v>651</v>
      </c>
      <c r="B351" s="8"/>
      <c r="C351" s="10" t="str">
        <f t="shared" si="20"/>
        <v>-</v>
      </c>
      <c r="D351" s="6">
        <f t="shared" si="21"/>
        <v>1.0150462962962962E-3</v>
      </c>
      <c r="E351" s="6">
        <v>2.233101851851852E-3</v>
      </c>
      <c r="F351" s="6">
        <f t="shared" si="22"/>
        <v>4.9128240740740747E-3</v>
      </c>
      <c r="G351" s="6">
        <f t="shared" si="23"/>
        <v>7.6148773148148156E-3</v>
      </c>
      <c r="H351" s="10" t="s">
        <v>1068</v>
      </c>
      <c r="I351" s="16" t="s">
        <v>3138</v>
      </c>
      <c r="J351" s="10" t="s">
        <v>808</v>
      </c>
      <c r="K351" s="10" t="s">
        <v>808</v>
      </c>
      <c r="L351" s="8"/>
      <c r="M351" s="10" t="s">
        <v>1007</v>
      </c>
      <c r="N351" s="10" t="s">
        <v>494</v>
      </c>
      <c r="O351" s="10" t="s">
        <v>3139</v>
      </c>
      <c r="P351" s="10" t="s">
        <v>3140</v>
      </c>
    </row>
    <row r="352" spans="1:16" x14ac:dyDescent="0.3">
      <c r="A352" s="5">
        <v>650</v>
      </c>
      <c r="B352" s="10">
        <v>10.94</v>
      </c>
      <c r="C352" s="10">
        <f t="shared" si="20"/>
        <v>10.94</v>
      </c>
      <c r="D352" s="6">
        <f t="shared" si="21"/>
        <v>1.0155723905723904E-3</v>
      </c>
      <c r="E352" s="6">
        <v>2.2342592592592592E-3</v>
      </c>
      <c r="F352" s="6">
        <f t="shared" si="22"/>
        <v>4.9153703703703703E-3</v>
      </c>
      <c r="G352" s="6">
        <f t="shared" si="23"/>
        <v>7.6188240740740739E-3</v>
      </c>
      <c r="H352" s="10" t="s">
        <v>1073</v>
      </c>
      <c r="I352" s="16" t="s">
        <v>3141</v>
      </c>
      <c r="J352" s="10" t="s">
        <v>809</v>
      </c>
      <c r="K352" s="10" t="s">
        <v>809</v>
      </c>
      <c r="L352" s="8"/>
      <c r="M352" s="8"/>
      <c r="N352" s="10" t="s">
        <v>491</v>
      </c>
      <c r="O352" s="10" t="s">
        <v>3112</v>
      </c>
      <c r="P352" s="10" t="s">
        <v>3142</v>
      </c>
    </row>
    <row r="353" spans="1:16" x14ac:dyDescent="0.3">
      <c r="A353" s="5">
        <v>649</v>
      </c>
      <c r="B353" s="8"/>
      <c r="C353" s="10" t="str">
        <f t="shared" si="20"/>
        <v>-</v>
      </c>
      <c r="D353" s="6">
        <f t="shared" si="21"/>
        <v>1.0160984848484849E-3</v>
      </c>
      <c r="E353" s="6">
        <v>2.2354166666666668E-3</v>
      </c>
      <c r="F353" s="6">
        <f t="shared" si="22"/>
        <v>4.9179166666666677E-3</v>
      </c>
      <c r="G353" s="6">
        <f t="shared" si="23"/>
        <v>7.6227708333333347E-3</v>
      </c>
      <c r="H353" s="10" t="s">
        <v>1075</v>
      </c>
      <c r="I353" s="16" t="s">
        <v>3143</v>
      </c>
      <c r="J353" s="8"/>
      <c r="K353" s="10" t="s">
        <v>0</v>
      </c>
      <c r="L353" s="8"/>
      <c r="M353" s="8"/>
      <c r="N353" s="10" t="s">
        <v>485</v>
      </c>
      <c r="O353" s="10" t="s">
        <v>3144</v>
      </c>
      <c r="P353" s="10" t="s">
        <v>3145</v>
      </c>
    </row>
    <row r="354" spans="1:16" x14ac:dyDescent="0.3">
      <c r="A354" s="5">
        <v>648</v>
      </c>
      <c r="B354" s="10">
        <v>10.95</v>
      </c>
      <c r="C354" s="10">
        <f t="shared" si="20"/>
        <v>10.95</v>
      </c>
      <c r="D354" s="6">
        <f t="shared" si="21"/>
        <v>1.0166245791245791E-3</v>
      </c>
      <c r="E354" s="6">
        <v>2.236574074074074E-3</v>
      </c>
      <c r="F354" s="6">
        <f t="shared" si="22"/>
        <v>4.9204629629629633E-3</v>
      </c>
      <c r="G354" s="6">
        <f t="shared" si="23"/>
        <v>7.6267175925925929E-3</v>
      </c>
      <c r="H354" s="10" t="s">
        <v>1078</v>
      </c>
      <c r="I354" s="16" t="s">
        <v>3146</v>
      </c>
      <c r="J354" s="10" t="s">
        <v>812</v>
      </c>
      <c r="K354" s="10" t="s">
        <v>812</v>
      </c>
      <c r="L354" s="8"/>
      <c r="M354" s="10" t="s">
        <v>1011</v>
      </c>
      <c r="N354" s="10" t="s">
        <v>482</v>
      </c>
      <c r="O354" s="10" t="s">
        <v>3147</v>
      </c>
      <c r="P354" s="10" t="s">
        <v>3148</v>
      </c>
    </row>
    <row r="355" spans="1:16" x14ac:dyDescent="0.3">
      <c r="A355" s="5">
        <v>647</v>
      </c>
      <c r="B355" s="8"/>
      <c r="C355" s="10" t="str">
        <f t="shared" si="20"/>
        <v>-</v>
      </c>
      <c r="D355" s="6">
        <f t="shared" si="21"/>
        <v>1.0171506734006734E-3</v>
      </c>
      <c r="E355" s="6">
        <v>2.2377314814814816E-3</v>
      </c>
      <c r="F355" s="6">
        <f t="shared" si="22"/>
        <v>4.9230092592592598E-3</v>
      </c>
      <c r="G355" s="6">
        <f t="shared" si="23"/>
        <v>7.6306643518518529E-3</v>
      </c>
      <c r="H355" s="8"/>
      <c r="I355" s="8"/>
      <c r="J355" s="10" t="s">
        <v>816</v>
      </c>
      <c r="K355" s="10" t="s">
        <v>816</v>
      </c>
      <c r="L355" s="8"/>
      <c r="M355" s="8"/>
      <c r="N355" s="10" t="s">
        <v>476</v>
      </c>
      <c r="O355" s="10" t="s">
        <v>3149</v>
      </c>
      <c r="P355" s="10" t="s">
        <v>3150</v>
      </c>
    </row>
    <row r="356" spans="1:16" x14ac:dyDescent="0.3">
      <c r="A356" s="5">
        <v>646</v>
      </c>
      <c r="B356" s="10">
        <v>10.96</v>
      </c>
      <c r="C356" s="10">
        <f t="shared" si="20"/>
        <v>10.96</v>
      </c>
      <c r="D356" s="6">
        <f t="shared" si="21"/>
        <v>1.0176767676767676E-3</v>
      </c>
      <c r="E356" s="6">
        <v>2.2388888888888888E-3</v>
      </c>
      <c r="F356" s="6">
        <f t="shared" si="22"/>
        <v>4.9255555555555554E-3</v>
      </c>
      <c r="G356" s="6">
        <f t="shared" si="23"/>
        <v>7.6346111111111111E-3</v>
      </c>
      <c r="H356" s="10" t="s">
        <v>1082</v>
      </c>
      <c r="I356" s="16" t="s">
        <v>3151</v>
      </c>
      <c r="J356" s="8"/>
      <c r="K356" s="10" t="s">
        <v>0</v>
      </c>
      <c r="L356" s="8"/>
      <c r="M356" s="8"/>
      <c r="N356" s="10" t="s">
        <v>473</v>
      </c>
      <c r="O356" s="10" t="s">
        <v>3152</v>
      </c>
      <c r="P356" s="10" t="s">
        <v>3153</v>
      </c>
    </row>
    <row r="357" spans="1:16" x14ac:dyDescent="0.3">
      <c r="A357" s="5">
        <v>645</v>
      </c>
      <c r="B357" s="8"/>
      <c r="C357" s="10" t="str">
        <f t="shared" si="20"/>
        <v>-</v>
      </c>
      <c r="D357" s="6">
        <f t="shared" si="21"/>
        <v>1.0182028619528619E-3</v>
      </c>
      <c r="E357" s="6">
        <v>2.2400462962962964E-3</v>
      </c>
      <c r="F357" s="6">
        <f t="shared" si="22"/>
        <v>4.9281018518518528E-3</v>
      </c>
      <c r="G357" s="6">
        <f t="shared" si="23"/>
        <v>7.6385578703703719E-3</v>
      </c>
      <c r="H357" s="10" t="s">
        <v>1084</v>
      </c>
      <c r="I357" s="16" t="s">
        <v>3154</v>
      </c>
      <c r="J357" s="10" t="s">
        <v>818</v>
      </c>
      <c r="K357" s="10" t="s">
        <v>818</v>
      </c>
      <c r="L357" s="8"/>
      <c r="M357" s="10" t="s">
        <v>1015</v>
      </c>
      <c r="N357" s="10" t="s">
        <v>467</v>
      </c>
      <c r="O357" s="10" t="s">
        <v>3155</v>
      </c>
      <c r="P357" s="10" t="s">
        <v>3156</v>
      </c>
    </row>
    <row r="358" spans="1:16" x14ac:dyDescent="0.3">
      <c r="A358" s="5">
        <v>644</v>
      </c>
      <c r="B358" s="8"/>
      <c r="C358" s="10" t="str">
        <f t="shared" si="20"/>
        <v>-</v>
      </c>
      <c r="D358" s="6">
        <f t="shared" si="21"/>
        <v>1.018728956228956E-3</v>
      </c>
      <c r="E358" s="6">
        <v>2.2412037037037036E-3</v>
      </c>
      <c r="F358" s="6">
        <f t="shared" si="22"/>
        <v>4.9306481481481484E-3</v>
      </c>
      <c r="G358" s="6">
        <f t="shared" si="23"/>
        <v>7.6425046296296302E-3</v>
      </c>
      <c r="H358" s="10" t="s">
        <v>1087</v>
      </c>
      <c r="I358" s="16" t="s">
        <v>2219</v>
      </c>
      <c r="J358" s="10" t="s">
        <v>821</v>
      </c>
      <c r="K358" s="10" t="s">
        <v>821</v>
      </c>
      <c r="L358" s="10" t="s">
        <v>1106</v>
      </c>
      <c r="M358" s="8"/>
      <c r="N358" s="10" t="s">
        <v>465</v>
      </c>
      <c r="O358" s="10" t="s">
        <v>3157</v>
      </c>
      <c r="P358" s="10" t="s">
        <v>3158</v>
      </c>
    </row>
    <row r="359" spans="1:16" x14ac:dyDescent="0.3">
      <c r="A359" s="5">
        <v>643</v>
      </c>
      <c r="B359" s="10">
        <v>10.97</v>
      </c>
      <c r="C359" s="10">
        <f t="shared" si="20"/>
        <v>10.97</v>
      </c>
      <c r="D359" s="6">
        <f t="shared" si="21"/>
        <v>1.0192550505050504E-3</v>
      </c>
      <c r="E359" s="6">
        <v>2.2423611111111112E-3</v>
      </c>
      <c r="F359" s="6">
        <f t="shared" si="22"/>
        <v>4.9331944444444449E-3</v>
      </c>
      <c r="G359" s="6">
        <f t="shared" si="23"/>
        <v>7.6464513888888901E-3</v>
      </c>
      <c r="H359" s="10" t="s">
        <v>1089</v>
      </c>
      <c r="I359" s="16" t="s">
        <v>3159</v>
      </c>
      <c r="J359" s="8"/>
      <c r="K359" s="10" t="s">
        <v>0</v>
      </c>
      <c r="L359" s="8"/>
      <c r="M359" s="10" t="s">
        <v>1020</v>
      </c>
      <c r="N359" s="10" t="s">
        <v>459</v>
      </c>
      <c r="O359" s="10" t="s">
        <v>3160</v>
      </c>
      <c r="P359" s="10" t="s">
        <v>3161</v>
      </c>
    </row>
    <row r="360" spans="1:16" x14ac:dyDescent="0.3">
      <c r="A360" s="5">
        <v>642</v>
      </c>
      <c r="B360" s="8"/>
      <c r="C360" s="10" t="str">
        <f t="shared" si="20"/>
        <v>-</v>
      </c>
      <c r="D360" s="6">
        <f t="shared" si="21"/>
        <v>1.0197811447811447E-3</v>
      </c>
      <c r="E360" s="6">
        <v>2.2435185185185184E-3</v>
      </c>
      <c r="F360" s="6">
        <f t="shared" si="22"/>
        <v>4.9357407407407405E-3</v>
      </c>
      <c r="G360" s="6">
        <f t="shared" si="23"/>
        <v>7.6503981481481484E-3</v>
      </c>
      <c r="H360" s="10" t="s">
        <v>1093</v>
      </c>
      <c r="I360" s="16" t="s">
        <v>3162</v>
      </c>
      <c r="J360" s="10" t="s">
        <v>822</v>
      </c>
      <c r="K360" s="10" t="s">
        <v>822</v>
      </c>
      <c r="L360" s="8"/>
      <c r="M360" s="8"/>
      <c r="N360" s="10" t="s">
        <v>457</v>
      </c>
      <c r="O360" s="10" t="s">
        <v>3163</v>
      </c>
      <c r="P360" s="10" t="s">
        <v>3164</v>
      </c>
    </row>
    <row r="361" spans="1:16" x14ac:dyDescent="0.3">
      <c r="A361" s="5">
        <v>641</v>
      </c>
      <c r="B361" s="10">
        <v>10.98</v>
      </c>
      <c r="C361" s="10">
        <f t="shared" si="20"/>
        <v>10.98</v>
      </c>
      <c r="D361" s="6">
        <f t="shared" si="21"/>
        <v>1.0203072390572391E-3</v>
      </c>
      <c r="E361" s="6">
        <v>2.244675925925926E-3</v>
      </c>
      <c r="F361" s="6">
        <f t="shared" si="22"/>
        <v>4.9382870370370379E-3</v>
      </c>
      <c r="G361" s="6">
        <f t="shared" si="23"/>
        <v>7.6543449074074092E-3</v>
      </c>
      <c r="H361" s="10" t="s">
        <v>1096</v>
      </c>
      <c r="I361" s="16" t="s">
        <v>3165</v>
      </c>
      <c r="J361" s="10" t="s">
        <v>826</v>
      </c>
      <c r="K361" s="10" t="s">
        <v>826</v>
      </c>
      <c r="L361" s="8"/>
      <c r="M361" s="8"/>
      <c r="N361" s="10" t="s">
        <v>451</v>
      </c>
      <c r="O361" s="10" t="s">
        <v>3166</v>
      </c>
      <c r="P361" s="10" t="s">
        <v>3167</v>
      </c>
    </row>
    <row r="362" spans="1:16" x14ac:dyDescent="0.3">
      <c r="A362" s="5">
        <v>640</v>
      </c>
      <c r="B362" s="8"/>
      <c r="C362" s="10" t="str">
        <f t="shared" si="20"/>
        <v>-</v>
      </c>
      <c r="D362" s="6">
        <f t="shared" si="21"/>
        <v>1.0208333333333332E-3</v>
      </c>
      <c r="E362" s="6">
        <v>2.2458333333333332E-3</v>
      </c>
      <c r="F362" s="6">
        <f t="shared" si="22"/>
        <v>4.9408333333333335E-3</v>
      </c>
      <c r="G362" s="6">
        <f t="shared" si="23"/>
        <v>7.6582916666666674E-3</v>
      </c>
      <c r="H362" s="8"/>
      <c r="I362" s="8"/>
      <c r="J362" s="8"/>
      <c r="K362" s="10" t="s">
        <v>0</v>
      </c>
      <c r="L362" s="8"/>
      <c r="M362" s="10" t="s">
        <v>1025</v>
      </c>
      <c r="N362" s="10" t="s">
        <v>447</v>
      </c>
      <c r="O362" s="10" t="s">
        <v>3168</v>
      </c>
      <c r="P362" s="10" t="s">
        <v>3169</v>
      </c>
    </row>
    <row r="363" spans="1:16" x14ac:dyDescent="0.3">
      <c r="A363" s="5">
        <v>639</v>
      </c>
      <c r="B363" s="8"/>
      <c r="C363" s="10" t="str">
        <f t="shared" si="20"/>
        <v>-</v>
      </c>
      <c r="D363" s="6">
        <f t="shared" si="21"/>
        <v>1.0213594276094276E-3</v>
      </c>
      <c r="E363" s="6">
        <v>2.2469907407407408E-3</v>
      </c>
      <c r="F363" s="6">
        <f t="shared" si="22"/>
        <v>4.94337962962963E-3</v>
      </c>
      <c r="G363" s="6">
        <f t="shared" si="23"/>
        <v>7.6622384259259265E-3</v>
      </c>
      <c r="H363" s="10" t="s">
        <v>1098</v>
      </c>
      <c r="I363" s="16" t="s">
        <v>3170</v>
      </c>
      <c r="J363" s="10" t="s">
        <v>829</v>
      </c>
      <c r="K363" s="10" t="s">
        <v>829</v>
      </c>
      <c r="L363" s="8"/>
      <c r="M363" s="8"/>
      <c r="N363" s="10" t="s">
        <v>443</v>
      </c>
      <c r="O363" s="10" t="s">
        <v>3171</v>
      </c>
      <c r="P363" s="10" t="s">
        <v>3172</v>
      </c>
    </row>
    <row r="364" spans="1:16" x14ac:dyDescent="0.3">
      <c r="A364" s="5">
        <v>638</v>
      </c>
      <c r="B364" s="10">
        <v>10.99</v>
      </c>
      <c r="C364" s="10">
        <f t="shared" si="20"/>
        <v>10.99</v>
      </c>
      <c r="D364" s="6">
        <f t="shared" si="21"/>
        <v>1.0218855218855217E-3</v>
      </c>
      <c r="E364" s="6">
        <v>2.248148148148148E-3</v>
      </c>
      <c r="F364" s="6">
        <f t="shared" si="22"/>
        <v>4.9459259259259257E-3</v>
      </c>
      <c r="G364" s="6">
        <f t="shared" si="23"/>
        <v>7.6661851851851847E-3</v>
      </c>
      <c r="H364" s="10" t="s">
        <v>1101</v>
      </c>
      <c r="I364" s="16" t="s">
        <v>3173</v>
      </c>
      <c r="J364" s="10" t="s">
        <v>831</v>
      </c>
      <c r="K364" s="10" t="s">
        <v>831</v>
      </c>
      <c r="L364" s="8"/>
      <c r="M364" s="8"/>
      <c r="N364" s="10" t="s">
        <v>439</v>
      </c>
      <c r="O364" s="10" t="s">
        <v>3174</v>
      </c>
      <c r="P364" s="10" t="s">
        <v>3175</v>
      </c>
    </row>
    <row r="365" spans="1:16" x14ac:dyDescent="0.3">
      <c r="A365" s="5">
        <v>637</v>
      </c>
      <c r="B365" s="8"/>
      <c r="C365" s="10" t="str">
        <f t="shared" si="20"/>
        <v>-</v>
      </c>
      <c r="D365" s="6">
        <f t="shared" si="21"/>
        <v>1.0224116161616161E-3</v>
      </c>
      <c r="E365" s="6">
        <v>2.2493055555555556E-3</v>
      </c>
      <c r="F365" s="6">
        <f t="shared" si="22"/>
        <v>4.948472222222223E-3</v>
      </c>
      <c r="G365" s="6">
        <f t="shared" si="23"/>
        <v>7.6701319444444456E-3</v>
      </c>
      <c r="H365" s="10" t="s">
        <v>1105</v>
      </c>
      <c r="I365" s="16" t="s">
        <v>3176</v>
      </c>
      <c r="J365" s="8"/>
      <c r="K365" s="10" t="s">
        <v>0</v>
      </c>
      <c r="L365" s="8"/>
      <c r="M365" s="10" t="s">
        <v>1029</v>
      </c>
      <c r="N365" s="10" t="s">
        <v>434</v>
      </c>
      <c r="O365" s="10" t="s">
        <v>3177</v>
      </c>
      <c r="P365" s="10" t="s">
        <v>3178</v>
      </c>
    </row>
    <row r="366" spans="1:16" x14ac:dyDescent="0.3">
      <c r="A366" s="5">
        <v>636</v>
      </c>
      <c r="B366" s="10">
        <v>11</v>
      </c>
      <c r="C366" s="10">
        <f t="shared" si="20"/>
        <v>11</v>
      </c>
      <c r="D366" s="6">
        <f t="shared" si="21"/>
        <v>1.0229377104377102E-3</v>
      </c>
      <c r="E366" s="6">
        <v>2.2504629629629628E-3</v>
      </c>
      <c r="F366" s="6">
        <f t="shared" si="22"/>
        <v>4.9510185185185187E-3</v>
      </c>
      <c r="G366" s="6">
        <f t="shared" si="23"/>
        <v>7.6740787037037038E-3</v>
      </c>
      <c r="H366" s="10" t="s">
        <v>1109</v>
      </c>
      <c r="I366" s="16" t="s">
        <v>3179</v>
      </c>
      <c r="J366" s="10" t="s">
        <v>835</v>
      </c>
      <c r="K366" s="10" t="s">
        <v>835</v>
      </c>
      <c r="L366" s="8"/>
      <c r="M366" s="8"/>
      <c r="N366" s="10" t="s">
        <v>431</v>
      </c>
      <c r="O366" s="10" t="s">
        <v>3180</v>
      </c>
      <c r="P366" s="10" t="s">
        <v>3181</v>
      </c>
    </row>
    <row r="367" spans="1:16" x14ac:dyDescent="0.3">
      <c r="A367" s="5">
        <v>635</v>
      </c>
      <c r="B367" s="8"/>
      <c r="C367" s="10" t="str">
        <f t="shared" si="20"/>
        <v>-</v>
      </c>
      <c r="D367" s="6">
        <f t="shared" si="21"/>
        <v>1.0234638047138046E-3</v>
      </c>
      <c r="E367" s="6">
        <v>2.2516203703703704E-3</v>
      </c>
      <c r="F367" s="6">
        <f t="shared" si="22"/>
        <v>4.9535648148148152E-3</v>
      </c>
      <c r="G367" s="6">
        <f t="shared" si="23"/>
        <v>7.6780254629629638E-3</v>
      </c>
      <c r="H367" s="10" t="s">
        <v>1111</v>
      </c>
      <c r="I367" s="16" t="s">
        <v>3182</v>
      </c>
      <c r="J367" s="10" t="s">
        <v>837</v>
      </c>
      <c r="K367" s="10" t="s">
        <v>837</v>
      </c>
      <c r="L367" s="8"/>
      <c r="M367" s="8"/>
      <c r="N367" s="10" t="s">
        <v>425</v>
      </c>
      <c r="O367" s="10" t="s">
        <v>3183</v>
      </c>
      <c r="P367" s="10" t="s">
        <v>3184</v>
      </c>
    </row>
    <row r="368" spans="1:16" x14ac:dyDescent="0.3">
      <c r="A368" s="5">
        <v>634</v>
      </c>
      <c r="B368" s="8"/>
      <c r="C368" s="10" t="str">
        <f t="shared" si="20"/>
        <v>-</v>
      </c>
      <c r="D368" s="6">
        <f t="shared" si="21"/>
        <v>1.0239898989898989E-3</v>
      </c>
      <c r="E368" s="6">
        <v>2.2527777777777776E-3</v>
      </c>
      <c r="F368" s="6">
        <f t="shared" si="22"/>
        <v>4.9561111111111108E-3</v>
      </c>
      <c r="G368" s="6">
        <f t="shared" si="23"/>
        <v>7.681972222222222E-3</v>
      </c>
      <c r="H368" s="10" t="s">
        <v>1115</v>
      </c>
      <c r="I368" s="16" t="s">
        <v>3185</v>
      </c>
      <c r="J368" s="8"/>
      <c r="K368" s="10" t="s">
        <v>0</v>
      </c>
      <c r="L368" s="8"/>
      <c r="M368" s="10" t="s">
        <v>1034</v>
      </c>
      <c r="N368" s="10" t="s">
        <v>422</v>
      </c>
      <c r="O368" s="10" t="s">
        <v>3186</v>
      </c>
      <c r="P368" s="10" t="s">
        <v>3187</v>
      </c>
    </row>
    <row r="369" spans="1:16" x14ac:dyDescent="0.3">
      <c r="A369" s="5">
        <v>633</v>
      </c>
      <c r="B369" s="10">
        <v>11.01</v>
      </c>
      <c r="C369" s="10">
        <f t="shared" si="20"/>
        <v>11.01</v>
      </c>
      <c r="D369" s="6">
        <f t="shared" si="21"/>
        <v>1.0245159932659933E-3</v>
      </c>
      <c r="E369" s="6">
        <v>2.2539351851851852E-3</v>
      </c>
      <c r="F369" s="6">
        <f t="shared" si="22"/>
        <v>4.9586574074074082E-3</v>
      </c>
      <c r="G369" s="6">
        <f t="shared" si="23"/>
        <v>7.6859189814814828E-3</v>
      </c>
      <c r="H369" s="8"/>
      <c r="I369" s="8"/>
      <c r="J369" s="10" t="s">
        <v>839</v>
      </c>
      <c r="K369" s="10" t="s">
        <v>839</v>
      </c>
      <c r="L369" s="8"/>
      <c r="M369" s="8"/>
      <c r="N369" s="10" t="s">
        <v>417</v>
      </c>
      <c r="O369" s="10" t="s">
        <v>3188</v>
      </c>
      <c r="P369" s="10" t="s">
        <v>3189</v>
      </c>
    </row>
    <row r="370" spans="1:16" x14ac:dyDescent="0.3">
      <c r="A370" s="5">
        <v>632</v>
      </c>
      <c r="B370" s="8"/>
      <c r="C370" s="10" t="str">
        <f t="shared" si="20"/>
        <v>-</v>
      </c>
      <c r="D370" s="6">
        <f t="shared" si="21"/>
        <v>1.0250420875420874E-3</v>
      </c>
      <c r="E370" s="6">
        <v>2.2550925925925924E-3</v>
      </c>
      <c r="F370" s="6">
        <f t="shared" si="22"/>
        <v>4.9612037037037038E-3</v>
      </c>
      <c r="G370" s="6">
        <f t="shared" si="23"/>
        <v>7.689865740740741E-3</v>
      </c>
      <c r="H370" s="10" t="s">
        <v>1118</v>
      </c>
      <c r="I370" s="16" t="s">
        <v>3190</v>
      </c>
      <c r="J370" s="10" t="s">
        <v>842</v>
      </c>
      <c r="K370" s="10" t="s">
        <v>842</v>
      </c>
      <c r="L370" s="10" t="s">
        <v>1125</v>
      </c>
      <c r="M370" s="8"/>
      <c r="N370" s="10" t="s">
        <v>414</v>
      </c>
      <c r="O370" s="10" t="s">
        <v>3191</v>
      </c>
      <c r="P370" s="10" t="s">
        <v>3192</v>
      </c>
    </row>
    <row r="371" spans="1:16" x14ac:dyDescent="0.3">
      <c r="A371" s="5">
        <v>631</v>
      </c>
      <c r="B371" s="10">
        <v>11.02</v>
      </c>
      <c r="C371" s="10">
        <f t="shared" si="20"/>
        <v>11.02</v>
      </c>
      <c r="D371" s="6">
        <f t="shared" si="21"/>
        <v>1.0255681818181817E-3</v>
      </c>
      <c r="E371" s="6">
        <v>2.25625E-3</v>
      </c>
      <c r="F371" s="6">
        <f t="shared" si="22"/>
        <v>4.9637500000000003E-3</v>
      </c>
      <c r="G371" s="6">
        <f t="shared" si="23"/>
        <v>7.693812500000001E-3</v>
      </c>
      <c r="H371" s="10" t="s">
        <v>1120</v>
      </c>
      <c r="I371" s="16" t="s">
        <v>3193</v>
      </c>
      <c r="J371" s="8"/>
      <c r="K371" s="10" t="s">
        <v>0</v>
      </c>
      <c r="L371" s="8"/>
      <c r="M371" s="10" t="s">
        <v>1039</v>
      </c>
      <c r="N371" s="10" t="s">
        <v>407</v>
      </c>
      <c r="O371" s="10" t="s">
        <v>3194</v>
      </c>
      <c r="P371" s="10" t="s">
        <v>3195</v>
      </c>
    </row>
    <row r="372" spans="1:16" x14ac:dyDescent="0.3">
      <c r="A372" s="5">
        <v>630</v>
      </c>
      <c r="B372" s="8"/>
      <c r="C372" s="10" t="str">
        <f t="shared" si="20"/>
        <v>-</v>
      </c>
      <c r="D372" s="6">
        <f t="shared" si="21"/>
        <v>1.0260942760942759E-3</v>
      </c>
      <c r="E372" s="6">
        <v>2.2574074074074072E-3</v>
      </c>
      <c r="F372" s="6">
        <f t="shared" si="22"/>
        <v>4.9662962962962959E-3</v>
      </c>
      <c r="G372" s="6">
        <f t="shared" si="23"/>
        <v>7.6977592592592592E-3</v>
      </c>
      <c r="H372" s="10" t="s">
        <v>1123</v>
      </c>
      <c r="I372" s="16" t="s">
        <v>3196</v>
      </c>
      <c r="J372" s="10" t="s">
        <v>845</v>
      </c>
      <c r="K372" s="10" t="s">
        <v>845</v>
      </c>
      <c r="L372" s="8"/>
      <c r="M372" s="8"/>
      <c r="N372" s="10" t="s">
        <v>405</v>
      </c>
      <c r="O372" s="10" t="s">
        <v>3197</v>
      </c>
      <c r="P372" s="10" t="s">
        <v>3198</v>
      </c>
    </row>
    <row r="373" spans="1:16" x14ac:dyDescent="0.3">
      <c r="A373" s="5">
        <v>629</v>
      </c>
      <c r="B373" s="8"/>
      <c r="C373" s="10" t="str">
        <f t="shared" si="20"/>
        <v>-</v>
      </c>
      <c r="D373" s="6">
        <f t="shared" si="21"/>
        <v>1.0266203703703702E-3</v>
      </c>
      <c r="E373" s="6">
        <v>2.2585648148148148E-3</v>
      </c>
      <c r="F373" s="6">
        <f t="shared" si="22"/>
        <v>4.9688425925925933E-3</v>
      </c>
      <c r="G373" s="6">
        <f t="shared" si="23"/>
        <v>7.7017060185185201E-3</v>
      </c>
      <c r="H373" s="10" t="s">
        <v>1128</v>
      </c>
      <c r="I373" s="16" t="s">
        <v>2230</v>
      </c>
      <c r="J373" s="10" t="s">
        <v>848</v>
      </c>
      <c r="K373" s="10" t="s">
        <v>848</v>
      </c>
      <c r="L373" s="8"/>
      <c r="M373" s="8"/>
      <c r="N373" s="10" t="s">
        <v>399</v>
      </c>
      <c r="O373" s="10" t="s">
        <v>3199</v>
      </c>
      <c r="P373" s="10" t="s">
        <v>3200</v>
      </c>
    </row>
    <row r="374" spans="1:16" x14ac:dyDescent="0.3">
      <c r="A374" s="5">
        <v>628</v>
      </c>
      <c r="B374" s="10">
        <v>11.03</v>
      </c>
      <c r="C374" s="10">
        <f t="shared" si="20"/>
        <v>11.03</v>
      </c>
      <c r="D374" s="6">
        <f t="shared" si="21"/>
        <v>1.0271464646464644E-3</v>
      </c>
      <c r="E374" s="6">
        <v>2.259722222222222E-3</v>
      </c>
      <c r="F374" s="6">
        <f t="shared" si="22"/>
        <v>4.9713888888888889E-3</v>
      </c>
      <c r="G374" s="6">
        <f t="shared" si="23"/>
        <v>7.7056527777777783E-3</v>
      </c>
      <c r="H374" s="10" t="s">
        <v>1130</v>
      </c>
      <c r="I374" s="16" t="s">
        <v>3201</v>
      </c>
      <c r="J374" s="8"/>
      <c r="K374" s="10" t="s">
        <v>0</v>
      </c>
      <c r="L374" s="8"/>
      <c r="M374" s="10" t="s">
        <v>1043</v>
      </c>
      <c r="N374" s="10" t="s">
        <v>396</v>
      </c>
      <c r="O374" s="10" t="s">
        <v>3202</v>
      </c>
      <c r="P374" s="10" t="s">
        <v>3203</v>
      </c>
    </row>
    <row r="375" spans="1:16" x14ac:dyDescent="0.3">
      <c r="A375" s="5">
        <v>627</v>
      </c>
      <c r="B375" s="8"/>
      <c r="C375" s="10" t="str">
        <f t="shared" si="20"/>
        <v>-</v>
      </c>
      <c r="D375" s="6">
        <f t="shared" si="21"/>
        <v>1.0276725589225589E-3</v>
      </c>
      <c r="E375" s="6">
        <v>2.2608796296296296E-3</v>
      </c>
      <c r="F375" s="6">
        <f t="shared" si="22"/>
        <v>4.9739351851851854E-3</v>
      </c>
      <c r="G375" s="6">
        <f t="shared" si="23"/>
        <v>7.7095995370370374E-3</v>
      </c>
      <c r="H375" s="10" t="s">
        <v>1133</v>
      </c>
      <c r="I375" s="16" t="s">
        <v>3204</v>
      </c>
      <c r="J375" s="10" t="s">
        <v>851</v>
      </c>
      <c r="K375" s="10" t="s">
        <v>851</v>
      </c>
      <c r="L375" s="8"/>
      <c r="M375" s="8"/>
      <c r="N375" s="10" t="s">
        <v>390</v>
      </c>
      <c r="O375" s="10" t="s">
        <v>3205</v>
      </c>
      <c r="P375" s="10" t="s">
        <v>3206</v>
      </c>
    </row>
    <row r="376" spans="1:16" x14ac:dyDescent="0.3">
      <c r="A376" s="5">
        <v>626</v>
      </c>
      <c r="B376" s="8"/>
      <c r="C376" s="10" t="str">
        <f t="shared" si="20"/>
        <v>-</v>
      </c>
      <c r="D376" s="6">
        <f t="shared" si="21"/>
        <v>1.0281986531986531E-3</v>
      </c>
      <c r="E376" s="6">
        <v>2.2620370370370368E-3</v>
      </c>
      <c r="F376" s="6">
        <f t="shared" si="22"/>
        <v>4.976481481481481E-3</v>
      </c>
      <c r="G376" s="6">
        <f t="shared" si="23"/>
        <v>7.7135462962962956E-3</v>
      </c>
      <c r="H376" s="10" t="s">
        <v>1135</v>
      </c>
      <c r="I376" s="16" t="s">
        <v>3207</v>
      </c>
      <c r="J376" s="10" t="s">
        <v>852</v>
      </c>
      <c r="K376" s="10" t="s">
        <v>852</v>
      </c>
      <c r="L376" s="8"/>
      <c r="M376" s="10" t="s">
        <v>1048</v>
      </c>
      <c r="N376" s="10" t="s">
        <v>387</v>
      </c>
      <c r="O376" s="10" t="s">
        <v>3208</v>
      </c>
      <c r="P376" s="10" t="s">
        <v>3209</v>
      </c>
    </row>
    <row r="377" spans="1:16" x14ac:dyDescent="0.3">
      <c r="A377" s="5">
        <v>625</v>
      </c>
      <c r="B377" s="10">
        <v>11.04</v>
      </c>
      <c r="C377" s="10">
        <f t="shared" si="20"/>
        <v>11.04</v>
      </c>
      <c r="D377" s="6">
        <f t="shared" si="21"/>
        <v>1.0287247474747474E-3</v>
      </c>
      <c r="E377" s="6">
        <v>2.2631944444444444E-3</v>
      </c>
      <c r="F377" s="6">
        <f t="shared" si="22"/>
        <v>4.9790277777777784E-3</v>
      </c>
      <c r="G377" s="6">
        <f t="shared" si="23"/>
        <v>7.7174930555555564E-3</v>
      </c>
      <c r="H377" s="8"/>
      <c r="I377" s="8"/>
      <c r="J377" s="8"/>
      <c r="K377" s="10" t="s">
        <v>0</v>
      </c>
      <c r="L377" s="8"/>
      <c r="M377" s="8"/>
      <c r="N377" s="10" t="s">
        <v>382</v>
      </c>
      <c r="O377" s="10" t="s">
        <v>3210</v>
      </c>
      <c r="P377" s="10" t="s">
        <v>3211</v>
      </c>
    </row>
    <row r="378" spans="1:16" x14ac:dyDescent="0.3">
      <c r="A378" s="5">
        <v>624</v>
      </c>
      <c r="B378" s="8"/>
      <c r="C378" s="10" t="str">
        <f t="shared" si="20"/>
        <v>-</v>
      </c>
      <c r="D378" s="6">
        <f t="shared" si="21"/>
        <v>1.0297769360269359E-3</v>
      </c>
      <c r="E378" s="6">
        <v>2.2655092592592592E-3</v>
      </c>
      <c r="F378" s="6">
        <f t="shared" si="22"/>
        <v>4.9841203703703705E-3</v>
      </c>
      <c r="G378" s="6">
        <f t="shared" si="23"/>
        <v>7.7253865740740746E-3</v>
      </c>
      <c r="H378" s="10" t="s">
        <v>1139</v>
      </c>
      <c r="I378" s="16" t="s">
        <v>3212</v>
      </c>
      <c r="J378" s="10" t="s">
        <v>856</v>
      </c>
      <c r="K378" s="10" t="s">
        <v>856</v>
      </c>
      <c r="L378" s="8"/>
      <c r="M378" s="8"/>
      <c r="N378" s="10" t="s">
        <v>378</v>
      </c>
      <c r="O378" s="10" t="s">
        <v>3213</v>
      </c>
      <c r="P378" s="10" t="s">
        <v>3214</v>
      </c>
    </row>
    <row r="379" spans="1:16" x14ac:dyDescent="0.3">
      <c r="A379" s="5">
        <v>623</v>
      </c>
      <c r="B379" s="10">
        <v>11.05</v>
      </c>
      <c r="C379" s="10">
        <f t="shared" si="20"/>
        <v>11.05</v>
      </c>
      <c r="D379" s="6">
        <f t="shared" si="21"/>
        <v>1.03030303030303E-3</v>
      </c>
      <c r="E379" s="6">
        <v>2.2666666666666664E-3</v>
      </c>
      <c r="F379" s="6">
        <f t="shared" si="22"/>
        <v>4.9866666666666662E-3</v>
      </c>
      <c r="G379" s="6">
        <f t="shared" si="23"/>
        <v>7.7293333333333328E-3</v>
      </c>
      <c r="H379" s="10" t="s">
        <v>1142</v>
      </c>
      <c r="I379" s="16" t="s">
        <v>3215</v>
      </c>
      <c r="J379" s="10" t="s">
        <v>857</v>
      </c>
      <c r="K379" s="10" t="s">
        <v>857</v>
      </c>
      <c r="L379" s="8"/>
      <c r="M379" s="10" t="s">
        <v>1052</v>
      </c>
      <c r="N379" s="10" t="s">
        <v>372</v>
      </c>
      <c r="O379" s="10" t="s">
        <v>3216</v>
      </c>
      <c r="P379" s="10" t="s">
        <v>3217</v>
      </c>
    </row>
    <row r="380" spans="1:16" x14ac:dyDescent="0.3">
      <c r="A380" s="5">
        <v>622</v>
      </c>
      <c r="B380" s="8"/>
      <c r="C380" s="10" t="str">
        <f t="shared" si="20"/>
        <v>-</v>
      </c>
      <c r="D380" s="6">
        <f t="shared" si="21"/>
        <v>1.0308291245791244E-3</v>
      </c>
      <c r="E380" s="6">
        <v>2.267824074074074E-3</v>
      </c>
      <c r="F380" s="6">
        <f t="shared" si="22"/>
        <v>4.9892129629629635E-3</v>
      </c>
      <c r="G380" s="6">
        <f t="shared" si="23"/>
        <v>7.7332800925925937E-3</v>
      </c>
      <c r="H380" s="10" t="s">
        <v>1145</v>
      </c>
      <c r="I380" s="16" t="s">
        <v>3218</v>
      </c>
      <c r="J380" s="8"/>
      <c r="K380" s="10" t="s">
        <v>0</v>
      </c>
      <c r="L380" s="8"/>
      <c r="M380" s="8"/>
      <c r="N380" s="10" t="s">
        <v>370</v>
      </c>
      <c r="O380" s="10" t="s">
        <v>3219</v>
      </c>
      <c r="P380" s="10" t="s">
        <v>3220</v>
      </c>
    </row>
    <row r="381" spans="1:16" x14ac:dyDescent="0.3">
      <c r="A381" s="5">
        <v>621</v>
      </c>
      <c r="B381" s="10">
        <v>11.06</v>
      </c>
      <c r="C381" s="10">
        <f t="shared" si="20"/>
        <v>11.06</v>
      </c>
      <c r="D381" s="6">
        <f t="shared" si="21"/>
        <v>1.0313552188552187E-3</v>
      </c>
      <c r="E381" s="6">
        <v>2.2689814814814816E-3</v>
      </c>
      <c r="F381" s="6">
        <f t="shared" si="22"/>
        <v>4.99175925925926E-3</v>
      </c>
      <c r="G381" s="6">
        <f t="shared" si="23"/>
        <v>7.7372268518518536E-3</v>
      </c>
      <c r="H381" s="10" t="s">
        <v>1148</v>
      </c>
      <c r="I381" s="16" t="s">
        <v>3221</v>
      </c>
      <c r="J381" s="10" t="s">
        <v>860</v>
      </c>
      <c r="K381" s="10" t="s">
        <v>860</v>
      </c>
      <c r="L381" s="10" t="s">
        <v>1143</v>
      </c>
      <c r="M381" s="8"/>
      <c r="N381" s="10" t="s">
        <v>363</v>
      </c>
      <c r="O381" s="10" t="s">
        <v>3222</v>
      </c>
      <c r="P381" s="10" t="s">
        <v>3223</v>
      </c>
    </row>
    <row r="382" spans="1:16" x14ac:dyDescent="0.3">
      <c r="A382" s="5">
        <v>620</v>
      </c>
      <c r="B382" s="8"/>
      <c r="C382" s="10" t="str">
        <f t="shared" si="20"/>
        <v>-</v>
      </c>
      <c r="D382" s="6">
        <f t="shared" si="21"/>
        <v>1.0318813131313133E-3</v>
      </c>
      <c r="E382" s="6">
        <v>2.2701388888888892E-3</v>
      </c>
      <c r="F382" s="6">
        <f t="shared" si="22"/>
        <v>4.9943055555555565E-3</v>
      </c>
      <c r="G382" s="6">
        <f t="shared" si="23"/>
        <v>7.7411736111111127E-3</v>
      </c>
      <c r="H382" s="10" t="s">
        <v>1150</v>
      </c>
      <c r="I382" s="16" t="s">
        <v>3224</v>
      </c>
      <c r="J382" s="10" t="s">
        <v>862</v>
      </c>
      <c r="K382" s="10" t="s">
        <v>862</v>
      </c>
      <c r="L382" s="8"/>
      <c r="M382" s="10" t="s">
        <v>1058</v>
      </c>
      <c r="N382" s="10" t="s">
        <v>360</v>
      </c>
      <c r="O382" s="10" t="s">
        <v>3225</v>
      </c>
      <c r="P382" s="10" t="s">
        <v>3226</v>
      </c>
    </row>
    <row r="383" spans="1:16" x14ac:dyDescent="0.3">
      <c r="A383" s="5">
        <v>619</v>
      </c>
      <c r="B383" s="8"/>
      <c r="C383" s="10" t="str">
        <f t="shared" si="20"/>
        <v>-</v>
      </c>
      <c r="D383" s="6">
        <f t="shared" si="21"/>
        <v>1.0324074074074074E-3</v>
      </c>
      <c r="E383" s="6">
        <v>2.2712962962962964E-3</v>
      </c>
      <c r="F383" s="6">
        <f t="shared" si="22"/>
        <v>4.9968518518518521E-3</v>
      </c>
      <c r="G383" s="6">
        <f t="shared" si="23"/>
        <v>7.745120370370371E-3</v>
      </c>
      <c r="H383" s="10" t="s">
        <v>1154</v>
      </c>
      <c r="I383" s="16" t="s">
        <v>3227</v>
      </c>
      <c r="J383" s="8"/>
      <c r="K383" s="10" t="s">
        <v>0</v>
      </c>
      <c r="L383" s="8"/>
      <c r="M383" s="8"/>
      <c r="N383" s="10" t="s">
        <v>355</v>
      </c>
      <c r="O383" s="10" t="s">
        <v>3228</v>
      </c>
      <c r="P383" s="10" t="s">
        <v>3229</v>
      </c>
    </row>
    <row r="384" spans="1:16" x14ac:dyDescent="0.3">
      <c r="A384" s="5">
        <v>618</v>
      </c>
      <c r="B384" s="10">
        <v>11.07</v>
      </c>
      <c r="C384" s="10">
        <f t="shared" si="20"/>
        <v>11.07</v>
      </c>
      <c r="D384" s="6">
        <f t="shared" si="21"/>
        <v>1.0329335016835018E-3</v>
      </c>
      <c r="E384" s="6">
        <v>2.272453703703704E-3</v>
      </c>
      <c r="F384" s="6">
        <f t="shared" si="22"/>
        <v>4.9993981481481495E-3</v>
      </c>
      <c r="G384" s="6">
        <f t="shared" si="23"/>
        <v>7.7490671296296318E-3</v>
      </c>
      <c r="H384" s="10" t="s">
        <v>1157</v>
      </c>
      <c r="I384" s="16" t="s">
        <v>3230</v>
      </c>
      <c r="J384" s="10" t="s">
        <v>865</v>
      </c>
      <c r="K384" s="10" t="s">
        <v>865</v>
      </c>
      <c r="L384" s="8"/>
      <c r="M384" s="8"/>
      <c r="N384" s="10" t="s">
        <v>348</v>
      </c>
      <c r="O384" s="10" t="s">
        <v>3231</v>
      </c>
      <c r="P384" s="10" t="s">
        <v>3232</v>
      </c>
    </row>
    <row r="385" spans="1:16" x14ac:dyDescent="0.3">
      <c r="A385" s="5">
        <v>617</v>
      </c>
      <c r="B385" s="8"/>
      <c r="C385" s="10" t="str">
        <f t="shared" si="20"/>
        <v>-</v>
      </c>
      <c r="D385" s="6">
        <f t="shared" si="21"/>
        <v>1.0334595959595959E-3</v>
      </c>
      <c r="E385" s="6">
        <v>2.2736111111111112E-3</v>
      </c>
      <c r="F385" s="6">
        <f t="shared" si="22"/>
        <v>5.0019444444444451E-3</v>
      </c>
      <c r="G385" s="6">
        <f t="shared" si="23"/>
        <v>7.75301388888889E-3</v>
      </c>
      <c r="H385" s="8"/>
      <c r="I385" s="8"/>
      <c r="J385" s="10" t="s">
        <v>869</v>
      </c>
      <c r="K385" s="10" t="s">
        <v>869</v>
      </c>
      <c r="L385" s="8"/>
      <c r="M385" s="10" t="s">
        <v>1062</v>
      </c>
      <c r="N385" s="10" t="s">
        <v>346</v>
      </c>
      <c r="O385" s="10" t="s">
        <v>3233</v>
      </c>
      <c r="P385" s="10" t="s">
        <v>3234</v>
      </c>
    </row>
    <row r="386" spans="1:16" x14ac:dyDescent="0.3">
      <c r="A386" s="5">
        <v>616</v>
      </c>
      <c r="B386" s="8"/>
      <c r="C386" s="10" t="str">
        <f t="shared" ref="C386:C449" si="24">IF(B386="","-",B386)</f>
        <v>-</v>
      </c>
      <c r="D386" s="6">
        <f t="shared" ref="D386:D449" si="25">E386/2.2</f>
        <v>1.0339856902356903E-3</v>
      </c>
      <c r="E386" s="6">
        <v>2.2747685185185188E-3</v>
      </c>
      <c r="F386" s="6">
        <f t="shared" ref="F386:F449" si="26">E386*2.2</f>
        <v>5.0044907407407416E-3</v>
      </c>
      <c r="G386" s="6">
        <f t="shared" ref="G386:G449" si="27">F386*1.55</f>
        <v>7.75696064814815E-3</v>
      </c>
      <c r="H386" s="10" t="s">
        <v>1159</v>
      </c>
      <c r="I386" s="16" t="s">
        <v>3235</v>
      </c>
      <c r="J386" s="8"/>
      <c r="K386" s="10" t="s">
        <v>0</v>
      </c>
      <c r="L386" s="8"/>
      <c r="M386" s="8"/>
      <c r="N386" s="10" t="s">
        <v>339</v>
      </c>
      <c r="O386" s="10" t="s">
        <v>3236</v>
      </c>
      <c r="P386" s="10" t="s">
        <v>3237</v>
      </c>
    </row>
    <row r="387" spans="1:16" x14ac:dyDescent="0.3">
      <c r="A387" s="5">
        <v>615</v>
      </c>
      <c r="B387" s="10">
        <v>11.08</v>
      </c>
      <c r="C387" s="10">
        <f t="shared" si="24"/>
        <v>11.08</v>
      </c>
      <c r="D387" s="6">
        <f t="shared" si="25"/>
        <v>1.0345117845117844E-3</v>
      </c>
      <c r="E387" s="6">
        <v>2.275925925925926E-3</v>
      </c>
      <c r="F387" s="6">
        <f t="shared" si="26"/>
        <v>5.0070370370370373E-3</v>
      </c>
      <c r="G387" s="6">
        <f t="shared" si="27"/>
        <v>7.7609074074074082E-3</v>
      </c>
      <c r="H387" s="10" t="s">
        <v>1162</v>
      </c>
      <c r="I387" s="16" t="s">
        <v>3238</v>
      </c>
      <c r="J387" s="10" t="s">
        <v>871</v>
      </c>
      <c r="K387" s="10" t="s">
        <v>871</v>
      </c>
      <c r="L387" s="8"/>
      <c r="M387" s="8"/>
      <c r="N387" s="10" t="s">
        <v>336</v>
      </c>
      <c r="O387" s="10" t="s">
        <v>3239</v>
      </c>
      <c r="P387" s="10" t="s">
        <v>3240</v>
      </c>
    </row>
    <row r="388" spans="1:16" x14ac:dyDescent="0.3">
      <c r="A388" s="5">
        <v>614</v>
      </c>
      <c r="B388" s="8"/>
      <c r="C388" s="10" t="str">
        <f t="shared" si="24"/>
        <v>-</v>
      </c>
      <c r="D388" s="6">
        <f t="shared" si="25"/>
        <v>1.0350378787878788E-3</v>
      </c>
      <c r="E388" s="6">
        <v>2.2770833333333336E-3</v>
      </c>
      <c r="F388" s="6">
        <f t="shared" si="26"/>
        <v>5.0095833333333346E-3</v>
      </c>
      <c r="G388" s="6">
        <f t="shared" si="27"/>
        <v>7.764854166666669E-3</v>
      </c>
      <c r="H388" s="10" t="s">
        <v>1167</v>
      </c>
      <c r="I388" s="16" t="s">
        <v>3241</v>
      </c>
      <c r="J388" s="10" t="s">
        <v>873</v>
      </c>
      <c r="K388" s="10" t="s">
        <v>873</v>
      </c>
      <c r="L388" s="8"/>
      <c r="M388" s="10" t="s">
        <v>1066</v>
      </c>
      <c r="N388" s="10" t="s">
        <v>329</v>
      </c>
      <c r="O388" s="10" t="s">
        <v>3242</v>
      </c>
      <c r="P388" s="10" t="s">
        <v>3243</v>
      </c>
    </row>
    <row r="389" spans="1:16" x14ac:dyDescent="0.3">
      <c r="A389" s="5">
        <v>613</v>
      </c>
      <c r="B389" s="10">
        <v>11.09</v>
      </c>
      <c r="C389" s="10">
        <f t="shared" si="24"/>
        <v>11.09</v>
      </c>
      <c r="D389" s="6">
        <f t="shared" si="25"/>
        <v>1.0355639730639731E-3</v>
      </c>
      <c r="E389" s="6">
        <v>2.2782407407407408E-3</v>
      </c>
      <c r="F389" s="6">
        <f t="shared" si="26"/>
        <v>5.0121296296296303E-3</v>
      </c>
      <c r="G389" s="6">
        <f t="shared" si="27"/>
        <v>7.7688009259259273E-3</v>
      </c>
      <c r="H389" s="10" t="s">
        <v>1169</v>
      </c>
      <c r="I389" s="16" t="s">
        <v>3244</v>
      </c>
      <c r="J389" s="8"/>
      <c r="K389" s="10" t="s">
        <v>0</v>
      </c>
      <c r="L389" s="8"/>
      <c r="M389" s="8"/>
      <c r="N389" s="10" t="s">
        <v>326</v>
      </c>
      <c r="O389" s="10" t="s">
        <v>3245</v>
      </c>
      <c r="P389" s="10" t="s">
        <v>3246</v>
      </c>
    </row>
    <row r="390" spans="1:16" x14ac:dyDescent="0.3">
      <c r="A390" s="5">
        <v>612</v>
      </c>
      <c r="B390" s="8"/>
      <c r="C390" s="10" t="str">
        <f t="shared" si="24"/>
        <v>-</v>
      </c>
      <c r="D390" s="6">
        <f t="shared" si="25"/>
        <v>1.0360900673400675E-3</v>
      </c>
      <c r="E390" s="6">
        <v>2.2793981481481485E-3</v>
      </c>
      <c r="F390" s="6">
        <f t="shared" si="26"/>
        <v>5.0146759259259268E-3</v>
      </c>
      <c r="G390" s="6">
        <f t="shared" si="27"/>
        <v>7.7727476851851864E-3</v>
      </c>
      <c r="H390" s="10" t="s">
        <v>1172</v>
      </c>
      <c r="I390" s="16" t="s">
        <v>3247</v>
      </c>
      <c r="J390" s="10" t="s">
        <v>875</v>
      </c>
      <c r="K390" s="10" t="s">
        <v>875</v>
      </c>
      <c r="L390" s="8"/>
      <c r="M390" s="10" t="s">
        <v>1071</v>
      </c>
      <c r="N390" s="10" t="s">
        <v>320</v>
      </c>
      <c r="O390" s="10" t="s">
        <v>3248</v>
      </c>
      <c r="P390" s="10" t="s">
        <v>3249</v>
      </c>
    </row>
    <row r="391" spans="1:16" x14ac:dyDescent="0.3">
      <c r="A391" s="5">
        <v>611</v>
      </c>
      <c r="B391" s="8"/>
      <c r="C391" s="10" t="str">
        <f t="shared" si="24"/>
        <v>-</v>
      </c>
      <c r="D391" s="6">
        <f t="shared" si="25"/>
        <v>1.0366161616161616E-3</v>
      </c>
      <c r="E391" s="6">
        <v>2.2805555555555556E-3</v>
      </c>
      <c r="F391" s="6">
        <f t="shared" si="26"/>
        <v>5.0172222222222224E-3</v>
      </c>
      <c r="G391" s="6">
        <f t="shared" si="27"/>
        <v>7.7766944444444446E-3</v>
      </c>
      <c r="H391" s="10" t="s">
        <v>1175</v>
      </c>
      <c r="I391" s="16" t="s">
        <v>3250</v>
      </c>
      <c r="J391" s="10" t="s">
        <v>878</v>
      </c>
      <c r="K391" s="10" t="s">
        <v>878</v>
      </c>
      <c r="L391" s="8"/>
      <c r="M391" s="8"/>
      <c r="N391" s="10" t="s">
        <v>317</v>
      </c>
      <c r="O391" s="10" t="s">
        <v>3251</v>
      </c>
      <c r="P391" s="10" t="s">
        <v>3252</v>
      </c>
    </row>
    <row r="392" spans="1:16" x14ac:dyDescent="0.3">
      <c r="A392" s="5">
        <v>610</v>
      </c>
      <c r="B392" s="10">
        <v>11.1</v>
      </c>
      <c r="C392" s="10">
        <f t="shared" si="24"/>
        <v>11.1</v>
      </c>
      <c r="D392" s="6">
        <f t="shared" si="25"/>
        <v>1.037142255892256E-3</v>
      </c>
      <c r="E392" s="6">
        <v>2.2817129629629633E-3</v>
      </c>
      <c r="F392" s="6">
        <f t="shared" si="26"/>
        <v>5.0197685185185198E-3</v>
      </c>
      <c r="G392" s="6">
        <f t="shared" si="27"/>
        <v>7.7806412037037063E-3</v>
      </c>
      <c r="H392" s="10" t="s">
        <v>1177</v>
      </c>
      <c r="I392" s="16" t="s">
        <v>2241</v>
      </c>
      <c r="J392" s="8"/>
      <c r="K392" s="10" t="s">
        <v>0</v>
      </c>
      <c r="L392" s="10" t="s">
        <v>1163</v>
      </c>
      <c r="M392" s="8"/>
      <c r="N392" s="10" t="s">
        <v>312</v>
      </c>
      <c r="O392" s="10" t="s">
        <v>3253</v>
      </c>
      <c r="P392" s="10" t="s">
        <v>3254</v>
      </c>
    </row>
    <row r="393" spans="1:16" x14ac:dyDescent="0.3">
      <c r="A393" s="5">
        <v>609</v>
      </c>
      <c r="B393" s="8"/>
      <c r="C393" s="10" t="str">
        <f t="shared" si="24"/>
        <v>-</v>
      </c>
      <c r="D393" s="6">
        <f t="shared" si="25"/>
        <v>1.0376683501683501E-3</v>
      </c>
      <c r="E393" s="6">
        <v>2.2828703703703704E-3</v>
      </c>
      <c r="F393" s="6">
        <f t="shared" si="26"/>
        <v>5.0223148148148154E-3</v>
      </c>
      <c r="G393" s="6">
        <f t="shared" si="27"/>
        <v>7.7845879629629645E-3</v>
      </c>
      <c r="H393" s="8"/>
      <c r="I393" s="8"/>
      <c r="J393" s="10" t="s">
        <v>882</v>
      </c>
      <c r="K393" s="10" t="s">
        <v>882</v>
      </c>
      <c r="L393" s="8"/>
      <c r="M393" s="10" t="s">
        <v>1076</v>
      </c>
      <c r="N393" s="10" t="s">
        <v>309</v>
      </c>
      <c r="O393" s="10" t="s">
        <v>3255</v>
      </c>
      <c r="P393" s="10" t="s">
        <v>3256</v>
      </c>
    </row>
    <row r="394" spans="1:16" x14ac:dyDescent="0.3">
      <c r="A394" s="5">
        <v>608</v>
      </c>
      <c r="B394" s="10">
        <v>11.11</v>
      </c>
      <c r="C394" s="10">
        <f t="shared" si="24"/>
        <v>11.11</v>
      </c>
      <c r="D394" s="6">
        <f t="shared" si="25"/>
        <v>1.0381944444444445E-3</v>
      </c>
      <c r="E394" s="6">
        <v>2.2840277777777781E-3</v>
      </c>
      <c r="F394" s="6">
        <f t="shared" si="26"/>
        <v>5.0248611111111119E-3</v>
      </c>
      <c r="G394" s="6">
        <f t="shared" si="27"/>
        <v>7.7885347222222236E-3</v>
      </c>
      <c r="H394" s="10" t="s">
        <v>1182</v>
      </c>
      <c r="I394" s="16" t="s">
        <v>3257</v>
      </c>
      <c r="J394" s="10" t="s">
        <v>884</v>
      </c>
      <c r="K394" s="10" t="s">
        <v>884</v>
      </c>
      <c r="L394" s="8"/>
      <c r="M394" s="8"/>
      <c r="N394" s="10" t="s">
        <v>301</v>
      </c>
      <c r="O394" s="10" t="s">
        <v>3258</v>
      </c>
      <c r="P394" s="10" t="s">
        <v>3259</v>
      </c>
    </row>
    <row r="395" spans="1:16" x14ac:dyDescent="0.3">
      <c r="A395" s="5">
        <v>607</v>
      </c>
      <c r="B395" s="8"/>
      <c r="C395" s="10" t="str">
        <f t="shared" si="24"/>
        <v>-</v>
      </c>
      <c r="D395" s="6">
        <f t="shared" si="25"/>
        <v>1.0387205387205386E-3</v>
      </c>
      <c r="E395" s="6">
        <v>2.2851851851851852E-3</v>
      </c>
      <c r="F395" s="6">
        <f t="shared" si="26"/>
        <v>5.0274074074074075E-3</v>
      </c>
      <c r="G395" s="6">
        <f t="shared" si="27"/>
        <v>7.7924814814814818E-3</v>
      </c>
      <c r="H395" s="10" t="s">
        <v>1185</v>
      </c>
      <c r="I395" s="16" t="s">
        <v>3260</v>
      </c>
      <c r="J395" s="8"/>
      <c r="K395" s="10" t="s">
        <v>0</v>
      </c>
      <c r="L395" s="8"/>
      <c r="M395" s="8"/>
      <c r="N395" s="10" t="s">
        <v>298</v>
      </c>
      <c r="O395" s="10" t="s">
        <v>3261</v>
      </c>
      <c r="P395" s="10" t="s">
        <v>3262</v>
      </c>
    </row>
    <row r="396" spans="1:16" x14ac:dyDescent="0.3">
      <c r="A396" s="5">
        <v>606</v>
      </c>
      <c r="B396" s="8"/>
      <c r="C396" s="10" t="str">
        <f t="shared" si="24"/>
        <v>-</v>
      </c>
      <c r="D396" s="6">
        <f t="shared" si="25"/>
        <v>1.0392466329966329E-3</v>
      </c>
      <c r="E396" s="6">
        <v>2.2863425925925929E-3</v>
      </c>
      <c r="F396" s="6">
        <f t="shared" si="26"/>
        <v>5.0299537037037049E-3</v>
      </c>
      <c r="G396" s="6">
        <f t="shared" si="27"/>
        <v>7.7964282407407427E-3</v>
      </c>
      <c r="H396" s="10" t="s">
        <v>1187</v>
      </c>
      <c r="I396" s="16" t="s">
        <v>3263</v>
      </c>
      <c r="J396" s="10" t="s">
        <v>887</v>
      </c>
      <c r="K396" s="10" t="s">
        <v>887</v>
      </c>
      <c r="L396" s="8"/>
      <c r="M396" s="10" t="s">
        <v>1080</v>
      </c>
      <c r="N396" s="10" t="s">
        <v>293</v>
      </c>
      <c r="O396" s="10" t="s">
        <v>3264</v>
      </c>
      <c r="P396" s="10" t="s">
        <v>3265</v>
      </c>
    </row>
    <row r="397" spans="1:16" x14ac:dyDescent="0.3">
      <c r="A397" s="5">
        <v>605</v>
      </c>
      <c r="B397" s="10">
        <v>11.12</v>
      </c>
      <c r="C397" s="10">
        <f t="shared" si="24"/>
        <v>11.12</v>
      </c>
      <c r="D397" s="6">
        <f t="shared" si="25"/>
        <v>1.0397727272727273E-3</v>
      </c>
      <c r="E397" s="6">
        <v>2.2875E-3</v>
      </c>
      <c r="F397" s="6">
        <f t="shared" si="26"/>
        <v>5.0325000000000005E-3</v>
      </c>
      <c r="G397" s="6">
        <f t="shared" si="27"/>
        <v>7.8003750000000009E-3</v>
      </c>
      <c r="H397" s="10" t="s">
        <v>1190</v>
      </c>
      <c r="I397" s="16" t="s">
        <v>3266</v>
      </c>
      <c r="J397" s="10" t="s">
        <v>888</v>
      </c>
      <c r="K397" s="10" t="s">
        <v>888</v>
      </c>
      <c r="L397" s="8"/>
      <c r="M397" s="8"/>
      <c r="N397" s="10" t="s">
        <v>289</v>
      </c>
      <c r="O397" s="10" t="s">
        <v>3267</v>
      </c>
      <c r="P397" s="10" t="s">
        <v>3268</v>
      </c>
    </row>
    <row r="398" spans="1:16" x14ac:dyDescent="0.3">
      <c r="A398" s="5">
        <v>604</v>
      </c>
      <c r="B398" s="8"/>
      <c r="C398" s="10" t="str">
        <f t="shared" si="24"/>
        <v>-</v>
      </c>
      <c r="D398" s="6">
        <f t="shared" si="25"/>
        <v>1.0402988215488216E-3</v>
      </c>
      <c r="E398" s="6">
        <v>2.2886574074074077E-3</v>
      </c>
      <c r="F398" s="6">
        <f t="shared" si="26"/>
        <v>5.035046296296297E-3</v>
      </c>
      <c r="G398" s="6">
        <f t="shared" si="27"/>
        <v>7.8043217592592608E-3</v>
      </c>
      <c r="H398" s="10" t="s">
        <v>1192</v>
      </c>
      <c r="I398" s="16" t="s">
        <v>3269</v>
      </c>
      <c r="J398" s="8"/>
      <c r="K398" s="10" t="s">
        <v>0</v>
      </c>
      <c r="L398" s="8"/>
      <c r="M398" s="8"/>
      <c r="N398" s="10" t="s">
        <v>284</v>
      </c>
      <c r="O398" s="10" t="s">
        <v>3270</v>
      </c>
      <c r="P398" s="10" t="s">
        <v>3271</v>
      </c>
    </row>
    <row r="399" spans="1:16" x14ac:dyDescent="0.3">
      <c r="A399" s="5">
        <v>603</v>
      </c>
      <c r="B399" s="8"/>
      <c r="C399" s="10" t="str">
        <f t="shared" si="24"/>
        <v>-</v>
      </c>
      <c r="D399" s="6">
        <f t="shared" si="25"/>
        <v>1.0408249158249158E-3</v>
      </c>
      <c r="E399" s="6">
        <v>2.2898148148148148E-3</v>
      </c>
      <c r="F399" s="6">
        <f t="shared" si="26"/>
        <v>5.0375925925925926E-3</v>
      </c>
      <c r="G399" s="6">
        <f t="shared" si="27"/>
        <v>7.8082685185185191E-3</v>
      </c>
      <c r="H399" s="10" t="s">
        <v>1196</v>
      </c>
      <c r="I399" s="16" t="s">
        <v>3272</v>
      </c>
      <c r="J399" s="10" t="s">
        <v>891</v>
      </c>
      <c r="K399" s="10" t="s">
        <v>891</v>
      </c>
      <c r="L399" s="8"/>
      <c r="M399" s="10" t="s">
        <v>1085</v>
      </c>
      <c r="N399" s="10" t="s">
        <v>282</v>
      </c>
      <c r="O399" s="10" t="s">
        <v>3273</v>
      </c>
      <c r="P399" s="10" t="s">
        <v>3274</v>
      </c>
    </row>
    <row r="400" spans="1:16" x14ac:dyDescent="0.3">
      <c r="A400" s="5">
        <v>602</v>
      </c>
      <c r="B400" s="10">
        <v>11.13</v>
      </c>
      <c r="C400" s="10">
        <f t="shared" si="24"/>
        <v>11.13</v>
      </c>
      <c r="D400" s="6">
        <f t="shared" si="25"/>
        <v>1.0413510101010101E-3</v>
      </c>
      <c r="E400" s="6">
        <v>2.2909722222222225E-3</v>
      </c>
      <c r="F400" s="6">
        <f t="shared" si="26"/>
        <v>5.04013888888889E-3</v>
      </c>
      <c r="G400" s="6">
        <f t="shared" si="27"/>
        <v>7.8122152777777799E-3</v>
      </c>
      <c r="H400" s="10" t="s">
        <v>1200</v>
      </c>
      <c r="I400" s="16" t="s">
        <v>3275</v>
      </c>
      <c r="J400" s="10" t="s">
        <v>894</v>
      </c>
      <c r="K400" s="10" t="s">
        <v>894</v>
      </c>
      <c r="L400" s="8"/>
      <c r="M400" s="8"/>
      <c r="N400" s="10" t="s">
        <v>276</v>
      </c>
      <c r="O400" s="10" t="s">
        <v>3276</v>
      </c>
      <c r="P400" s="10" t="s">
        <v>3277</v>
      </c>
    </row>
    <row r="401" spans="1:16" x14ac:dyDescent="0.3">
      <c r="A401" s="5">
        <v>601</v>
      </c>
      <c r="B401" s="8"/>
      <c r="C401" s="10" t="str">
        <f t="shared" si="24"/>
        <v>-</v>
      </c>
      <c r="D401" s="6">
        <f t="shared" si="25"/>
        <v>1.0418771043771043E-3</v>
      </c>
      <c r="E401" s="6">
        <v>2.2921296296296296E-3</v>
      </c>
      <c r="F401" s="6">
        <f t="shared" si="26"/>
        <v>5.0426851851851856E-3</v>
      </c>
      <c r="G401" s="6">
        <f t="shared" si="27"/>
        <v>7.8161620370370381E-3</v>
      </c>
      <c r="H401" s="10" t="s">
        <v>1202</v>
      </c>
      <c r="I401" s="16" t="s">
        <v>3278</v>
      </c>
      <c r="J401" s="8"/>
      <c r="K401" s="10" t="s">
        <v>0</v>
      </c>
      <c r="L401" s="8"/>
      <c r="M401" s="10" t="s">
        <v>1091</v>
      </c>
      <c r="N401" s="10" t="s">
        <v>273</v>
      </c>
      <c r="O401" s="10" t="s">
        <v>3279</v>
      </c>
      <c r="P401" s="10" t="s">
        <v>3280</v>
      </c>
    </row>
    <row r="402" spans="1:16" x14ac:dyDescent="0.3">
      <c r="A402" s="5">
        <v>600</v>
      </c>
      <c r="B402" s="8"/>
      <c r="C402" s="10" t="str">
        <f t="shared" si="24"/>
        <v>-</v>
      </c>
      <c r="D402" s="6">
        <f t="shared" si="25"/>
        <v>1.0424031986531986E-3</v>
      </c>
      <c r="E402" s="6">
        <v>2.2932870370370373E-3</v>
      </c>
      <c r="F402" s="6">
        <f t="shared" si="26"/>
        <v>5.0452314814814821E-3</v>
      </c>
      <c r="G402" s="6">
        <f t="shared" si="27"/>
        <v>7.8201087962962972E-3</v>
      </c>
      <c r="H402" s="8"/>
      <c r="I402" s="8"/>
      <c r="J402" s="10" t="s">
        <v>896</v>
      </c>
      <c r="K402" s="10" t="s">
        <v>896</v>
      </c>
      <c r="L402" s="8"/>
      <c r="M402" s="8"/>
      <c r="N402" s="10" t="s">
        <v>267</v>
      </c>
      <c r="O402" s="10" t="s">
        <v>3281</v>
      </c>
      <c r="P402" s="10" t="s">
        <v>3282</v>
      </c>
    </row>
    <row r="403" spans="1:16" x14ac:dyDescent="0.3">
      <c r="A403" s="5">
        <v>599</v>
      </c>
      <c r="B403" s="10">
        <v>11.14</v>
      </c>
      <c r="C403" s="10">
        <f t="shared" si="24"/>
        <v>11.14</v>
      </c>
      <c r="D403" s="6">
        <f t="shared" si="25"/>
        <v>1.0429292929292927E-3</v>
      </c>
      <c r="E403" s="6">
        <v>2.2944444444444444E-3</v>
      </c>
      <c r="F403" s="6">
        <f t="shared" si="26"/>
        <v>5.0477777777777778E-3</v>
      </c>
      <c r="G403" s="6">
        <f t="shared" si="27"/>
        <v>7.8240555555555563E-3</v>
      </c>
      <c r="H403" s="10" t="s">
        <v>1205</v>
      </c>
      <c r="I403" s="16" t="s">
        <v>3283</v>
      </c>
      <c r="J403" s="10" t="s">
        <v>900</v>
      </c>
      <c r="K403" s="10" t="s">
        <v>900</v>
      </c>
      <c r="L403" s="10" t="s">
        <v>1180</v>
      </c>
      <c r="M403" s="8"/>
      <c r="N403" s="10" t="s">
        <v>265</v>
      </c>
      <c r="O403" s="10" t="s">
        <v>3284</v>
      </c>
      <c r="P403" s="10" t="s">
        <v>3285</v>
      </c>
    </row>
    <row r="404" spans="1:16" x14ac:dyDescent="0.3">
      <c r="A404" s="5">
        <v>598</v>
      </c>
      <c r="B404" s="10">
        <v>11.15</v>
      </c>
      <c r="C404" s="10">
        <f t="shared" si="24"/>
        <v>11.15</v>
      </c>
      <c r="D404" s="6">
        <f t="shared" si="25"/>
        <v>1.0439814814814815E-3</v>
      </c>
      <c r="E404" s="6">
        <v>2.2967592592592592E-3</v>
      </c>
      <c r="F404" s="6">
        <f t="shared" si="26"/>
        <v>5.0528703703703708E-3</v>
      </c>
      <c r="G404" s="6">
        <f t="shared" si="27"/>
        <v>7.8319490740740745E-3</v>
      </c>
      <c r="H404" s="10" t="s">
        <v>1207</v>
      </c>
      <c r="I404" s="16" t="s">
        <v>3286</v>
      </c>
      <c r="J404" s="8"/>
      <c r="K404" s="10" t="s">
        <v>0</v>
      </c>
      <c r="L404" s="8"/>
      <c r="M404" s="10" t="s">
        <v>1094</v>
      </c>
      <c r="N404" s="10" t="s">
        <v>258</v>
      </c>
      <c r="O404" s="10" t="s">
        <v>3287</v>
      </c>
      <c r="P404" s="10" t="s">
        <v>3288</v>
      </c>
    </row>
    <row r="405" spans="1:16" x14ac:dyDescent="0.3">
      <c r="A405" s="5">
        <v>597</v>
      </c>
      <c r="B405" s="8"/>
      <c r="C405" s="10" t="str">
        <f t="shared" si="24"/>
        <v>-</v>
      </c>
      <c r="D405" s="6">
        <f t="shared" si="25"/>
        <v>1.0445075757575758E-3</v>
      </c>
      <c r="E405" s="6">
        <v>2.2979166666666669E-3</v>
      </c>
      <c r="F405" s="6">
        <f t="shared" si="26"/>
        <v>5.0554166666666673E-3</v>
      </c>
      <c r="G405" s="6">
        <f t="shared" si="27"/>
        <v>7.8358958333333353E-3</v>
      </c>
      <c r="H405" s="10" t="s">
        <v>1211</v>
      </c>
      <c r="I405" s="16" t="s">
        <v>3289</v>
      </c>
      <c r="J405" s="10" t="s">
        <v>902</v>
      </c>
      <c r="K405" s="10" t="s">
        <v>902</v>
      </c>
      <c r="L405" s="8"/>
      <c r="M405" s="8"/>
      <c r="N405" s="10" t="s">
        <v>257</v>
      </c>
      <c r="O405" s="10" t="s">
        <v>3290</v>
      </c>
      <c r="P405" s="10" t="s">
        <v>3291</v>
      </c>
    </row>
    <row r="406" spans="1:16" x14ac:dyDescent="0.3">
      <c r="A406" s="5">
        <v>596</v>
      </c>
      <c r="B406" s="10">
        <v>11.16</v>
      </c>
      <c r="C406" s="10">
        <f t="shared" si="24"/>
        <v>11.16</v>
      </c>
      <c r="D406" s="6">
        <f t="shared" si="25"/>
        <v>1.0450336700336699E-3</v>
      </c>
      <c r="E406" s="6">
        <v>2.299074074074074E-3</v>
      </c>
      <c r="F406" s="6">
        <f t="shared" si="26"/>
        <v>5.0579629629629629E-3</v>
      </c>
      <c r="G406" s="6">
        <f t="shared" si="27"/>
        <v>7.8398425925925927E-3</v>
      </c>
      <c r="H406" s="10" t="s">
        <v>1214</v>
      </c>
      <c r="I406" s="16" t="s">
        <v>3292</v>
      </c>
      <c r="J406" s="10" t="s">
        <v>904</v>
      </c>
      <c r="K406" s="10" t="s">
        <v>904</v>
      </c>
      <c r="L406" s="8"/>
      <c r="M406" s="8"/>
      <c r="N406" s="10" t="s">
        <v>250</v>
      </c>
      <c r="O406" s="10" t="s">
        <v>3293</v>
      </c>
      <c r="P406" s="10" t="s">
        <v>3294</v>
      </c>
    </row>
    <row r="407" spans="1:16" x14ac:dyDescent="0.3">
      <c r="A407" s="5">
        <v>595</v>
      </c>
      <c r="B407" s="8"/>
      <c r="C407" s="10" t="str">
        <f t="shared" si="24"/>
        <v>-</v>
      </c>
      <c r="D407" s="6">
        <f t="shared" si="25"/>
        <v>1.0455597643097643E-3</v>
      </c>
      <c r="E407" s="6">
        <v>2.3002314814814817E-3</v>
      </c>
      <c r="F407" s="6">
        <f t="shared" si="26"/>
        <v>5.0605092592592603E-3</v>
      </c>
      <c r="G407" s="6">
        <f t="shared" si="27"/>
        <v>7.8437893518518535E-3</v>
      </c>
      <c r="H407" s="10" t="s">
        <v>1218</v>
      </c>
      <c r="I407" s="16" t="s">
        <v>3295</v>
      </c>
      <c r="J407" s="8"/>
      <c r="K407" s="10" t="s">
        <v>0</v>
      </c>
      <c r="L407" s="8"/>
      <c r="M407" s="10" t="s">
        <v>1099</v>
      </c>
      <c r="N407" s="10" t="s">
        <v>249</v>
      </c>
      <c r="O407" s="10" t="s">
        <v>3296</v>
      </c>
      <c r="P407" s="10" t="s">
        <v>3297</v>
      </c>
    </row>
    <row r="408" spans="1:16" x14ac:dyDescent="0.3">
      <c r="A408" s="5">
        <v>594</v>
      </c>
      <c r="B408" s="10">
        <v>11.17</v>
      </c>
      <c r="C408" s="10">
        <f t="shared" si="24"/>
        <v>11.17</v>
      </c>
      <c r="D408" s="6">
        <f t="shared" si="25"/>
        <v>1.0460858585858584E-3</v>
      </c>
      <c r="E408" s="6">
        <v>2.3013888888888888E-3</v>
      </c>
      <c r="F408" s="6">
        <f t="shared" si="26"/>
        <v>5.0630555555555559E-3</v>
      </c>
      <c r="G408" s="6">
        <f t="shared" si="27"/>
        <v>7.8477361111111126E-3</v>
      </c>
      <c r="H408" s="10" t="s">
        <v>1220</v>
      </c>
      <c r="I408" s="16" t="s">
        <v>3298</v>
      </c>
      <c r="J408" s="10" t="s">
        <v>908</v>
      </c>
      <c r="K408" s="10" t="s">
        <v>908</v>
      </c>
      <c r="L408" s="8"/>
      <c r="M408" s="8"/>
      <c r="N408" s="10" t="s">
        <v>242</v>
      </c>
      <c r="O408" s="10" t="s">
        <v>3299</v>
      </c>
      <c r="P408" s="10" t="s">
        <v>3300</v>
      </c>
    </row>
    <row r="409" spans="1:16" x14ac:dyDescent="0.3">
      <c r="A409" s="5">
        <v>593</v>
      </c>
      <c r="B409" s="8"/>
      <c r="C409" s="10" t="str">
        <f t="shared" si="24"/>
        <v>-</v>
      </c>
      <c r="D409" s="6">
        <f t="shared" si="25"/>
        <v>1.0466119528619528E-3</v>
      </c>
      <c r="E409" s="6">
        <v>2.3025462962962965E-3</v>
      </c>
      <c r="F409" s="6">
        <f t="shared" si="26"/>
        <v>5.0656018518518524E-3</v>
      </c>
      <c r="G409" s="6">
        <f t="shared" si="27"/>
        <v>7.8516828703703717E-3</v>
      </c>
      <c r="H409" s="10" t="s">
        <v>1223</v>
      </c>
      <c r="I409" s="16" t="s">
        <v>3301</v>
      </c>
      <c r="J409" s="10" t="s">
        <v>909</v>
      </c>
      <c r="K409" s="10" t="s">
        <v>909</v>
      </c>
      <c r="L409" s="8"/>
      <c r="M409" s="8"/>
      <c r="N409" s="10" t="s">
        <v>240</v>
      </c>
      <c r="O409" s="10" t="s">
        <v>3302</v>
      </c>
      <c r="P409" s="10" t="s">
        <v>3303</v>
      </c>
    </row>
    <row r="410" spans="1:16" x14ac:dyDescent="0.3">
      <c r="A410" s="5">
        <v>592</v>
      </c>
      <c r="B410" s="10">
        <v>11.18</v>
      </c>
      <c r="C410" s="10">
        <f t="shared" si="24"/>
        <v>11.18</v>
      </c>
      <c r="D410" s="6">
        <f t="shared" si="25"/>
        <v>1.0471380471380471E-3</v>
      </c>
      <c r="E410" s="6">
        <v>2.3037037037037036E-3</v>
      </c>
      <c r="F410" s="6">
        <f t="shared" si="26"/>
        <v>5.068148148148148E-3</v>
      </c>
      <c r="G410" s="6">
        <f t="shared" si="27"/>
        <v>7.8556296296296291E-3</v>
      </c>
      <c r="H410" s="10" t="s">
        <v>1227</v>
      </c>
      <c r="I410" s="16" t="s">
        <v>3304</v>
      </c>
      <c r="J410" s="8"/>
      <c r="K410" s="10" t="s">
        <v>0</v>
      </c>
      <c r="L410" s="8"/>
      <c r="M410" s="10" t="s">
        <v>1103</v>
      </c>
      <c r="N410" s="10" t="s">
        <v>234</v>
      </c>
      <c r="O410" s="10" t="s">
        <v>3305</v>
      </c>
      <c r="P410" s="10" t="s">
        <v>3306</v>
      </c>
    </row>
    <row r="411" spans="1:16" x14ac:dyDescent="0.3">
      <c r="A411" s="5">
        <v>591</v>
      </c>
      <c r="B411" s="8"/>
      <c r="C411" s="10" t="str">
        <f t="shared" si="24"/>
        <v>-</v>
      </c>
      <c r="D411" s="6">
        <f t="shared" si="25"/>
        <v>1.0476641414141415E-3</v>
      </c>
      <c r="E411" s="6">
        <v>2.3048611111111113E-3</v>
      </c>
      <c r="F411" s="6">
        <f t="shared" si="26"/>
        <v>5.0706944444444454E-3</v>
      </c>
      <c r="G411" s="6">
        <f t="shared" si="27"/>
        <v>7.8595763888888899E-3</v>
      </c>
      <c r="H411" s="10" t="s">
        <v>1229</v>
      </c>
      <c r="I411" s="16" t="s">
        <v>3307</v>
      </c>
      <c r="J411" s="10" t="s">
        <v>912</v>
      </c>
      <c r="K411" s="10" t="s">
        <v>912</v>
      </c>
      <c r="L411" s="8"/>
      <c r="M411" s="8"/>
      <c r="N411" s="10" t="s">
        <v>229</v>
      </c>
      <c r="O411" s="10" t="s">
        <v>3308</v>
      </c>
      <c r="P411" s="10" t="s">
        <v>3309</v>
      </c>
    </row>
    <row r="412" spans="1:16" x14ac:dyDescent="0.3">
      <c r="A412" s="5">
        <v>590</v>
      </c>
      <c r="B412" s="10">
        <v>11.19</v>
      </c>
      <c r="C412" s="10">
        <f t="shared" si="24"/>
        <v>11.19</v>
      </c>
      <c r="D412" s="6">
        <f t="shared" si="25"/>
        <v>1.0481902356902356E-3</v>
      </c>
      <c r="E412" s="6">
        <v>2.3060185185185184E-3</v>
      </c>
      <c r="F412" s="6">
        <f t="shared" si="26"/>
        <v>5.073240740740741E-3</v>
      </c>
      <c r="G412" s="6">
        <f t="shared" si="27"/>
        <v>7.863523148148149E-3</v>
      </c>
      <c r="H412" s="8"/>
      <c r="I412" s="8"/>
      <c r="J412" s="10" t="s">
        <v>914</v>
      </c>
      <c r="K412" s="10" t="s">
        <v>914</v>
      </c>
      <c r="L412" s="8"/>
      <c r="M412" s="8"/>
      <c r="N412" s="10" t="s">
        <v>225</v>
      </c>
      <c r="O412" s="10" t="s">
        <v>3271</v>
      </c>
      <c r="P412" s="10" t="s">
        <v>3310</v>
      </c>
    </row>
    <row r="413" spans="1:16" x14ac:dyDescent="0.3">
      <c r="A413" s="5">
        <v>589</v>
      </c>
      <c r="B413" s="8"/>
      <c r="C413" s="10" t="str">
        <f t="shared" si="24"/>
        <v>-</v>
      </c>
      <c r="D413" s="6">
        <f t="shared" si="25"/>
        <v>1.04871632996633E-3</v>
      </c>
      <c r="E413" s="6">
        <v>2.3071759259259261E-3</v>
      </c>
      <c r="F413" s="6">
        <f t="shared" si="26"/>
        <v>5.0757870370370375E-3</v>
      </c>
      <c r="G413" s="6">
        <f t="shared" si="27"/>
        <v>7.8674699074074081E-3</v>
      </c>
      <c r="H413" s="10" t="s">
        <v>1232</v>
      </c>
      <c r="I413" s="16" t="s">
        <v>3311</v>
      </c>
      <c r="J413" s="8"/>
      <c r="K413" s="10" t="s">
        <v>0</v>
      </c>
      <c r="L413" s="8"/>
      <c r="M413" s="10" t="s">
        <v>1107</v>
      </c>
      <c r="N413" s="10" t="s">
        <v>221</v>
      </c>
      <c r="O413" s="10" t="s">
        <v>3312</v>
      </c>
      <c r="P413" s="10" t="s">
        <v>3313</v>
      </c>
    </row>
    <row r="414" spans="1:16" x14ac:dyDescent="0.3">
      <c r="A414" s="5">
        <v>588</v>
      </c>
      <c r="B414" s="10">
        <v>11.2</v>
      </c>
      <c r="C414" s="10">
        <f t="shared" si="24"/>
        <v>11.2</v>
      </c>
      <c r="D414" s="6">
        <f t="shared" si="25"/>
        <v>1.0492424242424241E-3</v>
      </c>
      <c r="E414" s="6">
        <v>2.3083333333333332E-3</v>
      </c>
      <c r="F414" s="6">
        <f t="shared" si="26"/>
        <v>5.0783333333333331E-3</v>
      </c>
      <c r="G414" s="6">
        <f t="shared" si="27"/>
        <v>7.8714166666666672E-3</v>
      </c>
      <c r="H414" s="10" t="s">
        <v>1234</v>
      </c>
      <c r="I414" s="16" t="s">
        <v>3314</v>
      </c>
      <c r="J414" s="10" t="s">
        <v>917</v>
      </c>
      <c r="K414" s="10" t="s">
        <v>917</v>
      </c>
      <c r="L414" s="10" t="s">
        <v>1197</v>
      </c>
      <c r="M414" s="8"/>
      <c r="N414" s="10" t="s">
        <v>217</v>
      </c>
      <c r="O414" s="10" t="s">
        <v>3315</v>
      </c>
      <c r="P414" s="10" t="s">
        <v>3316</v>
      </c>
    </row>
    <row r="415" spans="1:16" x14ac:dyDescent="0.3">
      <c r="A415" s="5">
        <v>587</v>
      </c>
      <c r="B415" s="8"/>
      <c r="C415" s="10" t="str">
        <f t="shared" si="24"/>
        <v>-</v>
      </c>
      <c r="D415" s="6">
        <f t="shared" si="25"/>
        <v>1.0497685185185185E-3</v>
      </c>
      <c r="E415" s="6">
        <v>2.3094907407407409E-3</v>
      </c>
      <c r="F415" s="6">
        <f t="shared" si="26"/>
        <v>5.0808796296296305E-3</v>
      </c>
      <c r="G415" s="6">
        <f t="shared" si="27"/>
        <v>7.875363425925928E-3</v>
      </c>
      <c r="H415" s="10" t="s">
        <v>1238</v>
      </c>
      <c r="I415" s="16" t="s">
        <v>3317</v>
      </c>
      <c r="J415" s="10" t="s">
        <v>920</v>
      </c>
      <c r="K415" s="10" t="s">
        <v>920</v>
      </c>
      <c r="L415" s="8"/>
      <c r="M415" s="10" t="s">
        <v>1112</v>
      </c>
      <c r="N415" s="10" t="s">
        <v>212</v>
      </c>
      <c r="O415" s="10" t="s">
        <v>3318</v>
      </c>
      <c r="P415" s="10" t="s">
        <v>3319</v>
      </c>
    </row>
    <row r="416" spans="1:16" x14ac:dyDescent="0.3">
      <c r="A416" s="5">
        <v>586</v>
      </c>
      <c r="B416" s="10">
        <v>11.21</v>
      </c>
      <c r="C416" s="10">
        <f t="shared" si="24"/>
        <v>11.21</v>
      </c>
      <c r="D416" s="6">
        <f t="shared" si="25"/>
        <v>1.0502946127946126E-3</v>
      </c>
      <c r="E416" s="6">
        <v>2.310648148148148E-3</v>
      </c>
      <c r="F416" s="6">
        <f t="shared" si="26"/>
        <v>5.0834259259259261E-3</v>
      </c>
      <c r="G416" s="6">
        <f t="shared" si="27"/>
        <v>7.8793101851851854E-3</v>
      </c>
      <c r="H416" s="10" t="s">
        <v>1242</v>
      </c>
      <c r="I416" s="16" t="s">
        <v>3320</v>
      </c>
      <c r="J416" s="8"/>
      <c r="K416" s="10" t="s">
        <v>0</v>
      </c>
      <c r="L416" s="8"/>
      <c r="M416" s="8"/>
      <c r="N416" s="10" t="s">
        <v>209</v>
      </c>
      <c r="O416" s="10" t="s">
        <v>3282</v>
      </c>
      <c r="P416" s="10" t="s">
        <v>3321</v>
      </c>
    </row>
    <row r="417" spans="1:16" x14ac:dyDescent="0.3">
      <c r="A417" s="5">
        <v>585</v>
      </c>
      <c r="B417" s="8"/>
      <c r="C417" s="10" t="str">
        <f t="shared" si="24"/>
        <v>-</v>
      </c>
      <c r="D417" s="6">
        <f t="shared" si="25"/>
        <v>1.0508207070707069E-3</v>
      </c>
      <c r="E417" s="6">
        <v>2.3118055555555557E-3</v>
      </c>
      <c r="F417" s="6">
        <f t="shared" si="26"/>
        <v>5.0859722222222226E-3</v>
      </c>
      <c r="G417" s="6">
        <f t="shared" si="27"/>
        <v>7.8832569444444445E-3</v>
      </c>
      <c r="H417" s="10" t="s">
        <v>1244</v>
      </c>
      <c r="I417" s="16" t="s">
        <v>3322</v>
      </c>
      <c r="J417" s="10" t="s">
        <v>923</v>
      </c>
      <c r="K417" s="10" t="s">
        <v>923</v>
      </c>
      <c r="L417" s="8"/>
      <c r="M417" s="8"/>
      <c r="N417" s="10" t="s">
        <v>203</v>
      </c>
      <c r="O417" s="10" t="s">
        <v>3285</v>
      </c>
      <c r="P417" s="10" t="s">
        <v>3323</v>
      </c>
    </row>
    <row r="418" spans="1:16" x14ac:dyDescent="0.3">
      <c r="A418" s="5">
        <v>584</v>
      </c>
      <c r="B418" s="10">
        <v>11.22</v>
      </c>
      <c r="C418" s="10">
        <f t="shared" si="24"/>
        <v>11.22</v>
      </c>
      <c r="D418" s="6">
        <f t="shared" si="25"/>
        <v>1.0513468013468013E-3</v>
      </c>
      <c r="E418" s="6">
        <v>2.3129629629629628E-3</v>
      </c>
      <c r="F418" s="6">
        <f t="shared" si="26"/>
        <v>5.0885185185185183E-3</v>
      </c>
      <c r="G418" s="6">
        <f t="shared" si="27"/>
        <v>7.8872037037037036E-3</v>
      </c>
      <c r="H418" s="10" t="s">
        <v>1247</v>
      </c>
      <c r="I418" s="16" t="s">
        <v>3324</v>
      </c>
      <c r="J418" s="10" t="s">
        <v>924</v>
      </c>
      <c r="K418" s="10" t="s">
        <v>924</v>
      </c>
      <c r="L418" s="8"/>
      <c r="M418" s="10" t="s">
        <v>1116</v>
      </c>
      <c r="N418" s="10" t="s">
        <v>201</v>
      </c>
      <c r="O418" s="10" t="s">
        <v>3288</v>
      </c>
      <c r="P418" s="10" t="s">
        <v>3325</v>
      </c>
    </row>
    <row r="419" spans="1:16" x14ac:dyDescent="0.3">
      <c r="A419" s="5">
        <v>583</v>
      </c>
      <c r="B419" s="8"/>
      <c r="C419" s="10" t="str">
        <f t="shared" si="24"/>
        <v>-</v>
      </c>
      <c r="D419" s="6">
        <f t="shared" si="25"/>
        <v>1.0518728956228956E-3</v>
      </c>
      <c r="E419" s="6">
        <v>2.3141203703703705E-3</v>
      </c>
      <c r="F419" s="6">
        <f t="shared" si="26"/>
        <v>5.0910648148148156E-3</v>
      </c>
      <c r="G419" s="6">
        <f t="shared" si="27"/>
        <v>7.8911504629629644E-3</v>
      </c>
      <c r="H419" s="10" t="s">
        <v>1249</v>
      </c>
      <c r="I419" s="16" t="s">
        <v>3326</v>
      </c>
      <c r="J419" s="8"/>
      <c r="K419" s="10" t="s">
        <v>0</v>
      </c>
      <c r="L419" s="8"/>
      <c r="M419" s="8"/>
      <c r="N419" s="10" t="s">
        <v>194</v>
      </c>
      <c r="O419" s="10" t="s">
        <v>3327</v>
      </c>
      <c r="P419" s="10" t="s">
        <v>3328</v>
      </c>
    </row>
    <row r="420" spans="1:16" x14ac:dyDescent="0.3">
      <c r="A420" s="5">
        <v>582</v>
      </c>
      <c r="B420" s="10">
        <v>11.23</v>
      </c>
      <c r="C420" s="10">
        <f t="shared" si="24"/>
        <v>11.23</v>
      </c>
      <c r="D420" s="6">
        <f t="shared" si="25"/>
        <v>1.0523989898989898E-3</v>
      </c>
      <c r="E420" s="6">
        <v>2.3152777777777776E-3</v>
      </c>
      <c r="F420" s="6">
        <f t="shared" si="26"/>
        <v>5.0936111111111113E-3</v>
      </c>
      <c r="G420" s="6">
        <f t="shared" si="27"/>
        <v>7.8950972222222235E-3</v>
      </c>
      <c r="H420" s="10" t="s">
        <v>1252</v>
      </c>
      <c r="I420" s="16" t="s">
        <v>3329</v>
      </c>
      <c r="J420" s="10" t="s">
        <v>927</v>
      </c>
      <c r="K420" s="10" t="s">
        <v>927</v>
      </c>
      <c r="L420" s="8"/>
      <c r="M420" s="8"/>
      <c r="N420" s="10" t="s">
        <v>192</v>
      </c>
      <c r="O420" s="10" t="s">
        <v>3294</v>
      </c>
      <c r="P420" s="10" t="s">
        <v>3330</v>
      </c>
    </row>
    <row r="421" spans="1:16" x14ac:dyDescent="0.3">
      <c r="A421" s="5">
        <v>581</v>
      </c>
      <c r="B421" s="8"/>
      <c r="C421" s="10" t="str">
        <f t="shared" si="24"/>
        <v>-</v>
      </c>
      <c r="D421" s="6">
        <f t="shared" si="25"/>
        <v>1.0529250841750841E-3</v>
      </c>
      <c r="E421" s="6">
        <v>2.3164351851851853E-3</v>
      </c>
      <c r="F421" s="6">
        <f t="shared" si="26"/>
        <v>5.0961574074074078E-3</v>
      </c>
      <c r="G421" s="6">
        <f t="shared" si="27"/>
        <v>7.8990439814814826E-3</v>
      </c>
      <c r="H421" s="10" t="s">
        <v>1256</v>
      </c>
      <c r="I421" s="16" t="s">
        <v>3331</v>
      </c>
      <c r="J421" s="10" t="s">
        <v>929</v>
      </c>
      <c r="K421" s="10" t="s">
        <v>929</v>
      </c>
      <c r="L421" s="8"/>
      <c r="M421" s="10" t="s">
        <v>1121</v>
      </c>
      <c r="N421" s="10" t="s">
        <v>186</v>
      </c>
      <c r="O421" s="10" t="s">
        <v>3297</v>
      </c>
      <c r="P421" s="10" t="s">
        <v>3332</v>
      </c>
    </row>
    <row r="422" spans="1:16" x14ac:dyDescent="0.3">
      <c r="A422" s="5">
        <v>580</v>
      </c>
      <c r="B422" s="10">
        <v>11.24</v>
      </c>
      <c r="C422" s="10">
        <f t="shared" si="24"/>
        <v>11.24</v>
      </c>
      <c r="D422" s="6">
        <f t="shared" si="25"/>
        <v>1.0534511784511783E-3</v>
      </c>
      <c r="E422" s="6">
        <v>2.3175925925925924E-3</v>
      </c>
      <c r="F422" s="6">
        <f t="shared" si="26"/>
        <v>5.0987037037037034E-3</v>
      </c>
      <c r="G422" s="6">
        <f t="shared" si="27"/>
        <v>7.9029907407407399E-3</v>
      </c>
      <c r="H422" s="8"/>
      <c r="I422" s="8"/>
      <c r="J422" s="10" t="s">
        <v>933</v>
      </c>
      <c r="K422" s="10" t="s">
        <v>933</v>
      </c>
      <c r="L422" s="8"/>
      <c r="M422" s="8"/>
      <c r="N422" s="10" t="s">
        <v>183</v>
      </c>
      <c r="O422" s="10" t="s">
        <v>3300</v>
      </c>
      <c r="P422" s="10" t="s">
        <v>3333</v>
      </c>
    </row>
    <row r="423" spans="1:16" x14ac:dyDescent="0.3">
      <c r="A423" s="5">
        <v>579</v>
      </c>
      <c r="B423" s="10">
        <v>11.25</v>
      </c>
      <c r="C423" s="10">
        <f t="shared" si="24"/>
        <v>11.25</v>
      </c>
      <c r="D423" s="6">
        <f t="shared" si="25"/>
        <v>1.0545033670033668E-3</v>
      </c>
      <c r="E423" s="6">
        <v>2.3199074074074072E-3</v>
      </c>
      <c r="F423" s="6">
        <f t="shared" si="26"/>
        <v>5.1037962962962964E-3</v>
      </c>
      <c r="G423" s="6">
        <f t="shared" si="27"/>
        <v>7.9108842592592599E-3</v>
      </c>
      <c r="H423" s="10" t="s">
        <v>1260</v>
      </c>
      <c r="I423" s="16" t="s">
        <v>3334</v>
      </c>
      <c r="J423" s="8"/>
      <c r="K423" s="10" t="s">
        <v>0</v>
      </c>
      <c r="L423" s="8"/>
      <c r="M423" s="8"/>
      <c r="N423" s="10" t="s">
        <v>177</v>
      </c>
      <c r="O423" s="10" t="s">
        <v>3303</v>
      </c>
      <c r="P423" s="10" t="s">
        <v>3335</v>
      </c>
    </row>
    <row r="424" spans="1:16" x14ac:dyDescent="0.3">
      <c r="A424" s="5">
        <v>578</v>
      </c>
      <c r="B424" s="8"/>
      <c r="C424" s="10" t="str">
        <f t="shared" si="24"/>
        <v>-</v>
      </c>
      <c r="D424" s="6">
        <f t="shared" si="25"/>
        <v>1.0550294612794613E-3</v>
      </c>
      <c r="E424" s="6">
        <v>2.3210648148148149E-3</v>
      </c>
      <c r="F424" s="6">
        <f t="shared" si="26"/>
        <v>5.1063425925925929E-3</v>
      </c>
      <c r="G424" s="6">
        <f t="shared" si="27"/>
        <v>7.914831018518519E-3</v>
      </c>
      <c r="H424" s="10" t="s">
        <v>1262</v>
      </c>
      <c r="I424" s="16" t="s">
        <v>3336</v>
      </c>
      <c r="J424" s="10" t="s">
        <v>936</v>
      </c>
      <c r="K424" s="10" t="s">
        <v>936</v>
      </c>
      <c r="L424" s="8"/>
      <c r="M424" s="10" t="s">
        <v>1126</v>
      </c>
      <c r="N424" s="10" t="s">
        <v>174</v>
      </c>
      <c r="O424" s="10" t="s">
        <v>3337</v>
      </c>
      <c r="P424" s="10" t="s">
        <v>3338</v>
      </c>
    </row>
    <row r="425" spans="1:16" x14ac:dyDescent="0.3">
      <c r="A425" s="5">
        <v>577</v>
      </c>
      <c r="B425" s="10">
        <v>11.26</v>
      </c>
      <c r="C425" s="10">
        <f t="shared" si="24"/>
        <v>11.26</v>
      </c>
      <c r="D425" s="6">
        <f t="shared" si="25"/>
        <v>1.0555555555555555E-3</v>
      </c>
      <c r="E425" s="6">
        <v>2.322222222222222E-3</v>
      </c>
      <c r="F425" s="6">
        <f t="shared" si="26"/>
        <v>5.1088888888888885E-3</v>
      </c>
      <c r="G425" s="6">
        <f t="shared" si="27"/>
        <v>7.9187777777777781E-3</v>
      </c>
      <c r="H425" s="10" t="s">
        <v>1265</v>
      </c>
      <c r="I425" s="16" t="s">
        <v>3339</v>
      </c>
      <c r="J425" s="10" t="s">
        <v>938</v>
      </c>
      <c r="K425" s="10" t="s">
        <v>938</v>
      </c>
      <c r="L425" s="10" t="s">
        <v>1215</v>
      </c>
      <c r="M425" s="8"/>
      <c r="N425" s="10" t="s">
        <v>170</v>
      </c>
      <c r="O425" s="10" t="s">
        <v>3309</v>
      </c>
      <c r="P425" s="10" t="s">
        <v>3340</v>
      </c>
    </row>
    <row r="426" spans="1:16" x14ac:dyDescent="0.3">
      <c r="A426" s="5">
        <v>576</v>
      </c>
      <c r="B426" s="8"/>
      <c r="C426" s="10" t="str">
        <f t="shared" si="24"/>
        <v>-</v>
      </c>
      <c r="D426" s="6">
        <f t="shared" si="25"/>
        <v>1.0560816498316498E-3</v>
      </c>
      <c r="E426" s="6">
        <v>2.3233796296296297E-3</v>
      </c>
      <c r="F426" s="6">
        <f t="shared" si="26"/>
        <v>5.1114351851851859E-3</v>
      </c>
      <c r="G426" s="6">
        <f t="shared" si="27"/>
        <v>7.9227245370370389E-3</v>
      </c>
      <c r="H426" s="10" t="s">
        <v>1267</v>
      </c>
      <c r="I426" s="16" t="s">
        <v>3341</v>
      </c>
      <c r="J426" s="8"/>
      <c r="K426" s="10" t="s">
        <v>0</v>
      </c>
      <c r="L426" s="8"/>
      <c r="M426" s="10" t="s">
        <v>1131</v>
      </c>
      <c r="N426" s="10" t="s">
        <v>166</v>
      </c>
      <c r="O426" s="10" t="s">
        <v>3310</v>
      </c>
      <c r="P426" s="10" t="s">
        <v>3342</v>
      </c>
    </row>
    <row r="427" spans="1:16" x14ac:dyDescent="0.3">
      <c r="A427" s="5">
        <v>575</v>
      </c>
      <c r="B427" s="10">
        <v>11.27</v>
      </c>
      <c r="C427" s="10">
        <f t="shared" si="24"/>
        <v>11.27</v>
      </c>
      <c r="D427" s="6">
        <f t="shared" si="25"/>
        <v>1.0566077441077439E-3</v>
      </c>
      <c r="E427" s="6">
        <v>2.3245370370370368E-3</v>
      </c>
      <c r="F427" s="6">
        <f t="shared" si="26"/>
        <v>5.1139814814814815E-3</v>
      </c>
      <c r="G427" s="6">
        <f t="shared" si="27"/>
        <v>7.9266712962962962E-3</v>
      </c>
      <c r="H427" s="10" t="s">
        <v>1270</v>
      </c>
      <c r="I427" s="16" t="s">
        <v>3343</v>
      </c>
      <c r="J427" s="10" t="s">
        <v>941</v>
      </c>
      <c r="K427" s="10" t="s">
        <v>941</v>
      </c>
      <c r="L427" s="8"/>
      <c r="M427" s="8"/>
      <c r="N427" s="10" t="s">
        <v>161</v>
      </c>
      <c r="O427" s="10" t="s">
        <v>3313</v>
      </c>
      <c r="P427" s="10" t="s">
        <v>3344</v>
      </c>
    </row>
    <row r="428" spans="1:16" x14ac:dyDescent="0.3">
      <c r="A428" s="5">
        <v>574</v>
      </c>
      <c r="B428" s="8"/>
      <c r="C428" s="10" t="str">
        <f t="shared" si="24"/>
        <v>-</v>
      </c>
      <c r="D428" s="6">
        <f t="shared" si="25"/>
        <v>1.0571338383838383E-3</v>
      </c>
      <c r="E428" s="6">
        <v>2.3256944444444445E-3</v>
      </c>
      <c r="F428" s="6">
        <f t="shared" si="26"/>
        <v>5.116527777777778E-3</v>
      </c>
      <c r="G428" s="6">
        <f t="shared" si="27"/>
        <v>7.9306180555555553E-3</v>
      </c>
      <c r="H428" s="10" t="s">
        <v>1273</v>
      </c>
      <c r="I428" s="16" t="s">
        <v>3345</v>
      </c>
      <c r="J428" s="10" t="s">
        <v>942</v>
      </c>
      <c r="K428" s="10" t="s">
        <v>942</v>
      </c>
      <c r="L428" s="8"/>
      <c r="M428" s="8"/>
      <c r="N428" s="10" t="s">
        <v>158</v>
      </c>
      <c r="O428" s="10" t="s">
        <v>3316</v>
      </c>
      <c r="P428" s="10" t="s">
        <v>3346</v>
      </c>
    </row>
    <row r="429" spans="1:16" x14ac:dyDescent="0.3">
      <c r="A429" s="5">
        <v>573</v>
      </c>
      <c r="B429" s="10">
        <v>11.28</v>
      </c>
      <c r="C429" s="10">
        <f t="shared" si="24"/>
        <v>11.28</v>
      </c>
      <c r="D429" s="6">
        <f t="shared" si="25"/>
        <v>1.0576599326599324E-3</v>
      </c>
      <c r="E429" s="6">
        <v>2.3268518518518517E-3</v>
      </c>
      <c r="F429" s="6">
        <f t="shared" si="26"/>
        <v>5.1190740740740736E-3</v>
      </c>
      <c r="G429" s="6">
        <f t="shared" si="27"/>
        <v>7.9345648148148144E-3</v>
      </c>
      <c r="H429" s="10" t="s">
        <v>1276</v>
      </c>
      <c r="I429" s="16" t="s">
        <v>3347</v>
      </c>
      <c r="J429" s="10" t="s">
        <v>946</v>
      </c>
      <c r="K429" s="10" t="s">
        <v>946</v>
      </c>
      <c r="L429" s="8"/>
      <c r="M429" s="10" t="s">
        <v>1136</v>
      </c>
      <c r="N429" s="10" t="s">
        <v>152</v>
      </c>
      <c r="O429" s="10" t="s">
        <v>3319</v>
      </c>
      <c r="P429" s="10" t="s">
        <v>3348</v>
      </c>
    </row>
    <row r="430" spans="1:16" x14ac:dyDescent="0.3">
      <c r="A430" s="5">
        <v>572</v>
      </c>
      <c r="B430" s="8"/>
      <c r="C430" s="10" t="str">
        <f t="shared" si="24"/>
        <v>-</v>
      </c>
      <c r="D430" s="6">
        <f t="shared" si="25"/>
        <v>1.0581860269360268E-3</v>
      </c>
      <c r="E430" s="6">
        <v>2.3280092592592593E-3</v>
      </c>
      <c r="F430" s="6">
        <f t="shared" si="26"/>
        <v>5.121620370370371E-3</v>
      </c>
      <c r="G430" s="6">
        <f t="shared" si="27"/>
        <v>7.9385115740740753E-3</v>
      </c>
      <c r="H430" s="10" t="s">
        <v>1280</v>
      </c>
      <c r="I430" s="16" t="s">
        <v>3349</v>
      </c>
      <c r="J430" s="8"/>
      <c r="K430" s="10" t="s">
        <v>0</v>
      </c>
      <c r="L430" s="8"/>
      <c r="M430" s="8"/>
      <c r="N430" s="10" t="s">
        <v>149</v>
      </c>
      <c r="O430" s="10" t="s">
        <v>3321</v>
      </c>
      <c r="P430" s="10" t="s">
        <v>3350</v>
      </c>
    </row>
    <row r="431" spans="1:16" x14ac:dyDescent="0.3">
      <c r="A431" s="5">
        <v>571</v>
      </c>
      <c r="B431" s="10">
        <v>11.29</v>
      </c>
      <c r="C431" s="10">
        <f t="shared" si="24"/>
        <v>11.29</v>
      </c>
      <c r="D431" s="6">
        <f t="shared" si="25"/>
        <v>1.0587121212121211E-3</v>
      </c>
      <c r="E431" s="6">
        <v>2.3291666666666665E-3</v>
      </c>
      <c r="F431" s="6">
        <f t="shared" si="26"/>
        <v>5.1241666666666666E-3</v>
      </c>
      <c r="G431" s="6">
        <f t="shared" si="27"/>
        <v>7.9424583333333344E-3</v>
      </c>
      <c r="H431" s="10" t="s">
        <v>1282</v>
      </c>
      <c r="I431" s="16" t="s">
        <v>3351</v>
      </c>
      <c r="J431" s="10" t="s">
        <v>948</v>
      </c>
      <c r="K431" s="10" t="s">
        <v>948</v>
      </c>
      <c r="L431" s="8"/>
      <c r="M431" s="8"/>
      <c r="N431" s="10" t="s">
        <v>143</v>
      </c>
      <c r="O431" s="10" t="s">
        <v>3323</v>
      </c>
      <c r="P431" s="10" t="s">
        <v>3352</v>
      </c>
    </row>
    <row r="432" spans="1:16" x14ac:dyDescent="0.3">
      <c r="A432" s="5">
        <v>570</v>
      </c>
      <c r="B432" s="8"/>
      <c r="C432" s="10" t="str">
        <f t="shared" si="24"/>
        <v>-</v>
      </c>
      <c r="D432" s="6">
        <f t="shared" si="25"/>
        <v>1.0592382154882155E-3</v>
      </c>
      <c r="E432" s="6">
        <v>2.3303240740740741E-3</v>
      </c>
      <c r="F432" s="6">
        <f t="shared" si="26"/>
        <v>5.1267129629629631E-3</v>
      </c>
      <c r="G432" s="6">
        <f t="shared" si="27"/>
        <v>7.9464050925925934E-3</v>
      </c>
      <c r="H432" s="10" t="s">
        <v>1285</v>
      </c>
      <c r="I432" s="16" t="s">
        <v>3353</v>
      </c>
      <c r="J432" s="10" t="s">
        <v>951</v>
      </c>
      <c r="K432" s="10" t="s">
        <v>951</v>
      </c>
      <c r="L432" s="8"/>
      <c r="M432" s="10" t="s">
        <v>1140</v>
      </c>
      <c r="N432" s="10" t="s">
        <v>142</v>
      </c>
      <c r="O432" s="10" t="s">
        <v>3325</v>
      </c>
      <c r="P432" s="10" t="s">
        <v>3354</v>
      </c>
    </row>
    <row r="433" spans="1:16" x14ac:dyDescent="0.3">
      <c r="A433" s="5">
        <v>569</v>
      </c>
      <c r="B433" s="10">
        <v>11.3</v>
      </c>
      <c r="C433" s="10">
        <f t="shared" si="24"/>
        <v>11.3</v>
      </c>
      <c r="D433" s="6">
        <f t="shared" si="25"/>
        <v>1.060290404040404E-3</v>
      </c>
      <c r="E433" s="6">
        <v>2.3326388888888889E-3</v>
      </c>
      <c r="F433" s="6">
        <f t="shared" si="26"/>
        <v>5.1318055555555561E-3</v>
      </c>
      <c r="G433" s="6">
        <f t="shared" si="27"/>
        <v>7.9542986111111116E-3</v>
      </c>
      <c r="H433" s="8"/>
      <c r="I433" s="8"/>
      <c r="J433" s="8"/>
      <c r="K433" s="10" t="s">
        <v>0</v>
      </c>
      <c r="L433" s="8"/>
      <c r="M433" s="8"/>
      <c r="N433" s="10" t="s">
        <v>135</v>
      </c>
      <c r="O433" s="10" t="s">
        <v>3355</v>
      </c>
      <c r="P433" s="10" t="s">
        <v>3356</v>
      </c>
    </row>
    <row r="434" spans="1:16" x14ac:dyDescent="0.3">
      <c r="A434" s="5">
        <v>568</v>
      </c>
      <c r="B434" s="8"/>
      <c r="C434" s="10" t="str">
        <f t="shared" si="24"/>
        <v>-</v>
      </c>
      <c r="D434" s="6">
        <f t="shared" si="25"/>
        <v>1.0608164983164981E-3</v>
      </c>
      <c r="E434" s="6">
        <v>2.3337962962962961E-3</v>
      </c>
      <c r="F434" s="6">
        <f t="shared" si="26"/>
        <v>5.1343518518518518E-3</v>
      </c>
      <c r="G434" s="6">
        <f t="shared" si="27"/>
        <v>7.9582453703703707E-3</v>
      </c>
      <c r="H434" s="10" t="s">
        <v>1288</v>
      </c>
      <c r="I434" s="16" t="s">
        <v>3357</v>
      </c>
      <c r="J434" s="10" t="s">
        <v>954</v>
      </c>
      <c r="K434" s="10" t="s">
        <v>954</v>
      </c>
      <c r="L434" s="8"/>
      <c r="M434" s="8"/>
      <c r="N434" s="10" t="s">
        <v>133</v>
      </c>
      <c r="O434" s="10" t="s">
        <v>3330</v>
      </c>
      <c r="P434" s="10" t="s">
        <v>3358</v>
      </c>
    </row>
    <row r="435" spans="1:16" x14ac:dyDescent="0.3">
      <c r="A435" s="5">
        <v>567</v>
      </c>
      <c r="B435" s="10">
        <v>11.31</v>
      </c>
      <c r="C435" s="10">
        <f t="shared" si="24"/>
        <v>11.31</v>
      </c>
      <c r="D435" s="6">
        <f t="shared" si="25"/>
        <v>1.0613425925925925E-3</v>
      </c>
      <c r="E435" s="6">
        <v>2.3349537037037037E-3</v>
      </c>
      <c r="F435" s="6">
        <f t="shared" si="26"/>
        <v>5.1368981481481482E-3</v>
      </c>
      <c r="G435" s="6">
        <f t="shared" si="27"/>
        <v>7.9621921296296298E-3</v>
      </c>
      <c r="H435" s="10" t="s">
        <v>1291</v>
      </c>
      <c r="I435" s="16" t="s">
        <v>3359</v>
      </c>
      <c r="J435" s="10" t="s">
        <v>956</v>
      </c>
      <c r="K435" s="10" t="s">
        <v>956</v>
      </c>
      <c r="L435" s="8"/>
      <c r="M435" s="10" t="s">
        <v>1146</v>
      </c>
      <c r="N435" s="10" t="s">
        <v>127</v>
      </c>
      <c r="O435" s="10" t="s">
        <v>3332</v>
      </c>
      <c r="P435" s="10" t="s">
        <v>3360</v>
      </c>
    </row>
    <row r="436" spans="1:16" x14ac:dyDescent="0.3">
      <c r="A436" s="5">
        <v>566</v>
      </c>
      <c r="B436" s="8"/>
      <c r="C436" s="10" t="str">
        <f t="shared" si="24"/>
        <v>-</v>
      </c>
      <c r="D436" s="6">
        <f t="shared" si="25"/>
        <v>1.0618686868686866E-3</v>
      </c>
      <c r="E436" s="6">
        <v>2.3361111111111109E-3</v>
      </c>
      <c r="F436" s="6">
        <f t="shared" si="26"/>
        <v>5.1394444444444439E-3</v>
      </c>
      <c r="G436" s="6">
        <f t="shared" si="27"/>
        <v>7.9661388888888889E-3</v>
      </c>
      <c r="H436" s="10" t="s">
        <v>1294</v>
      </c>
      <c r="I436" s="16" t="s">
        <v>3361</v>
      </c>
      <c r="J436" s="10" t="s">
        <v>959</v>
      </c>
      <c r="K436" s="10" t="s">
        <v>959</v>
      </c>
      <c r="L436" s="10" t="s">
        <v>1235</v>
      </c>
      <c r="M436" s="8"/>
      <c r="N436" s="10" t="s">
        <v>122</v>
      </c>
      <c r="O436" s="10" t="s">
        <v>3333</v>
      </c>
      <c r="P436" s="10" t="s">
        <v>3362</v>
      </c>
    </row>
    <row r="437" spans="1:16" x14ac:dyDescent="0.3">
      <c r="A437" s="5">
        <v>565</v>
      </c>
      <c r="B437" s="10">
        <v>11.32</v>
      </c>
      <c r="C437" s="10">
        <f t="shared" si="24"/>
        <v>11.32</v>
      </c>
      <c r="D437" s="6">
        <f t="shared" si="25"/>
        <v>1.0623947811447809E-3</v>
      </c>
      <c r="E437" s="6">
        <v>2.3372685185185185E-3</v>
      </c>
      <c r="F437" s="6">
        <f t="shared" si="26"/>
        <v>5.1419907407407412E-3</v>
      </c>
      <c r="G437" s="6">
        <f t="shared" si="27"/>
        <v>7.9700856481481498E-3</v>
      </c>
      <c r="H437" s="10" t="s">
        <v>1296</v>
      </c>
      <c r="I437" s="16" t="s">
        <v>3363</v>
      </c>
      <c r="J437" s="8"/>
      <c r="K437" s="10" t="s">
        <v>0</v>
      </c>
      <c r="L437" s="8"/>
      <c r="M437" s="10" t="s">
        <v>1151</v>
      </c>
      <c r="N437" s="10" t="s">
        <v>118</v>
      </c>
      <c r="O437" s="10" t="s">
        <v>3364</v>
      </c>
      <c r="P437" s="10" t="s">
        <v>3365</v>
      </c>
    </row>
    <row r="438" spans="1:16" x14ac:dyDescent="0.3">
      <c r="A438" s="5">
        <v>564</v>
      </c>
      <c r="B438" s="8"/>
      <c r="C438" s="10" t="str">
        <f t="shared" si="24"/>
        <v>-</v>
      </c>
      <c r="D438" s="6">
        <f t="shared" si="25"/>
        <v>1.0634469696969696E-3</v>
      </c>
      <c r="E438" s="6">
        <v>2.3395833333333333E-3</v>
      </c>
      <c r="F438" s="6">
        <f t="shared" si="26"/>
        <v>5.1470833333333334E-3</v>
      </c>
      <c r="G438" s="6">
        <f t="shared" si="27"/>
        <v>7.9779791666666662E-3</v>
      </c>
      <c r="H438" s="10" t="s">
        <v>1300</v>
      </c>
      <c r="I438" s="16" t="s">
        <v>3366</v>
      </c>
      <c r="J438" s="10" t="s">
        <v>962</v>
      </c>
      <c r="K438" s="10" t="s">
        <v>962</v>
      </c>
      <c r="L438" s="8"/>
      <c r="M438" s="8"/>
      <c r="N438" s="10" t="s">
        <v>113</v>
      </c>
      <c r="O438" s="10" t="s">
        <v>3367</v>
      </c>
      <c r="P438" s="10" t="s">
        <v>3368</v>
      </c>
    </row>
    <row r="439" spans="1:16" x14ac:dyDescent="0.3">
      <c r="A439" s="5">
        <v>563</v>
      </c>
      <c r="B439" s="10">
        <v>11.33</v>
      </c>
      <c r="C439" s="10">
        <f t="shared" si="24"/>
        <v>11.33</v>
      </c>
      <c r="D439" s="6">
        <f t="shared" si="25"/>
        <v>1.0639730639730638E-3</v>
      </c>
      <c r="E439" s="6">
        <v>2.3407407407407405E-3</v>
      </c>
      <c r="F439" s="6">
        <f t="shared" si="26"/>
        <v>5.149629629629629E-3</v>
      </c>
      <c r="G439" s="6">
        <f t="shared" si="27"/>
        <v>7.9819259259259253E-3</v>
      </c>
      <c r="H439" s="10" t="s">
        <v>1303</v>
      </c>
      <c r="I439" s="16" t="s">
        <v>3369</v>
      </c>
      <c r="J439" s="10" t="s">
        <v>964</v>
      </c>
      <c r="K439" s="10" t="s">
        <v>964</v>
      </c>
      <c r="L439" s="8"/>
      <c r="M439" s="8"/>
      <c r="N439" s="10" t="s">
        <v>110</v>
      </c>
      <c r="O439" s="10" t="s">
        <v>3340</v>
      </c>
      <c r="P439" s="10" t="s">
        <v>3370</v>
      </c>
    </row>
    <row r="440" spans="1:16" x14ac:dyDescent="0.3">
      <c r="A440" s="5">
        <v>562</v>
      </c>
      <c r="B440" s="8"/>
      <c r="C440" s="10" t="str">
        <f t="shared" si="24"/>
        <v>-</v>
      </c>
      <c r="D440" s="6">
        <f t="shared" si="25"/>
        <v>1.0644991582491581E-3</v>
      </c>
      <c r="E440" s="6">
        <v>2.3418981481481481E-3</v>
      </c>
      <c r="F440" s="6">
        <f t="shared" si="26"/>
        <v>5.1521759259259264E-3</v>
      </c>
      <c r="G440" s="6">
        <f t="shared" si="27"/>
        <v>7.9858726851851861E-3</v>
      </c>
      <c r="H440" s="10" t="s">
        <v>1305</v>
      </c>
      <c r="I440" s="16" t="s">
        <v>3371</v>
      </c>
      <c r="J440" s="8"/>
      <c r="K440" s="10" t="s">
        <v>0</v>
      </c>
      <c r="L440" s="8"/>
      <c r="M440" s="10" t="s">
        <v>1155</v>
      </c>
      <c r="N440" s="10" t="s">
        <v>105</v>
      </c>
      <c r="O440" s="10" t="s">
        <v>3342</v>
      </c>
      <c r="P440" s="10" t="s">
        <v>3372</v>
      </c>
    </row>
    <row r="441" spans="1:16" x14ac:dyDescent="0.3">
      <c r="A441" s="5">
        <v>561</v>
      </c>
      <c r="B441" s="8"/>
      <c r="C441" s="10" t="str">
        <f t="shared" si="24"/>
        <v>-</v>
      </c>
      <c r="D441" s="6">
        <f t="shared" si="25"/>
        <v>1.0650252525252523E-3</v>
      </c>
      <c r="E441" s="6">
        <v>2.3430555555555553E-3</v>
      </c>
      <c r="F441" s="6">
        <f t="shared" si="26"/>
        <v>5.154722222222222E-3</v>
      </c>
      <c r="G441" s="6">
        <f t="shared" si="27"/>
        <v>7.9898194444444435E-3</v>
      </c>
      <c r="H441" s="10" t="s">
        <v>1309</v>
      </c>
      <c r="I441" s="16" t="s">
        <v>3373</v>
      </c>
      <c r="J441" s="10" t="s">
        <v>966</v>
      </c>
      <c r="K441" s="10" t="s">
        <v>966</v>
      </c>
      <c r="L441" s="8"/>
      <c r="M441" s="8"/>
      <c r="N441" s="10" t="s">
        <v>102</v>
      </c>
      <c r="O441" s="10" t="s">
        <v>3374</v>
      </c>
      <c r="P441" s="10" t="s">
        <v>3375</v>
      </c>
    </row>
    <row r="442" spans="1:16" x14ac:dyDescent="0.3">
      <c r="A442" s="5">
        <v>560</v>
      </c>
      <c r="B442" s="10">
        <v>11.34</v>
      </c>
      <c r="C442" s="10">
        <f t="shared" si="24"/>
        <v>11.34</v>
      </c>
      <c r="D442" s="6">
        <f t="shared" si="25"/>
        <v>1.0655513468013466E-3</v>
      </c>
      <c r="E442" s="6">
        <v>2.3442129629629629E-3</v>
      </c>
      <c r="F442" s="6">
        <f t="shared" si="26"/>
        <v>5.1572685185185185E-3</v>
      </c>
      <c r="G442" s="6">
        <f t="shared" si="27"/>
        <v>7.9937662037037043E-3</v>
      </c>
      <c r="H442" s="10" t="s">
        <v>1312</v>
      </c>
      <c r="I442" s="16" t="s">
        <v>3376</v>
      </c>
      <c r="J442" s="10" t="s">
        <v>969</v>
      </c>
      <c r="K442" s="10" t="s">
        <v>969</v>
      </c>
      <c r="L442" s="8"/>
      <c r="M442" s="8"/>
      <c r="N442" s="10" t="s">
        <v>96</v>
      </c>
      <c r="O442" s="10" t="s">
        <v>3377</v>
      </c>
      <c r="P442" s="10" t="s">
        <v>3378</v>
      </c>
    </row>
    <row r="443" spans="1:16" x14ac:dyDescent="0.3">
      <c r="A443" s="5">
        <v>559</v>
      </c>
      <c r="B443" s="10">
        <v>11.35</v>
      </c>
      <c r="C443" s="10">
        <f t="shared" si="24"/>
        <v>11.35</v>
      </c>
      <c r="D443" s="6">
        <f t="shared" si="25"/>
        <v>1.0660774410774408E-3</v>
      </c>
      <c r="E443" s="6">
        <v>2.3453703703703701E-3</v>
      </c>
      <c r="F443" s="6">
        <f t="shared" si="26"/>
        <v>5.1598148148148141E-3</v>
      </c>
      <c r="G443" s="6">
        <f t="shared" si="27"/>
        <v>7.9977129629629617E-3</v>
      </c>
      <c r="H443" s="10" t="s">
        <v>1314</v>
      </c>
      <c r="I443" s="16" t="s">
        <v>3379</v>
      </c>
      <c r="J443" s="10" t="s">
        <v>973</v>
      </c>
      <c r="K443" s="10" t="s">
        <v>973</v>
      </c>
      <c r="L443" s="8"/>
      <c r="M443" s="10" t="s">
        <v>1160</v>
      </c>
      <c r="N443" s="10" t="s">
        <v>94</v>
      </c>
      <c r="O443" s="10" t="s">
        <v>3348</v>
      </c>
      <c r="P443" s="10" t="s">
        <v>3380</v>
      </c>
    </row>
    <row r="444" spans="1:16" x14ac:dyDescent="0.3">
      <c r="A444" s="5">
        <v>558</v>
      </c>
      <c r="B444" s="8"/>
      <c r="C444" s="10" t="str">
        <f t="shared" si="24"/>
        <v>-</v>
      </c>
      <c r="D444" s="6">
        <f t="shared" si="25"/>
        <v>1.0666035353535353E-3</v>
      </c>
      <c r="E444" s="6">
        <v>2.3465277777777777E-3</v>
      </c>
      <c r="F444" s="6">
        <f t="shared" si="26"/>
        <v>5.1623611111111115E-3</v>
      </c>
      <c r="G444" s="6">
        <f t="shared" si="27"/>
        <v>8.0016597222222225E-3</v>
      </c>
      <c r="H444" s="10" t="s">
        <v>1317</v>
      </c>
      <c r="I444" s="16" t="s">
        <v>3381</v>
      </c>
      <c r="J444" s="8"/>
      <c r="K444" s="10" t="s">
        <v>0</v>
      </c>
      <c r="L444" s="8"/>
      <c r="M444" s="8"/>
      <c r="N444" s="10" t="s">
        <v>87</v>
      </c>
      <c r="O444" s="10" t="s">
        <v>3350</v>
      </c>
      <c r="P444" s="10" t="s">
        <v>3382</v>
      </c>
    </row>
    <row r="445" spans="1:16" x14ac:dyDescent="0.3">
      <c r="A445" s="5">
        <v>557</v>
      </c>
      <c r="B445" s="10">
        <v>11.36</v>
      </c>
      <c r="C445" s="10">
        <f t="shared" si="24"/>
        <v>11.36</v>
      </c>
      <c r="D445" s="6">
        <f t="shared" si="25"/>
        <v>1.0671296296296295E-3</v>
      </c>
      <c r="E445" s="6">
        <v>2.3476851851851849E-3</v>
      </c>
      <c r="F445" s="6">
        <f t="shared" si="26"/>
        <v>5.1649074074074071E-3</v>
      </c>
      <c r="G445" s="6">
        <f t="shared" si="27"/>
        <v>8.0056064814814816E-3</v>
      </c>
      <c r="H445" s="8"/>
      <c r="I445" s="8"/>
      <c r="J445" s="10" t="s">
        <v>975</v>
      </c>
      <c r="K445" s="10" t="s">
        <v>975</v>
      </c>
      <c r="L445" s="8"/>
      <c r="M445" s="10" t="s">
        <v>1165</v>
      </c>
      <c r="N445" s="10" t="s">
        <v>84</v>
      </c>
      <c r="O445" s="10" t="s">
        <v>3383</v>
      </c>
      <c r="P445" s="10" t="s">
        <v>3384</v>
      </c>
    </row>
    <row r="446" spans="1:16" x14ac:dyDescent="0.3">
      <c r="A446" s="5">
        <v>556</v>
      </c>
      <c r="B446" s="8"/>
      <c r="C446" s="10" t="str">
        <f t="shared" si="24"/>
        <v>-</v>
      </c>
      <c r="D446" s="6">
        <f t="shared" si="25"/>
        <v>1.0676557239057238E-3</v>
      </c>
      <c r="E446" s="6">
        <v>2.3488425925925925E-3</v>
      </c>
      <c r="F446" s="6">
        <f t="shared" si="26"/>
        <v>5.1674537037037036E-3</v>
      </c>
      <c r="G446" s="6">
        <f t="shared" si="27"/>
        <v>8.0095532407407407E-3</v>
      </c>
      <c r="H446" s="10" t="s">
        <v>1319</v>
      </c>
      <c r="I446" s="16" t="s">
        <v>3385</v>
      </c>
      <c r="J446" s="10" t="s">
        <v>977</v>
      </c>
      <c r="K446" s="10" t="s">
        <v>977</v>
      </c>
      <c r="L446" s="8"/>
      <c r="M446" s="8"/>
      <c r="N446" s="10" t="s">
        <v>79</v>
      </c>
      <c r="O446" s="10" t="s">
        <v>3386</v>
      </c>
      <c r="P446" s="10" t="s">
        <v>3387</v>
      </c>
    </row>
    <row r="447" spans="1:16" x14ac:dyDescent="0.3">
      <c r="A447" s="5">
        <v>555</v>
      </c>
      <c r="B447" s="10">
        <v>11.37</v>
      </c>
      <c r="C447" s="10">
        <f t="shared" si="24"/>
        <v>11.37</v>
      </c>
      <c r="D447" s="6">
        <f t="shared" si="25"/>
        <v>1.0681818181818182E-3</v>
      </c>
      <c r="E447" s="6">
        <v>2.3500000000000001E-3</v>
      </c>
      <c r="F447" s="6">
        <f t="shared" si="26"/>
        <v>5.170000000000001E-3</v>
      </c>
      <c r="G447" s="6">
        <f t="shared" si="27"/>
        <v>8.0135000000000015E-3</v>
      </c>
      <c r="H447" s="10" t="s">
        <v>1323</v>
      </c>
      <c r="I447" s="16" t="s">
        <v>3388</v>
      </c>
      <c r="J447" s="8"/>
      <c r="K447" s="10" t="s">
        <v>0</v>
      </c>
      <c r="L447" s="10" t="s">
        <v>1253</v>
      </c>
      <c r="M447" s="8"/>
      <c r="N447" s="10" t="s">
        <v>76</v>
      </c>
      <c r="O447" s="10" t="s">
        <v>3389</v>
      </c>
      <c r="P447" s="10" t="s">
        <v>3390</v>
      </c>
    </row>
    <row r="448" spans="1:16" x14ac:dyDescent="0.3">
      <c r="A448" s="5">
        <v>554</v>
      </c>
      <c r="B448" s="8"/>
      <c r="C448" s="10" t="str">
        <f t="shared" si="24"/>
        <v>-</v>
      </c>
      <c r="D448" s="6">
        <f t="shared" si="25"/>
        <v>1.0687079124579125E-3</v>
      </c>
      <c r="E448" s="6">
        <v>2.3511574074074077E-3</v>
      </c>
      <c r="F448" s="6">
        <f t="shared" si="26"/>
        <v>5.1725462962962975E-3</v>
      </c>
      <c r="G448" s="6">
        <f t="shared" si="27"/>
        <v>8.0174467592592606E-3</v>
      </c>
      <c r="H448" s="10" t="s">
        <v>1327</v>
      </c>
      <c r="I448" s="16" t="s">
        <v>3391</v>
      </c>
      <c r="J448" s="10" t="s">
        <v>980</v>
      </c>
      <c r="K448" s="10" t="s">
        <v>980</v>
      </c>
      <c r="L448" s="8"/>
      <c r="M448" s="10" t="s">
        <v>1170</v>
      </c>
      <c r="N448" s="10" t="s">
        <v>70</v>
      </c>
      <c r="O448" s="10" t="s">
        <v>3358</v>
      </c>
      <c r="P448" s="10" t="s">
        <v>3392</v>
      </c>
    </row>
    <row r="449" spans="1:16" x14ac:dyDescent="0.3">
      <c r="A449" s="5">
        <v>553</v>
      </c>
      <c r="B449" s="10">
        <v>11.38</v>
      </c>
      <c r="C449" s="10">
        <f t="shared" si="24"/>
        <v>11.38</v>
      </c>
      <c r="D449" s="6">
        <f t="shared" si="25"/>
        <v>1.0692340067340067E-3</v>
      </c>
      <c r="E449" s="6">
        <v>2.3523148148148149E-3</v>
      </c>
      <c r="F449" s="6">
        <f t="shared" si="26"/>
        <v>5.1750925925925931E-3</v>
      </c>
      <c r="G449" s="6">
        <f t="shared" si="27"/>
        <v>8.0213935185185197E-3</v>
      </c>
      <c r="H449" s="10" t="s">
        <v>1329</v>
      </c>
      <c r="I449" s="16" t="s">
        <v>3393</v>
      </c>
      <c r="J449" s="10" t="s">
        <v>982</v>
      </c>
      <c r="K449" s="10" t="s">
        <v>982</v>
      </c>
      <c r="L449" s="8"/>
      <c r="M449" s="8"/>
      <c r="N449" s="10" t="s">
        <v>68</v>
      </c>
      <c r="O449" s="10" t="s">
        <v>3360</v>
      </c>
      <c r="P449" s="10" t="s">
        <v>3394</v>
      </c>
    </row>
    <row r="450" spans="1:16" x14ac:dyDescent="0.3">
      <c r="A450" s="5">
        <v>552</v>
      </c>
      <c r="B450" s="8"/>
      <c r="C450" s="10" t="str">
        <f t="shared" ref="C450:C513" si="28">IF(B450="","-",B450)</f>
        <v>-</v>
      </c>
      <c r="D450" s="6">
        <f t="shared" ref="D450:D513" si="29">E450/2.2</f>
        <v>1.069760101010101E-3</v>
      </c>
      <c r="E450" s="6">
        <v>2.3534722222222225E-3</v>
      </c>
      <c r="F450" s="6">
        <f t="shared" ref="F450:F513" si="30">E450*2.2</f>
        <v>5.1776388888888896E-3</v>
      </c>
      <c r="G450" s="6">
        <f t="shared" ref="G450:G513" si="31">F450*1.55</f>
        <v>8.0253402777777788E-3</v>
      </c>
      <c r="H450" s="10" t="s">
        <v>1332</v>
      </c>
      <c r="I450" s="16" t="s">
        <v>3395</v>
      </c>
      <c r="J450" s="10" t="s">
        <v>985</v>
      </c>
      <c r="K450" s="10" t="s">
        <v>985</v>
      </c>
      <c r="L450" s="8"/>
      <c r="M450" s="8"/>
      <c r="N450" s="10" t="s">
        <v>63</v>
      </c>
      <c r="O450" s="10" t="s">
        <v>3396</v>
      </c>
      <c r="P450" s="10" t="s">
        <v>3397</v>
      </c>
    </row>
    <row r="451" spans="1:16" x14ac:dyDescent="0.3">
      <c r="A451" s="5">
        <v>551</v>
      </c>
      <c r="B451" s="10">
        <v>11.39</v>
      </c>
      <c r="C451" s="10">
        <f t="shared" si="28"/>
        <v>11.39</v>
      </c>
      <c r="D451" s="6">
        <f t="shared" si="29"/>
        <v>1.0702861952861951E-3</v>
      </c>
      <c r="E451" s="6">
        <v>2.3546296296296297E-3</v>
      </c>
      <c r="F451" s="6">
        <f t="shared" si="30"/>
        <v>5.1801851851851861E-3</v>
      </c>
      <c r="G451" s="6">
        <f t="shared" si="31"/>
        <v>8.0292870370370379E-3</v>
      </c>
      <c r="H451" s="10" t="s">
        <v>1334</v>
      </c>
      <c r="I451" s="16" t="s">
        <v>3398</v>
      </c>
      <c r="J451" s="8"/>
      <c r="K451" s="10" t="s">
        <v>0</v>
      </c>
      <c r="L451" s="8"/>
      <c r="M451" s="10" t="s">
        <v>1173</v>
      </c>
      <c r="N451" s="10" t="s">
        <v>59</v>
      </c>
      <c r="O451" s="10" t="s">
        <v>3399</v>
      </c>
      <c r="P451" s="10" t="s">
        <v>3400</v>
      </c>
    </row>
    <row r="452" spans="1:16" x14ac:dyDescent="0.3">
      <c r="A452" s="5">
        <v>550</v>
      </c>
      <c r="B452" s="8"/>
      <c r="C452" s="10" t="str">
        <f t="shared" si="28"/>
        <v>-</v>
      </c>
      <c r="D452" s="6">
        <f t="shared" si="29"/>
        <v>1.0708122895622897E-3</v>
      </c>
      <c r="E452" s="6">
        <v>2.3557870370370373E-3</v>
      </c>
      <c r="F452" s="6">
        <f t="shared" si="30"/>
        <v>5.1827314814814826E-3</v>
      </c>
      <c r="G452" s="6">
        <f t="shared" si="31"/>
        <v>8.0332337962962987E-3</v>
      </c>
      <c r="H452" s="10" t="s">
        <v>1337</v>
      </c>
      <c r="I452" s="16" t="s">
        <v>3401</v>
      </c>
      <c r="J452" s="10" t="s">
        <v>987</v>
      </c>
      <c r="K452" s="10" t="s">
        <v>987</v>
      </c>
      <c r="L452" s="8"/>
      <c r="M452" s="8"/>
      <c r="N452" s="10" t="s">
        <v>54</v>
      </c>
      <c r="O452" s="10" t="s">
        <v>3402</v>
      </c>
      <c r="P452" s="10" t="s">
        <v>3403</v>
      </c>
    </row>
    <row r="453" spans="1:16" x14ac:dyDescent="0.3">
      <c r="A453" s="5">
        <v>549</v>
      </c>
      <c r="B453" s="10">
        <v>11.4</v>
      </c>
      <c r="C453" s="10">
        <f t="shared" si="28"/>
        <v>11.4</v>
      </c>
      <c r="D453" s="6">
        <f t="shared" si="29"/>
        <v>1.0713383838383838E-3</v>
      </c>
      <c r="E453" s="6">
        <v>2.3569444444444445E-3</v>
      </c>
      <c r="F453" s="6">
        <f t="shared" si="30"/>
        <v>5.1852777777777782E-3</v>
      </c>
      <c r="G453" s="6">
        <f t="shared" si="31"/>
        <v>8.0371805555555561E-3</v>
      </c>
      <c r="H453" s="10" t="s">
        <v>1340</v>
      </c>
      <c r="I453" s="16" t="s">
        <v>3404</v>
      </c>
      <c r="J453" s="10" t="s">
        <v>991</v>
      </c>
      <c r="K453" s="10" t="s">
        <v>991</v>
      </c>
      <c r="L453" s="8"/>
      <c r="M453" s="8"/>
      <c r="N453" s="10" t="s">
        <v>51</v>
      </c>
      <c r="O453" s="10" t="s">
        <v>3370</v>
      </c>
      <c r="P453" s="10" t="s">
        <v>3405</v>
      </c>
    </row>
    <row r="454" spans="1:16" x14ac:dyDescent="0.3">
      <c r="A454" s="5">
        <v>548</v>
      </c>
      <c r="B454" s="8"/>
      <c r="C454" s="10" t="str">
        <f t="shared" si="28"/>
        <v>-</v>
      </c>
      <c r="D454" s="6">
        <f t="shared" si="29"/>
        <v>1.0723905723905723E-3</v>
      </c>
      <c r="E454" s="6">
        <v>2.3592592592592593E-3</v>
      </c>
      <c r="F454" s="6">
        <f t="shared" si="30"/>
        <v>5.1903703703703712E-3</v>
      </c>
      <c r="G454" s="6">
        <f t="shared" si="31"/>
        <v>8.045074074074076E-3</v>
      </c>
      <c r="H454" s="10" t="s">
        <v>1342</v>
      </c>
      <c r="I454" s="16" t="s">
        <v>3406</v>
      </c>
      <c r="J454" s="8"/>
      <c r="K454" s="10" t="s">
        <v>0</v>
      </c>
      <c r="L454" s="8"/>
      <c r="M454" s="10" t="s">
        <v>1178</v>
      </c>
      <c r="N454" s="10" t="s">
        <v>45</v>
      </c>
      <c r="O454" s="10" t="s">
        <v>3407</v>
      </c>
      <c r="P454" s="10" t="s">
        <v>3408</v>
      </c>
    </row>
    <row r="455" spans="1:16" x14ac:dyDescent="0.3">
      <c r="A455" s="5">
        <v>547</v>
      </c>
      <c r="B455" s="10">
        <v>11.41</v>
      </c>
      <c r="C455" s="10">
        <f t="shared" si="28"/>
        <v>11.41</v>
      </c>
      <c r="D455" s="6">
        <f t="shared" si="29"/>
        <v>1.0729166666666667E-3</v>
      </c>
      <c r="E455" s="6">
        <v>2.3604166666666669E-3</v>
      </c>
      <c r="F455" s="6">
        <f t="shared" si="30"/>
        <v>5.1929166666666677E-3</v>
      </c>
      <c r="G455" s="6">
        <f t="shared" si="31"/>
        <v>8.0490208333333351E-3</v>
      </c>
      <c r="H455" s="10" t="s">
        <v>1346</v>
      </c>
      <c r="I455" s="16" t="s">
        <v>3409</v>
      </c>
      <c r="J455" s="10" t="s">
        <v>993</v>
      </c>
      <c r="K455" s="10" t="s">
        <v>993</v>
      </c>
      <c r="L455" s="8"/>
      <c r="M455" s="8"/>
      <c r="N455" s="10" t="s">
        <v>43</v>
      </c>
      <c r="O455" s="10" t="s">
        <v>3410</v>
      </c>
      <c r="P455" s="10" t="s">
        <v>3411</v>
      </c>
    </row>
    <row r="456" spans="1:16" x14ac:dyDescent="0.3">
      <c r="A456" s="5">
        <v>546</v>
      </c>
      <c r="B456" s="8"/>
      <c r="C456" s="10" t="str">
        <f t="shared" si="28"/>
        <v>-</v>
      </c>
      <c r="D456" s="6">
        <f t="shared" si="29"/>
        <v>1.0734427609427608E-3</v>
      </c>
      <c r="E456" s="6">
        <v>2.3615740740740741E-3</v>
      </c>
      <c r="F456" s="6">
        <f t="shared" si="30"/>
        <v>5.1954629629629634E-3</v>
      </c>
      <c r="G456" s="6">
        <f t="shared" si="31"/>
        <v>8.0529675925925942E-3</v>
      </c>
      <c r="H456" s="10" t="s">
        <v>1350</v>
      </c>
      <c r="I456" s="16" t="s">
        <v>3412</v>
      </c>
      <c r="J456" s="10" t="s">
        <v>995</v>
      </c>
      <c r="K456" s="10" t="s">
        <v>995</v>
      </c>
      <c r="L456" s="8"/>
      <c r="M456" s="10" t="s">
        <v>1183</v>
      </c>
      <c r="N456" s="10" t="s">
        <v>37</v>
      </c>
      <c r="O456" s="10" t="s">
        <v>3413</v>
      </c>
      <c r="P456" s="10" t="s">
        <v>3414</v>
      </c>
    </row>
    <row r="457" spans="1:16" x14ac:dyDescent="0.3">
      <c r="A457" s="5">
        <v>545</v>
      </c>
      <c r="B457" s="10">
        <v>11.42</v>
      </c>
      <c r="C457" s="10">
        <f t="shared" si="28"/>
        <v>11.42</v>
      </c>
      <c r="D457" s="6">
        <f t="shared" si="29"/>
        <v>1.0739688552188552E-3</v>
      </c>
      <c r="E457" s="6">
        <v>2.3627314814814817E-3</v>
      </c>
      <c r="F457" s="6">
        <f t="shared" si="30"/>
        <v>5.1980092592592599E-3</v>
      </c>
      <c r="G457" s="6">
        <f t="shared" si="31"/>
        <v>8.0569143518518533E-3</v>
      </c>
      <c r="H457" s="10" t="s">
        <v>1352</v>
      </c>
      <c r="I457" s="16" t="s">
        <v>3415</v>
      </c>
      <c r="J457" s="10" t="s">
        <v>998</v>
      </c>
      <c r="K457" s="10" t="s">
        <v>998</v>
      </c>
      <c r="L457" s="8"/>
      <c r="M457" s="8"/>
      <c r="N457" s="10" t="s">
        <v>32</v>
      </c>
      <c r="O457" s="10" t="s">
        <v>3380</v>
      </c>
      <c r="P457" s="10" t="s">
        <v>3416</v>
      </c>
    </row>
    <row r="458" spans="1:16" x14ac:dyDescent="0.3">
      <c r="A458" s="5">
        <v>544</v>
      </c>
      <c r="B458" s="8"/>
      <c r="C458" s="10" t="str">
        <f t="shared" si="28"/>
        <v>-</v>
      </c>
      <c r="D458" s="6">
        <f t="shared" si="29"/>
        <v>1.0744949494949495E-3</v>
      </c>
      <c r="E458" s="6">
        <v>2.3638888888888889E-3</v>
      </c>
      <c r="F458" s="6">
        <f t="shared" si="30"/>
        <v>5.2005555555555564E-3</v>
      </c>
      <c r="G458" s="6">
        <f t="shared" si="31"/>
        <v>8.0608611111111124E-3</v>
      </c>
      <c r="H458" s="10" t="s">
        <v>1355</v>
      </c>
      <c r="I458" s="16" t="s">
        <v>3417</v>
      </c>
      <c r="J458" s="8"/>
      <c r="K458" s="10" t="s">
        <v>0</v>
      </c>
      <c r="L458" s="10" t="s">
        <v>1271</v>
      </c>
      <c r="M458" s="8"/>
      <c r="N458" s="10" t="s">
        <v>28</v>
      </c>
      <c r="O458" s="10" t="s">
        <v>3418</v>
      </c>
      <c r="P458" s="10" t="s">
        <v>3419</v>
      </c>
    </row>
    <row r="459" spans="1:16" x14ac:dyDescent="0.3">
      <c r="A459" s="5">
        <v>543</v>
      </c>
      <c r="B459" s="10">
        <v>11.43</v>
      </c>
      <c r="C459" s="10">
        <f t="shared" si="28"/>
        <v>11.43</v>
      </c>
      <c r="D459" s="6">
        <f t="shared" si="29"/>
        <v>1.0750210437710439E-3</v>
      </c>
      <c r="E459" s="6">
        <v>2.3650462962962965E-3</v>
      </c>
      <c r="F459" s="6">
        <f t="shared" si="30"/>
        <v>5.2031018518518529E-3</v>
      </c>
      <c r="G459" s="6">
        <f t="shared" si="31"/>
        <v>8.0648078703703715E-3</v>
      </c>
      <c r="H459" s="10" t="s">
        <v>1357</v>
      </c>
      <c r="I459" s="16" t="s">
        <v>3420</v>
      </c>
      <c r="J459" s="10" t="s">
        <v>1000</v>
      </c>
      <c r="K459" s="10" t="s">
        <v>1000</v>
      </c>
      <c r="L459" s="8"/>
      <c r="M459" s="10" t="s">
        <v>1188</v>
      </c>
      <c r="N459" s="10" t="s">
        <v>23</v>
      </c>
      <c r="O459" s="10" t="s">
        <v>3421</v>
      </c>
      <c r="P459" s="10" t="s">
        <v>3422</v>
      </c>
    </row>
    <row r="460" spans="1:16" x14ac:dyDescent="0.3">
      <c r="A460" s="5">
        <v>542</v>
      </c>
      <c r="B460" s="8"/>
      <c r="C460" s="10" t="str">
        <f t="shared" si="28"/>
        <v>-</v>
      </c>
      <c r="D460" s="6">
        <f t="shared" si="29"/>
        <v>1.075547138047138E-3</v>
      </c>
      <c r="E460" s="6">
        <v>2.3662037037037037E-3</v>
      </c>
      <c r="F460" s="6">
        <f t="shared" si="30"/>
        <v>5.2056481481481485E-3</v>
      </c>
      <c r="G460" s="6">
        <f t="shared" si="31"/>
        <v>8.0687546296296306E-3</v>
      </c>
      <c r="H460" s="8"/>
      <c r="I460" s="8"/>
      <c r="J460" s="10" t="s">
        <v>1003</v>
      </c>
      <c r="K460" s="10" t="s">
        <v>1003</v>
      </c>
      <c r="L460" s="8"/>
      <c r="M460" s="8"/>
      <c r="N460" s="10" t="s">
        <v>20</v>
      </c>
      <c r="O460" s="10" t="s">
        <v>3423</v>
      </c>
      <c r="P460" s="10" t="s">
        <v>3424</v>
      </c>
    </row>
    <row r="461" spans="1:16" x14ac:dyDescent="0.3">
      <c r="A461" s="5">
        <v>541</v>
      </c>
      <c r="B461" s="8"/>
      <c r="C461" s="10" t="str">
        <f t="shared" si="28"/>
        <v>-</v>
      </c>
      <c r="D461" s="6">
        <f t="shared" si="29"/>
        <v>1.0760732323232324E-3</v>
      </c>
      <c r="E461" s="6">
        <v>2.3673611111111113E-3</v>
      </c>
      <c r="F461" s="6">
        <f t="shared" si="30"/>
        <v>5.208194444444445E-3</v>
      </c>
      <c r="G461" s="6">
        <f t="shared" si="31"/>
        <v>8.0727013888888897E-3</v>
      </c>
      <c r="H461" s="10" t="s">
        <v>1360</v>
      </c>
      <c r="I461" s="16" t="s">
        <v>3425</v>
      </c>
      <c r="J461" s="8"/>
      <c r="K461" s="10" t="s">
        <v>0</v>
      </c>
      <c r="L461" s="8"/>
      <c r="M461" s="8"/>
      <c r="N461" s="10" t="s">
        <v>13</v>
      </c>
      <c r="O461" s="10" t="s">
        <v>3426</v>
      </c>
      <c r="P461" s="10" t="s">
        <v>3427</v>
      </c>
    </row>
    <row r="462" spans="1:16" x14ac:dyDescent="0.3">
      <c r="A462" s="5">
        <v>540</v>
      </c>
      <c r="B462" s="10">
        <v>11.44</v>
      </c>
      <c r="C462" s="10">
        <f t="shared" si="28"/>
        <v>11.44</v>
      </c>
      <c r="D462" s="6">
        <f t="shared" si="29"/>
        <v>1.0765993265993265E-3</v>
      </c>
      <c r="E462" s="6">
        <v>2.3685185185185185E-3</v>
      </c>
      <c r="F462" s="6">
        <f t="shared" si="30"/>
        <v>5.2107407407407415E-3</v>
      </c>
      <c r="G462" s="6">
        <f t="shared" si="31"/>
        <v>8.0766481481481488E-3</v>
      </c>
      <c r="H462" s="10" t="s">
        <v>1364</v>
      </c>
      <c r="I462" s="16" t="s">
        <v>3428</v>
      </c>
      <c r="J462" s="10" t="s">
        <v>1005</v>
      </c>
      <c r="K462" s="10" t="s">
        <v>1005</v>
      </c>
      <c r="L462" s="8"/>
      <c r="M462" s="10" t="s">
        <v>1193</v>
      </c>
      <c r="N462" s="10" t="s">
        <v>11</v>
      </c>
      <c r="O462" s="10" t="s">
        <v>3429</v>
      </c>
      <c r="P462" s="10" t="s">
        <v>3430</v>
      </c>
    </row>
    <row r="463" spans="1:16" x14ac:dyDescent="0.3">
      <c r="A463" s="5">
        <v>539</v>
      </c>
      <c r="B463" s="10">
        <v>11.45</v>
      </c>
      <c r="C463" s="10">
        <f t="shared" si="28"/>
        <v>11.45</v>
      </c>
      <c r="D463" s="6">
        <f t="shared" si="29"/>
        <v>1.0771254208754208E-3</v>
      </c>
      <c r="E463" s="6">
        <v>2.3696759259259261E-3</v>
      </c>
      <c r="F463" s="6">
        <f t="shared" si="30"/>
        <v>5.213287037037038E-3</v>
      </c>
      <c r="G463" s="6">
        <f t="shared" si="31"/>
        <v>8.0805949074074096E-3</v>
      </c>
      <c r="H463" s="10" t="s">
        <v>1366</v>
      </c>
      <c r="I463" s="16" t="s">
        <v>3431</v>
      </c>
      <c r="J463" s="10" t="s">
        <v>1008</v>
      </c>
      <c r="K463" s="10" t="s">
        <v>1008</v>
      </c>
      <c r="L463" s="8"/>
      <c r="M463" s="8"/>
      <c r="N463" s="10" t="s">
        <v>5</v>
      </c>
      <c r="O463" s="10" t="s">
        <v>3432</v>
      </c>
      <c r="P463" s="10" t="s">
        <v>3433</v>
      </c>
    </row>
    <row r="464" spans="1:16" x14ac:dyDescent="0.3">
      <c r="A464" s="5">
        <v>538</v>
      </c>
      <c r="B464" s="8"/>
      <c r="C464" s="10" t="str">
        <f t="shared" si="28"/>
        <v>-</v>
      </c>
      <c r="D464" s="6">
        <f t="shared" si="29"/>
        <v>1.0781776094276093E-3</v>
      </c>
      <c r="E464" s="6">
        <v>2.3719907407407409E-3</v>
      </c>
      <c r="F464" s="6">
        <f t="shared" si="30"/>
        <v>5.2183796296296301E-3</v>
      </c>
      <c r="G464" s="6">
        <f t="shared" si="31"/>
        <v>8.0884884259259261E-3</v>
      </c>
      <c r="H464" s="10" t="s">
        <v>1369</v>
      </c>
      <c r="I464" s="16" t="s">
        <v>3434</v>
      </c>
      <c r="J464" s="10" t="s">
        <v>1010</v>
      </c>
      <c r="K464" s="10" t="s">
        <v>1010</v>
      </c>
      <c r="L464" s="8"/>
      <c r="M464" s="10" t="s">
        <v>1198</v>
      </c>
      <c r="N464" s="10" t="s">
        <v>3</v>
      </c>
      <c r="O464" s="10" t="s">
        <v>3435</v>
      </c>
      <c r="P464" s="10" t="s">
        <v>3436</v>
      </c>
    </row>
    <row r="465" spans="1:16" x14ac:dyDescent="0.3">
      <c r="A465" s="5">
        <v>537</v>
      </c>
      <c r="B465" s="10">
        <v>11.46</v>
      </c>
      <c r="C465" s="10">
        <f t="shared" si="28"/>
        <v>11.46</v>
      </c>
      <c r="D465" s="6">
        <f t="shared" si="29"/>
        <v>1.0787037037037037E-3</v>
      </c>
      <c r="E465" s="6">
        <v>2.3731481481481481E-3</v>
      </c>
      <c r="F465" s="6">
        <f t="shared" si="30"/>
        <v>5.2209259259259266E-3</v>
      </c>
      <c r="G465" s="6">
        <f t="shared" si="31"/>
        <v>8.0924351851851869E-3</v>
      </c>
      <c r="H465" s="10" t="s">
        <v>1371</v>
      </c>
      <c r="I465" s="16" t="s">
        <v>3437</v>
      </c>
      <c r="J465" s="8"/>
      <c r="K465" s="10" t="s">
        <v>0</v>
      </c>
      <c r="L465" s="8"/>
      <c r="M465" s="8"/>
      <c r="N465" s="10" t="s">
        <v>3438</v>
      </c>
      <c r="O465" s="10" t="s">
        <v>3439</v>
      </c>
      <c r="P465" s="10" t="s">
        <v>3440</v>
      </c>
    </row>
    <row r="466" spans="1:16" x14ac:dyDescent="0.3">
      <c r="A466" s="5">
        <v>536</v>
      </c>
      <c r="B466" s="8"/>
      <c r="C466" s="10" t="str">
        <f t="shared" si="28"/>
        <v>-</v>
      </c>
      <c r="D466" s="6">
        <f t="shared" si="29"/>
        <v>1.079229797979798E-3</v>
      </c>
      <c r="E466" s="6">
        <v>2.3743055555555557E-3</v>
      </c>
      <c r="F466" s="6">
        <f t="shared" si="30"/>
        <v>5.2234722222222231E-3</v>
      </c>
      <c r="G466" s="6">
        <f t="shared" si="31"/>
        <v>8.096381944444446E-3</v>
      </c>
      <c r="H466" s="10" t="s">
        <v>1374</v>
      </c>
      <c r="I466" s="16" t="s">
        <v>3441</v>
      </c>
      <c r="J466" s="10" t="s">
        <v>1012</v>
      </c>
      <c r="K466" s="10" t="s">
        <v>1012</v>
      </c>
      <c r="L466" s="8"/>
      <c r="M466" s="8"/>
      <c r="N466" s="10" t="s">
        <v>3442</v>
      </c>
      <c r="O466" s="10" t="s">
        <v>3443</v>
      </c>
      <c r="P466" s="10" t="s">
        <v>3444</v>
      </c>
    </row>
    <row r="467" spans="1:16" x14ac:dyDescent="0.3">
      <c r="A467" s="5">
        <v>535</v>
      </c>
      <c r="B467" s="10">
        <v>11.47</v>
      </c>
      <c r="C467" s="10">
        <f t="shared" si="28"/>
        <v>11.47</v>
      </c>
      <c r="D467" s="6">
        <f t="shared" si="29"/>
        <v>1.0797558922558922E-3</v>
      </c>
      <c r="E467" s="6">
        <v>2.3754629629629629E-3</v>
      </c>
      <c r="F467" s="6">
        <f t="shared" si="30"/>
        <v>5.2260185185185187E-3</v>
      </c>
      <c r="G467" s="6">
        <f t="shared" si="31"/>
        <v>8.1003287037037051E-3</v>
      </c>
      <c r="H467" s="10" t="s">
        <v>1376</v>
      </c>
      <c r="I467" s="16" t="s">
        <v>3445</v>
      </c>
      <c r="J467" s="10" t="s">
        <v>1016</v>
      </c>
      <c r="K467" s="10" t="s">
        <v>1016</v>
      </c>
      <c r="L467" s="8"/>
      <c r="M467" s="10" t="s">
        <v>1203</v>
      </c>
      <c r="N467" s="10" t="s">
        <v>3446</v>
      </c>
      <c r="O467" s="10" t="s">
        <v>3447</v>
      </c>
      <c r="P467" s="10" t="s">
        <v>3448</v>
      </c>
    </row>
    <row r="468" spans="1:16" x14ac:dyDescent="0.3">
      <c r="A468" s="5">
        <v>534</v>
      </c>
      <c r="B468" s="8"/>
      <c r="C468" s="10" t="str">
        <f t="shared" si="28"/>
        <v>-</v>
      </c>
      <c r="D468" s="6">
        <f t="shared" si="29"/>
        <v>1.0802819865319865E-3</v>
      </c>
      <c r="E468" s="6">
        <v>2.3766203703703705E-3</v>
      </c>
      <c r="F468" s="6">
        <f t="shared" si="30"/>
        <v>5.2285648148148152E-3</v>
      </c>
      <c r="G468" s="6">
        <f t="shared" si="31"/>
        <v>8.1042754629629642E-3</v>
      </c>
      <c r="H468" s="10" t="s">
        <v>1381</v>
      </c>
      <c r="I468" s="16" t="s">
        <v>3449</v>
      </c>
      <c r="J468" s="8"/>
      <c r="K468" s="10" t="s">
        <v>0</v>
      </c>
      <c r="L468" s="10" t="s">
        <v>1289</v>
      </c>
      <c r="M468" s="8"/>
      <c r="N468" s="10" t="s">
        <v>3450</v>
      </c>
      <c r="O468" s="10" t="s">
        <v>3451</v>
      </c>
      <c r="P468" s="10" t="s">
        <v>3452</v>
      </c>
    </row>
    <row r="469" spans="1:16" x14ac:dyDescent="0.3">
      <c r="A469" s="5">
        <v>533</v>
      </c>
      <c r="B469" s="10">
        <v>11.48</v>
      </c>
      <c r="C469" s="10">
        <f t="shared" si="28"/>
        <v>11.48</v>
      </c>
      <c r="D469" s="6">
        <f t="shared" si="29"/>
        <v>1.0808080808080807E-3</v>
      </c>
      <c r="E469" s="6">
        <v>2.3777777777777777E-3</v>
      </c>
      <c r="F469" s="6">
        <f t="shared" si="30"/>
        <v>5.2311111111111117E-3</v>
      </c>
      <c r="G469" s="6">
        <f t="shared" si="31"/>
        <v>8.1082222222222233E-3</v>
      </c>
      <c r="H469" s="10" t="s">
        <v>1384</v>
      </c>
      <c r="I469" s="16" t="s">
        <v>3453</v>
      </c>
      <c r="J469" s="10" t="s">
        <v>1018</v>
      </c>
      <c r="K469" s="10" t="s">
        <v>1018</v>
      </c>
      <c r="L469" s="8"/>
      <c r="M469" s="8"/>
      <c r="N469" s="10" t="s">
        <v>3454</v>
      </c>
      <c r="O469" s="10" t="s">
        <v>3455</v>
      </c>
      <c r="P469" s="10" t="s">
        <v>3456</v>
      </c>
    </row>
    <row r="470" spans="1:16" x14ac:dyDescent="0.3">
      <c r="A470" s="5">
        <v>532</v>
      </c>
      <c r="B470" s="8"/>
      <c r="C470" s="10" t="str">
        <f t="shared" si="28"/>
        <v>-</v>
      </c>
      <c r="D470" s="6">
        <f t="shared" si="29"/>
        <v>1.081334175084175E-3</v>
      </c>
      <c r="E470" s="6">
        <v>2.3789351851851853E-3</v>
      </c>
      <c r="F470" s="6">
        <f t="shared" si="30"/>
        <v>5.2336574074074082E-3</v>
      </c>
      <c r="G470" s="6">
        <f t="shared" si="31"/>
        <v>8.1121689814814824E-3</v>
      </c>
      <c r="H470" s="10" t="s">
        <v>1387</v>
      </c>
      <c r="I470" s="16" t="s">
        <v>3457</v>
      </c>
      <c r="J470" s="10" t="s">
        <v>1021</v>
      </c>
      <c r="K470" s="10" t="s">
        <v>1021</v>
      </c>
      <c r="L470" s="8"/>
      <c r="M470" s="10" t="s">
        <v>1208</v>
      </c>
      <c r="N470" s="10" t="s">
        <v>3458</v>
      </c>
      <c r="O470" s="10" t="s">
        <v>3459</v>
      </c>
      <c r="P470" s="10" t="s">
        <v>3460</v>
      </c>
    </row>
    <row r="471" spans="1:16" x14ac:dyDescent="0.3">
      <c r="A471" s="5">
        <v>531</v>
      </c>
      <c r="B471" s="10">
        <v>11.49</v>
      </c>
      <c r="C471" s="10">
        <f t="shared" si="28"/>
        <v>11.49</v>
      </c>
      <c r="D471" s="6">
        <f t="shared" si="29"/>
        <v>1.0818602693602691E-3</v>
      </c>
      <c r="E471" s="6">
        <v>2.3800925925925925E-3</v>
      </c>
      <c r="F471" s="6">
        <f t="shared" si="30"/>
        <v>5.2362037037037039E-3</v>
      </c>
      <c r="G471" s="6">
        <f t="shared" si="31"/>
        <v>8.1161157407407414E-3</v>
      </c>
      <c r="H471" s="10" t="s">
        <v>1389</v>
      </c>
      <c r="I471" s="16" t="s">
        <v>3461</v>
      </c>
      <c r="J471" s="10" t="s">
        <v>1023</v>
      </c>
      <c r="K471" s="10" t="s">
        <v>1023</v>
      </c>
      <c r="L471" s="8"/>
      <c r="M471" s="8"/>
      <c r="N471" s="10" t="s">
        <v>3462</v>
      </c>
      <c r="O471" s="10" t="s">
        <v>3463</v>
      </c>
      <c r="P471" s="10" t="s">
        <v>3464</v>
      </c>
    </row>
    <row r="472" spans="1:16" x14ac:dyDescent="0.3">
      <c r="A472" s="5">
        <v>530</v>
      </c>
      <c r="B472" s="8"/>
      <c r="C472" s="10" t="str">
        <f t="shared" si="28"/>
        <v>-</v>
      </c>
      <c r="D472" s="6">
        <f t="shared" si="29"/>
        <v>1.0823863636363637E-3</v>
      </c>
      <c r="E472" s="6">
        <v>2.3812500000000001E-3</v>
      </c>
      <c r="F472" s="6">
        <f t="shared" si="30"/>
        <v>5.2387500000000004E-3</v>
      </c>
      <c r="G472" s="6">
        <f t="shared" si="31"/>
        <v>8.1200625000000005E-3</v>
      </c>
      <c r="H472" s="10" t="s">
        <v>1392</v>
      </c>
      <c r="I472" s="16" t="s">
        <v>3465</v>
      </c>
      <c r="J472" s="8"/>
      <c r="K472" s="10" t="s">
        <v>0</v>
      </c>
      <c r="L472" s="8"/>
      <c r="M472" s="10" t="s">
        <v>1212</v>
      </c>
      <c r="N472" s="10" t="s">
        <v>3466</v>
      </c>
      <c r="O472" s="10" t="s">
        <v>3467</v>
      </c>
      <c r="P472" s="10" t="s">
        <v>3468</v>
      </c>
    </row>
    <row r="473" spans="1:16" x14ac:dyDescent="0.3">
      <c r="A473" s="5">
        <v>529</v>
      </c>
      <c r="B473" s="10">
        <v>11.5</v>
      </c>
      <c r="C473" s="10">
        <f t="shared" si="28"/>
        <v>11.5</v>
      </c>
      <c r="D473" s="6">
        <f t="shared" si="29"/>
        <v>1.0829124579124578E-3</v>
      </c>
      <c r="E473" s="6">
        <v>2.3824074074074073E-3</v>
      </c>
      <c r="F473" s="6">
        <f t="shared" si="30"/>
        <v>5.2412962962962968E-3</v>
      </c>
      <c r="G473" s="6">
        <f t="shared" si="31"/>
        <v>8.1240092592592596E-3</v>
      </c>
      <c r="H473" s="10" t="s">
        <v>1394</v>
      </c>
      <c r="I473" s="16" t="s">
        <v>3469</v>
      </c>
      <c r="J473" s="10" t="s">
        <v>1026</v>
      </c>
      <c r="K473" s="10" t="s">
        <v>1026</v>
      </c>
      <c r="L473" s="8"/>
      <c r="M473" s="8"/>
      <c r="N473" s="10" t="s">
        <v>3470</v>
      </c>
      <c r="O473" s="10" t="s">
        <v>3471</v>
      </c>
      <c r="P473" s="10" t="s">
        <v>3472</v>
      </c>
    </row>
    <row r="474" spans="1:16" x14ac:dyDescent="0.3">
      <c r="A474" s="5">
        <v>528</v>
      </c>
      <c r="B474" s="8"/>
      <c r="C474" s="10" t="str">
        <f t="shared" si="28"/>
        <v>-</v>
      </c>
      <c r="D474" s="6">
        <f t="shared" si="29"/>
        <v>1.0839646464646463E-3</v>
      </c>
      <c r="E474" s="6">
        <v>2.3847222222222221E-3</v>
      </c>
      <c r="F474" s="6">
        <f t="shared" si="30"/>
        <v>5.246388888888889E-3</v>
      </c>
      <c r="G474" s="6">
        <f t="shared" si="31"/>
        <v>8.1319027777777778E-3</v>
      </c>
      <c r="H474" s="10" t="s">
        <v>1398</v>
      </c>
      <c r="I474" s="16" t="s">
        <v>3473</v>
      </c>
      <c r="J474" s="10" t="s">
        <v>1028</v>
      </c>
      <c r="K474" s="10" t="s">
        <v>1028</v>
      </c>
      <c r="L474" s="8"/>
      <c r="M474" s="8"/>
      <c r="N474" s="10" t="s">
        <v>3474</v>
      </c>
      <c r="O474" s="10" t="s">
        <v>3475</v>
      </c>
      <c r="P474" s="10" t="s">
        <v>3476</v>
      </c>
    </row>
    <row r="475" spans="1:16" x14ac:dyDescent="0.3">
      <c r="A475" s="5">
        <v>527</v>
      </c>
      <c r="B475" s="10">
        <v>11.51</v>
      </c>
      <c r="C475" s="10">
        <f t="shared" si="28"/>
        <v>11.51</v>
      </c>
      <c r="D475" s="6">
        <f t="shared" si="29"/>
        <v>1.0844907407407407E-3</v>
      </c>
      <c r="E475" s="6">
        <v>2.3858796296296297E-3</v>
      </c>
      <c r="F475" s="6">
        <f t="shared" si="30"/>
        <v>5.2489351851851855E-3</v>
      </c>
      <c r="G475" s="6">
        <f t="shared" si="31"/>
        <v>8.1358495370370369E-3</v>
      </c>
      <c r="H475" s="10" t="s">
        <v>1400</v>
      </c>
      <c r="I475" s="16" t="s">
        <v>3477</v>
      </c>
      <c r="J475" s="8"/>
      <c r="K475" s="10" t="s">
        <v>0</v>
      </c>
      <c r="L475" s="8"/>
      <c r="M475" s="10" t="s">
        <v>1216</v>
      </c>
      <c r="N475" s="10" t="s">
        <v>3478</v>
      </c>
      <c r="O475" s="10" t="s">
        <v>3479</v>
      </c>
      <c r="P475" s="10" t="s">
        <v>3480</v>
      </c>
    </row>
    <row r="476" spans="1:16" x14ac:dyDescent="0.3">
      <c r="A476" s="5">
        <v>526</v>
      </c>
      <c r="B476" s="8"/>
      <c r="C476" s="10" t="str">
        <f t="shared" si="28"/>
        <v>-</v>
      </c>
      <c r="D476" s="6">
        <f t="shared" si="29"/>
        <v>1.0850168350168348E-3</v>
      </c>
      <c r="E476" s="6">
        <v>2.3870370370370369E-3</v>
      </c>
      <c r="F476" s="6">
        <f t="shared" si="30"/>
        <v>5.251481481481482E-3</v>
      </c>
      <c r="G476" s="6">
        <f t="shared" si="31"/>
        <v>8.1397962962962978E-3</v>
      </c>
      <c r="H476" s="10" t="s">
        <v>1403</v>
      </c>
      <c r="I476" s="16" t="s">
        <v>3481</v>
      </c>
      <c r="J476" s="10" t="s">
        <v>1030</v>
      </c>
      <c r="K476" s="10" t="s">
        <v>1030</v>
      </c>
      <c r="L476" s="8"/>
      <c r="M476" s="8"/>
      <c r="N476" s="10" t="s">
        <v>3482</v>
      </c>
      <c r="O476" s="10" t="s">
        <v>3483</v>
      </c>
      <c r="P476" s="10" t="s">
        <v>3484</v>
      </c>
    </row>
    <row r="477" spans="1:16" x14ac:dyDescent="0.3">
      <c r="A477" s="5">
        <v>525</v>
      </c>
      <c r="B477" s="10">
        <v>11.52</v>
      </c>
      <c r="C477" s="10">
        <f t="shared" si="28"/>
        <v>11.52</v>
      </c>
      <c r="D477" s="6">
        <f t="shared" si="29"/>
        <v>1.0855429292929292E-3</v>
      </c>
      <c r="E477" s="6">
        <v>2.3881944444444445E-3</v>
      </c>
      <c r="F477" s="6">
        <f t="shared" si="30"/>
        <v>5.2540277777777785E-3</v>
      </c>
      <c r="G477" s="6">
        <f t="shared" si="31"/>
        <v>8.1437430555555568E-3</v>
      </c>
      <c r="H477" s="10" t="s">
        <v>1406</v>
      </c>
      <c r="I477" s="16" t="s">
        <v>3485</v>
      </c>
      <c r="J477" s="10" t="s">
        <v>1032</v>
      </c>
      <c r="K477" s="10" t="s">
        <v>1032</v>
      </c>
      <c r="L477" s="8"/>
      <c r="M477" s="8"/>
      <c r="N477" s="10" t="s">
        <v>3486</v>
      </c>
      <c r="O477" s="10" t="s">
        <v>3487</v>
      </c>
      <c r="P477" s="10" t="s">
        <v>3488</v>
      </c>
    </row>
    <row r="478" spans="1:16" x14ac:dyDescent="0.3">
      <c r="A478" s="5">
        <v>524</v>
      </c>
      <c r="B478" s="8"/>
      <c r="C478" s="10" t="str">
        <f t="shared" si="28"/>
        <v>-</v>
      </c>
      <c r="D478" s="6">
        <f t="shared" si="29"/>
        <v>1.0860690235690235E-3</v>
      </c>
      <c r="E478" s="6">
        <v>2.3893518518518517E-3</v>
      </c>
      <c r="F478" s="6">
        <f t="shared" si="30"/>
        <v>5.2565740740740741E-3</v>
      </c>
      <c r="G478" s="6">
        <f t="shared" si="31"/>
        <v>8.1476898148148159E-3</v>
      </c>
      <c r="H478" s="8"/>
      <c r="I478" s="8"/>
      <c r="J478" s="10" t="s">
        <v>1035</v>
      </c>
      <c r="K478" s="10" t="s">
        <v>1035</v>
      </c>
      <c r="L478" s="8"/>
      <c r="M478" s="10" t="s">
        <v>1221</v>
      </c>
      <c r="N478" s="10" t="s">
        <v>3489</v>
      </c>
      <c r="O478" s="10" t="s">
        <v>3490</v>
      </c>
      <c r="P478" s="10" t="s">
        <v>3491</v>
      </c>
    </row>
    <row r="479" spans="1:16" x14ac:dyDescent="0.3">
      <c r="A479" s="5">
        <v>523</v>
      </c>
      <c r="B479" s="10">
        <v>11.53</v>
      </c>
      <c r="C479" s="10">
        <f t="shared" si="28"/>
        <v>11.53</v>
      </c>
      <c r="D479" s="6">
        <f t="shared" si="29"/>
        <v>1.0865951178451179E-3</v>
      </c>
      <c r="E479" s="6">
        <v>2.3905092592592593E-3</v>
      </c>
      <c r="F479" s="6">
        <f t="shared" si="30"/>
        <v>5.2591203703703706E-3</v>
      </c>
      <c r="G479" s="6">
        <f t="shared" si="31"/>
        <v>8.151636574074075E-3</v>
      </c>
      <c r="H479" s="10" t="s">
        <v>1408</v>
      </c>
      <c r="I479" s="16" t="s">
        <v>3492</v>
      </c>
      <c r="J479" s="8"/>
      <c r="K479" s="10" t="s">
        <v>0</v>
      </c>
      <c r="L479" s="10" t="s">
        <v>1306</v>
      </c>
      <c r="M479" s="8"/>
      <c r="N479" s="10" t="s">
        <v>3493</v>
      </c>
      <c r="O479" s="10" t="s">
        <v>3494</v>
      </c>
      <c r="P479" s="10" t="s">
        <v>3495</v>
      </c>
    </row>
    <row r="480" spans="1:16" x14ac:dyDescent="0.3">
      <c r="A480" s="5">
        <v>522</v>
      </c>
      <c r="B480" s="8"/>
      <c r="C480" s="10" t="str">
        <f t="shared" si="28"/>
        <v>-</v>
      </c>
      <c r="D480" s="6">
        <f t="shared" si="29"/>
        <v>1.087121212121212E-3</v>
      </c>
      <c r="E480" s="6">
        <v>2.3916666666666665E-3</v>
      </c>
      <c r="F480" s="6">
        <f t="shared" si="30"/>
        <v>5.2616666666666671E-3</v>
      </c>
      <c r="G480" s="6">
        <f t="shared" si="31"/>
        <v>8.1555833333333341E-3</v>
      </c>
      <c r="H480" s="10" t="s">
        <v>1411</v>
      </c>
      <c r="I480" s="16" t="s">
        <v>3496</v>
      </c>
      <c r="J480" s="10" t="s">
        <v>1038</v>
      </c>
      <c r="K480" s="10" t="s">
        <v>1038</v>
      </c>
      <c r="L480" s="8"/>
      <c r="M480" s="10" t="s">
        <v>1225</v>
      </c>
      <c r="N480" s="10" t="s">
        <v>3497</v>
      </c>
      <c r="O480" s="10" t="s">
        <v>3498</v>
      </c>
      <c r="P480" s="10" t="s">
        <v>3499</v>
      </c>
    </row>
    <row r="481" spans="1:16" x14ac:dyDescent="0.3">
      <c r="A481" s="5">
        <v>521</v>
      </c>
      <c r="B481" s="8"/>
      <c r="C481" s="10" t="str">
        <f t="shared" si="28"/>
        <v>-</v>
      </c>
      <c r="D481" s="6">
        <f t="shared" si="29"/>
        <v>1.0876473063973064E-3</v>
      </c>
      <c r="E481" s="6">
        <v>2.3928240740740741E-3</v>
      </c>
      <c r="F481" s="6">
        <f t="shared" si="30"/>
        <v>5.2642129629629636E-3</v>
      </c>
      <c r="G481" s="6">
        <f t="shared" si="31"/>
        <v>8.1595300925925932E-3</v>
      </c>
      <c r="H481" s="10" t="s">
        <v>1413</v>
      </c>
      <c r="I481" s="16" t="s">
        <v>3500</v>
      </c>
      <c r="J481" s="10" t="s">
        <v>1041</v>
      </c>
      <c r="K481" s="10" t="s">
        <v>1041</v>
      </c>
      <c r="L481" s="8"/>
      <c r="M481" s="8"/>
      <c r="N481" s="10" t="s">
        <v>3501</v>
      </c>
      <c r="O481" s="10" t="s">
        <v>3502</v>
      </c>
      <c r="P481" s="10" t="s">
        <v>3503</v>
      </c>
    </row>
    <row r="482" spans="1:16" x14ac:dyDescent="0.3">
      <c r="A482" s="5">
        <v>520</v>
      </c>
      <c r="B482" s="10">
        <v>11.54</v>
      </c>
      <c r="C482" s="10">
        <f t="shared" si="28"/>
        <v>11.54</v>
      </c>
      <c r="D482" s="6">
        <f t="shared" si="29"/>
        <v>1.0881734006734005E-3</v>
      </c>
      <c r="E482" s="6">
        <v>2.3939814814814813E-3</v>
      </c>
      <c r="F482" s="6">
        <f t="shared" si="30"/>
        <v>5.2667592592592592E-3</v>
      </c>
      <c r="G482" s="6">
        <f t="shared" si="31"/>
        <v>8.1634768518518523E-3</v>
      </c>
      <c r="H482" s="10" t="s">
        <v>1417</v>
      </c>
      <c r="I482" s="16" t="s">
        <v>3504</v>
      </c>
      <c r="J482" s="8"/>
      <c r="K482" s="10" t="s">
        <v>0</v>
      </c>
      <c r="L482" s="8"/>
      <c r="M482" s="8"/>
      <c r="N482" s="10" t="s">
        <v>3505</v>
      </c>
      <c r="O482" s="10" t="s">
        <v>3506</v>
      </c>
      <c r="P482" s="10" t="s">
        <v>3507</v>
      </c>
    </row>
    <row r="483" spans="1:16" x14ac:dyDescent="0.3">
      <c r="A483" s="5">
        <v>519</v>
      </c>
      <c r="B483" s="10">
        <v>11.55</v>
      </c>
      <c r="C483" s="10">
        <f t="shared" si="28"/>
        <v>11.55</v>
      </c>
      <c r="D483" s="6">
        <f t="shared" si="29"/>
        <v>1.0886994949494948E-3</v>
      </c>
      <c r="E483" s="6">
        <v>2.3951388888888889E-3</v>
      </c>
      <c r="F483" s="6">
        <f t="shared" si="30"/>
        <v>5.2693055555555557E-3</v>
      </c>
      <c r="G483" s="6">
        <f t="shared" si="31"/>
        <v>8.1674236111111114E-3</v>
      </c>
      <c r="H483" s="10" t="s">
        <v>1419</v>
      </c>
      <c r="I483" s="16" t="s">
        <v>3508</v>
      </c>
      <c r="J483" s="10" t="s">
        <v>1044</v>
      </c>
      <c r="K483" s="10" t="s">
        <v>1044</v>
      </c>
      <c r="L483" s="8"/>
      <c r="M483" s="10" t="s">
        <v>1230</v>
      </c>
      <c r="N483" s="10" t="s">
        <v>3509</v>
      </c>
      <c r="O483" s="10" t="s">
        <v>3510</v>
      </c>
      <c r="P483" s="10" t="s">
        <v>3511</v>
      </c>
    </row>
    <row r="484" spans="1:16" x14ac:dyDescent="0.3">
      <c r="A484" s="5">
        <v>518</v>
      </c>
      <c r="B484" s="8"/>
      <c r="C484" s="10" t="str">
        <f t="shared" si="28"/>
        <v>-</v>
      </c>
      <c r="D484" s="6">
        <f t="shared" si="29"/>
        <v>1.089225589225589E-3</v>
      </c>
      <c r="E484" s="6">
        <v>2.3962962962962961E-3</v>
      </c>
      <c r="F484" s="6">
        <f t="shared" si="30"/>
        <v>5.2718518518518522E-3</v>
      </c>
      <c r="G484" s="6">
        <f t="shared" si="31"/>
        <v>8.1713703703703705E-3</v>
      </c>
      <c r="H484" s="10" t="s">
        <v>1422</v>
      </c>
      <c r="I484" s="16" t="s">
        <v>3512</v>
      </c>
      <c r="J484" s="10" t="s">
        <v>1046</v>
      </c>
      <c r="K484" s="10" t="s">
        <v>1046</v>
      </c>
      <c r="L484" s="8"/>
      <c r="M484" s="8"/>
      <c r="N484" s="10" t="s">
        <v>3513</v>
      </c>
      <c r="O484" s="10" t="s">
        <v>3514</v>
      </c>
      <c r="P484" s="10" t="s">
        <v>3515</v>
      </c>
    </row>
    <row r="485" spans="1:16" x14ac:dyDescent="0.3">
      <c r="A485" s="5">
        <v>517</v>
      </c>
      <c r="B485" s="10">
        <v>11.56</v>
      </c>
      <c r="C485" s="10">
        <f t="shared" si="28"/>
        <v>11.56</v>
      </c>
      <c r="D485" s="6">
        <f t="shared" si="29"/>
        <v>1.0897516835016833E-3</v>
      </c>
      <c r="E485" s="6">
        <v>2.3974537037037037E-3</v>
      </c>
      <c r="F485" s="6">
        <f t="shared" si="30"/>
        <v>5.2743981481481487E-3</v>
      </c>
      <c r="G485" s="6">
        <f t="shared" si="31"/>
        <v>8.1753171296296313E-3</v>
      </c>
      <c r="H485" s="10" t="s">
        <v>1426</v>
      </c>
      <c r="I485" s="16" t="s">
        <v>3516</v>
      </c>
      <c r="J485" s="10" t="s">
        <v>1049</v>
      </c>
      <c r="K485" s="10" t="s">
        <v>1049</v>
      </c>
      <c r="L485" s="8"/>
      <c r="M485" s="8"/>
      <c r="N485" s="10" t="s">
        <v>3517</v>
      </c>
      <c r="O485" s="10" t="s">
        <v>3518</v>
      </c>
      <c r="P485" s="10" t="s">
        <v>3519</v>
      </c>
    </row>
    <row r="486" spans="1:16" x14ac:dyDescent="0.3">
      <c r="A486" s="5">
        <v>516</v>
      </c>
      <c r="B486" s="8"/>
      <c r="C486" s="10" t="str">
        <f t="shared" si="28"/>
        <v>-</v>
      </c>
      <c r="D486" s="6">
        <f t="shared" si="29"/>
        <v>1.0902777777777777E-3</v>
      </c>
      <c r="E486" s="6">
        <v>2.3986111111111109E-3</v>
      </c>
      <c r="F486" s="6">
        <f t="shared" si="30"/>
        <v>5.2769444444444443E-3</v>
      </c>
      <c r="G486" s="6">
        <f t="shared" si="31"/>
        <v>8.1792638888888887E-3</v>
      </c>
      <c r="H486" s="10" t="s">
        <v>1429</v>
      </c>
      <c r="I486" s="16" t="s">
        <v>3520</v>
      </c>
      <c r="J486" s="8"/>
      <c r="K486" s="10" t="s">
        <v>0</v>
      </c>
      <c r="L486" s="8"/>
      <c r="M486" s="10" t="s">
        <v>1236</v>
      </c>
      <c r="N486" s="10" t="s">
        <v>3521</v>
      </c>
      <c r="O486" s="10" t="s">
        <v>3522</v>
      </c>
      <c r="P486" s="10" t="s">
        <v>3523</v>
      </c>
    </row>
    <row r="487" spans="1:16" x14ac:dyDescent="0.3">
      <c r="A487" s="5">
        <v>515</v>
      </c>
      <c r="B487" s="10">
        <v>11.57</v>
      </c>
      <c r="C487" s="10">
        <f t="shared" si="28"/>
        <v>11.57</v>
      </c>
      <c r="D487" s="6">
        <f t="shared" si="29"/>
        <v>1.090803872053872E-3</v>
      </c>
      <c r="E487" s="6">
        <v>2.3997685185185185E-3</v>
      </c>
      <c r="F487" s="6">
        <f t="shared" si="30"/>
        <v>5.2794907407407408E-3</v>
      </c>
      <c r="G487" s="6">
        <f t="shared" si="31"/>
        <v>8.1832106481481478E-3</v>
      </c>
      <c r="H487" s="10" t="s">
        <v>1431</v>
      </c>
      <c r="I487" s="16" t="s">
        <v>3524</v>
      </c>
      <c r="J487" s="10" t="s">
        <v>1050</v>
      </c>
      <c r="K487" s="10" t="s">
        <v>1050</v>
      </c>
      <c r="L487" s="8"/>
      <c r="M487" s="8"/>
      <c r="N487" s="10" t="s">
        <v>3525</v>
      </c>
      <c r="O487" s="10" t="s">
        <v>3526</v>
      </c>
      <c r="P487" s="10" t="s">
        <v>3527</v>
      </c>
    </row>
    <row r="488" spans="1:16" x14ac:dyDescent="0.3">
      <c r="A488" s="5">
        <v>514</v>
      </c>
      <c r="B488" s="8"/>
      <c r="C488" s="10" t="str">
        <f t="shared" si="28"/>
        <v>-</v>
      </c>
      <c r="D488" s="6">
        <f t="shared" si="29"/>
        <v>1.0918560606060605E-3</v>
      </c>
      <c r="E488" s="6">
        <v>2.4020833333333333E-3</v>
      </c>
      <c r="F488" s="6">
        <f t="shared" si="30"/>
        <v>5.2845833333333338E-3</v>
      </c>
      <c r="G488" s="6">
        <f t="shared" si="31"/>
        <v>8.1911041666666677E-3</v>
      </c>
      <c r="H488" s="10" t="s">
        <v>1435</v>
      </c>
      <c r="I488" s="16" t="s">
        <v>3528</v>
      </c>
      <c r="J488" s="10" t="s">
        <v>1053</v>
      </c>
      <c r="K488" s="10" t="s">
        <v>1053</v>
      </c>
      <c r="L488" s="8"/>
      <c r="M488" s="10" t="s">
        <v>1240</v>
      </c>
      <c r="N488" s="10" t="s">
        <v>3529</v>
      </c>
      <c r="O488" s="10" t="s">
        <v>3530</v>
      </c>
      <c r="P488" s="10" t="s">
        <v>3531</v>
      </c>
    </row>
    <row r="489" spans="1:16" x14ac:dyDescent="0.3">
      <c r="A489" s="5">
        <v>513</v>
      </c>
      <c r="B489" s="10">
        <v>11.58</v>
      </c>
      <c r="C489" s="10">
        <f t="shared" si="28"/>
        <v>11.58</v>
      </c>
      <c r="D489" s="6">
        <f t="shared" si="29"/>
        <v>1.0923821548821547E-3</v>
      </c>
      <c r="E489" s="6">
        <v>2.4032407407407405E-3</v>
      </c>
      <c r="F489" s="6">
        <f t="shared" si="30"/>
        <v>5.2871296296296295E-3</v>
      </c>
      <c r="G489" s="6">
        <f t="shared" si="31"/>
        <v>8.1950509259259251E-3</v>
      </c>
      <c r="H489" s="10" t="s">
        <v>1437</v>
      </c>
      <c r="I489" s="16" t="s">
        <v>3532</v>
      </c>
      <c r="J489" s="10" t="s">
        <v>1056</v>
      </c>
      <c r="K489" s="10" t="s">
        <v>1056</v>
      </c>
      <c r="L489" s="8"/>
      <c r="M489" s="8"/>
      <c r="N489" s="10" t="s">
        <v>3533</v>
      </c>
      <c r="O489" s="10" t="s">
        <v>3534</v>
      </c>
      <c r="P489" s="10" t="s">
        <v>3535</v>
      </c>
    </row>
    <row r="490" spans="1:16" x14ac:dyDescent="0.3">
      <c r="A490" s="5">
        <v>512</v>
      </c>
      <c r="B490" s="8"/>
      <c r="C490" s="10" t="str">
        <f t="shared" si="28"/>
        <v>-</v>
      </c>
      <c r="D490" s="6">
        <f t="shared" si="29"/>
        <v>1.092908249158249E-3</v>
      </c>
      <c r="E490" s="6">
        <v>2.4043981481481481E-3</v>
      </c>
      <c r="F490" s="6">
        <f t="shared" si="30"/>
        <v>5.289675925925926E-3</v>
      </c>
      <c r="G490" s="6">
        <f t="shared" si="31"/>
        <v>8.1989976851851859E-3</v>
      </c>
      <c r="H490" s="10" t="s">
        <v>1440</v>
      </c>
      <c r="I490" s="16" t="s">
        <v>3536</v>
      </c>
      <c r="J490" s="8"/>
      <c r="K490" s="10" t="s">
        <v>0</v>
      </c>
      <c r="L490" s="10" t="s">
        <v>1324</v>
      </c>
      <c r="M490" s="8"/>
      <c r="N490" s="10" t="s">
        <v>3537</v>
      </c>
      <c r="O490" s="10" t="s">
        <v>3538</v>
      </c>
      <c r="P490" s="10" t="s">
        <v>3539</v>
      </c>
    </row>
    <row r="491" spans="1:16" x14ac:dyDescent="0.3">
      <c r="A491" s="5">
        <v>511</v>
      </c>
      <c r="B491" s="10">
        <v>11.59</v>
      </c>
      <c r="C491" s="10">
        <f t="shared" si="28"/>
        <v>11.59</v>
      </c>
      <c r="D491" s="6">
        <f t="shared" si="29"/>
        <v>1.0934343434343431E-3</v>
      </c>
      <c r="E491" s="6">
        <v>2.4055555555555553E-3</v>
      </c>
      <c r="F491" s="6">
        <f t="shared" si="30"/>
        <v>5.2922222222222225E-3</v>
      </c>
      <c r="G491" s="6">
        <f t="shared" si="31"/>
        <v>8.202944444444445E-3</v>
      </c>
      <c r="H491" s="10" t="s">
        <v>1443</v>
      </c>
      <c r="I491" s="16" t="s">
        <v>3540</v>
      </c>
      <c r="J491" s="10" t="s">
        <v>1059</v>
      </c>
      <c r="K491" s="10" t="s">
        <v>1059</v>
      </c>
      <c r="L491" s="8"/>
      <c r="M491" s="10" t="s">
        <v>1245</v>
      </c>
      <c r="N491" s="10" t="s">
        <v>3541</v>
      </c>
      <c r="O491" s="10" t="s">
        <v>3542</v>
      </c>
      <c r="P491" s="10" t="s">
        <v>3543</v>
      </c>
    </row>
    <row r="492" spans="1:16" x14ac:dyDescent="0.3">
      <c r="A492" s="5">
        <v>510</v>
      </c>
      <c r="B492" s="8"/>
      <c r="C492" s="10" t="str">
        <f t="shared" si="28"/>
        <v>-</v>
      </c>
      <c r="D492" s="6">
        <f t="shared" si="29"/>
        <v>1.0939604377104377E-3</v>
      </c>
      <c r="E492" s="6">
        <v>2.4067129629629629E-3</v>
      </c>
      <c r="F492" s="6">
        <f t="shared" si="30"/>
        <v>5.294768518518519E-3</v>
      </c>
      <c r="G492" s="6">
        <f t="shared" si="31"/>
        <v>8.2068912037037041E-3</v>
      </c>
      <c r="H492" s="10" t="s">
        <v>1445</v>
      </c>
      <c r="I492" s="16" t="s">
        <v>3544</v>
      </c>
      <c r="J492" s="10" t="s">
        <v>1060</v>
      </c>
      <c r="K492" s="10" t="s">
        <v>1060</v>
      </c>
      <c r="L492" s="8"/>
      <c r="M492" s="8"/>
      <c r="N492" s="10" t="s">
        <v>3545</v>
      </c>
      <c r="O492" s="10" t="s">
        <v>3546</v>
      </c>
      <c r="P492" s="10" t="s">
        <v>3547</v>
      </c>
    </row>
    <row r="493" spans="1:16" x14ac:dyDescent="0.3">
      <c r="A493" s="5">
        <v>509</v>
      </c>
      <c r="B493" s="10">
        <v>11.6</v>
      </c>
      <c r="C493" s="10">
        <f t="shared" si="28"/>
        <v>11.6</v>
      </c>
      <c r="D493" s="6">
        <f t="shared" si="29"/>
        <v>1.0950126262626264E-3</v>
      </c>
      <c r="E493" s="6">
        <v>2.4090277777777782E-3</v>
      </c>
      <c r="F493" s="6">
        <f t="shared" si="30"/>
        <v>5.299861111111112E-3</v>
      </c>
      <c r="G493" s="6">
        <f t="shared" si="31"/>
        <v>8.214784722222224E-3</v>
      </c>
      <c r="H493" s="10" t="s">
        <v>1448</v>
      </c>
      <c r="I493" s="16" t="s">
        <v>3548</v>
      </c>
      <c r="J493" s="10" t="s">
        <v>1063</v>
      </c>
      <c r="K493" s="10" t="s">
        <v>1063</v>
      </c>
      <c r="L493" s="8"/>
      <c r="M493" s="8"/>
      <c r="N493" s="10" t="s">
        <v>3549</v>
      </c>
      <c r="O493" s="10" t="s">
        <v>3550</v>
      </c>
      <c r="P493" s="10" t="s">
        <v>3551</v>
      </c>
    </row>
    <row r="494" spans="1:16" x14ac:dyDescent="0.3">
      <c r="A494" s="5">
        <v>508</v>
      </c>
      <c r="B494" s="8"/>
      <c r="C494" s="10" t="str">
        <f t="shared" si="28"/>
        <v>-</v>
      </c>
      <c r="D494" s="6">
        <f t="shared" si="29"/>
        <v>1.0955387205387206E-3</v>
      </c>
      <c r="E494" s="6">
        <v>2.4101851851851853E-3</v>
      </c>
      <c r="F494" s="6">
        <f t="shared" si="30"/>
        <v>5.3024074074074085E-3</v>
      </c>
      <c r="G494" s="6">
        <f t="shared" si="31"/>
        <v>8.2187314814814831E-3</v>
      </c>
      <c r="H494" s="10" t="s">
        <v>1451</v>
      </c>
      <c r="I494" s="16" t="s">
        <v>3552</v>
      </c>
      <c r="J494" s="8"/>
      <c r="K494" s="10" t="s">
        <v>0</v>
      </c>
      <c r="L494" s="8"/>
      <c r="M494" s="10" t="s">
        <v>1250</v>
      </c>
      <c r="N494" s="10" t="s">
        <v>3553</v>
      </c>
      <c r="O494" s="10" t="s">
        <v>3554</v>
      </c>
      <c r="P494" s="10" t="s">
        <v>3555</v>
      </c>
    </row>
    <row r="495" spans="1:16" x14ac:dyDescent="0.3">
      <c r="A495" s="5">
        <v>507</v>
      </c>
      <c r="B495" s="10">
        <v>11.61</v>
      </c>
      <c r="C495" s="10">
        <f t="shared" si="28"/>
        <v>11.61</v>
      </c>
      <c r="D495" s="6">
        <f t="shared" si="29"/>
        <v>1.0960648148148149E-3</v>
      </c>
      <c r="E495" s="6">
        <v>2.411342592592593E-3</v>
      </c>
      <c r="F495" s="6">
        <f t="shared" si="30"/>
        <v>5.304953703703705E-3</v>
      </c>
      <c r="G495" s="6">
        <f t="shared" si="31"/>
        <v>8.2226782407407422E-3</v>
      </c>
      <c r="H495" s="10" t="s">
        <v>1454</v>
      </c>
      <c r="I495" s="16" t="s">
        <v>3556</v>
      </c>
      <c r="J495" s="10" t="s">
        <v>1067</v>
      </c>
      <c r="K495" s="10" t="s">
        <v>1067</v>
      </c>
      <c r="L495" s="8"/>
      <c r="M495" s="8"/>
      <c r="N495" s="10" t="s">
        <v>3557</v>
      </c>
      <c r="O495" s="10" t="s">
        <v>3558</v>
      </c>
      <c r="P495" s="10" t="s">
        <v>3559</v>
      </c>
    </row>
    <row r="496" spans="1:16" x14ac:dyDescent="0.3">
      <c r="A496" s="5">
        <v>506</v>
      </c>
      <c r="B496" s="8"/>
      <c r="C496" s="10" t="str">
        <f t="shared" si="28"/>
        <v>-</v>
      </c>
      <c r="D496" s="6">
        <f t="shared" si="29"/>
        <v>1.096590909090909E-3</v>
      </c>
      <c r="E496" s="6">
        <v>2.4125000000000001E-3</v>
      </c>
      <c r="F496" s="6">
        <f t="shared" si="30"/>
        <v>5.3075000000000006E-3</v>
      </c>
      <c r="G496" s="6">
        <f t="shared" si="31"/>
        <v>8.2266250000000013E-3</v>
      </c>
      <c r="H496" s="10" t="s">
        <v>1456</v>
      </c>
      <c r="I496" s="16" t="s">
        <v>3560</v>
      </c>
      <c r="J496" s="10" t="s">
        <v>1069</v>
      </c>
      <c r="K496" s="10" t="s">
        <v>1069</v>
      </c>
      <c r="L496" s="8"/>
      <c r="M496" s="10" t="s">
        <v>1254</v>
      </c>
      <c r="N496" s="10" t="s">
        <v>3561</v>
      </c>
      <c r="O496" s="10" t="s">
        <v>3562</v>
      </c>
      <c r="P496" s="10" t="s">
        <v>3563</v>
      </c>
    </row>
    <row r="497" spans="1:16" x14ac:dyDescent="0.3">
      <c r="A497" s="5">
        <v>505</v>
      </c>
      <c r="B497" s="10">
        <v>11.62</v>
      </c>
      <c r="C497" s="10">
        <f t="shared" si="28"/>
        <v>11.62</v>
      </c>
      <c r="D497" s="6">
        <f t="shared" si="29"/>
        <v>1.0971170033670034E-3</v>
      </c>
      <c r="E497" s="6">
        <v>2.4136574074074078E-3</v>
      </c>
      <c r="F497" s="6">
        <f t="shared" si="30"/>
        <v>5.3100462962962971E-3</v>
      </c>
      <c r="G497" s="6">
        <f t="shared" si="31"/>
        <v>8.2305717592592604E-3</v>
      </c>
      <c r="H497" s="10" t="s">
        <v>1459</v>
      </c>
      <c r="I497" s="16" t="s">
        <v>3564</v>
      </c>
      <c r="J497" s="10" t="s">
        <v>1072</v>
      </c>
      <c r="K497" s="10" t="s">
        <v>1072</v>
      </c>
      <c r="L497" s="8"/>
      <c r="M497" s="8"/>
      <c r="N497" s="10" t="s">
        <v>3565</v>
      </c>
      <c r="O497" s="10" t="s">
        <v>3566</v>
      </c>
      <c r="P497" s="10" t="s">
        <v>3567</v>
      </c>
    </row>
    <row r="498" spans="1:16" x14ac:dyDescent="0.3">
      <c r="A498" s="5">
        <v>504</v>
      </c>
      <c r="B498" s="8"/>
      <c r="C498" s="10" t="str">
        <f t="shared" si="28"/>
        <v>-</v>
      </c>
      <c r="D498" s="6">
        <f t="shared" si="29"/>
        <v>1.0981691919191919E-3</v>
      </c>
      <c r="E498" s="6">
        <v>2.4159722222222226E-3</v>
      </c>
      <c r="F498" s="6">
        <f t="shared" si="30"/>
        <v>5.3151388888888901E-3</v>
      </c>
      <c r="G498" s="6">
        <f t="shared" si="31"/>
        <v>8.2384652777777803E-3</v>
      </c>
      <c r="H498" s="10" t="s">
        <v>1462</v>
      </c>
      <c r="I498" s="16" t="s">
        <v>3568</v>
      </c>
      <c r="J498" s="8"/>
      <c r="K498" s="10" t="s">
        <v>0</v>
      </c>
      <c r="L498" s="8"/>
      <c r="M498" s="8"/>
      <c r="N498" s="10" t="s">
        <v>3569</v>
      </c>
      <c r="O498" s="10" t="s">
        <v>3570</v>
      </c>
      <c r="P498" s="10" t="s">
        <v>3571</v>
      </c>
    </row>
    <row r="499" spans="1:16" x14ac:dyDescent="0.3">
      <c r="A499" s="5">
        <v>503</v>
      </c>
      <c r="B499" s="10">
        <v>11.63</v>
      </c>
      <c r="C499" s="10">
        <f t="shared" si="28"/>
        <v>11.63</v>
      </c>
      <c r="D499" s="6">
        <f t="shared" si="29"/>
        <v>1.0986952861952862E-3</v>
      </c>
      <c r="E499" s="6">
        <v>2.4171296296296297E-3</v>
      </c>
      <c r="F499" s="6">
        <f t="shared" si="30"/>
        <v>5.3176851851851857E-3</v>
      </c>
      <c r="G499" s="6">
        <f t="shared" si="31"/>
        <v>8.2424120370370377E-3</v>
      </c>
      <c r="H499" s="10" t="s">
        <v>1464</v>
      </c>
      <c r="I499" s="16" t="s">
        <v>3572</v>
      </c>
      <c r="J499" s="10" t="s">
        <v>1074</v>
      </c>
      <c r="K499" s="10" t="s">
        <v>1074</v>
      </c>
      <c r="L499" s="8"/>
      <c r="M499" s="10" t="s">
        <v>1258</v>
      </c>
      <c r="N499" s="10" t="s">
        <v>3573</v>
      </c>
      <c r="O499" s="10" t="s">
        <v>3574</v>
      </c>
      <c r="P499" s="10" t="s">
        <v>3575</v>
      </c>
    </row>
    <row r="500" spans="1:16" x14ac:dyDescent="0.3">
      <c r="A500" s="5">
        <v>502</v>
      </c>
      <c r="B500" s="8"/>
      <c r="C500" s="10" t="str">
        <f t="shared" si="28"/>
        <v>-</v>
      </c>
      <c r="D500" s="6">
        <f t="shared" si="29"/>
        <v>1.0992213804713806E-3</v>
      </c>
      <c r="E500" s="6">
        <v>2.4182870370370374E-3</v>
      </c>
      <c r="F500" s="6">
        <f t="shared" si="30"/>
        <v>5.3202314814814822E-3</v>
      </c>
      <c r="G500" s="6">
        <f t="shared" si="31"/>
        <v>8.2463587962962985E-3</v>
      </c>
      <c r="H500" s="10" t="s">
        <v>1467</v>
      </c>
      <c r="I500" s="16" t="s">
        <v>3576</v>
      </c>
      <c r="J500" s="10" t="s">
        <v>1077</v>
      </c>
      <c r="K500" s="10" t="s">
        <v>1077</v>
      </c>
      <c r="L500" s="10" t="s">
        <v>1343</v>
      </c>
      <c r="M500" s="8"/>
      <c r="N500" s="10" t="s">
        <v>3577</v>
      </c>
      <c r="O500" s="10" t="s">
        <v>3578</v>
      </c>
      <c r="P500" s="10" t="s">
        <v>3579</v>
      </c>
    </row>
    <row r="501" spans="1:16" x14ac:dyDescent="0.3">
      <c r="A501" s="5">
        <v>501</v>
      </c>
      <c r="B501" s="8"/>
      <c r="C501" s="10" t="str">
        <f t="shared" si="28"/>
        <v>-</v>
      </c>
      <c r="D501" s="6">
        <f t="shared" si="29"/>
        <v>1.0997474747474747E-3</v>
      </c>
      <c r="E501" s="6">
        <v>2.4194444444444446E-3</v>
      </c>
      <c r="F501" s="6">
        <f t="shared" si="30"/>
        <v>5.3227777777777787E-3</v>
      </c>
      <c r="G501" s="6">
        <f t="shared" si="31"/>
        <v>8.2503055555555576E-3</v>
      </c>
      <c r="H501" s="10" t="s">
        <v>1470</v>
      </c>
      <c r="I501" s="16" t="s">
        <v>3580</v>
      </c>
      <c r="J501" s="10" t="s">
        <v>1079</v>
      </c>
      <c r="K501" s="10" t="s">
        <v>1079</v>
      </c>
      <c r="L501" s="8"/>
      <c r="M501" s="8"/>
      <c r="N501" s="10" t="s">
        <v>3581</v>
      </c>
      <c r="O501" s="10" t="s">
        <v>3582</v>
      </c>
      <c r="P501" s="10" t="s">
        <v>3583</v>
      </c>
    </row>
    <row r="502" spans="1:16" x14ac:dyDescent="0.3">
      <c r="A502" s="5">
        <v>500</v>
      </c>
      <c r="B502" s="10">
        <v>11.64</v>
      </c>
      <c r="C502" s="10">
        <f t="shared" si="28"/>
        <v>11.64</v>
      </c>
      <c r="D502" s="6">
        <f t="shared" si="29"/>
        <v>1.1007996632996632E-3</v>
      </c>
      <c r="E502" s="6">
        <v>2.4217592592592594E-3</v>
      </c>
      <c r="F502" s="6">
        <f t="shared" si="30"/>
        <v>5.3278703703703708E-3</v>
      </c>
      <c r="G502" s="6">
        <f t="shared" si="31"/>
        <v>8.2581990740740758E-3</v>
      </c>
      <c r="H502" s="10" t="s">
        <v>1473</v>
      </c>
      <c r="I502" s="16" t="s">
        <v>3584</v>
      </c>
      <c r="J502" s="10" t="s">
        <v>1081</v>
      </c>
      <c r="K502" s="10" t="s">
        <v>1081</v>
      </c>
      <c r="L502" s="8"/>
      <c r="M502" s="10" t="s">
        <v>1263</v>
      </c>
      <c r="N502" s="10" t="s">
        <v>3585</v>
      </c>
      <c r="O502" s="10" t="s">
        <v>3586</v>
      </c>
      <c r="P502" s="10" t="s">
        <v>3587</v>
      </c>
    </row>
    <row r="503" spans="1:16" x14ac:dyDescent="0.3">
      <c r="A503" s="5">
        <v>499</v>
      </c>
      <c r="B503" s="10">
        <v>11.65</v>
      </c>
      <c r="C503" s="10">
        <f t="shared" si="28"/>
        <v>11.65</v>
      </c>
      <c r="D503" s="6">
        <f t="shared" si="29"/>
        <v>1.1013257575757576E-3</v>
      </c>
      <c r="E503" s="6">
        <v>2.422916666666667E-3</v>
      </c>
      <c r="F503" s="6">
        <f t="shared" si="30"/>
        <v>5.3304166666666673E-3</v>
      </c>
      <c r="G503" s="6">
        <f t="shared" si="31"/>
        <v>8.2621458333333349E-3</v>
      </c>
      <c r="H503" s="10" t="s">
        <v>1476</v>
      </c>
      <c r="I503" s="16" t="s">
        <v>3588</v>
      </c>
      <c r="J503" s="8"/>
      <c r="K503" s="10" t="s">
        <v>0</v>
      </c>
      <c r="L503" s="8"/>
      <c r="M503" s="8"/>
      <c r="N503" s="10" t="s">
        <v>3589</v>
      </c>
      <c r="O503" s="10" t="s">
        <v>3590</v>
      </c>
      <c r="P503" s="10" t="s">
        <v>3591</v>
      </c>
    </row>
    <row r="504" spans="1:16" x14ac:dyDescent="0.3">
      <c r="A504" s="5">
        <v>498</v>
      </c>
      <c r="B504" s="8"/>
      <c r="C504" s="10" t="str">
        <f t="shared" si="28"/>
        <v>-</v>
      </c>
      <c r="D504" s="6">
        <f t="shared" si="29"/>
        <v>1.1018518518518517E-3</v>
      </c>
      <c r="E504" s="6">
        <v>2.4240740740740742E-3</v>
      </c>
      <c r="F504" s="6">
        <f t="shared" si="30"/>
        <v>5.3329629629629638E-3</v>
      </c>
      <c r="G504" s="6">
        <f t="shared" si="31"/>
        <v>8.266092592592594E-3</v>
      </c>
      <c r="H504" s="10" t="s">
        <v>1478</v>
      </c>
      <c r="I504" s="16" t="s">
        <v>3592</v>
      </c>
      <c r="J504" s="10" t="s">
        <v>1083</v>
      </c>
      <c r="K504" s="10" t="s">
        <v>1083</v>
      </c>
      <c r="L504" s="8"/>
      <c r="M504" s="10" t="s">
        <v>1268</v>
      </c>
      <c r="N504" s="10" t="s">
        <v>3593</v>
      </c>
      <c r="O504" s="10" t="s">
        <v>3594</v>
      </c>
      <c r="P504" s="10" t="s">
        <v>3595</v>
      </c>
    </row>
    <row r="505" spans="1:16" x14ac:dyDescent="0.3">
      <c r="A505" s="5">
        <v>497</v>
      </c>
      <c r="B505" s="10">
        <v>11.66</v>
      </c>
      <c r="C505" s="10">
        <f t="shared" si="28"/>
        <v>11.66</v>
      </c>
      <c r="D505" s="6">
        <f t="shared" si="29"/>
        <v>1.1023779461279463E-3</v>
      </c>
      <c r="E505" s="6">
        <v>2.4252314814814818E-3</v>
      </c>
      <c r="F505" s="6">
        <f t="shared" si="30"/>
        <v>5.3355092592592603E-3</v>
      </c>
      <c r="G505" s="6">
        <f t="shared" si="31"/>
        <v>8.2700393518518531E-3</v>
      </c>
      <c r="H505" s="10" t="s">
        <v>1481</v>
      </c>
      <c r="I505" s="16" t="s">
        <v>3596</v>
      </c>
      <c r="J505" s="10" t="s">
        <v>1086</v>
      </c>
      <c r="K505" s="10" t="s">
        <v>1086</v>
      </c>
      <c r="L505" s="8"/>
      <c r="M505" s="8"/>
      <c r="N505" s="10" t="s">
        <v>3597</v>
      </c>
      <c r="O505" s="10" t="s">
        <v>3598</v>
      </c>
      <c r="P505" s="10" t="s">
        <v>3599</v>
      </c>
    </row>
    <row r="506" spans="1:16" x14ac:dyDescent="0.3">
      <c r="A506" s="5">
        <v>496</v>
      </c>
      <c r="B506" s="8"/>
      <c r="C506" s="10" t="str">
        <f t="shared" si="28"/>
        <v>-</v>
      </c>
      <c r="D506" s="6">
        <f t="shared" si="29"/>
        <v>1.1029040404040404E-3</v>
      </c>
      <c r="E506" s="6">
        <v>2.426388888888889E-3</v>
      </c>
      <c r="F506" s="6">
        <f t="shared" si="30"/>
        <v>5.338055555555556E-3</v>
      </c>
      <c r="G506" s="6">
        <f t="shared" si="31"/>
        <v>8.2739861111111122E-3</v>
      </c>
      <c r="H506" s="10" t="s">
        <v>1483</v>
      </c>
      <c r="I506" s="16" t="s">
        <v>3600</v>
      </c>
      <c r="J506" s="10" t="s">
        <v>1088</v>
      </c>
      <c r="K506" s="10" t="s">
        <v>1088</v>
      </c>
      <c r="L506" s="8"/>
      <c r="M506" s="8"/>
      <c r="N506" s="10" t="s">
        <v>3601</v>
      </c>
      <c r="O506" s="10" t="s">
        <v>3602</v>
      </c>
      <c r="P506" s="10" t="s">
        <v>3603</v>
      </c>
    </row>
    <row r="507" spans="1:16" x14ac:dyDescent="0.3">
      <c r="A507" s="5">
        <v>495</v>
      </c>
      <c r="B507" s="10">
        <v>11.67</v>
      </c>
      <c r="C507" s="10">
        <f t="shared" si="28"/>
        <v>11.67</v>
      </c>
      <c r="D507" s="6">
        <f t="shared" si="29"/>
        <v>1.1034301346801347E-3</v>
      </c>
      <c r="E507" s="6">
        <v>2.4275462962962966E-3</v>
      </c>
      <c r="F507" s="6">
        <f t="shared" si="30"/>
        <v>5.3406018518518525E-3</v>
      </c>
      <c r="G507" s="6">
        <f t="shared" si="31"/>
        <v>8.2779328703703713E-3</v>
      </c>
      <c r="H507" s="8"/>
      <c r="I507" s="8"/>
      <c r="J507" s="8"/>
      <c r="K507" s="10" t="s">
        <v>0</v>
      </c>
      <c r="L507" s="8"/>
      <c r="M507" s="10" t="s">
        <v>1274</v>
      </c>
      <c r="N507" s="10" t="s">
        <v>3604</v>
      </c>
      <c r="O507" s="10" t="s">
        <v>3605</v>
      </c>
      <c r="P507" s="10" t="s">
        <v>3606</v>
      </c>
    </row>
    <row r="508" spans="1:16" x14ac:dyDescent="0.3">
      <c r="A508" s="5">
        <v>494</v>
      </c>
      <c r="B508" s="8"/>
      <c r="C508" s="10" t="str">
        <f t="shared" si="28"/>
        <v>-</v>
      </c>
      <c r="D508" s="6">
        <f t="shared" si="29"/>
        <v>1.1044823232323232E-3</v>
      </c>
      <c r="E508" s="6">
        <v>2.4298611111111114E-3</v>
      </c>
      <c r="F508" s="6">
        <f t="shared" si="30"/>
        <v>5.3456944444444454E-3</v>
      </c>
      <c r="G508" s="6">
        <f t="shared" si="31"/>
        <v>8.2858263888888912E-3</v>
      </c>
      <c r="H508" s="10" t="s">
        <v>1487</v>
      </c>
      <c r="I508" s="16" t="s">
        <v>3607</v>
      </c>
      <c r="J508" s="10" t="s">
        <v>1092</v>
      </c>
      <c r="K508" s="10" t="s">
        <v>1092</v>
      </c>
      <c r="L508" s="8"/>
      <c r="M508" s="8"/>
      <c r="N508" s="10" t="s">
        <v>3608</v>
      </c>
      <c r="O508" s="10" t="s">
        <v>3609</v>
      </c>
      <c r="P508" s="10" t="s">
        <v>3610</v>
      </c>
    </row>
    <row r="509" spans="1:16" x14ac:dyDescent="0.3">
      <c r="A509" s="5">
        <v>493</v>
      </c>
      <c r="B509" s="10">
        <v>11.68</v>
      </c>
      <c r="C509" s="10">
        <f t="shared" si="28"/>
        <v>11.68</v>
      </c>
      <c r="D509" s="6">
        <f t="shared" si="29"/>
        <v>1.1050084175084174E-3</v>
      </c>
      <c r="E509" s="6">
        <v>2.4310185185185186E-3</v>
      </c>
      <c r="F509" s="6">
        <f t="shared" si="30"/>
        <v>5.3482407407407411E-3</v>
      </c>
      <c r="G509" s="6">
        <f t="shared" si="31"/>
        <v>8.2897731481481485E-3</v>
      </c>
      <c r="H509" s="10" t="s">
        <v>1489</v>
      </c>
      <c r="I509" s="16" t="s">
        <v>3611</v>
      </c>
      <c r="J509" s="10" t="s">
        <v>1095</v>
      </c>
      <c r="K509" s="10" t="s">
        <v>1095</v>
      </c>
      <c r="L509" s="8"/>
      <c r="M509" s="8"/>
      <c r="N509" s="10" t="s">
        <v>3612</v>
      </c>
      <c r="O509" s="10" t="s">
        <v>3613</v>
      </c>
      <c r="P509" s="10" t="s">
        <v>3614</v>
      </c>
    </row>
    <row r="510" spans="1:16" x14ac:dyDescent="0.3">
      <c r="A510" s="5">
        <v>492</v>
      </c>
      <c r="B510" s="8"/>
      <c r="C510" s="10" t="str">
        <f t="shared" si="28"/>
        <v>-</v>
      </c>
      <c r="D510" s="6">
        <f t="shared" si="29"/>
        <v>1.1055345117845117E-3</v>
      </c>
      <c r="E510" s="6">
        <v>2.4321759259259262E-3</v>
      </c>
      <c r="F510" s="6">
        <f t="shared" si="30"/>
        <v>5.3507870370370376E-3</v>
      </c>
      <c r="G510" s="6">
        <f t="shared" si="31"/>
        <v>8.2937199074074076E-3</v>
      </c>
      <c r="H510" s="10" t="s">
        <v>1492</v>
      </c>
      <c r="I510" s="16" t="s">
        <v>3615</v>
      </c>
      <c r="J510" s="10" t="s">
        <v>1097</v>
      </c>
      <c r="K510" s="10" t="s">
        <v>1097</v>
      </c>
      <c r="L510" s="8"/>
      <c r="M510" s="10" t="s">
        <v>1278</v>
      </c>
      <c r="N510" s="10" t="s">
        <v>3616</v>
      </c>
      <c r="O510" s="10" t="s">
        <v>3617</v>
      </c>
      <c r="P510" s="10" t="s">
        <v>3618</v>
      </c>
    </row>
    <row r="511" spans="1:16" x14ac:dyDescent="0.3">
      <c r="A511" s="5">
        <v>491</v>
      </c>
      <c r="B511" s="10">
        <v>11.69</v>
      </c>
      <c r="C511" s="10">
        <f t="shared" si="28"/>
        <v>11.69</v>
      </c>
      <c r="D511" s="6">
        <f t="shared" si="29"/>
        <v>1.1060606060606061E-3</v>
      </c>
      <c r="E511" s="6">
        <v>2.4333333333333334E-3</v>
      </c>
      <c r="F511" s="6">
        <f t="shared" si="30"/>
        <v>5.3533333333333341E-3</v>
      </c>
      <c r="G511" s="6">
        <f t="shared" si="31"/>
        <v>8.2976666666666685E-3</v>
      </c>
      <c r="H511" s="10" t="s">
        <v>1495</v>
      </c>
      <c r="I511" s="16" t="s">
        <v>3619</v>
      </c>
      <c r="J511" s="8"/>
      <c r="K511" s="10" t="s">
        <v>0</v>
      </c>
      <c r="L511" s="10" t="s">
        <v>1361</v>
      </c>
      <c r="M511" s="8"/>
      <c r="N511" s="10" t="s">
        <v>3620</v>
      </c>
      <c r="O511" s="10" t="s">
        <v>3621</v>
      </c>
      <c r="P511" s="10" t="s">
        <v>3622</v>
      </c>
    </row>
    <row r="512" spans="1:16" x14ac:dyDescent="0.3">
      <c r="A512" s="5">
        <v>490</v>
      </c>
      <c r="B512" s="8"/>
      <c r="C512" s="10" t="str">
        <f t="shared" si="28"/>
        <v>-</v>
      </c>
      <c r="D512" s="6">
        <f t="shared" si="29"/>
        <v>1.1065867003367004E-3</v>
      </c>
      <c r="E512" s="6">
        <v>2.434490740740741E-3</v>
      </c>
      <c r="F512" s="6">
        <f t="shared" si="30"/>
        <v>5.3558796296296306E-3</v>
      </c>
      <c r="G512" s="6">
        <f t="shared" si="31"/>
        <v>8.3016134259259276E-3</v>
      </c>
      <c r="H512" s="10" t="s">
        <v>1497</v>
      </c>
      <c r="I512" s="16" t="s">
        <v>3623</v>
      </c>
      <c r="J512" s="10" t="s">
        <v>1100</v>
      </c>
      <c r="K512" s="10" t="s">
        <v>1100</v>
      </c>
      <c r="L512" s="8"/>
      <c r="M512" s="10" t="s">
        <v>1283</v>
      </c>
      <c r="N512" s="10" t="s">
        <v>3624</v>
      </c>
      <c r="O512" s="10" t="s">
        <v>3625</v>
      </c>
      <c r="P512" s="10" t="s">
        <v>3626</v>
      </c>
    </row>
    <row r="513" spans="1:16" x14ac:dyDescent="0.3">
      <c r="A513" s="5">
        <v>489</v>
      </c>
      <c r="B513" s="10">
        <v>11.7</v>
      </c>
      <c r="C513" s="10">
        <f t="shared" si="28"/>
        <v>11.7</v>
      </c>
      <c r="D513" s="6">
        <f t="shared" si="29"/>
        <v>1.1076388888888889E-3</v>
      </c>
      <c r="E513" s="6">
        <v>2.4368055555555558E-3</v>
      </c>
      <c r="F513" s="6">
        <f t="shared" si="30"/>
        <v>5.3609722222222227E-3</v>
      </c>
      <c r="G513" s="6">
        <f t="shared" si="31"/>
        <v>8.3095069444444458E-3</v>
      </c>
      <c r="H513" s="10" t="s">
        <v>1500</v>
      </c>
      <c r="I513" s="16" t="s">
        <v>3627</v>
      </c>
      <c r="J513" s="10" t="s">
        <v>1102</v>
      </c>
      <c r="K513" s="10" t="s">
        <v>1102</v>
      </c>
      <c r="L513" s="8"/>
      <c r="M513" s="8"/>
      <c r="N513" s="10" t="s">
        <v>3628</v>
      </c>
      <c r="O513" s="10" t="s">
        <v>3629</v>
      </c>
      <c r="P513" s="10" t="s">
        <v>3630</v>
      </c>
    </row>
    <row r="514" spans="1:16" x14ac:dyDescent="0.3">
      <c r="A514" s="5">
        <v>488</v>
      </c>
      <c r="B514" s="8"/>
      <c r="C514" s="10" t="str">
        <f t="shared" ref="C514:C577" si="32">IF(B514="","-",B514)</f>
        <v>-</v>
      </c>
      <c r="D514" s="6">
        <f t="shared" ref="D514:D577" si="33">E514/2.2</f>
        <v>1.108164983164983E-3</v>
      </c>
      <c r="E514" s="6">
        <v>2.437962962962963E-3</v>
      </c>
      <c r="F514" s="6">
        <f t="shared" ref="F514:F577" si="34">E514*2.2</f>
        <v>5.3635185185185192E-3</v>
      </c>
      <c r="G514" s="6">
        <f t="shared" ref="G514:G577" si="35">F514*1.55</f>
        <v>8.3134537037037048E-3</v>
      </c>
      <c r="H514" s="10" t="s">
        <v>1502</v>
      </c>
      <c r="I514" s="16" t="s">
        <v>3631</v>
      </c>
      <c r="J514" s="10" t="s">
        <v>1104</v>
      </c>
      <c r="K514" s="10" t="s">
        <v>1104</v>
      </c>
      <c r="L514" s="8"/>
      <c r="M514" s="8"/>
      <c r="N514" s="10" t="s">
        <v>3632</v>
      </c>
      <c r="O514" s="10" t="s">
        <v>3633</v>
      </c>
      <c r="P514" s="10" t="s">
        <v>3634</v>
      </c>
    </row>
    <row r="515" spans="1:16" x14ac:dyDescent="0.3">
      <c r="A515" s="5">
        <v>487</v>
      </c>
      <c r="B515" s="10">
        <v>11.71</v>
      </c>
      <c r="C515" s="10">
        <f t="shared" si="32"/>
        <v>11.71</v>
      </c>
      <c r="D515" s="6">
        <f t="shared" si="33"/>
        <v>1.1086910774410774E-3</v>
      </c>
      <c r="E515" s="6">
        <v>2.4391203703703706E-3</v>
      </c>
      <c r="F515" s="6">
        <f t="shared" si="34"/>
        <v>5.3660648148148157E-3</v>
      </c>
      <c r="G515" s="6">
        <f t="shared" si="35"/>
        <v>8.3174004629629639E-3</v>
      </c>
      <c r="H515" s="10" t="s">
        <v>1506</v>
      </c>
      <c r="I515" s="16" t="s">
        <v>3635</v>
      </c>
      <c r="J515" s="10" t="s">
        <v>1108</v>
      </c>
      <c r="K515" s="10" t="s">
        <v>1108</v>
      </c>
      <c r="L515" s="8"/>
      <c r="M515" s="10" t="s">
        <v>1286</v>
      </c>
      <c r="N515" s="10" t="s">
        <v>3636</v>
      </c>
      <c r="O515" s="10" t="s">
        <v>3637</v>
      </c>
      <c r="P515" s="10" t="s">
        <v>3638</v>
      </c>
    </row>
    <row r="516" spans="1:16" x14ac:dyDescent="0.3">
      <c r="A516" s="5">
        <v>486</v>
      </c>
      <c r="B516" s="8"/>
      <c r="C516" s="10" t="str">
        <f t="shared" si="32"/>
        <v>-</v>
      </c>
      <c r="D516" s="6">
        <f t="shared" si="33"/>
        <v>1.1092171717171715E-3</v>
      </c>
      <c r="E516" s="6">
        <v>2.4402777777777778E-3</v>
      </c>
      <c r="F516" s="6">
        <f t="shared" si="34"/>
        <v>5.3686111111111113E-3</v>
      </c>
      <c r="G516" s="6">
        <f t="shared" si="35"/>
        <v>8.321347222222223E-3</v>
      </c>
      <c r="H516" s="10" t="s">
        <v>1509</v>
      </c>
      <c r="I516" s="16" t="s">
        <v>3639</v>
      </c>
      <c r="J516" s="8"/>
      <c r="K516" s="10" t="s">
        <v>0</v>
      </c>
      <c r="L516" s="8"/>
      <c r="M516" s="8"/>
      <c r="N516" s="10" t="s">
        <v>3640</v>
      </c>
      <c r="O516" s="10" t="s">
        <v>3641</v>
      </c>
      <c r="P516" s="10" t="s">
        <v>3642</v>
      </c>
    </row>
    <row r="517" spans="1:16" x14ac:dyDescent="0.3">
      <c r="A517" s="5">
        <v>485</v>
      </c>
      <c r="B517" s="10">
        <v>11.72</v>
      </c>
      <c r="C517" s="10">
        <f t="shared" si="32"/>
        <v>11.72</v>
      </c>
      <c r="D517" s="6">
        <f t="shared" si="33"/>
        <v>1.1097432659932659E-3</v>
      </c>
      <c r="E517" s="6">
        <v>2.4414351851851854E-3</v>
      </c>
      <c r="F517" s="6">
        <f t="shared" si="34"/>
        <v>5.3711574074074078E-3</v>
      </c>
      <c r="G517" s="6">
        <f t="shared" si="35"/>
        <v>8.3252939814814821E-3</v>
      </c>
      <c r="H517" s="10" t="s">
        <v>1511</v>
      </c>
      <c r="I517" s="16" t="s">
        <v>3643</v>
      </c>
      <c r="J517" s="10" t="s">
        <v>1110</v>
      </c>
      <c r="K517" s="10" t="s">
        <v>1110</v>
      </c>
      <c r="L517" s="8"/>
      <c r="M517" s="10" t="s">
        <v>1292</v>
      </c>
      <c r="N517" s="10" t="s">
        <v>3644</v>
      </c>
      <c r="O517" s="10" t="s">
        <v>3645</v>
      </c>
      <c r="P517" s="10" t="s">
        <v>3646</v>
      </c>
    </row>
    <row r="518" spans="1:16" x14ac:dyDescent="0.3">
      <c r="A518" s="5">
        <v>484</v>
      </c>
      <c r="B518" s="8"/>
      <c r="C518" s="10" t="str">
        <f t="shared" si="32"/>
        <v>-</v>
      </c>
      <c r="D518" s="6">
        <f t="shared" si="33"/>
        <v>1.1107954545454546E-3</v>
      </c>
      <c r="E518" s="6">
        <v>2.4437500000000002E-3</v>
      </c>
      <c r="F518" s="6">
        <f t="shared" si="34"/>
        <v>5.3762500000000008E-3</v>
      </c>
      <c r="G518" s="6">
        <f t="shared" si="35"/>
        <v>8.3331875000000021E-3</v>
      </c>
      <c r="H518" s="10" t="s">
        <v>1514</v>
      </c>
      <c r="I518" s="16" t="s">
        <v>3647</v>
      </c>
      <c r="J518" s="10" t="s">
        <v>1113</v>
      </c>
      <c r="K518" s="10" t="s">
        <v>1113</v>
      </c>
      <c r="L518" s="8"/>
      <c r="M518" s="8"/>
      <c r="N518" s="10" t="s">
        <v>3648</v>
      </c>
      <c r="O518" s="10" t="s">
        <v>3649</v>
      </c>
      <c r="P518" s="10" t="s">
        <v>3650</v>
      </c>
    </row>
    <row r="519" spans="1:16" x14ac:dyDescent="0.3">
      <c r="A519" s="5">
        <v>483</v>
      </c>
      <c r="B519" s="10">
        <v>11.73</v>
      </c>
      <c r="C519" s="10">
        <f t="shared" si="32"/>
        <v>11.73</v>
      </c>
      <c r="D519" s="6">
        <f t="shared" si="33"/>
        <v>1.1113215488215487E-3</v>
      </c>
      <c r="E519" s="6">
        <v>2.4449074074074074E-3</v>
      </c>
      <c r="F519" s="6">
        <f t="shared" si="34"/>
        <v>5.3787962962962965E-3</v>
      </c>
      <c r="G519" s="6">
        <f t="shared" si="35"/>
        <v>8.3371342592592594E-3</v>
      </c>
      <c r="H519" s="10" t="s">
        <v>1516</v>
      </c>
      <c r="I519" s="16" t="s">
        <v>3651</v>
      </c>
      <c r="J519" s="10" t="s">
        <v>1114</v>
      </c>
      <c r="K519" s="10" t="s">
        <v>1114</v>
      </c>
      <c r="L519" s="8"/>
      <c r="M519" s="8"/>
      <c r="N519" s="10" t="s">
        <v>3652</v>
      </c>
      <c r="O519" s="10" t="s">
        <v>3653</v>
      </c>
      <c r="P519" s="10" t="s">
        <v>3654</v>
      </c>
    </row>
    <row r="520" spans="1:16" x14ac:dyDescent="0.3">
      <c r="A520" s="5">
        <v>482</v>
      </c>
      <c r="B520" s="8"/>
      <c r="C520" s="10" t="str">
        <f t="shared" si="32"/>
        <v>-</v>
      </c>
      <c r="D520" s="6">
        <f t="shared" si="33"/>
        <v>1.1118476430976431E-3</v>
      </c>
      <c r="E520" s="6">
        <v>2.446064814814815E-3</v>
      </c>
      <c r="F520" s="6">
        <f t="shared" si="34"/>
        <v>5.3813425925925938E-3</v>
      </c>
      <c r="G520" s="6">
        <f t="shared" si="35"/>
        <v>8.3410810185185202E-3</v>
      </c>
      <c r="H520" s="10" t="s">
        <v>1519</v>
      </c>
      <c r="I520" s="16" t="s">
        <v>3655</v>
      </c>
      <c r="J520" s="8"/>
      <c r="K520" s="10" t="s">
        <v>0</v>
      </c>
      <c r="L520" s="8"/>
      <c r="M520" s="10" t="s">
        <v>1297</v>
      </c>
      <c r="N520" s="10" t="s">
        <v>3656</v>
      </c>
      <c r="O520" s="10" t="s">
        <v>3657</v>
      </c>
      <c r="P520" s="10" t="s">
        <v>3658</v>
      </c>
    </row>
    <row r="521" spans="1:16" x14ac:dyDescent="0.3">
      <c r="A521" s="5">
        <v>481</v>
      </c>
      <c r="B521" s="8"/>
      <c r="C521" s="10" t="str">
        <f t="shared" si="32"/>
        <v>-</v>
      </c>
      <c r="D521" s="6">
        <f t="shared" si="33"/>
        <v>1.1123737373737372E-3</v>
      </c>
      <c r="E521" s="6">
        <v>2.4472222222222222E-3</v>
      </c>
      <c r="F521" s="6">
        <f t="shared" si="34"/>
        <v>5.3838888888888894E-3</v>
      </c>
      <c r="G521" s="6">
        <f t="shared" si="35"/>
        <v>8.3450277777777793E-3</v>
      </c>
      <c r="H521" s="10" t="s">
        <v>1523</v>
      </c>
      <c r="I521" s="16" t="s">
        <v>3659</v>
      </c>
      <c r="J521" s="10" t="s">
        <v>1117</v>
      </c>
      <c r="K521" s="10" t="s">
        <v>1117</v>
      </c>
      <c r="L521" s="10" t="s">
        <v>1377</v>
      </c>
      <c r="M521" s="8"/>
      <c r="N521" s="10" t="s">
        <v>3660</v>
      </c>
      <c r="O521" s="10" t="s">
        <v>3661</v>
      </c>
      <c r="P521" s="10" t="s">
        <v>3662</v>
      </c>
    </row>
    <row r="522" spans="1:16" x14ac:dyDescent="0.3">
      <c r="A522" s="5">
        <v>480</v>
      </c>
      <c r="B522" s="10">
        <v>11.74</v>
      </c>
      <c r="C522" s="10">
        <f t="shared" si="32"/>
        <v>11.74</v>
      </c>
      <c r="D522" s="6">
        <f t="shared" si="33"/>
        <v>1.1128998316498316E-3</v>
      </c>
      <c r="E522" s="6">
        <v>2.4483796296296298E-3</v>
      </c>
      <c r="F522" s="6">
        <f t="shared" si="34"/>
        <v>5.3864351851851859E-3</v>
      </c>
      <c r="G522" s="6">
        <f t="shared" si="35"/>
        <v>8.3489745370370384E-3</v>
      </c>
      <c r="H522" s="10" t="s">
        <v>1525</v>
      </c>
      <c r="I522" s="16" t="s">
        <v>3663</v>
      </c>
      <c r="J522" s="10" t="s">
        <v>1119</v>
      </c>
      <c r="K522" s="10" t="s">
        <v>1119</v>
      </c>
      <c r="L522" s="8"/>
      <c r="M522" s="8"/>
      <c r="N522" s="10" t="s">
        <v>3664</v>
      </c>
      <c r="O522" s="10" t="s">
        <v>3665</v>
      </c>
      <c r="P522" s="10" t="s">
        <v>3666</v>
      </c>
    </row>
    <row r="523" spans="1:16" x14ac:dyDescent="0.3">
      <c r="A523" s="5">
        <v>479</v>
      </c>
      <c r="B523" s="10">
        <v>11.75</v>
      </c>
      <c r="C523" s="10">
        <f t="shared" si="32"/>
        <v>11.75</v>
      </c>
      <c r="D523" s="6">
        <f t="shared" si="33"/>
        <v>1.1139520202020203E-3</v>
      </c>
      <c r="E523" s="6">
        <v>2.4506944444444446E-3</v>
      </c>
      <c r="F523" s="6">
        <f t="shared" si="34"/>
        <v>5.3915277777777789E-3</v>
      </c>
      <c r="G523" s="6">
        <f t="shared" si="35"/>
        <v>8.3568680555555584E-3</v>
      </c>
      <c r="H523" s="10" t="s">
        <v>1528</v>
      </c>
      <c r="I523" s="16" t="s">
        <v>3667</v>
      </c>
      <c r="J523" s="10" t="s">
        <v>1122</v>
      </c>
      <c r="K523" s="10" t="s">
        <v>1122</v>
      </c>
      <c r="L523" s="8"/>
      <c r="M523" s="10" t="s">
        <v>1301</v>
      </c>
      <c r="N523" s="10" t="s">
        <v>3668</v>
      </c>
      <c r="O523" s="10" t="s">
        <v>3669</v>
      </c>
      <c r="P523" s="10" t="s">
        <v>3670</v>
      </c>
    </row>
    <row r="524" spans="1:16" x14ac:dyDescent="0.3">
      <c r="A524" s="5">
        <v>478</v>
      </c>
      <c r="B524" s="8"/>
      <c r="C524" s="10" t="str">
        <f t="shared" si="32"/>
        <v>-</v>
      </c>
      <c r="D524" s="6">
        <f t="shared" si="33"/>
        <v>1.1144781144781144E-3</v>
      </c>
      <c r="E524" s="6">
        <v>2.4518518518518518E-3</v>
      </c>
      <c r="F524" s="6">
        <f t="shared" si="34"/>
        <v>5.3940740740740746E-3</v>
      </c>
      <c r="G524" s="6">
        <f t="shared" si="35"/>
        <v>8.3608148148148157E-3</v>
      </c>
      <c r="H524" s="10" t="s">
        <v>1530</v>
      </c>
      <c r="I524" s="16" t="s">
        <v>3671</v>
      </c>
      <c r="J524" s="8"/>
      <c r="K524" s="10" t="s">
        <v>0</v>
      </c>
      <c r="L524" s="8"/>
      <c r="M524" s="8"/>
      <c r="N524" s="10" t="s">
        <v>3672</v>
      </c>
      <c r="O524" s="10" t="s">
        <v>3673</v>
      </c>
      <c r="P524" s="10" t="s">
        <v>3674</v>
      </c>
    </row>
    <row r="525" spans="1:16" x14ac:dyDescent="0.3">
      <c r="A525" s="5">
        <v>477</v>
      </c>
      <c r="B525" s="10">
        <v>11.76</v>
      </c>
      <c r="C525" s="10">
        <f t="shared" si="32"/>
        <v>11.76</v>
      </c>
      <c r="D525" s="6">
        <f t="shared" si="33"/>
        <v>1.1150042087542087E-3</v>
      </c>
      <c r="E525" s="6">
        <v>2.4530092592592594E-3</v>
      </c>
      <c r="F525" s="6">
        <f t="shared" si="34"/>
        <v>5.3966203703703711E-3</v>
      </c>
      <c r="G525" s="6">
        <f t="shared" si="35"/>
        <v>8.3647615740740748E-3</v>
      </c>
      <c r="H525" s="10" t="s">
        <v>1533</v>
      </c>
      <c r="I525" s="16" t="s">
        <v>3675</v>
      </c>
      <c r="J525" s="10" t="s">
        <v>1124</v>
      </c>
      <c r="K525" s="10" t="s">
        <v>1124</v>
      </c>
      <c r="L525" s="8"/>
      <c r="M525" s="10" t="s">
        <v>1307</v>
      </c>
      <c r="N525" s="10" t="s">
        <v>3676</v>
      </c>
      <c r="O525" s="10" t="s">
        <v>3677</v>
      </c>
      <c r="P525" s="10" t="s">
        <v>3678</v>
      </c>
    </row>
    <row r="526" spans="1:16" x14ac:dyDescent="0.3">
      <c r="A526" s="5">
        <v>476</v>
      </c>
      <c r="B526" s="8"/>
      <c r="C526" s="10" t="str">
        <f t="shared" si="32"/>
        <v>-</v>
      </c>
      <c r="D526" s="6">
        <f t="shared" si="33"/>
        <v>1.1155303030303029E-3</v>
      </c>
      <c r="E526" s="6">
        <v>2.4541666666666666E-3</v>
      </c>
      <c r="F526" s="6">
        <f t="shared" si="34"/>
        <v>5.3991666666666667E-3</v>
      </c>
      <c r="G526" s="6">
        <f t="shared" si="35"/>
        <v>8.3687083333333339E-3</v>
      </c>
      <c r="H526" s="10" t="s">
        <v>1536</v>
      </c>
      <c r="I526" s="16" t="s">
        <v>3679</v>
      </c>
      <c r="J526" s="10" t="s">
        <v>1127</v>
      </c>
      <c r="K526" s="10" t="s">
        <v>1127</v>
      </c>
      <c r="L526" s="8"/>
      <c r="M526" s="8"/>
      <c r="N526" s="10" t="s">
        <v>3680</v>
      </c>
      <c r="O526" s="10" t="s">
        <v>3681</v>
      </c>
      <c r="P526" s="10" t="s">
        <v>3682</v>
      </c>
    </row>
    <row r="527" spans="1:16" x14ac:dyDescent="0.3">
      <c r="A527" s="5">
        <v>475</v>
      </c>
      <c r="B527" s="10">
        <v>11.77</v>
      </c>
      <c r="C527" s="10">
        <f t="shared" si="32"/>
        <v>11.77</v>
      </c>
      <c r="D527" s="6">
        <f t="shared" si="33"/>
        <v>1.1160563973063972E-3</v>
      </c>
      <c r="E527" s="6">
        <v>2.4553240740740742E-3</v>
      </c>
      <c r="F527" s="6">
        <f t="shared" si="34"/>
        <v>5.4017129629629641E-3</v>
      </c>
      <c r="G527" s="6">
        <f t="shared" si="35"/>
        <v>8.3726550925925947E-3</v>
      </c>
      <c r="H527" s="10" t="s">
        <v>1538</v>
      </c>
      <c r="I527" s="16" t="s">
        <v>3683</v>
      </c>
      <c r="J527" s="10" t="s">
        <v>1129</v>
      </c>
      <c r="K527" s="10" t="s">
        <v>1129</v>
      </c>
      <c r="L527" s="8"/>
      <c r="M527" s="8"/>
      <c r="N527" s="10" t="s">
        <v>3684</v>
      </c>
      <c r="O527" s="10" t="s">
        <v>3685</v>
      </c>
      <c r="P527" s="10" t="s">
        <v>3686</v>
      </c>
    </row>
    <row r="528" spans="1:16" x14ac:dyDescent="0.3">
      <c r="A528" s="5">
        <v>474</v>
      </c>
      <c r="B528" s="8"/>
      <c r="C528" s="10" t="str">
        <f t="shared" si="32"/>
        <v>-</v>
      </c>
      <c r="D528" s="6">
        <f t="shared" si="33"/>
        <v>1.1165824915824914E-3</v>
      </c>
      <c r="E528" s="6">
        <v>2.4564814814814814E-3</v>
      </c>
      <c r="F528" s="6">
        <f t="shared" si="34"/>
        <v>5.4042592592592597E-3</v>
      </c>
      <c r="G528" s="6">
        <f t="shared" si="35"/>
        <v>8.3766018518518521E-3</v>
      </c>
      <c r="H528" s="10" t="s">
        <v>1542</v>
      </c>
      <c r="I528" s="16" t="s">
        <v>3687</v>
      </c>
      <c r="J528" s="10" t="s">
        <v>1132</v>
      </c>
      <c r="K528" s="10" t="s">
        <v>1132</v>
      </c>
      <c r="L528" s="8"/>
      <c r="M528" s="10" t="s">
        <v>1310</v>
      </c>
      <c r="N528" s="10" t="s">
        <v>3688</v>
      </c>
      <c r="O528" s="10" t="s">
        <v>3689</v>
      </c>
      <c r="P528" s="10" t="s">
        <v>3690</v>
      </c>
    </row>
    <row r="529" spans="1:16" x14ac:dyDescent="0.3">
      <c r="A529" s="5">
        <v>473</v>
      </c>
      <c r="B529" s="10">
        <v>11.78</v>
      </c>
      <c r="C529" s="10">
        <f t="shared" si="32"/>
        <v>11.78</v>
      </c>
      <c r="D529" s="6">
        <f t="shared" si="33"/>
        <v>1.1171085858585857E-3</v>
      </c>
      <c r="E529" s="6">
        <v>2.457638888888889E-3</v>
      </c>
      <c r="F529" s="6">
        <f t="shared" si="34"/>
        <v>5.4068055555555562E-3</v>
      </c>
      <c r="G529" s="6">
        <f t="shared" si="35"/>
        <v>8.3805486111111129E-3</v>
      </c>
      <c r="H529" s="10" t="s">
        <v>1544</v>
      </c>
      <c r="I529" s="16" t="s">
        <v>3691</v>
      </c>
      <c r="J529" s="8"/>
      <c r="K529" s="10" t="s">
        <v>0</v>
      </c>
      <c r="L529" s="8"/>
      <c r="M529" s="8"/>
      <c r="N529" s="10" t="s">
        <v>3692</v>
      </c>
      <c r="O529" s="10" t="s">
        <v>3693</v>
      </c>
      <c r="P529" s="10" t="s">
        <v>3694</v>
      </c>
    </row>
    <row r="530" spans="1:16" x14ac:dyDescent="0.3">
      <c r="A530" s="5">
        <v>472</v>
      </c>
      <c r="B530" s="8"/>
      <c r="C530" s="10" t="str">
        <f t="shared" si="32"/>
        <v>-</v>
      </c>
      <c r="D530" s="6">
        <f t="shared" si="33"/>
        <v>1.1181607744107744E-3</v>
      </c>
      <c r="E530" s="6">
        <v>2.4599537037037038E-3</v>
      </c>
      <c r="F530" s="6">
        <f t="shared" si="34"/>
        <v>5.4118981481481492E-3</v>
      </c>
      <c r="G530" s="6">
        <f t="shared" si="35"/>
        <v>8.3884421296296311E-3</v>
      </c>
      <c r="H530" s="10" t="s">
        <v>1547</v>
      </c>
      <c r="I530" s="16" t="s">
        <v>3695</v>
      </c>
      <c r="J530" s="10" t="s">
        <v>1134</v>
      </c>
      <c r="K530" s="10" t="s">
        <v>1134</v>
      </c>
      <c r="L530" s="8"/>
      <c r="M530" s="10" t="s">
        <v>1315</v>
      </c>
      <c r="N530" s="10" t="s">
        <v>3696</v>
      </c>
      <c r="O530" s="10" t="s">
        <v>3697</v>
      </c>
      <c r="P530" s="10" t="s">
        <v>3698</v>
      </c>
    </row>
    <row r="531" spans="1:16" x14ac:dyDescent="0.3">
      <c r="A531" s="5">
        <v>471</v>
      </c>
      <c r="B531" s="10">
        <v>11.79</v>
      </c>
      <c r="C531" s="10">
        <f t="shared" si="32"/>
        <v>11.79</v>
      </c>
      <c r="D531" s="6">
        <f t="shared" si="33"/>
        <v>1.1186868686868686E-3</v>
      </c>
      <c r="E531" s="6">
        <v>2.461111111111111E-3</v>
      </c>
      <c r="F531" s="6">
        <f t="shared" si="34"/>
        <v>5.4144444444444448E-3</v>
      </c>
      <c r="G531" s="6">
        <f t="shared" si="35"/>
        <v>8.3923888888888902E-3</v>
      </c>
      <c r="H531" s="10" t="s">
        <v>1550</v>
      </c>
      <c r="I531" s="16" t="s">
        <v>3699</v>
      </c>
      <c r="J531" s="10" t="s">
        <v>1137</v>
      </c>
      <c r="K531" s="10" t="s">
        <v>1137</v>
      </c>
      <c r="L531" s="8"/>
      <c r="M531" s="8"/>
      <c r="N531" s="10" t="s">
        <v>3700</v>
      </c>
      <c r="O531" s="10" t="s">
        <v>3701</v>
      </c>
      <c r="P531" s="10" t="s">
        <v>3702</v>
      </c>
    </row>
    <row r="532" spans="1:16" x14ac:dyDescent="0.3">
      <c r="A532" s="5">
        <v>470</v>
      </c>
      <c r="B532" s="8"/>
      <c r="C532" s="10" t="str">
        <f t="shared" si="32"/>
        <v>-</v>
      </c>
      <c r="D532" s="6">
        <f t="shared" si="33"/>
        <v>1.1192129629629629E-3</v>
      </c>
      <c r="E532" s="6">
        <v>2.4622685185185186E-3</v>
      </c>
      <c r="F532" s="6">
        <f t="shared" si="34"/>
        <v>5.4169907407407413E-3</v>
      </c>
      <c r="G532" s="6">
        <f t="shared" si="35"/>
        <v>8.3963356481481493E-3</v>
      </c>
      <c r="H532" s="10" t="s">
        <v>1552</v>
      </c>
      <c r="I532" s="16" t="s">
        <v>3703</v>
      </c>
      <c r="J532" s="10" t="s">
        <v>1138</v>
      </c>
      <c r="K532" s="10" t="s">
        <v>1138</v>
      </c>
      <c r="L532" s="10" t="s">
        <v>1395</v>
      </c>
      <c r="M532" s="8"/>
      <c r="N532" s="10" t="s">
        <v>3704</v>
      </c>
      <c r="O532" s="10" t="s">
        <v>3705</v>
      </c>
      <c r="P532" s="10" t="s">
        <v>3706</v>
      </c>
    </row>
    <row r="533" spans="1:16" x14ac:dyDescent="0.3">
      <c r="A533" s="5">
        <v>469</v>
      </c>
      <c r="B533" s="10">
        <v>11.8</v>
      </c>
      <c r="C533" s="10">
        <f t="shared" si="32"/>
        <v>11.8</v>
      </c>
      <c r="D533" s="6">
        <f t="shared" si="33"/>
        <v>1.119739057239057E-3</v>
      </c>
      <c r="E533" s="6">
        <v>2.4634259259259258E-3</v>
      </c>
      <c r="F533" s="6">
        <f t="shared" si="34"/>
        <v>5.4195370370370369E-3</v>
      </c>
      <c r="G533" s="6">
        <f t="shared" si="35"/>
        <v>8.4002824074074067E-3</v>
      </c>
      <c r="H533" s="10" t="s">
        <v>1555</v>
      </c>
      <c r="I533" s="16" t="s">
        <v>3707</v>
      </c>
      <c r="J533" s="8"/>
      <c r="K533" s="10" t="s">
        <v>0</v>
      </c>
      <c r="L533" s="8"/>
      <c r="M533" s="10" t="s">
        <v>1320</v>
      </c>
      <c r="N533" s="10" t="s">
        <v>3708</v>
      </c>
      <c r="O533" s="10" t="s">
        <v>3709</v>
      </c>
      <c r="P533" s="10" t="s">
        <v>3710</v>
      </c>
    </row>
    <row r="534" spans="1:16" x14ac:dyDescent="0.3">
      <c r="A534" s="5">
        <v>468</v>
      </c>
      <c r="B534" s="8"/>
      <c r="C534" s="10" t="str">
        <f t="shared" si="32"/>
        <v>-</v>
      </c>
      <c r="D534" s="6">
        <f t="shared" si="33"/>
        <v>1.1202651515151514E-3</v>
      </c>
      <c r="E534" s="6">
        <v>2.4645833333333334E-3</v>
      </c>
      <c r="F534" s="6">
        <f t="shared" si="34"/>
        <v>5.4220833333333343E-3</v>
      </c>
      <c r="G534" s="6">
        <f t="shared" si="35"/>
        <v>8.4042291666666692E-3</v>
      </c>
      <c r="H534" s="10" t="s">
        <v>1558</v>
      </c>
      <c r="I534" s="16" t="s">
        <v>3711</v>
      </c>
      <c r="J534" s="10" t="s">
        <v>1141</v>
      </c>
      <c r="K534" s="10" t="s">
        <v>1141</v>
      </c>
      <c r="L534" s="8"/>
      <c r="M534" s="8"/>
      <c r="N534" s="10" t="s">
        <v>3712</v>
      </c>
      <c r="O534" s="10" t="s">
        <v>3713</v>
      </c>
      <c r="P534" s="10" t="s">
        <v>3714</v>
      </c>
    </row>
    <row r="535" spans="1:16" x14ac:dyDescent="0.3">
      <c r="A535" s="5">
        <v>467</v>
      </c>
      <c r="B535" s="10">
        <v>11.81</v>
      </c>
      <c r="C535" s="10">
        <f t="shared" si="32"/>
        <v>11.81</v>
      </c>
      <c r="D535" s="6">
        <f t="shared" si="33"/>
        <v>1.1207912457912455E-3</v>
      </c>
      <c r="E535" s="6">
        <v>2.4657407407407406E-3</v>
      </c>
      <c r="F535" s="6">
        <f t="shared" si="34"/>
        <v>5.4246296296296299E-3</v>
      </c>
      <c r="G535" s="6">
        <f t="shared" si="35"/>
        <v>8.4081759259259266E-3</v>
      </c>
      <c r="H535" s="10" t="s">
        <v>3715</v>
      </c>
      <c r="I535" s="16" t="s">
        <v>3716</v>
      </c>
      <c r="J535" s="10" t="s">
        <v>1144</v>
      </c>
      <c r="K535" s="10" t="s">
        <v>1144</v>
      </c>
      <c r="L535" s="8"/>
      <c r="M535" s="8"/>
      <c r="N535" s="10" t="s">
        <v>3717</v>
      </c>
      <c r="O535" s="10" t="s">
        <v>3718</v>
      </c>
      <c r="P535" s="10" t="s">
        <v>3719</v>
      </c>
    </row>
    <row r="536" spans="1:16" x14ac:dyDescent="0.3">
      <c r="A536" s="5">
        <v>466</v>
      </c>
      <c r="B536" s="8"/>
      <c r="C536" s="10" t="str">
        <f t="shared" si="32"/>
        <v>-</v>
      </c>
      <c r="D536" s="6">
        <f t="shared" si="33"/>
        <v>1.1213173400673399E-3</v>
      </c>
      <c r="E536" s="6">
        <v>2.4668981481481482E-3</v>
      </c>
      <c r="F536" s="6">
        <f t="shared" si="34"/>
        <v>5.4271759259259264E-3</v>
      </c>
      <c r="G536" s="6">
        <f t="shared" si="35"/>
        <v>8.4121226851851857E-3</v>
      </c>
      <c r="H536" s="10" t="s">
        <v>3720</v>
      </c>
      <c r="I536" s="16" t="s">
        <v>3721</v>
      </c>
      <c r="J536" s="10" t="s">
        <v>1147</v>
      </c>
      <c r="K536" s="10" t="s">
        <v>1147</v>
      </c>
      <c r="L536" s="8"/>
      <c r="M536" s="10" t="s">
        <v>1325</v>
      </c>
      <c r="N536" s="10" t="s">
        <v>3722</v>
      </c>
      <c r="O536" s="10" t="s">
        <v>3723</v>
      </c>
      <c r="P536" s="10" t="s">
        <v>3724</v>
      </c>
    </row>
    <row r="537" spans="1:16" x14ac:dyDescent="0.3">
      <c r="A537" s="5">
        <v>465</v>
      </c>
      <c r="B537" s="10">
        <v>11.82</v>
      </c>
      <c r="C537" s="10">
        <f t="shared" si="32"/>
        <v>11.82</v>
      </c>
      <c r="D537" s="6">
        <f t="shared" si="33"/>
        <v>1.1218434343434342E-3</v>
      </c>
      <c r="E537" s="6">
        <v>2.4680555555555554E-3</v>
      </c>
      <c r="F537" s="6">
        <f t="shared" si="34"/>
        <v>5.4297222222222221E-3</v>
      </c>
      <c r="G537" s="6">
        <f t="shared" si="35"/>
        <v>8.4160694444444448E-3</v>
      </c>
      <c r="H537" s="10" t="s">
        <v>1566</v>
      </c>
      <c r="I537" s="16" t="s">
        <v>3725</v>
      </c>
      <c r="J537" s="8"/>
      <c r="K537" s="10" t="s">
        <v>0</v>
      </c>
      <c r="L537" s="8"/>
      <c r="M537" s="8"/>
      <c r="N537" s="10" t="s">
        <v>3726</v>
      </c>
      <c r="O537" s="10" t="s">
        <v>3727</v>
      </c>
      <c r="P537" s="10" t="s">
        <v>3728</v>
      </c>
    </row>
    <row r="538" spans="1:16" x14ac:dyDescent="0.3">
      <c r="A538" s="5">
        <v>464</v>
      </c>
      <c r="B538" s="8"/>
      <c r="C538" s="10" t="str">
        <f t="shared" si="32"/>
        <v>-</v>
      </c>
      <c r="D538" s="6">
        <f t="shared" si="33"/>
        <v>1.1228956228956227E-3</v>
      </c>
      <c r="E538" s="6">
        <v>2.4703703703703702E-3</v>
      </c>
      <c r="F538" s="6">
        <f t="shared" si="34"/>
        <v>5.4348148148148151E-3</v>
      </c>
      <c r="G538" s="6">
        <f t="shared" si="35"/>
        <v>8.423962962962963E-3</v>
      </c>
      <c r="H538" s="10" t="s">
        <v>3729</v>
      </c>
      <c r="I538" s="16" t="s">
        <v>3730</v>
      </c>
      <c r="J538" s="10" t="s">
        <v>1149</v>
      </c>
      <c r="K538" s="10" t="s">
        <v>1149</v>
      </c>
      <c r="L538" s="8"/>
      <c r="M538" s="10" t="s">
        <v>1330</v>
      </c>
      <c r="N538" s="10" t="s">
        <v>3731</v>
      </c>
      <c r="O538" s="10" t="s">
        <v>3732</v>
      </c>
      <c r="P538" s="10" t="s">
        <v>3733</v>
      </c>
    </row>
    <row r="539" spans="1:16" x14ac:dyDescent="0.3">
      <c r="A539" s="5">
        <v>463</v>
      </c>
      <c r="B539" s="10">
        <v>11.83</v>
      </c>
      <c r="C539" s="10">
        <f t="shared" si="32"/>
        <v>11.83</v>
      </c>
      <c r="D539" s="6">
        <f t="shared" si="33"/>
        <v>1.1234217171717171E-3</v>
      </c>
      <c r="E539" s="6">
        <v>2.4715277777777778E-3</v>
      </c>
      <c r="F539" s="6">
        <f t="shared" si="34"/>
        <v>5.4373611111111116E-3</v>
      </c>
      <c r="G539" s="6">
        <f t="shared" si="35"/>
        <v>8.4279097222222238E-3</v>
      </c>
      <c r="H539" s="10" t="s">
        <v>3734</v>
      </c>
      <c r="I539" s="16" t="s">
        <v>3735</v>
      </c>
      <c r="J539" s="10" t="s">
        <v>1152</v>
      </c>
      <c r="K539" s="10" t="s">
        <v>1152</v>
      </c>
      <c r="L539" s="8"/>
      <c r="M539" s="8"/>
      <c r="N539" s="10" t="s">
        <v>3736</v>
      </c>
      <c r="O539" s="10" t="s">
        <v>3737</v>
      </c>
      <c r="P539" s="10" t="s">
        <v>3738</v>
      </c>
    </row>
    <row r="540" spans="1:16" x14ac:dyDescent="0.3">
      <c r="A540" s="5">
        <v>462</v>
      </c>
      <c r="B540" s="8"/>
      <c r="C540" s="10" t="str">
        <f t="shared" si="32"/>
        <v>-</v>
      </c>
      <c r="D540" s="6">
        <f t="shared" si="33"/>
        <v>1.1239478114478112E-3</v>
      </c>
      <c r="E540" s="6">
        <v>2.472685185185185E-3</v>
      </c>
      <c r="F540" s="6">
        <f t="shared" si="34"/>
        <v>5.4399074074074072E-3</v>
      </c>
      <c r="G540" s="6">
        <f t="shared" si="35"/>
        <v>8.4318564814814811E-3</v>
      </c>
      <c r="H540" s="10" t="s">
        <v>1575</v>
      </c>
      <c r="I540" s="16" t="s">
        <v>3739</v>
      </c>
      <c r="J540" s="10" t="s">
        <v>1153</v>
      </c>
      <c r="K540" s="10" t="s">
        <v>1153</v>
      </c>
      <c r="L540" s="8"/>
      <c r="M540" s="8"/>
      <c r="N540" s="10" t="s">
        <v>3740</v>
      </c>
      <c r="O540" s="10" t="s">
        <v>3741</v>
      </c>
      <c r="P540" s="10" t="s">
        <v>3742</v>
      </c>
    </row>
    <row r="541" spans="1:16" x14ac:dyDescent="0.3">
      <c r="A541" s="5">
        <v>461</v>
      </c>
      <c r="B541" s="8"/>
      <c r="C541" s="10" t="str">
        <f t="shared" si="32"/>
        <v>-</v>
      </c>
      <c r="D541" s="6">
        <f t="shared" si="33"/>
        <v>1.1244739057239056E-3</v>
      </c>
      <c r="E541" s="6">
        <v>2.4738425925925926E-3</v>
      </c>
      <c r="F541" s="6">
        <f t="shared" si="34"/>
        <v>5.4424537037037046E-3</v>
      </c>
      <c r="G541" s="6">
        <f t="shared" si="35"/>
        <v>8.435803240740742E-3</v>
      </c>
      <c r="H541" s="10" t="s">
        <v>3743</v>
      </c>
      <c r="I541" s="16" t="s">
        <v>3744</v>
      </c>
      <c r="J541" s="10" t="s">
        <v>1156</v>
      </c>
      <c r="K541" s="10" t="s">
        <v>1156</v>
      </c>
      <c r="L541" s="8"/>
      <c r="M541" s="10" t="s">
        <v>1335</v>
      </c>
      <c r="N541" s="10" t="s">
        <v>3745</v>
      </c>
      <c r="O541" s="10" t="s">
        <v>3746</v>
      </c>
      <c r="P541" s="10" t="s">
        <v>3747</v>
      </c>
    </row>
    <row r="542" spans="1:16" x14ac:dyDescent="0.3">
      <c r="A542" s="5">
        <v>460</v>
      </c>
      <c r="B542" s="10">
        <v>11.84</v>
      </c>
      <c r="C542" s="10">
        <f t="shared" si="32"/>
        <v>11.84</v>
      </c>
      <c r="D542" s="6">
        <f t="shared" si="33"/>
        <v>1.1249999999999997E-3</v>
      </c>
      <c r="E542" s="6">
        <v>2.4749999999999998E-3</v>
      </c>
      <c r="F542" s="6">
        <f t="shared" si="34"/>
        <v>5.4450000000000002E-3</v>
      </c>
      <c r="G542" s="6">
        <f t="shared" si="35"/>
        <v>8.4397500000000011E-3</v>
      </c>
      <c r="H542" s="10" t="s">
        <v>3748</v>
      </c>
      <c r="I542" s="16" t="s">
        <v>3749</v>
      </c>
      <c r="J542" s="10" t="s">
        <v>1158</v>
      </c>
      <c r="K542" s="10" t="s">
        <v>1158</v>
      </c>
      <c r="L542" s="10" t="s">
        <v>1414</v>
      </c>
      <c r="M542" s="8"/>
      <c r="N542" s="10" t="s">
        <v>3750</v>
      </c>
      <c r="O542" s="10" t="s">
        <v>3751</v>
      </c>
      <c r="P542" s="10" t="s">
        <v>3752</v>
      </c>
    </row>
    <row r="543" spans="1:16" x14ac:dyDescent="0.3">
      <c r="A543" s="5">
        <v>459</v>
      </c>
      <c r="B543" s="10">
        <v>11.85</v>
      </c>
      <c r="C543" s="10">
        <f t="shared" si="32"/>
        <v>11.85</v>
      </c>
      <c r="D543" s="6">
        <f t="shared" si="33"/>
        <v>1.1260521885521884E-3</v>
      </c>
      <c r="E543" s="6">
        <v>2.4773148148148146E-3</v>
      </c>
      <c r="F543" s="6">
        <f t="shared" si="34"/>
        <v>5.4500925925925923E-3</v>
      </c>
      <c r="G543" s="6">
        <f t="shared" si="35"/>
        <v>8.4476435185185175E-3</v>
      </c>
      <c r="H543" s="10" t="s">
        <v>1583</v>
      </c>
      <c r="I543" s="16" t="s">
        <v>3753</v>
      </c>
      <c r="J543" s="8"/>
      <c r="K543" s="10" t="s">
        <v>0</v>
      </c>
      <c r="L543" s="8"/>
      <c r="M543" s="10" t="s">
        <v>1338</v>
      </c>
      <c r="N543" s="10" t="s">
        <v>3754</v>
      </c>
      <c r="O543" s="10" t="s">
        <v>3755</v>
      </c>
      <c r="P543" s="10" t="s">
        <v>3756</v>
      </c>
    </row>
    <row r="544" spans="1:16" x14ac:dyDescent="0.3">
      <c r="A544" s="5">
        <v>458</v>
      </c>
      <c r="B544" s="8"/>
      <c r="C544" s="10" t="str">
        <f t="shared" si="32"/>
        <v>-</v>
      </c>
      <c r="D544" s="6">
        <f t="shared" si="33"/>
        <v>1.1265782828282828E-3</v>
      </c>
      <c r="E544" s="6">
        <v>2.4784722222222222E-3</v>
      </c>
      <c r="F544" s="6">
        <f t="shared" si="34"/>
        <v>5.4526388888888897E-3</v>
      </c>
      <c r="G544" s="6">
        <f t="shared" si="35"/>
        <v>8.4515902777777801E-3</v>
      </c>
      <c r="H544" s="10" t="s">
        <v>3757</v>
      </c>
      <c r="I544" s="16" t="s">
        <v>3758</v>
      </c>
      <c r="J544" s="10" t="s">
        <v>1161</v>
      </c>
      <c r="K544" s="10" t="s">
        <v>1161</v>
      </c>
      <c r="L544" s="8"/>
      <c r="M544" s="8"/>
      <c r="N544" s="10" t="s">
        <v>3759</v>
      </c>
      <c r="O544" s="10" t="s">
        <v>3698</v>
      </c>
      <c r="P544" s="10" t="s">
        <v>3760</v>
      </c>
    </row>
    <row r="545" spans="1:16" x14ac:dyDescent="0.3">
      <c r="A545" s="5">
        <v>457</v>
      </c>
      <c r="B545" s="10">
        <v>11.86</v>
      </c>
      <c r="C545" s="10">
        <f t="shared" si="32"/>
        <v>11.86</v>
      </c>
      <c r="D545" s="6">
        <f t="shared" si="33"/>
        <v>1.1271043771043769E-3</v>
      </c>
      <c r="E545" s="6">
        <v>2.4796296296296294E-3</v>
      </c>
      <c r="F545" s="6">
        <f t="shared" si="34"/>
        <v>5.4551851851851853E-3</v>
      </c>
      <c r="G545" s="6">
        <f t="shared" si="35"/>
        <v>8.4555370370370374E-3</v>
      </c>
      <c r="H545" s="10" t="s">
        <v>1591</v>
      </c>
      <c r="I545" s="16" t="s">
        <v>3761</v>
      </c>
      <c r="J545" s="10" t="s">
        <v>1164</v>
      </c>
      <c r="K545" s="10" t="s">
        <v>1164</v>
      </c>
      <c r="L545" s="8"/>
      <c r="M545" s="8"/>
      <c r="N545" s="10" t="s">
        <v>3762</v>
      </c>
      <c r="O545" s="10" t="s">
        <v>3763</v>
      </c>
      <c r="P545" s="10" t="s">
        <v>3764</v>
      </c>
    </row>
    <row r="546" spans="1:16" x14ac:dyDescent="0.3">
      <c r="A546" s="5">
        <v>456</v>
      </c>
      <c r="B546" s="8"/>
      <c r="C546" s="10" t="str">
        <f t="shared" si="32"/>
        <v>-</v>
      </c>
      <c r="D546" s="6">
        <f t="shared" si="33"/>
        <v>1.1276304713804712E-3</v>
      </c>
      <c r="E546" s="6">
        <v>2.480787037037037E-3</v>
      </c>
      <c r="F546" s="6">
        <f t="shared" si="34"/>
        <v>5.4577314814814818E-3</v>
      </c>
      <c r="G546" s="6">
        <f t="shared" si="35"/>
        <v>8.4594837962962965E-3</v>
      </c>
      <c r="H546" s="10" t="s">
        <v>3765</v>
      </c>
      <c r="I546" s="16" t="s">
        <v>3766</v>
      </c>
      <c r="J546" s="10" t="s">
        <v>1166</v>
      </c>
      <c r="K546" s="10" t="s">
        <v>1166</v>
      </c>
      <c r="L546" s="8"/>
      <c r="M546" s="10" t="s">
        <v>1344</v>
      </c>
      <c r="N546" s="10" t="s">
        <v>3767</v>
      </c>
      <c r="O546" s="10" t="s">
        <v>3768</v>
      </c>
      <c r="P546" s="10" t="s">
        <v>3769</v>
      </c>
    </row>
    <row r="547" spans="1:16" x14ac:dyDescent="0.3">
      <c r="A547" s="5">
        <v>455</v>
      </c>
      <c r="B547" s="10">
        <v>11.87</v>
      </c>
      <c r="C547" s="10">
        <f t="shared" si="32"/>
        <v>11.87</v>
      </c>
      <c r="D547" s="6">
        <f t="shared" si="33"/>
        <v>1.1281565656565654E-3</v>
      </c>
      <c r="E547" s="6">
        <v>2.4819444444444442E-3</v>
      </c>
      <c r="F547" s="6">
        <f t="shared" si="34"/>
        <v>5.4602777777777774E-3</v>
      </c>
      <c r="G547" s="6">
        <f t="shared" si="35"/>
        <v>8.4634305555555556E-3</v>
      </c>
      <c r="H547" s="10" t="s">
        <v>3770</v>
      </c>
      <c r="I547" s="16" t="s">
        <v>3771</v>
      </c>
      <c r="J547" s="10" t="s">
        <v>1168</v>
      </c>
      <c r="K547" s="10" t="s">
        <v>1168</v>
      </c>
      <c r="L547" s="8"/>
      <c r="M547" s="8"/>
      <c r="N547" s="10" t="s">
        <v>3772</v>
      </c>
      <c r="O547" s="10" t="s">
        <v>3710</v>
      </c>
      <c r="P547" s="10" t="s">
        <v>3773</v>
      </c>
    </row>
    <row r="548" spans="1:16" x14ac:dyDescent="0.3">
      <c r="A548" s="5">
        <v>454</v>
      </c>
      <c r="B548" s="8"/>
      <c r="C548" s="10" t="str">
        <f t="shared" si="32"/>
        <v>-</v>
      </c>
      <c r="D548" s="6">
        <f t="shared" si="33"/>
        <v>1.1286826599326597E-3</v>
      </c>
      <c r="E548" s="6">
        <v>2.4831018518518518E-3</v>
      </c>
      <c r="F548" s="6">
        <f t="shared" si="34"/>
        <v>5.4628240740740748E-3</v>
      </c>
      <c r="G548" s="6">
        <f t="shared" si="35"/>
        <v>8.4673773148148165E-3</v>
      </c>
      <c r="H548" s="10" t="s">
        <v>2333</v>
      </c>
      <c r="I548" s="16" t="s">
        <v>3774</v>
      </c>
      <c r="J548" s="10" t="s">
        <v>1171</v>
      </c>
      <c r="K548" s="10" t="s">
        <v>1171</v>
      </c>
      <c r="L548" s="8"/>
      <c r="M548" s="10" t="s">
        <v>1348</v>
      </c>
      <c r="N548" s="10" t="s">
        <v>3775</v>
      </c>
      <c r="O548" s="10" t="s">
        <v>3776</v>
      </c>
      <c r="P548" s="10" t="s">
        <v>3777</v>
      </c>
    </row>
    <row r="549" spans="1:16" x14ac:dyDescent="0.3">
      <c r="A549" s="5">
        <v>453</v>
      </c>
      <c r="B549" s="10">
        <v>11.88</v>
      </c>
      <c r="C549" s="10">
        <f t="shared" si="32"/>
        <v>11.88</v>
      </c>
      <c r="D549" s="6">
        <f t="shared" si="33"/>
        <v>1.1297348484848484E-3</v>
      </c>
      <c r="E549" s="6">
        <v>2.4854166666666666E-3</v>
      </c>
      <c r="F549" s="6">
        <f t="shared" si="34"/>
        <v>5.4679166666666669E-3</v>
      </c>
      <c r="G549" s="6">
        <f t="shared" si="35"/>
        <v>8.4752708333333347E-3</v>
      </c>
      <c r="H549" s="10" t="s">
        <v>3778</v>
      </c>
      <c r="I549" s="16" t="s">
        <v>3779</v>
      </c>
      <c r="J549" s="8"/>
      <c r="K549" s="10" t="s">
        <v>0</v>
      </c>
      <c r="L549" s="8"/>
      <c r="M549" s="8"/>
      <c r="N549" s="10" t="s">
        <v>3780</v>
      </c>
      <c r="O549" s="10" t="s">
        <v>3781</v>
      </c>
      <c r="P549" s="10" t="s">
        <v>3782</v>
      </c>
    </row>
    <row r="550" spans="1:16" x14ac:dyDescent="0.3">
      <c r="A550" s="5">
        <v>452</v>
      </c>
      <c r="B550" s="8"/>
      <c r="C550" s="10" t="str">
        <f t="shared" si="32"/>
        <v>-</v>
      </c>
      <c r="D550" s="6">
        <f t="shared" si="33"/>
        <v>1.1307870370370369E-3</v>
      </c>
      <c r="E550" s="6">
        <v>2.4877314814814814E-3</v>
      </c>
      <c r="F550" s="6">
        <f t="shared" si="34"/>
        <v>5.4730092592592599E-3</v>
      </c>
      <c r="G550" s="6">
        <f t="shared" si="35"/>
        <v>8.4831643518518528E-3</v>
      </c>
      <c r="H550" s="10" t="s">
        <v>3783</v>
      </c>
      <c r="I550" s="16" t="s">
        <v>3784</v>
      </c>
      <c r="J550" s="10" t="s">
        <v>1174</v>
      </c>
      <c r="K550" s="10" t="s">
        <v>1174</v>
      </c>
      <c r="L550" s="8"/>
      <c r="M550" s="8"/>
      <c r="N550" s="10" t="s">
        <v>3785</v>
      </c>
      <c r="O550" s="10" t="s">
        <v>3786</v>
      </c>
      <c r="P550" s="10" t="s">
        <v>3787</v>
      </c>
    </row>
    <row r="551" spans="1:16" x14ac:dyDescent="0.3">
      <c r="A551" s="5">
        <v>451</v>
      </c>
      <c r="B551" s="10">
        <v>11.89</v>
      </c>
      <c r="C551" s="10">
        <f t="shared" si="32"/>
        <v>11.89</v>
      </c>
      <c r="D551" s="6">
        <f t="shared" si="33"/>
        <v>1.1313131313131313E-3</v>
      </c>
      <c r="E551" s="6">
        <v>2.488888888888889E-3</v>
      </c>
      <c r="F551" s="6">
        <f t="shared" si="34"/>
        <v>5.4755555555555564E-3</v>
      </c>
      <c r="G551" s="6">
        <f t="shared" si="35"/>
        <v>8.4871111111111119E-3</v>
      </c>
      <c r="H551" s="10" t="s">
        <v>3788</v>
      </c>
      <c r="I551" s="16" t="s">
        <v>3789</v>
      </c>
      <c r="J551" s="10" t="s">
        <v>1176</v>
      </c>
      <c r="K551" s="10" t="s">
        <v>1176</v>
      </c>
      <c r="L551" s="8"/>
      <c r="M551" s="10" t="s">
        <v>1353</v>
      </c>
      <c r="N551" s="10" t="s">
        <v>3790</v>
      </c>
      <c r="O551" s="10" t="s">
        <v>3728</v>
      </c>
      <c r="P551" s="10" t="s">
        <v>3791</v>
      </c>
    </row>
    <row r="552" spans="1:16" x14ac:dyDescent="0.3">
      <c r="A552" s="5">
        <v>450</v>
      </c>
      <c r="B552" s="8"/>
      <c r="C552" s="10" t="str">
        <f t="shared" si="32"/>
        <v>-</v>
      </c>
      <c r="D552" s="6">
        <f t="shared" si="33"/>
        <v>1.1323653198653198E-3</v>
      </c>
      <c r="E552" s="6">
        <v>2.4912037037037038E-3</v>
      </c>
      <c r="F552" s="6">
        <f t="shared" si="34"/>
        <v>5.4806481481481486E-3</v>
      </c>
      <c r="G552" s="6">
        <f t="shared" si="35"/>
        <v>8.4950046296296301E-3</v>
      </c>
      <c r="H552" s="10" t="s">
        <v>1602</v>
      </c>
      <c r="I552" s="16" t="s">
        <v>3792</v>
      </c>
      <c r="J552" s="10" t="s">
        <v>1179</v>
      </c>
      <c r="K552" s="10" t="s">
        <v>1179</v>
      </c>
      <c r="L552" s="8"/>
      <c r="M552" s="8"/>
      <c r="N552" s="10" t="s">
        <v>3793</v>
      </c>
      <c r="O552" s="10" t="s">
        <v>3794</v>
      </c>
      <c r="P552" s="10" t="s">
        <v>3795</v>
      </c>
    </row>
    <row r="553" spans="1:16" x14ac:dyDescent="0.3">
      <c r="A553" s="5">
        <v>449</v>
      </c>
      <c r="B553" s="10">
        <v>11.9</v>
      </c>
      <c r="C553" s="10">
        <f t="shared" si="32"/>
        <v>11.9</v>
      </c>
      <c r="D553" s="6">
        <f t="shared" si="33"/>
        <v>1.1328914141414141E-3</v>
      </c>
      <c r="E553" s="6">
        <v>2.4923611111111114E-3</v>
      </c>
      <c r="F553" s="6">
        <f t="shared" si="34"/>
        <v>5.4831944444444459E-3</v>
      </c>
      <c r="G553" s="6">
        <f t="shared" si="35"/>
        <v>8.498951388888891E-3</v>
      </c>
      <c r="H553" s="10" t="s">
        <v>3796</v>
      </c>
      <c r="I553" s="16" t="s">
        <v>3797</v>
      </c>
      <c r="J553" s="10" t="s">
        <v>1181</v>
      </c>
      <c r="K553" s="10" t="s">
        <v>1181</v>
      </c>
      <c r="L553" s="10" t="s">
        <v>1432</v>
      </c>
      <c r="M553" s="8"/>
      <c r="N553" s="10" t="s">
        <v>3798</v>
      </c>
      <c r="O553" s="10" t="s">
        <v>3799</v>
      </c>
      <c r="P553" s="10" t="s">
        <v>3800</v>
      </c>
    </row>
    <row r="554" spans="1:16" x14ac:dyDescent="0.3">
      <c r="A554" s="5">
        <v>448</v>
      </c>
      <c r="B554" s="8"/>
      <c r="C554" s="10" t="str">
        <f t="shared" si="32"/>
        <v>-</v>
      </c>
      <c r="D554" s="6">
        <f t="shared" si="33"/>
        <v>1.1334175084175085E-3</v>
      </c>
      <c r="E554" s="6">
        <v>2.4935185185185186E-3</v>
      </c>
      <c r="F554" s="6">
        <f t="shared" si="34"/>
        <v>5.4857407407407415E-3</v>
      </c>
      <c r="G554" s="6">
        <f t="shared" si="35"/>
        <v>8.5028981481481501E-3</v>
      </c>
      <c r="H554" s="10" t="s">
        <v>2350</v>
      </c>
      <c r="I554" s="16" t="s">
        <v>3801</v>
      </c>
      <c r="J554" s="10" t="s">
        <v>1184</v>
      </c>
      <c r="K554" s="10" t="s">
        <v>1184</v>
      </c>
      <c r="L554" s="8"/>
      <c r="M554" s="10" t="s">
        <v>1358</v>
      </c>
      <c r="N554" s="10" t="s">
        <v>3802</v>
      </c>
      <c r="O554" s="10" t="s">
        <v>3742</v>
      </c>
      <c r="P554" s="10" t="s">
        <v>3803</v>
      </c>
    </row>
    <row r="555" spans="1:16" x14ac:dyDescent="0.3">
      <c r="A555" s="5">
        <v>447</v>
      </c>
      <c r="B555" s="10">
        <v>11.91</v>
      </c>
      <c r="C555" s="10">
        <f t="shared" si="32"/>
        <v>11.91</v>
      </c>
      <c r="D555" s="6">
        <f t="shared" si="33"/>
        <v>1.1339436026936028E-3</v>
      </c>
      <c r="E555" s="6">
        <v>2.4946759259259262E-3</v>
      </c>
      <c r="F555" s="6">
        <f t="shared" si="34"/>
        <v>5.488287037037038E-3</v>
      </c>
      <c r="G555" s="6">
        <f t="shared" si="35"/>
        <v>8.5068449074074091E-3</v>
      </c>
      <c r="H555" s="10" t="s">
        <v>1611</v>
      </c>
      <c r="I555" s="16" t="s">
        <v>3804</v>
      </c>
      <c r="J555" s="8"/>
      <c r="K555" s="10" t="s">
        <v>0</v>
      </c>
      <c r="L555" s="8"/>
      <c r="M555" s="8"/>
      <c r="N555" s="10" t="s">
        <v>3805</v>
      </c>
      <c r="O555" s="10" t="s">
        <v>3806</v>
      </c>
      <c r="P555" s="10" t="s">
        <v>3807</v>
      </c>
    </row>
    <row r="556" spans="1:16" x14ac:dyDescent="0.3">
      <c r="A556" s="5">
        <v>446</v>
      </c>
      <c r="B556" s="8"/>
      <c r="C556" s="10" t="str">
        <f t="shared" si="32"/>
        <v>-</v>
      </c>
      <c r="D556" s="6">
        <f t="shared" si="33"/>
        <v>1.1349957912457913E-3</v>
      </c>
      <c r="E556" s="6">
        <v>2.496990740740741E-3</v>
      </c>
      <c r="F556" s="6">
        <f t="shared" si="34"/>
        <v>5.493379629629631E-3</v>
      </c>
      <c r="G556" s="6">
        <f t="shared" si="35"/>
        <v>8.5147384259259291E-3</v>
      </c>
      <c r="H556" s="10" t="s">
        <v>3808</v>
      </c>
      <c r="I556" s="16" t="s">
        <v>3809</v>
      </c>
      <c r="J556" s="10" t="s">
        <v>1186</v>
      </c>
      <c r="K556" s="10" t="s">
        <v>1186</v>
      </c>
      <c r="L556" s="8"/>
      <c r="M556" s="10" t="s">
        <v>1362</v>
      </c>
      <c r="N556" s="10" t="s">
        <v>3810</v>
      </c>
      <c r="O556" s="10" t="s">
        <v>3811</v>
      </c>
      <c r="P556" s="10" t="s">
        <v>3812</v>
      </c>
    </row>
    <row r="557" spans="1:16" x14ac:dyDescent="0.3">
      <c r="A557" s="5">
        <v>445</v>
      </c>
      <c r="B557" s="10">
        <v>11.92</v>
      </c>
      <c r="C557" s="10">
        <f t="shared" si="32"/>
        <v>11.92</v>
      </c>
      <c r="D557" s="6">
        <f t="shared" si="33"/>
        <v>1.1355218855218854E-3</v>
      </c>
      <c r="E557" s="6">
        <v>2.4981481481481482E-3</v>
      </c>
      <c r="F557" s="6">
        <f t="shared" si="34"/>
        <v>5.4959259259259267E-3</v>
      </c>
      <c r="G557" s="6">
        <f t="shared" si="35"/>
        <v>8.5186851851851864E-3</v>
      </c>
      <c r="H557" s="10" t="s">
        <v>2358</v>
      </c>
      <c r="I557" s="16" t="s">
        <v>3813</v>
      </c>
      <c r="J557" s="10" t="s">
        <v>1189</v>
      </c>
      <c r="K557" s="10" t="s">
        <v>1189</v>
      </c>
      <c r="L557" s="8"/>
      <c r="M557" s="8"/>
      <c r="N557" s="10" t="s">
        <v>3814</v>
      </c>
      <c r="O557" s="10" t="s">
        <v>3756</v>
      </c>
      <c r="P557" s="10" t="s">
        <v>3815</v>
      </c>
    </row>
    <row r="558" spans="1:16" x14ac:dyDescent="0.3">
      <c r="A558" s="5">
        <v>444</v>
      </c>
      <c r="B558" s="8"/>
      <c r="C558" s="10" t="str">
        <f t="shared" si="32"/>
        <v>-</v>
      </c>
      <c r="D558" s="6">
        <f t="shared" si="33"/>
        <v>1.1360479797979798E-3</v>
      </c>
      <c r="E558" s="6">
        <v>2.4993055555555558E-3</v>
      </c>
      <c r="F558" s="6">
        <f t="shared" si="34"/>
        <v>5.4984722222222232E-3</v>
      </c>
      <c r="G558" s="6">
        <f t="shared" si="35"/>
        <v>8.5226319444444455E-3</v>
      </c>
      <c r="H558" s="10" t="s">
        <v>1619</v>
      </c>
      <c r="I558" s="16" t="s">
        <v>3816</v>
      </c>
      <c r="J558" s="10" t="s">
        <v>1191</v>
      </c>
      <c r="K558" s="10" t="s">
        <v>1191</v>
      </c>
      <c r="L558" s="8"/>
      <c r="M558" s="8"/>
      <c r="N558" s="10" t="s">
        <v>3817</v>
      </c>
      <c r="O558" s="10" t="s">
        <v>3760</v>
      </c>
      <c r="P558" s="10" t="s">
        <v>3818</v>
      </c>
    </row>
    <row r="559" spans="1:16" x14ac:dyDescent="0.3">
      <c r="A559" s="5">
        <v>443</v>
      </c>
      <c r="B559" s="10">
        <v>11.93</v>
      </c>
      <c r="C559" s="10">
        <f t="shared" si="32"/>
        <v>11.93</v>
      </c>
      <c r="D559" s="6">
        <f t="shared" si="33"/>
        <v>1.1365740740740739E-3</v>
      </c>
      <c r="E559" s="6">
        <v>2.500462962962963E-3</v>
      </c>
      <c r="F559" s="6">
        <f t="shared" si="34"/>
        <v>5.5010185185185188E-3</v>
      </c>
      <c r="G559" s="6">
        <f t="shared" si="35"/>
        <v>8.5265787037037046E-3</v>
      </c>
      <c r="H559" s="10" t="s">
        <v>3819</v>
      </c>
      <c r="I559" s="16" t="s">
        <v>3820</v>
      </c>
      <c r="J559" s="10" t="s">
        <v>1194</v>
      </c>
      <c r="K559" s="10" t="s">
        <v>1194</v>
      </c>
      <c r="L559" s="8"/>
      <c r="M559" s="10" t="s">
        <v>1367</v>
      </c>
      <c r="N559" s="10" t="s">
        <v>3821</v>
      </c>
      <c r="O559" s="10" t="s">
        <v>3822</v>
      </c>
      <c r="P559" s="10" t="s">
        <v>3823</v>
      </c>
    </row>
    <row r="560" spans="1:16" x14ac:dyDescent="0.3">
      <c r="A560" s="5">
        <v>442</v>
      </c>
      <c r="B560" s="8"/>
      <c r="C560" s="10" t="str">
        <f t="shared" si="32"/>
        <v>-</v>
      </c>
      <c r="D560" s="6">
        <f t="shared" si="33"/>
        <v>1.1376262626262626E-3</v>
      </c>
      <c r="E560" s="6">
        <v>2.5027777777777778E-3</v>
      </c>
      <c r="F560" s="6">
        <f t="shared" si="34"/>
        <v>5.5061111111111118E-3</v>
      </c>
      <c r="G560" s="6">
        <f t="shared" si="35"/>
        <v>8.5344722222222228E-3</v>
      </c>
      <c r="H560" s="10" t="s">
        <v>3824</v>
      </c>
      <c r="I560" s="16" t="s">
        <v>3825</v>
      </c>
      <c r="J560" s="10" t="s">
        <v>1195</v>
      </c>
      <c r="K560" s="10" t="s">
        <v>1195</v>
      </c>
      <c r="L560" s="8"/>
      <c r="M560" s="8"/>
      <c r="N560" s="10" t="s">
        <v>3826</v>
      </c>
      <c r="O560" s="10" t="s">
        <v>3769</v>
      </c>
      <c r="P560" s="10" t="s">
        <v>3827</v>
      </c>
    </row>
    <row r="561" spans="1:16" x14ac:dyDescent="0.3">
      <c r="A561" s="5">
        <v>441</v>
      </c>
      <c r="B561" s="8"/>
      <c r="C561" s="10" t="str">
        <f t="shared" si="32"/>
        <v>-</v>
      </c>
      <c r="D561" s="6">
        <f t="shared" si="33"/>
        <v>1.138152356902357E-3</v>
      </c>
      <c r="E561" s="6">
        <v>2.5039351851851854E-3</v>
      </c>
      <c r="F561" s="6">
        <f t="shared" si="34"/>
        <v>5.5086574074074083E-3</v>
      </c>
      <c r="G561" s="6">
        <f t="shared" si="35"/>
        <v>8.5384189814814836E-3</v>
      </c>
      <c r="H561" s="10" t="s">
        <v>1628</v>
      </c>
      <c r="I561" s="16" t="s">
        <v>3828</v>
      </c>
      <c r="J561" s="8"/>
      <c r="K561" s="10" t="s">
        <v>0</v>
      </c>
      <c r="L561" s="8"/>
      <c r="M561" s="10" t="s">
        <v>1372</v>
      </c>
      <c r="N561" s="10" t="s">
        <v>3829</v>
      </c>
      <c r="O561" s="10" t="s">
        <v>3773</v>
      </c>
      <c r="P561" s="10" t="s">
        <v>3830</v>
      </c>
    </row>
    <row r="562" spans="1:16" x14ac:dyDescent="0.3">
      <c r="A562" s="5">
        <v>440</v>
      </c>
      <c r="B562" s="10">
        <v>11.94</v>
      </c>
      <c r="C562" s="10">
        <f t="shared" si="32"/>
        <v>11.94</v>
      </c>
      <c r="D562" s="6">
        <f t="shared" si="33"/>
        <v>1.1386784511784511E-3</v>
      </c>
      <c r="E562" s="6">
        <v>2.5050925925925926E-3</v>
      </c>
      <c r="F562" s="6">
        <f t="shared" si="34"/>
        <v>5.5112037037037039E-3</v>
      </c>
      <c r="G562" s="6">
        <f t="shared" si="35"/>
        <v>8.542365740740741E-3</v>
      </c>
      <c r="H562" s="10" t="s">
        <v>1630</v>
      </c>
      <c r="I562" s="16" t="s">
        <v>3831</v>
      </c>
      <c r="J562" s="10" t="s">
        <v>1199</v>
      </c>
      <c r="K562" s="10" t="s">
        <v>1199</v>
      </c>
      <c r="L562" s="8"/>
      <c r="M562" s="8"/>
      <c r="N562" s="10" t="s">
        <v>3832</v>
      </c>
      <c r="O562" s="10" t="s">
        <v>3833</v>
      </c>
      <c r="P562" s="10" t="s">
        <v>3834</v>
      </c>
    </row>
    <row r="563" spans="1:16" x14ac:dyDescent="0.3">
      <c r="A563" s="5">
        <v>439</v>
      </c>
      <c r="B563" s="10">
        <v>11.95</v>
      </c>
      <c r="C563" s="10">
        <f t="shared" si="32"/>
        <v>11.95</v>
      </c>
      <c r="D563" s="6">
        <f t="shared" si="33"/>
        <v>1.1392045454545455E-3</v>
      </c>
      <c r="E563" s="6">
        <v>2.5062500000000002E-3</v>
      </c>
      <c r="F563" s="6">
        <f t="shared" si="34"/>
        <v>5.5137500000000013E-3</v>
      </c>
      <c r="G563" s="6">
        <f t="shared" si="35"/>
        <v>8.5463125000000018E-3</v>
      </c>
      <c r="H563" s="10" t="s">
        <v>1633</v>
      </c>
      <c r="I563" s="16" t="s">
        <v>3835</v>
      </c>
      <c r="J563" s="10" t="s">
        <v>1201</v>
      </c>
      <c r="K563" s="10" t="s">
        <v>1201</v>
      </c>
      <c r="L563" s="10" t="s">
        <v>1449</v>
      </c>
      <c r="M563" s="8"/>
      <c r="N563" s="10" t="s">
        <v>3836</v>
      </c>
      <c r="O563" s="10" t="s">
        <v>3782</v>
      </c>
      <c r="P563" s="10" t="s">
        <v>3837</v>
      </c>
    </row>
    <row r="564" spans="1:16" x14ac:dyDescent="0.3">
      <c r="A564" s="5">
        <v>438</v>
      </c>
      <c r="B564" s="8"/>
      <c r="C564" s="10" t="str">
        <f t="shared" si="32"/>
        <v>-</v>
      </c>
      <c r="D564" s="6">
        <f t="shared" si="33"/>
        <v>1.1402567340067339E-3</v>
      </c>
      <c r="E564" s="6">
        <v>2.508564814814815E-3</v>
      </c>
      <c r="F564" s="6">
        <f t="shared" si="34"/>
        <v>5.5188425925925934E-3</v>
      </c>
      <c r="G564" s="6">
        <f t="shared" si="35"/>
        <v>8.55420601851852E-3</v>
      </c>
      <c r="H564" s="10" t="s">
        <v>1636</v>
      </c>
      <c r="I564" s="16" t="s">
        <v>3838</v>
      </c>
      <c r="J564" s="10" t="s">
        <v>1204</v>
      </c>
      <c r="K564" s="10" t="s">
        <v>1204</v>
      </c>
      <c r="L564" s="8"/>
      <c r="M564" s="10" t="s">
        <v>1378</v>
      </c>
      <c r="N564" s="10" t="s">
        <v>3839</v>
      </c>
      <c r="O564" s="10" t="s">
        <v>3787</v>
      </c>
      <c r="P564" s="10" t="s">
        <v>3840</v>
      </c>
    </row>
    <row r="565" spans="1:16" x14ac:dyDescent="0.3">
      <c r="A565" s="5">
        <v>437</v>
      </c>
      <c r="B565" s="10">
        <v>11.96</v>
      </c>
      <c r="C565" s="10">
        <f t="shared" si="32"/>
        <v>11.96</v>
      </c>
      <c r="D565" s="6">
        <f t="shared" si="33"/>
        <v>1.1407828282828281E-3</v>
      </c>
      <c r="E565" s="6">
        <v>2.5097222222222222E-3</v>
      </c>
      <c r="F565" s="6">
        <f t="shared" si="34"/>
        <v>5.521388888888889E-3</v>
      </c>
      <c r="G565" s="6">
        <f t="shared" si="35"/>
        <v>8.5581527777777791E-3</v>
      </c>
      <c r="H565" s="10" t="s">
        <v>1638</v>
      </c>
      <c r="I565" s="16" t="s">
        <v>3841</v>
      </c>
      <c r="J565" s="10" t="s">
        <v>1206</v>
      </c>
      <c r="K565" s="10" t="s">
        <v>1206</v>
      </c>
      <c r="L565" s="8"/>
      <c r="M565" s="8"/>
      <c r="N565" s="10" t="s">
        <v>3842</v>
      </c>
      <c r="O565" s="10" t="s">
        <v>3843</v>
      </c>
      <c r="P565" s="10" t="s">
        <v>3844</v>
      </c>
    </row>
    <row r="566" spans="1:16" x14ac:dyDescent="0.3">
      <c r="A566" s="5">
        <v>436</v>
      </c>
      <c r="B566" s="8"/>
      <c r="C566" s="10" t="str">
        <f t="shared" si="32"/>
        <v>-</v>
      </c>
      <c r="D566" s="6">
        <f t="shared" si="33"/>
        <v>1.1413089225589227E-3</v>
      </c>
      <c r="E566" s="6">
        <v>2.5108796296296298E-3</v>
      </c>
      <c r="F566" s="6">
        <f t="shared" si="34"/>
        <v>5.5239351851851864E-3</v>
      </c>
      <c r="G566" s="6">
        <f t="shared" si="35"/>
        <v>8.5620995370370399E-3</v>
      </c>
      <c r="H566" s="10" t="s">
        <v>1641</v>
      </c>
      <c r="I566" s="16" t="s">
        <v>3845</v>
      </c>
      <c r="J566" s="10" t="s">
        <v>1209</v>
      </c>
      <c r="K566" s="10" t="s">
        <v>1209</v>
      </c>
      <c r="L566" s="8"/>
      <c r="M566" s="10" t="s">
        <v>1382</v>
      </c>
      <c r="N566" s="10" t="s">
        <v>3846</v>
      </c>
      <c r="O566" s="10" t="s">
        <v>3795</v>
      </c>
      <c r="P566" s="10" t="s">
        <v>3847</v>
      </c>
    </row>
    <row r="567" spans="1:16" x14ac:dyDescent="0.3">
      <c r="A567" s="5">
        <v>435</v>
      </c>
      <c r="B567" s="10">
        <v>11.97</v>
      </c>
      <c r="C567" s="10">
        <f t="shared" si="32"/>
        <v>11.97</v>
      </c>
      <c r="D567" s="6">
        <f t="shared" si="33"/>
        <v>1.1418350168350168E-3</v>
      </c>
      <c r="E567" s="6">
        <v>2.512037037037037E-3</v>
      </c>
      <c r="F567" s="6">
        <f t="shared" si="34"/>
        <v>5.526481481481482E-3</v>
      </c>
      <c r="G567" s="6">
        <f t="shared" si="35"/>
        <v>8.5660462962962973E-3</v>
      </c>
      <c r="H567" s="10" t="s">
        <v>1644</v>
      </c>
      <c r="I567" s="16" t="s">
        <v>3848</v>
      </c>
      <c r="J567" s="8"/>
      <c r="K567" s="10" t="s">
        <v>0</v>
      </c>
      <c r="L567" s="8"/>
      <c r="M567" s="8"/>
      <c r="N567" s="10" t="s">
        <v>3849</v>
      </c>
      <c r="O567" s="10" t="s">
        <v>3800</v>
      </c>
      <c r="P567" s="10" t="s">
        <v>3850</v>
      </c>
    </row>
    <row r="568" spans="1:16" x14ac:dyDescent="0.3">
      <c r="A568" s="5">
        <v>434</v>
      </c>
      <c r="B568" s="8"/>
      <c r="C568" s="10" t="str">
        <f t="shared" si="32"/>
        <v>-</v>
      </c>
      <c r="D568" s="6">
        <f t="shared" si="33"/>
        <v>1.1428872053872053E-3</v>
      </c>
      <c r="E568" s="6">
        <v>2.5143518518518518E-3</v>
      </c>
      <c r="F568" s="6">
        <f t="shared" si="34"/>
        <v>5.5315740740740742E-3</v>
      </c>
      <c r="G568" s="6">
        <f t="shared" si="35"/>
        <v>8.5739398148148155E-3</v>
      </c>
      <c r="H568" s="10" t="s">
        <v>1647</v>
      </c>
      <c r="I568" s="16" t="s">
        <v>3851</v>
      </c>
      <c r="J568" s="10" t="s">
        <v>1210</v>
      </c>
      <c r="K568" s="10" t="s">
        <v>1210</v>
      </c>
      <c r="L568" s="8"/>
      <c r="M568" s="8"/>
      <c r="N568" s="10" t="s">
        <v>3852</v>
      </c>
      <c r="O568" s="10" t="s">
        <v>3803</v>
      </c>
      <c r="P568" s="10" t="s">
        <v>3853</v>
      </c>
    </row>
    <row r="569" spans="1:16" x14ac:dyDescent="0.3">
      <c r="A569" s="5">
        <v>433</v>
      </c>
      <c r="B569" s="10">
        <v>11.98</v>
      </c>
      <c r="C569" s="10">
        <f t="shared" si="32"/>
        <v>11.98</v>
      </c>
      <c r="D569" s="6">
        <f t="shared" si="33"/>
        <v>1.1434132996632996E-3</v>
      </c>
      <c r="E569" s="6">
        <v>2.5155092592592594E-3</v>
      </c>
      <c r="F569" s="6">
        <f t="shared" si="34"/>
        <v>5.5341203703703715E-3</v>
      </c>
      <c r="G569" s="6">
        <f t="shared" si="35"/>
        <v>8.5778865740740763E-3</v>
      </c>
      <c r="H569" s="10" t="s">
        <v>1650</v>
      </c>
      <c r="I569" s="16" t="s">
        <v>3854</v>
      </c>
      <c r="J569" s="10" t="s">
        <v>1213</v>
      </c>
      <c r="K569" s="10" t="s">
        <v>1213</v>
      </c>
      <c r="L569" s="8"/>
      <c r="M569" s="10" t="s">
        <v>1385</v>
      </c>
      <c r="N569" s="10" t="s">
        <v>3855</v>
      </c>
      <c r="O569" s="10" t="s">
        <v>3807</v>
      </c>
      <c r="P569" s="10" t="s">
        <v>3856</v>
      </c>
    </row>
    <row r="570" spans="1:16" x14ac:dyDescent="0.3">
      <c r="A570" s="5">
        <v>432</v>
      </c>
      <c r="B570" s="8"/>
      <c r="C570" s="10" t="str">
        <f t="shared" si="32"/>
        <v>-</v>
      </c>
      <c r="D570" s="6">
        <f t="shared" si="33"/>
        <v>1.1439393939393938E-3</v>
      </c>
      <c r="E570" s="6">
        <v>2.5166666666666666E-3</v>
      </c>
      <c r="F570" s="6">
        <f t="shared" si="34"/>
        <v>5.5366666666666672E-3</v>
      </c>
      <c r="G570" s="6">
        <f t="shared" si="35"/>
        <v>8.5818333333333337E-3</v>
      </c>
      <c r="H570" s="10" t="s">
        <v>3857</v>
      </c>
      <c r="I570" s="16" t="s">
        <v>3858</v>
      </c>
      <c r="J570" s="10" t="s">
        <v>1217</v>
      </c>
      <c r="K570" s="10" t="s">
        <v>1217</v>
      </c>
      <c r="L570" s="8"/>
      <c r="M570" s="8"/>
      <c r="N570" s="10" t="s">
        <v>3859</v>
      </c>
      <c r="O570" s="10" t="s">
        <v>3812</v>
      </c>
      <c r="P570" s="10" t="s">
        <v>3860</v>
      </c>
    </row>
    <row r="571" spans="1:16" x14ac:dyDescent="0.3">
      <c r="A571" s="5">
        <v>431</v>
      </c>
      <c r="B571" s="10">
        <v>11.99</v>
      </c>
      <c r="C571" s="10">
        <f t="shared" si="32"/>
        <v>11.99</v>
      </c>
      <c r="D571" s="6">
        <f t="shared" si="33"/>
        <v>1.1444654882154881E-3</v>
      </c>
      <c r="E571" s="6">
        <v>2.5178240740740742E-3</v>
      </c>
      <c r="F571" s="6">
        <f t="shared" si="34"/>
        <v>5.5392129629629637E-3</v>
      </c>
      <c r="G571" s="6">
        <f t="shared" si="35"/>
        <v>8.5857800925925945E-3</v>
      </c>
      <c r="H571" s="10" t="s">
        <v>3861</v>
      </c>
      <c r="I571" s="16" t="s">
        <v>3862</v>
      </c>
      <c r="J571" s="10" t="s">
        <v>1219</v>
      </c>
      <c r="K571" s="10" t="s">
        <v>1219</v>
      </c>
      <c r="L571" s="8"/>
      <c r="M571" s="10" t="s">
        <v>1390</v>
      </c>
      <c r="N571" s="10" t="s">
        <v>3863</v>
      </c>
      <c r="O571" s="10" t="s">
        <v>3815</v>
      </c>
      <c r="P571" s="10" t="s">
        <v>3864</v>
      </c>
    </row>
    <row r="572" spans="1:16" x14ac:dyDescent="0.3">
      <c r="A572" s="5">
        <v>430</v>
      </c>
      <c r="B572" s="8"/>
      <c r="C572" s="10" t="str">
        <f t="shared" si="32"/>
        <v>-</v>
      </c>
      <c r="D572" s="6">
        <f t="shared" si="33"/>
        <v>1.1455176767676768E-3</v>
      </c>
      <c r="E572" s="6">
        <v>2.520138888888889E-3</v>
      </c>
      <c r="F572" s="6">
        <f t="shared" si="34"/>
        <v>5.5443055555555567E-3</v>
      </c>
      <c r="G572" s="6">
        <f t="shared" si="35"/>
        <v>8.5936736111111127E-3</v>
      </c>
      <c r="H572" s="10" t="s">
        <v>1658</v>
      </c>
      <c r="I572" s="16" t="s">
        <v>3865</v>
      </c>
      <c r="J572" s="10" t="s">
        <v>1222</v>
      </c>
      <c r="K572" s="10" t="s">
        <v>1222</v>
      </c>
      <c r="L572" s="8"/>
      <c r="M572" s="8"/>
      <c r="N572" s="10" t="s">
        <v>3866</v>
      </c>
      <c r="O572" s="10" t="s">
        <v>3818</v>
      </c>
      <c r="P572" s="10" t="s">
        <v>3867</v>
      </c>
    </row>
    <row r="573" spans="1:16" x14ac:dyDescent="0.3">
      <c r="A573" s="5">
        <v>429</v>
      </c>
      <c r="B573" s="10">
        <v>12</v>
      </c>
      <c r="C573" s="10">
        <f t="shared" si="32"/>
        <v>12</v>
      </c>
      <c r="D573" s="6">
        <f t="shared" si="33"/>
        <v>1.1460437710437709E-3</v>
      </c>
      <c r="E573" s="6">
        <v>2.5212962962962962E-3</v>
      </c>
      <c r="F573" s="6">
        <f t="shared" si="34"/>
        <v>5.5468518518518523E-3</v>
      </c>
      <c r="G573" s="6">
        <f t="shared" si="35"/>
        <v>8.5976203703703718E-3</v>
      </c>
      <c r="H573" s="10" t="s">
        <v>3868</v>
      </c>
      <c r="I573" s="16" t="s">
        <v>3869</v>
      </c>
      <c r="J573" s="8"/>
      <c r="K573" s="10" t="s">
        <v>0</v>
      </c>
      <c r="L573" s="10" t="s">
        <v>1468</v>
      </c>
      <c r="M573" s="8"/>
      <c r="N573" s="10" t="s">
        <v>3870</v>
      </c>
      <c r="O573" s="10" t="s">
        <v>3823</v>
      </c>
      <c r="P573" s="10" t="s">
        <v>3871</v>
      </c>
    </row>
    <row r="574" spans="1:16" x14ac:dyDescent="0.3">
      <c r="A574" s="5">
        <v>428</v>
      </c>
      <c r="B574" s="8"/>
      <c r="C574" s="10" t="str">
        <f t="shared" si="32"/>
        <v>-</v>
      </c>
      <c r="D574" s="6">
        <f t="shared" si="33"/>
        <v>1.1465698653198653E-3</v>
      </c>
      <c r="E574" s="6">
        <v>2.5224537037037038E-3</v>
      </c>
      <c r="F574" s="6">
        <f t="shared" si="34"/>
        <v>5.5493981481481488E-3</v>
      </c>
      <c r="G574" s="6">
        <f t="shared" si="35"/>
        <v>8.6015671296296309E-3</v>
      </c>
      <c r="H574" s="10" t="s">
        <v>1666</v>
      </c>
      <c r="I574" s="16" t="s">
        <v>3872</v>
      </c>
      <c r="J574" s="10" t="s">
        <v>1224</v>
      </c>
      <c r="K574" s="10" t="s">
        <v>1224</v>
      </c>
      <c r="L574" s="8"/>
      <c r="M574" s="10" t="s">
        <v>1396</v>
      </c>
      <c r="N574" s="10" t="s">
        <v>3873</v>
      </c>
      <c r="O574" s="10" t="s">
        <v>3827</v>
      </c>
      <c r="P574" s="10" t="s">
        <v>3874</v>
      </c>
    </row>
    <row r="575" spans="1:16" x14ac:dyDescent="0.3">
      <c r="A575" s="5">
        <v>427</v>
      </c>
      <c r="B575" s="10">
        <v>12.01</v>
      </c>
      <c r="C575" s="10">
        <f t="shared" si="32"/>
        <v>12.01</v>
      </c>
      <c r="D575" s="6">
        <f t="shared" si="33"/>
        <v>1.1470959595959594E-3</v>
      </c>
      <c r="E575" s="6">
        <v>2.523611111111111E-3</v>
      </c>
      <c r="F575" s="6">
        <f t="shared" si="34"/>
        <v>5.5519444444444444E-3</v>
      </c>
      <c r="G575" s="6">
        <f t="shared" si="35"/>
        <v>8.6055138888888882E-3</v>
      </c>
      <c r="H575" s="10" t="s">
        <v>3875</v>
      </c>
      <c r="I575" s="16" t="s">
        <v>3876</v>
      </c>
      <c r="J575" s="10" t="s">
        <v>1226</v>
      </c>
      <c r="K575" s="10" t="s">
        <v>1226</v>
      </c>
      <c r="L575" s="8"/>
      <c r="M575" s="8"/>
      <c r="N575" s="10" t="s">
        <v>3877</v>
      </c>
      <c r="O575" s="10" t="s">
        <v>3878</v>
      </c>
      <c r="P575" s="10" t="s">
        <v>3879</v>
      </c>
    </row>
    <row r="576" spans="1:16" x14ac:dyDescent="0.3">
      <c r="A576" s="5">
        <v>426</v>
      </c>
      <c r="B576" s="8"/>
      <c r="C576" s="10" t="str">
        <f t="shared" si="32"/>
        <v>-</v>
      </c>
      <c r="D576" s="6">
        <f t="shared" si="33"/>
        <v>1.1481481481481479E-3</v>
      </c>
      <c r="E576" s="6">
        <v>2.5259259259259258E-3</v>
      </c>
      <c r="F576" s="6">
        <f t="shared" si="34"/>
        <v>5.5570370370370374E-3</v>
      </c>
      <c r="G576" s="6">
        <f t="shared" si="35"/>
        <v>8.6134074074074082E-3</v>
      </c>
      <c r="H576" s="10" t="s">
        <v>3880</v>
      </c>
      <c r="I576" s="16" t="s">
        <v>3881</v>
      </c>
      <c r="J576" s="10" t="s">
        <v>1228</v>
      </c>
      <c r="K576" s="10" t="s">
        <v>1228</v>
      </c>
      <c r="L576" s="8"/>
      <c r="M576" s="10" t="s">
        <v>1401</v>
      </c>
      <c r="N576" s="10" t="s">
        <v>3882</v>
      </c>
      <c r="O576" s="10" t="s">
        <v>3834</v>
      </c>
      <c r="P576" s="10" t="s">
        <v>3883</v>
      </c>
    </row>
    <row r="577" spans="1:16" x14ac:dyDescent="0.3">
      <c r="A577" s="5">
        <v>425</v>
      </c>
      <c r="B577" s="10">
        <v>12.02</v>
      </c>
      <c r="C577" s="10">
        <f t="shared" si="32"/>
        <v>12.02</v>
      </c>
      <c r="D577" s="6">
        <f t="shared" si="33"/>
        <v>1.1486742424242423E-3</v>
      </c>
      <c r="E577" s="6">
        <v>2.5270833333333334E-3</v>
      </c>
      <c r="F577" s="6">
        <f t="shared" si="34"/>
        <v>5.5595833333333339E-3</v>
      </c>
      <c r="G577" s="6">
        <f t="shared" si="35"/>
        <v>8.6173541666666673E-3</v>
      </c>
      <c r="H577" s="10" t="s">
        <v>2410</v>
      </c>
      <c r="I577" s="16" t="s">
        <v>3884</v>
      </c>
      <c r="J577" s="10" t="s">
        <v>1231</v>
      </c>
      <c r="K577" s="10" t="s">
        <v>1231</v>
      </c>
      <c r="L577" s="8"/>
      <c r="M577" s="8"/>
      <c r="N577" s="10" t="s">
        <v>3885</v>
      </c>
      <c r="O577" s="10" t="s">
        <v>3837</v>
      </c>
      <c r="P577" s="10" t="s">
        <v>3886</v>
      </c>
    </row>
    <row r="578" spans="1:16" x14ac:dyDescent="0.3">
      <c r="A578" s="5">
        <v>424</v>
      </c>
      <c r="B578" s="8"/>
      <c r="C578" s="10" t="str">
        <f t="shared" ref="C578:C641" si="36">IF(B578="","-",B578)</f>
        <v>-</v>
      </c>
      <c r="D578" s="6">
        <f t="shared" ref="D578:D641" si="37">E578/2.2</f>
        <v>1.1492003367003366E-3</v>
      </c>
      <c r="E578" s="6">
        <v>2.5282407407407406E-3</v>
      </c>
      <c r="F578" s="6">
        <f t="shared" ref="F578:F641" si="38">E578*2.2</f>
        <v>5.5621296296296295E-3</v>
      </c>
      <c r="G578" s="6">
        <f t="shared" ref="G578:G641" si="39">F578*1.55</f>
        <v>8.6213009259259264E-3</v>
      </c>
      <c r="H578" s="10" t="s">
        <v>1669</v>
      </c>
      <c r="I578" s="16" t="s">
        <v>3887</v>
      </c>
      <c r="J578" s="10" t="s">
        <v>1233</v>
      </c>
      <c r="K578" s="10" t="s">
        <v>1233</v>
      </c>
      <c r="L578" s="8"/>
      <c r="M578" s="8"/>
      <c r="N578" s="10" t="s">
        <v>3888</v>
      </c>
      <c r="O578" s="10" t="s">
        <v>3889</v>
      </c>
      <c r="P578" s="10" t="s">
        <v>3890</v>
      </c>
    </row>
    <row r="579" spans="1:16" x14ac:dyDescent="0.3">
      <c r="A579" s="5">
        <v>423</v>
      </c>
      <c r="B579" s="10">
        <v>12.03</v>
      </c>
      <c r="C579" s="10">
        <f t="shared" si="36"/>
        <v>12.03</v>
      </c>
      <c r="D579" s="6">
        <f t="shared" si="37"/>
        <v>1.149726430976431E-3</v>
      </c>
      <c r="E579" s="6">
        <v>2.5293981481481482E-3</v>
      </c>
      <c r="F579" s="6">
        <f t="shared" si="38"/>
        <v>5.5646759259259269E-3</v>
      </c>
      <c r="G579" s="6">
        <f t="shared" si="39"/>
        <v>8.6252476851851872E-3</v>
      </c>
      <c r="H579" s="10" t="s">
        <v>3891</v>
      </c>
      <c r="I579" s="16" t="s">
        <v>3892</v>
      </c>
      <c r="J579" s="8"/>
      <c r="K579" s="10" t="s">
        <v>0</v>
      </c>
      <c r="L579" s="8"/>
      <c r="M579" s="10" t="s">
        <v>1404</v>
      </c>
      <c r="N579" s="10" t="s">
        <v>3893</v>
      </c>
      <c r="O579" s="10" t="s">
        <v>3844</v>
      </c>
      <c r="P579" s="10" t="s">
        <v>3894</v>
      </c>
    </row>
    <row r="580" spans="1:16" x14ac:dyDescent="0.3">
      <c r="A580" s="5">
        <v>422</v>
      </c>
      <c r="B580" s="8"/>
      <c r="C580" s="10" t="str">
        <f t="shared" si="36"/>
        <v>-</v>
      </c>
      <c r="D580" s="6">
        <f t="shared" si="37"/>
        <v>1.1507786195286195E-3</v>
      </c>
      <c r="E580" s="6">
        <v>2.531712962962963E-3</v>
      </c>
      <c r="F580" s="6">
        <f t="shared" si="38"/>
        <v>5.569768518518519E-3</v>
      </c>
      <c r="G580" s="6">
        <f t="shared" si="39"/>
        <v>8.6331412037037054E-3</v>
      </c>
      <c r="H580" s="10" t="s">
        <v>2416</v>
      </c>
      <c r="I580" s="16" t="s">
        <v>3895</v>
      </c>
      <c r="J580" s="10" t="s">
        <v>1237</v>
      </c>
      <c r="K580" s="10" t="s">
        <v>1237</v>
      </c>
      <c r="L580" s="8"/>
      <c r="M580" s="8"/>
      <c r="N580" s="10" t="s">
        <v>3896</v>
      </c>
      <c r="O580" s="10" t="s">
        <v>3847</v>
      </c>
      <c r="P580" s="10" t="s">
        <v>3897</v>
      </c>
    </row>
    <row r="581" spans="1:16" x14ac:dyDescent="0.3">
      <c r="A581" s="5">
        <v>421</v>
      </c>
      <c r="B581" s="8"/>
      <c r="C581" s="10" t="str">
        <f t="shared" si="36"/>
        <v>-</v>
      </c>
      <c r="D581" s="6">
        <f t="shared" si="37"/>
        <v>1.1513047138047136E-3</v>
      </c>
      <c r="E581" s="6">
        <v>2.5328703703703702E-3</v>
      </c>
      <c r="F581" s="6">
        <f t="shared" si="38"/>
        <v>5.5723148148148147E-3</v>
      </c>
      <c r="G581" s="6">
        <f t="shared" si="39"/>
        <v>8.6370879629629627E-3</v>
      </c>
      <c r="H581" s="10" t="s">
        <v>1678</v>
      </c>
      <c r="I581" s="16" t="s">
        <v>3898</v>
      </c>
      <c r="J581" s="10" t="s">
        <v>1239</v>
      </c>
      <c r="K581" s="10" t="s">
        <v>1239</v>
      </c>
      <c r="L581" s="8"/>
      <c r="M581" s="10" t="s">
        <v>1409</v>
      </c>
      <c r="N581" s="10" t="s">
        <v>3899</v>
      </c>
      <c r="O581" s="10" t="s">
        <v>3900</v>
      </c>
      <c r="P581" s="10" t="s">
        <v>3901</v>
      </c>
    </row>
    <row r="582" spans="1:16" x14ac:dyDescent="0.3">
      <c r="A582" s="5">
        <v>420</v>
      </c>
      <c r="B582" s="10">
        <v>12.04</v>
      </c>
      <c r="C582" s="10">
        <f t="shared" si="36"/>
        <v>12.04</v>
      </c>
      <c r="D582" s="6">
        <f t="shared" si="37"/>
        <v>1.151830808080808E-3</v>
      </c>
      <c r="E582" s="6">
        <v>2.5340277777777778E-3</v>
      </c>
      <c r="F582" s="6">
        <f t="shared" si="38"/>
        <v>5.574861111111112E-3</v>
      </c>
      <c r="G582" s="6">
        <f t="shared" si="39"/>
        <v>8.6410347222222236E-3</v>
      </c>
      <c r="H582" s="10" t="s">
        <v>3902</v>
      </c>
      <c r="I582" s="16" t="s">
        <v>3903</v>
      </c>
      <c r="J582" s="10" t="s">
        <v>1241</v>
      </c>
      <c r="K582" s="10" t="s">
        <v>1241</v>
      </c>
      <c r="L582" s="8"/>
      <c r="M582" s="8"/>
      <c r="N582" s="10" t="s">
        <v>3904</v>
      </c>
      <c r="O582" s="10" t="s">
        <v>3853</v>
      </c>
      <c r="P582" s="10" t="s">
        <v>3905</v>
      </c>
    </row>
    <row r="583" spans="1:16" x14ac:dyDescent="0.3">
      <c r="A583" s="5">
        <v>419</v>
      </c>
      <c r="B583" s="10">
        <v>12.05</v>
      </c>
      <c r="C583" s="10">
        <f t="shared" si="36"/>
        <v>12.05</v>
      </c>
      <c r="D583" s="6">
        <f t="shared" si="37"/>
        <v>1.1523569023569021E-3</v>
      </c>
      <c r="E583" s="6">
        <v>2.535185185185185E-3</v>
      </c>
      <c r="F583" s="6">
        <f t="shared" si="38"/>
        <v>5.5774074074074077E-3</v>
      </c>
      <c r="G583" s="6">
        <f t="shared" si="39"/>
        <v>8.6449814814814827E-3</v>
      </c>
      <c r="H583" s="10" t="s">
        <v>2423</v>
      </c>
      <c r="I583" s="16" t="s">
        <v>3906</v>
      </c>
      <c r="J583" s="10" t="s">
        <v>1243</v>
      </c>
      <c r="K583" s="10" t="s">
        <v>1243</v>
      </c>
      <c r="L583" s="10" t="s">
        <v>1484</v>
      </c>
      <c r="M583" s="8"/>
      <c r="N583" s="10" t="s">
        <v>3907</v>
      </c>
      <c r="O583" s="10" t="s">
        <v>3856</v>
      </c>
      <c r="P583" s="10" t="s">
        <v>3908</v>
      </c>
    </row>
    <row r="584" spans="1:16" x14ac:dyDescent="0.3">
      <c r="A584" s="5">
        <v>418</v>
      </c>
      <c r="B584" s="8"/>
      <c r="C584" s="10" t="str">
        <f t="shared" si="36"/>
        <v>-</v>
      </c>
      <c r="D584" s="6">
        <f t="shared" si="37"/>
        <v>1.1534090909090908E-3</v>
      </c>
      <c r="E584" s="6">
        <v>2.5374999999999998E-3</v>
      </c>
      <c r="F584" s="6">
        <f t="shared" si="38"/>
        <v>5.5824999999999998E-3</v>
      </c>
      <c r="G584" s="6">
        <f t="shared" si="39"/>
        <v>8.6528749999999991E-3</v>
      </c>
      <c r="H584" s="10" t="s">
        <v>1686</v>
      </c>
      <c r="I584" s="16" t="s">
        <v>3909</v>
      </c>
      <c r="J584" s="10" t="s">
        <v>1246</v>
      </c>
      <c r="K584" s="10" t="s">
        <v>1246</v>
      </c>
      <c r="L584" s="8"/>
      <c r="M584" s="10" t="s">
        <v>1415</v>
      </c>
      <c r="N584" s="10" t="s">
        <v>3910</v>
      </c>
      <c r="O584" s="10" t="s">
        <v>3911</v>
      </c>
      <c r="P584" s="10" t="s">
        <v>3912</v>
      </c>
    </row>
    <row r="585" spans="1:16" x14ac:dyDescent="0.3">
      <c r="A585" s="5">
        <v>417</v>
      </c>
      <c r="B585" s="10">
        <v>12.06</v>
      </c>
      <c r="C585" s="10">
        <f t="shared" si="36"/>
        <v>12.06</v>
      </c>
      <c r="D585" s="6">
        <f t="shared" si="37"/>
        <v>1.1539351851851851E-3</v>
      </c>
      <c r="E585" s="6">
        <v>2.5386574074074074E-3</v>
      </c>
      <c r="F585" s="6">
        <f t="shared" si="38"/>
        <v>5.5850462962962972E-3</v>
      </c>
      <c r="G585" s="6">
        <f t="shared" si="39"/>
        <v>8.6568217592592617E-3</v>
      </c>
      <c r="H585" s="10" t="s">
        <v>1689</v>
      </c>
      <c r="I585" s="16" t="s">
        <v>3913</v>
      </c>
      <c r="J585" s="8"/>
      <c r="K585" s="10" t="s">
        <v>0</v>
      </c>
      <c r="L585" s="8"/>
      <c r="M585" s="8"/>
      <c r="N585" s="10" t="s">
        <v>3914</v>
      </c>
      <c r="O585" s="10" t="s">
        <v>3915</v>
      </c>
      <c r="P585" s="10" t="s">
        <v>3916</v>
      </c>
    </row>
    <row r="586" spans="1:16" x14ac:dyDescent="0.3">
      <c r="A586" s="5">
        <v>416</v>
      </c>
      <c r="B586" s="8"/>
      <c r="C586" s="10" t="str">
        <f t="shared" si="36"/>
        <v>-</v>
      </c>
      <c r="D586" s="6">
        <f t="shared" si="37"/>
        <v>1.1544612794612793E-3</v>
      </c>
      <c r="E586" s="6">
        <v>2.5398148148148146E-3</v>
      </c>
      <c r="F586" s="6">
        <f t="shared" si="38"/>
        <v>5.5875925925925928E-3</v>
      </c>
      <c r="G586" s="6">
        <f t="shared" si="39"/>
        <v>8.660768518518519E-3</v>
      </c>
      <c r="H586" s="10" t="s">
        <v>1691</v>
      </c>
      <c r="I586" s="16" t="s">
        <v>3917</v>
      </c>
      <c r="J586" s="10" t="s">
        <v>1248</v>
      </c>
      <c r="K586" s="10" t="s">
        <v>1248</v>
      </c>
      <c r="L586" s="8"/>
      <c r="M586" s="10" t="s">
        <v>1420</v>
      </c>
      <c r="N586" s="10" t="s">
        <v>3918</v>
      </c>
      <c r="O586" s="10" t="s">
        <v>3867</v>
      </c>
      <c r="P586" s="10" t="s">
        <v>3919</v>
      </c>
    </row>
    <row r="587" spans="1:16" x14ac:dyDescent="0.3">
      <c r="A587" s="5">
        <v>415</v>
      </c>
      <c r="B587" s="10">
        <v>12.07</v>
      </c>
      <c r="C587" s="10">
        <f t="shared" si="36"/>
        <v>12.07</v>
      </c>
      <c r="D587" s="6">
        <f t="shared" si="37"/>
        <v>1.1549873737373736E-3</v>
      </c>
      <c r="E587" s="6">
        <v>2.5409722222222222E-3</v>
      </c>
      <c r="F587" s="6">
        <f t="shared" si="38"/>
        <v>5.5901388888888893E-3</v>
      </c>
      <c r="G587" s="6">
        <f t="shared" si="39"/>
        <v>8.6647152777777781E-3</v>
      </c>
      <c r="H587" s="10" t="s">
        <v>1695</v>
      </c>
      <c r="I587" s="16" t="s">
        <v>3920</v>
      </c>
      <c r="J587" s="10" t="s">
        <v>1251</v>
      </c>
      <c r="K587" s="10" t="s">
        <v>1251</v>
      </c>
      <c r="L587" s="8"/>
      <c r="M587" s="8"/>
      <c r="N587" s="10" t="s">
        <v>3921</v>
      </c>
      <c r="O587" s="10" t="s">
        <v>3922</v>
      </c>
      <c r="P587" s="10" t="s">
        <v>3923</v>
      </c>
    </row>
    <row r="588" spans="1:16" x14ac:dyDescent="0.3">
      <c r="A588" s="5">
        <v>414</v>
      </c>
      <c r="B588" s="8"/>
      <c r="C588" s="10" t="str">
        <f t="shared" si="36"/>
        <v>-</v>
      </c>
      <c r="D588" s="6">
        <f t="shared" si="37"/>
        <v>1.1560395622895621E-3</v>
      </c>
      <c r="E588" s="6">
        <v>2.543287037037037E-3</v>
      </c>
      <c r="F588" s="6">
        <f t="shared" si="38"/>
        <v>5.5952314814814823E-3</v>
      </c>
      <c r="G588" s="6">
        <f t="shared" si="39"/>
        <v>8.6726087962962981E-3</v>
      </c>
      <c r="H588" s="10" t="s">
        <v>1698</v>
      </c>
      <c r="I588" s="16" t="s">
        <v>3924</v>
      </c>
      <c r="J588" s="10" t="s">
        <v>1255</v>
      </c>
      <c r="K588" s="10" t="s">
        <v>1255</v>
      </c>
      <c r="L588" s="8"/>
      <c r="M588" s="8"/>
      <c r="N588" s="10" t="s">
        <v>3925</v>
      </c>
      <c r="O588" s="10" t="s">
        <v>3926</v>
      </c>
      <c r="P588" s="10" t="s">
        <v>3927</v>
      </c>
    </row>
    <row r="589" spans="1:16" x14ac:dyDescent="0.3">
      <c r="A589" s="5">
        <v>413</v>
      </c>
      <c r="B589" s="10">
        <v>12.08</v>
      </c>
      <c r="C589" s="10">
        <f t="shared" si="36"/>
        <v>12.08</v>
      </c>
      <c r="D589" s="6">
        <f t="shared" si="37"/>
        <v>1.1565656565656565E-3</v>
      </c>
      <c r="E589" s="6">
        <v>2.5444444444444442E-3</v>
      </c>
      <c r="F589" s="6">
        <f t="shared" si="38"/>
        <v>5.5977777777777779E-3</v>
      </c>
      <c r="G589" s="6">
        <f t="shared" si="39"/>
        <v>8.6765555555555554E-3</v>
      </c>
      <c r="H589" s="10" t="s">
        <v>3928</v>
      </c>
      <c r="I589" s="16" t="s">
        <v>3929</v>
      </c>
      <c r="J589" s="10" t="s">
        <v>1257</v>
      </c>
      <c r="K589" s="10" t="s">
        <v>1257</v>
      </c>
      <c r="L589" s="8"/>
      <c r="M589" s="10" t="s">
        <v>1423</v>
      </c>
      <c r="N589" s="10" t="s">
        <v>3930</v>
      </c>
      <c r="O589" s="10" t="s">
        <v>3931</v>
      </c>
      <c r="P589" s="10" t="s">
        <v>3932</v>
      </c>
    </row>
    <row r="590" spans="1:16" x14ac:dyDescent="0.3">
      <c r="A590" s="5">
        <v>412</v>
      </c>
      <c r="B590" s="8"/>
      <c r="C590" s="10" t="str">
        <f t="shared" si="36"/>
        <v>-</v>
      </c>
      <c r="D590" s="6">
        <f t="shared" si="37"/>
        <v>1.1570917508417508E-3</v>
      </c>
      <c r="E590" s="6">
        <v>2.5456018518518518E-3</v>
      </c>
      <c r="F590" s="6">
        <f t="shared" si="38"/>
        <v>5.6003240740740744E-3</v>
      </c>
      <c r="G590" s="6">
        <f t="shared" si="39"/>
        <v>8.6805023148148162E-3</v>
      </c>
      <c r="H590" s="10" t="s">
        <v>3933</v>
      </c>
      <c r="I590" s="16" t="s">
        <v>3934</v>
      </c>
      <c r="J590" s="10" t="s">
        <v>1259</v>
      </c>
      <c r="K590" s="10" t="s">
        <v>1259</v>
      </c>
      <c r="L590" s="8"/>
      <c r="M590" s="8"/>
      <c r="N590" s="10" t="s">
        <v>3935</v>
      </c>
      <c r="O590" s="10" t="s">
        <v>3936</v>
      </c>
      <c r="P590" s="10" t="s">
        <v>3937</v>
      </c>
    </row>
    <row r="591" spans="1:16" x14ac:dyDescent="0.3">
      <c r="A591" s="5">
        <v>411</v>
      </c>
      <c r="B591" s="10">
        <v>12.09</v>
      </c>
      <c r="C591" s="10">
        <f t="shared" si="36"/>
        <v>12.09</v>
      </c>
      <c r="D591" s="6">
        <f t="shared" si="37"/>
        <v>1.1576178451178452E-3</v>
      </c>
      <c r="E591" s="6">
        <v>2.5467592592592595E-3</v>
      </c>
      <c r="F591" s="6">
        <f t="shared" si="38"/>
        <v>5.6028703703703709E-3</v>
      </c>
      <c r="G591" s="6">
        <f t="shared" si="39"/>
        <v>8.6844490740740753E-3</v>
      </c>
      <c r="H591" s="10" t="s">
        <v>1708</v>
      </c>
      <c r="I591" s="16" t="s">
        <v>3938</v>
      </c>
      <c r="J591" s="10" t="s">
        <v>1261</v>
      </c>
      <c r="K591" s="10" t="s">
        <v>1261</v>
      </c>
      <c r="L591" s="8"/>
      <c r="M591" s="10" t="s">
        <v>1427</v>
      </c>
      <c r="N591" s="10" t="s">
        <v>3939</v>
      </c>
      <c r="O591" s="10" t="s">
        <v>3940</v>
      </c>
      <c r="P591" s="10" t="s">
        <v>3941</v>
      </c>
    </row>
    <row r="592" spans="1:16" x14ac:dyDescent="0.3">
      <c r="A592" s="5">
        <v>410</v>
      </c>
      <c r="B592" s="8"/>
      <c r="C592" s="10" t="str">
        <f t="shared" si="36"/>
        <v>-</v>
      </c>
      <c r="D592" s="6">
        <f t="shared" si="37"/>
        <v>1.1586700336700337E-3</v>
      </c>
      <c r="E592" s="6">
        <v>2.5490740740740743E-3</v>
      </c>
      <c r="F592" s="6">
        <f t="shared" si="38"/>
        <v>5.6079629629629639E-3</v>
      </c>
      <c r="G592" s="6">
        <f t="shared" si="39"/>
        <v>8.6923425925925935E-3</v>
      </c>
      <c r="H592" s="10" t="s">
        <v>3942</v>
      </c>
      <c r="I592" s="16" t="s">
        <v>3943</v>
      </c>
      <c r="J592" s="10" t="s">
        <v>2653</v>
      </c>
      <c r="K592" s="10" t="s">
        <v>2653</v>
      </c>
      <c r="L592" s="8"/>
      <c r="M592" s="8"/>
      <c r="N592" s="10" t="s">
        <v>3944</v>
      </c>
      <c r="O592" s="10" t="s">
        <v>3945</v>
      </c>
      <c r="P592" s="10" t="s">
        <v>3946</v>
      </c>
    </row>
    <row r="593" spans="1:16" x14ac:dyDescent="0.3">
      <c r="A593" s="5">
        <v>409</v>
      </c>
      <c r="B593" s="10">
        <v>12.1</v>
      </c>
      <c r="C593" s="10">
        <f t="shared" si="36"/>
        <v>12.1</v>
      </c>
      <c r="D593" s="6">
        <f t="shared" si="37"/>
        <v>1.159196127946128E-3</v>
      </c>
      <c r="E593" s="6">
        <v>2.5502314814814819E-3</v>
      </c>
      <c r="F593" s="6">
        <f t="shared" si="38"/>
        <v>5.6105092592592604E-3</v>
      </c>
      <c r="G593" s="6">
        <f t="shared" si="39"/>
        <v>8.6962893518518544E-3</v>
      </c>
      <c r="H593" s="10" t="s">
        <v>3947</v>
      </c>
      <c r="I593" s="16" t="s">
        <v>3948</v>
      </c>
      <c r="J593" s="8"/>
      <c r="K593" s="10" t="s">
        <v>0</v>
      </c>
      <c r="L593" s="10" t="s">
        <v>1503</v>
      </c>
      <c r="M593" s="8"/>
      <c r="N593" s="10" t="s">
        <v>3949</v>
      </c>
      <c r="O593" s="10" t="s">
        <v>3950</v>
      </c>
      <c r="P593" s="10" t="s">
        <v>3951</v>
      </c>
    </row>
    <row r="594" spans="1:16" x14ac:dyDescent="0.3">
      <c r="A594" s="5">
        <v>408</v>
      </c>
      <c r="B594" s="8"/>
      <c r="C594" s="10" t="str">
        <f t="shared" si="36"/>
        <v>-</v>
      </c>
      <c r="D594" s="6">
        <f t="shared" si="37"/>
        <v>1.1597222222222221E-3</v>
      </c>
      <c r="E594" s="6">
        <v>2.5513888888888891E-3</v>
      </c>
      <c r="F594" s="6">
        <f t="shared" si="38"/>
        <v>5.613055555555556E-3</v>
      </c>
      <c r="G594" s="6">
        <f t="shared" si="39"/>
        <v>8.7002361111111117E-3</v>
      </c>
      <c r="H594" s="10" t="s">
        <v>3952</v>
      </c>
      <c r="I594" s="16" t="s">
        <v>3953</v>
      </c>
      <c r="J594" s="10" t="s">
        <v>1264</v>
      </c>
      <c r="K594" s="10" t="s">
        <v>1264</v>
      </c>
      <c r="L594" s="8"/>
      <c r="M594" s="10" t="s">
        <v>1433</v>
      </c>
      <c r="N594" s="10" t="s">
        <v>3954</v>
      </c>
      <c r="O594" s="10" t="s">
        <v>3955</v>
      </c>
      <c r="P594" s="10" t="s">
        <v>3956</v>
      </c>
    </row>
    <row r="595" spans="1:16" x14ac:dyDescent="0.3">
      <c r="A595" s="5">
        <v>407</v>
      </c>
      <c r="B595" s="10">
        <v>12.11</v>
      </c>
      <c r="C595" s="10">
        <f t="shared" si="36"/>
        <v>12.11</v>
      </c>
      <c r="D595" s="6">
        <f t="shared" si="37"/>
        <v>1.1602483164983165E-3</v>
      </c>
      <c r="E595" s="6">
        <v>2.5525462962962967E-3</v>
      </c>
      <c r="F595" s="6">
        <f t="shared" si="38"/>
        <v>5.6156018518518534E-3</v>
      </c>
      <c r="G595" s="6">
        <f t="shared" si="39"/>
        <v>8.7041828703703725E-3</v>
      </c>
      <c r="H595" s="10" t="s">
        <v>3957</v>
      </c>
      <c r="I595" s="16" t="s">
        <v>3958</v>
      </c>
      <c r="J595" s="10" t="s">
        <v>1266</v>
      </c>
      <c r="K595" s="10" t="s">
        <v>1266</v>
      </c>
      <c r="L595" s="8"/>
      <c r="M595" s="8"/>
      <c r="N595" s="10" t="s">
        <v>3959</v>
      </c>
      <c r="O595" s="10" t="s">
        <v>3960</v>
      </c>
      <c r="P595" s="10" t="s">
        <v>3961</v>
      </c>
    </row>
    <row r="596" spans="1:16" x14ac:dyDescent="0.3">
      <c r="A596" s="5">
        <v>406</v>
      </c>
      <c r="B596" s="8"/>
      <c r="C596" s="10" t="str">
        <f t="shared" si="36"/>
        <v>-</v>
      </c>
      <c r="D596" s="6">
        <f t="shared" si="37"/>
        <v>1.1613005050505052E-3</v>
      </c>
      <c r="E596" s="6">
        <v>2.5548611111111115E-3</v>
      </c>
      <c r="F596" s="6">
        <f t="shared" si="38"/>
        <v>5.6206944444444455E-3</v>
      </c>
      <c r="G596" s="6">
        <f t="shared" si="39"/>
        <v>8.7120763888888907E-3</v>
      </c>
      <c r="H596" s="10" t="s">
        <v>3962</v>
      </c>
      <c r="I596" s="16" t="s">
        <v>3963</v>
      </c>
      <c r="J596" s="10" t="s">
        <v>1269</v>
      </c>
      <c r="K596" s="10" t="s">
        <v>1269</v>
      </c>
      <c r="L596" s="8"/>
      <c r="M596" s="10" t="s">
        <v>1438</v>
      </c>
      <c r="N596" s="10" t="s">
        <v>3964</v>
      </c>
      <c r="O596" s="10" t="s">
        <v>3965</v>
      </c>
      <c r="P596" s="10" t="s">
        <v>3966</v>
      </c>
    </row>
    <row r="597" spans="1:16" x14ac:dyDescent="0.3">
      <c r="A597" s="5">
        <v>405</v>
      </c>
      <c r="B597" s="10">
        <v>12.12</v>
      </c>
      <c r="C597" s="10">
        <f t="shared" si="36"/>
        <v>12.12</v>
      </c>
      <c r="D597" s="6">
        <f t="shared" si="37"/>
        <v>1.1618265993265993E-3</v>
      </c>
      <c r="E597" s="6">
        <v>2.5560185185185187E-3</v>
      </c>
      <c r="F597" s="6">
        <f t="shared" si="38"/>
        <v>5.6232407407407412E-3</v>
      </c>
      <c r="G597" s="6">
        <f t="shared" si="39"/>
        <v>8.7160231481481498E-3</v>
      </c>
      <c r="H597" s="10" t="s">
        <v>2463</v>
      </c>
      <c r="I597" s="16" t="s">
        <v>3967</v>
      </c>
      <c r="J597" s="10" t="s">
        <v>1272</v>
      </c>
      <c r="K597" s="10" t="s">
        <v>1272</v>
      </c>
      <c r="L597" s="8"/>
      <c r="M597" s="8"/>
      <c r="N597" s="10" t="s">
        <v>3968</v>
      </c>
      <c r="O597" s="10" t="s">
        <v>3969</v>
      </c>
      <c r="P597" s="10" t="s">
        <v>3970</v>
      </c>
    </row>
    <row r="598" spans="1:16" x14ac:dyDescent="0.3">
      <c r="A598" s="5">
        <v>404</v>
      </c>
      <c r="B598" s="8"/>
      <c r="C598" s="10" t="str">
        <f t="shared" si="36"/>
        <v>-</v>
      </c>
      <c r="D598" s="6">
        <f t="shared" si="37"/>
        <v>1.1623526936026937E-3</v>
      </c>
      <c r="E598" s="6">
        <v>2.5571759259259263E-3</v>
      </c>
      <c r="F598" s="6">
        <f t="shared" si="38"/>
        <v>5.6257870370370385E-3</v>
      </c>
      <c r="G598" s="6">
        <f t="shared" si="39"/>
        <v>8.7199699074074107E-3</v>
      </c>
      <c r="H598" s="10" t="s">
        <v>1720</v>
      </c>
      <c r="I598" s="16" t="s">
        <v>3971</v>
      </c>
      <c r="J598" s="10" t="s">
        <v>1275</v>
      </c>
      <c r="K598" s="10" t="s">
        <v>1275</v>
      </c>
      <c r="L598" s="8"/>
      <c r="M598" s="8"/>
      <c r="N598" s="10" t="s">
        <v>3972</v>
      </c>
      <c r="O598" s="10" t="s">
        <v>3973</v>
      </c>
      <c r="P598" s="10" t="s">
        <v>3974</v>
      </c>
    </row>
    <row r="599" spans="1:16" x14ac:dyDescent="0.3">
      <c r="A599" s="5">
        <v>403</v>
      </c>
      <c r="B599" s="10">
        <v>12.13</v>
      </c>
      <c r="C599" s="10">
        <f t="shared" si="36"/>
        <v>12.13</v>
      </c>
      <c r="D599" s="6">
        <f t="shared" si="37"/>
        <v>1.1634048821548822E-3</v>
      </c>
      <c r="E599" s="6">
        <v>2.5594907407407411E-3</v>
      </c>
      <c r="F599" s="6">
        <f t="shared" si="38"/>
        <v>5.6308796296296306E-3</v>
      </c>
      <c r="G599" s="6">
        <f t="shared" si="39"/>
        <v>8.7278634259259271E-3</v>
      </c>
      <c r="H599" s="10" t="s">
        <v>3975</v>
      </c>
      <c r="I599" s="16" t="s">
        <v>3976</v>
      </c>
      <c r="J599" s="10" t="s">
        <v>1277</v>
      </c>
      <c r="K599" s="10" t="s">
        <v>1277</v>
      </c>
      <c r="L599" s="8"/>
      <c r="M599" s="10" t="s">
        <v>1441</v>
      </c>
      <c r="N599" s="10" t="s">
        <v>3977</v>
      </c>
      <c r="O599" s="10" t="s">
        <v>3978</v>
      </c>
      <c r="P599" s="10" t="s">
        <v>3979</v>
      </c>
    </row>
    <row r="600" spans="1:16" x14ac:dyDescent="0.3">
      <c r="A600" s="5">
        <v>402</v>
      </c>
      <c r="B600" s="8"/>
      <c r="C600" s="10" t="str">
        <f t="shared" si="36"/>
        <v>-</v>
      </c>
      <c r="D600" s="6">
        <f t="shared" si="37"/>
        <v>1.1639309764309763E-3</v>
      </c>
      <c r="E600" s="6">
        <v>2.5606481481481483E-3</v>
      </c>
      <c r="F600" s="6">
        <f t="shared" si="38"/>
        <v>5.6334259259259263E-3</v>
      </c>
      <c r="G600" s="6">
        <f t="shared" si="39"/>
        <v>8.7318101851851862E-3</v>
      </c>
      <c r="H600" s="10" t="s">
        <v>2471</v>
      </c>
      <c r="I600" s="16" t="s">
        <v>3980</v>
      </c>
      <c r="J600" s="10" t="s">
        <v>1279</v>
      </c>
      <c r="K600" s="10" t="s">
        <v>1279</v>
      </c>
      <c r="L600" s="8"/>
      <c r="M600" s="8"/>
      <c r="N600" s="10" t="s">
        <v>3981</v>
      </c>
      <c r="O600" s="10" t="s">
        <v>3982</v>
      </c>
      <c r="P600" s="10" t="s">
        <v>3983</v>
      </c>
    </row>
    <row r="601" spans="1:16" x14ac:dyDescent="0.3">
      <c r="A601" s="5">
        <v>401</v>
      </c>
      <c r="B601" s="8"/>
      <c r="C601" s="10" t="str">
        <f t="shared" si="36"/>
        <v>-</v>
      </c>
      <c r="D601" s="6">
        <f t="shared" si="37"/>
        <v>1.1644570707070707E-3</v>
      </c>
      <c r="E601" s="6">
        <v>2.5618055555555559E-3</v>
      </c>
      <c r="F601" s="6">
        <f t="shared" si="38"/>
        <v>5.6359722222222236E-3</v>
      </c>
      <c r="G601" s="6">
        <f t="shared" si="39"/>
        <v>8.735756944444447E-3</v>
      </c>
      <c r="H601" s="10" t="s">
        <v>1731</v>
      </c>
      <c r="I601" s="16" t="s">
        <v>3984</v>
      </c>
      <c r="J601" s="10" t="s">
        <v>1281</v>
      </c>
      <c r="K601" s="10" t="s">
        <v>1281</v>
      </c>
      <c r="L601" s="8"/>
      <c r="M601" s="10" t="s">
        <v>1446</v>
      </c>
      <c r="N601" s="10" t="s">
        <v>3985</v>
      </c>
      <c r="O601" s="10" t="s">
        <v>3986</v>
      </c>
      <c r="P601" s="10" t="s">
        <v>3987</v>
      </c>
    </row>
    <row r="602" spans="1:16" x14ac:dyDescent="0.3">
      <c r="A602" s="5">
        <v>400</v>
      </c>
      <c r="B602" s="10">
        <v>12.14</v>
      </c>
      <c r="C602" s="10">
        <f t="shared" si="36"/>
        <v>12.14</v>
      </c>
      <c r="D602" s="6">
        <f t="shared" si="37"/>
        <v>1.1655092592592594E-3</v>
      </c>
      <c r="E602" s="6">
        <v>2.5641203703703707E-3</v>
      </c>
      <c r="F602" s="6">
        <f t="shared" si="38"/>
        <v>5.6410648148148158E-3</v>
      </c>
      <c r="G602" s="6">
        <f t="shared" si="39"/>
        <v>8.7436504629629652E-3</v>
      </c>
      <c r="H602" s="10" t="s">
        <v>1734</v>
      </c>
      <c r="I602" s="16" t="s">
        <v>3988</v>
      </c>
      <c r="J602" s="10" t="s">
        <v>1284</v>
      </c>
      <c r="K602" s="10" t="s">
        <v>1284</v>
      </c>
      <c r="L602" s="8"/>
      <c r="M602" s="8"/>
      <c r="N602" s="10" t="s">
        <v>3989</v>
      </c>
      <c r="O602" s="10" t="s">
        <v>3990</v>
      </c>
      <c r="P602" s="10" t="s">
        <v>3991</v>
      </c>
    </row>
    <row r="603" spans="1:16" x14ac:dyDescent="0.3">
      <c r="A603" s="5">
        <v>399</v>
      </c>
      <c r="B603" s="10">
        <v>12.15</v>
      </c>
      <c r="C603" s="10">
        <f t="shared" si="36"/>
        <v>12.15</v>
      </c>
      <c r="D603" s="6">
        <f t="shared" si="37"/>
        <v>1.1660353535353535E-3</v>
      </c>
      <c r="E603" s="6">
        <v>2.5652777777777779E-3</v>
      </c>
      <c r="F603" s="6">
        <f t="shared" si="38"/>
        <v>5.6436111111111114E-3</v>
      </c>
      <c r="G603" s="6">
        <f t="shared" si="39"/>
        <v>8.7475972222222226E-3</v>
      </c>
      <c r="H603" s="10" t="s">
        <v>1737</v>
      </c>
      <c r="I603" s="16" t="s">
        <v>3992</v>
      </c>
      <c r="J603" s="10" t="s">
        <v>2638</v>
      </c>
      <c r="K603" s="10" t="s">
        <v>2638</v>
      </c>
      <c r="L603" s="10" t="s">
        <v>1520</v>
      </c>
      <c r="M603" s="8"/>
      <c r="N603" s="10" t="s">
        <v>3993</v>
      </c>
      <c r="O603" s="10" t="s">
        <v>3994</v>
      </c>
      <c r="P603" s="10" t="s">
        <v>3995</v>
      </c>
    </row>
    <row r="604" spans="1:16" x14ac:dyDescent="0.3">
      <c r="A604" s="5">
        <v>398</v>
      </c>
      <c r="B604" s="8"/>
      <c r="C604" s="10" t="str">
        <f t="shared" si="36"/>
        <v>-</v>
      </c>
      <c r="D604" s="6">
        <f t="shared" si="37"/>
        <v>1.167087542087542E-3</v>
      </c>
      <c r="E604" s="6">
        <v>2.5675925925925927E-3</v>
      </c>
      <c r="F604" s="6">
        <f t="shared" si="38"/>
        <v>5.6487037037037044E-3</v>
      </c>
      <c r="G604" s="6">
        <f t="shared" si="39"/>
        <v>8.7554907407407425E-3</v>
      </c>
      <c r="H604" s="10" t="s">
        <v>3996</v>
      </c>
      <c r="I604" s="16" t="s">
        <v>3997</v>
      </c>
      <c r="J604" s="8"/>
      <c r="K604" s="10" t="s">
        <v>0</v>
      </c>
      <c r="L604" s="8"/>
      <c r="M604" s="10" t="s">
        <v>1452</v>
      </c>
      <c r="N604" s="10" t="s">
        <v>3998</v>
      </c>
      <c r="O604" s="10" t="s">
        <v>3999</v>
      </c>
      <c r="P604" s="10" t="s">
        <v>4000</v>
      </c>
    </row>
    <row r="605" spans="1:16" x14ac:dyDescent="0.3">
      <c r="A605" s="5">
        <v>397</v>
      </c>
      <c r="B605" s="10">
        <v>12.16</v>
      </c>
      <c r="C605" s="10">
        <f t="shared" si="36"/>
        <v>12.16</v>
      </c>
      <c r="D605" s="6">
        <f t="shared" si="37"/>
        <v>1.1676136363636363E-3</v>
      </c>
      <c r="E605" s="6">
        <v>2.5687500000000003E-3</v>
      </c>
      <c r="F605" s="6">
        <f t="shared" si="38"/>
        <v>5.6512500000000009E-3</v>
      </c>
      <c r="G605" s="6">
        <f t="shared" si="39"/>
        <v>8.7594375000000016E-3</v>
      </c>
      <c r="H605" s="10" t="s">
        <v>1743</v>
      </c>
      <c r="I605" s="16" t="s">
        <v>4001</v>
      </c>
      <c r="J605" s="10" t="s">
        <v>1287</v>
      </c>
      <c r="K605" s="10" t="s">
        <v>1287</v>
      </c>
      <c r="L605" s="8"/>
      <c r="M605" s="8"/>
      <c r="N605" s="10" t="s">
        <v>4002</v>
      </c>
      <c r="O605" s="10" t="s">
        <v>4003</v>
      </c>
      <c r="P605" s="10" t="s">
        <v>4004</v>
      </c>
    </row>
    <row r="606" spans="1:16" x14ac:dyDescent="0.3">
      <c r="A606" s="5">
        <v>396</v>
      </c>
      <c r="B606" s="10">
        <v>12.17</v>
      </c>
      <c r="C606" s="10">
        <f t="shared" si="36"/>
        <v>12.17</v>
      </c>
      <c r="D606" s="6">
        <f t="shared" si="37"/>
        <v>1.168665824915825E-3</v>
      </c>
      <c r="E606" s="6">
        <v>2.5710648148148151E-3</v>
      </c>
      <c r="F606" s="6">
        <f t="shared" si="38"/>
        <v>5.6563425925925939E-3</v>
      </c>
      <c r="G606" s="6">
        <f t="shared" si="39"/>
        <v>8.7673310185185215E-3</v>
      </c>
      <c r="H606" s="10" t="s">
        <v>4005</v>
      </c>
      <c r="I606" s="16" t="s">
        <v>4006</v>
      </c>
      <c r="J606" s="10" t="s">
        <v>1290</v>
      </c>
      <c r="K606" s="10" t="s">
        <v>1290</v>
      </c>
      <c r="L606" s="8"/>
      <c r="M606" s="10" t="s">
        <v>1457</v>
      </c>
      <c r="N606" s="10" t="s">
        <v>4007</v>
      </c>
      <c r="O606" s="10" t="s">
        <v>4008</v>
      </c>
      <c r="P606" s="10" t="s">
        <v>4009</v>
      </c>
    </row>
    <row r="607" spans="1:16" x14ac:dyDescent="0.3">
      <c r="A607" s="5">
        <v>395</v>
      </c>
      <c r="B607" s="10">
        <v>12.18</v>
      </c>
      <c r="C607" s="10">
        <f t="shared" si="36"/>
        <v>12.18</v>
      </c>
      <c r="D607" s="6">
        <f t="shared" si="37"/>
        <v>1.1691919191919192E-3</v>
      </c>
      <c r="E607" s="6">
        <v>2.5722222222222223E-3</v>
      </c>
      <c r="F607" s="6">
        <f t="shared" si="38"/>
        <v>5.6588888888888895E-3</v>
      </c>
      <c r="G607" s="6">
        <f t="shared" si="39"/>
        <v>8.7712777777777789E-3</v>
      </c>
      <c r="H607" s="10" t="s">
        <v>4010</v>
      </c>
      <c r="I607" s="16" t="s">
        <v>4011</v>
      </c>
      <c r="J607" s="10" t="s">
        <v>1293</v>
      </c>
      <c r="K607" s="10" t="s">
        <v>1293</v>
      </c>
      <c r="L607" s="8"/>
      <c r="M607" s="8"/>
      <c r="N607" s="10" t="s">
        <v>4012</v>
      </c>
      <c r="O607" s="10" t="s">
        <v>4013</v>
      </c>
      <c r="P607" s="10" t="s">
        <v>4014</v>
      </c>
    </row>
    <row r="608" spans="1:16" x14ac:dyDescent="0.3">
      <c r="A608" s="5">
        <v>394</v>
      </c>
      <c r="B608" s="8"/>
      <c r="C608" s="10" t="str">
        <f t="shared" si="36"/>
        <v>-</v>
      </c>
      <c r="D608" s="6">
        <f t="shared" si="37"/>
        <v>1.1702441077441077E-3</v>
      </c>
      <c r="E608" s="6">
        <v>2.5745370370370371E-3</v>
      </c>
      <c r="F608" s="6">
        <f t="shared" si="38"/>
        <v>5.6639814814814816E-3</v>
      </c>
      <c r="G608" s="6">
        <f t="shared" si="39"/>
        <v>8.7791712962962971E-3</v>
      </c>
      <c r="H608" s="10" t="s">
        <v>1748</v>
      </c>
      <c r="I608" s="16" t="s">
        <v>4015</v>
      </c>
      <c r="J608" s="10" t="s">
        <v>1295</v>
      </c>
      <c r="K608" s="10" t="s">
        <v>1295</v>
      </c>
      <c r="L608" s="8"/>
      <c r="M608" s="8"/>
      <c r="N608" s="10" t="s">
        <v>4016</v>
      </c>
      <c r="O608" s="10" t="s">
        <v>4017</v>
      </c>
      <c r="P608" s="10" t="s">
        <v>4018</v>
      </c>
    </row>
    <row r="609" spans="1:16" x14ac:dyDescent="0.3">
      <c r="A609" s="5">
        <v>393</v>
      </c>
      <c r="B609" s="10">
        <v>12.19</v>
      </c>
      <c r="C609" s="10">
        <f t="shared" si="36"/>
        <v>12.19</v>
      </c>
      <c r="D609" s="6">
        <f t="shared" si="37"/>
        <v>1.170770202020202E-3</v>
      </c>
      <c r="E609" s="6">
        <v>2.5756944444444447E-3</v>
      </c>
      <c r="F609" s="6">
        <f t="shared" si="38"/>
        <v>5.666527777777779E-3</v>
      </c>
      <c r="G609" s="6">
        <f t="shared" si="39"/>
        <v>8.7831180555555579E-3</v>
      </c>
      <c r="H609" s="10" t="s">
        <v>4019</v>
      </c>
      <c r="I609" s="16" t="s">
        <v>4020</v>
      </c>
      <c r="J609" s="10" t="s">
        <v>1298</v>
      </c>
      <c r="K609" s="10" t="s">
        <v>1298</v>
      </c>
      <c r="L609" s="8"/>
      <c r="M609" s="10" t="s">
        <v>1460</v>
      </c>
      <c r="N609" s="10" t="s">
        <v>4021</v>
      </c>
      <c r="O609" s="10" t="s">
        <v>4022</v>
      </c>
      <c r="P609" s="10" t="s">
        <v>4023</v>
      </c>
    </row>
    <row r="610" spans="1:16" x14ac:dyDescent="0.3">
      <c r="A610" s="5">
        <v>392</v>
      </c>
      <c r="B610" s="10">
        <v>12.2</v>
      </c>
      <c r="C610" s="10">
        <f t="shared" si="36"/>
        <v>12.2</v>
      </c>
      <c r="D610" s="6">
        <f t="shared" si="37"/>
        <v>1.1718223905723905E-3</v>
      </c>
      <c r="E610" s="6">
        <v>2.5780092592592595E-3</v>
      </c>
      <c r="F610" s="6">
        <f t="shared" si="38"/>
        <v>5.6716203703703711E-3</v>
      </c>
      <c r="G610" s="6">
        <f t="shared" si="39"/>
        <v>8.7910115740740761E-3</v>
      </c>
      <c r="H610" s="10" t="s">
        <v>4024</v>
      </c>
      <c r="I610" s="16" t="s">
        <v>4025</v>
      </c>
      <c r="J610" s="10" t="s">
        <v>1299</v>
      </c>
      <c r="K610" s="10" t="s">
        <v>1299</v>
      </c>
      <c r="L610" s="8"/>
      <c r="M610" s="8"/>
      <c r="N610" s="10" t="s">
        <v>4026</v>
      </c>
      <c r="O610" s="10" t="s">
        <v>4027</v>
      </c>
      <c r="P610" s="10" t="s">
        <v>4028</v>
      </c>
    </row>
    <row r="611" spans="1:16" x14ac:dyDescent="0.3">
      <c r="A611" s="5">
        <v>391</v>
      </c>
      <c r="B611" s="8"/>
      <c r="C611" s="10" t="str">
        <f t="shared" si="36"/>
        <v>-</v>
      </c>
      <c r="D611" s="6">
        <f t="shared" si="37"/>
        <v>1.1723484848484849E-3</v>
      </c>
      <c r="E611" s="6">
        <v>2.5791666666666667E-3</v>
      </c>
      <c r="F611" s="6">
        <f t="shared" si="38"/>
        <v>5.6741666666666668E-3</v>
      </c>
      <c r="G611" s="6">
        <f t="shared" si="39"/>
        <v>8.7949583333333334E-3</v>
      </c>
      <c r="H611" s="10" t="s">
        <v>4029</v>
      </c>
      <c r="I611" s="16" t="s">
        <v>4030</v>
      </c>
      <c r="J611" s="10" t="s">
        <v>1302</v>
      </c>
      <c r="K611" s="10" t="s">
        <v>1302</v>
      </c>
      <c r="L611" s="8"/>
      <c r="M611" s="10" t="s">
        <v>1465</v>
      </c>
      <c r="N611" s="10" t="s">
        <v>4031</v>
      </c>
      <c r="O611" s="10" t="s">
        <v>4032</v>
      </c>
      <c r="P611" s="10" t="s">
        <v>4033</v>
      </c>
    </row>
    <row r="612" spans="1:16" x14ac:dyDescent="0.3">
      <c r="A612" s="5">
        <v>390</v>
      </c>
      <c r="B612" s="10">
        <v>12.21</v>
      </c>
      <c r="C612" s="10">
        <f t="shared" si="36"/>
        <v>12.21</v>
      </c>
      <c r="D612" s="6">
        <f t="shared" si="37"/>
        <v>1.1728745791245792E-3</v>
      </c>
      <c r="E612" s="6">
        <v>2.5803240740740743E-3</v>
      </c>
      <c r="F612" s="6">
        <f t="shared" si="38"/>
        <v>5.6767129629629641E-3</v>
      </c>
      <c r="G612" s="6">
        <f t="shared" si="39"/>
        <v>8.7989050925925943E-3</v>
      </c>
      <c r="H612" s="10" t="s">
        <v>4034</v>
      </c>
      <c r="I612" s="16" t="s">
        <v>4035</v>
      </c>
      <c r="J612" s="10" t="s">
        <v>1304</v>
      </c>
      <c r="K612" s="10" t="s">
        <v>1304</v>
      </c>
      <c r="L612" s="8"/>
      <c r="M612" s="8"/>
      <c r="N612" s="10" t="s">
        <v>4036</v>
      </c>
      <c r="O612" s="10" t="s">
        <v>4037</v>
      </c>
      <c r="P612" s="10" t="s">
        <v>4038</v>
      </c>
    </row>
    <row r="613" spans="1:16" x14ac:dyDescent="0.3">
      <c r="A613" s="5">
        <v>389</v>
      </c>
      <c r="B613" s="10">
        <v>12.22</v>
      </c>
      <c r="C613" s="10">
        <f t="shared" si="36"/>
        <v>12.22</v>
      </c>
      <c r="D613" s="6">
        <f t="shared" si="37"/>
        <v>1.1739267676767677E-3</v>
      </c>
      <c r="E613" s="6">
        <v>2.5826388888888891E-3</v>
      </c>
      <c r="F613" s="6">
        <f t="shared" si="38"/>
        <v>5.6818055555555563E-3</v>
      </c>
      <c r="G613" s="6">
        <f t="shared" si="39"/>
        <v>8.8067986111111125E-3</v>
      </c>
      <c r="H613" s="10" t="s">
        <v>2502</v>
      </c>
      <c r="I613" s="16" t="s">
        <v>4039</v>
      </c>
      <c r="J613" s="10" t="s">
        <v>1308</v>
      </c>
      <c r="K613" s="10" t="s">
        <v>1308</v>
      </c>
      <c r="L613" s="10" t="s">
        <v>1539</v>
      </c>
      <c r="M613" s="8"/>
      <c r="N613" s="10" t="s">
        <v>4040</v>
      </c>
      <c r="O613" s="10" t="s">
        <v>4041</v>
      </c>
      <c r="P613" s="10" t="s">
        <v>4042</v>
      </c>
    </row>
    <row r="614" spans="1:16" x14ac:dyDescent="0.3">
      <c r="A614" s="5">
        <v>388</v>
      </c>
      <c r="B614" s="10">
        <v>12.23</v>
      </c>
      <c r="C614" s="10">
        <f t="shared" si="36"/>
        <v>12.23</v>
      </c>
      <c r="D614" s="6">
        <f t="shared" si="37"/>
        <v>1.1744528619528618E-3</v>
      </c>
      <c r="E614" s="6">
        <v>2.5837962962962963E-3</v>
      </c>
      <c r="F614" s="6">
        <f t="shared" si="38"/>
        <v>5.6843518518518519E-3</v>
      </c>
      <c r="G614" s="6">
        <f t="shared" si="39"/>
        <v>8.8107453703703698E-3</v>
      </c>
      <c r="H614" s="10" t="s">
        <v>1763</v>
      </c>
      <c r="I614" s="16" t="s">
        <v>4043</v>
      </c>
      <c r="J614" s="10" t="s">
        <v>4044</v>
      </c>
      <c r="K614" s="10" t="s">
        <v>4044</v>
      </c>
      <c r="L614" s="8"/>
      <c r="M614" s="10" t="s">
        <v>1471</v>
      </c>
      <c r="N614" s="10" t="s">
        <v>4045</v>
      </c>
      <c r="O614" s="10" t="s">
        <v>4046</v>
      </c>
      <c r="P614" s="10" t="s">
        <v>4047</v>
      </c>
    </row>
    <row r="615" spans="1:16" x14ac:dyDescent="0.3">
      <c r="A615" s="5">
        <v>387</v>
      </c>
      <c r="B615" s="8"/>
      <c r="C615" s="10" t="str">
        <f t="shared" si="36"/>
        <v>-</v>
      </c>
      <c r="D615" s="6">
        <f t="shared" si="37"/>
        <v>1.1755050505050503E-3</v>
      </c>
      <c r="E615" s="6">
        <v>2.5861111111111111E-3</v>
      </c>
      <c r="F615" s="6">
        <f t="shared" si="38"/>
        <v>5.6894444444444449E-3</v>
      </c>
      <c r="G615" s="6">
        <f t="shared" si="39"/>
        <v>8.8186388888888897E-3</v>
      </c>
      <c r="H615" s="10" t="s">
        <v>1765</v>
      </c>
      <c r="I615" s="16" t="s">
        <v>4048</v>
      </c>
      <c r="J615" s="8"/>
      <c r="K615" s="10" t="s">
        <v>0</v>
      </c>
      <c r="L615" s="8"/>
      <c r="M615" s="8"/>
      <c r="N615" s="10" t="s">
        <v>4049</v>
      </c>
      <c r="O615" s="10" t="s">
        <v>4050</v>
      </c>
      <c r="P615" s="10" t="s">
        <v>4051</v>
      </c>
    </row>
    <row r="616" spans="1:16" x14ac:dyDescent="0.3">
      <c r="A616" s="5">
        <v>386</v>
      </c>
      <c r="B616" s="10">
        <v>12.24</v>
      </c>
      <c r="C616" s="10">
        <f t="shared" si="36"/>
        <v>12.24</v>
      </c>
      <c r="D616" s="6">
        <f t="shared" si="37"/>
        <v>1.1760311447811447E-3</v>
      </c>
      <c r="E616" s="6">
        <v>2.5872685185185187E-3</v>
      </c>
      <c r="F616" s="6">
        <f t="shared" si="38"/>
        <v>5.6919907407407414E-3</v>
      </c>
      <c r="G616" s="6">
        <f t="shared" si="39"/>
        <v>8.8225856481481488E-3</v>
      </c>
      <c r="H616" s="10" t="s">
        <v>1768</v>
      </c>
      <c r="I616" s="16" t="s">
        <v>4052</v>
      </c>
      <c r="J616" s="10" t="s">
        <v>1311</v>
      </c>
      <c r="K616" s="10" t="s">
        <v>1311</v>
      </c>
      <c r="L616" s="8"/>
      <c r="M616" s="10" t="s">
        <v>1474</v>
      </c>
      <c r="N616" s="10" t="s">
        <v>4053</v>
      </c>
      <c r="O616" s="10" t="s">
        <v>4054</v>
      </c>
      <c r="P616" s="10" t="s">
        <v>4055</v>
      </c>
    </row>
    <row r="617" spans="1:16" x14ac:dyDescent="0.3">
      <c r="A617" s="5">
        <v>385</v>
      </c>
      <c r="B617" s="10">
        <v>12.25</v>
      </c>
      <c r="C617" s="10">
        <f t="shared" si="36"/>
        <v>12.25</v>
      </c>
      <c r="D617" s="6">
        <f t="shared" si="37"/>
        <v>1.176557239057239E-3</v>
      </c>
      <c r="E617" s="6">
        <v>2.5884259259259259E-3</v>
      </c>
      <c r="F617" s="6">
        <f t="shared" si="38"/>
        <v>5.694537037037037E-3</v>
      </c>
      <c r="G617" s="6">
        <f t="shared" si="39"/>
        <v>8.8265324074074079E-3</v>
      </c>
      <c r="H617" s="10" t="s">
        <v>1771</v>
      </c>
      <c r="I617" s="16" t="s">
        <v>4056</v>
      </c>
      <c r="J617" s="10" t="s">
        <v>1313</v>
      </c>
      <c r="K617" s="10" t="s">
        <v>1313</v>
      </c>
      <c r="L617" s="8"/>
      <c r="M617" s="8"/>
      <c r="N617" s="10" t="s">
        <v>4057</v>
      </c>
      <c r="O617" s="10" t="s">
        <v>4058</v>
      </c>
      <c r="P617" s="10" t="s">
        <v>4059</v>
      </c>
    </row>
    <row r="618" spans="1:16" x14ac:dyDescent="0.3">
      <c r="A618" s="5">
        <v>384</v>
      </c>
      <c r="B618" s="8"/>
      <c r="C618" s="10" t="str">
        <f t="shared" si="36"/>
        <v>-</v>
      </c>
      <c r="D618" s="6">
        <f t="shared" si="37"/>
        <v>1.1776094276094275E-3</v>
      </c>
      <c r="E618" s="6">
        <v>2.5907407407407407E-3</v>
      </c>
      <c r="F618" s="6">
        <f t="shared" si="38"/>
        <v>5.69962962962963E-3</v>
      </c>
      <c r="G618" s="6">
        <f t="shared" si="39"/>
        <v>8.8344259259259261E-3</v>
      </c>
      <c r="H618" s="10" t="s">
        <v>1773</v>
      </c>
      <c r="I618" s="16" t="s">
        <v>4060</v>
      </c>
      <c r="J618" s="10" t="s">
        <v>1316</v>
      </c>
      <c r="K618" s="10" t="s">
        <v>1316</v>
      </c>
      <c r="L618" s="8"/>
      <c r="M618" s="10" t="s">
        <v>1479</v>
      </c>
      <c r="N618" s="10" t="s">
        <v>2</v>
      </c>
      <c r="O618" s="10" t="s">
        <v>4061</v>
      </c>
      <c r="P618" s="10" t="s">
        <v>4062</v>
      </c>
    </row>
    <row r="619" spans="1:16" x14ac:dyDescent="0.3">
      <c r="A619" s="5">
        <v>383</v>
      </c>
      <c r="B619" s="10">
        <v>12.26</v>
      </c>
      <c r="C619" s="10">
        <f t="shared" si="36"/>
        <v>12.26</v>
      </c>
      <c r="D619" s="6">
        <f t="shared" si="37"/>
        <v>1.1781355218855219E-3</v>
      </c>
      <c r="E619" s="6">
        <v>2.5918981481481483E-3</v>
      </c>
      <c r="F619" s="6">
        <f t="shared" si="38"/>
        <v>5.7021759259259265E-3</v>
      </c>
      <c r="G619" s="6">
        <f t="shared" si="39"/>
        <v>8.838372685185187E-3</v>
      </c>
      <c r="H619" s="10" t="s">
        <v>1777</v>
      </c>
      <c r="I619" s="16" t="s">
        <v>4063</v>
      </c>
      <c r="J619" s="10" t="s">
        <v>1318</v>
      </c>
      <c r="K619" s="10" t="s">
        <v>1318</v>
      </c>
      <c r="L619" s="8"/>
      <c r="M619" s="8"/>
      <c r="N619" s="10" t="s">
        <v>10</v>
      </c>
      <c r="O619" s="10" t="s">
        <v>4064</v>
      </c>
      <c r="P619" s="10" t="s">
        <v>4065</v>
      </c>
    </row>
    <row r="620" spans="1:16" x14ac:dyDescent="0.3">
      <c r="A620" s="5">
        <v>382</v>
      </c>
      <c r="B620" s="10">
        <v>12.27</v>
      </c>
      <c r="C620" s="10">
        <f t="shared" si="36"/>
        <v>12.27</v>
      </c>
      <c r="D620" s="6">
        <f t="shared" si="37"/>
        <v>1.1791877104377103E-3</v>
      </c>
      <c r="E620" s="6">
        <v>2.5942129629629631E-3</v>
      </c>
      <c r="F620" s="6">
        <f t="shared" si="38"/>
        <v>5.7072685185185195E-3</v>
      </c>
      <c r="G620" s="6">
        <f t="shared" si="39"/>
        <v>8.8462662037037051E-3</v>
      </c>
      <c r="H620" s="10" t="s">
        <v>4066</v>
      </c>
      <c r="I620" s="16" t="s">
        <v>4067</v>
      </c>
      <c r="J620" s="10" t="s">
        <v>1321</v>
      </c>
      <c r="K620" s="10" t="s">
        <v>1321</v>
      </c>
      <c r="L620" s="8"/>
      <c r="M620" s="8"/>
      <c r="N620" s="10" t="s">
        <v>15</v>
      </c>
      <c r="O620" s="10" t="s">
        <v>4068</v>
      </c>
      <c r="P620" s="10" t="s">
        <v>4069</v>
      </c>
    </row>
    <row r="621" spans="1:16" x14ac:dyDescent="0.3">
      <c r="A621" s="5">
        <v>381</v>
      </c>
      <c r="B621" s="10">
        <v>12.28</v>
      </c>
      <c r="C621" s="10">
        <f t="shared" si="36"/>
        <v>12.28</v>
      </c>
      <c r="D621" s="6">
        <f t="shared" si="37"/>
        <v>1.1797138047138045E-3</v>
      </c>
      <c r="E621" s="6">
        <v>2.5953703703703703E-3</v>
      </c>
      <c r="F621" s="6">
        <f t="shared" si="38"/>
        <v>5.7098148148148151E-3</v>
      </c>
      <c r="G621" s="6">
        <f t="shared" si="39"/>
        <v>8.8502129629629642E-3</v>
      </c>
      <c r="H621" s="10" t="s">
        <v>2525</v>
      </c>
      <c r="I621" s="16" t="s">
        <v>4070</v>
      </c>
      <c r="J621" s="10" t="s">
        <v>1322</v>
      </c>
      <c r="K621" s="10" t="s">
        <v>1322</v>
      </c>
      <c r="L621" s="8"/>
      <c r="M621" s="10" t="s">
        <v>1485</v>
      </c>
      <c r="N621" s="10" t="s">
        <v>22</v>
      </c>
      <c r="O621" s="10" t="s">
        <v>4071</v>
      </c>
      <c r="P621" s="10" t="s">
        <v>4072</v>
      </c>
    </row>
    <row r="622" spans="1:16" x14ac:dyDescent="0.3">
      <c r="A622" s="5">
        <v>380</v>
      </c>
      <c r="B622" s="8"/>
      <c r="C622" s="10" t="str">
        <f t="shared" si="36"/>
        <v>-</v>
      </c>
      <c r="D622" s="6">
        <f t="shared" si="37"/>
        <v>1.1807659932659932E-3</v>
      </c>
      <c r="E622" s="6">
        <v>2.5976851851851851E-3</v>
      </c>
      <c r="F622" s="6">
        <f t="shared" si="38"/>
        <v>5.7149074074074073E-3</v>
      </c>
      <c r="G622" s="6">
        <f t="shared" si="39"/>
        <v>8.8581064814814807E-3</v>
      </c>
      <c r="H622" s="10" t="s">
        <v>4073</v>
      </c>
      <c r="I622" s="16" t="s">
        <v>4074</v>
      </c>
      <c r="J622" s="10" t="s">
        <v>1326</v>
      </c>
      <c r="K622" s="10" t="s">
        <v>1326</v>
      </c>
      <c r="L622" s="8"/>
      <c r="M622" s="8"/>
      <c r="N622" s="10" t="s">
        <v>25</v>
      </c>
      <c r="O622" s="10" t="s">
        <v>4075</v>
      </c>
      <c r="P622" s="10" t="s">
        <v>4076</v>
      </c>
    </row>
    <row r="623" spans="1:16" x14ac:dyDescent="0.3">
      <c r="A623" s="5">
        <v>379</v>
      </c>
      <c r="B623" s="10">
        <v>12.29</v>
      </c>
      <c r="C623" s="10">
        <f t="shared" si="36"/>
        <v>12.29</v>
      </c>
      <c r="D623" s="6">
        <f t="shared" si="37"/>
        <v>1.1812920875420875E-3</v>
      </c>
      <c r="E623" s="6">
        <v>2.5988425925925927E-3</v>
      </c>
      <c r="F623" s="6">
        <f t="shared" si="38"/>
        <v>5.7174537037037046E-3</v>
      </c>
      <c r="G623" s="6">
        <f t="shared" si="39"/>
        <v>8.8620532407407433E-3</v>
      </c>
      <c r="H623" s="10" t="s">
        <v>4077</v>
      </c>
      <c r="I623" s="16" t="s">
        <v>4078</v>
      </c>
      <c r="J623" s="10" t="s">
        <v>1328</v>
      </c>
      <c r="K623" s="10" t="s">
        <v>1328</v>
      </c>
      <c r="L623" s="10" t="s">
        <v>1556</v>
      </c>
      <c r="M623" s="10" t="s">
        <v>1490</v>
      </c>
      <c r="N623" s="10" t="s">
        <v>34</v>
      </c>
      <c r="O623" s="10" t="s">
        <v>4079</v>
      </c>
      <c r="P623" s="10" t="s">
        <v>4080</v>
      </c>
    </row>
    <row r="624" spans="1:16" x14ac:dyDescent="0.3">
      <c r="A624" s="5">
        <v>378</v>
      </c>
      <c r="B624" s="10">
        <v>12.3</v>
      </c>
      <c r="C624" s="10">
        <f t="shared" si="36"/>
        <v>12.3</v>
      </c>
      <c r="D624" s="6">
        <f t="shared" si="37"/>
        <v>1.182344276094276E-3</v>
      </c>
      <c r="E624" s="6">
        <v>2.6011574074074075E-3</v>
      </c>
      <c r="F624" s="6">
        <f t="shared" si="38"/>
        <v>5.7225462962962968E-3</v>
      </c>
      <c r="G624" s="6">
        <f t="shared" si="39"/>
        <v>8.8699467592592597E-3</v>
      </c>
      <c r="H624" s="10" t="s">
        <v>2533</v>
      </c>
      <c r="I624" s="16" t="s">
        <v>4081</v>
      </c>
      <c r="J624" s="10" t="s">
        <v>1331</v>
      </c>
      <c r="K624" s="10" t="s">
        <v>1331</v>
      </c>
      <c r="L624" s="8"/>
      <c r="M624" s="8"/>
      <c r="N624" s="10" t="s">
        <v>38</v>
      </c>
      <c r="O624" s="10" t="s">
        <v>4082</v>
      </c>
      <c r="P624" s="10" t="s">
        <v>4083</v>
      </c>
    </row>
    <row r="625" spans="1:16" x14ac:dyDescent="0.3">
      <c r="A625" s="5">
        <v>377</v>
      </c>
      <c r="B625" s="8"/>
      <c r="C625" s="10" t="str">
        <f t="shared" si="36"/>
        <v>-</v>
      </c>
      <c r="D625" s="6">
        <f t="shared" si="37"/>
        <v>1.1828703703703702E-3</v>
      </c>
      <c r="E625" s="6">
        <v>2.6023148148148147E-3</v>
      </c>
      <c r="F625" s="6">
        <f t="shared" si="38"/>
        <v>5.7250925925925924E-3</v>
      </c>
      <c r="G625" s="6">
        <f t="shared" si="39"/>
        <v>8.8738935185185188E-3</v>
      </c>
      <c r="H625" s="10" t="s">
        <v>1788</v>
      </c>
      <c r="I625" s="16" t="s">
        <v>4084</v>
      </c>
      <c r="J625" s="10" t="s">
        <v>2603</v>
      </c>
      <c r="K625" s="10" t="s">
        <v>2603</v>
      </c>
      <c r="L625" s="8"/>
      <c r="M625" s="8"/>
      <c r="N625" s="10" t="s">
        <v>47</v>
      </c>
      <c r="O625" s="10" t="s">
        <v>4085</v>
      </c>
      <c r="P625" s="10" t="s">
        <v>4086</v>
      </c>
    </row>
    <row r="626" spans="1:16" x14ac:dyDescent="0.3">
      <c r="A626" s="5">
        <v>376</v>
      </c>
      <c r="B626" s="10">
        <v>12.31</v>
      </c>
      <c r="C626" s="10">
        <f t="shared" si="36"/>
        <v>12.31</v>
      </c>
      <c r="D626" s="6">
        <f t="shared" si="37"/>
        <v>1.1839225589225589E-3</v>
      </c>
      <c r="E626" s="6">
        <v>2.6046296296296295E-3</v>
      </c>
      <c r="F626" s="6">
        <f t="shared" si="38"/>
        <v>5.7301851851851854E-3</v>
      </c>
      <c r="G626" s="6">
        <f t="shared" si="39"/>
        <v>8.881787037037037E-3</v>
      </c>
      <c r="H626" s="10" t="s">
        <v>1791</v>
      </c>
      <c r="I626" s="16" t="s">
        <v>4087</v>
      </c>
      <c r="J626" s="8"/>
      <c r="K626" s="10" t="s">
        <v>0</v>
      </c>
      <c r="L626" s="8"/>
      <c r="M626" s="10" t="s">
        <v>1493</v>
      </c>
      <c r="N626" s="10" t="s">
        <v>50</v>
      </c>
      <c r="O626" s="10" t="s">
        <v>4088</v>
      </c>
      <c r="P626" s="10" t="s">
        <v>4089</v>
      </c>
    </row>
    <row r="627" spans="1:16" x14ac:dyDescent="0.3">
      <c r="A627" s="5">
        <v>375</v>
      </c>
      <c r="B627" s="10">
        <v>12.32</v>
      </c>
      <c r="C627" s="10">
        <f t="shared" si="36"/>
        <v>12.32</v>
      </c>
      <c r="D627" s="6">
        <f t="shared" si="37"/>
        <v>1.1844486531986532E-3</v>
      </c>
      <c r="E627" s="6">
        <v>2.6057870370370371E-3</v>
      </c>
      <c r="F627" s="6">
        <f t="shared" si="38"/>
        <v>5.7327314814814819E-3</v>
      </c>
      <c r="G627" s="6">
        <f t="shared" si="39"/>
        <v>8.8857337962962978E-3</v>
      </c>
      <c r="H627" s="10" t="s">
        <v>1794</v>
      </c>
      <c r="I627" s="16" t="s">
        <v>4090</v>
      </c>
      <c r="J627" s="10" t="s">
        <v>1333</v>
      </c>
      <c r="K627" s="10" t="s">
        <v>1333</v>
      </c>
      <c r="L627" s="8"/>
      <c r="M627" s="8"/>
      <c r="N627" s="10" t="s">
        <v>56</v>
      </c>
      <c r="O627" s="10" t="s">
        <v>4091</v>
      </c>
      <c r="P627" s="10" t="s">
        <v>4092</v>
      </c>
    </row>
    <row r="628" spans="1:16" x14ac:dyDescent="0.3">
      <c r="A628" s="5">
        <v>374</v>
      </c>
      <c r="B628" s="10">
        <v>12.33</v>
      </c>
      <c r="C628" s="10">
        <f t="shared" si="36"/>
        <v>12.33</v>
      </c>
      <c r="D628" s="6">
        <f t="shared" si="37"/>
        <v>1.1855008417508417E-3</v>
      </c>
      <c r="E628" s="6">
        <v>2.6081018518518519E-3</v>
      </c>
      <c r="F628" s="6">
        <f t="shared" si="38"/>
        <v>5.7378240740740749E-3</v>
      </c>
      <c r="G628" s="6">
        <f t="shared" si="39"/>
        <v>8.893627314814816E-3</v>
      </c>
      <c r="H628" s="10" t="s">
        <v>1797</v>
      </c>
      <c r="I628" s="16" t="s">
        <v>4093</v>
      </c>
      <c r="J628" s="10" t="s">
        <v>1336</v>
      </c>
      <c r="K628" s="10" t="s">
        <v>1336</v>
      </c>
      <c r="L628" s="8"/>
      <c r="M628" s="10" t="s">
        <v>1498</v>
      </c>
      <c r="N628" s="10" t="s">
        <v>65</v>
      </c>
      <c r="O628" s="10" t="s">
        <v>4094</v>
      </c>
      <c r="P628" s="10" t="s">
        <v>4095</v>
      </c>
    </row>
    <row r="629" spans="1:16" x14ac:dyDescent="0.3">
      <c r="A629" s="5">
        <v>373</v>
      </c>
      <c r="B629" s="8"/>
      <c r="C629" s="10" t="str">
        <f t="shared" si="36"/>
        <v>-</v>
      </c>
      <c r="D629" s="6">
        <f t="shared" si="37"/>
        <v>1.1860269360269358E-3</v>
      </c>
      <c r="E629" s="6">
        <v>2.6092592592592591E-3</v>
      </c>
      <c r="F629" s="6">
        <f t="shared" si="38"/>
        <v>5.7403703703703705E-3</v>
      </c>
      <c r="G629" s="6">
        <f t="shared" si="39"/>
        <v>8.8975740740740751E-3</v>
      </c>
      <c r="H629" s="10" t="s">
        <v>1802</v>
      </c>
      <c r="I629" s="16" t="s">
        <v>4096</v>
      </c>
      <c r="J629" s="10" t="s">
        <v>1339</v>
      </c>
      <c r="K629" s="10" t="s">
        <v>1339</v>
      </c>
      <c r="L629" s="8"/>
      <c r="M629" s="8"/>
      <c r="N629" s="10" t="s">
        <v>69</v>
      </c>
      <c r="O629" s="10" t="s">
        <v>4097</v>
      </c>
      <c r="P629" s="10" t="s">
        <v>4098</v>
      </c>
    </row>
    <row r="630" spans="1:16" x14ac:dyDescent="0.3">
      <c r="A630" s="5">
        <v>372</v>
      </c>
      <c r="B630" s="10">
        <v>12.34</v>
      </c>
      <c r="C630" s="10">
        <f t="shared" si="36"/>
        <v>12.34</v>
      </c>
      <c r="D630" s="6">
        <f t="shared" si="37"/>
        <v>1.1870791245791243E-3</v>
      </c>
      <c r="E630" s="6">
        <v>2.6115740740740739E-3</v>
      </c>
      <c r="F630" s="6">
        <f t="shared" si="38"/>
        <v>5.7454629629629626E-3</v>
      </c>
      <c r="G630" s="6">
        <f t="shared" si="39"/>
        <v>8.9054675925925916E-3</v>
      </c>
      <c r="H630" s="10" t="s">
        <v>4099</v>
      </c>
      <c r="I630" s="16" t="s">
        <v>4100</v>
      </c>
      <c r="J630" s="10" t="s">
        <v>1341</v>
      </c>
      <c r="K630" s="10" t="s">
        <v>1341</v>
      </c>
      <c r="L630" s="8"/>
      <c r="M630" s="8"/>
      <c r="N630" s="10" t="s">
        <v>78</v>
      </c>
      <c r="O630" s="10" t="s">
        <v>4101</v>
      </c>
      <c r="P630" s="10" t="s">
        <v>4102</v>
      </c>
    </row>
    <row r="631" spans="1:16" x14ac:dyDescent="0.3">
      <c r="A631" s="5">
        <v>371</v>
      </c>
      <c r="B631" s="10">
        <v>12.35</v>
      </c>
      <c r="C631" s="10">
        <f t="shared" si="36"/>
        <v>12.35</v>
      </c>
      <c r="D631" s="6">
        <f t="shared" si="37"/>
        <v>1.1876052188552187E-3</v>
      </c>
      <c r="E631" s="6">
        <v>2.6127314814814815E-3</v>
      </c>
      <c r="F631" s="6">
        <f t="shared" si="38"/>
        <v>5.74800925925926E-3</v>
      </c>
      <c r="G631" s="6">
        <f t="shared" si="39"/>
        <v>8.9094143518518524E-3</v>
      </c>
      <c r="H631" s="10" t="s">
        <v>4103</v>
      </c>
      <c r="I631" s="16" t="s">
        <v>4104</v>
      </c>
      <c r="J631" s="10" t="s">
        <v>1345</v>
      </c>
      <c r="K631" s="10" t="s">
        <v>1345</v>
      </c>
      <c r="L631" s="8"/>
      <c r="M631" s="10" t="s">
        <v>1504</v>
      </c>
      <c r="N631" s="10" t="s">
        <v>81</v>
      </c>
      <c r="O631" s="10" t="s">
        <v>4105</v>
      </c>
      <c r="P631" s="10" t="s">
        <v>4106</v>
      </c>
    </row>
    <row r="632" spans="1:16" x14ac:dyDescent="0.3">
      <c r="A632" s="5">
        <v>370</v>
      </c>
      <c r="B632" s="10">
        <v>12.35</v>
      </c>
      <c r="C632" s="10">
        <f t="shared" si="36"/>
        <v>12.35</v>
      </c>
      <c r="D632" s="6">
        <f t="shared" si="37"/>
        <v>1.1886574074074074E-3</v>
      </c>
      <c r="E632" s="6">
        <v>2.6150462962962963E-3</v>
      </c>
      <c r="F632" s="6">
        <f t="shared" si="38"/>
        <v>5.7531018518518521E-3</v>
      </c>
      <c r="G632" s="6">
        <f t="shared" si="39"/>
        <v>8.9173078703703706E-3</v>
      </c>
      <c r="H632" s="10" t="s">
        <v>4107</v>
      </c>
      <c r="I632" s="16" t="s">
        <v>4108</v>
      </c>
      <c r="J632" s="10" t="s">
        <v>1347</v>
      </c>
      <c r="K632" s="10" t="s">
        <v>1347</v>
      </c>
      <c r="L632" s="8"/>
      <c r="M632" s="8"/>
      <c r="N632" s="10" t="s">
        <v>89</v>
      </c>
      <c r="O632" s="10" t="s">
        <v>4109</v>
      </c>
      <c r="P632" s="10" t="s">
        <v>4110</v>
      </c>
    </row>
    <row r="633" spans="1:16" x14ac:dyDescent="0.3">
      <c r="A633" s="5">
        <v>369</v>
      </c>
      <c r="B633" s="10">
        <v>12.36</v>
      </c>
      <c r="C633" s="10">
        <f t="shared" si="36"/>
        <v>12.36</v>
      </c>
      <c r="D633" s="6">
        <f t="shared" si="37"/>
        <v>1.1891835016835015E-3</v>
      </c>
      <c r="E633" s="6">
        <v>2.6162037037037035E-3</v>
      </c>
      <c r="F633" s="6">
        <f t="shared" si="38"/>
        <v>5.7556481481481478E-3</v>
      </c>
      <c r="G633" s="6">
        <f t="shared" si="39"/>
        <v>8.9212546296296297E-3</v>
      </c>
      <c r="H633" s="10" t="s">
        <v>4111</v>
      </c>
      <c r="I633" s="16" t="s">
        <v>4112</v>
      </c>
      <c r="J633" s="10" t="s">
        <v>1349</v>
      </c>
      <c r="K633" s="10" t="s">
        <v>1349</v>
      </c>
      <c r="L633" s="10" t="s">
        <v>1572</v>
      </c>
      <c r="M633" s="10" t="s">
        <v>1507</v>
      </c>
      <c r="N633" s="10" t="s">
        <v>93</v>
      </c>
      <c r="O633" s="10" t="s">
        <v>4113</v>
      </c>
      <c r="P633" s="10" t="s">
        <v>4114</v>
      </c>
    </row>
    <row r="634" spans="1:16" x14ac:dyDescent="0.3">
      <c r="A634" s="5">
        <v>368</v>
      </c>
      <c r="B634" s="10">
        <v>12.37</v>
      </c>
      <c r="C634" s="10">
        <f t="shared" si="36"/>
        <v>12.37</v>
      </c>
      <c r="D634" s="6">
        <f t="shared" si="37"/>
        <v>1.19023569023569E-3</v>
      </c>
      <c r="E634" s="6">
        <v>2.6185185185185183E-3</v>
      </c>
      <c r="F634" s="6">
        <f t="shared" si="38"/>
        <v>5.7607407407407408E-3</v>
      </c>
      <c r="G634" s="6">
        <f t="shared" si="39"/>
        <v>8.9291481481481479E-3</v>
      </c>
      <c r="H634" s="10" t="s">
        <v>4115</v>
      </c>
      <c r="I634" s="16" t="s">
        <v>4116</v>
      </c>
      <c r="J634" s="10" t="s">
        <v>1351</v>
      </c>
      <c r="K634" s="10" t="s">
        <v>1351</v>
      </c>
      <c r="L634" s="8"/>
      <c r="M634" s="8"/>
      <c r="N634" s="10" t="s">
        <v>101</v>
      </c>
      <c r="O634" s="10" t="s">
        <v>4117</v>
      </c>
      <c r="P634" s="10" t="s">
        <v>4118</v>
      </c>
    </row>
    <row r="635" spans="1:16" x14ac:dyDescent="0.3">
      <c r="A635" s="5">
        <v>367</v>
      </c>
      <c r="B635" s="10">
        <v>12.38</v>
      </c>
      <c r="C635" s="10">
        <f t="shared" si="36"/>
        <v>12.38</v>
      </c>
      <c r="D635" s="6">
        <f t="shared" si="37"/>
        <v>1.1912878787878785E-3</v>
      </c>
      <c r="E635" s="6">
        <v>2.6208333333333331E-3</v>
      </c>
      <c r="F635" s="6">
        <f t="shared" si="38"/>
        <v>5.7658333333333329E-3</v>
      </c>
      <c r="G635" s="6">
        <f t="shared" si="39"/>
        <v>8.9370416666666661E-3</v>
      </c>
      <c r="H635" s="10" t="s">
        <v>4119</v>
      </c>
      <c r="I635" s="16" t="s">
        <v>4120</v>
      </c>
      <c r="J635" s="10" t="s">
        <v>1354</v>
      </c>
      <c r="K635" s="10" t="s">
        <v>1354</v>
      </c>
      <c r="L635" s="8"/>
      <c r="M635" s="10" t="s">
        <v>1512</v>
      </c>
      <c r="N635" s="10" t="s">
        <v>104</v>
      </c>
      <c r="O635" s="10" t="s">
        <v>4121</v>
      </c>
      <c r="P635" s="10" t="s">
        <v>4122</v>
      </c>
    </row>
    <row r="636" spans="1:16" x14ac:dyDescent="0.3">
      <c r="A636" s="5">
        <v>366</v>
      </c>
      <c r="B636" s="10">
        <v>12.38</v>
      </c>
      <c r="C636" s="10">
        <f t="shared" si="36"/>
        <v>12.38</v>
      </c>
      <c r="D636" s="6">
        <f t="shared" si="37"/>
        <v>1.191813973063973E-3</v>
      </c>
      <c r="E636" s="6">
        <v>2.6219907407407407E-3</v>
      </c>
      <c r="F636" s="6">
        <f t="shared" si="38"/>
        <v>5.7683796296296302E-3</v>
      </c>
      <c r="G636" s="6">
        <f t="shared" si="39"/>
        <v>8.9409884259259269E-3</v>
      </c>
      <c r="H636" s="10" t="s">
        <v>1817</v>
      </c>
      <c r="I636" s="16" t="s">
        <v>4123</v>
      </c>
      <c r="J636" s="10" t="s">
        <v>2583</v>
      </c>
      <c r="K636" s="10" t="s">
        <v>2583</v>
      </c>
      <c r="L636" s="8"/>
      <c r="M636" s="8"/>
      <c r="N636" s="10" t="s">
        <v>112</v>
      </c>
      <c r="O636" s="10" t="s">
        <v>4124</v>
      </c>
      <c r="P636" s="10" t="s">
        <v>4125</v>
      </c>
    </row>
    <row r="637" spans="1:16" x14ac:dyDescent="0.3">
      <c r="A637" s="5">
        <v>365</v>
      </c>
      <c r="B637" s="10">
        <v>12.39</v>
      </c>
      <c r="C637" s="10">
        <f t="shared" si="36"/>
        <v>12.39</v>
      </c>
      <c r="D637" s="6">
        <f t="shared" si="37"/>
        <v>1.1923400673400672E-3</v>
      </c>
      <c r="E637" s="6">
        <v>2.6231481481481479E-3</v>
      </c>
      <c r="F637" s="6">
        <f t="shared" si="38"/>
        <v>5.7709259259259259E-3</v>
      </c>
      <c r="G637" s="6">
        <f t="shared" si="39"/>
        <v>8.944935185185186E-3</v>
      </c>
      <c r="H637" s="10" t="s">
        <v>1819</v>
      </c>
      <c r="I637" s="16" t="s">
        <v>4126</v>
      </c>
      <c r="J637" s="8"/>
      <c r="K637" s="10" t="s">
        <v>0</v>
      </c>
      <c r="L637" s="8"/>
      <c r="M637" s="8"/>
      <c r="N637" s="10" t="s">
        <v>121</v>
      </c>
      <c r="O637" s="10" t="s">
        <v>4127</v>
      </c>
      <c r="P637" s="10" t="s">
        <v>4128</v>
      </c>
    </row>
    <row r="638" spans="1:16" x14ac:dyDescent="0.3">
      <c r="A638" s="5">
        <v>364</v>
      </c>
      <c r="B638" s="10">
        <v>12.4</v>
      </c>
      <c r="C638" s="10">
        <f t="shared" si="36"/>
        <v>12.4</v>
      </c>
      <c r="D638" s="6">
        <f t="shared" si="37"/>
        <v>1.1933922558922557E-3</v>
      </c>
      <c r="E638" s="6">
        <v>2.6254629629629627E-3</v>
      </c>
      <c r="F638" s="6">
        <f t="shared" si="38"/>
        <v>5.776018518518518E-3</v>
      </c>
      <c r="G638" s="6">
        <f t="shared" si="39"/>
        <v>8.9528287037037024E-3</v>
      </c>
      <c r="H638" s="10" t="s">
        <v>1823</v>
      </c>
      <c r="I638" s="16" t="s">
        <v>4129</v>
      </c>
      <c r="J638" s="10" t="s">
        <v>1356</v>
      </c>
      <c r="K638" s="10" t="s">
        <v>1356</v>
      </c>
      <c r="L638" s="8"/>
      <c r="M638" s="10" t="s">
        <v>1517</v>
      </c>
      <c r="N638" s="10" t="s">
        <v>126</v>
      </c>
      <c r="O638" s="10" t="s">
        <v>4086</v>
      </c>
      <c r="P638" s="10" t="s">
        <v>4130</v>
      </c>
    </row>
    <row r="639" spans="1:16" x14ac:dyDescent="0.3">
      <c r="A639" s="5">
        <v>363</v>
      </c>
      <c r="B639" s="10">
        <v>12.4</v>
      </c>
      <c r="C639" s="10">
        <f t="shared" si="36"/>
        <v>12.4</v>
      </c>
      <c r="D639" s="6">
        <f t="shared" si="37"/>
        <v>1.19391835016835E-3</v>
      </c>
      <c r="E639" s="6">
        <v>2.6266203703703703E-3</v>
      </c>
      <c r="F639" s="6">
        <f t="shared" si="38"/>
        <v>5.7785648148148154E-3</v>
      </c>
      <c r="G639" s="6">
        <f t="shared" si="39"/>
        <v>8.9567754629629633E-3</v>
      </c>
      <c r="H639" s="10" t="s">
        <v>4131</v>
      </c>
      <c r="I639" s="16" t="s">
        <v>4132</v>
      </c>
      <c r="J639" s="10" t="s">
        <v>1359</v>
      </c>
      <c r="K639" s="10" t="s">
        <v>1359</v>
      </c>
      <c r="L639" s="8"/>
      <c r="M639" s="8"/>
      <c r="N639" s="10" t="s">
        <v>132</v>
      </c>
      <c r="O639" s="10" t="s">
        <v>4133</v>
      </c>
      <c r="P639" s="10" t="s">
        <v>4134</v>
      </c>
    </row>
    <row r="640" spans="1:16" x14ac:dyDescent="0.3">
      <c r="A640" s="5">
        <v>362</v>
      </c>
      <c r="B640" s="10">
        <v>12.41</v>
      </c>
      <c r="C640" s="10">
        <f t="shared" si="36"/>
        <v>12.41</v>
      </c>
      <c r="D640" s="6">
        <f t="shared" si="37"/>
        <v>1.1949705387205387E-3</v>
      </c>
      <c r="E640" s="6">
        <v>2.6289351851851855E-3</v>
      </c>
      <c r="F640" s="6">
        <f t="shared" si="38"/>
        <v>5.7836574074074084E-3</v>
      </c>
      <c r="G640" s="6">
        <f t="shared" si="39"/>
        <v>8.9646689814814832E-3</v>
      </c>
      <c r="H640" s="10" t="s">
        <v>1829</v>
      </c>
      <c r="I640" s="16" t="s">
        <v>4135</v>
      </c>
      <c r="J640" s="10" t="s">
        <v>1363</v>
      </c>
      <c r="K640" s="10" t="s">
        <v>1363</v>
      </c>
      <c r="L640" s="8"/>
      <c r="M640" s="10" t="s">
        <v>1521</v>
      </c>
      <c r="N640" s="10" t="s">
        <v>137</v>
      </c>
      <c r="O640" s="10" t="s">
        <v>4136</v>
      </c>
      <c r="P640" s="10" t="s">
        <v>4137</v>
      </c>
    </row>
    <row r="641" spans="1:16" x14ac:dyDescent="0.3">
      <c r="A641" s="5">
        <v>361</v>
      </c>
      <c r="B641" s="10">
        <v>12.42</v>
      </c>
      <c r="C641" s="10">
        <f t="shared" si="36"/>
        <v>12.42</v>
      </c>
      <c r="D641" s="6">
        <f t="shared" si="37"/>
        <v>1.1954966329966329E-3</v>
      </c>
      <c r="E641" s="6">
        <v>2.6300925925925927E-3</v>
      </c>
      <c r="F641" s="6">
        <f t="shared" si="38"/>
        <v>5.7862037037037049E-3</v>
      </c>
      <c r="G641" s="6">
        <f t="shared" si="39"/>
        <v>8.9686157407407423E-3</v>
      </c>
      <c r="H641" s="10" t="s">
        <v>4138</v>
      </c>
      <c r="I641" s="16" t="s">
        <v>4139</v>
      </c>
      <c r="J641" s="10" t="s">
        <v>1365</v>
      </c>
      <c r="K641" s="10" t="s">
        <v>1365</v>
      </c>
      <c r="L641" s="8"/>
      <c r="M641" s="8"/>
      <c r="N641" s="10" t="s">
        <v>145</v>
      </c>
      <c r="O641" s="10" t="s">
        <v>4095</v>
      </c>
      <c r="P641" s="10" t="s">
        <v>4140</v>
      </c>
    </row>
    <row r="642" spans="1:16" x14ac:dyDescent="0.3">
      <c r="A642" s="5">
        <v>360</v>
      </c>
      <c r="B642" s="10">
        <v>12.43</v>
      </c>
      <c r="C642" s="10">
        <f t="shared" ref="C642:C705" si="40">IF(B642="","-",B642)</f>
        <v>12.43</v>
      </c>
      <c r="D642" s="6">
        <f t="shared" ref="D642:D705" si="41">E642/2.2</f>
        <v>1.1965488215488216E-3</v>
      </c>
      <c r="E642" s="6">
        <v>2.6324074074074075E-3</v>
      </c>
      <c r="F642" s="6">
        <f t="shared" ref="F642:F705" si="42">E642*2.2</f>
        <v>5.791296296296297E-3</v>
      </c>
      <c r="G642" s="6">
        <f t="shared" ref="G642:G705" si="43">F642*1.55</f>
        <v>8.9765092592592605E-3</v>
      </c>
      <c r="H642" s="10" t="s">
        <v>4141</v>
      </c>
      <c r="I642" s="16" t="s">
        <v>4142</v>
      </c>
      <c r="J642" s="10" t="s">
        <v>1368</v>
      </c>
      <c r="K642" s="10" t="s">
        <v>1368</v>
      </c>
      <c r="L642" s="8"/>
      <c r="M642" s="8"/>
      <c r="N642" s="10" t="s">
        <v>148</v>
      </c>
      <c r="O642" s="10" t="s">
        <v>4143</v>
      </c>
      <c r="P642" s="10" t="s">
        <v>4144</v>
      </c>
    </row>
    <row r="643" spans="1:16" x14ac:dyDescent="0.3">
      <c r="A643" s="5">
        <v>359</v>
      </c>
      <c r="B643" s="10">
        <v>12.43</v>
      </c>
      <c r="C643" s="10">
        <f t="shared" si="40"/>
        <v>12.43</v>
      </c>
      <c r="D643" s="6">
        <f t="shared" si="41"/>
        <v>1.1970749158249159E-3</v>
      </c>
      <c r="E643" s="6">
        <v>2.6335648148148151E-3</v>
      </c>
      <c r="F643" s="6">
        <f t="shared" si="42"/>
        <v>5.7938425925925935E-3</v>
      </c>
      <c r="G643" s="6">
        <f t="shared" si="43"/>
        <v>8.9804560185185196E-3</v>
      </c>
      <c r="H643" s="10" t="s">
        <v>4145</v>
      </c>
      <c r="I643" s="16" t="s">
        <v>4146</v>
      </c>
      <c r="J643" s="10" t="s">
        <v>1370</v>
      </c>
      <c r="K643" s="10" t="s">
        <v>1370</v>
      </c>
      <c r="L643" s="10" t="s">
        <v>1592</v>
      </c>
      <c r="M643" s="10" t="s">
        <v>1526</v>
      </c>
      <c r="N643" s="10" t="s">
        <v>157</v>
      </c>
      <c r="O643" s="10" t="s">
        <v>4102</v>
      </c>
      <c r="P643" s="10" t="s">
        <v>4147</v>
      </c>
    </row>
    <row r="644" spans="1:16" x14ac:dyDescent="0.3">
      <c r="A644" s="5">
        <v>358</v>
      </c>
      <c r="B644" s="10">
        <v>12.44</v>
      </c>
      <c r="C644" s="10">
        <f t="shared" si="40"/>
        <v>12.44</v>
      </c>
      <c r="D644" s="6">
        <f t="shared" si="41"/>
        <v>1.1981271043771044E-3</v>
      </c>
      <c r="E644" s="6">
        <v>2.6358796296296299E-3</v>
      </c>
      <c r="F644" s="6">
        <f t="shared" si="42"/>
        <v>5.7989351851851865E-3</v>
      </c>
      <c r="G644" s="6">
        <f t="shared" si="43"/>
        <v>8.9883495370370395E-3</v>
      </c>
      <c r="H644" s="10" t="s">
        <v>4148</v>
      </c>
      <c r="I644" s="16" t="s">
        <v>4149</v>
      </c>
      <c r="J644" s="10" t="s">
        <v>1373</v>
      </c>
      <c r="K644" s="10" t="s">
        <v>1373</v>
      </c>
      <c r="L644" s="8"/>
      <c r="M644" s="8"/>
      <c r="N644" s="10" t="s">
        <v>160</v>
      </c>
      <c r="O644" s="10" t="s">
        <v>4106</v>
      </c>
      <c r="P644" s="10" t="s">
        <v>4150</v>
      </c>
    </row>
    <row r="645" spans="1:16" x14ac:dyDescent="0.3">
      <c r="A645" s="5">
        <v>357</v>
      </c>
      <c r="B645" s="10">
        <v>12.45</v>
      </c>
      <c r="C645" s="10">
        <f t="shared" si="40"/>
        <v>12.45</v>
      </c>
      <c r="D645" s="6">
        <f t="shared" si="41"/>
        <v>1.1986531986531985E-3</v>
      </c>
      <c r="E645" s="6">
        <v>2.6370370370370371E-3</v>
      </c>
      <c r="F645" s="6">
        <f t="shared" si="42"/>
        <v>5.8014814814814821E-3</v>
      </c>
      <c r="G645" s="6">
        <f t="shared" si="43"/>
        <v>8.9922962962962968E-3</v>
      </c>
      <c r="H645" s="10" t="s">
        <v>2586</v>
      </c>
      <c r="I645" s="16" t="s">
        <v>4151</v>
      </c>
      <c r="J645" s="10" t="s">
        <v>1375</v>
      </c>
      <c r="K645" s="10" t="s">
        <v>1375</v>
      </c>
      <c r="L645" s="8"/>
      <c r="M645" s="10" t="s">
        <v>1531</v>
      </c>
      <c r="N645" s="10" t="s">
        <v>168</v>
      </c>
      <c r="O645" s="10" t="s">
        <v>4152</v>
      </c>
      <c r="P645" s="10" t="s">
        <v>4153</v>
      </c>
    </row>
    <row r="646" spans="1:16" x14ac:dyDescent="0.3">
      <c r="A646" s="5">
        <v>356</v>
      </c>
      <c r="B646" s="8"/>
      <c r="C646" s="10" t="str">
        <f t="shared" si="40"/>
        <v>-</v>
      </c>
      <c r="D646" s="6">
        <f t="shared" si="41"/>
        <v>1.1997053872053872E-3</v>
      </c>
      <c r="E646" s="6">
        <v>2.6393518518518519E-3</v>
      </c>
      <c r="F646" s="6">
        <f t="shared" si="42"/>
        <v>5.8065740740740751E-3</v>
      </c>
      <c r="G646" s="6">
        <f t="shared" si="43"/>
        <v>9.0001898148148168E-3</v>
      </c>
      <c r="H646" s="10" t="s">
        <v>1840</v>
      </c>
      <c r="I646" s="16" t="s">
        <v>4154</v>
      </c>
      <c r="J646" s="10" t="s">
        <v>1379</v>
      </c>
      <c r="K646" s="10" t="s">
        <v>1379</v>
      </c>
      <c r="L646" s="8"/>
      <c r="M646" s="8"/>
      <c r="N646" s="10" t="s">
        <v>176</v>
      </c>
      <c r="O646" s="10" t="s">
        <v>4114</v>
      </c>
      <c r="P646" s="10" t="s">
        <v>4155</v>
      </c>
    </row>
    <row r="647" spans="1:16" x14ac:dyDescent="0.3">
      <c r="A647" s="5">
        <v>355</v>
      </c>
      <c r="B647" s="10">
        <v>12.46</v>
      </c>
      <c r="C647" s="10">
        <f t="shared" si="40"/>
        <v>12.46</v>
      </c>
      <c r="D647" s="6">
        <f t="shared" si="41"/>
        <v>1.2002314814814816E-3</v>
      </c>
      <c r="E647" s="6">
        <v>2.6405092592592595E-3</v>
      </c>
      <c r="F647" s="6">
        <f t="shared" si="42"/>
        <v>5.8091203703703716E-3</v>
      </c>
      <c r="G647" s="6">
        <f t="shared" si="43"/>
        <v>9.0041365740740759E-3</v>
      </c>
      <c r="H647" s="10" t="s">
        <v>1843</v>
      </c>
      <c r="I647" s="16" t="s">
        <v>4156</v>
      </c>
      <c r="J647" s="10" t="s">
        <v>4157</v>
      </c>
      <c r="K647" s="10" t="s">
        <v>4157</v>
      </c>
      <c r="L647" s="8"/>
      <c r="M647" s="10" t="s">
        <v>1534</v>
      </c>
      <c r="N647" s="10" t="s">
        <v>180</v>
      </c>
      <c r="O647" s="10" t="s">
        <v>4118</v>
      </c>
      <c r="P647" s="10" t="s">
        <v>4158</v>
      </c>
    </row>
    <row r="648" spans="1:16" x14ac:dyDescent="0.3">
      <c r="A648" s="5">
        <v>354</v>
      </c>
      <c r="B648" s="10">
        <v>12.47</v>
      </c>
      <c r="C648" s="10">
        <f t="shared" si="40"/>
        <v>12.47</v>
      </c>
      <c r="D648" s="6">
        <f t="shared" si="41"/>
        <v>1.2007575757575757E-3</v>
      </c>
      <c r="E648" s="6">
        <v>2.6416666666666667E-3</v>
      </c>
      <c r="F648" s="6">
        <f t="shared" si="42"/>
        <v>5.8116666666666672E-3</v>
      </c>
      <c r="G648" s="6">
        <f t="shared" si="43"/>
        <v>9.008083333333335E-3</v>
      </c>
      <c r="H648" s="10" t="s">
        <v>1846</v>
      </c>
      <c r="I648" s="16" t="s">
        <v>4159</v>
      </c>
      <c r="J648" s="10" t="s">
        <v>1380</v>
      </c>
      <c r="K648" s="10" t="s">
        <v>1380</v>
      </c>
      <c r="L648" s="8"/>
      <c r="M648" s="8"/>
      <c r="N648" s="10" t="s">
        <v>188</v>
      </c>
      <c r="O648" s="10" t="s">
        <v>4122</v>
      </c>
      <c r="P648" s="10" t="s">
        <v>4160</v>
      </c>
    </row>
    <row r="649" spans="1:16" x14ac:dyDescent="0.3">
      <c r="A649" s="5">
        <v>353</v>
      </c>
      <c r="B649" s="10">
        <v>12.48</v>
      </c>
      <c r="C649" s="10">
        <f t="shared" si="40"/>
        <v>12.48</v>
      </c>
      <c r="D649" s="6">
        <f t="shared" si="41"/>
        <v>1.2018097643097642E-3</v>
      </c>
      <c r="E649" s="6">
        <v>2.6439814814814815E-3</v>
      </c>
      <c r="F649" s="6">
        <f t="shared" si="42"/>
        <v>5.8167592592592602E-3</v>
      </c>
      <c r="G649" s="6">
        <f t="shared" si="43"/>
        <v>9.0159768518518531E-3</v>
      </c>
      <c r="H649" s="10" t="s">
        <v>4161</v>
      </c>
      <c r="I649" s="16" t="s">
        <v>4162</v>
      </c>
      <c r="J649" s="10" t="s">
        <v>1383</v>
      </c>
      <c r="K649" s="10" t="s">
        <v>1383</v>
      </c>
      <c r="L649" s="8"/>
      <c r="M649" s="8"/>
      <c r="N649" s="10" t="s">
        <v>191</v>
      </c>
      <c r="O649" s="10" t="s">
        <v>4125</v>
      </c>
      <c r="P649" s="10" t="s">
        <v>4163</v>
      </c>
    </row>
    <row r="650" spans="1:16" x14ac:dyDescent="0.3">
      <c r="A650" s="5">
        <v>352</v>
      </c>
      <c r="B650" s="8"/>
      <c r="C650" s="10" t="str">
        <f t="shared" si="40"/>
        <v>-</v>
      </c>
      <c r="D650" s="6">
        <f t="shared" si="41"/>
        <v>1.2023358585858586E-3</v>
      </c>
      <c r="E650" s="6">
        <v>2.6451388888888891E-3</v>
      </c>
      <c r="F650" s="6">
        <f t="shared" si="42"/>
        <v>5.8193055555555567E-3</v>
      </c>
      <c r="G650" s="6">
        <f t="shared" si="43"/>
        <v>9.019923611111114E-3</v>
      </c>
      <c r="H650" s="10" t="s">
        <v>2600</v>
      </c>
      <c r="I650" s="16" t="s">
        <v>4164</v>
      </c>
      <c r="J650" s="10" t="s">
        <v>1386</v>
      </c>
      <c r="K650" s="10" t="s">
        <v>1386</v>
      </c>
      <c r="L650" s="8"/>
      <c r="M650" s="10" t="s">
        <v>1540</v>
      </c>
      <c r="N650" s="10" t="s">
        <v>200</v>
      </c>
      <c r="O650" s="10" t="s">
        <v>4165</v>
      </c>
      <c r="P650" s="10" t="s">
        <v>4166</v>
      </c>
    </row>
    <row r="651" spans="1:16" x14ac:dyDescent="0.3">
      <c r="A651" s="5">
        <v>351</v>
      </c>
      <c r="B651" s="10">
        <v>12.49</v>
      </c>
      <c r="C651" s="10">
        <f t="shared" si="40"/>
        <v>12.49</v>
      </c>
      <c r="D651" s="6">
        <f t="shared" si="41"/>
        <v>1.2033880471380471E-3</v>
      </c>
      <c r="E651" s="6">
        <v>2.6474537037037039E-3</v>
      </c>
      <c r="F651" s="6">
        <f t="shared" si="42"/>
        <v>5.8243981481481489E-3</v>
      </c>
      <c r="G651" s="6">
        <f t="shared" si="43"/>
        <v>9.0278171296296304E-3</v>
      </c>
      <c r="H651" s="10" t="s">
        <v>4167</v>
      </c>
      <c r="I651" s="16" t="s">
        <v>4168</v>
      </c>
      <c r="J651" s="10" t="s">
        <v>1388</v>
      </c>
      <c r="K651" s="10" t="s">
        <v>1388</v>
      </c>
      <c r="L651" s="8"/>
      <c r="M651" s="8"/>
      <c r="N651" s="10" t="s">
        <v>204</v>
      </c>
      <c r="O651" s="10" t="s">
        <v>4130</v>
      </c>
      <c r="P651" s="10" t="s">
        <v>4169</v>
      </c>
    </row>
    <row r="652" spans="1:16" x14ac:dyDescent="0.3">
      <c r="A652" s="5">
        <v>350</v>
      </c>
      <c r="B652" s="10">
        <v>12.5</v>
      </c>
      <c r="C652" s="10">
        <f t="shared" si="40"/>
        <v>12.5</v>
      </c>
      <c r="D652" s="6">
        <f t="shared" si="41"/>
        <v>1.2039141414141414E-3</v>
      </c>
      <c r="E652" s="6">
        <v>2.6486111111111111E-3</v>
      </c>
      <c r="F652" s="6">
        <f t="shared" si="42"/>
        <v>5.8269444444444454E-3</v>
      </c>
      <c r="G652" s="6">
        <f t="shared" si="43"/>
        <v>9.0317638888888913E-3</v>
      </c>
      <c r="H652" s="10" t="s">
        <v>4170</v>
      </c>
      <c r="I652" s="16" t="s">
        <v>4171</v>
      </c>
      <c r="J652" s="10" t="s">
        <v>1391</v>
      </c>
      <c r="K652" s="10" t="s">
        <v>1391</v>
      </c>
      <c r="L652" s="10" t="s">
        <v>1608</v>
      </c>
      <c r="M652" s="10" t="s">
        <v>1545</v>
      </c>
      <c r="N652" s="10" t="s">
        <v>211</v>
      </c>
      <c r="O652" s="10" t="s">
        <v>4172</v>
      </c>
      <c r="P652" s="10" t="s">
        <v>4173</v>
      </c>
    </row>
    <row r="653" spans="1:16" x14ac:dyDescent="0.3">
      <c r="A653" s="5">
        <v>349</v>
      </c>
      <c r="B653" s="8"/>
      <c r="C653" s="10" t="str">
        <f t="shared" si="40"/>
        <v>-</v>
      </c>
      <c r="D653" s="6">
        <f t="shared" si="41"/>
        <v>1.2049663299663299E-3</v>
      </c>
      <c r="E653" s="6">
        <v>2.6509259259259259E-3</v>
      </c>
      <c r="F653" s="6">
        <f t="shared" si="42"/>
        <v>5.8320370370370375E-3</v>
      </c>
      <c r="G653" s="6">
        <f t="shared" si="43"/>
        <v>9.0396574074074077E-3</v>
      </c>
      <c r="H653" s="10" t="s">
        <v>2609</v>
      </c>
      <c r="I653" s="16" t="s">
        <v>4174</v>
      </c>
      <c r="J653" s="10" t="s">
        <v>1393</v>
      </c>
      <c r="K653" s="10" t="s">
        <v>1393</v>
      </c>
      <c r="L653" s="8"/>
      <c r="M653" s="8"/>
      <c r="N653" s="10" t="s">
        <v>216</v>
      </c>
      <c r="O653" s="10" t="s">
        <v>4175</v>
      </c>
      <c r="P653" s="10" t="s">
        <v>4176</v>
      </c>
    </row>
    <row r="654" spans="1:16" x14ac:dyDescent="0.3">
      <c r="A654" s="5">
        <v>348</v>
      </c>
      <c r="B654" s="10">
        <v>12.51</v>
      </c>
      <c r="C654" s="10">
        <f t="shared" si="40"/>
        <v>12.51</v>
      </c>
      <c r="D654" s="6">
        <f t="shared" si="41"/>
        <v>1.2054924242424242E-3</v>
      </c>
      <c r="E654" s="6">
        <v>2.6520833333333335E-3</v>
      </c>
      <c r="F654" s="6">
        <f t="shared" si="42"/>
        <v>5.834583333333334E-3</v>
      </c>
      <c r="G654" s="6">
        <f t="shared" si="43"/>
        <v>9.0436041666666685E-3</v>
      </c>
      <c r="H654" s="10" t="s">
        <v>1858</v>
      </c>
      <c r="I654" s="16" t="s">
        <v>4177</v>
      </c>
      <c r="J654" s="10" t="s">
        <v>1397</v>
      </c>
      <c r="K654" s="10" t="s">
        <v>1397</v>
      </c>
      <c r="L654" s="8"/>
      <c r="M654" s="8"/>
      <c r="N654" s="10" t="s">
        <v>224</v>
      </c>
      <c r="O654" s="10" t="s">
        <v>4140</v>
      </c>
      <c r="P654" s="10" t="s">
        <v>4178</v>
      </c>
    </row>
    <row r="655" spans="1:16" x14ac:dyDescent="0.3">
      <c r="A655" s="5">
        <v>347</v>
      </c>
      <c r="B655" s="10">
        <v>12.52</v>
      </c>
      <c r="C655" s="10">
        <f t="shared" si="40"/>
        <v>12.52</v>
      </c>
      <c r="D655" s="6">
        <f t="shared" si="41"/>
        <v>1.2065446127946127E-3</v>
      </c>
      <c r="E655" s="6">
        <v>2.6543981481481484E-3</v>
      </c>
      <c r="F655" s="6">
        <f t="shared" si="42"/>
        <v>5.839675925925927E-3</v>
      </c>
      <c r="G655" s="6">
        <f t="shared" si="43"/>
        <v>9.0514976851851867E-3</v>
      </c>
      <c r="H655" s="10" t="s">
        <v>1863</v>
      </c>
      <c r="I655" s="16" t="s">
        <v>4179</v>
      </c>
      <c r="J655" s="10" t="s">
        <v>1399</v>
      </c>
      <c r="K655" s="10" t="s">
        <v>1399</v>
      </c>
      <c r="L655" s="8"/>
      <c r="M655" s="10" t="s">
        <v>1548</v>
      </c>
      <c r="N655" s="10" t="s">
        <v>232</v>
      </c>
      <c r="O655" s="10" t="s">
        <v>4180</v>
      </c>
      <c r="P655" s="10" t="s">
        <v>4181</v>
      </c>
    </row>
    <row r="656" spans="1:16" x14ac:dyDescent="0.3">
      <c r="A656" s="5">
        <v>346</v>
      </c>
      <c r="B656" s="10">
        <v>12.53</v>
      </c>
      <c r="C656" s="10">
        <f t="shared" si="40"/>
        <v>12.53</v>
      </c>
      <c r="D656" s="6">
        <f t="shared" si="41"/>
        <v>1.2070707070707069E-3</v>
      </c>
      <c r="E656" s="6">
        <v>2.6555555555555555E-3</v>
      </c>
      <c r="F656" s="6">
        <f t="shared" si="42"/>
        <v>5.8422222222222226E-3</v>
      </c>
      <c r="G656" s="6">
        <f t="shared" si="43"/>
        <v>9.0554444444444458E-3</v>
      </c>
      <c r="H656" s="10" t="s">
        <v>1866</v>
      </c>
      <c r="I656" s="16" t="s">
        <v>4182</v>
      </c>
      <c r="J656" s="10" t="s">
        <v>1402</v>
      </c>
      <c r="K656" s="10" t="s">
        <v>1402</v>
      </c>
      <c r="L656" s="8"/>
      <c r="M656" s="8"/>
      <c r="N656" s="10" t="s">
        <v>236</v>
      </c>
      <c r="O656" s="10" t="s">
        <v>4183</v>
      </c>
      <c r="P656" s="10" t="s">
        <v>4184</v>
      </c>
    </row>
    <row r="657" spans="1:16" x14ac:dyDescent="0.3">
      <c r="A657" s="5">
        <v>345</v>
      </c>
      <c r="B657" s="8"/>
      <c r="C657" s="10" t="str">
        <f t="shared" si="40"/>
        <v>-</v>
      </c>
      <c r="D657" s="6">
        <f t="shared" si="41"/>
        <v>1.2081228956228956E-3</v>
      </c>
      <c r="E657" s="6">
        <v>2.6578703703703703E-3</v>
      </c>
      <c r="F657" s="6">
        <f t="shared" si="42"/>
        <v>5.8473148148148156E-3</v>
      </c>
      <c r="G657" s="6">
        <f t="shared" si="43"/>
        <v>9.063337962962964E-3</v>
      </c>
      <c r="H657" s="10" t="s">
        <v>4185</v>
      </c>
      <c r="I657" s="16" t="s">
        <v>4186</v>
      </c>
      <c r="J657" s="10" t="s">
        <v>2557</v>
      </c>
      <c r="K657" s="10" t="s">
        <v>2557</v>
      </c>
      <c r="L657" s="8"/>
      <c r="M657" s="10" t="s">
        <v>1553</v>
      </c>
      <c r="N657" s="10" t="s">
        <v>244</v>
      </c>
      <c r="O657" s="10" t="s">
        <v>4187</v>
      </c>
      <c r="P657" s="10" t="s">
        <v>4188</v>
      </c>
    </row>
    <row r="658" spans="1:16" x14ac:dyDescent="0.3">
      <c r="A658" s="5">
        <v>344</v>
      </c>
      <c r="B658" s="10">
        <v>12.54</v>
      </c>
      <c r="C658" s="10">
        <f t="shared" si="40"/>
        <v>12.54</v>
      </c>
      <c r="D658" s="6">
        <f t="shared" si="41"/>
        <v>1.2091750841750841E-3</v>
      </c>
      <c r="E658" s="6">
        <v>2.6601851851851851E-3</v>
      </c>
      <c r="F658" s="6">
        <f t="shared" si="42"/>
        <v>5.8524074074074077E-3</v>
      </c>
      <c r="G658" s="6">
        <f t="shared" si="43"/>
        <v>9.0712314814814822E-3</v>
      </c>
      <c r="H658" s="10" t="s">
        <v>1872</v>
      </c>
      <c r="I658" s="16" t="s">
        <v>4189</v>
      </c>
      <c r="J658" s="10" t="s">
        <v>1405</v>
      </c>
      <c r="K658" s="10" t="s">
        <v>1405</v>
      </c>
      <c r="L658" s="8"/>
      <c r="M658" s="8"/>
      <c r="N658" s="10" t="s">
        <v>248</v>
      </c>
      <c r="O658" s="10" t="s">
        <v>4190</v>
      </c>
      <c r="P658" s="10" t="s">
        <v>4191</v>
      </c>
    </row>
    <row r="659" spans="1:16" x14ac:dyDescent="0.3">
      <c r="A659" s="5">
        <v>343</v>
      </c>
      <c r="B659" s="10">
        <v>12.55</v>
      </c>
      <c r="C659" s="10">
        <f t="shared" si="40"/>
        <v>12.55</v>
      </c>
      <c r="D659" s="6">
        <f t="shared" si="41"/>
        <v>1.2097011784511784E-3</v>
      </c>
      <c r="E659" s="6">
        <v>2.6613425925925928E-3</v>
      </c>
      <c r="F659" s="6">
        <f t="shared" si="42"/>
        <v>5.8549537037037042E-3</v>
      </c>
      <c r="G659" s="6">
        <f t="shared" si="43"/>
        <v>9.0751782407407413E-3</v>
      </c>
      <c r="H659" s="10" t="s">
        <v>4192</v>
      </c>
      <c r="I659" s="16" t="s">
        <v>4193</v>
      </c>
      <c r="J659" s="10" t="s">
        <v>1407</v>
      </c>
      <c r="K659" s="10" t="s">
        <v>1407</v>
      </c>
      <c r="L659" s="8"/>
      <c r="M659" s="10" t="s">
        <v>1559</v>
      </c>
      <c r="N659" s="10" t="s">
        <v>256</v>
      </c>
      <c r="O659" s="10" t="s">
        <v>4194</v>
      </c>
      <c r="P659" s="10" t="s">
        <v>4195</v>
      </c>
    </row>
    <row r="660" spans="1:16" x14ac:dyDescent="0.3">
      <c r="A660" s="5">
        <v>342</v>
      </c>
      <c r="B660" s="8"/>
      <c r="C660" s="10" t="str">
        <f t="shared" si="40"/>
        <v>-</v>
      </c>
      <c r="D660" s="6">
        <f t="shared" si="41"/>
        <v>1.2107533670033669E-3</v>
      </c>
      <c r="E660" s="6">
        <v>2.6636574074074076E-3</v>
      </c>
      <c r="F660" s="6">
        <f t="shared" si="42"/>
        <v>5.8600462962962972E-3</v>
      </c>
      <c r="G660" s="6">
        <f t="shared" si="43"/>
        <v>9.0830717592592612E-3</v>
      </c>
      <c r="H660" s="10" t="s">
        <v>4196</v>
      </c>
      <c r="I660" s="16" t="s">
        <v>4197</v>
      </c>
      <c r="J660" s="10" t="s">
        <v>1410</v>
      </c>
      <c r="K660" s="10" t="s">
        <v>1410</v>
      </c>
      <c r="L660" s="8"/>
      <c r="M660" s="8"/>
      <c r="N660" s="10" t="s">
        <v>261</v>
      </c>
      <c r="O660" s="10" t="s">
        <v>4198</v>
      </c>
      <c r="P660" s="10" t="s">
        <v>4199</v>
      </c>
    </row>
    <row r="661" spans="1:16" x14ac:dyDescent="0.3">
      <c r="A661" s="5">
        <v>341</v>
      </c>
      <c r="B661" s="10">
        <v>12.56</v>
      </c>
      <c r="C661" s="10">
        <f t="shared" si="40"/>
        <v>12.56</v>
      </c>
      <c r="D661" s="6">
        <f t="shared" si="41"/>
        <v>1.2118055555555556E-3</v>
      </c>
      <c r="E661" s="6">
        <v>2.6659722222222224E-3</v>
      </c>
      <c r="F661" s="6">
        <f t="shared" si="42"/>
        <v>5.8651388888888894E-3</v>
      </c>
      <c r="G661" s="6">
        <f t="shared" si="43"/>
        <v>9.0909652777777794E-3</v>
      </c>
      <c r="H661" s="10" t="s">
        <v>1875</v>
      </c>
      <c r="I661" s="16" t="s">
        <v>4200</v>
      </c>
      <c r="J661" s="10" t="s">
        <v>1412</v>
      </c>
      <c r="K661" s="10" t="s">
        <v>1412</v>
      </c>
      <c r="L661" s="8"/>
      <c r="M661" s="8"/>
      <c r="N661" s="10" t="s">
        <v>268</v>
      </c>
      <c r="O661" s="10" t="s">
        <v>4201</v>
      </c>
      <c r="P661" s="10" t="s">
        <v>4202</v>
      </c>
    </row>
    <row r="662" spans="1:16" x14ac:dyDescent="0.3">
      <c r="A662" s="5">
        <v>340</v>
      </c>
      <c r="B662" s="10">
        <v>12.57</v>
      </c>
      <c r="C662" s="10">
        <f t="shared" si="40"/>
        <v>12.57</v>
      </c>
      <c r="D662" s="6">
        <f t="shared" si="41"/>
        <v>1.2123316498316497E-3</v>
      </c>
      <c r="E662" s="6">
        <v>2.6671296296296295E-3</v>
      </c>
      <c r="F662" s="6">
        <f t="shared" si="42"/>
        <v>5.8676851851851859E-3</v>
      </c>
      <c r="G662" s="6">
        <f t="shared" si="43"/>
        <v>9.0949120370370385E-3</v>
      </c>
      <c r="H662" s="10" t="s">
        <v>4203</v>
      </c>
      <c r="I662" s="16" t="s">
        <v>4204</v>
      </c>
      <c r="J662" s="10" t="s">
        <v>1416</v>
      </c>
      <c r="K662" s="10" t="s">
        <v>1416</v>
      </c>
      <c r="L662" s="10" t="s">
        <v>1625</v>
      </c>
      <c r="M662" s="10" t="s">
        <v>1562</v>
      </c>
      <c r="N662" s="10" t="s">
        <v>277</v>
      </c>
      <c r="O662" s="10" t="s">
        <v>4205</v>
      </c>
      <c r="P662" s="10" t="s">
        <v>4206</v>
      </c>
    </row>
    <row r="663" spans="1:16" x14ac:dyDescent="0.3">
      <c r="A663" s="5">
        <v>339</v>
      </c>
      <c r="B663" s="8"/>
      <c r="C663" s="10" t="str">
        <f t="shared" si="40"/>
        <v>-</v>
      </c>
      <c r="D663" s="6">
        <f t="shared" si="41"/>
        <v>1.2133838383838382E-3</v>
      </c>
      <c r="E663" s="6">
        <v>2.6694444444444443E-3</v>
      </c>
      <c r="F663" s="6">
        <f t="shared" si="42"/>
        <v>5.872777777777778E-3</v>
      </c>
      <c r="G663" s="6">
        <f t="shared" si="43"/>
        <v>9.1028055555555567E-3</v>
      </c>
      <c r="H663" s="10" t="s">
        <v>1880</v>
      </c>
      <c r="I663" s="16" t="s">
        <v>4207</v>
      </c>
      <c r="J663" s="10" t="s">
        <v>1418</v>
      </c>
      <c r="K663" s="10" t="s">
        <v>1418</v>
      </c>
      <c r="L663" s="8"/>
      <c r="M663" s="8"/>
      <c r="N663" s="10" t="s">
        <v>280</v>
      </c>
      <c r="O663" s="10" t="s">
        <v>4208</v>
      </c>
      <c r="P663" s="10" t="s">
        <v>4209</v>
      </c>
    </row>
    <row r="664" spans="1:16" x14ac:dyDescent="0.3">
      <c r="A664" s="5">
        <v>338</v>
      </c>
      <c r="B664" s="10">
        <v>12.58</v>
      </c>
      <c r="C664" s="10">
        <f t="shared" si="40"/>
        <v>12.58</v>
      </c>
      <c r="D664" s="6">
        <f t="shared" si="41"/>
        <v>1.2139099326599326E-3</v>
      </c>
      <c r="E664" s="6">
        <v>2.670601851851852E-3</v>
      </c>
      <c r="F664" s="6">
        <f t="shared" si="42"/>
        <v>5.8753240740740745E-3</v>
      </c>
      <c r="G664" s="6">
        <f t="shared" si="43"/>
        <v>9.1067523148148158E-3</v>
      </c>
      <c r="H664" s="10" t="s">
        <v>1884</v>
      </c>
      <c r="I664" s="16" t="s">
        <v>4210</v>
      </c>
      <c r="J664" s="10" t="s">
        <v>2543</v>
      </c>
      <c r="K664" s="10" t="s">
        <v>2543</v>
      </c>
      <c r="L664" s="8"/>
      <c r="M664" s="10" t="s">
        <v>1567</v>
      </c>
      <c r="N664" s="10" t="s">
        <v>288</v>
      </c>
      <c r="O664" s="10" t="s">
        <v>4211</v>
      </c>
      <c r="P664" s="10" t="s">
        <v>4212</v>
      </c>
    </row>
    <row r="665" spans="1:16" x14ac:dyDescent="0.3">
      <c r="A665" s="5">
        <v>337</v>
      </c>
      <c r="B665" s="10">
        <v>12.59</v>
      </c>
      <c r="C665" s="10">
        <f t="shared" si="40"/>
        <v>12.59</v>
      </c>
      <c r="D665" s="6">
        <f t="shared" si="41"/>
        <v>1.2149621212121211E-3</v>
      </c>
      <c r="E665" s="6">
        <v>2.6729166666666668E-3</v>
      </c>
      <c r="F665" s="6">
        <f t="shared" si="42"/>
        <v>5.8804166666666675E-3</v>
      </c>
      <c r="G665" s="6">
        <f t="shared" si="43"/>
        <v>9.1146458333333357E-3</v>
      </c>
      <c r="H665" s="10" t="s">
        <v>4213</v>
      </c>
      <c r="I665" s="16" t="s">
        <v>4214</v>
      </c>
      <c r="J665" s="10" t="s">
        <v>1421</v>
      </c>
      <c r="K665" s="10" t="s">
        <v>1421</v>
      </c>
      <c r="L665" s="8"/>
      <c r="M665" s="8"/>
      <c r="N665" s="10" t="s">
        <v>292</v>
      </c>
      <c r="O665" s="10" t="s">
        <v>4215</v>
      </c>
      <c r="P665" s="10" t="s">
        <v>4216</v>
      </c>
    </row>
    <row r="666" spans="1:16" x14ac:dyDescent="0.3">
      <c r="A666" s="5">
        <v>336</v>
      </c>
      <c r="B666" s="8"/>
      <c r="C666" s="10" t="str">
        <f t="shared" si="40"/>
        <v>-</v>
      </c>
      <c r="D666" s="6">
        <f t="shared" si="41"/>
        <v>1.2160143097643098E-3</v>
      </c>
      <c r="E666" s="6">
        <v>2.6752314814814816E-3</v>
      </c>
      <c r="F666" s="6">
        <f t="shared" si="42"/>
        <v>5.8855092592592596E-3</v>
      </c>
      <c r="G666" s="6">
        <f t="shared" si="43"/>
        <v>9.1225393518518522E-3</v>
      </c>
      <c r="H666" s="10" t="s">
        <v>4217</v>
      </c>
      <c r="I666" s="16" t="s">
        <v>4218</v>
      </c>
      <c r="J666" s="10" t="s">
        <v>1424</v>
      </c>
      <c r="K666" s="10" t="s">
        <v>1424</v>
      </c>
      <c r="L666" s="8"/>
      <c r="M666" s="10" t="s">
        <v>1573</v>
      </c>
      <c r="N666" s="10" t="s">
        <v>300</v>
      </c>
      <c r="O666" s="10" t="s">
        <v>4219</v>
      </c>
      <c r="P666" s="10" t="s">
        <v>4220</v>
      </c>
    </row>
    <row r="667" spans="1:16" x14ac:dyDescent="0.3">
      <c r="A667" s="5">
        <v>335</v>
      </c>
      <c r="B667" s="10">
        <v>12.6</v>
      </c>
      <c r="C667" s="10">
        <f t="shared" si="40"/>
        <v>12.6</v>
      </c>
      <c r="D667" s="6">
        <f t="shared" si="41"/>
        <v>1.2170664983164982E-3</v>
      </c>
      <c r="E667" s="6">
        <v>2.6775462962962964E-3</v>
      </c>
      <c r="F667" s="6">
        <f t="shared" si="42"/>
        <v>5.8906018518518526E-3</v>
      </c>
      <c r="G667" s="6">
        <f t="shared" si="43"/>
        <v>9.1304328703703721E-3</v>
      </c>
      <c r="H667" s="10" t="s">
        <v>4221</v>
      </c>
      <c r="I667" s="16" t="s">
        <v>4222</v>
      </c>
      <c r="J667" s="10" t="s">
        <v>1425</v>
      </c>
      <c r="K667" s="10" t="s">
        <v>1425</v>
      </c>
      <c r="L667" s="8"/>
      <c r="M667" s="8"/>
      <c r="N667" s="10" t="s">
        <v>303</v>
      </c>
      <c r="O667" s="10" t="s">
        <v>4223</v>
      </c>
      <c r="P667" s="10" t="s">
        <v>4224</v>
      </c>
    </row>
    <row r="668" spans="1:16" x14ac:dyDescent="0.3">
      <c r="A668" s="5">
        <v>334</v>
      </c>
      <c r="B668" s="10">
        <v>12.61</v>
      </c>
      <c r="C668" s="10">
        <f t="shared" si="40"/>
        <v>12.61</v>
      </c>
      <c r="D668" s="6">
        <f t="shared" si="41"/>
        <v>1.2175925925925924E-3</v>
      </c>
      <c r="E668" s="6">
        <v>2.6787037037037035E-3</v>
      </c>
      <c r="F668" s="6">
        <f t="shared" si="42"/>
        <v>5.8931481481481482E-3</v>
      </c>
      <c r="G668" s="6">
        <f t="shared" si="43"/>
        <v>9.1343796296296294E-3</v>
      </c>
      <c r="H668" s="10" t="s">
        <v>2649</v>
      </c>
      <c r="I668" s="16" t="s">
        <v>4225</v>
      </c>
      <c r="J668" s="10" t="s">
        <v>1428</v>
      </c>
      <c r="K668" s="10" t="s">
        <v>1428</v>
      </c>
      <c r="L668" s="8"/>
      <c r="M668" s="8"/>
      <c r="N668" s="10" t="s">
        <v>311</v>
      </c>
      <c r="O668" s="10" t="s">
        <v>4226</v>
      </c>
      <c r="P668" s="10" t="s">
        <v>4227</v>
      </c>
    </row>
    <row r="669" spans="1:16" x14ac:dyDescent="0.3">
      <c r="A669" s="5">
        <v>333</v>
      </c>
      <c r="B669" s="8"/>
      <c r="C669" s="10" t="str">
        <f t="shared" si="40"/>
        <v>-</v>
      </c>
      <c r="D669" s="6">
        <f t="shared" si="41"/>
        <v>1.2186447811447809E-3</v>
      </c>
      <c r="E669" s="6">
        <v>2.6810185185185183E-3</v>
      </c>
      <c r="F669" s="6">
        <f t="shared" si="42"/>
        <v>5.8982407407407412E-3</v>
      </c>
      <c r="G669" s="6">
        <f t="shared" si="43"/>
        <v>9.1422731481481494E-3</v>
      </c>
      <c r="H669" s="10" t="s">
        <v>1892</v>
      </c>
      <c r="I669" s="16" t="s">
        <v>4228</v>
      </c>
      <c r="J669" s="10" t="s">
        <v>2534</v>
      </c>
      <c r="K669" s="10" t="s">
        <v>2534</v>
      </c>
      <c r="L669" s="8"/>
      <c r="M669" s="10" t="s">
        <v>1576</v>
      </c>
      <c r="N669" s="10" t="s">
        <v>314</v>
      </c>
      <c r="O669" s="10" t="s">
        <v>4229</v>
      </c>
      <c r="P669" s="10" t="s">
        <v>4230</v>
      </c>
    </row>
    <row r="670" spans="1:16" x14ac:dyDescent="0.3">
      <c r="A670" s="5">
        <v>332</v>
      </c>
      <c r="B670" s="10">
        <v>12.62</v>
      </c>
      <c r="C670" s="10">
        <f t="shared" si="40"/>
        <v>12.62</v>
      </c>
      <c r="D670" s="6">
        <f t="shared" si="41"/>
        <v>1.2196969696969696E-3</v>
      </c>
      <c r="E670" s="6">
        <v>2.6833333333333331E-3</v>
      </c>
      <c r="F670" s="6">
        <f t="shared" si="42"/>
        <v>5.9033333333333333E-3</v>
      </c>
      <c r="G670" s="6">
        <f t="shared" si="43"/>
        <v>9.1501666666666676E-3</v>
      </c>
      <c r="H670" s="10" t="s">
        <v>4231</v>
      </c>
      <c r="I670" s="16" t="s">
        <v>4232</v>
      </c>
      <c r="J670" s="10" t="s">
        <v>1430</v>
      </c>
      <c r="K670" s="10" t="s">
        <v>1430</v>
      </c>
      <c r="L670" s="8"/>
      <c r="M670" s="8"/>
      <c r="N670" s="10" t="s">
        <v>323</v>
      </c>
      <c r="O670" s="10" t="s">
        <v>4233</v>
      </c>
      <c r="P670" s="10" t="s">
        <v>4234</v>
      </c>
    </row>
    <row r="671" spans="1:16" x14ac:dyDescent="0.3">
      <c r="A671" s="5">
        <v>331</v>
      </c>
      <c r="B671" s="10">
        <v>12.63</v>
      </c>
      <c r="C671" s="10">
        <f t="shared" si="40"/>
        <v>12.63</v>
      </c>
      <c r="D671" s="6">
        <f t="shared" si="41"/>
        <v>1.2207491582491583E-3</v>
      </c>
      <c r="E671" s="6">
        <v>2.6856481481481484E-3</v>
      </c>
      <c r="F671" s="6">
        <f t="shared" si="42"/>
        <v>5.9084259259259272E-3</v>
      </c>
      <c r="G671" s="6">
        <f t="shared" si="43"/>
        <v>9.1580601851851875E-3</v>
      </c>
      <c r="H671" s="10" t="s">
        <v>1899</v>
      </c>
      <c r="I671" s="16" t="s">
        <v>4235</v>
      </c>
      <c r="J671" s="10" t="s">
        <v>1434</v>
      </c>
      <c r="K671" s="10" t="s">
        <v>1434</v>
      </c>
      <c r="L671" s="10" t="s">
        <v>1642</v>
      </c>
      <c r="M671" s="10" t="s">
        <v>1581</v>
      </c>
      <c r="N671" s="10" t="s">
        <v>331</v>
      </c>
      <c r="O671" s="10" t="s">
        <v>4236</v>
      </c>
      <c r="P671" s="10" t="s">
        <v>4237</v>
      </c>
    </row>
    <row r="672" spans="1:16" x14ac:dyDescent="0.3">
      <c r="A672" s="5">
        <v>330</v>
      </c>
      <c r="B672" s="8"/>
      <c r="C672" s="10" t="str">
        <f t="shared" si="40"/>
        <v>-</v>
      </c>
      <c r="D672" s="6">
        <f t="shared" si="41"/>
        <v>1.2218013468013468E-3</v>
      </c>
      <c r="E672" s="6">
        <v>2.6879629629629632E-3</v>
      </c>
      <c r="F672" s="6">
        <f t="shared" si="42"/>
        <v>5.9135185185185193E-3</v>
      </c>
      <c r="G672" s="6">
        <f t="shared" si="43"/>
        <v>9.1659537037037057E-3</v>
      </c>
      <c r="H672" s="10" t="s">
        <v>4238</v>
      </c>
      <c r="I672" s="16" t="s">
        <v>4239</v>
      </c>
      <c r="J672" s="10" t="s">
        <v>1436</v>
      </c>
      <c r="K672" s="10" t="s">
        <v>1436</v>
      </c>
      <c r="L672" s="8"/>
      <c r="M672" s="8"/>
      <c r="N672" s="10" t="s">
        <v>334</v>
      </c>
      <c r="O672" s="10" t="s">
        <v>4240</v>
      </c>
      <c r="P672" s="10" t="s">
        <v>4241</v>
      </c>
    </row>
    <row r="673" spans="1:16" x14ac:dyDescent="0.3">
      <c r="A673" s="5">
        <v>329</v>
      </c>
      <c r="B673" s="10">
        <v>12.64</v>
      </c>
      <c r="C673" s="10">
        <f t="shared" si="40"/>
        <v>12.64</v>
      </c>
      <c r="D673" s="6">
        <f t="shared" si="41"/>
        <v>1.2223274410774411E-3</v>
      </c>
      <c r="E673" s="6">
        <v>2.6891203703703708E-3</v>
      </c>
      <c r="F673" s="6">
        <f t="shared" si="42"/>
        <v>5.9160648148148158E-3</v>
      </c>
      <c r="G673" s="6">
        <f t="shared" si="43"/>
        <v>9.1699004629629648E-3</v>
      </c>
      <c r="H673" s="10" t="s">
        <v>1907</v>
      </c>
      <c r="I673" s="16" t="s">
        <v>4242</v>
      </c>
      <c r="J673" s="10" t="s">
        <v>1439</v>
      </c>
      <c r="K673" s="10" t="s">
        <v>1439</v>
      </c>
      <c r="L673" s="8"/>
      <c r="M673" s="10" t="s">
        <v>1586</v>
      </c>
      <c r="N673" s="10" t="s">
        <v>342</v>
      </c>
      <c r="O673" s="10" t="s">
        <v>4243</v>
      </c>
      <c r="P673" s="10" t="s">
        <v>4244</v>
      </c>
    </row>
    <row r="674" spans="1:16" x14ac:dyDescent="0.3">
      <c r="A674" s="5">
        <v>328</v>
      </c>
      <c r="B674" s="10">
        <v>12.65</v>
      </c>
      <c r="C674" s="10">
        <f t="shared" si="40"/>
        <v>12.65</v>
      </c>
      <c r="D674" s="6">
        <f t="shared" si="41"/>
        <v>1.2233796296296298E-3</v>
      </c>
      <c r="E674" s="6">
        <v>2.6914351851851856E-3</v>
      </c>
      <c r="F674" s="6">
        <f t="shared" si="42"/>
        <v>5.9211574074074088E-3</v>
      </c>
      <c r="G674" s="6">
        <f t="shared" si="43"/>
        <v>9.1777939814814847E-3</v>
      </c>
      <c r="H674" s="10" t="s">
        <v>4245</v>
      </c>
      <c r="I674" s="16" t="s">
        <v>4246</v>
      </c>
      <c r="J674" s="10" t="s">
        <v>4247</v>
      </c>
      <c r="K674" s="10" t="s">
        <v>4247</v>
      </c>
      <c r="L674" s="8"/>
      <c r="M674" s="8"/>
      <c r="N674" s="10" t="s">
        <v>345</v>
      </c>
      <c r="O674" s="10" t="s">
        <v>4248</v>
      </c>
      <c r="P674" s="10" t="s">
        <v>4249</v>
      </c>
    </row>
    <row r="675" spans="1:16" x14ac:dyDescent="0.3">
      <c r="A675" s="5">
        <v>327</v>
      </c>
      <c r="B675" s="8"/>
      <c r="C675" s="10" t="str">
        <f t="shared" si="40"/>
        <v>-</v>
      </c>
      <c r="D675" s="6">
        <f t="shared" si="41"/>
        <v>1.2244318181818183E-3</v>
      </c>
      <c r="E675" s="6">
        <v>2.6937500000000004E-3</v>
      </c>
      <c r="F675" s="6">
        <f t="shared" si="42"/>
        <v>5.926250000000001E-3</v>
      </c>
      <c r="G675" s="6">
        <f t="shared" si="43"/>
        <v>9.1856875000000011E-3</v>
      </c>
      <c r="H675" s="10" t="s">
        <v>4250</v>
      </c>
      <c r="I675" s="16" t="s">
        <v>4251</v>
      </c>
      <c r="J675" s="10" t="s">
        <v>1442</v>
      </c>
      <c r="K675" s="10" t="s">
        <v>1442</v>
      </c>
      <c r="L675" s="8"/>
      <c r="M675" s="8"/>
      <c r="N675" s="10" t="s">
        <v>354</v>
      </c>
      <c r="O675" s="10" t="s">
        <v>4252</v>
      </c>
      <c r="P675" s="10" t="s">
        <v>4253</v>
      </c>
    </row>
    <row r="676" spans="1:16" x14ac:dyDescent="0.3">
      <c r="A676" s="5">
        <v>326</v>
      </c>
      <c r="B676" s="10">
        <v>12.66</v>
      </c>
      <c r="C676" s="10">
        <f t="shared" si="40"/>
        <v>12.66</v>
      </c>
      <c r="D676" s="6">
        <f t="shared" si="41"/>
        <v>1.2254840067340068E-3</v>
      </c>
      <c r="E676" s="6">
        <v>2.6960648148148152E-3</v>
      </c>
      <c r="F676" s="6">
        <f t="shared" si="42"/>
        <v>5.931342592592594E-3</v>
      </c>
      <c r="G676" s="6">
        <f t="shared" si="43"/>
        <v>9.1935810185185211E-3</v>
      </c>
      <c r="H676" s="10" t="s">
        <v>2668</v>
      </c>
      <c r="I676" s="16" t="s">
        <v>4254</v>
      </c>
      <c r="J676" s="10" t="s">
        <v>1444</v>
      </c>
      <c r="K676" s="10" t="s">
        <v>1444</v>
      </c>
      <c r="L676" s="8"/>
      <c r="M676" s="10" t="s">
        <v>1589</v>
      </c>
      <c r="N676" s="10" t="s">
        <v>357</v>
      </c>
      <c r="O676" s="10" t="s">
        <v>4255</v>
      </c>
      <c r="P676" s="10" t="s">
        <v>4256</v>
      </c>
    </row>
    <row r="677" spans="1:16" x14ac:dyDescent="0.3">
      <c r="A677" s="5">
        <v>325</v>
      </c>
      <c r="B677" s="10">
        <v>12.67</v>
      </c>
      <c r="C677" s="10">
        <f t="shared" si="40"/>
        <v>12.67</v>
      </c>
      <c r="D677" s="6">
        <f t="shared" si="41"/>
        <v>1.2265361952861951E-3</v>
      </c>
      <c r="E677" s="6">
        <v>2.6983796296296296E-3</v>
      </c>
      <c r="F677" s="6">
        <f t="shared" si="42"/>
        <v>5.9364351851851852E-3</v>
      </c>
      <c r="G677" s="6">
        <f t="shared" si="43"/>
        <v>9.2014745370370375E-3</v>
      </c>
      <c r="H677" s="10" t="s">
        <v>1913</v>
      </c>
      <c r="I677" s="16" t="s">
        <v>4257</v>
      </c>
      <c r="J677" s="10" t="s">
        <v>1447</v>
      </c>
      <c r="K677" s="10" t="s">
        <v>1447</v>
      </c>
      <c r="L677" s="8"/>
      <c r="M677" s="8"/>
      <c r="N677" s="10" t="s">
        <v>366</v>
      </c>
      <c r="O677" s="10" t="s">
        <v>4258</v>
      </c>
      <c r="P677" s="10" t="s">
        <v>4259</v>
      </c>
    </row>
    <row r="678" spans="1:16" x14ac:dyDescent="0.3">
      <c r="A678" s="5">
        <v>324</v>
      </c>
      <c r="B678" s="10">
        <v>12.68</v>
      </c>
      <c r="C678" s="10">
        <f t="shared" si="40"/>
        <v>12.68</v>
      </c>
      <c r="D678" s="6">
        <f t="shared" si="41"/>
        <v>1.2270622895622894E-3</v>
      </c>
      <c r="E678" s="6">
        <v>2.6995370370370367E-3</v>
      </c>
      <c r="F678" s="6">
        <f t="shared" si="42"/>
        <v>5.9389814814814817E-3</v>
      </c>
      <c r="G678" s="6">
        <f t="shared" si="43"/>
        <v>9.2054212962962966E-3</v>
      </c>
      <c r="H678" s="10" t="s">
        <v>1916</v>
      </c>
      <c r="I678" s="16" t="s">
        <v>4260</v>
      </c>
      <c r="J678" s="10" t="s">
        <v>1450</v>
      </c>
      <c r="K678" s="10" t="s">
        <v>1450</v>
      </c>
      <c r="L678" s="8"/>
      <c r="M678" s="10" t="s">
        <v>1595</v>
      </c>
      <c r="N678" s="10" t="s">
        <v>373</v>
      </c>
      <c r="O678" s="10" t="s">
        <v>4261</v>
      </c>
      <c r="P678" s="10" t="s">
        <v>4262</v>
      </c>
    </row>
    <row r="679" spans="1:16" x14ac:dyDescent="0.3">
      <c r="A679" s="5">
        <v>323</v>
      </c>
      <c r="B679" s="8"/>
      <c r="C679" s="10" t="str">
        <f t="shared" si="40"/>
        <v>-</v>
      </c>
      <c r="D679" s="6">
        <f t="shared" si="41"/>
        <v>1.2281144781144779E-3</v>
      </c>
      <c r="E679" s="6">
        <v>2.7018518518518515E-3</v>
      </c>
      <c r="F679" s="6">
        <f t="shared" si="42"/>
        <v>5.9440740740740738E-3</v>
      </c>
      <c r="G679" s="6">
        <f t="shared" si="43"/>
        <v>9.2133148148148148E-3</v>
      </c>
      <c r="H679" s="10" t="s">
        <v>4263</v>
      </c>
      <c r="I679" s="16" t="s">
        <v>4264</v>
      </c>
      <c r="J679" s="10" t="s">
        <v>2514</v>
      </c>
      <c r="K679" s="10" t="s">
        <v>2514</v>
      </c>
      <c r="L679" s="8"/>
      <c r="M679" s="8"/>
      <c r="N679" s="10" t="s">
        <v>377</v>
      </c>
      <c r="O679" s="10" t="s">
        <v>4265</v>
      </c>
      <c r="P679" s="10" t="s">
        <v>4266</v>
      </c>
    </row>
    <row r="680" spans="1:16" x14ac:dyDescent="0.3">
      <c r="A680" s="5">
        <v>322</v>
      </c>
      <c r="B680" s="10">
        <v>12.69</v>
      </c>
      <c r="C680" s="10">
        <f t="shared" si="40"/>
        <v>12.69</v>
      </c>
      <c r="D680" s="6">
        <f t="shared" si="41"/>
        <v>1.2286405723905723E-3</v>
      </c>
      <c r="E680" s="6">
        <v>2.7030092592592592E-3</v>
      </c>
      <c r="F680" s="6">
        <f t="shared" si="42"/>
        <v>5.9466203703703703E-3</v>
      </c>
      <c r="G680" s="6">
        <f t="shared" si="43"/>
        <v>9.2172615740740739E-3</v>
      </c>
      <c r="H680" s="10" t="s">
        <v>4267</v>
      </c>
      <c r="I680" s="16" t="s">
        <v>4268</v>
      </c>
      <c r="J680" s="10" t="s">
        <v>1453</v>
      </c>
      <c r="K680" s="10" t="s">
        <v>1453</v>
      </c>
      <c r="L680" s="8"/>
      <c r="M680" s="10" t="s">
        <v>1600</v>
      </c>
      <c r="N680" s="10" t="s">
        <v>385</v>
      </c>
      <c r="O680" s="10" t="s">
        <v>4269</v>
      </c>
      <c r="P680" s="10" t="s">
        <v>4270</v>
      </c>
    </row>
    <row r="681" spans="1:16" x14ac:dyDescent="0.3">
      <c r="A681" s="5">
        <v>321</v>
      </c>
      <c r="B681" s="10">
        <v>12.7</v>
      </c>
      <c r="C681" s="10">
        <f t="shared" si="40"/>
        <v>12.7</v>
      </c>
      <c r="D681" s="6">
        <f t="shared" si="41"/>
        <v>1.2296927609427607E-3</v>
      </c>
      <c r="E681" s="6">
        <v>2.705324074074074E-3</v>
      </c>
      <c r="F681" s="6">
        <f t="shared" si="42"/>
        <v>5.9517129629629633E-3</v>
      </c>
      <c r="G681" s="6">
        <f t="shared" si="43"/>
        <v>9.2251550925925938E-3</v>
      </c>
      <c r="H681" s="10" t="s">
        <v>4271</v>
      </c>
      <c r="I681" s="16" t="s">
        <v>4272</v>
      </c>
      <c r="J681" s="10" t="s">
        <v>1455</v>
      </c>
      <c r="K681" s="10" t="s">
        <v>1455</v>
      </c>
      <c r="L681" s="10" t="s">
        <v>1659</v>
      </c>
      <c r="M681" s="8"/>
      <c r="N681" s="10" t="s">
        <v>389</v>
      </c>
      <c r="O681" s="10" t="s">
        <v>4273</v>
      </c>
      <c r="P681" s="10" t="s">
        <v>4274</v>
      </c>
    </row>
    <row r="682" spans="1:16" x14ac:dyDescent="0.3">
      <c r="A682" s="5">
        <v>320</v>
      </c>
      <c r="B682" s="8"/>
      <c r="C682" s="10" t="str">
        <f t="shared" si="40"/>
        <v>-</v>
      </c>
      <c r="D682" s="6">
        <f t="shared" si="41"/>
        <v>1.2307449494949494E-3</v>
      </c>
      <c r="E682" s="6">
        <v>2.7076388888888888E-3</v>
      </c>
      <c r="F682" s="6">
        <f t="shared" si="42"/>
        <v>5.9568055555555555E-3</v>
      </c>
      <c r="G682" s="6">
        <f t="shared" si="43"/>
        <v>9.233048611111112E-3</v>
      </c>
      <c r="H682" s="10" t="s">
        <v>4275</v>
      </c>
      <c r="I682" s="16" t="s">
        <v>4276</v>
      </c>
      <c r="J682" s="10" t="s">
        <v>1458</v>
      </c>
      <c r="K682" s="10" t="s">
        <v>1458</v>
      </c>
      <c r="L682" s="8"/>
      <c r="M682" s="8"/>
      <c r="N682" s="10" t="s">
        <v>398</v>
      </c>
      <c r="O682" s="10" t="s">
        <v>4277</v>
      </c>
      <c r="P682" s="10" t="s">
        <v>4278</v>
      </c>
    </row>
    <row r="683" spans="1:16" x14ac:dyDescent="0.3">
      <c r="A683" s="5">
        <v>319</v>
      </c>
      <c r="B683" s="10">
        <v>12.71</v>
      </c>
      <c r="C683" s="10">
        <f t="shared" si="40"/>
        <v>12.71</v>
      </c>
      <c r="D683" s="6">
        <f t="shared" si="41"/>
        <v>1.2312710437710438E-3</v>
      </c>
      <c r="E683" s="6">
        <v>2.7087962962962964E-3</v>
      </c>
      <c r="F683" s="6">
        <f t="shared" si="42"/>
        <v>5.9593518518518528E-3</v>
      </c>
      <c r="G683" s="6">
        <f t="shared" si="43"/>
        <v>9.2369953703703728E-3</v>
      </c>
      <c r="H683" s="10" t="s">
        <v>2688</v>
      </c>
      <c r="I683" s="16" t="s">
        <v>4279</v>
      </c>
      <c r="J683" s="10" t="s">
        <v>1461</v>
      </c>
      <c r="K683" s="10" t="s">
        <v>1461</v>
      </c>
      <c r="L683" s="8"/>
      <c r="M683" s="10" t="s">
        <v>1603</v>
      </c>
      <c r="N683" s="10" t="s">
        <v>401</v>
      </c>
      <c r="O683" s="10" t="s">
        <v>4280</v>
      </c>
      <c r="P683" s="10" t="s">
        <v>4281</v>
      </c>
    </row>
    <row r="684" spans="1:16" x14ac:dyDescent="0.3">
      <c r="A684" s="5">
        <v>318</v>
      </c>
      <c r="B684" s="10">
        <v>12.72</v>
      </c>
      <c r="C684" s="10">
        <f t="shared" si="40"/>
        <v>12.72</v>
      </c>
      <c r="D684" s="6">
        <f t="shared" si="41"/>
        <v>1.2323232323232323E-3</v>
      </c>
      <c r="E684" s="6">
        <v>2.7111111111111112E-3</v>
      </c>
      <c r="F684" s="6">
        <f t="shared" si="42"/>
        <v>5.964444444444445E-3</v>
      </c>
      <c r="G684" s="6">
        <f t="shared" si="43"/>
        <v>9.2448888888888893E-3</v>
      </c>
      <c r="H684" s="10" t="s">
        <v>1927</v>
      </c>
      <c r="I684" s="16" t="s">
        <v>4282</v>
      </c>
      <c r="J684" s="10" t="s">
        <v>2506</v>
      </c>
      <c r="K684" s="10" t="s">
        <v>2506</v>
      </c>
      <c r="L684" s="8"/>
      <c r="M684" s="8"/>
      <c r="N684" s="10" t="s">
        <v>409</v>
      </c>
      <c r="O684" s="10" t="s">
        <v>4283</v>
      </c>
      <c r="P684" s="10" t="s">
        <v>4284</v>
      </c>
    </row>
    <row r="685" spans="1:16" x14ac:dyDescent="0.3">
      <c r="A685" s="5">
        <v>317</v>
      </c>
      <c r="B685" s="10">
        <v>12.73</v>
      </c>
      <c r="C685" s="10">
        <f t="shared" si="40"/>
        <v>12.73</v>
      </c>
      <c r="D685" s="6">
        <f t="shared" si="41"/>
        <v>1.2333754208754208E-3</v>
      </c>
      <c r="E685" s="6">
        <v>2.713425925925926E-3</v>
      </c>
      <c r="F685" s="6">
        <f t="shared" si="42"/>
        <v>5.969537037037038E-3</v>
      </c>
      <c r="G685" s="6">
        <f t="shared" si="43"/>
        <v>9.2527824074074092E-3</v>
      </c>
      <c r="H685" s="10" t="s">
        <v>1931</v>
      </c>
      <c r="I685" s="16" t="s">
        <v>4285</v>
      </c>
      <c r="J685" s="10" t="s">
        <v>1463</v>
      </c>
      <c r="K685" s="10" t="s">
        <v>1463</v>
      </c>
      <c r="L685" s="8"/>
      <c r="M685" s="10" t="s">
        <v>1609</v>
      </c>
      <c r="N685" s="10" t="s">
        <v>413</v>
      </c>
      <c r="O685" s="10" t="s">
        <v>4286</v>
      </c>
      <c r="P685" s="10" t="s">
        <v>4287</v>
      </c>
    </row>
    <row r="686" spans="1:16" x14ac:dyDescent="0.3">
      <c r="A686" s="5">
        <v>316</v>
      </c>
      <c r="B686" s="8"/>
      <c r="C686" s="10" t="str">
        <f t="shared" si="40"/>
        <v>-</v>
      </c>
      <c r="D686" s="6">
        <f t="shared" si="41"/>
        <v>1.2344276094276093E-3</v>
      </c>
      <c r="E686" s="6">
        <v>2.7157407407407408E-3</v>
      </c>
      <c r="F686" s="6">
        <f t="shared" si="42"/>
        <v>5.9746296296296301E-3</v>
      </c>
      <c r="G686" s="6">
        <f t="shared" si="43"/>
        <v>9.2606759259259274E-3</v>
      </c>
      <c r="H686" s="10" t="s">
        <v>4288</v>
      </c>
      <c r="I686" s="16" t="s">
        <v>4289</v>
      </c>
      <c r="J686" s="10" t="s">
        <v>1466</v>
      </c>
      <c r="K686" s="10" t="s">
        <v>1466</v>
      </c>
      <c r="L686" s="8"/>
      <c r="M686" s="8"/>
      <c r="N686" s="10" t="s">
        <v>421</v>
      </c>
      <c r="O686" s="10" t="s">
        <v>4290</v>
      </c>
      <c r="P686" s="10" t="s">
        <v>4291</v>
      </c>
    </row>
    <row r="687" spans="1:16" x14ac:dyDescent="0.3">
      <c r="A687" s="5">
        <v>315</v>
      </c>
      <c r="B687" s="10">
        <v>12.74</v>
      </c>
      <c r="C687" s="10">
        <f t="shared" si="40"/>
        <v>12.74</v>
      </c>
      <c r="D687" s="6">
        <f t="shared" si="41"/>
        <v>1.2349537037037038E-3</v>
      </c>
      <c r="E687" s="6">
        <v>2.7168981481481484E-3</v>
      </c>
      <c r="F687" s="6">
        <f t="shared" si="42"/>
        <v>5.9771759259259266E-3</v>
      </c>
      <c r="G687" s="6">
        <f t="shared" si="43"/>
        <v>9.2646226851851865E-3</v>
      </c>
      <c r="H687" s="10" t="s">
        <v>4292</v>
      </c>
      <c r="I687" s="16" t="s">
        <v>4293</v>
      </c>
      <c r="J687" s="10" t="s">
        <v>1469</v>
      </c>
      <c r="K687" s="10" t="s">
        <v>1469</v>
      </c>
      <c r="L687" s="8"/>
      <c r="M687" s="10" t="s">
        <v>1612</v>
      </c>
      <c r="N687" s="10" t="s">
        <v>428</v>
      </c>
      <c r="O687" s="10" t="s">
        <v>4294</v>
      </c>
      <c r="P687" s="10" t="s">
        <v>4295</v>
      </c>
    </row>
    <row r="688" spans="1:16" x14ac:dyDescent="0.3">
      <c r="A688" s="5">
        <v>314</v>
      </c>
      <c r="B688" s="10">
        <v>12.75</v>
      </c>
      <c r="C688" s="10">
        <f t="shared" si="40"/>
        <v>12.75</v>
      </c>
      <c r="D688" s="6">
        <f t="shared" si="41"/>
        <v>1.235479797979798E-3</v>
      </c>
      <c r="E688" s="6">
        <v>2.7180555555555556E-3</v>
      </c>
      <c r="F688" s="6">
        <f t="shared" si="42"/>
        <v>5.9797222222222231E-3</v>
      </c>
      <c r="G688" s="6">
        <f t="shared" si="43"/>
        <v>9.2685694444444456E-3</v>
      </c>
      <c r="H688" s="10" t="s">
        <v>4296</v>
      </c>
      <c r="I688" s="16" t="s">
        <v>4297</v>
      </c>
      <c r="J688" s="10" t="s">
        <v>1472</v>
      </c>
      <c r="K688" s="10" t="s">
        <v>1472</v>
      </c>
      <c r="L688" s="8"/>
      <c r="M688" s="8"/>
      <c r="N688" s="10" t="s">
        <v>433</v>
      </c>
      <c r="O688" s="10" t="s">
        <v>4298</v>
      </c>
      <c r="P688" s="10" t="s">
        <v>4299</v>
      </c>
    </row>
    <row r="689" spans="1:16" x14ac:dyDescent="0.3">
      <c r="A689" s="5">
        <v>313</v>
      </c>
      <c r="B689" s="8"/>
      <c r="C689" s="10" t="str">
        <f t="shared" si="40"/>
        <v>-</v>
      </c>
      <c r="D689" s="6">
        <f t="shared" si="41"/>
        <v>1.2365319865319864E-3</v>
      </c>
      <c r="E689" s="6">
        <v>2.7203703703703704E-3</v>
      </c>
      <c r="F689" s="6">
        <f t="shared" si="42"/>
        <v>5.9848148148148152E-3</v>
      </c>
      <c r="G689" s="6">
        <f t="shared" si="43"/>
        <v>9.2764629629629638E-3</v>
      </c>
      <c r="H689" s="10" t="s">
        <v>4300</v>
      </c>
      <c r="I689" s="16" t="s">
        <v>4301</v>
      </c>
      <c r="J689" s="10" t="s">
        <v>2494</v>
      </c>
      <c r="K689" s="10" t="s">
        <v>2494</v>
      </c>
      <c r="L689" s="8"/>
      <c r="M689" s="8"/>
      <c r="N689" s="10" t="s">
        <v>440</v>
      </c>
      <c r="O689" s="10" t="s">
        <v>4259</v>
      </c>
      <c r="P689" s="10" t="s">
        <v>4302</v>
      </c>
    </row>
    <row r="690" spans="1:16" x14ac:dyDescent="0.3">
      <c r="A690" s="5">
        <v>312</v>
      </c>
      <c r="B690" s="10">
        <v>12.76</v>
      </c>
      <c r="C690" s="10">
        <f t="shared" si="40"/>
        <v>12.76</v>
      </c>
      <c r="D690" s="6">
        <f t="shared" si="41"/>
        <v>1.2375841750841749E-3</v>
      </c>
      <c r="E690" s="6">
        <v>2.7226851851851852E-3</v>
      </c>
      <c r="F690" s="6">
        <f t="shared" si="42"/>
        <v>5.9899074074074082E-3</v>
      </c>
      <c r="G690" s="6">
        <f t="shared" si="43"/>
        <v>9.2843564814814837E-3</v>
      </c>
      <c r="H690" s="10" t="s">
        <v>2710</v>
      </c>
      <c r="I690" s="16" t="s">
        <v>4303</v>
      </c>
      <c r="J690" s="10" t="s">
        <v>1475</v>
      </c>
      <c r="K690" s="10" t="s">
        <v>1475</v>
      </c>
      <c r="L690" s="10" t="s">
        <v>1675</v>
      </c>
      <c r="M690" s="10" t="s">
        <v>1617</v>
      </c>
      <c r="N690" s="10" t="s">
        <v>446</v>
      </c>
      <c r="O690" s="10" t="s">
        <v>4304</v>
      </c>
      <c r="P690" s="10" t="s">
        <v>4305</v>
      </c>
    </row>
    <row r="691" spans="1:16" x14ac:dyDescent="0.3">
      <c r="A691" s="5">
        <v>311</v>
      </c>
      <c r="B691" s="10">
        <v>12.77</v>
      </c>
      <c r="C691" s="10">
        <f t="shared" si="40"/>
        <v>12.77</v>
      </c>
      <c r="D691" s="6">
        <f t="shared" si="41"/>
        <v>1.2386363636363636E-3</v>
      </c>
      <c r="E691" s="6">
        <v>2.725E-3</v>
      </c>
      <c r="F691" s="6">
        <f t="shared" si="42"/>
        <v>5.9950000000000003E-3</v>
      </c>
      <c r="G691" s="6">
        <f t="shared" si="43"/>
        <v>9.2922500000000002E-3</v>
      </c>
      <c r="H691" s="10" t="s">
        <v>1946</v>
      </c>
      <c r="I691" s="16" t="s">
        <v>4306</v>
      </c>
      <c r="J691" s="10" t="s">
        <v>1477</v>
      </c>
      <c r="K691" s="10" t="s">
        <v>1477</v>
      </c>
      <c r="L691" s="8"/>
      <c r="M691" s="8"/>
      <c r="N691" s="10" t="s">
        <v>452</v>
      </c>
      <c r="O691" s="10" t="s">
        <v>4266</v>
      </c>
      <c r="P691" s="10" t="s">
        <v>4307</v>
      </c>
    </row>
    <row r="692" spans="1:16" x14ac:dyDescent="0.3">
      <c r="A692" s="5">
        <v>310</v>
      </c>
      <c r="B692" s="8"/>
      <c r="C692" s="10" t="str">
        <f t="shared" si="40"/>
        <v>-</v>
      </c>
      <c r="D692" s="6">
        <f t="shared" si="41"/>
        <v>1.2396885521885521E-3</v>
      </c>
      <c r="E692" s="6">
        <v>2.7273148148148148E-3</v>
      </c>
      <c r="F692" s="6">
        <f t="shared" si="42"/>
        <v>6.0000925925925933E-3</v>
      </c>
      <c r="G692" s="6">
        <f t="shared" si="43"/>
        <v>9.3001435185185201E-3</v>
      </c>
      <c r="H692" s="10" t="s">
        <v>1949</v>
      </c>
      <c r="I692" s="16" t="s">
        <v>4308</v>
      </c>
      <c r="J692" s="10" t="s">
        <v>1480</v>
      </c>
      <c r="K692" s="10" t="s">
        <v>1480</v>
      </c>
      <c r="L692" s="8"/>
      <c r="M692" s="10" t="s">
        <v>1622</v>
      </c>
      <c r="N692" s="10" t="s">
        <v>456</v>
      </c>
      <c r="O692" s="10" t="s">
        <v>4270</v>
      </c>
      <c r="P692" s="10" t="s">
        <v>4309</v>
      </c>
    </row>
    <row r="693" spans="1:16" x14ac:dyDescent="0.3">
      <c r="A693" s="5">
        <v>309</v>
      </c>
      <c r="B693" s="10">
        <v>12.78</v>
      </c>
      <c r="C693" s="10">
        <f t="shared" si="40"/>
        <v>12.78</v>
      </c>
      <c r="D693" s="6">
        <f t="shared" si="41"/>
        <v>1.2402146464646465E-3</v>
      </c>
      <c r="E693" s="6">
        <v>2.7284722222222224E-3</v>
      </c>
      <c r="F693" s="6">
        <f t="shared" si="42"/>
        <v>6.0026388888888898E-3</v>
      </c>
      <c r="G693" s="6">
        <f t="shared" si="43"/>
        <v>9.3040902777777792E-3</v>
      </c>
      <c r="H693" s="10" t="s">
        <v>1952</v>
      </c>
      <c r="I693" s="16" t="s">
        <v>4310</v>
      </c>
      <c r="J693" s="10" t="s">
        <v>1482</v>
      </c>
      <c r="K693" s="10" t="s">
        <v>1482</v>
      </c>
      <c r="L693" s="8"/>
      <c r="M693" s="8"/>
      <c r="N693" s="10" t="s">
        <v>464</v>
      </c>
      <c r="O693" s="10" t="s">
        <v>4274</v>
      </c>
      <c r="P693" s="10" t="s">
        <v>4311</v>
      </c>
    </row>
    <row r="694" spans="1:16" x14ac:dyDescent="0.3">
      <c r="A694" s="5">
        <v>308</v>
      </c>
      <c r="B694" s="10">
        <v>12.79</v>
      </c>
      <c r="C694" s="10">
        <f t="shared" si="40"/>
        <v>12.79</v>
      </c>
      <c r="D694" s="6">
        <f t="shared" si="41"/>
        <v>1.241266835016835E-3</v>
      </c>
      <c r="E694" s="6">
        <v>2.7307870370370372E-3</v>
      </c>
      <c r="F694" s="6">
        <f t="shared" si="42"/>
        <v>6.0077314814814819E-3</v>
      </c>
      <c r="G694" s="6">
        <f t="shared" si="43"/>
        <v>9.3119837962962974E-3</v>
      </c>
      <c r="H694" s="10" t="s">
        <v>4312</v>
      </c>
      <c r="I694" s="16" t="s">
        <v>4313</v>
      </c>
      <c r="J694" s="10" t="s">
        <v>2485</v>
      </c>
      <c r="K694" s="10" t="s">
        <v>2485</v>
      </c>
      <c r="L694" s="8"/>
      <c r="M694" s="10" t="s">
        <v>1626</v>
      </c>
      <c r="N694" s="10" t="s">
        <v>474</v>
      </c>
      <c r="O694" s="10" t="s">
        <v>4278</v>
      </c>
      <c r="P694" s="10" t="s">
        <v>4314</v>
      </c>
    </row>
    <row r="695" spans="1:16" x14ac:dyDescent="0.3">
      <c r="A695" s="5">
        <v>307</v>
      </c>
      <c r="B695" s="8"/>
      <c r="C695" s="10" t="str">
        <f t="shared" si="40"/>
        <v>-</v>
      </c>
      <c r="D695" s="6">
        <f t="shared" si="41"/>
        <v>1.2423190235690234E-3</v>
      </c>
      <c r="E695" s="6">
        <v>2.733101851851852E-3</v>
      </c>
      <c r="F695" s="6">
        <f t="shared" si="42"/>
        <v>6.0128240740740749E-3</v>
      </c>
      <c r="G695" s="6">
        <f t="shared" si="43"/>
        <v>9.3198773148148173E-3</v>
      </c>
      <c r="H695" s="10" t="s">
        <v>4315</v>
      </c>
      <c r="I695" s="16" t="s">
        <v>4316</v>
      </c>
      <c r="J695" s="10" t="s">
        <v>1486</v>
      </c>
      <c r="K695" s="10" t="s">
        <v>1486</v>
      </c>
      <c r="L695" s="8"/>
      <c r="M695" s="8"/>
      <c r="N695" s="10" t="s">
        <v>478</v>
      </c>
      <c r="O695" s="10" t="s">
        <v>4317</v>
      </c>
      <c r="P695" s="10" t="s">
        <v>4318</v>
      </c>
    </row>
    <row r="696" spans="1:16" x14ac:dyDescent="0.3">
      <c r="A696" s="5">
        <v>306</v>
      </c>
      <c r="B696" s="10">
        <v>12.8</v>
      </c>
      <c r="C696" s="10">
        <f t="shared" si="40"/>
        <v>12.8</v>
      </c>
      <c r="D696" s="6">
        <f t="shared" si="41"/>
        <v>1.2433712121212121E-3</v>
      </c>
      <c r="E696" s="6">
        <v>2.7354166666666668E-3</v>
      </c>
      <c r="F696" s="6">
        <f t="shared" si="42"/>
        <v>6.0179166666666671E-3</v>
      </c>
      <c r="G696" s="6">
        <f t="shared" si="43"/>
        <v>9.3277708333333337E-3</v>
      </c>
      <c r="H696" s="10" t="s">
        <v>1954</v>
      </c>
      <c r="I696" s="16" t="s">
        <v>4319</v>
      </c>
      <c r="J696" s="10" t="s">
        <v>1488</v>
      </c>
      <c r="K696" s="10" t="s">
        <v>1488</v>
      </c>
      <c r="L696" s="8"/>
      <c r="M696" s="10" t="s">
        <v>1631</v>
      </c>
      <c r="N696" s="10" t="s">
        <v>484</v>
      </c>
      <c r="O696" s="10" t="s">
        <v>4284</v>
      </c>
      <c r="P696" s="10" t="s">
        <v>4320</v>
      </c>
    </row>
    <row r="697" spans="1:16" x14ac:dyDescent="0.3">
      <c r="A697" s="5">
        <v>305</v>
      </c>
      <c r="B697" s="10">
        <v>12.81</v>
      </c>
      <c r="C697" s="10">
        <f t="shared" si="40"/>
        <v>12.81</v>
      </c>
      <c r="D697" s="6">
        <f t="shared" si="41"/>
        <v>1.2444234006734006E-3</v>
      </c>
      <c r="E697" s="6">
        <v>2.7377314814814816E-3</v>
      </c>
      <c r="F697" s="6">
        <f t="shared" si="42"/>
        <v>6.0230092592592601E-3</v>
      </c>
      <c r="G697" s="6">
        <f t="shared" si="43"/>
        <v>9.3356643518518537E-3</v>
      </c>
      <c r="H697" s="10" t="s">
        <v>1958</v>
      </c>
      <c r="I697" s="16" t="s">
        <v>4321</v>
      </c>
      <c r="J697" s="10" t="s">
        <v>1491</v>
      </c>
      <c r="K697" s="10" t="s">
        <v>1491</v>
      </c>
      <c r="L697" s="8"/>
      <c r="M697" s="8"/>
      <c r="N697" s="10" t="s">
        <v>490</v>
      </c>
      <c r="O697" s="10" t="s">
        <v>4322</v>
      </c>
      <c r="P697" s="10" t="s">
        <v>2222</v>
      </c>
    </row>
    <row r="698" spans="1:16" x14ac:dyDescent="0.3">
      <c r="A698" s="5">
        <v>304</v>
      </c>
      <c r="B698" s="8"/>
      <c r="C698" s="10" t="str">
        <f t="shared" si="40"/>
        <v>-</v>
      </c>
      <c r="D698" s="6">
        <f t="shared" si="41"/>
        <v>1.2449494949494948E-3</v>
      </c>
      <c r="E698" s="6">
        <v>2.7388888888888888E-3</v>
      </c>
      <c r="F698" s="6">
        <f t="shared" si="42"/>
        <v>6.0255555555555557E-3</v>
      </c>
      <c r="G698" s="6">
        <f t="shared" si="43"/>
        <v>9.339611111111111E-3</v>
      </c>
      <c r="H698" s="10" t="s">
        <v>4323</v>
      </c>
      <c r="I698" s="16" t="s">
        <v>4324</v>
      </c>
      <c r="J698" s="10" t="s">
        <v>1494</v>
      </c>
      <c r="K698" s="10" t="s">
        <v>1494</v>
      </c>
      <c r="L698" s="8"/>
      <c r="M698" s="8"/>
      <c r="N698" s="10" t="s">
        <v>497</v>
      </c>
      <c r="O698" s="10" t="s">
        <v>4291</v>
      </c>
      <c r="P698" s="10" t="s">
        <v>4325</v>
      </c>
    </row>
    <row r="699" spans="1:16" x14ac:dyDescent="0.3">
      <c r="A699" s="5">
        <v>303</v>
      </c>
      <c r="B699" s="10">
        <v>12.82</v>
      </c>
      <c r="C699" s="10">
        <f t="shared" si="40"/>
        <v>12.82</v>
      </c>
      <c r="D699" s="6">
        <f t="shared" si="41"/>
        <v>1.2460016835016833E-3</v>
      </c>
      <c r="E699" s="6">
        <v>2.7412037037037036E-3</v>
      </c>
      <c r="F699" s="6">
        <f t="shared" si="42"/>
        <v>6.0306481481481487E-3</v>
      </c>
      <c r="G699" s="6">
        <f t="shared" si="43"/>
        <v>9.347504629629631E-3</v>
      </c>
      <c r="H699" s="10" t="s">
        <v>4326</v>
      </c>
      <c r="I699" s="16" t="s">
        <v>4327</v>
      </c>
      <c r="J699" s="10" t="s">
        <v>4328</v>
      </c>
      <c r="K699" s="10" t="s">
        <v>4328</v>
      </c>
      <c r="L699" s="8"/>
      <c r="M699" s="10" t="s">
        <v>1634</v>
      </c>
      <c r="N699" s="10" t="s">
        <v>502</v>
      </c>
      <c r="O699" s="10" t="s">
        <v>4329</v>
      </c>
      <c r="P699" s="10" t="s">
        <v>2218</v>
      </c>
    </row>
    <row r="700" spans="1:16" x14ac:dyDescent="0.3">
      <c r="A700" s="5">
        <v>302</v>
      </c>
      <c r="B700" s="10">
        <v>12.83</v>
      </c>
      <c r="C700" s="10">
        <f t="shared" si="40"/>
        <v>12.83</v>
      </c>
      <c r="D700" s="6">
        <f t="shared" si="41"/>
        <v>1.247053872053872E-3</v>
      </c>
      <c r="E700" s="6">
        <v>2.7435185185185184E-3</v>
      </c>
      <c r="F700" s="6">
        <f t="shared" si="42"/>
        <v>6.0357407407407408E-3</v>
      </c>
      <c r="G700" s="6">
        <f t="shared" si="43"/>
        <v>9.3553981481481491E-3</v>
      </c>
      <c r="H700" s="10" t="s">
        <v>2737</v>
      </c>
      <c r="I700" s="16" t="s">
        <v>4330</v>
      </c>
      <c r="J700" s="10" t="s">
        <v>1496</v>
      </c>
      <c r="K700" s="10" t="s">
        <v>1496</v>
      </c>
      <c r="L700" s="10" t="s">
        <v>1692</v>
      </c>
      <c r="M700" s="8"/>
      <c r="N700" s="10" t="s">
        <v>509</v>
      </c>
      <c r="O700" s="10" t="s">
        <v>4331</v>
      </c>
      <c r="P700" s="10" t="s">
        <v>4332</v>
      </c>
    </row>
    <row r="701" spans="1:16" x14ac:dyDescent="0.3">
      <c r="A701" s="5">
        <v>301</v>
      </c>
      <c r="B701" s="8"/>
      <c r="C701" s="10" t="str">
        <f t="shared" si="40"/>
        <v>-</v>
      </c>
      <c r="D701" s="6">
        <f t="shared" si="41"/>
        <v>1.2481060606060604E-3</v>
      </c>
      <c r="E701" s="6">
        <v>2.7458333333333332E-3</v>
      </c>
      <c r="F701" s="6">
        <f t="shared" si="42"/>
        <v>6.0408333333333338E-3</v>
      </c>
      <c r="G701" s="6">
        <f t="shared" si="43"/>
        <v>9.3632916666666673E-3</v>
      </c>
      <c r="H701" s="10" t="s">
        <v>4333</v>
      </c>
      <c r="I701" s="16" t="s">
        <v>4334</v>
      </c>
      <c r="J701" s="10" t="s">
        <v>1499</v>
      </c>
      <c r="K701" s="10" t="s">
        <v>1499</v>
      </c>
      <c r="L701" s="8"/>
      <c r="M701" s="10" t="s">
        <v>1639</v>
      </c>
      <c r="N701" s="10" t="s">
        <v>517</v>
      </c>
      <c r="O701" s="10" t="s">
        <v>4335</v>
      </c>
      <c r="P701" s="10" t="s">
        <v>4336</v>
      </c>
    </row>
    <row r="702" spans="1:16" x14ac:dyDescent="0.3">
      <c r="A702" s="5">
        <v>300</v>
      </c>
      <c r="B702" s="10">
        <v>12.84</v>
      </c>
      <c r="C702" s="10">
        <f t="shared" si="40"/>
        <v>12.84</v>
      </c>
      <c r="D702" s="6">
        <f t="shared" si="41"/>
        <v>1.2491582491582489E-3</v>
      </c>
      <c r="E702" s="6">
        <v>2.748148148148148E-3</v>
      </c>
      <c r="F702" s="6">
        <f t="shared" si="42"/>
        <v>6.0459259259259259E-3</v>
      </c>
      <c r="G702" s="6">
        <f t="shared" si="43"/>
        <v>9.3711851851851855E-3</v>
      </c>
      <c r="H702" s="10" t="s">
        <v>1969</v>
      </c>
      <c r="I702" s="16" t="s">
        <v>4337</v>
      </c>
      <c r="J702" s="10" t="s">
        <v>1501</v>
      </c>
      <c r="K702" s="10" t="s">
        <v>1501</v>
      </c>
      <c r="L702" s="8"/>
      <c r="M702" s="8"/>
      <c r="N702" s="10" t="s">
        <v>522</v>
      </c>
      <c r="O702" s="10" t="s">
        <v>4338</v>
      </c>
      <c r="P702" s="10" t="s">
        <v>4339</v>
      </c>
    </row>
    <row r="703" spans="1:16" x14ac:dyDescent="0.3">
      <c r="A703" s="5">
        <v>299</v>
      </c>
      <c r="B703" s="10">
        <v>12.85</v>
      </c>
      <c r="C703" s="10">
        <f t="shared" si="40"/>
        <v>12.85</v>
      </c>
      <c r="D703" s="6">
        <f t="shared" si="41"/>
        <v>1.2502104377104376E-3</v>
      </c>
      <c r="E703" s="6">
        <v>2.7504629629629628E-3</v>
      </c>
      <c r="F703" s="6">
        <f t="shared" si="42"/>
        <v>6.0510185185185189E-3</v>
      </c>
      <c r="G703" s="6">
        <f t="shared" si="43"/>
        <v>9.3790787037037054E-3</v>
      </c>
      <c r="H703" s="10" t="s">
        <v>1973</v>
      </c>
      <c r="I703" s="16" t="s">
        <v>4340</v>
      </c>
      <c r="J703" s="10" t="s">
        <v>1505</v>
      </c>
      <c r="K703" s="10" t="s">
        <v>1505</v>
      </c>
      <c r="L703" s="8"/>
      <c r="M703" s="10" t="s">
        <v>1645</v>
      </c>
      <c r="N703" s="10" t="s">
        <v>529</v>
      </c>
      <c r="O703" s="10" t="s">
        <v>4341</v>
      </c>
      <c r="P703" s="10" t="s">
        <v>4342</v>
      </c>
    </row>
    <row r="704" spans="1:16" x14ac:dyDescent="0.3">
      <c r="A704" s="5">
        <v>298</v>
      </c>
      <c r="B704" s="8"/>
      <c r="C704" s="10" t="str">
        <f t="shared" si="40"/>
        <v>-</v>
      </c>
      <c r="D704" s="6">
        <f t="shared" si="41"/>
        <v>1.2512626262626261E-3</v>
      </c>
      <c r="E704" s="6">
        <v>2.7527777777777776E-3</v>
      </c>
      <c r="F704" s="6">
        <f t="shared" si="42"/>
        <v>6.0561111111111111E-3</v>
      </c>
      <c r="G704" s="6">
        <f t="shared" si="43"/>
        <v>9.3869722222222219E-3</v>
      </c>
      <c r="H704" s="10" t="s">
        <v>4343</v>
      </c>
      <c r="I704" s="16" t="s">
        <v>4344</v>
      </c>
      <c r="J704" s="10" t="s">
        <v>2474</v>
      </c>
      <c r="K704" s="10" t="s">
        <v>2474</v>
      </c>
      <c r="L704" s="8"/>
      <c r="M704" s="8"/>
      <c r="N704" s="10" t="s">
        <v>535</v>
      </c>
      <c r="O704" s="10" t="s">
        <v>4345</v>
      </c>
      <c r="P704" s="10" t="s">
        <v>4346</v>
      </c>
    </row>
    <row r="705" spans="1:16" x14ac:dyDescent="0.3">
      <c r="A705" s="5">
        <v>297</v>
      </c>
      <c r="B705" s="10">
        <v>12.86</v>
      </c>
      <c r="C705" s="10">
        <f t="shared" si="40"/>
        <v>12.86</v>
      </c>
      <c r="D705" s="6">
        <f t="shared" si="41"/>
        <v>1.2517887205387205E-3</v>
      </c>
      <c r="E705" s="6">
        <v>2.7539351851851852E-3</v>
      </c>
      <c r="F705" s="6">
        <f t="shared" si="42"/>
        <v>6.0586574074074076E-3</v>
      </c>
      <c r="G705" s="6">
        <f t="shared" si="43"/>
        <v>9.3909189814814827E-3</v>
      </c>
      <c r="H705" s="10" t="s">
        <v>2746</v>
      </c>
      <c r="I705" s="16" t="s">
        <v>4347</v>
      </c>
      <c r="J705" s="10" t="s">
        <v>1508</v>
      </c>
      <c r="K705" s="10" t="s">
        <v>1508</v>
      </c>
      <c r="L705" s="8"/>
      <c r="M705" s="8"/>
      <c r="N705" s="10" t="s">
        <v>542</v>
      </c>
      <c r="O705" s="10" t="s">
        <v>2229</v>
      </c>
      <c r="P705" s="10" t="s">
        <v>4348</v>
      </c>
    </row>
    <row r="706" spans="1:16" x14ac:dyDescent="0.3">
      <c r="A706" s="5">
        <v>296</v>
      </c>
      <c r="B706" s="10">
        <v>12.87</v>
      </c>
      <c r="C706" s="10">
        <f t="shared" ref="C706:C769" si="44">IF(B706="","-",B706)</f>
        <v>12.87</v>
      </c>
      <c r="D706" s="6">
        <f t="shared" ref="D706:D769" si="45">E706/2.2</f>
        <v>1.252840909090909E-3</v>
      </c>
      <c r="E706" s="6">
        <v>2.75625E-3</v>
      </c>
      <c r="F706" s="6">
        <f t="shared" ref="F706:F769" si="46">E706*2.2</f>
        <v>6.0637500000000006E-3</v>
      </c>
      <c r="G706" s="6">
        <f t="shared" ref="G706:G769" si="47">F706*1.55</f>
        <v>9.3988125000000009E-3</v>
      </c>
      <c r="H706" s="10" t="s">
        <v>4349</v>
      </c>
      <c r="I706" s="16" t="s">
        <v>4350</v>
      </c>
      <c r="J706" s="10" t="s">
        <v>1510</v>
      </c>
      <c r="K706" s="10" t="s">
        <v>1510</v>
      </c>
      <c r="L706" s="8"/>
      <c r="M706" s="10" t="s">
        <v>1648</v>
      </c>
      <c r="N706" s="10" t="s">
        <v>547</v>
      </c>
      <c r="O706" s="10" t="s">
        <v>4351</v>
      </c>
      <c r="P706" s="10" t="s">
        <v>4352</v>
      </c>
    </row>
    <row r="707" spans="1:16" x14ac:dyDescent="0.3">
      <c r="A707" s="5">
        <v>295</v>
      </c>
      <c r="B707" s="10">
        <v>12.88</v>
      </c>
      <c r="C707" s="10">
        <f t="shared" si="44"/>
        <v>12.88</v>
      </c>
      <c r="D707" s="6">
        <f t="shared" si="45"/>
        <v>1.2538930976430974E-3</v>
      </c>
      <c r="E707" s="6">
        <v>2.7585648148148148E-3</v>
      </c>
      <c r="F707" s="6">
        <f t="shared" si="46"/>
        <v>6.0688425925925927E-3</v>
      </c>
      <c r="G707" s="6">
        <f t="shared" si="47"/>
        <v>9.4067060185185191E-3</v>
      </c>
      <c r="H707" s="10" t="s">
        <v>1979</v>
      </c>
      <c r="I707" s="16" t="s">
        <v>4353</v>
      </c>
      <c r="J707" s="10" t="s">
        <v>1513</v>
      </c>
      <c r="K707" s="10" t="s">
        <v>1513</v>
      </c>
      <c r="L707" s="8"/>
      <c r="M707" s="8"/>
      <c r="N707" s="10" t="s">
        <v>556</v>
      </c>
      <c r="O707" s="10" t="s">
        <v>4354</v>
      </c>
      <c r="P707" s="10" t="s">
        <v>4355</v>
      </c>
    </row>
    <row r="708" spans="1:16" x14ac:dyDescent="0.3">
      <c r="A708" s="5">
        <v>294</v>
      </c>
      <c r="B708" s="8"/>
      <c r="C708" s="10" t="str">
        <f t="shared" si="44"/>
        <v>-</v>
      </c>
      <c r="D708" s="6">
        <f t="shared" si="45"/>
        <v>1.2549452861952862E-3</v>
      </c>
      <c r="E708" s="6">
        <v>2.7608796296296296E-3</v>
      </c>
      <c r="F708" s="6">
        <f t="shared" si="46"/>
        <v>6.0739351851851857E-3</v>
      </c>
      <c r="G708" s="6">
        <f t="shared" si="47"/>
        <v>9.4145995370370373E-3</v>
      </c>
      <c r="H708" s="10" t="s">
        <v>1982</v>
      </c>
      <c r="I708" s="16" t="s">
        <v>4356</v>
      </c>
      <c r="J708" s="10" t="s">
        <v>1515</v>
      </c>
      <c r="K708" s="10" t="s">
        <v>1515</v>
      </c>
      <c r="L708" s="8"/>
      <c r="M708" s="10" t="s">
        <v>1653</v>
      </c>
      <c r="N708" s="10" t="s">
        <v>563</v>
      </c>
      <c r="O708" s="10" t="s">
        <v>4357</v>
      </c>
      <c r="P708" s="10" t="s">
        <v>4358</v>
      </c>
    </row>
    <row r="709" spans="1:16" x14ac:dyDescent="0.3">
      <c r="A709" s="5">
        <v>293</v>
      </c>
      <c r="B709" s="10">
        <v>12.89</v>
      </c>
      <c r="C709" s="10">
        <f t="shared" si="44"/>
        <v>12.89</v>
      </c>
      <c r="D709" s="6">
        <f t="shared" si="45"/>
        <v>1.2559974747474746E-3</v>
      </c>
      <c r="E709" s="6">
        <v>2.7631944444444444E-3</v>
      </c>
      <c r="F709" s="6">
        <f t="shared" si="46"/>
        <v>6.0790277777777778E-3</v>
      </c>
      <c r="G709" s="6">
        <f t="shared" si="47"/>
        <v>9.4224930555555555E-3</v>
      </c>
      <c r="H709" s="10" t="s">
        <v>1984</v>
      </c>
      <c r="I709" s="16" t="s">
        <v>4359</v>
      </c>
      <c r="J709" s="10" t="s">
        <v>2466</v>
      </c>
      <c r="K709" s="10" t="s">
        <v>2466</v>
      </c>
      <c r="L709" s="10" t="s">
        <v>1709</v>
      </c>
      <c r="M709" s="8"/>
      <c r="N709" s="10" t="s">
        <v>569</v>
      </c>
      <c r="O709" s="10" t="s">
        <v>4360</v>
      </c>
      <c r="P709" s="10" t="s">
        <v>4361</v>
      </c>
    </row>
    <row r="710" spans="1:16" x14ac:dyDescent="0.3">
      <c r="A710" s="5">
        <v>292</v>
      </c>
      <c r="B710" s="10">
        <v>12.9</v>
      </c>
      <c r="C710" s="10">
        <f t="shared" si="44"/>
        <v>12.9</v>
      </c>
      <c r="D710" s="6">
        <f t="shared" si="45"/>
        <v>1.2570496632996631E-3</v>
      </c>
      <c r="E710" s="6">
        <v>2.7655092592592592E-3</v>
      </c>
      <c r="F710" s="6">
        <f t="shared" si="46"/>
        <v>6.0841203703703708E-3</v>
      </c>
      <c r="G710" s="6">
        <f t="shared" si="47"/>
        <v>9.4303865740740754E-3</v>
      </c>
      <c r="H710" s="10" t="s">
        <v>4362</v>
      </c>
      <c r="I710" s="16" t="s">
        <v>4363</v>
      </c>
      <c r="J710" s="10" t="s">
        <v>1518</v>
      </c>
      <c r="K710" s="10" t="s">
        <v>1518</v>
      </c>
      <c r="L710" s="8"/>
      <c r="M710" s="10" t="s">
        <v>1656</v>
      </c>
      <c r="N710" s="10" t="s">
        <v>576</v>
      </c>
      <c r="O710" s="10" t="s">
        <v>4364</v>
      </c>
      <c r="P710" s="10" t="s">
        <v>4365</v>
      </c>
    </row>
    <row r="711" spans="1:16" x14ac:dyDescent="0.3">
      <c r="A711" s="5">
        <v>291</v>
      </c>
      <c r="B711" s="8"/>
      <c r="C711" s="10" t="str">
        <f t="shared" si="44"/>
        <v>-</v>
      </c>
      <c r="D711" s="6">
        <f t="shared" si="45"/>
        <v>1.2581018518518518E-3</v>
      </c>
      <c r="E711" s="6">
        <v>2.7678240740740745E-3</v>
      </c>
      <c r="F711" s="6">
        <f t="shared" si="46"/>
        <v>6.0892129629629647E-3</v>
      </c>
      <c r="G711" s="6">
        <f t="shared" si="47"/>
        <v>9.4382800925925953E-3</v>
      </c>
      <c r="H711" s="10" t="s">
        <v>4366</v>
      </c>
      <c r="I711" s="16" t="s">
        <v>4367</v>
      </c>
      <c r="J711" s="10" t="s">
        <v>1522</v>
      </c>
      <c r="K711" s="10" t="s">
        <v>1522</v>
      </c>
      <c r="L711" s="8"/>
      <c r="M711" s="8"/>
      <c r="N711" s="10" t="s">
        <v>580</v>
      </c>
      <c r="O711" s="10" t="s">
        <v>4368</v>
      </c>
      <c r="P711" s="10" t="s">
        <v>4369</v>
      </c>
    </row>
    <row r="712" spans="1:16" x14ac:dyDescent="0.3">
      <c r="A712" s="5">
        <v>290</v>
      </c>
      <c r="B712" s="10">
        <v>12.91</v>
      </c>
      <c r="C712" s="10">
        <f t="shared" si="44"/>
        <v>12.91</v>
      </c>
      <c r="D712" s="6">
        <f t="shared" si="45"/>
        <v>1.2591540404040405E-3</v>
      </c>
      <c r="E712" s="6">
        <v>2.7701388888888893E-3</v>
      </c>
      <c r="F712" s="6">
        <f t="shared" si="46"/>
        <v>6.0943055555555568E-3</v>
      </c>
      <c r="G712" s="6">
        <f t="shared" si="47"/>
        <v>9.4461736111111135E-3</v>
      </c>
      <c r="H712" s="10" t="s">
        <v>2759</v>
      </c>
      <c r="I712" s="16" t="s">
        <v>4370</v>
      </c>
      <c r="J712" s="10" t="s">
        <v>1524</v>
      </c>
      <c r="K712" s="10" t="s">
        <v>1524</v>
      </c>
      <c r="L712" s="8"/>
      <c r="M712" s="10" t="s">
        <v>1662</v>
      </c>
      <c r="N712" s="10" t="s">
        <v>589</v>
      </c>
      <c r="O712" s="10" t="s">
        <v>4371</v>
      </c>
      <c r="P712" s="10" t="s">
        <v>2171</v>
      </c>
    </row>
    <row r="713" spans="1:16" x14ac:dyDescent="0.3">
      <c r="A713" s="5">
        <v>289</v>
      </c>
      <c r="B713" s="10">
        <v>12.92</v>
      </c>
      <c r="C713" s="10">
        <f t="shared" si="44"/>
        <v>12.92</v>
      </c>
      <c r="D713" s="6">
        <f t="shared" si="45"/>
        <v>1.260206228956229E-3</v>
      </c>
      <c r="E713" s="6">
        <v>2.7724537037037041E-3</v>
      </c>
      <c r="F713" s="6">
        <f t="shared" si="46"/>
        <v>6.0993981481481498E-3</v>
      </c>
      <c r="G713" s="6">
        <f t="shared" si="47"/>
        <v>9.4540671296296317E-3</v>
      </c>
      <c r="H713" s="10" t="s">
        <v>1994</v>
      </c>
      <c r="I713" s="16" t="s">
        <v>4372</v>
      </c>
      <c r="J713" s="10" t="s">
        <v>1527</v>
      </c>
      <c r="K713" s="10" t="s">
        <v>1527</v>
      </c>
      <c r="L713" s="8"/>
      <c r="M713" s="8"/>
      <c r="N713" s="10" t="s">
        <v>592</v>
      </c>
      <c r="O713" s="10" t="s">
        <v>4373</v>
      </c>
      <c r="P713" s="10" t="s">
        <v>4374</v>
      </c>
    </row>
    <row r="714" spans="1:16" x14ac:dyDescent="0.3">
      <c r="A714" s="5">
        <v>288</v>
      </c>
      <c r="B714" s="10">
        <v>12.93</v>
      </c>
      <c r="C714" s="10">
        <f t="shared" si="44"/>
        <v>12.93</v>
      </c>
      <c r="D714" s="6">
        <f t="shared" si="45"/>
        <v>1.2612584175084175E-3</v>
      </c>
      <c r="E714" s="6">
        <v>2.7747685185185189E-3</v>
      </c>
      <c r="F714" s="6">
        <f t="shared" si="46"/>
        <v>6.1044907407407419E-3</v>
      </c>
      <c r="G714" s="6">
        <f t="shared" si="47"/>
        <v>9.4619606481481499E-3</v>
      </c>
      <c r="H714" s="10" t="s">
        <v>1997</v>
      </c>
      <c r="I714" s="16" t="s">
        <v>4375</v>
      </c>
      <c r="J714" s="10" t="s">
        <v>4376</v>
      </c>
      <c r="K714" s="10" t="s">
        <v>4376</v>
      </c>
      <c r="L714" s="8"/>
      <c r="M714" s="8"/>
      <c r="N714" s="10" t="s">
        <v>601</v>
      </c>
      <c r="O714" s="10" t="s">
        <v>2208</v>
      </c>
      <c r="P714" s="10" t="s">
        <v>4377</v>
      </c>
    </row>
    <row r="715" spans="1:16" x14ac:dyDescent="0.3">
      <c r="A715" s="5">
        <v>287</v>
      </c>
      <c r="B715" s="8"/>
      <c r="C715" s="10" t="str">
        <f t="shared" si="44"/>
        <v>-</v>
      </c>
      <c r="D715" s="6">
        <f t="shared" si="45"/>
        <v>1.2623106060606062E-3</v>
      </c>
      <c r="E715" s="6">
        <v>2.7770833333333337E-3</v>
      </c>
      <c r="F715" s="6">
        <f t="shared" si="46"/>
        <v>6.1095833333333349E-3</v>
      </c>
      <c r="G715" s="6">
        <f t="shared" si="47"/>
        <v>9.4698541666666698E-3</v>
      </c>
      <c r="H715" s="10" t="s">
        <v>4378</v>
      </c>
      <c r="I715" s="16" t="s">
        <v>4379</v>
      </c>
      <c r="J715" s="10" t="s">
        <v>1529</v>
      </c>
      <c r="K715" s="10" t="s">
        <v>1529</v>
      </c>
      <c r="L715" s="8"/>
      <c r="M715" s="10" t="s">
        <v>1667</v>
      </c>
      <c r="N715" s="10" t="s">
        <v>609</v>
      </c>
      <c r="O715" s="10" t="s">
        <v>2205</v>
      </c>
      <c r="P715" s="10" t="s">
        <v>4380</v>
      </c>
    </row>
    <row r="716" spans="1:16" x14ac:dyDescent="0.3">
      <c r="A716" s="5">
        <v>286</v>
      </c>
      <c r="B716" s="10">
        <v>12.94</v>
      </c>
      <c r="C716" s="10">
        <f t="shared" si="44"/>
        <v>12.94</v>
      </c>
      <c r="D716" s="6">
        <f t="shared" si="45"/>
        <v>1.2633627946127947E-3</v>
      </c>
      <c r="E716" s="6">
        <v>2.7793981481481485E-3</v>
      </c>
      <c r="F716" s="6">
        <f t="shared" si="46"/>
        <v>6.114675925925927E-3</v>
      </c>
      <c r="G716" s="6">
        <f t="shared" si="47"/>
        <v>9.477747685185188E-3</v>
      </c>
      <c r="H716" s="10" t="s">
        <v>4381</v>
      </c>
      <c r="I716" s="16" t="s">
        <v>4382</v>
      </c>
      <c r="J716" s="10" t="s">
        <v>1532</v>
      </c>
      <c r="K716" s="10" t="s">
        <v>1532</v>
      </c>
      <c r="L716" s="8"/>
      <c r="M716" s="8"/>
      <c r="N716" s="10" t="s">
        <v>613</v>
      </c>
      <c r="O716" s="10" t="s">
        <v>4383</v>
      </c>
      <c r="P716" s="10" t="s">
        <v>4384</v>
      </c>
    </row>
    <row r="717" spans="1:16" x14ac:dyDescent="0.3">
      <c r="A717" s="5">
        <v>285</v>
      </c>
      <c r="B717" s="10">
        <v>12.95</v>
      </c>
      <c r="C717" s="10">
        <f t="shared" si="44"/>
        <v>12.95</v>
      </c>
      <c r="D717" s="6">
        <f t="shared" si="45"/>
        <v>1.2644149831649832E-3</v>
      </c>
      <c r="E717" s="6">
        <v>2.7817129629629633E-3</v>
      </c>
      <c r="F717" s="6">
        <f t="shared" si="46"/>
        <v>6.11976851851852E-3</v>
      </c>
      <c r="G717" s="6">
        <f t="shared" si="47"/>
        <v>9.4856412037037062E-3</v>
      </c>
      <c r="H717" s="10" t="s">
        <v>4385</v>
      </c>
      <c r="I717" s="16" t="s">
        <v>4386</v>
      </c>
      <c r="J717" s="10" t="s">
        <v>1535</v>
      </c>
      <c r="K717" s="10" t="s">
        <v>1535</v>
      </c>
      <c r="L717" s="8"/>
      <c r="M717" s="10" t="s">
        <v>1670</v>
      </c>
      <c r="N717" s="10" t="s">
        <v>622</v>
      </c>
      <c r="O717" s="10" t="s">
        <v>4387</v>
      </c>
      <c r="P717" s="10" t="s">
        <v>2145</v>
      </c>
    </row>
    <row r="718" spans="1:16" x14ac:dyDescent="0.3">
      <c r="A718" s="5">
        <v>284</v>
      </c>
      <c r="B718" s="8"/>
      <c r="C718" s="10" t="str">
        <f t="shared" si="44"/>
        <v>-</v>
      </c>
      <c r="D718" s="6">
        <f t="shared" si="45"/>
        <v>1.2654671717171717E-3</v>
      </c>
      <c r="E718" s="6">
        <v>2.7840277777777781E-3</v>
      </c>
      <c r="F718" s="6">
        <f t="shared" si="46"/>
        <v>6.1248611111111122E-3</v>
      </c>
      <c r="G718" s="6">
        <f t="shared" si="47"/>
        <v>9.4935347222222244E-3</v>
      </c>
      <c r="H718" s="10" t="s">
        <v>4388</v>
      </c>
      <c r="I718" s="16" t="s">
        <v>4389</v>
      </c>
      <c r="J718" s="10" t="s">
        <v>1537</v>
      </c>
      <c r="K718" s="10" t="s">
        <v>1537</v>
      </c>
      <c r="L718" s="10" t="s">
        <v>1726</v>
      </c>
      <c r="M718" s="8"/>
      <c r="N718" s="10" t="s">
        <v>627</v>
      </c>
      <c r="O718" s="10" t="s">
        <v>4390</v>
      </c>
      <c r="P718" s="10" t="s">
        <v>2138</v>
      </c>
    </row>
    <row r="719" spans="1:16" x14ac:dyDescent="0.3">
      <c r="A719" s="5">
        <v>283</v>
      </c>
      <c r="B719" s="10">
        <v>12.96</v>
      </c>
      <c r="C719" s="10">
        <f t="shared" si="44"/>
        <v>12.96</v>
      </c>
      <c r="D719" s="6">
        <f t="shared" si="45"/>
        <v>1.2665193602693604E-3</v>
      </c>
      <c r="E719" s="6">
        <v>2.7863425925925929E-3</v>
      </c>
      <c r="F719" s="6">
        <f t="shared" si="46"/>
        <v>6.1299537037037052E-3</v>
      </c>
      <c r="G719" s="6">
        <f t="shared" si="47"/>
        <v>9.5014282407407426E-3</v>
      </c>
      <c r="H719" s="10" t="s">
        <v>2006</v>
      </c>
      <c r="I719" s="16" t="s">
        <v>4391</v>
      </c>
      <c r="J719" s="10" t="s">
        <v>2447</v>
      </c>
      <c r="K719" s="10" t="s">
        <v>2447</v>
      </c>
      <c r="L719" s="8"/>
      <c r="M719" s="10" t="s">
        <v>1676</v>
      </c>
      <c r="N719" s="10" t="s">
        <v>635</v>
      </c>
      <c r="O719" s="10" t="s">
        <v>4392</v>
      </c>
      <c r="P719" s="10" t="s">
        <v>4393</v>
      </c>
    </row>
    <row r="720" spans="1:16" x14ac:dyDescent="0.3">
      <c r="A720" s="5">
        <v>282</v>
      </c>
      <c r="B720" s="10">
        <v>12.97</v>
      </c>
      <c r="C720" s="10">
        <f t="shared" si="44"/>
        <v>12.97</v>
      </c>
      <c r="D720" s="6">
        <f t="shared" si="45"/>
        <v>1.2675715488215489E-3</v>
      </c>
      <c r="E720" s="6">
        <v>2.7886574074074077E-3</v>
      </c>
      <c r="F720" s="6">
        <f t="shared" si="46"/>
        <v>6.1350462962962973E-3</v>
      </c>
      <c r="G720" s="6">
        <f t="shared" si="47"/>
        <v>9.5093217592592608E-3</v>
      </c>
      <c r="H720" s="10" t="s">
        <v>4394</v>
      </c>
      <c r="I720" s="16" t="s">
        <v>4395</v>
      </c>
      <c r="J720" s="10" t="s">
        <v>1541</v>
      </c>
      <c r="K720" s="10" t="s">
        <v>1541</v>
      </c>
      <c r="L720" s="8"/>
      <c r="M720" s="8"/>
      <c r="N720" s="10" t="s">
        <v>638</v>
      </c>
      <c r="O720" s="10" t="s">
        <v>4396</v>
      </c>
      <c r="P720" s="10" t="s">
        <v>4397</v>
      </c>
    </row>
    <row r="721" spans="1:16" x14ac:dyDescent="0.3">
      <c r="A721" s="5">
        <v>281</v>
      </c>
      <c r="B721" s="10">
        <v>12.98</v>
      </c>
      <c r="C721" s="10">
        <f t="shared" si="44"/>
        <v>12.98</v>
      </c>
      <c r="D721" s="6">
        <f t="shared" si="45"/>
        <v>1.2686237373737373E-3</v>
      </c>
      <c r="E721" s="6">
        <v>2.7909722222222225E-3</v>
      </c>
      <c r="F721" s="6">
        <f t="shared" si="46"/>
        <v>6.1401388888888903E-3</v>
      </c>
      <c r="G721" s="6">
        <f t="shared" si="47"/>
        <v>9.5172152777777807E-3</v>
      </c>
      <c r="H721" s="10" t="s">
        <v>2790</v>
      </c>
      <c r="I721" s="16" t="s">
        <v>4398</v>
      </c>
      <c r="J721" s="10" t="s">
        <v>1543</v>
      </c>
      <c r="K721" s="10" t="s">
        <v>1543</v>
      </c>
      <c r="L721" s="8"/>
      <c r="M721" s="10" t="s">
        <v>1679</v>
      </c>
      <c r="N721" s="10" t="s">
        <v>649</v>
      </c>
      <c r="O721" s="10" t="s">
        <v>4399</v>
      </c>
      <c r="P721" s="10" t="s">
        <v>4400</v>
      </c>
    </row>
    <row r="722" spans="1:16" x14ac:dyDescent="0.3">
      <c r="A722" s="5">
        <v>280</v>
      </c>
      <c r="B722" s="8"/>
      <c r="C722" s="10" t="str">
        <f t="shared" si="44"/>
        <v>-</v>
      </c>
      <c r="D722" s="6">
        <f t="shared" si="45"/>
        <v>1.2696759259259258E-3</v>
      </c>
      <c r="E722" s="6">
        <v>2.7932870370370373E-3</v>
      </c>
      <c r="F722" s="6">
        <f t="shared" si="46"/>
        <v>6.1452314814814824E-3</v>
      </c>
      <c r="G722" s="6">
        <f t="shared" si="47"/>
        <v>9.5251087962962989E-3</v>
      </c>
      <c r="H722" s="10" t="s">
        <v>4401</v>
      </c>
      <c r="I722" s="16" t="s">
        <v>4402</v>
      </c>
      <c r="J722" s="10" t="s">
        <v>1546</v>
      </c>
      <c r="K722" s="10" t="s">
        <v>1546</v>
      </c>
      <c r="L722" s="8"/>
      <c r="M722" s="8"/>
      <c r="N722" s="10" t="s">
        <v>656</v>
      </c>
      <c r="O722" s="10" t="s">
        <v>4403</v>
      </c>
      <c r="P722" s="10" t="s">
        <v>4404</v>
      </c>
    </row>
    <row r="723" spans="1:16" x14ac:dyDescent="0.3">
      <c r="A723" s="5">
        <v>279</v>
      </c>
      <c r="B723" s="10">
        <v>12.99</v>
      </c>
      <c r="C723" s="10">
        <f t="shared" si="44"/>
        <v>12.99</v>
      </c>
      <c r="D723" s="6">
        <f t="shared" si="45"/>
        <v>1.2707281144781145E-3</v>
      </c>
      <c r="E723" s="6">
        <v>2.7956018518518521E-3</v>
      </c>
      <c r="F723" s="6">
        <f t="shared" si="46"/>
        <v>6.1503240740740754E-3</v>
      </c>
      <c r="G723" s="6">
        <f t="shared" si="47"/>
        <v>9.5330023148148171E-3</v>
      </c>
      <c r="H723" s="10" t="s">
        <v>2016</v>
      </c>
      <c r="I723" s="16" t="s">
        <v>4405</v>
      </c>
      <c r="J723" s="10" t="s">
        <v>1549</v>
      </c>
      <c r="K723" s="10" t="s">
        <v>1549</v>
      </c>
      <c r="L723" s="8"/>
      <c r="M723" s="10" t="s">
        <v>1684</v>
      </c>
      <c r="N723" s="10" t="s">
        <v>659</v>
      </c>
      <c r="O723" s="10" t="s">
        <v>2171</v>
      </c>
      <c r="P723" s="10" t="s">
        <v>4406</v>
      </c>
    </row>
    <row r="724" spans="1:16" x14ac:dyDescent="0.3">
      <c r="A724" s="5">
        <v>278</v>
      </c>
      <c r="B724" s="10">
        <v>13</v>
      </c>
      <c r="C724" s="10">
        <f t="shared" si="44"/>
        <v>13</v>
      </c>
      <c r="D724" s="6">
        <f t="shared" si="45"/>
        <v>1.271780303030303E-3</v>
      </c>
      <c r="E724" s="6">
        <v>2.7979166666666669E-3</v>
      </c>
      <c r="F724" s="6">
        <f t="shared" si="46"/>
        <v>6.1554166666666675E-3</v>
      </c>
      <c r="G724" s="6">
        <f t="shared" si="47"/>
        <v>9.5408958333333353E-3</v>
      </c>
      <c r="H724" s="10" t="s">
        <v>4407</v>
      </c>
      <c r="I724" s="16" t="s">
        <v>4408</v>
      </c>
      <c r="J724" s="10" t="s">
        <v>2439</v>
      </c>
      <c r="K724" s="10" t="s">
        <v>2439</v>
      </c>
      <c r="L724" s="8"/>
      <c r="M724" s="8"/>
      <c r="N724" s="10" t="s">
        <v>670</v>
      </c>
      <c r="O724" s="10" t="s">
        <v>4409</v>
      </c>
      <c r="P724" s="10" t="s">
        <v>2099</v>
      </c>
    </row>
    <row r="725" spans="1:16" x14ac:dyDescent="0.3">
      <c r="A725" s="5">
        <v>277</v>
      </c>
      <c r="B725" s="8"/>
      <c r="C725" s="10" t="str">
        <f t="shared" si="44"/>
        <v>-</v>
      </c>
      <c r="D725" s="6">
        <f t="shared" si="45"/>
        <v>1.2728324915824915E-3</v>
      </c>
      <c r="E725" s="6">
        <v>2.8002314814814817E-3</v>
      </c>
      <c r="F725" s="6">
        <f t="shared" si="46"/>
        <v>6.1605092592592605E-3</v>
      </c>
      <c r="G725" s="6">
        <f t="shared" si="47"/>
        <v>9.5487893518518534E-3</v>
      </c>
      <c r="H725" s="10" t="s">
        <v>4410</v>
      </c>
      <c r="I725" s="16" t="s">
        <v>4411</v>
      </c>
      <c r="J725" s="10" t="s">
        <v>1551</v>
      </c>
      <c r="K725" s="10" t="s">
        <v>1551</v>
      </c>
      <c r="L725" s="8"/>
      <c r="M725" s="8"/>
      <c r="N725" s="10" t="s">
        <v>673</v>
      </c>
      <c r="O725" s="10" t="s">
        <v>4377</v>
      </c>
      <c r="P725" s="10" t="s">
        <v>2093</v>
      </c>
    </row>
    <row r="726" spans="1:16" x14ac:dyDescent="0.3">
      <c r="A726" s="5">
        <v>276</v>
      </c>
      <c r="B726" s="10">
        <v>13.01</v>
      </c>
      <c r="C726" s="10">
        <f t="shared" si="44"/>
        <v>13.01</v>
      </c>
      <c r="D726" s="6">
        <f t="shared" si="45"/>
        <v>1.2738846801346802E-3</v>
      </c>
      <c r="E726" s="6">
        <v>2.8025462962962965E-3</v>
      </c>
      <c r="F726" s="6">
        <f t="shared" si="46"/>
        <v>6.1656018518518527E-3</v>
      </c>
      <c r="G726" s="6">
        <f t="shared" si="47"/>
        <v>9.5566828703703716E-3</v>
      </c>
      <c r="H726" s="10" t="s">
        <v>2803</v>
      </c>
      <c r="I726" s="16" t="s">
        <v>4412</v>
      </c>
      <c r="J726" s="10" t="s">
        <v>1554</v>
      </c>
      <c r="K726" s="10" t="s">
        <v>1554</v>
      </c>
      <c r="L726" s="8"/>
      <c r="M726" s="10" t="s">
        <v>1687</v>
      </c>
      <c r="N726" s="10" t="s">
        <v>682</v>
      </c>
      <c r="O726" s="10" t="s">
        <v>4380</v>
      </c>
      <c r="P726" s="10" t="s">
        <v>4413</v>
      </c>
    </row>
    <row r="727" spans="1:16" x14ac:dyDescent="0.3">
      <c r="A727" s="5">
        <v>275</v>
      </c>
      <c r="B727" s="10">
        <v>13.02</v>
      </c>
      <c r="C727" s="10">
        <f t="shared" si="44"/>
        <v>13.02</v>
      </c>
      <c r="D727" s="6">
        <f t="shared" si="45"/>
        <v>1.2749368686868687E-3</v>
      </c>
      <c r="E727" s="6">
        <v>2.8048611111111113E-3</v>
      </c>
      <c r="F727" s="6">
        <f t="shared" si="46"/>
        <v>6.1706944444444457E-3</v>
      </c>
      <c r="G727" s="6">
        <f t="shared" si="47"/>
        <v>9.5645763888888916E-3</v>
      </c>
      <c r="H727" s="10" t="s">
        <v>4414</v>
      </c>
      <c r="I727" s="16" t="s">
        <v>4415</v>
      </c>
      <c r="J727" s="10" t="s">
        <v>2433</v>
      </c>
      <c r="K727" s="10" t="s">
        <v>2433</v>
      </c>
      <c r="L727" s="10" t="s">
        <v>1740</v>
      </c>
      <c r="M727" s="8"/>
      <c r="N727" s="10" t="s">
        <v>685</v>
      </c>
      <c r="O727" s="10" t="s">
        <v>4384</v>
      </c>
      <c r="P727" s="10" t="s">
        <v>4416</v>
      </c>
    </row>
    <row r="728" spans="1:16" x14ac:dyDescent="0.3">
      <c r="A728" s="5">
        <v>274</v>
      </c>
      <c r="B728" s="10">
        <v>13.03</v>
      </c>
      <c r="C728" s="10">
        <f t="shared" si="44"/>
        <v>13.03</v>
      </c>
      <c r="D728" s="6">
        <f t="shared" si="45"/>
        <v>1.2759890572390572E-3</v>
      </c>
      <c r="E728" s="6">
        <v>2.8071759259259261E-3</v>
      </c>
      <c r="F728" s="6">
        <f t="shared" si="46"/>
        <v>6.1757870370370378E-3</v>
      </c>
      <c r="G728" s="6">
        <f t="shared" si="47"/>
        <v>9.572469907407408E-3</v>
      </c>
      <c r="H728" s="10" t="s">
        <v>2810</v>
      </c>
      <c r="I728" s="16" t="s">
        <v>4417</v>
      </c>
      <c r="J728" s="10" t="s">
        <v>1557</v>
      </c>
      <c r="K728" s="10" t="s">
        <v>1557</v>
      </c>
      <c r="L728" s="8"/>
      <c r="M728" s="10" t="s">
        <v>1693</v>
      </c>
      <c r="N728" s="10" t="s">
        <v>694</v>
      </c>
      <c r="O728" s="10" t="s">
        <v>2145</v>
      </c>
      <c r="P728" s="10" t="s">
        <v>4418</v>
      </c>
    </row>
    <row r="729" spans="1:16" x14ac:dyDescent="0.3">
      <c r="A729" s="5">
        <v>273</v>
      </c>
      <c r="B729" s="8"/>
      <c r="C729" s="10" t="str">
        <f t="shared" si="44"/>
        <v>-</v>
      </c>
      <c r="D729" s="6">
        <f t="shared" si="45"/>
        <v>1.2770412457912457E-3</v>
      </c>
      <c r="E729" s="6">
        <v>2.8094907407407409E-3</v>
      </c>
      <c r="F729" s="6">
        <f t="shared" si="46"/>
        <v>6.1808796296296308E-3</v>
      </c>
      <c r="G729" s="6">
        <f t="shared" si="47"/>
        <v>9.5803634259259279E-3</v>
      </c>
      <c r="H729" s="10" t="s">
        <v>2028</v>
      </c>
      <c r="I729" s="16" t="s">
        <v>4419</v>
      </c>
      <c r="J729" s="10" t="s">
        <v>1560</v>
      </c>
      <c r="K729" s="10" t="s">
        <v>1560</v>
      </c>
      <c r="L729" s="8"/>
      <c r="M729" s="8"/>
      <c r="N729" s="10" t="s">
        <v>703</v>
      </c>
      <c r="O729" s="10" t="s">
        <v>2138</v>
      </c>
      <c r="P729" s="10" t="s">
        <v>2064</v>
      </c>
    </row>
    <row r="730" spans="1:16" x14ac:dyDescent="0.3">
      <c r="A730" s="5">
        <v>272</v>
      </c>
      <c r="B730" s="10">
        <v>13.04</v>
      </c>
      <c r="C730" s="10">
        <f t="shared" si="44"/>
        <v>13.04</v>
      </c>
      <c r="D730" s="6">
        <f t="shared" si="45"/>
        <v>1.2780934343434344E-3</v>
      </c>
      <c r="E730" s="6">
        <v>2.8118055555555557E-3</v>
      </c>
      <c r="F730" s="6">
        <f t="shared" si="46"/>
        <v>6.1859722222222229E-3</v>
      </c>
      <c r="G730" s="6">
        <f t="shared" si="47"/>
        <v>9.5882569444444461E-3</v>
      </c>
      <c r="H730" s="10" t="s">
        <v>4420</v>
      </c>
      <c r="I730" s="16" t="s">
        <v>4421</v>
      </c>
      <c r="J730" s="10" t="s">
        <v>2426</v>
      </c>
      <c r="K730" s="10" t="s">
        <v>2426</v>
      </c>
      <c r="L730" s="8"/>
      <c r="M730" s="10" t="s">
        <v>1696</v>
      </c>
      <c r="N730" s="10" t="s">
        <v>706</v>
      </c>
      <c r="O730" s="10" t="s">
        <v>4393</v>
      </c>
      <c r="P730" s="10" t="s">
        <v>2058</v>
      </c>
    </row>
    <row r="731" spans="1:16" x14ac:dyDescent="0.3">
      <c r="A731" s="5">
        <v>271</v>
      </c>
      <c r="B731" s="10">
        <v>13.05</v>
      </c>
      <c r="C731" s="10">
        <f t="shared" si="44"/>
        <v>13.05</v>
      </c>
      <c r="D731" s="6">
        <f t="shared" si="45"/>
        <v>1.2791456228956229E-3</v>
      </c>
      <c r="E731" s="6">
        <v>2.8141203703703705E-3</v>
      </c>
      <c r="F731" s="6">
        <f t="shared" si="46"/>
        <v>6.1910648148148159E-3</v>
      </c>
      <c r="G731" s="6">
        <f t="shared" si="47"/>
        <v>9.5961504629629643E-3</v>
      </c>
      <c r="H731" s="10" t="s">
        <v>4422</v>
      </c>
      <c r="I731" s="16" t="s">
        <v>4423</v>
      </c>
      <c r="J731" s="10" t="s">
        <v>1563</v>
      </c>
      <c r="K731" s="10" t="s">
        <v>1563</v>
      </c>
      <c r="L731" s="8"/>
      <c r="M731" s="8"/>
      <c r="N731" s="10" t="s">
        <v>716</v>
      </c>
      <c r="O731" s="10" t="s">
        <v>4424</v>
      </c>
      <c r="P731" s="10" t="s">
        <v>4425</v>
      </c>
    </row>
    <row r="732" spans="1:16" x14ac:dyDescent="0.3">
      <c r="A732" s="5">
        <v>270</v>
      </c>
      <c r="B732" s="8"/>
      <c r="C732" s="10" t="str">
        <f t="shared" si="44"/>
        <v>-</v>
      </c>
      <c r="D732" s="6">
        <f t="shared" si="45"/>
        <v>1.2801978114478114E-3</v>
      </c>
      <c r="E732" s="6">
        <v>2.8164351851851853E-3</v>
      </c>
      <c r="F732" s="6">
        <f t="shared" si="46"/>
        <v>6.196157407407408E-3</v>
      </c>
      <c r="G732" s="6">
        <f t="shared" si="47"/>
        <v>9.6040439814814825E-3</v>
      </c>
      <c r="H732" s="10" t="s">
        <v>4426</v>
      </c>
      <c r="I732" s="16" t="s">
        <v>4427</v>
      </c>
      <c r="J732" s="10" t="s">
        <v>1565</v>
      </c>
      <c r="K732" s="10" t="s">
        <v>1565</v>
      </c>
      <c r="L732" s="8"/>
      <c r="M732" s="10" t="s">
        <v>1701</v>
      </c>
      <c r="N732" s="10" t="s">
        <v>720</v>
      </c>
      <c r="O732" s="10" t="s">
        <v>2119</v>
      </c>
      <c r="P732" s="10" t="s">
        <v>4428</v>
      </c>
    </row>
    <row r="733" spans="1:16" x14ac:dyDescent="0.3">
      <c r="A733" s="5">
        <v>269</v>
      </c>
      <c r="B733" s="10">
        <v>13.06</v>
      </c>
      <c r="C733" s="10">
        <f t="shared" si="44"/>
        <v>13.06</v>
      </c>
      <c r="D733" s="6">
        <f t="shared" si="45"/>
        <v>1.2812499999999998E-3</v>
      </c>
      <c r="E733" s="6">
        <v>2.8187500000000001E-3</v>
      </c>
      <c r="F733" s="6">
        <f t="shared" si="46"/>
        <v>6.201250000000001E-3</v>
      </c>
      <c r="G733" s="6">
        <f t="shared" si="47"/>
        <v>9.6119375000000024E-3</v>
      </c>
      <c r="H733" s="10" t="s">
        <v>2037</v>
      </c>
      <c r="I733" s="16" t="s">
        <v>4429</v>
      </c>
      <c r="J733" s="10" t="s">
        <v>1568</v>
      </c>
      <c r="K733" s="10" t="s">
        <v>1568</v>
      </c>
      <c r="L733" s="8"/>
      <c r="M733" s="8"/>
      <c r="N733" s="10" t="s">
        <v>727</v>
      </c>
      <c r="O733" s="10" t="s">
        <v>2112</v>
      </c>
      <c r="P733" s="10" t="s">
        <v>4430</v>
      </c>
    </row>
    <row r="734" spans="1:16" x14ac:dyDescent="0.3">
      <c r="A734" s="5">
        <v>268</v>
      </c>
      <c r="B734" s="10">
        <v>13.07</v>
      </c>
      <c r="C734" s="10">
        <f t="shared" si="44"/>
        <v>13.07</v>
      </c>
      <c r="D734" s="6">
        <f t="shared" si="45"/>
        <v>1.2823021885521885E-3</v>
      </c>
      <c r="E734" s="6">
        <v>2.8210648148148149E-3</v>
      </c>
      <c r="F734" s="6">
        <f t="shared" si="46"/>
        <v>6.2063425925925932E-3</v>
      </c>
      <c r="G734" s="6">
        <f t="shared" si="47"/>
        <v>9.6198310185185189E-3</v>
      </c>
      <c r="H734" s="10" t="s">
        <v>4431</v>
      </c>
      <c r="I734" s="16" t="s">
        <v>4432</v>
      </c>
      <c r="J734" s="10" t="s">
        <v>2417</v>
      </c>
      <c r="K734" s="10" t="s">
        <v>2417</v>
      </c>
      <c r="L734" s="8"/>
      <c r="M734" s="8"/>
      <c r="N734" s="10" t="s">
        <v>733</v>
      </c>
      <c r="O734" s="10" t="s">
        <v>4433</v>
      </c>
      <c r="P734" s="10" t="s">
        <v>4434</v>
      </c>
    </row>
    <row r="735" spans="1:16" x14ac:dyDescent="0.3">
      <c r="A735" s="5">
        <v>267</v>
      </c>
      <c r="B735" s="10">
        <v>13.08</v>
      </c>
      <c r="C735" s="10">
        <f t="shared" si="44"/>
        <v>13.08</v>
      </c>
      <c r="D735" s="6">
        <f t="shared" si="45"/>
        <v>1.283354377104377E-3</v>
      </c>
      <c r="E735" s="6">
        <v>2.8233796296296297E-3</v>
      </c>
      <c r="F735" s="6">
        <f t="shared" si="46"/>
        <v>6.2114351851851862E-3</v>
      </c>
      <c r="G735" s="6">
        <f t="shared" si="47"/>
        <v>9.6277245370370388E-3</v>
      </c>
      <c r="H735" s="10" t="s">
        <v>2829</v>
      </c>
      <c r="I735" s="16" t="s">
        <v>4435</v>
      </c>
      <c r="J735" s="10" t="s">
        <v>1570</v>
      </c>
      <c r="K735" s="10" t="s">
        <v>1570</v>
      </c>
      <c r="L735" s="8"/>
      <c r="M735" s="10" t="s">
        <v>1706</v>
      </c>
      <c r="N735" s="10" t="s">
        <v>742</v>
      </c>
      <c r="O735" s="10" t="s">
        <v>4436</v>
      </c>
      <c r="P735" s="10" t="s">
        <v>2023</v>
      </c>
    </row>
    <row r="736" spans="1:16" x14ac:dyDescent="0.3">
      <c r="A736" s="5">
        <v>266</v>
      </c>
      <c r="B736" s="8"/>
      <c r="C736" s="10" t="str">
        <f t="shared" si="44"/>
        <v>-</v>
      </c>
      <c r="D736" s="6">
        <f t="shared" si="45"/>
        <v>1.2844065656565657E-3</v>
      </c>
      <c r="E736" s="6">
        <v>2.8256944444444449E-3</v>
      </c>
      <c r="F736" s="6">
        <f t="shared" si="46"/>
        <v>6.2165277777777792E-3</v>
      </c>
      <c r="G736" s="6">
        <f t="shared" si="47"/>
        <v>9.6356180555555587E-3</v>
      </c>
      <c r="H736" s="10" t="s">
        <v>4437</v>
      </c>
      <c r="I736" s="16" t="s">
        <v>4438</v>
      </c>
      <c r="J736" s="10" t="s">
        <v>1574</v>
      </c>
      <c r="K736" s="10" t="s">
        <v>1574</v>
      </c>
      <c r="L736" s="10" t="s">
        <v>1757</v>
      </c>
      <c r="M736" s="8"/>
      <c r="N736" s="10" t="s">
        <v>751</v>
      </c>
      <c r="O736" s="10" t="s">
        <v>2089</v>
      </c>
      <c r="P736" s="10" t="s">
        <v>2015</v>
      </c>
    </row>
    <row r="737" spans="1:16" x14ac:dyDescent="0.3">
      <c r="A737" s="5">
        <v>265</v>
      </c>
      <c r="B737" s="10">
        <v>13.09</v>
      </c>
      <c r="C737" s="10">
        <f t="shared" si="44"/>
        <v>13.09</v>
      </c>
      <c r="D737" s="6">
        <f t="shared" si="45"/>
        <v>1.2854587542087542E-3</v>
      </c>
      <c r="E737" s="6">
        <v>2.8280092592592597E-3</v>
      </c>
      <c r="F737" s="6">
        <f t="shared" si="46"/>
        <v>6.2216203703703721E-3</v>
      </c>
      <c r="G737" s="6">
        <f t="shared" si="47"/>
        <v>9.6435115740740769E-3</v>
      </c>
      <c r="H737" s="10" t="s">
        <v>2043</v>
      </c>
      <c r="I737" s="16" t="s">
        <v>4439</v>
      </c>
      <c r="J737" s="10" t="s">
        <v>1577</v>
      </c>
      <c r="K737" s="10" t="s">
        <v>1577</v>
      </c>
      <c r="L737" s="8"/>
      <c r="M737" s="10" t="s">
        <v>1710</v>
      </c>
      <c r="N737" s="10" t="s">
        <v>754</v>
      </c>
      <c r="O737" s="10" t="s">
        <v>2083</v>
      </c>
      <c r="P737" s="10" t="s">
        <v>4440</v>
      </c>
    </row>
    <row r="738" spans="1:16" x14ac:dyDescent="0.3">
      <c r="A738" s="5">
        <v>264</v>
      </c>
      <c r="B738" s="10">
        <v>13.1</v>
      </c>
      <c r="C738" s="10">
        <f t="shared" si="44"/>
        <v>13.1</v>
      </c>
      <c r="D738" s="6">
        <f t="shared" si="45"/>
        <v>1.2865109427609429E-3</v>
      </c>
      <c r="E738" s="6">
        <v>2.8303240740740745E-3</v>
      </c>
      <c r="F738" s="6">
        <f t="shared" si="46"/>
        <v>6.2267129629629643E-3</v>
      </c>
      <c r="G738" s="6">
        <f t="shared" si="47"/>
        <v>9.6514050925925951E-3</v>
      </c>
      <c r="H738" s="10" t="s">
        <v>2046</v>
      </c>
      <c r="I738" s="16" t="s">
        <v>4441</v>
      </c>
      <c r="J738" s="10" t="s">
        <v>1579</v>
      </c>
      <c r="K738" s="10" t="s">
        <v>1579</v>
      </c>
      <c r="L738" s="8"/>
      <c r="M738" s="8"/>
      <c r="N738" s="10" t="s">
        <v>762</v>
      </c>
      <c r="O738" s="10" t="s">
        <v>4442</v>
      </c>
      <c r="P738" s="10" t="s">
        <v>1999</v>
      </c>
    </row>
    <row r="739" spans="1:16" x14ac:dyDescent="0.3">
      <c r="A739" s="5">
        <v>263</v>
      </c>
      <c r="B739" s="8"/>
      <c r="C739" s="10" t="str">
        <f t="shared" si="44"/>
        <v>-</v>
      </c>
      <c r="D739" s="6">
        <f t="shared" si="45"/>
        <v>1.2875631313131314E-3</v>
      </c>
      <c r="E739" s="6">
        <v>2.8326388888888893E-3</v>
      </c>
      <c r="F739" s="6">
        <f t="shared" si="46"/>
        <v>6.2318055555555573E-3</v>
      </c>
      <c r="G739" s="6">
        <f t="shared" si="47"/>
        <v>9.6592986111111133E-3</v>
      </c>
      <c r="H739" s="10" t="s">
        <v>2839</v>
      </c>
      <c r="I739" s="16" t="s">
        <v>4443</v>
      </c>
      <c r="J739" s="10" t="s">
        <v>2408</v>
      </c>
      <c r="K739" s="10" t="s">
        <v>2408</v>
      </c>
      <c r="L739" s="8"/>
      <c r="M739" s="10" t="s">
        <v>1715</v>
      </c>
      <c r="N739" s="10" t="s">
        <v>767</v>
      </c>
      <c r="O739" s="10" t="s">
        <v>4444</v>
      </c>
      <c r="P739" s="10" t="s">
        <v>1990</v>
      </c>
    </row>
    <row r="740" spans="1:16" x14ac:dyDescent="0.3">
      <c r="A740" s="5">
        <v>262</v>
      </c>
      <c r="B740" s="10">
        <v>13.11</v>
      </c>
      <c r="C740" s="10">
        <f t="shared" si="44"/>
        <v>13.11</v>
      </c>
      <c r="D740" s="6">
        <f t="shared" si="45"/>
        <v>1.2886153198653199E-3</v>
      </c>
      <c r="E740" s="6">
        <v>2.8349537037037041E-3</v>
      </c>
      <c r="F740" s="6">
        <f t="shared" si="46"/>
        <v>6.2368981481481494E-3</v>
      </c>
      <c r="G740" s="6">
        <f t="shared" si="47"/>
        <v>9.6671921296296315E-3</v>
      </c>
      <c r="H740" s="10" t="s">
        <v>4445</v>
      </c>
      <c r="I740" s="16" t="s">
        <v>4446</v>
      </c>
      <c r="J740" s="10" t="s">
        <v>1582</v>
      </c>
      <c r="K740" s="10" t="s">
        <v>1582</v>
      </c>
      <c r="L740" s="8"/>
      <c r="M740" s="8"/>
      <c r="N740" s="10" t="s">
        <v>776</v>
      </c>
      <c r="O740" s="10" t="s">
        <v>4447</v>
      </c>
      <c r="P740" s="10" t="s">
        <v>4448</v>
      </c>
    </row>
    <row r="741" spans="1:16" x14ac:dyDescent="0.3">
      <c r="A741" s="5">
        <v>261</v>
      </c>
      <c r="B741" s="10">
        <v>13.12</v>
      </c>
      <c r="C741" s="10">
        <f t="shared" si="44"/>
        <v>13.12</v>
      </c>
      <c r="D741" s="6">
        <f t="shared" si="45"/>
        <v>1.2896675084175086E-3</v>
      </c>
      <c r="E741" s="6">
        <v>2.8372685185185189E-3</v>
      </c>
      <c r="F741" s="6">
        <f t="shared" si="46"/>
        <v>6.2419907407407424E-3</v>
      </c>
      <c r="G741" s="6">
        <f t="shared" si="47"/>
        <v>9.6750856481481514E-3</v>
      </c>
      <c r="H741" s="10" t="s">
        <v>4449</v>
      </c>
      <c r="I741" s="16" t="s">
        <v>4450</v>
      </c>
      <c r="J741" s="10" t="s">
        <v>1584</v>
      </c>
      <c r="K741" s="10" t="s">
        <v>1584</v>
      </c>
      <c r="L741" s="8"/>
      <c r="M741" s="10" t="s">
        <v>1718</v>
      </c>
      <c r="N741" s="10" t="s">
        <v>785</v>
      </c>
      <c r="O741" s="10" t="s">
        <v>2055</v>
      </c>
      <c r="P741" s="10" t="s">
        <v>4451</v>
      </c>
    </row>
    <row r="742" spans="1:16" x14ac:dyDescent="0.3">
      <c r="A742" s="5">
        <v>260</v>
      </c>
      <c r="B742" s="10">
        <v>13.13</v>
      </c>
      <c r="C742" s="10">
        <f t="shared" si="44"/>
        <v>13.13</v>
      </c>
      <c r="D742" s="6">
        <f t="shared" si="45"/>
        <v>1.2907196969696971E-3</v>
      </c>
      <c r="E742" s="6">
        <v>2.8395833333333337E-3</v>
      </c>
      <c r="F742" s="6">
        <f t="shared" si="46"/>
        <v>6.2470833333333345E-3</v>
      </c>
      <c r="G742" s="6">
        <f t="shared" si="47"/>
        <v>9.6829791666666696E-3</v>
      </c>
      <c r="H742" s="10" t="s">
        <v>2056</v>
      </c>
      <c r="I742" s="16" t="s">
        <v>4452</v>
      </c>
      <c r="J742" s="10" t="s">
        <v>1587</v>
      </c>
      <c r="K742" s="10" t="s">
        <v>1587</v>
      </c>
      <c r="L742" s="8"/>
      <c r="M742" s="8"/>
      <c r="N742" s="10" t="s">
        <v>788</v>
      </c>
      <c r="O742" s="10" t="s">
        <v>2048</v>
      </c>
      <c r="P742" s="10" t="s">
        <v>1966</v>
      </c>
    </row>
    <row r="743" spans="1:16" x14ac:dyDescent="0.3">
      <c r="A743" s="5">
        <v>259</v>
      </c>
      <c r="B743" s="8"/>
      <c r="C743" s="10" t="str">
        <f t="shared" si="44"/>
        <v>-</v>
      </c>
      <c r="D743" s="6">
        <f t="shared" si="45"/>
        <v>1.2917718855218856E-3</v>
      </c>
      <c r="E743" s="6">
        <v>2.8418981481481485E-3</v>
      </c>
      <c r="F743" s="6">
        <f t="shared" si="46"/>
        <v>6.2521759259259275E-3</v>
      </c>
      <c r="G743" s="6">
        <f t="shared" si="47"/>
        <v>9.6908726851851878E-3</v>
      </c>
      <c r="H743" s="10" t="s">
        <v>4453</v>
      </c>
      <c r="I743" s="16" t="s">
        <v>4454</v>
      </c>
      <c r="J743" s="10" t="s">
        <v>2402</v>
      </c>
      <c r="K743" s="10" t="s">
        <v>2402</v>
      </c>
      <c r="L743" s="8"/>
      <c r="M743" s="10" t="s">
        <v>1723</v>
      </c>
      <c r="N743" s="10" t="s">
        <v>798</v>
      </c>
      <c r="O743" s="10" t="s">
        <v>4455</v>
      </c>
      <c r="P743" s="10" t="s">
        <v>4456</v>
      </c>
    </row>
    <row r="744" spans="1:16" x14ac:dyDescent="0.3">
      <c r="A744" s="5">
        <v>258</v>
      </c>
      <c r="B744" s="10">
        <v>13.14</v>
      </c>
      <c r="C744" s="10">
        <f t="shared" si="44"/>
        <v>13.14</v>
      </c>
      <c r="D744" s="6">
        <f t="shared" si="45"/>
        <v>1.2928240740740741E-3</v>
      </c>
      <c r="E744" s="6">
        <v>2.8442129629629633E-3</v>
      </c>
      <c r="F744" s="6">
        <f t="shared" si="46"/>
        <v>6.2572685185185196E-3</v>
      </c>
      <c r="G744" s="6">
        <f t="shared" si="47"/>
        <v>9.698766203703706E-3</v>
      </c>
      <c r="H744" s="10" t="s">
        <v>2848</v>
      </c>
      <c r="I744" s="16" t="s">
        <v>4457</v>
      </c>
      <c r="J744" s="10" t="s">
        <v>1590</v>
      </c>
      <c r="K744" s="10" t="s">
        <v>1590</v>
      </c>
      <c r="L744" s="8"/>
      <c r="M744" s="8"/>
      <c r="N744" s="10" t="s">
        <v>802</v>
      </c>
      <c r="O744" s="10" t="s">
        <v>2033</v>
      </c>
      <c r="P744" s="10" t="s">
        <v>4458</v>
      </c>
    </row>
    <row r="745" spans="1:16" x14ac:dyDescent="0.3">
      <c r="A745" s="5">
        <v>257</v>
      </c>
      <c r="B745" s="10">
        <v>13.15</v>
      </c>
      <c r="C745" s="10">
        <f t="shared" si="44"/>
        <v>13.15</v>
      </c>
      <c r="D745" s="6">
        <f t="shared" si="45"/>
        <v>1.2938762626262628E-3</v>
      </c>
      <c r="E745" s="6">
        <v>2.8465277777777781E-3</v>
      </c>
      <c r="F745" s="6">
        <f t="shared" si="46"/>
        <v>6.2623611111111126E-3</v>
      </c>
      <c r="G745" s="6">
        <f t="shared" si="47"/>
        <v>9.7066597222222242E-3</v>
      </c>
      <c r="H745" s="10" t="s">
        <v>4459</v>
      </c>
      <c r="I745" s="16" t="s">
        <v>4460</v>
      </c>
      <c r="J745" s="10" t="s">
        <v>1593</v>
      </c>
      <c r="K745" s="10" t="s">
        <v>1593</v>
      </c>
      <c r="L745" s="10" t="s">
        <v>1774</v>
      </c>
      <c r="M745" s="10" t="s">
        <v>1727</v>
      </c>
      <c r="N745" s="10" t="s">
        <v>811</v>
      </c>
      <c r="O745" s="10" t="s">
        <v>2027</v>
      </c>
      <c r="P745" s="10" t="s">
        <v>1942</v>
      </c>
    </row>
    <row r="746" spans="1:16" x14ac:dyDescent="0.3">
      <c r="A746" s="5">
        <v>256</v>
      </c>
      <c r="B746" s="8"/>
      <c r="C746" s="10" t="str">
        <f t="shared" si="44"/>
        <v>-</v>
      </c>
      <c r="D746" s="6">
        <f t="shared" si="45"/>
        <v>1.2949284511784512E-3</v>
      </c>
      <c r="E746" s="6">
        <v>2.8488425925925929E-3</v>
      </c>
      <c r="F746" s="6">
        <f t="shared" si="46"/>
        <v>6.2674537037037048E-3</v>
      </c>
      <c r="G746" s="6">
        <f t="shared" si="47"/>
        <v>9.7145532407407423E-3</v>
      </c>
      <c r="H746" s="10" t="s">
        <v>2062</v>
      </c>
      <c r="I746" s="16" t="s">
        <v>4461</v>
      </c>
      <c r="J746" s="10" t="s">
        <v>1596</v>
      </c>
      <c r="K746" s="10" t="s">
        <v>1596</v>
      </c>
      <c r="L746" s="8"/>
      <c r="M746" s="8"/>
      <c r="N746" s="10" t="s">
        <v>815</v>
      </c>
      <c r="O746" s="10" t="s">
        <v>2017</v>
      </c>
      <c r="P746" s="10" t="s">
        <v>1933</v>
      </c>
    </row>
    <row r="747" spans="1:16" x14ac:dyDescent="0.3">
      <c r="A747" s="5">
        <v>255</v>
      </c>
      <c r="B747" s="10">
        <v>13.16</v>
      </c>
      <c r="C747" s="10">
        <f t="shared" si="44"/>
        <v>13.16</v>
      </c>
      <c r="D747" s="6">
        <f t="shared" si="45"/>
        <v>1.2959806397306397E-3</v>
      </c>
      <c r="E747" s="6">
        <v>2.8511574074074077E-3</v>
      </c>
      <c r="F747" s="6">
        <f t="shared" si="46"/>
        <v>6.2725462962962978E-3</v>
      </c>
      <c r="G747" s="6">
        <f t="shared" si="47"/>
        <v>9.7224467592592623E-3</v>
      </c>
      <c r="H747" s="10" t="s">
        <v>4462</v>
      </c>
      <c r="I747" s="16" t="s">
        <v>4463</v>
      </c>
      <c r="J747" s="10" t="s">
        <v>1598</v>
      </c>
      <c r="K747" s="10" t="s">
        <v>1598</v>
      </c>
      <c r="L747" s="8"/>
      <c r="M747" s="8"/>
      <c r="N747" s="10" t="s">
        <v>824</v>
      </c>
      <c r="O747" s="10" t="s">
        <v>4464</v>
      </c>
      <c r="P747" s="10" t="s">
        <v>4465</v>
      </c>
    </row>
    <row r="748" spans="1:16" x14ac:dyDescent="0.3">
      <c r="A748" s="5">
        <v>254</v>
      </c>
      <c r="B748" s="10">
        <v>13.17</v>
      </c>
      <c r="C748" s="10">
        <f t="shared" si="44"/>
        <v>13.17</v>
      </c>
      <c r="D748" s="6">
        <f t="shared" si="45"/>
        <v>1.2970328282828282E-3</v>
      </c>
      <c r="E748" s="6">
        <v>2.8534722222222225E-3</v>
      </c>
      <c r="F748" s="6">
        <f t="shared" si="46"/>
        <v>6.2776388888888899E-3</v>
      </c>
      <c r="G748" s="6">
        <f t="shared" si="47"/>
        <v>9.7303402777777805E-3</v>
      </c>
      <c r="H748" s="10" t="s">
        <v>2859</v>
      </c>
      <c r="I748" s="16" t="s">
        <v>4466</v>
      </c>
      <c r="J748" s="10" t="s">
        <v>2391</v>
      </c>
      <c r="K748" s="10" t="s">
        <v>2391</v>
      </c>
      <c r="L748" s="8"/>
      <c r="M748" s="10" t="s">
        <v>1732</v>
      </c>
      <c r="N748" s="10" t="s">
        <v>833</v>
      </c>
      <c r="O748" s="10" t="s">
        <v>4467</v>
      </c>
      <c r="P748" s="10" t="s">
        <v>1918</v>
      </c>
    </row>
    <row r="749" spans="1:16" x14ac:dyDescent="0.3">
      <c r="A749" s="5">
        <v>253</v>
      </c>
      <c r="B749" s="10">
        <v>13.18</v>
      </c>
      <c r="C749" s="10">
        <f t="shared" si="44"/>
        <v>13.18</v>
      </c>
      <c r="D749" s="6">
        <f t="shared" si="45"/>
        <v>1.2980850168350169E-3</v>
      </c>
      <c r="E749" s="6">
        <v>2.8557870370370373E-3</v>
      </c>
      <c r="F749" s="6">
        <f t="shared" si="46"/>
        <v>6.2827314814814829E-3</v>
      </c>
      <c r="G749" s="6">
        <f t="shared" si="47"/>
        <v>9.7382337962962986E-3</v>
      </c>
      <c r="H749" s="10" t="s">
        <v>4468</v>
      </c>
      <c r="I749" s="16" t="s">
        <v>4469</v>
      </c>
      <c r="J749" s="10" t="s">
        <v>1601</v>
      </c>
      <c r="K749" s="10" t="s">
        <v>1601</v>
      </c>
      <c r="L749" s="8"/>
      <c r="M749" s="8"/>
      <c r="N749" s="10" t="s">
        <v>836</v>
      </c>
      <c r="O749" s="10" t="s">
        <v>4470</v>
      </c>
      <c r="P749" s="10" t="s">
        <v>1909</v>
      </c>
    </row>
    <row r="750" spans="1:16" x14ac:dyDescent="0.3">
      <c r="A750" s="5">
        <v>252</v>
      </c>
      <c r="B750" s="8"/>
      <c r="C750" s="10" t="str">
        <f t="shared" si="44"/>
        <v>-</v>
      </c>
      <c r="D750" s="6">
        <f t="shared" si="45"/>
        <v>1.2991372053872054E-3</v>
      </c>
      <c r="E750" s="6">
        <v>2.8581018518518521E-3</v>
      </c>
      <c r="F750" s="6">
        <f t="shared" si="46"/>
        <v>6.287824074074075E-3</v>
      </c>
      <c r="G750" s="6">
        <f t="shared" si="47"/>
        <v>9.7461273148148168E-3</v>
      </c>
      <c r="H750" s="10" t="s">
        <v>2071</v>
      </c>
      <c r="I750" s="16" t="s">
        <v>4471</v>
      </c>
      <c r="J750" s="10" t="s">
        <v>1604</v>
      </c>
      <c r="K750" s="10" t="s">
        <v>1604</v>
      </c>
      <c r="L750" s="8"/>
      <c r="M750" s="10" t="s">
        <v>1735</v>
      </c>
      <c r="N750" s="10" t="s">
        <v>844</v>
      </c>
      <c r="O750" s="10" t="s">
        <v>1983</v>
      </c>
      <c r="P750" s="10" t="s">
        <v>4472</v>
      </c>
    </row>
    <row r="751" spans="1:16" x14ac:dyDescent="0.3">
      <c r="A751" s="5">
        <v>251</v>
      </c>
      <c r="B751" s="10">
        <v>13.19</v>
      </c>
      <c r="C751" s="10">
        <f t="shared" si="44"/>
        <v>13.19</v>
      </c>
      <c r="D751" s="6">
        <f t="shared" si="45"/>
        <v>1.3001893939393939E-3</v>
      </c>
      <c r="E751" s="6">
        <v>2.8604166666666669E-3</v>
      </c>
      <c r="F751" s="6">
        <f t="shared" si="46"/>
        <v>6.292916666666668E-3</v>
      </c>
      <c r="G751" s="6">
        <f t="shared" si="47"/>
        <v>9.754020833333335E-3</v>
      </c>
      <c r="H751" s="10" t="s">
        <v>4473</v>
      </c>
      <c r="I751" s="16" t="s">
        <v>4474</v>
      </c>
      <c r="J751" s="10" t="s">
        <v>1606</v>
      </c>
      <c r="K751" s="10" t="s">
        <v>1606</v>
      </c>
      <c r="L751" s="8"/>
      <c r="M751" s="8"/>
      <c r="N751" s="10" t="s">
        <v>850</v>
      </c>
      <c r="O751" s="10" t="s">
        <v>1975</v>
      </c>
      <c r="P751" s="10" t="s">
        <v>4475</v>
      </c>
    </row>
    <row r="752" spans="1:16" x14ac:dyDescent="0.3">
      <c r="A752" s="5">
        <v>250</v>
      </c>
      <c r="B752" s="10">
        <v>13.2</v>
      </c>
      <c r="C752" s="10">
        <f t="shared" si="44"/>
        <v>13.2</v>
      </c>
      <c r="D752" s="6">
        <f t="shared" si="45"/>
        <v>1.3012415824915826E-3</v>
      </c>
      <c r="E752" s="6">
        <v>2.8627314814814817E-3</v>
      </c>
      <c r="F752" s="6">
        <f t="shared" si="46"/>
        <v>6.2980092592592601E-3</v>
      </c>
      <c r="G752" s="6">
        <f t="shared" si="47"/>
        <v>9.7619143518518532E-3</v>
      </c>
      <c r="H752" s="10" t="s">
        <v>4476</v>
      </c>
      <c r="I752" s="16" t="s">
        <v>4477</v>
      </c>
      <c r="J752" s="10" t="s">
        <v>4478</v>
      </c>
      <c r="K752" s="10" t="s">
        <v>4478</v>
      </c>
      <c r="L752" s="8"/>
      <c r="M752" s="10" t="s">
        <v>1741</v>
      </c>
      <c r="N752" s="10" t="s">
        <v>859</v>
      </c>
      <c r="O752" s="10" t="s">
        <v>4479</v>
      </c>
      <c r="P752" s="10" t="s">
        <v>1886</v>
      </c>
    </row>
    <row r="753" spans="1:16" x14ac:dyDescent="0.3">
      <c r="A753" s="5">
        <v>249</v>
      </c>
      <c r="B753" s="8"/>
      <c r="C753" s="10" t="str">
        <f t="shared" si="44"/>
        <v>-</v>
      </c>
      <c r="D753" s="6">
        <f t="shared" si="45"/>
        <v>1.3022937710437711E-3</v>
      </c>
      <c r="E753" s="6">
        <v>2.8650462962962965E-3</v>
      </c>
      <c r="F753" s="6">
        <f t="shared" si="46"/>
        <v>6.3031018518518531E-3</v>
      </c>
      <c r="G753" s="6">
        <f t="shared" si="47"/>
        <v>9.7698078703703731E-3</v>
      </c>
      <c r="H753" s="10" t="s">
        <v>4480</v>
      </c>
      <c r="I753" s="16" t="s">
        <v>4481</v>
      </c>
      <c r="J753" s="10" t="s">
        <v>1610</v>
      </c>
      <c r="K753" s="10" t="s">
        <v>1610</v>
      </c>
      <c r="L753" s="8"/>
      <c r="M753" s="8"/>
      <c r="N753" s="10" t="s">
        <v>868</v>
      </c>
      <c r="O753" s="10" t="s">
        <v>4456</v>
      </c>
      <c r="P753" s="10" t="s">
        <v>1877</v>
      </c>
    </row>
    <row r="754" spans="1:16" x14ac:dyDescent="0.3">
      <c r="A754" s="5">
        <v>248</v>
      </c>
      <c r="B754" s="10">
        <v>13.21</v>
      </c>
      <c r="C754" s="10">
        <f t="shared" si="44"/>
        <v>13.21</v>
      </c>
      <c r="D754" s="6">
        <f t="shared" si="45"/>
        <v>1.3033459595959596E-3</v>
      </c>
      <c r="E754" s="6">
        <v>2.8673611111111113E-3</v>
      </c>
      <c r="F754" s="6">
        <f t="shared" si="46"/>
        <v>6.3081944444444453E-3</v>
      </c>
      <c r="G754" s="6">
        <f t="shared" si="47"/>
        <v>9.7777013888888896E-3</v>
      </c>
      <c r="H754" s="10" t="s">
        <v>2077</v>
      </c>
      <c r="I754" s="16" t="s">
        <v>4482</v>
      </c>
      <c r="J754" s="10" t="s">
        <v>1613</v>
      </c>
      <c r="K754" s="10" t="s">
        <v>1613</v>
      </c>
      <c r="L754" s="10" t="s">
        <v>1789</v>
      </c>
      <c r="M754" s="10" t="s">
        <v>1744</v>
      </c>
      <c r="N754" s="10" t="s">
        <v>872</v>
      </c>
      <c r="O754" s="10" t="s">
        <v>4458</v>
      </c>
      <c r="P754" s="10" t="s">
        <v>1869</v>
      </c>
    </row>
    <row r="755" spans="1:16" x14ac:dyDescent="0.3">
      <c r="A755" s="5">
        <v>247</v>
      </c>
      <c r="B755" s="10">
        <v>13.22</v>
      </c>
      <c r="C755" s="10">
        <f t="shared" si="44"/>
        <v>13.22</v>
      </c>
      <c r="D755" s="6">
        <f t="shared" si="45"/>
        <v>1.3043981481481481E-3</v>
      </c>
      <c r="E755" s="6">
        <v>2.8696759259259261E-3</v>
      </c>
      <c r="F755" s="6">
        <f t="shared" si="46"/>
        <v>6.3132870370370383E-3</v>
      </c>
      <c r="G755" s="6">
        <f t="shared" si="47"/>
        <v>9.7855949074074095E-3</v>
      </c>
      <c r="H755" s="10" t="s">
        <v>4483</v>
      </c>
      <c r="I755" s="16" t="s">
        <v>4484</v>
      </c>
      <c r="J755" s="10" t="s">
        <v>1615</v>
      </c>
      <c r="K755" s="10" t="s">
        <v>1615</v>
      </c>
      <c r="L755" s="8"/>
      <c r="M755" s="8"/>
      <c r="N755" s="10" t="s">
        <v>881</v>
      </c>
      <c r="O755" s="10" t="s">
        <v>1942</v>
      </c>
      <c r="P755" s="10" t="s">
        <v>1859</v>
      </c>
    </row>
    <row r="756" spans="1:16" x14ac:dyDescent="0.3">
      <c r="A756" s="5">
        <v>246</v>
      </c>
      <c r="B756" s="10">
        <v>13.23</v>
      </c>
      <c r="C756" s="10">
        <f t="shared" si="44"/>
        <v>13.23</v>
      </c>
      <c r="D756" s="6">
        <f t="shared" si="45"/>
        <v>1.3059764309764309E-3</v>
      </c>
      <c r="E756" s="6">
        <v>2.8731481481481481E-3</v>
      </c>
      <c r="F756" s="6">
        <f t="shared" si="46"/>
        <v>6.320925925925926E-3</v>
      </c>
      <c r="G756" s="6">
        <f t="shared" si="47"/>
        <v>9.7974351851851851E-3</v>
      </c>
      <c r="H756" s="10" t="s">
        <v>4485</v>
      </c>
      <c r="I756" s="16" t="s">
        <v>4486</v>
      </c>
      <c r="J756" s="10" t="s">
        <v>1618</v>
      </c>
      <c r="K756" s="10" t="s">
        <v>1618</v>
      </c>
      <c r="L756" s="8"/>
      <c r="M756" s="10" t="s">
        <v>1749</v>
      </c>
      <c r="N756" s="10" t="s">
        <v>886</v>
      </c>
      <c r="O756" s="10" t="s">
        <v>1933</v>
      </c>
      <c r="P756" s="10" t="s">
        <v>1847</v>
      </c>
    </row>
    <row r="757" spans="1:16" x14ac:dyDescent="0.3">
      <c r="A757" s="5">
        <v>245</v>
      </c>
      <c r="B757" s="8"/>
      <c r="C757" s="10" t="str">
        <f t="shared" si="44"/>
        <v>-</v>
      </c>
      <c r="D757" s="6">
        <f t="shared" si="45"/>
        <v>1.3070286195286194E-3</v>
      </c>
      <c r="E757" s="6">
        <v>2.8754629629629629E-3</v>
      </c>
      <c r="F757" s="6">
        <f t="shared" si="46"/>
        <v>6.326018518518519E-3</v>
      </c>
      <c r="G757" s="6">
        <f t="shared" si="47"/>
        <v>9.805328703703705E-3</v>
      </c>
      <c r="H757" s="10" t="s">
        <v>4487</v>
      </c>
      <c r="I757" s="16" t="s">
        <v>4488</v>
      </c>
      <c r="J757" s="10" t="s">
        <v>4489</v>
      </c>
      <c r="K757" s="10" t="s">
        <v>4489</v>
      </c>
      <c r="L757" s="8"/>
      <c r="M757" s="8"/>
      <c r="N757" s="10" t="s">
        <v>893</v>
      </c>
      <c r="O757" s="10" t="s">
        <v>4465</v>
      </c>
      <c r="P757" s="10" t="s">
        <v>1839</v>
      </c>
    </row>
    <row r="758" spans="1:16" x14ac:dyDescent="0.3">
      <c r="A758" s="5">
        <v>244</v>
      </c>
      <c r="B758" s="10">
        <v>13.24</v>
      </c>
      <c r="C758" s="10">
        <f t="shared" si="44"/>
        <v>13.24</v>
      </c>
      <c r="D758" s="6">
        <f t="shared" si="45"/>
        <v>1.3080808080808079E-3</v>
      </c>
      <c r="E758" s="6">
        <v>2.8777777777777777E-3</v>
      </c>
      <c r="F758" s="6">
        <f t="shared" si="46"/>
        <v>6.3311111111111111E-3</v>
      </c>
      <c r="G758" s="6">
        <f t="shared" si="47"/>
        <v>9.8132222222222232E-3</v>
      </c>
      <c r="H758" s="10" t="s">
        <v>2087</v>
      </c>
      <c r="I758" s="16" t="s">
        <v>4490</v>
      </c>
      <c r="J758" s="10" t="s">
        <v>1620</v>
      </c>
      <c r="K758" s="10" t="s">
        <v>1620</v>
      </c>
      <c r="L758" s="8"/>
      <c r="M758" s="10" t="s">
        <v>1752</v>
      </c>
      <c r="N758" s="10" t="s">
        <v>899</v>
      </c>
      <c r="O758" s="10" t="s">
        <v>4491</v>
      </c>
      <c r="P758" s="10" t="s">
        <v>4492</v>
      </c>
    </row>
    <row r="759" spans="1:16" x14ac:dyDescent="0.3">
      <c r="A759" s="5">
        <v>243</v>
      </c>
      <c r="B759" s="10">
        <v>13.25</v>
      </c>
      <c r="C759" s="10">
        <f t="shared" si="44"/>
        <v>13.25</v>
      </c>
      <c r="D759" s="6">
        <f t="shared" si="45"/>
        <v>1.3091329966329966E-3</v>
      </c>
      <c r="E759" s="6">
        <v>2.8800925925925925E-3</v>
      </c>
      <c r="F759" s="6">
        <f t="shared" si="46"/>
        <v>6.3362037037037041E-3</v>
      </c>
      <c r="G759" s="6">
        <f t="shared" si="47"/>
        <v>9.8211157407407414E-3</v>
      </c>
      <c r="H759" s="10" t="s">
        <v>2894</v>
      </c>
      <c r="I759" s="16" t="s">
        <v>4493</v>
      </c>
      <c r="J759" s="10" t="s">
        <v>1623</v>
      </c>
      <c r="K759" s="10" t="s">
        <v>1623</v>
      </c>
      <c r="L759" s="8"/>
      <c r="M759" s="8"/>
      <c r="N759" s="10" t="s">
        <v>907</v>
      </c>
      <c r="O759" s="10" t="s">
        <v>4494</v>
      </c>
      <c r="P759" s="10" t="s">
        <v>4495</v>
      </c>
    </row>
    <row r="760" spans="1:16" x14ac:dyDescent="0.3">
      <c r="A760" s="5">
        <v>242</v>
      </c>
      <c r="B760" s="8"/>
      <c r="C760" s="10" t="str">
        <f t="shared" si="44"/>
        <v>-</v>
      </c>
      <c r="D760" s="6">
        <f t="shared" si="45"/>
        <v>1.3101851851851851E-3</v>
      </c>
      <c r="E760" s="6">
        <v>2.8824074074074073E-3</v>
      </c>
      <c r="F760" s="6">
        <f t="shared" si="46"/>
        <v>6.3412962962962963E-3</v>
      </c>
      <c r="G760" s="6">
        <f t="shared" si="47"/>
        <v>9.8290092592592596E-3</v>
      </c>
      <c r="H760" s="10" t="s">
        <v>4496</v>
      </c>
      <c r="I760" s="16" t="s">
        <v>4497</v>
      </c>
      <c r="J760" s="10" t="s">
        <v>1627</v>
      </c>
      <c r="K760" s="10" t="s">
        <v>1627</v>
      </c>
      <c r="L760" s="8"/>
      <c r="M760" s="10" t="s">
        <v>1758</v>
      </c>
      <c r="N760" s="10" t="s">
        <v>918</v>
      </c>
      <c r="O760" s="10" t="s">
        <v>1901</v>
      </c>
      <c r="P760" s="10" t="s">
        <v>4498</v>
      </c>
    </row>
    <row r="761" spans="1:16" x14ac:dyDescent="0.3">
      <c r="A761" s="5">
        <v>241</v>
      </c>
      <c r="B761" s="10">
        <v>13.26</v>
      </c>
      <c r="C761" s="10">
        <f t="shared" si="44"/>
        <v>13.26</v>
      </c>
      <c r="D761" s="6">
        <f t="shared" si="45"/>
        <v>1.3112373737373736E-3</v>
      </c>
      <c r="E761" s="6">
        <v>2.8847222222222221E-3</v>
      </c>
      <c r="F761" s="6">
        <f t="shared" si="46"/>
        <v>6.3463888888888893E-3</v>
      </c>
      <c r="G761" s="6">
        <f t="shared" si="47"/>
        <v>9.8369027777777795E-3</v>
      </c>
      <c r="H761" s="10" t="s">
        <v>2901</v>
      </c>
      <c r="I761" s="16" t="s">
        <v>4499</v>
      </c>
      <c r="J761" s="10" t="s">
        <v>2367</v>
      </c>
      <c r="K761" s="10" t="s">
        <v>2367</v>
      </c>
      <c r="L761" s="8"/>
      <c r="M761" s="8"/>
      <c r="N761" s="10" t="s">
        <v>922</v>
      </c>
      <c r="O761" s="10" t="s">
        <v>1891</v>
      </c>
      <c r="P761" s="10" t="s">
        <v>1801</v>
      </c>
    </row>
    <row r="762" spans="1:16" x14ac:dyDescent="0.3">
      <c r="A762" s="5">
        <v>240</v>
      </c>
      <c r="B762" s="10">
        <v>13.27</v>
      </c>
      <c r="C762" s="10">
        <f t="shared" si="44"/>
        <v>13.27</v>
      </c>
      <c r="D762" s="6">
        <f t="shared" si="45"/>
        <v>1.3128156565656566E-3</v>
      </c>
      <c r="E762" s="6">
        <v>2.8881944444444445E-3</v>
      </c>
      <c r="F762" s="6">
        <f t="shared" si="46"/>
        <v>6.3540277777777788E-3</v>
      </c>
      <c r="G762" s="6">
        <f t="shared" si="47"/>
        <v>9.8487430555555568E-3</v>
      </c>
      <c r="H762" s="10" t="s">
        <v>2094</v>
      </c>
      <c r="I762" s="16" t="s">
        <v>4500</v>
      </c>
      <c r="J762" s="10" t="s">
        <v>1629</v>
      </c>
      <c r="K762" s="10" t="s">
        <v>1629</v>
      </c>
      <c r="L762" s="8"/>
      <c r="M762" s="8"/>
      <c r="N762" s="10" t="s">
        <v>931</v>
      </c>
      <c r="O762" s="10" t="s">
        <v>1883</v>
      </c>
      <c r="P762" s="10" t="s">
        <v>1793</v>
      </c>
    </row>
    <row r="763" spans="1:16" x14ac:dyDescent="0.3">
      <c r="A763" s="5">
        <v>239</v>
      </c>
      <c r="B763" s="10">
        <v>13.28</v>
      </c>
      <c r="C763" s="10">
        <f t="shared" si="44"/>
        <v>13.28</v>
      </c>
      <c r="D763" s="6">
        <f t="shared" si="45"/>
        <v>1.3138678451178451E-3</v>
      </c>
      <c r="E763" s="6">
        <v>2.8905092592592593E-3</v>
      </c>
      <c r="F763" s="6">
        <f t="shared" si="46"/>
        <v>6.3591203703703709E-3</v>
      </c>
      <c r="G763" s="6">
        <f t="shared" si="47"/>
        <v>9.856636574074075E-3</v>
      </c>
      <c r="H763" s="10" t="s">
        <v>2907</v>
      </c>
      <c r="I763" s="16" t="s">
        <v>4501</v>
      </c>
      <c r="J763" s="10" t="s">
        <v>1632</v>
      </c>
      <c r="K763" s="10" t="s">
        <v>1632</v>
      </c>
      <c r="L763" s="10" t="s">
        <v>1806</v>
      </c>
      <c r="M763" s="10" t="s">
        <v>1761</v>
      </c>
      <c r="N763" s="10" t="s">
        <v>935</v>
      </c>
      <c r="O763" s="10" t="s">
        <v>1874</v>
      </c>
      <c r="P763" s="10" t="s">
        <v>4502</v>
      </c>
    </row>
    <row r="764" spans="1:16" x14ac:dyDescent="0.3">
      <c r="A764" s="5">
        <v>238</v>
      </c>
      <c r="B764" s="8"/>
      <c r="C764" s="10" t="str">
        <f t="shared" si="44"/>
        <v>-</v>
      </c>
      <c r="D764" s="6">
        <f t="shared" si="45"/>
        <v>1.3149200336700336E-3</v>
      </c>
      <c r="E764" s="6">
        <v>2.8928240740740741E-3</v>
      </c>
      <c r="F764" s="6">
        <f t="shared" si="46"/>
        <v>6.3642129629629639E-3</v>
      </c>
      <c r="G764" s="6">
        <f t="shared" si="47"/>
        <v>9.8645300925925949E-3</v>
      </c>
      <c r="H764" s="10" t="s">
        <v>4503</v>
      </c>
      <c r="I764" s="16" t="s">
        <v>4504</v>
      </c>
      <c r="J764" s="10" t="s">
        <v>1635</v>
      </c>
      <c r="K764" s="10" t="s">
        <v>1635</v>
      </c>
      <c r="L764" s="8"/>
      <c r="M764" s="8"/>
      <c r="N764" s="10" t="s">
        <v>944</v>
      </c>
      <c r="O764" s="10" t="s">
        <v>4505</v>
      </c>
      <c r="P764" s="10" t="s">
        <v>4506</v>
      </c>
    </row>
    <row r="765" spans="1:16" x14ac:dyDescent="0.3">
      <c r="A765" s="5">
        <v>237</v>
      </c>
      <c r="B765" s="10">
        <v>13.29</v>
      </c>
      <c r="C765" s="10">
        <f t="shared" si="44"/>
        <v>13.29</v>
      </c>
      <c r="D765" s="6">
        <f t="shared" si="45"/>
        <v>1.3159722222222223E-3</v>
      </c>
      <c r="E765" s="6">
        <v>2.8951388888888894E-3</v>
      </c>
      <c r="F765" s="6">
        <f t="shared" si="46"/>
        <v>6.3693055555555569E-3</v>
      </c>
      <c r="G765" s="6">
        <f t="shared" si="47"/>
        <v>9.8724236111111131E-3</v>
      </c>
      <c r="H765" s="10" t="s">
        <v>2100</v>
      </c>
      <c r="I765" s="16" t="s">
        <v>4507</v>
      </c>
      <c r="J765" s="10" t="s">
        <v>1637</v>
      </c>
      <c r="K765" s="10" t="s">
        <v>1637</v>
      </c>
      <c r="L765" s="8"/>
      <c r="M765" s="10" t="s">
        <v>1766</v>
      </c>
      <c r="N765" s="10" t="s">
        <v>953</v>
      </c>
      <c r="O765" s="10" t="s">
        <v>4508</v>
      </c>
      <c r="P765" s="10" t="s">
        <v>1764</v>
      </c>
    </row>
    <row r="766" spans="1:16" x14ac:dyDescent="0.3">
      <c r="A766" s="5">
        <v>236</v>
      </c>
      <c r="B766" s="10">
        <v>13.3</v>
      </c>
      <c r="C766" s="10">
        <f t="shared" si="44"/>
        <v>13.3</v>
      </c>
      <c r="D766" s="6">
        <f t="shared" si="45"/>
        <v>1.3175505050505051E-3</v>
      </c>
      <c r="E766" s="6">
        <v>2.8986111111111114E-3</v>
      </c>
      <c r="F766" s="6">
        <f t="shared" si="46"/>
        <v>6.3769444444444455E-3</v>
      </c>
      <c r="G766" s="6">
        <f t="shared" si="47"/>
        <v>9.8842638888888903E-3</v>
      </c>
      <c r="H766" s="10" t="s">
        <v>4509</v>
      </c>
      <c r="I766" s="16" t="s">
        <v>4510</v>
      </c>
      <c r="J766" s="10" t="s">
        <v>2355</v>
      </c>
      <c r="K766" s="10" t="s">
        <v>2355</v>
      </c>
      <c r="L766" s="8"/>
      <c r="M766" s="8"/>
      <c r="N766" s="10" t="s">
        <v>957</v>
      </c>
      <c r="O766" s="10" t="s">
        <v>1845</v>
      </c>
      <c r="P766" s="10" t="s">
        <v>1755</v>
      </c>
    </row>
    <row r="767" spans="1:16" x14ac:dyDescent="0.3">
      <c r="A767" s="5">
        <v>235</v>
      </c>
      <c r="B767" s="8"/>
      <c r="C767" s="10" t="str">
        <f t="shared" si="44"/>
        <v>-</v>
      </c>
      <c r="D767" s="6">
        <f t="shared" si="45"/>
        <v>1.3186026936026936E-3</v>
      </c>
      <c r="E767" s="6">
        <v>2.9009259259259262E-3</v>
      </c>
      <c r="F767" s="6">
        <f t="shared" si="46"/>
        <v>6.3820370370370376E-3</v>
      </c>
      <c r="G767" s="6">
        <f t="shared" si="47"/>
        <v>9.8921574074074085E-3</v>
      </c>
      <c r="H767" s="10" t="s">
        <v>4511</v>
      </c>
      <c r="I767" s="16" t="s">
        <v>4512</v>
      </c>
      <c r="J767" s="10" t="s">
        <v>1640</v>
      </c>
      <c r="K767" s="10" t="s">
        <v>1640</v>
      </c>
      <c r="L767" s="8"/>
      <c r="M767" s="10" t="s">
        <v>1769</v>
      </c>
      <c r="N767" s="10" t="s">
        <v>965</v>
      </c>
      <c r="O767" s="10" t="s">
        <v>4513</v>
      </c>
      <c r="P767" s="10" t="s">
        <v>1747</v>
      </c>
    </row>
    <row r="768" spans="1:16" x14ac:dyDescent="0.3">
      <c r="A768" s="5">
        <v>234</v>
      </c>
      <c r="B768" s="10">
        <v>13.31</v>
      </c>
      <c r="C768" s="10">
        <f t="shared" si="44"/>
        <v>13.31</v>
      </c>
      <c r="D768" s="6">
        <f t="shared" si="45"/>
        <v>1.3196548821548821E-3</v>
      </c>
      <c r="E768" s="6">
        <v>2.903240740740741E-3</v>
      </c>
      <c r="F768" s="6">
        <f t="shared" si="46"/>
        <v>6.3871296296296306E-3</v>
      </c>
      <c r="G768" s="6">
        <f t="shared" si="47"/>
        <v>9.9000509259259285E-3</v>
      </c>
      <c r="H768" s="10" t="s">
        <v>4514</v>
      </c>
      <c r="I768" s="16" t="s">
        <v>4515</v>
      </c>
      <c r="J768" s="10" t="s">
        <v>1643</v>
      </c>
      <c r="K768" s="10" t="s">
        <v>1643</v>
      </c>
      <c r="L768" s="8"/>
      <c r="M768" s="8"/>
      <c r="N768" s="10" t="s">
        <v>971</v>
      </c>
      <c r="O768" s="10" t="s">
        <v>4516</v>
      </c>
      <c r="P768" s="10" t="s">
        <v>1736</v>
      </c>
    </row>
    <row r="769" spans="1:16" x14ac:dyDescent="0.3">
      <c r="A769" s="5">
        <v>233</v>
      </c>
      <c r="B769" s="10">
        <v>13.32</v>
      </c>
      <c r="C769" s="10">
        <f t="shared" si="44"/>
        <v>13.32</v>
      </c>
      <c r="D769" s="6">
        <f t="shared" si="45"/>
        <v>1.3207070707070708E-3</v>
      </c>
      <c r="E769" s="6">
        <v>2.9055555555555558E-3</v>
      </c>
      <c r="F769" s="6">
        <f t="shared" si="46"/>
        <v>6.3922222222222227E-3</v>
      </c>
      <c r="G769" s="6">
        <f t="shared" si="47"/>
        <v>9.9079444444444449E-3</v>
      </c>
      <c r="H769" s="10" t="s">
        <v>2107</v>
      </c>
      <c r="I769" s="16" t="s">
        <v>4517</v>
      </c>
      <c r="J769" s="10" t="s">
        <v>1646</v>
      </c>
      <c r="K769" s="10" t="s">
        <v>1646</v>
      </c>
      <c r="L769" s="8"/>
      <c r="M769" s="10" t="s">
        <v>1775</v>
      </c>
      <c r="N769" s="10" t="s">
        <v>979</v>
      </c>
      <c r="O769" s="10" t="s">
        <v>1816</v>
      </c>
      <c r="P769" s="10" t="s">
        <v>2283</v>
      </c>
    </row>
    <row r="770" spans="1:16" x14ac:dyDescent="0.3">
      <c r="A770" s="5">
        <v>232</v>
      </c>
      <c r="B770" s="10">
        <v>13.33</v>
      </c>
      <c r="C770" s="10">
        <f t="shared" ref="C770:C833" si="48">IF(B770="","-",B770)</f>
        <v>13.33</v>
      </c>
      <c r="D770" s="6">
        <f t="shared" ref="D770:D833" si="49">E770/2.2</f>
        <v>1.3217592592592593E-3</v>
      </c>
      <c r="E770" s="6">
        <v>2.9078703703703706E-3</v>
      </c>
      <c r="F770" s="6">
        <f t="shared" ref="F770:F833" si="50">E770*2.2</f>
        <v>6.3973148148148157E-3</v>
      </c>
      <c r="G770" s="6">
        <f t="shared" ref="G770:G833" si="51">F770*1.55</f>
        <v>9.9158379629629648E-3</v>
      </c>
      <c r="H770" s="10" t="s">
        <v>4518</v>
      </c>
      <c r="I770" s="16" t="s">
        <v>4519</v>
      </c>
      <c r="J770" s="10" t="s">
        <v>1649</v>
      </c>
      <c r="K770" s="10" t="s">
        <v>1649</v>
      </c>
      <c r="L770" s="8"/>
      <c r="M770" s="8"/>
      <c r="N770" s="10" t="s">
        <v>984</v>
      </c>
      <c r="O770" s="10" t="s">
        <v>1804</v>
      </c>
      <c r="P770" s="10" t="s">
        <v>1713</v>
      </c>
    </row>
    <row r="771" spans="1:16" x14ac:dyDescent="0.3">
      <c r="A771" s="5">
        <v>231</v>
      </c>
      <c r="B771" s="8"/>
      <c r="C771" s="10" t="str">
        <f t="shared" si="48"/>
        <v>-</v>
      </c>
      <c r="D771" s="6">
        <f t="shared" si="49"/>
        <v>1.3233375420875421E-3</v>
      </c>
      <c r="E771" s="6">
        <v>2.911342592592593E-3</v>
      </c>
      <c r="F771" s="6">
        <f t="shared" si="50"/>
        <v>6.4049537037037052E-3</v>
      </c>
      <c r="G771" s="6">
        <f t="shared" si="51"/>
        <v>9.9276782407407439E-3</v>
      </c>
      <c r="H771" s="10" t="s">
        <v>4520</v>
      </c>
      <c r="I771" s="16" t="s">
        <v>4521</v>
      </c>
      <c r="J771" s="10" t="s">
        <v>1651</v>
      </c>
      <c r="K771" s="10" t="s">
        <v>1651</v>
      </c>
      <c r="L771" s="10" t="s">
        <v>1820</v>
      </c>
      <c r="M771" s="10" t="s">
        <v>1778</v>
      </c>
      <c r="N771" s="10" t="s">
        <v>992</v>
      </c>
      <c r="O771" s="10" t="s">
        <v>1796</v>
      </c>
      <c r="P771" s="10" t="s">
        <v>1704</v>
      </c>
    </row>
    <row r="772" spans="1:16" x14ac:dyDescent="0.3">
      <c r="A772" s="5">
        <v>230</v>
      </c>
      <c r="B772" s="10">
        <v>13.34</v>
      </c>
      <c r="C772" s="10">
        <f t="shared" si="48"/>
        <v>13.34</v>
      </c>
      <c r="D772" s="6">
        <f t="shared" si="49"/>
        <v>1.3243897306397306E-3</v>
      </c>
      <c r="E772" s="6">
        <v>2.9136574074074078E-3</v>
      </c>
      <c r="F772" s="6">
        <f t="shared" si="50"/>
        <v>6.4100462962962974E-3</v>
      </c>
      <c r="G772" s="6">
        <f t="shared" si="51"/>
        <v>9.935571759259262E-3</v>
      </c>
      <c r="H772" s="10" t="s">
        <v>2113</v>
      </c>
      <c r="I772" s="16" t="s">
        <v>4522</v>
      </c>
      <c r="J772" s="10" t="s">
        <v>2341</v>
      </c>
      <c r="K772" s="10" t="s">
        <v>2341</v>
      </c>
      <c r="L772" s="8"/>
      <c r="M772" s="8"/>
      <c r="N772" s="10" t="s">
        <v>1002</v>
      </c>
      <c r="O772" s="10" t="s">
        <v>4523</v>
      </c>
      <c r="P772" s="10" t="s">
        <v>4524</v>
      </c>
    </row>
    <row r="773" spans="1:16" x14ac:dyDescent="0.3">
      <c r="A773" s="5">
        <v>229</v>
      </c>
      <c r="B773" s="10">
        <v>13.35</v>
      </c>
      <c r="C773" s="10">
        <f t="shared" si="48"/>
        <v>13.35</v>
      </c>
      <c r="D773" s="6">
        <f t="shared" si="49"/>
        <v>1.3254419191919193E-3</v>
      </c>
      <c r="E773" s="6">
        <v>2.9159722222222226E-3</v>
      </c>
      <c r="F773" s="6">
        <f t="shared" si="50"/>
        <v>6.4151388888888904E-3</v>
      </c>
      <c r="G773" s="6">
        <f t="shared" si="51"/>
        <v>9.9434652777777802E-3</v>
      </c>
      <c r="H773" s="10" t="s">
        <v>2116</v>
      </c>
      <c r="I773" s="16" t="s">
        <v>4525</v>
      </c>
      <c r="J773" s="10" t="s">
        <v>1654</v>
      </c>
      <c r="K773" s="10" t="s">
        <v>1654</v>
      </c>
      <c r="L773" s="8"/>
      <c r="M773" s="10" t="s">
        <v>1783</v>
      </c>
      <c r="N773" s="10" t="s">
        <v>1007</v>
      </c>
      <c r="O773" s="10" t="s">
        <v>1776</v>
      </c>
      <c r="P773" s="10" t="s">
        <v>1682</v>
      </c>
    </row>
    <row r="774" spans="1:16" x14ac:dyDescent="0.3">
      <c r="A774" s="5">
        <v>228</v>
      </c>
      <c r="B774" s="8"/>
      <c r="C774" s="10" t="str">
        <f t="shared" si="48"/>
        <v>-</v>
      </c>
      <c r="D774" s="6">
        <f t="shared" si="49"/>
        <v>1.3270202020202019E-3</v>
      </c>
      <c r="E774" s="6">
        <v>2.9194444444444446E-3</v>
      </c>
      <c r="F774" s="6">
        <f t="shared" si="50"/>
        <v>6.4227777777777781E-3</v>
      </c>
      <c r="G774" s="6">
        <f t="shared" si="51"/>
        <v>9.9553055555555558E-3</v>
      </c>
      <c r="H774" s="10" t="s">
        <v>2936</v>
      </c>
      <c r="I774" s="16" t="s">
        <v>4526</v>
      </c>
      <c r="J774" s="10" t="s">
        <v>2335</v>
      </c>
      <c r="K774" s="10" t="s">
        <v>2335</v>
      </c>
      <c r="L774" s="8"/>
      <c r="M774" s="8"/>
      <c r="N774" s="10" t="s">
        <v>1015</v>
      </c>
      <c r="O774" s="10" t="s">
        <v>1767</v>
      </c>
      <c r="P774" s="10" t="s">
        <v>4527</v>
      </c>
    </row>
    <row r="775" spans="1:16" x14ac:dyDescent="0.3">
      <c r="A775" s="5">
        <v>227</v>
      </c>
      <c r="B775" s="10">
        <v>13.36</v>
      </c>
      <c r="C775" s="10">
        <f t="shared" si="48"/>
        <v>13.36</v>
      </c>
      <c r="D775" s="6">
        <f t="shared" si="49"/>
        <v>1.3280723905723904E-3</v>
      </c>
      <c r="E775" s="6">
        <v>2.9217592592592594E-3</v>
      </c>
      <c r="F775" s="6">
        <f t="shared" si="50"/>
        <v>6.4278703703703711E-3</v>
      </c>
      <c r="G775" s="6">
        <f t="shared" si="51"/>
        <v>9.9631990740740757E-3</v>
      </c>
      <c r="H775" s="10" t="s">
        <v>4528</v>
      </c>
      <c r="I775" s="16" t="s">
        <v>4529</v>
      </c>
      <c r="J775" s="10" t="s">
        <v>1660</v>
      </c>
      <c r="K775" s="10" t="s">
        <v>1660</v>
      </c>
      <c r="L775" s="8"/>
      <c r="M775" s="10" t="s">
        <v>1786</v>
      </c>
      <c r="N775" s="10" t="s">
        <v>1020</v>
      </c>
      <c r="O775" s="10" t="s">
        <v>4530</v>
      </c>
      <c r="P775" s="10" t="s">
        <v>1660</v>
      </c>
    </row>
    <row r="776" spans="1:16" x14ac:dyDescent="0.3">
      <c r="A776" s="5">
        <v>226</v>
      </c>
      <c r="B776" s="10">
        <v>13.37</v>
      </c>
      <c r="C776" s="10">
        <f t="shared" si="48"/>
        <v>13.37</v>
      </c>
      <c r="D776" s="6">
        <f t="shared" si="49"/>
        <v>1.3291245791245791E-3</v>
      </c>
      <c r="E776" s="6">
        <v>2.9240740740740742E-3</v>
      </c>
      <c r="F776" s="6">
        <f t="shared" si="50"/>
        <v>6.4329629629629632E-3</v>
      </c>
      <c r="G776" s="6">
        <f t="shared" si="51"/>
        <v>9.9710925925925939E-3</v>
      </c>
      <c r="H776" s="10" t="s">
        <v>2120</v>
      </c>
      <c r="I776" s="16" t="s">
        <v>4531</v>
      </c>
      <c r="J776" s="10" t="s">
        <v>1663</v>
      </c>
      <c r="K776" s="10" t="s">
        <v>1663</v>
      </c>
      <c r="L776" s="8"/>
      <c r="M776" s="8"/>
      <c r="N776" s="10" t="s">
        <v>1029</v>
      </c>
      <c r="O776" s="10" t="s">
        <v>1747</v>
      </c>
      <c r="P776" s="10" t="s">
        <v>1651</v>
      </c>
    </row>
    <row r="777" spans="1:16" x14ac:dyDescent="0.3">
      <c r="A777" s="5">
        <v>225</v>
      </c>
      <c r="B777" s="8"/>
      <c r="C777" s="10" t="str">
        <f t="shared" si="48"/>
        <v>-</v>
      </c>
      <c r="D777" s="6">
        <f t="shared" si="49"/>
        <v>1.330702861952862E-3</v>
      </c>
      <c r="E777" s="6">
        <v>2.9275462962962966E-3</v>
      </c>
      <c r="F777" s="6">
        <f t="shared" si="50"/>
        <v>6.4406018518518527E-3</v>
      </c>
      <c r="G777" s="6">
        <f t="shared" si="51"/>
        <v>9.9829328703703712E-3</v>
      </c>
      <c r="H777" s="10" t="s">
        <v>4532</v>
      </c>
      <c r="I777" s="16" t="s">
        <v>4533</v>
      </c>
      <c r="J777" s="10" t="s">
        <v>1665</v>
      </c>
      <c r="K777" s="10" t="s">
        <v>1665</v>
      </c>
      <c r="L777" s="8"/>
      <c r="M777" s="10" t="s">
        <v>1792</v>
      </c>
      <c r="N777" s="10" t="s">
        <v>1039</v>
      </c>
      <c r="O777" s="10" t="s">
        <v>2270</v>
      </c>
      <c r="P777" s="10" t="s">
        <v>2355</v>
      </c>
    </row>
    <row r="778" spans="1:16" x14ac:dyDescent="0.3">
      <c r="A778" s="5">
        <v>224</v>
      </c>
      <c r="B778" s="10">
        <v>13.38</v>
      </c>
      <c r="C778" s="10">
        <f t="shared" si="48"/>
        <v>13.38</v>
      </c>
      <c r="D778" s="6">
        <f t="shared" si="49"/>
        <v>1.3317550505050505E-3</v>
      </c>
      <c r="E778" s="6">
        <v>2.9298611111111114E-3</v>
      </c>
      <c r="F778" s="6">
        <f t="shared" si="50"/>
        <v>6.4456944444444457E-3</v>
      </c>
      <c r="G778" s="6">
        <f t="shared" si="51"/>
        <v>9.9908263888888911E-3</v>
      </c>
      <c r="H778" s="10" t="s">
        <v>4534</v>
      </c>
      <c r="I778" s="16" t="s">
        <v>4535</v>
      </c>
      <c r="J778" s="10" t="s">
        <v>1668</v>
      </c>
      <c r="K778" s="10" t="s">
        <v>1668</v>
      </c>
      <c r="L778" s="8"/>
      <c r="M778" s="8"/>
      <c r="N778" s="10" t="s">
        <v>1043</v>
      </c>
      <c r="O778" s="10" t="s">
        <v>2283</v>
      </c>
      <c r="P778" s="10" t="s">
        <v>1629</v>
      </c>
    </row>
    <row r="779" spans="1:16" x14ac:dyDescent="0.3">
      <c r="A779" s="5">
        <v>223</v>
      </c>
      <c r="B779" s="10">
        <v>13.39</v>
      </c>
      <c r="C779" s="10">
        <f t="shared" si="48"/>
        <v>13.39</v>
      </c>
      <c r="D779" s="6">
        <f t="shared" si="49"/>
        <v>1.3328072390572392E-3</v>
      </c>
      <c r="E779" s="6">
        <v>2.9321759259259262E-3</v>
      </c>
      <c r="F779" s="6">
        <f t="shared" si="50"/>
        <v>6.4507870370370379E-3</v>
      </c>
      <c r="G779" s="6">
        <f t="shared" si="51"/>
        <v>9.9987199074074093E-3</v>
      </c>
      <c r="H779" s="10" t="s">
        <v>2126</v>
      </c>
      <c r="I779" s="16" t="s">
        <v>4536</v>
      </c>
      <c r="J779" s="10" t="s">
        <v>1671</v>
      </c>
      <c r="K779" s="10" t="s">
        <v>1671</v>
      </c>
      <c r="L779" s="8"/>
      <c r="M779" s="10" t="s">
        <v>1795</v>
      </c>
      <c r="N779" s="10" t="s">
        <v>1052</v>
      </c>
      <c r="O779" s="10" t="s">
        <v>1713</v>
      </c>
      <c r="P779" s="10" t="s">
        <v>1618</v>
      </c>
    </row>
    <row r="780" spans="1:16" x14ac:dyDescent="0.3">
      <c r="A780" s="5">
        <v>222</v>
      </c>
      <c r="B780" s="8"/>
      <c r="C780" s="10" t="str">
        <f t="shared" si="48"/>
        <v>-</v>
      </c>
      <c r="D780" s="6">
        <f t="shared" si="49"/>
        <v>1.3338594276094276E-3</v>
      </c>
      <c r="E780" s="6">
        <v>2.934490740740741E-3</v>
      </c>
      <c r="F780" s="6">
        <f t="shared" si="50"/>
        <v>6.4558796296296309E-3</v>
      </c>
      <c r="G780" s="6">
        <f t="shared" si="51"/>
        <v>1.0006613425925927E-2</v>
      </c>
      <c r="H780" s="10" t="s">
        <v>2958</v>
      </c>
      <c r="I780" s="16" t="s">
        <v>4537</v>
      </c>
      <c r="J780" s="10" t="s">
        <v>4527</v>
      </c>
      <c r="K780" s="10" t="s">
        <v>4527</v>
      </c>
      <c r="L780" s="10" t="s">
        <v>1838</v>
      </c>
      <c r="M780" s="8"/>
      <c r="N780" s="10" t="s">
        <v>1058</v>
      </c>
      <c r="O780" s="10" t="s">
        <v>1704</v>
      </c>
      <c r="P780" s="10" t="s">
        <v>4478</v>
      </c>
    </row>
    <row r="781" spans="1:16" x14ac:dyDescent="0.3">
      <c r="A781" s="5">
        <v>221</v>
      </c>
      <c r="B781" s="10">
        <v>13.4</v>
      </c>
      <c r="C781" s="10">
        <f t="shared" si="48"/>
        <v>13.4</v>
      </c>
      <c r="D781" s="6">
        <f t="shared" si="49"/>
        <v>1.3354377104377103E-3</v>
      </c>
      <c r="E781" s="6">
        <v>2.937962962962963E-3</v>
      </c>
      <c r="F781" s="6">
        <f t="shared" si="50"/>
        <v>6.4635185185185195E-3</v>
      </c>
      <c r="G781" s="6">
        <f t="shared" si="51"/>
        <v>1.0018453703703705E-2</v>
      </c>
      <c r="H781" s="10" t="s">
        <v>4538</v>
      </c>
      <c r="I781" s="16" t="s">
        <v>4539</v>
      </c>
      <c r="J781" s="10" t="s">
        <v>1673</v>
      </c>
      <c r="K781" s="10" t="s">
        <v>1673</v>
      </c>
      <c r="L781" s="8"/>
      <c r="M781" s="8"/>
      <c r="N781" s="10" t="s">
        <v>1066</v>
      </c>
      <c r="O781" s="10" t="s">
        <v>4524</v>
      </c>
      <c r="P781" s="10" t="s">
        <v>1598</v>
      </c>
    </row>
    <row r="782" spans="1:16" x14ac:dyDescent="0.3">
      <c r="A782" s="5">
        <v>220</v>
      </c>
      <c r="B782" s="10">
        <v>13.41</v>
      </c>
      <c r="C782" s="10">
        <f t="shared" si="48"/>
        <v>13.41</v>
      </c>
      <c r="D782" s="6">
        <f t="shared" si="49"/>
        <v>1.336489898989899E-3</v>
      </c>
      <c r="E782" s="6">
        <v>2.9402777777777778E-3</v>
      </c>
      <c r="F782" s="6">
        <f t="shared" si="50"/>
        <v>6.4686111111111116E-3</v>
      </c>
      <c r="G782" s="6">
        <f t="shared" si="51"/>
        <v>1.0026347222222223E-2</v>
      </c>
      <c r="H782" s="10" t="s">
        <v>2129</v>
      </c>
      <c r="I782" s="16" t="s">
        <v>4540</v>
      </c>
      <c r="J782" s="10" t="s">
        <v>4541</v>
      </c>
      <c r="K782" s="10" t="s">
        <v>4541</v>
      </c>
      <c r="L782" s="8"/>
      <c r="M782" s="10" t="s">
        <v>1798</v>
      </c>
      <c r="N782" s="10" t="s">
        <v>1076</v>
      </c>
      <c r="O782" s="10" t="s">
        <v>1680</v>
      </c>
      <c r="P782" s="10" t="s">
        <v>1587</v>
      </c>
    </row>
    <row r="783" spans="1:16" x14ac:dyDescent="0.3">
      <c r="A783" s="5">
        <v>219</v>
      </c>
      <c r="B783" s="8"/>
      <c r="C783" s="10" t="str">
        <f t="shared" si="48"/>
        <v>-</v>
      </c>
      <c r="D783" s="6">
        <f t="shared" si="49"/>
        <v>1.3375420875420875E-3</v>
      </c>
      <c r="E783" s="6">
        <v>2.9425925925925926E-3</v>
      </c>
      <c r="F783" s="6">
        <f t="shared" si="50"/>
        <v>6.4737037037037046E-3</v>
      </c>
      <c r="G783" s="6">
        <f t="shared" si="51"/>
        <v>1.0034240740740743E-2</v>
      </c>
      <c r="H783" s="10" t="s">
        <v>4542</v>
      </c>
      <c r="I783" s="16" t="s">
        <v>4543</v>
      </c>
      <c r="J783" s="10" t="s">
        <v>1680</v>
      </c>
      <c r="K783" s="10" t="s">
        <v>1680</v>
      </c>
      <c r="L783" s="8"/>
      <c r="M783" s="8"/>
      <c r="N783" s="10" t="s">
        <v>1080</v>
      </c>
      <c r="O783" s="10" t="s">
        <v>1671</v>
      </c>
      <c r="P783" s="10" t="s">
        <v>1577</v>
      </c>
    </row>
    <row r="784" spans="1:16" x14ac:dyDescent="0.3">
      <c r="A784" s="5">
        <v>218</v>
      </c>
      <c r="B784" s="10">
        <v>13.42</v>
      </c>
      <c r="C784" s="10">
        <f t="shared" si="48"/>
        <v>13.42</v>
      </c>
      <c r="D784" s="6">
        <f t="shared" si="49"/>
        <v>1.3385942760942759E-3</v>
      </c>
      <c r="E784" s="6">
        <v>2.9449074074074074E-3</v>
      </c>
      <c r="F784" s="6">
        <f t="shared" si="50"/>
        <v>6.4787962962962967E-3</v>
      </c>
      <c r="G784" s="6">
        <f t="shared" si="51"/>
        <v>1.0042134259259261E-2</v>
      </c>
      <c r="H784" s="10" t="s">
        <v>2967</v>
      </c>
      <c r="I784" s="16" t="s">
        <v>4544</v>
      </c>
      <c r="J784" s="10" t="s">
        <v>1682</v>
      </c>
      <c r="K784" s="10" t="s">
        <v>1682</v>
      </c>
      <c r="L784" s="8"/>
      <c r="M784" s="10" t="s">
        <v>1803</v>
      </c>
      <c r="N784" s="10" t="s">
        <v>1091</v>
      </c>
      <c r="O784" s="10" t="s">
        <v>2335</v>
      </c>
      <c r="P784" s="10" t="s">
        <v>1565</v>
      </c>
    </row>
    <row r="785" spans="1:16" x14ac:dyDescent="0.3">
      <c r="A785" s="5">
        <v>217</v>
      </c>
      <c r="B785" s="10">
        <v>13.43</v>
      </c>
      <c r="C785" s="10">
        <f t="shared" si="48"/>
        <v>13.43</v>
      </c>
      <c r="D785" s="6">
        <f t="shared" si="49"/>
        <v>1.340172558922559E-3</v>
      </c>
      <c r="E785" s="6">
        <v>2.9483796296296298E-3</v>
      </c>
      <c r="F785" s="6">
        <f t="shared" si="50"/>
        <v>6.4864351851851862E-3</v>
      </c>
      <c r="G785" s="6">
        <f t="shared" si="51"/>
        <v>1.0053974537037038E-2</v>
      </c>
      <c r="H785" s="10" t="s">
        <v>4545</v>
      </c>
      <c r="I785" s="16" t="s">
        <v>4546</v>
      </c>
      <c r="J785" s="10" t="s">
        <v>1685</v>
      </c>
      <c r="K785" s="10" t="s">
        <v>1685</v>
      </c>
      <c r="L785" s="8"/>
      <c r="M785" s="8"/>
      <c r="N785" s="10" t="s">
        <v>1094</v>
      </c>
      <c r="O785" s="10" t="s">
        <v>2347</v>
      </c>
      <c r="P785" s="10" t="s">
        <v>2433</v>
      </c>
    </row>
    <row r="786" spans="1:16" x14ac:dyDescent="0.3">
      <c r="A786" s="5">
        <v>216</v>
      </c>
      <c r="B786" s="8"/>
      <c r="C786" s="10" t="str">
        <f t="shared" si="48"/>
        <v>-</v>
      </c>
      <c r="D786" s="6">
        <f t="shared" si="49"/>
        <v>1.3412247474747475E-3</v>
      </c>
      <c r="E786" s="6">
        <v>2.9506944444444446E-3</v>
      </c>
      <c r="F786" s="6">
        <f t="shared" si="50"/>
        <v>6.4915277777777784E-3</v>
      </c>
      <c r="G786" s="6">
        <f t="shared" si="51"/>
        <v>1.0061868055555557E-2</v>
      </c>
      <c r="H786" s="10" t="s">
        <v>2139</v>
      </c>
      <c r="I786" s="16" t="s">
        <v>4547</v>
      </c>
      <c r="J786" s="10" t="s">
        <v>1688</v>
      </c>
      <c r="K786" s="10" t="s">
        <v>1688</v>
      </c>
      <c r="L786" s="8"/>
      <c r="M786" s="10" t="s">
        <v>1807</v>
      </c>
      <c r="N786" s="10" t="s">
        <v>1103</v>
      </c>
      <c r="O786" s="10" t="s">
        <v>1637</v>
      </c>
      <c r="P786" s="10" t="s">
        <v>1543</v>
      </c>
    </row>
    <row r="787" spans="1:16" x14ac:dyDescent="0.3">
      <c r="A787" s="5">
        <v>215</v>
      </c>
      <c r="B787" s="10">
        <v>13.44</v>
      </c>
      <c r="C787" s="10">
        <f t="shared" si="48"/>
        <v>13.44</v>
      </c>
      <c r="D787" s="6">
        <f t="shared" si="49"/>
        <v>1.3428030303030301E-3</v>
      </c>
      <c r="E787" s="6">
        <v>2.9541666666666666E-3</v>
      </c>
      <c r="F787" s="6">
        <f t="shared" si="50"/>
        <v>6.499166666666667E-3</v>
      </c>
      <c r="G787" s="6">
        <f t="shared" si="51"/>
        <v>1.0073708333333334E-2</v>
      </c>
      <c r="H787" s="10" t="s">
        <v>4548</v>
      </c>
      <c r="I787" s="16" t="s">
        <v>4549</v>
      </c>
      <c r="J787" s="10" t="s">
        <v>1690</v>
      </c>
      <c r="K787" s="10" t="s">
        <v>1690</v>
      </c>
      <c r="L787" s="8"/>
      <c r="M787" s="8"/>
      <c r="N787" s="10" t="s">
        <v>1112</v>
      </c>
      <c r="O787" s="10" t="s">
        <v>1627</v>
      </c>
      <c r="P787" s="10" t="s">
        <v>1532</v>
      </c>
    </row>
    <row r="788" spans="1:16" x14ac:dyDescent="0.3">
      <c r="A788" s="5">
        <v>214</v>
      </c>
      <c r="B788" s="10">
        <v>13.45</v>
      </c>
      <c r="C788" s="10">
        <f t="shared" si="48"/>
        <v>13.45</v>
      </c>
      <c r="D788" s="6">
        <f t="shared" si="49"/>
        <v>1.3438552188552186E-3</v>
      </c>
      <c r="E788" s="6">
        <v>2.9564814814814814E-3</v>
      </c>
      <c r="F788" s="6">
        <f t="shared" si="50"/>
        <v>6.50425925925926E-3</v>
      </c>
      <c r="G788" s="6">
        <f t="shared" si="51"/>
        <v>1.0081601851851854E-2</v>
      </c>
      <c r="H788" s="10" t="s">
        <v>4550</v>
      </c>
      <c r="I788" s="16" t="s">
        <v>4551</v>
      </c>
      <c r="J788" s="10" t="s">
        <v>4524</v>
      </c>
      <c r="K788" s="10" t="s">
        <v>4524</v>
      </c>
      <c r="L788" s="10" t="s">
        <v>1852</v>
      </c>
      <c r="M788" s="10" t="s">
        <v>1812</v>
      </c>
      <c r="N788" s="10" t="s">
        <v>1116</v>
      </c>
      <c r="O788" s="10" t="s">
        <v>4552</v>
      </c>
      <c r="P788" s="10" t="s">
        <v>1518</v>
      </c>
    </row>
    <row r="789" spans="1:16" x14ac:dyDescent="0.3">
      <c r="A789" s="5">
        <v>213</v>
      </c>
      <c r="B789" s="8"/>
      <c r="C789" s="10" t="str">
        <f t="shared" si="48"/>
        <v>-</v>
      </c>
      <c r="D789" s="6">
        <f t="shared" si="49"/>
        <v>1.3449074074074073E-3</v>
      </c>
      <c r="E789" s="6">
        <v>2.9587962962962962E-3</v>
      </c>
      <c r="F789" s="6">
        <f t="shared" si="50"/>
        <v>6.5093518518518521E-3</v>
      </c>
      <c r="G789" s="6">
        <f t="shared" si="51"/>
        <v>1.008949537037037E-2</v>
      </c>
      <c r="H789" s="10" t="s">
        <v>4553</v>
      </c>
      <c r="I789" s="16" t="s">
        <v>4554</v>
      </c>
      <c r="J789" s="10" t="s">
        <v>1694</v>
      </c>
      <c r="K789" s="10" t="s">
        <v>1694</v>
      </c>
      <c r="L789" s="8"/>
      <c r="M789" s="8"/>
      <c r="N789" s="10" t="s">
        <v>1126</v>
      </c>
      <c r="O789" s="10" t="s">
        <v>1604</v>
      </c>
      <c r="P789" s="10" t="s">
        <v>1508</v>
      </c>
    </row>
    <row r="790" spans="1:16" x14ac:dyDescent="0.3">
      <c r="A790" s="5">
        <v>212</v>
      </c>
      <c r="B790" s="10">
        <v>13.46</v>
      </c>
      <c r="C790" s="10">
        <f t="shared" si="48"/>
        <v>13.46</v>
      </c>
      <c r="D790" s="6">
        <f t="shared" si="49"/>
        <v>1.3464856902356901E-3</v>
      </c>
      <c r="E790" s="6">
        <v>2.9622685185185186E-3</v>
      </c>
      <c r="F790" s="6">
        <f t="shared" si="50"/>
        <v>6.5169907407407416E-3</v>
      </c>
      <c r="G790" s="6">
        <f t="shared" si="51"/>
        <v>1.0101335648148149E-2</v>
      </c>
      <c r="H790" s="10" t="s">
        <v>2982</v>
      </c>
      <c r="I790" s="16" t="s">
        <v>4555</v>
      </c>
      <c r="J790" s="10" t="s">
        <v>4556</v>
      </c>
      <c r="K790" s="10" t="s">
        <v>4556</v>
      </c>
      <c r="L790" s="8"/>
      <c r="M790" s="10" t="s">
        <v>1815</v>
      </c>
      <c r="N790" s="10" t="s">
        <v>1131</v>
      </c>
      <c r="O790" s="10" t="s">
        <v>1593</v>
      </c>
      <c r="P790" s="10" t="s">
        <v>1496</v>
      </c>
    </row>
    <row r="791" spans="1:16" x14ac:dyDescent="0.3">
      <c r="A791" s="5">
        <v>211</v>
      </c>
      <c r="B791" s="10">
        <v>13.47</v>
      </c>
      <c r="C791" s="10">
        <f t="shared" si="48"/>
        <v>13.47</v>
      </c>
      <c r="D791" s="6">
        <f t="shared" si="49"/>
        <v>1.3475378787878788E-3</v>
      </c>
      <c r="E791" s="6">
        <v>2.9645833333333338E-3</v>
      </c>
      <c r="F791" s="6">
        <f t="shared" si="50"/>
        <v>6.5220833333333346E-3</v>
      </c>
      <c r="G791" s="6">
        <f t="shared" si="51"/>
        <v>1.0109229166666669E-2</v>
      </c>
      <c r="H791" s="10" t="s">
        <v>4557</v>
      </c>
      <c r="I791" s="16" t="s">
        <v>4558</v>
      </c>
      <c r="J791" s="10" t="s">
        <v>1699</v>
      </c>
      <c r="K791" s="10" t="s">
        <v>1699</v>
      </c>
      <c r="L791" s="8"/>
      <c r="M791" s="8"/>
      <c r="N791" s="10" t="s">
        <v>1140</v>
      </c>
      <c r="O791" s="10" t="s">
        <v>2408</v>
      </c>
      <c r="P791" s="10" t="s">
        <v>2485</v>
      </c>
    </row>
    <row r="792" spans="1:16" x14ac:dyDescent="0.3">
      <c r="A792" s="5">
        <v>210</v>
      </c>
      <c r="B792" s="8"/>
      <c r="C792" s="10" t="str">
        <f t="shared" si="48"/>
        <v>-</v>
      </c>
      <c r="D792" s="6">
        <f t="shared" si="49"/>
        <v>1.3485900673400675E-3</v>
      </c>
      <c r="E792" s="6">
        <v>2.9668981481481486E-3</v>
      </c>
      <c r="F792" s="6">
        <f t="shared" si="50"/>
        <v>6.5271759259259276E-3</v>
      </c>
      <c r="G792" s="6">
        <f t="shared" si="51"/>
        <v>1.0117122685185187E-2</v>
      </c>
      <c r="H792" s="10" t="s">
        <v>2149</v>
      </c>
      <c r="I792" s="16" t="s">
        <v>4559</v>
      </c>
      <c r="J792" s="10" t="s">
        <v>1702</v>
      </c>
      <c r="K792" s="10" t="s">
        <v>1702</v>
      </c>
      <c r="L792" s="8"/>
      <c r="M792" s="10" t="s">
        <v>1821</v>
      </c>
      <c r="N792" s="10" t="s">
        <v>1151</v>
      </c>
      <c r="O792" s="10" t="s">
        <v>1570</v>
      </c>
      <c r="P792" s="10" t="s">
        <v>2494</v>
      </c>
    </row>
    <row r="793" spans="1:16" x14ac:dyDescent="0.3">
      <c r="A793" s="5">
        <v>209</v>
      </c>
      <c r="B793" s="10">
        <v>13.48</v>
      </c>
      <c r="C793" s="10">
        <f t="shared" si="48"/>
        <v>13.48</v>
      </c>
      <c r="D793" s="6">
        <f t="shared" si="49"/>
        <v>1.349642255892256E-3</v>
      </c>
      <c r="E793" s="6">
        <v>2.9692129629629634E-3</v>
      </c>
      <c r="F793" s="6">
        <f t="shared" si="50"/>
        <v>6.5322685185185197E-3</v>
      </c>
      <c r="G793" s="6">
        <f t="shared" si="51"/>
        <v>1.0125016203703706E-2</v>
      </c>
      <c r="H793" s="10" t="s">
        <v>4560</v>
      </c>
      <c r="I793" s="16" t="s">
        <v>4561</v>
      </c>
      <c r="J793" s="10" t="s">
        <v>1704</v>
      </c>
      <c r="K793" s="10" t="s">
        <v>1704</v>
      </c>
      <c r="L793" s="8"/>
      <c r="M793" s="8"/>
      <c r="N793" s="10" t="s">
        <v>1155</v>
      </c>
      <c r="O793" s="10" t="s">
        <v>1560</v>
      </c>
      <c r="P793" s="10" t="s">
        <v>1461</v>
      </c>
    </row>
    <row r="794" spans="1:16" x14ac:dyDescent="0.3">
      <c r="A794" s="5">
        <v>208</v>
      </c>
      <c r="B794" s="10">
        <v>13.49</v>
      </c>
      <c r="C794" s="10">
        <f t="shared" si="48"/>
        <v>13.49</v>
      </c>
      <c r="D794" s="6">
        <f t="shared" si="49"/>
        <v>1.3506944444444445E-3</v>
      </c>
      <c r="E794" s="6">
        <v>2.9715277777777782E-3</v>
      </c>
      <c r="F794" s="6">
        <f t="shared" si="50"/>
        <v>6.5373611111111127E-3</v>
      </c>
      <c r="G794" s="6">
        <f t="shared" si="51"/>
        <v>1.0132909722222225E-2</v>
      </c>
      <c r="H794" s="10" t="s">
        <v>4562</v>
      </c>
      <c r="I794" s="16" t="s">
        <v>4563</v>
      </c>
      <c r="J794" s="10" t="s">
        <v>1707</v>
      </c>
      <c r="K794" s="10" t="s">
        <v>1707</v>
      </c>
      <c r="L794" s="8"/>
      <c r="M794" s="10" t="s">
        <v>1824</v>
      </c>
      <c r="N794" s="10" t="s">
        <v>1165</v>
      </c>
      <c r="O794" s="10" t="s">
        <v>1549</v>
      </c>
      <c r="P794" s="10" t="s">
        <v>1450</v>
      </c>
    </row>
    <row r="795" spans="1:16" x14ac:dyDescent="0.3">
      <c r="A795" s="5">
        <v>207</v>
      </c>
      <c r="B795" s="8"/>
      <c r="C795" s="10" t="str">
        <f t="shared" si="48"/>
        <v>-</v>
      </c>
      <c r="D795" s="6">
        <f t="shared" si="49"/>
        <v>1.3522727272727274E-3</v>
      </c>
      <c r="E795" s="6">
        <v>2.9750000000000002E-3</v>
      </c>
      <c r="F795" s="6">
        <f t="shared" si="50"/>
        <v>6.5450000000000013E-3</v>
      </c>
      <c r="G795" s="6">
        <f t="shared" si="51"/>
        <v>1.0144750000000003E-2</v>
      </c>
      <c r="H795" s="10" t="s">
        <v>4564</v>
      </c>
      <c r="I795" s="16" t="s">
        <v>4565</v>
      </c>
      <c r="J795" s="10" t="s">
        <v>1711</v>
      </c>
      <c r="K795" s="10" t="s">
        <v>1711</v>
      </c>
      <c r="L795" s="8"/>
      <c r="M795" s="8"/>
      <c r="N795" s="10" t="s">
        <v>1170</v>
      </c>
      <c r="O795" s="10" t="s">
        <v>1535</v>
      </c>
      <c r="P795" s="10" t="s">
        <v>1436</v>
      </c>
    </row>
    <row r="796" spans="1:16" x14ac:dyDescent="0.3">
      <c r="A796" s="5">
        <v>206</v>
      </c>
      <c r="B796" s="10">
        <v>13.5</v>
      </c>
      <c r="C796" s="10">
        <f t="shared" si="48"/>
        <v>13.5</v>
      </c>
      <c r="D796" s="6">
        <f t="shared" si="49"/>
        <v>1.3533249158249158E-3</v>
      </c>
      <c r="E796" s="6">
        <v>2.977314814814815E-3</v>
      </c>
      <c r="F796" s="6">
        <f t="shared" si="50"/>
        <v>6.5500925925925935E-3</v>
      </c>
      <c r="G796" s="6">
        <f t="shared" si="51"/>
        <v>1.0152643518518521E-2</v>
      </c>
      <c r="H796" s="10" t="s">
        <v>3002</v>
      </c>
      <c r="I796" s="16" t="s">
        <v>4566</v>
      </c>
      <c r="J796" s="10" t="s">
        <v>2297</v>
      </c>
      <c r="K796" s="10" t="s">
        <v>2297</v>
      </c>
      <c r="L796" s="8"/>
      <c r="M796" s="10" t="s">
        <v>1827</v>
      </c>
      <c r="N796" s="10" t="s">
        <v>1178</v>
      </c>
      <c r="O796" s="10" t="s">
        <v>1524</v>
      </c>
      <c r="P796" s="10" t="s">
        <v>1425</v>
      </c>
    </row>
    <row r="797" spans="1:16" x14ac:dyDescent="0.3">
      <c r="A797" s="5">
        <v>205</v>
      </c>
      <c r="B797" s="10">
        <v>13.51</v>
      </c>
      <c r="C797" s="10">
        <f t="shared" si="48"/>
        <v>13.51</v>
      </c>
      <c r="D797" s="6">
        <f t="shared" si="49"/>
        <v>1.3543771043771043E-3</v>
      </c>
      <c r="E797" s="6">
        <v>2.9796296296296298E-3</v>
      </c>
      <c r="F797" s="6">
        <f t="shared" si="50"/>
        <v>6.5551851851851865E-3</v>
      </c>
      <c r="G797" s="6">
        <f t="shared" si="51"/>
        <v>1.0160537037037039E-2</v>
      </c>
      <c r="H797" s="10" t="s">
        <v>4567</v>
      </c>
      <c r="I797" s="16" t="s">
        <v>4568</v>
      </c>
      <c r="J797" s="10" t="s">
        <v>1713</v>
      </c>
      <c r="K797" s="10" t="s">
        <v>1713</v>
      </c>
      <c r="L797" s="10" t="s">
        <v>1867</v>
      </c>
      <c r="M797" s="8"/>
      <c r="N797" s="10" t="s">
        <v>1183</v>
      </c>
      <c r="O797" s="10" t="s">
        <v>1510</v>
      </c>
      <c r="P797" s="10" t="s">
        <v>1412</v>
      </c>
    </row>
    <row r="798" spans="1:16" x14ac:dyDescent="0.3">
      <c r="A798" s="5">
        <v>204</v>
      </c>
      <c r="B798" s="8"/>
      <c r="C798" s="10" t="str">
        <f t="shared" si="48"/>
        <v>-</v>
      </c>
      <c r="D798" s="6">
        <f t="shared" si="49"/>
        <v>1.3554292929292928E-3</v>
      </c>
      <c r="E798" s="6">
        <v>2.9819444444444446E-3</v>
      </c>
      <c r="F798" s="6">
        <f t="shared" si="50"/>
        <v>6.5602777777777786E-3</v>
      </c>
      <c r="G798" s="6">
        <f t="shared" si="51"/>
        <v>1.0168430555555557E-2</v>
      </c>
      <c r="H798" s="10" t="s">
        <v>2159</v>
      </c>
      <c r="I798" s="16" t="s">
        <v>4569</v>
      </c>
      <c r="J798" s="10" t="s">
        <v>2291</v>
      </c>
      <c r="K798" s="10" t="s">
        <v>2291</v>
      </c>
      <c r="L798" s="8"/>
      <c r="M798" s="10" t="s">
        <v>1832</v>
      </c>
      <c r="N798" s="10" t="s">
        <v>1193</v>
      </c>
      <c r="O798" s="10" t="s">
        <v>1496</v>
      </c>
      <c r="P798" s="10" t="s">
        <v>1402</v>
      </c>
    </row>
    <row r="799" spans="1:16" x14ac:dyDescent="0.3">
      <c r="A799" s="5">
        <v>203</v>
      </c>
      <c r="B799" s="10">
        <v>13.52</v>
      </c>
      <c r="C799" s="10">
        <f t="shared" si="48"/>
        <v>13.52</v>
      </c>
      <c r="D799" s="6">
        <f t="shared" si="49"/>
        <v>1.3564814814814815E-3</v>
      </c>
      <c r="E799" s="6">
        <v>2.9842592592592594E-3</v>
      </c>
      <c r="F799" s="6">
        <f t="shared" si="50"/>
        <v>6.5653703703703716E-3</v>
      </c>
      <c r="G799" s="6">
        <f t="shared" si="51"/>
        <v>1.0176324074074075E-2</v>
      </c>
      <c r="H799" s="10" t="s">
        <v>4570</v>
      </c>
      <c r="I799" s="16" t="s">
        <v>4571</v>
      </c>
      <c r="J799" s="10" t="s">
        <v>1719</v>
      </c>
      <c r="K799" s="10" t="s">
        <v>1719</v>
      </c>
      <c r="L799" s="8"/>
      <c r="M799" s="8"/>
      <c r="N799" s="10" t="s">
        <v>1203</v>
      </c>
      <c r="O799" s="10" t="s">
        <v>1486</v>
      </c>
      <c r="P799" s="10" t="s">
        <v>1388</v>
      </c>
    </row>
    <row r="800" spans="1:16" x14ac:dyDescent="0.3">
      <c r="A800" s="5">
        <v>202</v>
      </c>
      <c r="B800" s="10">
        <v>13.53</v>
      </c>
      <c r="C800" s="10">
        <f t="shared" si="48"/>
        <v>13.53</v>
      </c>
      <c r="D800" s="6">
        <f t="shared" si="49"/>
        <v>1.3580597643097644E-3</v>
      </c>
      <c r="E800" s="6">
        <v>2.9877314814814818E-3</v>
      </c>
      <c r="F800" s="6">
        <f t="shared" si="50"/>
        <v>6.5730092592592602E-3</v>
      </c>
      <c r="G800" s="6">
        <f t="shared" si="51"/>
        <v>1.0188164351851853E-2</v>
      </c>
      <c r="H800" s="10" t="s">
        <v>3013</v>
      </c>
      <c r="I800" s="16" t="s">
        <v>4572</v>
      </c>
      <c r="J800" s="10" t="s">
        <v>1721</v>
      </c>
      <c r="K800" s="10" t="s">
        <v>1721</v>
      </c>
      <c r="L800" s="8"/>
      <c r="M800" s="10" t="s">
        <v>1835</v>
      </c>
      <c r="N800" s="10" t="s">
        <v>1208</v>
      </c>
      <c r="O800" s="10" t="s">
        <v>2494</v>
      </c>
      <c r="P800" s="10" t="s">
        <v>1375</v>
      </c>
    </row>
    <row r="801" spans="1:16" x14ac:dyDescent="0.3">
      <c r="A801" s="5">
        <v>201</v>
      </c>
      <c r="B801" s="8"/>
      <c r="C801" s="10" t="str">
        <f t="shared" si="48"/>
        <v>-</v>
      </c>
      <c r="D801" s="6">
        <f t="shared" si="49"/>
        <v>1.3591119528619528E-3</v>
      </c>
      <c r="E801" s="6">
        <v>2.9900462962962966E-3</v>
      </c>
      <c r="F801" s="6">
        <f t="shared" si="50"/>
        <v>6.5781018518518532E-3</v>
      </c>
      <c r="G801" s="6">
        <f t="shared" si="51"/>
        <v>1.0196057870370373E-2</v>
      </c>
      <c r="H801" s="10" t="s">
        <v>4573</v>
      </c>
      <c r="I801" s="16" t="s">
        <v>4574</v>
      </c>
      <c r="J801" s="10" t="s">
        <v>1724</v>
      </c>
      <c r="K801" s="10" t="s">
        <v>1724</v>
      </c>
      <c r="L801" s="8"/>
      <c r="M801" s="8"/>
      <c r="N801" s="10" t="s">
        <v>1216</v>
      </c>
      <c r="O801" s="10" t="s">
        <v>1461</v>
      </c>
      <c r="P801" s="10" t="s">
        <v>1363</v>
      </c>
    </row>
    <row r="802" spans="1:16" x14ac:dyDescent="0.3">
      <c r="A802" s="5">
        <v>200</v>
      </c>
      <c r="B802" s="10">
        <v>13.54</v>
      </c>
      <c r="C802" s="10">
        <f t="shared" si="48"/>
        <v>13.54</v>
      </c>
      <c r="D802" s="6">
        <f t="shared" si="49"/>
        <v>1.3601641414141415E-3</v>
      </c>
      <c r="E802" s="6">
        <v>2.9923611111111114E-3</v>
      </c>
      <c r="F802" s="6">
        <f t="shared" si="50"/>
        <v>6.5831944444444453E-3</v>
      </c>
      <c r="G802" s="6">
        <f t="shared" si="51"/>
        <v>1.0203951388888891E-2</v>
      </c>
      <c r="H802" s="10" t="s">
        <v>3024</v>
      </c>
      <c r="I802" s="16" t="s">
        <v>4575</v>
      </c>
      <c r="J802" s="10" t="s">
        <v>1728</v>
      </c>
      <c r="K802" s="10" t="s">
        <v>1728</v>
      </c>
      <c r="L802" s="8"/>
      <c r="M802" s="10" t="s">
        <v>1841</v>
      </c>
      <c r="N802" s="10" t="s">
        <v>1221</v>
      </c>
      <c r="O802" s="10" t="s">
        <v>1447</v>
      </c>
      <c r="P802" s="10" t="s">
        <v>1349</v>
      </c>
    </row>
    <row r="803" spans="1:16" x14ac:dyDescent="0.3">
      <c r="A803" s="5">
        <v>199</v>
      </c>
      <c r="B803" s="10">
        <v>13.55</v>
      </c>
      <c r="C803" s="10">
        <f t="shared" si="48"/>
        <v>13.55</v>
      </c>
      <c r="D803" s="6">
        <f t="shared" si="49"/>
        <v>1.3617424242424242E-3</v>
      </c>
      <c r="E803" s="6">
        <v>2.9958333333333334E-3</v>
      </c>
      <c r="F803" s="6">
        <f t="shared" si="50"/>
        <v>6.590833333333334E-3</v>
      </c>
      <c r="G803" s="6">
        <f t="shared" si="51"/>
        <v>1.0215791666666668E-2</v>
      </c>
      <c r="H803" s="10" t="s">
        <v>4576</v>
      </c>
      <c r="I803" s="16" t="s">
        <v>4577</v>
      </c>
      <c r="J803" s="10" t="s">
        <v>1730</v>
      </c>
      <c r="K803" s="10" t="s">
        <v>1730</v>
      </c>
      <c r="L803" s="8"/>
      <c r="M803" s="8"/>
      <c r="N803" s="10" t="s">
        <v>1230</v>
      </c>
      <c r="O803" s="10" t="s">
        <v>1436</v>
      </c>
      <c r="P803" s="10" t="s">
        <v>1336</v>
      </c>
    </row>
    <row r="804" spans="1:16" x14ac:dyDescent="0.3">
      <c r="A804" s="5">
        <v>198</v>
      </c>
      <c r="B804" s="8"/>
      <c r="C804" s="10" t="str">
        <f t="shared" si="48"/>
        <v>-</v>
      </c>
      <c r="D804" s="6">
        <f t="shared" si="49"/>
        <v>1.3627946127946127E-3</v>
      </c>
      <c r="E804" s="6">
        <v>2.9981481481481482E-3</v>
      </c>
      <c r="F804" s="6">
        <f t="shared" si="50"/>
        <v>6.595925925925927E-3</v>
      </c>
      <c r="G804" s="6">
        <f t="shared" si="51"/>
        <v>1.0223685185185186E-2</v>
      </c>
      <c r="H804" s="10" t="s">
        <v>4578</v>
      </c>
      <c r="I804" s="16" t="s">
        <v>4579</v>
      </c>
      <c r="J804" s="10" t="s">
        <v>2277</v>
      </c>
      <c r="K804" s="10" t="s">
        <v>2277</v>
      </c>
      <c r="L804" s="8"/>
      <c r="M804" s="10" t="s">
        <v>1844</v>
      </c>
      <c r="N804" s="10" t="s">
        <v>1240</v>
      </c>
      <c r="O804" s="10" t="s">
        <v>1424</v>
      </c>
      <c r="P804" s="10" t="s">
        <v>1322</v>
      </c>
    </row>
    <row r="805" spans="1:16" x14ac:dyDescent="0.3">
      <c r="A805" s="5">
        <v>197</v>
      </c>
      <c r="B805" s="10">
        <v>13.56</v>
      </c>
      <c r="C805" s="10">
        <f t="shared" si="48"/>
        <v>13.56</v>
      </c>
      <c r="D805" s="6">
        <f t="shared" si="49"/>
        <v>1.3638468013468014E-3</v>
      </c>
      <c r="E805" s="6">
        <v>3.000462962962963E-3</v>
      </c>
      <c r="F805" s="6">
        <f t="shared" si="50"/>
        <v>6.6010185185185191E-3</v>
      </c>
      <c r="G805" s="6">
        <f t="shared" si="51"/>
        <v>1.0231578703703705E-2</v>
      </c>
      <c r="H805" s="10" t="s">
        <v>4580</v>
      </c>
      <c r="I805" s="16" t="s">
        <v>4581</v>
      </c>
      <c r="J805" s="10" t="s">
        <v>1733</v>
      </c>
      <c r="K805" s="10" t="s">
        <v>1733</v>
      </c>
      <c r="L805" s="10" t="s">
        <v>1881</v>
      </c>
      <c r="M805" s="8"/>
      <c r="N805" s="10" t="s">
        <v>1245</v>
      </c>
      <c r="O805" s="10" t="s">
        <v>1410</v>
      </c>
      <c r="P805" s="10" t="s">
        <v>1311</v>
      </c>
    </row>
    <row r="806" spans="1:16" x14ac:dyDescent="0.3">
      <c r="A806" s="5">
        <v>196</v>
      </c>
      <c r="B806" s="10">
        <v>13.57</v>
      </c>
      <c r="C806" s="10">
        <f t="shared" si="48"/>
        <v>13.57</v>
      </c>
      <c r="D806" s="6">
        <f t="shared" si="49"/>
        <v>1.3654250841750842E-3</v>
      </c>
      <c r="E806" s="6">
        <v>3.0039351851851854E-3</v>
      </c>
      <c r="F806" s="6">
        <f t="shared" si="50"/>
        <v>6.6086574074074086E-3</v>
      </c>
      <c r="G806" s="6">
        <f t="shared" si="51"/>
        <v>1.0243418981481484E-2</v>
      </c>
      <c r="H806" s="10" t="s">
        <v>3038</v>
      </c>
      <c r="I806" s="16" t="s">
        <v>4582</v>
      </c>
      <c r="J806" s="10" t="s">
        <v>2270</v>
      </c>
      <c r="K806" s="10" t="s">
        <v>2270</v>
      </c>
      <c r="L806" s="8"/>
      <c r="M806" s="10" t="s">
        <v>1849</v>
      </c>
      <c r="N806" s="10" t="s">
        <v>1254</v>
      </c>
      <c r="O806" s="10" t="s">
        <v>1399</v>
      </c>
      <c r="P806" s="10" t="s">
        <v>1298</v>
      </c>
    </row>
    <row r="807" spans="1:16" x14ac:dyDescent="0.3">
      <c r="A807" s="5">
        <v>195</v>
      </c>
      <c r="B807" s="10">
        <v>13.58</v>
      </c>
      <c r="C807" s="10">
        <f t="shared" si="48"/>
        <v>13.58</v>
      </c>
      <c r="D807" s="6">
        <f t="shared" si="49"/>
        <v>1.3664772727272727E-3</v>
      </c>
      <c r="E807" s="6">
        <v>3.0062500000000002E-3</v>
      </c>
      <c r="F807" s="6">
        <f t="shared" si="50"/>
        <v>6.6137500000000007E-3</v>
      </c>
      <c r="G807" s="6">
        <f t="shared" si="51"/>
        <v>1.0251312500000002E-2</v>
      </c>
      <c r="H807" s="10" t="s">
        <v>4583</v>
      </c>
      <c r="I807" s="16" t="s">
        <v>4584</v>
      </c>
      <c r="J807" s="10" t="s">
        <v>1738</v>
      </c>
      <c r="K807" s="10" t="s">
        <v>1738</v>
      </c>
      <c r="L807" s="8"/>
      <c r="M807" s="8"/>
      <c r="N807" s="10" t="s">
        <v>1258</v>
      </c>
      <c r="O807" s="10" t="s">
        <v>1383</v>
      </c>
      <c r="P807" s="10" t="s">
        <v>2638</v>
      </c>
    </row>
    <row r="808" spans="1:16" x14ac:dyDescent="0.3">
      <c r="A808" s="5">
        <v>194</v>
      </c>
      <c r="B808" s="8"/>
      <c r="C808" s="10" t="str">
        <f t="shared" si="48"/>
        <v>-</v>
      </c>
      <c r="D808" s="6">
        <f t="shared" si="49"/>
        <v>1.3675294612794612E-3</v>
      </c>
      <c r="E808" s="6">
        <v>3.008564814814815E-3</v>
      </c>
      <c r="F808" s="6">
        <f t="shared" si="50"/>
        <v>6.6188425925925937E-3</v>
      </c>
      <c r="G808" s="6">
        <f t="shared" si="51"/>
        <v>1.025920601851852E-2</v>
      </c>
      <c r="H808" s="10" t="s">
        <v>4585</v>
      </c>
      <c r="I808" s="16" t="s">
        <v>4586</v>
      </c>
      <c r="J808" s="10" t="s">
        <v>1742</v>
      </c>
      <c r="K808" s="10" t="s">
        <v>1742</v>
      </c>
      <c r="L808" s="8"/>
      <c r="M808" s="10" t="s">
        <v>1853</v>
      </c>
      <c r="N808" s="10" t="s">
        <v>1268</v>
      </c>
      <c r="O808" s="10" t="s">
        <v>1370</v>
      </c>
      <c r="P808" s="10" t="s">
        <v>1272</v>
      </c>
    </row>
    <row r="809" spans="1:16" x14ac:dyDescent="0.3">
      <c r="A809" s="5">
        <v>193</v>
      </c>
      <c r="B809" s="10">
        <v>13.59</v>
      </c>
      <c r="C809" s="10">
        <f t="shared" si="48"/>
        <v>13.59</v>
      </c>
      <c r="D809" s="6">
        <f t="shared" si="49"/>
        <v>1.3685816498316499E-3</v>
      </c>
      <c r="E809" s="6">
        <v>3.0108796296296298E-3</v>
      </c>
      <c r="F809" s="6">
        <f t="shared" si="50"/>
        <v>6.6239351851851858E-3</v>
      </c>
      <c r="G809" s="6">
        <f t="shared" si="51"/>
        <v>1.0267099537037038E-2</v>
      </c>
      <c r="H809" s="10" t="s">
        <v>2176</v>
      </c>
      <c r="I809" s="16" t="s">
        <v>4587</v>
      </c>
      <c r="J809" s="10" t="s">
        <v>2264</v>
      </c>
      <c r="K809" s="10" t="s">
        <v>2264</v>
      </c>
      <c r="L809" s="8"/>
      <c r="M809" s="8"/>
      <c r="N809" s="10" t="s">
        <v>1278</v>
      </c>
      <c r="O809" s="10" t="s">
        <v>2583</v>
      </c>
      <c r="P809" s="10" t="s">
        <v>1261</v>
      </c>
    </row>
    <row r="810" spans="1:16" x14ac:dyDescent="0.3">
      <c r="A810" s="5">
        <v>192</v>
      </c>
      <c r="B810" s="10">
        <v>13.6</v>
      </c>
      <c r="C810" s="10">
        <f t="shared" si="48"/>
        <v>13.6</v>
      </c>
      <c r="D810" s="6">
        <f t="shared" si="49"/>
        <v>1.3701599326599325E-3</v>
      </c>
      <c r="E810" s="6">
        <v>3.0143518518518518E-3</v>
      </c>
      <c r="F810" s="6">
        <f t="shared" si="50"/>
        <v>6.6315740740740745E-3</v>
      </c>
      <c r="G810" s="6">
        <f t="shared" si="51"/>
        <v>1.0278939814814815E-2</v>
      </c>
      <c r="H810" s="10" t="s">
        <v>4588</v>
      </c>
      <c r="I810" s="16" t="s">
        <v>4589</v>
      </c>
      <c r="J810" s="10" t="s">
        <v>1747</v>
      </c>
      <c r="K810" s="10" t="s">
        <v>1747</v>
      </c>
      <c r="L810" s="8"/>
      <c r="M810" s="10" t="s">
        <v>1856</v>
      </c>
      <c r="N810" s="10" t="s">
        <v>1283</v>
      </c>
      <c r="O810" s="10" t="s">
        <v>1345</v>
      </c>
      <c r="P810" s="10" t="s">
        <v>1246</v>
      </c>
    </row>
    <row r="811" spans="1:16" x14ac:dyDescent="0.3">
      <c r="A811" s="5">
        <v>191</v>
      </c>
      <c r="B811" s="8"/>
      <c r="C811" s="10" t="str">
        <f t="shared" si="48"/>
        <v>-</v>
      </c>
      <c r="D811" s="6">
        <f t="shared" si="49"/>
        <v>1.3717382154882155E-3</v>
      </c>
      <c r="E811" s="6">
        <v>3.0178240740740742E-3</v>
      </c>
      <c r="F811" s="6">
        <f t="shared" si="50"/>
        <v>6.6392129629629639E-3</v>
      </c>
      <c r="G811" s="6">
        <f t="shared" si="51"/>
        <v>1.0290780092592594E-2</v>
      </c>
      <c r="H811" s="10" t="s">
        <v>4590</v>
      </c>
      <c r="I811" s="16" t="s">
        <v>4591</v>
      </c>
      <c r="J811" s="10" t="s">
        <v>4592</v>
      </c>
      <c r="K811" s="10" t="s">
        <v>4592</v>
      </c>
      <c r="L811" s="8"/>
      <c r="M811" s="8"/>
      <c r="N811" s="10" t="s">
        <v>1292</v>
      </c>
      <c r="O811" s="10" t="s">
        <v>1331</v>
      </c>
      <c r="P811" s="10" t="s">
        <v>1233</v>
      </c>
    </row>
    <row r="812" spans="1:16" x14ac:dyDescent="0.3">
      <c r="A812" s="5">
        <v>190</v>
      </c>
      <c r="B812" s="10">
        <v>13.61</v>
      </c>
      <c r="C812" s="10">
        <f t="shared" si="48"/>
        <v>13.61</v>
      </c>
      <c r="D812" s="6">
        <f t="shared" si="49"/>
        <v>1.3733164983164982E-3</v>
      </c>
      <c r="E812" s="6">
        <v>3.0212962962962962E-3</v>
      </c>
      <c r="F812" s="6">
        <f t="shared" si="50"/>
        <v>6.6468518518518526E-3</v>
      </c>
      <c r="G812" s="6">
        <f t="shared" si="51"/>
        <v>1.0302620370370372E-2</v>
      </c>
      <c r="H812" s="10" t="s">
        <v>4593</v>
      </c>
      <c r="I812" s="16" t="s">
        <v>4594</v>
      </c>
      <c r="J812" s="10" t="s">
        <v>1750</v>
      </c>
      <c r="K812" s="10" t="s">
        <v>1750</v>
      </c>
      <c r="L812" s="8"/>
      <c r="M812" s="10" t="s">
        <v>1861</v>
      </c>
      <c r="N812" s="10" t="s">
        <v>1301</v>
      </c>
      <c r="O812" s="10" t="s">
        <v>1316</v>
      </c>
      <c r="P812" s="10" t="s">
        <v>1219</v>
      </c>
    </row>
    <row r="813" spans="1:16" x14ac:dyDescent="0.3">
      <c r="A813" s="5">
        <v>189</v>
      </c>
      <c r="B813" s="10">
        <v>13.62</v>
      </c>
      <c r="C813" s="10">
        <f t="shared" si="48"/>
        <v>13.62</v>
      </c>
      <c r="D813" s="6">
        <f t="shared" si="49"/>
        <v>1.3743686868686867E-3</v>
      </c>
      <c r="E813" s="6">
        <v>3.023611111111111E-3</v>
      </c>
      <c r="F813" s="6">
        <f t="shared" si="50"/>
        <v>6.6519444444444447E-3</v>
      </c>
      <c r="G813" s="6">
        <f t="shared" si="51"/>
        <v>1.031051388888889E-2</v>
      </c>
      <c r="H813" s="10" t="s">
        <v>3063</v>
      </c>
      <c r="I813" s="16" t="s">
        <v>4595</v>
      </c>
      <c r="J813" s="10" t="s">
        <v>4596</v>
      </c>
      <c r="K813" s="10" t="s">
        <v>4596</v>
      </c>
      <c r="L813" s="8"/>
      <c r="M813" s="8"/>
      <c r="N813" s="10" t="s">
        <v>1307</v>
      </c>
      <c r="O813" s="10" t="s">
        <v>1302</v>
      </c>
      <c r="P813" s="10" t="s">
        <v>1206</v>
      </c>
    </row>
    <row r="814" spans="1:16" x14ac:dyDescent="0.3">
      <c r="A814" s="5">
        <v>188</v>
      </c>
      <c r="B814" s="10">
        <v>13.63</v>
      </c>
      <c r="C814" s="10">
        <f t="shared" si="48"/>
        <v>13.63</v>
      </c>
      <c r="D814" s="6">
        <f t="shared" si="49"/>
        <v>1.3759469696969697E-3</v>
      </c>
      <c r="E814" s="6">
        <v>3.0270833333333334E-3</v>
      </c>
      <c r="F814" s="6">
        <f t="shared" si="50"/>
        <v>6.6595833333333342E-3</v>
      </c>
      <c r="G814" s="6">
        <f t="shared" si="51"/>
        <v>1.0322354166666669E-2</v>
      </c>
      <c r="H814" s="10" t="s">
        <v>2182</v>
      </c>
      <c r="I814" s="16" t="s">
        <v>4597</v>
      </c>
      <c r="J814" s="10" t="s">
        <v>1755</v>
      </c>
      <c r="K814" s="10" t="s">
        <v>1755</v>
      </c>
      <c r="L814" s="10" t="s">
        <v>1896</v>
      </c>
      <c r="M814" s="10" t="s">
        <v>1864</v>
      </c>
      <c r="N814" s="10" t="s">
        <v>1315</v>
      </c>
      <c r="O814" s="10" t="s">
        <v>1290</v>
      </c>
      <c r="P814" s="10" t="s">
        <v>1194</v>
      </c>
    </row>
    <row r="815" spans="1:16" x14ac:dyDescent="0.3">
      <c r="A815" s="5">
        <v>187</v>
      </c>
      <c r="B815" s="8"/>
      <c r="C815" s="10" t="str">
        <f t="shared" si="48"/>
        <v>-</v>
      </c>
      <c r="D815" s="6">
        <f t="shared" si="49"/>
        <v>1.3775252525252523E-3</v>
      </c>
      <c r="E815" s="6">
        <v>3.0305555555555554E-3</v>
      </c>
      <c r="F815" s="6">
        <f t="shared" si="50"/>
        <v>6.6672222222222228E-3</v>
      </c>
      <c r="G815" s="6">
        <f t="shared" si="51"/>
        <v>1.0334194444444446E-2</v>
      </c>
      <c r="H815" s="10" t="s">
        <v>3071</v>
      </c>
      <c r="I815" s="16" t="s">
        <v>4598</v>
      </c>
      <c r="J815" s="10" t="s">
        <v>4530</v>
      </c>
      <c r="K815" s="10" t="s">
        <v>4530</v>
      </c>
      <c r="L815" s="8"/>
      <c r="M815" s="8"/>
      <c r="N815" s="10" t="s">
        <v>1320</v>
      </c>
      <c r="O815" s="10" t="s">
        <v>1277</v>
      </c>
      <c r="P815" s="10" t="s">
        <v>1179</v>
      </c>
    </row>
    <row r="816" spans="1:16" x14ac:dyDescent="0.3">
      <c r="A816" s="5">
        <v>186</v>
      </c>
      <c r="B816" s="10">
        <v>13.64</v>
      </c>
      <c r="C816" s="10">
        <f t="shared" si="48"/>
        <v>13.64</v>
      </c>
      <c r="D816" s="6">
        <f t="shared" si="49"/>
        <v>1.3785774410774408E-3</v>
      </c>
      <c r="E816" s="6">
        <v>3.0328703703703702E-3</v>
      </c>
      <c r="F816" s="6">
        <f t="shared" si="50"/>
        <v>6.6723148148148149E-3</v>
      </c>
      <c r="G816" s="6">
        <f t="shared" si="51"/>
        <v>1.0342087962962963E-2</v>
      </c>
      <c r="H816" s="10" t="s">
        <v>4599</v>
      </c>
      <c r="I816" s="16" t="s">
        <v>4600</v>
      </c>
      <c r="J816" s="10" t="s">
        <v>1759</v>
      </c>
      <c r="K816" s="10" t="s">
        <v>1759</v>
      </c>
      <c r="L816" s="8"/>
      <c r="M816" s="10" t="s">
        <v>1868</v>
      </c>
      <c r="N816" s="10" t="s">
        <v>1330</v>
      </c>
      <c r="O816" s="10" t="s">
        <v>2653</v>
      </c>
      <c r="P816" s="10" t="s">
        <v>1166</v>
      </c>
    </row>
    <row r="817" spans="1:16" x14ac:dyDescent="0.3">
      <c r="A817" s="5">
        <v>185</v>
      </c>
      <c r="B817" s="10">
        <v>13.65</v>
      </c>
      <c r="C817" s="10">
        <f t="shared" si="48"/>
        <v>13.65</v>
      </c>
      <c r="D817" s="6">
        <f t="shared" si="49"/>
        <v>1.3796296296296295E-3</v>
      </c>
      <c r="E817" s="6">
        <v>3.035185185185185E-3</v>
      </c>
      <c r="F817" s="6">
        <f t="shared" si="50"/>
        <v>6.6774074074074079E-3</v>
      </c>
      <c r="G817" s="6">
        <f t="shared" si="51"/>
        <v>1.0349981481481483E-2</v>
      </c>
      <c r="H817" s="10" t="s">
        <v>3074</v>
      </c>
      <c r="I817" s="16" t="s">
        <v>4601</v>
      </c>
      <c r="J817" s="10" t="s">
        <v>4602</v>
      </c>
      <c r="K817" s="10" t="s">
        <v>4602</v>
      </c>
      <c r="L817" s="8"/>
      <c r="M817" s="8"/>
      <c r="N817" s="10" t="s">
        <v>1338</v>
      </c>
      <c r="O817" s="10" t="s">
        <v>1248</v>
      </c>
      <c r="P817" s="10" t="s">
        <v>1152</v>
      </c>
    </row>
    <row r="818" spans="1:16" x14ac:dyDescent="0.3">
      <c r="A818" s="5">
        <v>184</v>
      </c>
      <c r="B818" s="8"/>
      <c r="C818" s="10" t="str">
        <f t="shared" si="48"/>
        <v>-</v>
      </c>
      <c r="D818" s="6">
        <f t="shared" si="49"/>
        <v>1.3812079124579124E-3</v>
      </c>
      <c r="E818" s="6">
        <v>3.0386574074074075E-3</v>
      </c>
      <c r="F818" s="6">
        <f t="shared" si="50"/>
        <v>6.6850462962962966E-3</v>
      </c>
      <c r="G818" s="6">
        <f t="shared" si="51"/>
        <v>1.036182175925926E-2</v>
      </c>
      <c r="H818" s="10" t="s">
        <v>4603</v>
      </c>
      <c r="I818" s="16" t="s">
        <v>4604</v>
      </c>
      <c r="J818" s="10" t="s">
        <v>1764</v>
      </c>
      <c r="K818" s="10" t="s">
        <v>1764</v>
      </c>
      <c r="L818" s="8"/>
      <c r="M818" s="10" t="s">
        <v>1873</v>
      </c>
      <c r="N818" s="10" t="s">
        <v>1344</v>
      </c>
      <c r="O818" s="10" t="s">
        <v>1237</v>
      </c>
      <c r="P818" s="10" t="s">
        <v>1138</v>
      </c>
    </row>
    <row r="819" spans="1:16" x14ac:dyDescent="0.3">
      <c r="A819" s="5">
        <v>183</v>
      </c>
      <c r="B819" s="10">
        <v>13.66</v>
      </c>
      <c r="C819" s="10">
        <f t="shared" si="48"/>
        <v>13.66</v>
      </c>
      <c r="D819" s="6">
        <f t="shared" si="49"/>
        <v>1.3822601010101008E-3</v>
      </c>
      <c r="E819" s="6">
        <v>3.0409722222222223E-3</v>
      </c>
      <c r="F819" s="6">
        <f t="shared" si="50"/>
        <v>6.6901388888888896E-3</v>
      </c>
      <c r="G819" s="6">
        <f t="shared" si="51"/>
        <v>1.036971527777778E-2</v>
      </c>
      <c r="H819" s="10" t="s">
        <v>3083</v>
      </c>
      <c r="I819" s="16" t="s">
        <v>4605</v>
      </c>
      <c r="J819" s="10" t="s">
        <v>4606</v>
      </c>
      <c r="K819" s="10" t="s">
        <v>4606</v>
      </c>
      <c r="L819" s="8"/>
      <c r="M819" s="8"/>
      <c r="N819" s="10" t="s">
        <v>1353</v>
      </c>
      <c r="O819" s="10" t="s">
        <v>1222</v>
      </c>
      <c r="P819" s="10" t="s">
        <v>1124</v>
      </c>
    </row>
    <row r="820" spans="1:16" x14ac:dyDescent="0.3">
      <c r="A820" s="5">
        <v>182</v>
      </c>
      <c r="B820" s="10">
        <v>13.67</v>
      </c>
      <c r="C820" s="10">
        <f t="shared" si="48"/>
        <v>13.67</v>
      </c>
      <c r="D820" s="6">
        <f t="shared" si="49"/>
        <v>1.3838383838383839E-3</v>
      </c>
      <c r="E820" s="6">
        <v>3.0444444444444447E-3</v>
      </c>
      <c r="F820" s="6">
        <f t="shared" si="50"/>
        <v>6.6977777777777791E-3</v>
      </c>
      <c r="G820" s="6">
        <f t="shared" si="51"/>
        <v>1.0381555555555557E-2</v>
      </c>
      <c r="H820" s="10" t="s">
        <v>4607</v>
      </c>
      <c r="I820" s="16" t="s">
        <v>4608</v>
      </c>
      <c r="J820" s="10" t="s">
        <v>1767</v>
      </c>
      <c r="K820" s="10" t="s">
        <v>1767</v>
      </c>
      <c r="L820" s="8"/>
      <c r="M820" s="10" t="s">
        <v>1876</v>
      </c>
      <c r="N820" s="10" t="s">
        <v>1358</v>
      </c>
      <c r="O820" s="10" t="s">
        <v>1206</v>
      </c>
      <c r="P820" s="10" t="s">
        <v>1113</v>
      </c>
    </row>
    <row r="821" spans="1:16" x14ac:dyDescent="0.3">
      <c r="A821" s="5">
        <v>181</v>
      </c>
      <c r="B821" s="10">
        <v>13.68</v>
      </c>
      <c r="C821" s="10">
        <f t="shared" si="48"/>
        <v>13.68</v>
      </c>
      <c r="D821" s="6">
        <f t="shared" si="49"/>
        <v>1.3854166666666667E-3</v>
      </c>
      <c r="E821" s="6">
        <v>3.0479166666666671E-3</v>
      </c>
      <c r="F821" s="6">
        <f t="shared" si="50"/>
        <v>6.7054166666666686E-3</v>
      </c>
      <c r="G821" s="6">
        <f t="shared" si="51"/>
        <v>1.0393395833333336E-2</v>
      </c>
      <c r="H821" s="10" t="s">
        <v>4609</v>
      </c>
      <c r="I821" s="16" t="s">
        <v>4610</v>
      </c>
      <c r="J821" s="10" t="s">
        <v>4611</v>
      </c>
      <c r="K821" s="10" t="s">
        <v>4611</v>
      </c>
      <c r="L821" s="8"/>
      <c r="M821" s="8"/>
      <c r="N821" s="10" t="s">
        <v>1367</v>
      </c>
      <c r="O821" s="10" t="s">
        <v>1191</v>
      </c>
      <c r="P821" s="10" t="s">
        <v>1097</v>
      </c>
    </row>
    <row r="822" spans="1:16" x14ac:dyDescent="0.3">
      <c r="A822" s="5">
        <v>180</v>
      </c>
      <c r="B822" s="8"/>
      <c r="C822" s="10" t="str">
        <f t="shared" si="48"/>
        <v>-</v>
      </c>
      <c r="D822" s="6">
        <f t="shared" si="49"/>
        <v>1.3869949494949494E-3</v>
      </c>
      <c r="E822" s="6">
        <v>3.0513888888888891E-3</v>
      </c>
      <c r="F822" s="6">
        <f t="shared" si="50"/>
        <v>6.7130555555555563E-3</v>
      </c>
      <c r="G822" s="6">
        <f t="shared" si="51"/>
        <v>1.0405236111111113E-2</v>
      </c>
      <c r="H822" s="10" t="s">
        <v>4612</v>
      </c>
      <c r="I822" s="16" t="s">
        <v>4613</v>
      </c>
      <c r="J822" s="10" t="s">
        <v>1772</v>
      </c>
      <c r="K822" s="10" t="s">
        <v>1772</v>
      </c>
      <c r="L822" s="10" t="s">
        <v>1914</v>
      </c>
      <c r="M822" s="10" t="s">
        <v>1882</v>
      </c>
      <c r="N822" s="10" t="s">
        <v>1378</v>
      </c>
      <c r="O822" s="10" t="s">
        <v>1179</v>
      </c>
      <c r="P822" s="10" t="s">
        <v>1083</v>
      </c>
    </row>
    <row r="823" spans="1:16" x14ac:dyDescent="0.3">
      <c r="A823" s="5">
        <v>179</v>
      </c>
      <c r="B823" s="10">
        <v>13.69</v>
      </c>
      <c r="C823" s="10">
        <f t="shared" si="48"/>
        <v>13.69</v>
      </c>
      <c r="D823" s="6">
        <f t="shared" si="49"/>
        <v>1.3880471380471381E-3</v>
      </c>
      <c r="E823" s="6">
        <v>3.0537037037037039E-3</v>
      </c>
      <c r="F823" s="6">
        <f t="shared" si="50"/>
        <v>6.7181481481481493E-3</v>
      </c>
      <c r="G823" s="6">
        <f t="shared" si="51"/>
        <v>1.0413129629629632E-2</v>
      </c>
      <c r="H823" s="10" t="s">
        <v>4614</v>
      </c>
      <c r="I823" s="16" t="s">
        <v>4615</v>
      </c>
      <c r="J823" s="10" t="s">
        <v>1776</v>
      </c>
      <c r="K823" s="10" t="s">
        <v>1776</v>
      </c>
      <c r="L823" s="8"/>
      <c r="M823" s="8"/>
      <c r="N823" s="10" t="s">
        <v>1382</v>
      </c>
      <c r="O823" s="10" t="s">
        <v>1164</v>
      </c>
      <c r="P823" s="10" t="s">
        <v>1069</v>
      </c>
    </row>
    <row r="824" spans="1:16" x14ac:dyDescent="0.3">
      <c r="A824" s="5">
        <v>178</v>
      </c>
      <c r="B824" s="10">
        <v>13.7</v>
      </c>
      <c r="C824" s="10">
        <f t="shared" si="48"/>
        <v>13.7</v>
      </c>
      <c r="D824" s="6">
        <f t="shared" si="49"/>
        <v>1.3896254208754209E-3</v>
      </c>
      <c r="E824" s="6">
        <v>3.0571759259259263E-3</v>
      </c>
      <c r="F824" s="6">
        <f t="shared" si="50"/>
        <v>6.7257870370370388E-3</v>
      </c>
      <c r="G824" s="6">
        <f t="shared" si="51"/>
        <v>1.0424969907407411E-2</v>
      </c>
      <c r="H824" s="10" t="s">
        <v>4616</v>
      </c>
      <c r="I824" s="16" t="s">
        <v>4617</v>
      </c>
      <c r="J824" s="10" t="s">
        <v>4618</v>
      </c>
      <c r="K824" s="10" t="s">
        <v>4618</v>
      </c>
      <c r="L824" s="8"/>
      <c r="M824" s="10" t="s">
        <v>1885</v>
      </c>
      <c r="N824" s="10" t="s">
        <v>1390</v>
      </c>
      <c r="O824" s="10" t="s">
        <v>1149</v>
      </c>
      <c r="P824" s="10" t="s">
        <v>1056</v>
      </c>
    </row>
    <row r="825" spans="1:16" x14ac:dyDescent="0.3">
      <c r="A825" s="5">
        <v>177</v>
      </c>
      <c r="B825" s="8"/>
      <c r="C825" s="10" t="str">
        <f t="shared" si="48"/>
        <v>-</v>
      </c>
      <c r="D825" s="6">
        <f t="shared" si="49"/>
        <v>1.3912037037037037E-3</v>
      </c>
      <c r="E825" s="6">
        <v>3.0606481481481483E-3</v>
      </c>
      <c r="F825" s="6">
        <f t="shared" si="50"/>
        <v>6.7334259259259266E-3</v>
      </c>
      <c r="G825" s="6">
        <f t="shared" si="51"/>
        <v>1.0436810185185186E-2</v>
      </c>
      <c r="H825" s="10" t="s">
        <v>4619</v>
      </c>
      <c r="I825" s="16" t="s">
        <v>4620</v>
      </c>
      <c r="J825" s="10" t="s">
        <v>1781</v>
      </c>
      <c r="K825" s="10" t="s">
        <v>1781</v>
      </c>
      <c r="L825" s="8"/>
      <c r="M825" s="8"/>
      <c r="N825" s="10" t="s">
        <v>1396</v>
      </c>
      <c r="O825" s="10" t="s">
        <v>1134</v>
      </c>
      <c r="P825" s="10" t="s">
        <v>1041</v>
      </c>
    </row>
    <row r="826" spans="1:16" x14ac:dyDescent="0.3">
      <c r="A826" s="5">
        <v>176</v>
      </c>
      <c r="B826" s="10">
        <v>13.71</v>
      </c>
      <c r="C826" s="10">
        <f t="shared" si="48"/>
        <v>13.71</v>
      </c>
      <c r="D826" s="6">
        <f t="shared" si="49"/>
        <v>1.3922558922558922E-3</v>
      </c>
      <c r="E826" s="6">
        <v>3.0629629629629631E-3</v>
      </c>
      <c r="F826" s="6">
        <f t="shared" si="50"/>
        <v>6.7385185185185196E-3</v>
      </c>
      <c r="G826" s="6">
        <f t="shared" si="51"/>
        <v>1.0444703703703706E-2</v>
      </c>
      <c r="H826" s="10" t="s">
        <v>3107</v>
      </c>
      <c r="I826" s="16" t="s">
        <v>4621</v>
      </c>
      <c r="J826" s="10" t="s">
        <v>4502</v>
      </c>
      <c r="K826" s="10" t="s">
        <v>4502</v>
      </c>
      <c r="L826" s="8"/>
      <c r="M826" s="10" t="s">
        <v>1888</v>
      </c>
      <c r="N826" s="10" t="s">
        <v>1404</v>
      </c>
      <c r="O826" s="10" t="s">
        <v>1119</v>
      </c>
      <c r="P826" s="10" t="s">
        <v>1028</v>
      </c>
    </row>
    <row r="827" spans="1:16" x14ac:dyDescent="0.3">
      <c r="A827" s="5">
        <v>175</v>
      </c>
      <c r="B827" s="10">
        <v>13.72</v>
      </c>
      <c r="C827" s="10">
        <f t="shared" si="48"/>
        <v>13.72</v>
      </c>
      <c r="D827" s="6">
        <f t="shared" si="49"/>
        <v>1.3933080808080807E-3</v>
      </c>
      <c r="E827" s="6">
        <v>3.0652777777777779E-3</v>
      </c>
      <c r="F827" s="6">
        <f t="shared" si="50"/>
        <v>6.7436111111111117E-3</v>
      </c>
      <c r="G827" s="6">
        <f t="shared" si="51"/>
        <v>1.0452597222222224E-2</v>
      </c>
      <c r="H827" s="10" t="s">
        <v>4622</v>
      </c>
      <c r="I827" s="16" t="s">
        <v>4623</v>
      </c>
      <c r="J827" s="10" t="s">
        <v>1784</v>
      </c>
      <c r="K827" s="10" t="s">
        <v>1784</v>
      </c>
      <c r="L827" s="8"/>
      <c r="M827" s="8"/>
      <c r="N827" s="10" t="s">
        <v>1415</v>
      </c>
      <c r="O827" s="10" t="s">
        <v>1108</v>
      </c>
      <c r="P827" s="10" t="s">
        <v>1012</v>
      </c>
    </row>
    <row r="828" spans="1:16" x14ac:dyDescent="0.3">
      <c r="A828" s="5">
        <v>174</v>
      </c>
      <c r="B828" s="10">
        <v>13.73</v>
      </c>
      <c r="C828" s="10">
        <f t="shared" si="48"/>
        <v>13.73</v>
      </c>
      <c r="D828" s="6">
        <f t="shared" si="49"/>
        <v>1.3948863636363636E-3</v>
      </c>
      <c r="E828" s="6">
        <v>3.0687500000000003E-3</v>
      </c>
      <c r="F828" s="6">
        <f t="shared" si="50"/>
        <v>6.7512500000000012E-3</v>
      </c>
      <c r="G828" s="6">
        <f t="shared" si="51"/>
        <v>1.0464437500000002E-2</v>
      </c>
      <c r="H828" s="10" t="s">
        <v>3109</v>
      </c>
      <c r="I828" s="16" t="s">
        <v>4624</v>
      </c>
      <c r="J828" s="10" t="s">
        <v>4523</v>
      </c>
      <c r="K828" s="10" t="s">
        <v>4523</v>
      </c>
      <c r="L828" s="8"/>
      <c r="M828" s="10" t="s">
        <v>1893</v>
      </c>
      <c r="N828" s="10" t="s">
        <v>1420</v>
      </c>
      <c r="O828" s="10" t="s">
        <v>1092</v>
      </c>
      <c r="P828" s="10" t="s">
        <v>1000</v>
      </c>
    </row>
    <row r="829" spans="1:16" x14ac:dyDescent="0.3">
      <c r="A829" s="5">
        <v>173</v>
      </c>
      <c r="B829" s="8"/>
      <c r="C829" s="10" t="str">
        <f t="shared" si="48"/>
        <v>-</v>
      </c>
      <c r="D829" s="6">
        <f t="shared" si="49"/>
        <v>1.3964646464646464E-3</v>
      </c>
      <c r="E829" s="6">
        <v>3.0722222222222223E-3</v>
      </c>
      <c r="F829" s="6">
        <f t="shared" si="50"/>
        <v>6.7588888888888898E-3</v>
      </c>
      <c r="G829" s="6">
        <f t="shared" si="51"/>
        <v>1.0476277777777779E-2</v>
      </c>
      <c r="H829" s="10" t="s">
        <v>4625</v>
      </c>
      <c r="I829" s="16" t="s">
        <v>4626</v>
      </c>
      <c r="J829" s="10" t="s">
        <v>1790</v>
      </c>
      <c r="K829" s="10" t="s">
        <v>1790</v>
      </c>
      <c r="L829" s="8"/>
      <c r="M829" s="8"/>
      <c r="N829" s="10" t="s">
        <v>1427</v>
      </c>
      <c r="O829" s="10" t="s">
        <v>1077</v>
      </c>
      <c r="P829" s="10" t="s">
        <v>985</v>
      </c>
    </row>
    <row r="830" spans="1:16" x14ac:dyDescent="0.3">
      <c r="A830" s="5">
        <v>172</v>
      </c>
      <c r="B830" s="10">
        <v>13.74</v>
      </c>
      <c r="C830" s="10">
        <f t="shared" si="48"/>
        <v>13.74</v>
      </c>
      <c r="D830" s="6">
        <f t="shared" si="49"/>
        <v>1.3980429292929292E-3</v>
      </c>
      <c r="E830" s="6">
        <v>3.0756944444444447E-3</v>
      </c>
      <c r="F830" s="6">
        <f t="shared" si="50"/>
        <v>6.7665277777777793E-3</v>
      </c>
      <c r="G830" s="6">
        <f t="shared" si="51"/>
        <v>1.0488118055555558E-2</v>
      </c>
      <c r="H830" s="10" t="s">
        <v>3116</v>
      </c>
      <c r="I830" s="16" t="s">
        <v>4627</v>
      </c>
      <c r="J830" s="10" t="s">
        <v>4628</v>
      </c>
      <c r="K830" s="10" t="s">
        <v>4628</v>
      </c>
      <c r="L830" s="10" t="s">
        <v>1928</v>
      </c>
      <c r="M830" s="10" t="s">
        <v>1897</v>
      </c>
      <c r="N830" s="10" t="s">
        <v>1433</v>
      </c>
      <c r="O830" s="10" t="s">
        <v>1060</v>
      </c>
      <c r="P830" s="10" t="s">
        <v>973</v>
      </c>
    </row>
    <row r="831" spans="1:16" x14ac:dyDescent="0.3">
      <c r="A831" s="5">
        <v>171</v>
      </c>
      <c r="B831" s="10">
        <v>13.75</v>
      </c>
      <c r="C831" s="10">
        <f t="shared" si="48"/>
        <v>13.75</v>
      </c>
      <c r="D831" s="6">
        <f t="shared" si="49"/>
        <v>1.3990951178451179E-3</v>
      </c>
      <c r="E831" s="6">
        <v>3.0780092592592595E-3</v>
      </c>
      <c r="F831" s="6">
        <f t="shared" si="50"/>
        <v>6.7716203703703714E-3</v>
      </c>
      <c r="G831" s="6">
        <f t="shared" si="51"/>
        <v>1.0496011574074076E-2</v>
      </c>
      <c r="H831" s="10" t="s">
        <v>2206</v>
      </c>
      <c r="I831" s="16" t="s">
        <v>4629</v>
      </c>
      <c r="J831" s="10" t="s">
        <v>1793</v>
      </c>
      <c r="K831" s="10" t="s">
        <v>1793</v>
      </c>
      <c r="L831" s="8"/>
      <c r="M831" s="8"/>
      <c r="N831" s="10" t="s">
        <v>1441</v>
      </c>
      <c r="O831" s="10" t="s">
        <v>1046</v>
      </c>
      <c r="P831" s="10" t="s">
        <v>956</v>
      </c>
    </row>
    <row r="832" spans="1:16" x14ac:dyDescent="0.3">
      <c r="A832" s="5">
        <v>170</v>
      </c>
      <c r="B832" s="8"/>
      <c r="C832" s="10" t="str">
        <f t="shared" si="48"/>
        <v>-</v>
      </c>
      <c r="D832" s="6">
        <f t="shared" si="49"/>
        <v>1.4001473063973064E-3</v>
      </c>
      <c r="E832" s="6">
        <v>3.0803240740740743E-3</v>
      </c>
      <c r="F832" s="6">
        <f t="shared" si="50"/>
        <v>6.7767129629629644E-3</v>
      </c>
      <c r="G832" s="6">
        <f t="shared" si="51"/>
        <v>1.0503905092592596E-2</v>
      </c>
      <c r="H832" s="10" t="s">
        <v>4630</v>
      </c>
      <c r="I832" s="16" t="s">
        <v>4631</v>
      </c>
      <c r="J832" s="10" t="s">
        <v>4632</v>
      </c>
      <c r="K832" s="10" t="s">
        <v>4632</v>
      </c>
      <c r="L832" s="8"/>
      <c r="M832" s="10" t="s">
        <v>1900</v>
      </c>
      <c r="N832" s="10" t="s">
        <v>1452</v>
      </c>
      <c r="O832" s="10" t="s">
        <v>1032</v>
      </c>
      <c r="P832" s="10" t="s">
        <v>942</v>
      </c>
    </row>
    <row r="833" spans="1:16" x14ac:dyDescent="0.3">
      <c r="A833" s="5">
        <v>169</v>
      </c>
      <c r="B833" s="10">
        <v>13.76</v>
      </c>
      <c r="C833" s="10">
        <f t="shared" si="48"/>
        <v>13.76</v>
      </c>
      <c r="D833" s="6">
        <f t="shared" si="49"/>
        <v>1.401725589225589E-3</v>
      </c>
      <c r="E833" s="6">
        <v>3.0837962962962963E-3</v>
      </c>
      <c r="F833" s="6">
        <f t="shared" si="50"/>
        <v>6.7843518518518522E-3</v>
      </c>
      <c r="G833" s="6">
        <f t="shared" si="51"/>
        <v>1.0515745370370371E-2</v>
      </c>
      <c r="H833" s="10" t="s">
        <v>4633</v>
      </c>
      <c r="I833" s="16" t="s">
        <v>4634</v>
      </c>
      <c r="J833" s="10" t="s">
        <v>1799</v>
      </c>
      <c r="K833" s="10" t="s">
        <v>1799</v>
      </c>
      <c r="L833" s="8"/>
      <c r="M833" s="8"/>
      <c r="N833" s="10" t="s">
        <v>1457</v>
      </c>
      <c r="O833" s="10" t="s">
        <v>1018</v>
      </c>
      <c r="P833" s="10" t="s">
        <v>927</v>
      </c>
    </row>
    <row r="834" spans="1:16" x14ac:dyDescent="0.3">
      <c r="A834" s="5">
        <v>168</v>
      </c>
      <c r="B834" s="10">
        <v>13.77</v>
      </c>
      <c r="C834" s="10">
        <f t="shared" ref="C834:C897" si="52">IF(B834="","-",B834)</f>
        <v>13.77</v>
      </c>
      <c r="D834" s="6">
        <f t="shared" ref="D834:D897" si="53">E834/2.2</f>
        <v>1.4027777777777777E-3</v>
      </c>
      <c r="E834" s="6">
        <v>3.0861111111111111E-3</v>
      </c>
      <c r="F834" s="6">
        <f t="shared" ref="F834:F897" si="54">E834*2.2</f>
        <v>6.7894444444444452E-3</v>
      </c>
      <c r="G834" s="6">
        <f t="shared" ref="G834:G897" si="55">F834*1.55</f>
        <v>1.052363888888889E-2</v>
      </c>
      <c r="H834" s="10" t="s">
        <v>4635</v>
      </c>
      <c r="I834" s="16" t="s">
        <v>4636</v>
      </c>
      <c r="J834" s="10" t="s">
        <v>4637</v>
      </c>
      <c r="K834" s="10" t="s">
        <v>4637</v>
      </c>
      <c r="L834" s="8"/>
      <c r="M834" s="10" t="s">
        <v>1905</v>
      </c>
      <c r="N834" s="10" t="s">
        <v>1465</v>
      </c>
      <c r="O834" s="10" t="s">
        <v>1003</v>
      </c>
      <c r="P834" s="10" t="s">
        <v>914</v>
      </c>
    </row>
    <row r="835" spans="1:16" x14ac:dyDescent="0.3">
      <c r="A835" s="5">
        <v>167</v>
      </c>
      <c r="B835" s="10">
        <v>13.78</v>
      </c>
      <c r="C835" s="10">
        <f t="shared" si="52"/>
        <v>13.78</v>
      </c>
      <c r="D835" s="6">
        <f t="shared" si="53"/>
        <v>1.4043560606060606E-3</v>
      </c>
      <c r="E835" s="6">
        <v>3.0895833333333335E-3</v>
      </c>
      <c r="F835" s="6">
        <f t="shared" si="54"/>
        <v>6.7970833333333347E-3</v>
      </c>
      <c r="G835" s="6">
        <f t="shared" si="55"/>
        <v>1.0535479166666669E-2</v>
      </c>
      <c r="H835" s="10" t="s">
        <v>4638</v>
      </c>
      <c r="I835" s="16" t="s">
        <v>4639</v>
      </c>
      <c r="J835" s="10" t="s">
        <v>4640</v>
      </c>
      <c r="K835" s="10" t="s">
        <v>4640</v>
      </c>
      <c r="L835" s="8"/>
      <c r="M835" s="10" t="s">
        <v>1908</v>
      </c>
      <c r="N835" s="10" t="s">
        <v>1474</v>
      </c>
      <c r="O835" s="10" t="s">
        <v>987</v>
      </c>
      <c r="P835" s="10" t="s">
        <v>900</v>
      </c>
    </row>
    <row r="836" spans="1:16" x14ac:dyDescent="0.3">
      <c r="A836" s="5">
        <v>166</v>
      </c>
      <c r="B836" s="8"/>
      <c r="C836" s="10" t="str">
        <f t="shared" si="52"/>
        <v>-</v>
      </c>
      <c r="D836" s="6">
        <f t="shared" si="53"/>
        <v>1.4054082491582491E-3</v>
      </c>
      <c r="E836" s="6">
        <v>3.0918981481481483E-3</v>
      </c>
      <c r="F836" s="6">
        <f t="shared" si="54"/>
        <v>6.8021759259259268E-3</v>
      </c>
      <c r="G836" s="6">
        <f t="shared" si="55"/>
        <v>1.0543372685185187E-2</v>
      </c>
      <c r="H836" s="10" t="s">
        <v>4641</v>
      </c>
      <c r="I836" s="16" t="s">
        <v>4642</v>
      </c>
      <c r="J836" s="10" t="s">
        <v>1804</v>
      </c>
      <c r="K836" s="10" t="s">
        <v>1804</v>
      </c>
      <c r="L836" s="8"/>
      <c r="M836" s="8"/>
      <c r="N836" s="10" t="s">
        <v>1479</v>
      </c>
      <c r="O836" s="10" t="s">
        <v>973</v>
      </c>
      <c r="P836" s="10" t="s">
        <v>887</v>
      </c>
    </row>
    <row r="837" spans="1:16" x14ac:dyDescent="0.3">
      <c r="A837" s="5">
        <v>165</v>
      </c>
      <c r="B837" s="10">
        <v>13.79</v>
      </c>
      <c r="C837" s="10">
        <f t="shared" si="52"/>
        <v>13.79</v>
      </c>
      <c r="D837" s="6">
        <f t="shared" si="53"/>
        <v>1.4064604377104376E-3</v>
      </c>
      <c r="E837" s="6">
        <v>3.0942129629629631E-3</v>
      </c>
      <c r="F837" s="6">
        <f t="shared" si="54"/>
        <v>6.8072685185185198E-3</v>
      </c>
      <c r="G837" s="6">
        <f t="shared" si="55"/>
        <v>1.0551266203703707E-2</v>
      </c>
      <c r="H837" s="10" t="s">
        <v>4643</v>
      </c>
      <c r="I837" s="16" t="s">
        <v>4644</v>
      </c>
      <c r="J837" s="10" t="s">
        <v>4645</v>
      </c>
      <c r="K837" s="10" t="s">
        <v>4645</v>
      </c>
      <c r="L837" s="8"/>
      <c r="M837" s="10" t="s">
        <v>1911</v>
      </c>
      <c r="N837" s="10" t="s">
        <v>1490</v>
      </c>
      <c r="O837" s="10" t="s">
        <v>956</v>
      </c>
      <c r="P837" s="10" t="s">
        <v>871</v>
      </c>
    </row>
    <row r="838" spans="1:16" x14ac:dyDescent="0.3">
      <c r="A838" s="5">
        <v>164</v>
      </c>
      <c r="B838" s="10">
        <v>13.8</v>
      </c>
      <c r="C838" s="10">
        <f t="shared" si="52"/>
        <v>13.8</v>
      </c>
      <c r="D838" s="6">
        <f t="shared" si="53"/>
        <v>1.4080387205387204E-3</v>
      </c>
      <c r="E838" s="6">
        <v>3.0976851851851851E-3</v>
      </c>
      <c r="F838" s="6">
        <f t="shared" si="54"/>
        <v>6.8149074074074075E-3</v>
      </c>
      <c r="G838" s="6">
        <f t="shared" si="55"/>
        <v>1.0563106481481482E-2</v>
      </c>
      <c r="H838" s="10" t="s">
        <v>4646</v>
      </c>
      <c r="I838" s="16" t="s">
        <v>4647</v>
      </c>
      <c r="J838" s="10" t="s">
        <v>1810</v>
      </c>
      <c r="K838" s="10" t="s">
        <v>1810</v>
      </c>
      <c r="L838" s="10" t="s">
        <v>1940</v>
      </c>
      <c r="M838" s="8"/>
      <c r="N838" s="10" t="s">
        <v>1493</v>
      </c>
      <c r="O838" s="10" t="s">
        <v>942</v>
      </c>
      <c r="P838" s="10" t="s">
        <v>857</v>
      </c>
    </row>
    <row r="839" spans="1:16" x14ac:dyDescent="0.3">
      <c r="A839" s="5">
        <v>163</v>
      </c>
      <c r="B839" s="8"/>
      <c r="C839" s="10" t="str">
        <f t="shared" si="52"/>
        <v>-</v>
      </c>
      <c r="D839" s="6">
        <f t="shared" si="53"/>
        <v>1.4090909090909089E-3</v>
      </c>
      <c r="E839" s="6">
        <v>3.0999999999999999E-3</v>
      </c>
      <c r="F839" s="6">
        <f t="shared" si="54"/>
        <v>6.8200000000000005E-3</v>
      </c>
      <c r="G839" s="6">
        <f t="shared" si="55"/>
        <v>1.0571000000000001E-2</v>
      </c>
      <c r="H839" s="10" t="s">
        <v>3141</v>
      </c>
      <c r="I839" s="16" t="s">
        <v>4648</v>
      </c>
      <c r="J839" s="10" t="s">
        <v>4498</v>
      </c>
      <c r="K839" s="10" t="s">
        <v>4498</v>
      </c>
      <c r="L839" s="8"/>
      <c r="M839" s="10" t="s">
        <v>1917</v>
      </c>
      <c r="N839" s="10" t="s">
        <v>1504</v>
      </c>
      <c r="O839" s="10" t="s">
        <v>927</v>
      </c>
      <c r="P839" s="10" t="s">
        <v>842</v>
      </c>
    </row>
    <row r="840" spans="1:16" x14ac:dyDescent="0.3">
      <c r="A840" s="5">
        <v>162</v>
      </c>
      <c r="B840" s="10">
        <v>13.81</v>
      </c>
      <c r="C840" s="10">
        <f t="shared" si="52"/>
        <v>13.81</v>
      </c>
      <c r="D840" s="6">
        <f t="shared" si="53"/>
        <v>1.4101430976430976E-3</v>
      </c>
      <c r="E840" s="6">
        <v>3.1023148148148151E-3</v>
      </c>
      <c r="F840" s="6">
        <f t="shared" si="54"/>
        <v>6.8250925925925935E-3</v>
      </c>
      <c r="G840" s="6">
        <f t="shared" si="55"/>
        <v>1.057889351851852E-2</v>
      </c>
      <c r="H840" s="10" t="s">
        <v>2216</v>
      </c>
      <c r="I840" s="16" t="s">
        <v>4649</v>
      </c>
      <c r="J840" s="10" t="s">
        <v>1816</v>
      </c>
      <c r="K840" s="10" t="s">
        <v>1816</v>
      </c>
      <c r="L840" s="8"/>
      <c r="M840" s="8"/>
      <c r="N840" s="10" t="s">
        <v>1512</v>
      </c>
      <c r="O840" s="10" t="s">
        <v>912</v>
      </c>
      <c r="P840" s="10" t="s">
        <v>829</v>
      </c>
    </row>
    <row r="841" spans="1:16" x14ac:dyDescent="0.3">
      <c r="A841" s="5">
        <v>161</v>
      </c>
      <c r="B841" s="10">
        <v>13.82</v>
      </c>
      <c r="C841" s="10">
        <f t="shared" si="52"/>
        <v>13.82</v>
      </c>
      <c r="D841" s="6">
        <f t="shared" si="53"/>
        <v>1.4117213804713806E-3</v>
      </c>
      <c r="E841" s="6">
        <v>3.1057870370370375E-3</v>
      </c>
      <c r="F841" s="6">
        <f t="shared" si="54"/>
        <v>6.832731481481483E-3</v>
      </c>
      <c r="G841" s="6">
        <f t="shared" si="55"/>
        <v>1.0590733796296299E-2</v>
      </c>
      <c r="H841" s="10" t="s">
        <v>4650</v>
      </c>
      <c r="I841" s="16" t="s">
        <v>4651</v>
      </c>
      <c r="J841" s="10" t="s">
        <v>4652</v>
      </c>
      <c r="K841" s="10" t="s">
        <v>4652</v>
      </c>
      <c r="L841" s="8"/>
      <c r="M841" s="10" t="s">
        <v>1920</v>
      </c>
      <c r="N841" s="10" t="s">
        <v>1517</v>
      </c>
      <c r="O841" s="10" t="s">
        <v>896</v>
      </c>
      <c r="P841" s="10" t="s">
        <v>812</v>
      </c>
    </row>
    <row r="842" spans="1:16" x14ac:dyDescent="0.3">
      <c r="A842" s="5">
        <v>160</v>
      </c>
      <c r="B842" s="10">
        <v>13.83</v>
      </c>
      <c r="C842" s="10">
        <f t="shared" si="52"/>
        <v>13.83</v>
      </c>
      <c r="D842" s="6">
        <f t="shared" si="53"/>
        <v>1.4132996632996633E-3</v>
      </c>
      <c r="E842" s="6">
        <v>3.1092592592592595E-3</v>
      </c>
      <c r="F842" s="6">
        <f t="shared" si="54"/>
        <v>6.8403703703703717E-3</v>
      </c>
      <c r="G842" s="6">
        <f t="shared" si="55"/>
        <v>1.0602574074074077E-2</v>
      </c>
      <c r="H842" s="10" t="s">
        <v>4653</v>
      </c>
      <c r="I842" s="16" t="s">
        <v>4654</v>
      </c>
      <c r="J842" s="10" t="s">
        <v>4495</v>
      </c>
      <c r="K842" s="10" t="s">
        <v>4495</v>
      </c>
      <c r="L842" s="8"/>
      <c r="M842" s="8"/>
      <c r="N842" s="10" t="s">
        <v>1526</v>
      </c>
      <c r="O842" s="10" t="s">
        <v>882</v>
      </c>
      <c r="P842" s="10" t="s">
        <v>800</v>
      </c>
    </row>
    <row r="843" spans="1:16" x14ac:dyDescent="0.3">
      <c r="A843" s="5">
        <v>159</v>
      </c>
      <c r="B843" s="8"/>
      <c r="C843" s="10" t="str">
        <f t="shared" si="52"/>
        <v>-</v>
      </c>
      <c r="D843" s="6">
        <f t="shared" si="53"/>
        <v>1.4143518518518518E-3</v>
      </c>
      <c r="E843" s="6">
        <v>3.1115740740740743E-3</v>
      </c>
      <c r="F843" s="6">
        <f t="shared" si="54"/>
        <v>6.8454629629629638E-3</v>
      </c>
      <c r="G843" s="6">
        <f t="shared" si="55"/>
        <v>1.0610467592592595E-2</v>
      </c>
      <c r="H843" s="10" t="s">
        <v>4655</v>
      </c>
      <c r="I843" s="16" t="s">
        <v>4656</v>
      </c>
      <c r="J843" s="10" t="s">
        <v>1822</v>
      </c>
      <c r="K843" s="10" t="s">
        <v>1822</v>
      </c>
      <c r="L843" s="8"/>
      <c r="M843" s="10" t="s">
        <v>1923</v>
      </c>
      <c r="N843" s="10" t="s">
        <v>1531</v>
      </c>
      <c r="O843" s="10" t="s">
        <v>865</v>
      </c>
      <c r="P843" s="10" t="s">
        <v>783</v>
      </c>
    </row>
    <row r="844" spans="1:16" x14ac:dyDescent="0.3">
      <c r="A844" s="5">
        <v>158</v>
      </c>
      <c r="B844" s="10">
        <v>13.84</v>
      </c>
      <c r="C844" s="10">
        <f t="shared" si="52"/>
        <v>13.84</v>
      </c>
      <c r="D844" s="6">
        <f t="shared" si="53"/>
        <v>1.4159301346801348E-3</v>
      </c>
      <c r="E844" s="6">
        <v>3.1150462962962967E-3</v>
      </c>
      <c r="F844" s="6">
        <f t="shared" si="54"/>
        <v>6.8531018518518533E-3</v>
      </c>
      <c r="G844" s="6">
        <f t="shared" si="55"/>
        <v>1.0622307870370372E-2</v>
      </c>
      <c r="H844" s="10" t="s">
        <v>3162</v>
      </c>
      <c r="I844" s="16" t="s">
        <v>4657</v>
      </c>
      <c r="J844" s="10" t="s">
        <v>4516</v>
      </c>
      <c r="K844" s="10" t="s">
        <v>4516</v>
      </c>
      <c r="L844" s="8"/>
      <c r="M844" s="8"/>
      <c r="N844" s="10" t="s">
        <v>1540</v>
      </c>
      <c r="O844" s="10" t="s">
        <v>852</v>
      </c>
      <c r="P844" s="10" t="s">
        <v>770</v>
      </c>
    </row>
    <row r="845" spans="1:16" x14ac:dyDescent="0.3">
      <c r="A845" s="5">
        <v>157</v>
      </c>
      <c r="B845" s="10">
        <v>13.85</v>
      </c>
      <c r="C845" s="10">
        <f t="shared" si="52"/>
        <v>13.85</v>
      </c>
      <c r="D845" s="6">
        <f t="shared" si="53"/>
        <v>1.4169823232323233E-3</v>
      </c>
      <c r="E845" s="6">
        <v>3.1173611111111115E-3</v>
      </c>
      <c r="F845" s="6">
        <f t="shared" si="54"/>
        <v>6.8581944444444463E-3</v>
      </c>
      <c r="G845" s="6">
        <f t="shared" si="55"/>
        <v>1.0630201388888892E-2</v>
      </c>
      <c r="H845" s="10" t="s">
        <v>4658</v>
      </c>
      <c r="I845" s="16" t="s">
        <v>4659</v>
      </c>
      <c r="J845" s="10" t="s">
        <v>1828</v>
      </c>
      <c r="K845" s="10" t="s">
        <v>1828</v>
      </c>
      <c r="L845" s="8"/>
      <c r="M845" s="10" t="s">
        <v>1929</v>
      </c>
      <c r="N845" s="10" t="s">
        <v>1548</v>
      </c>
      <c r="O845" s="10" t="s">
        <v>837</v>
      </c>
      <c r="P845" s="10" t="s">
        <v>755</v>
      </c>
    </row>
    <row r="846" spans="1:16" x14ac:dyDescent="0.3">
      <c r="A846" s="5">
        <v>156</v>
      </c>
      <c r="B846" s="8"/>
      <c r="C846" s="10" t="str">
        <f t="shared" si="52"/>
        <v>-</v>
      </c>
      <c r="D846" s="6">
        <f t="shared" si="53"/>
        <v>1.4180345117845118E-3</v>
      </c>
      <c r="E846" s="6">
        <v>3.1196759259259263E-3</v>
      </c>
      <c r="F846" s="6">
        <f t="shared" si="54"/>
        <v>6.8632870370370384E-3</v>
      </c>
      <c r="G846" s="6">
        <f t="shared" si="55"/>
        <v>1.063809490740741E-2</v>
      </c>
      <c r="H846" s="10" t="s">
        <v>3170</v>
      </c>
      <c r="I846" s="16" t="s">
        <v>4660</v>
      </c>
      <c r="J846" s="10" t="s">
        <v>4492</v>
      </c>
      <c r="K846" s="10" t="s">
        <v>4492</v>
      </c>
      <c r="L846" s="10" t="s">
        <v>1955</v>
      </c>
      <c r="M846" s="8"/>
      <c r="N846" s="10" t="s">
        <v>1553</v>
      </c>
      <c r="O846" s="10" t="s">
        <v>821</v>
      </c>
      <c r="P846" s="10" t="s">
        <v>740</v>
      </c>
    </row>
    <row r="847" spans="1:16" x14ac:dyDescent="0.3">
      <c r="A847" s="5">
        <v>155</v>
      </c>
      <c r="B847" s="10">
        <v>13.86</v>
      </c>
      <c r="C847" s="10">
        <f t="shared" si="52"/>
        <v>13.86</v>
      </c>
      <c r="D847" s="6">
        <f t="shared" si="53"/>
        <v>1.4196127946127946E-3</v>
      </c>
      <c r="E847" s="6">
        <v>3.1231481481481483E-3</v>
      </c>
      <c r="F847" s="6">
        <f t="shared" si="54"/>
        <v>6.870925925925927E-3</v>
      </c>
      <c r="G847" s="6">
        <f t="shared" si="55"/>
        <v>1.0649935185185188E-2</v>
      </c>
      <c r="H847" s="10" t="s">
        <v>4661</v>
      </c>
      <c r="I847" s="16" t="s">
        <v>4662</v>
      </c>
      <c r="J847" s="10" t="s">
        <v>1833</v>
      </c>
      <c r="K847" s="10" t="s">
        <v>1833</v>
      </c>
      <c r="L847" s="8"/>
      <c r="M847" s="10" t="s">
        <v>1932</v>
      </c>
      <c r="N847" s="10" t="s">
        <v>1562</v>
      </c>
      <c r="O847" s="10" t="s">
        <v>804</v>
      </c>
      <c r="P847" s="10" t="s">
        <v>725</v>
      </c>
    </row>
    <row r="848" spans="1:16" x14ac:dyDescent="0.3">
      <c r="A848" s="5">
        <v>154</v>
      </c>
      <c r="B848" s="10">
        <v>13.87</v>
      </c>
      <c r="C848" s="10">
        <f t="shared" si="52"/>
        <v>13.87</v>
      </c>
      <c r="D848" s="6">
        <f t="shared" si="53"/>
        <v>1.4211910774410775E-3</v>
      </c>
      <c r="E848" s="6">
        <v>3.1266203703703708E-3</v>
      </c>
      <c r="F848" s="6">
        <f t="shared" si="54"/>
        <v>6.8785648148148165E-3</v>
      </c>
      <c r="G848" s="6">
        <f t="shared" si="55"/>
        <v>1.0661775462962967E-2</v>
      </c>
      <c r="H848" s="10" t="s">
        <v>4663</v>
      </c>
      <c r="I848" s="16" t="s">
        <v>4664</v>
      </c>
      <c r="J848" s="10" t="s">
        <v>4513</v>
      </c>
      <c r="K848" s="10" t="s">
        <v>4513</v>
      </c>
      <c r="L848" s="8"/>
      <c r="M848" s="8"/>
      <c r="N848" s="10" t="s">
        <v>1573</v>
      </c>
      <c r="O848" s="10" t="s">
        <v>789</v>
      </c>
      <c r="P848" s="10" t="s">
        <v>712</v>
      </c>
    </row>
    <row r="849" spans="1:16" x14ac:dyDescent="0.3">
      <c r="A849" s="5">
        <v>153</v>
      </c>
      <c r="B849" s="8"/>
      <c r="C849" s="10" t="str">
        <f t="shared" si="52"/>
        <v>-</v>
      </c>
      <c r="D849" s="6">
        <f t="shared" si="53"/>
        <v>1.4222432659932659E-3</v>
      </c>
      <c r="E849" s="6">
        <v>3.1289351851851856E-3</v>
      </c>
      <c r="F849" s="6">
        <f t="shared" si="54"/>
        <v>6.8836574074074086E-3</v>
      </c>
      <c r="G849" s="6">
        <f t="shared" si="55"/>
        <v>1.0669668981481483E-2</v>
      </c>
      <c r="H849" s="10" t="s">
        <v>3182</v>
      </c>
      <c r="I849" s="16" t="s">
        <v>4665</v>
      </c>
      <c r="J849" s="10" t="s">
        <v>4666</v>
      </c>
      <c r="K849" s="10" t="s">
        <v>4666</v>
      </c>
      <c r="L849" s="8"/>
      <c r="M849" s="10" t="s">
        <v>1935</v>
      </c>
      <c r="N849" s="10" t="s">
        <v>1576</v>
      </c>
      <c r="O849" s="10" t="s">
        <v>773</v>
      </c>
      <c r="P849" s="10" t="s">
        <v>695</v>
      </c>
    </row>
    <row r="850" spans="1:16" x14ac:dyDescent="0.3">
      <c r="A850" s="5">
        <v>152</v>
      </c>
      <c r="B850" s="10">
        <v>13.88</v>
      </c>
      <c r="C850" s="10">
        <f t="shared" si="52"/>
        <v>13.88</v>
      </c>
      <c r="D850" s="6">
        <f t="shared" si="53"/>
        <v>1.4238215488215488E-3</v>
      </c>
      <c r="E850" s="6">
        <v>3.1324074074074075E-3</v>
      </c>
      <c r="F850" s="6">
        <f t="shared" si="54"/>
        <v>6.8912962962962973E-3</v>
      </c>
      <c r="G850" s="6">
        <f t="shared" si="55"/>
        <v>1.068150925925926E-2</v>
      </c>
      <c r="H850" s="10" t="s">
        <v>4667</v>
      </c>
      <c r="I850" s="16" t="s">
        <v>4668</v>
      </c>
      <c r="J850" s="10" t="s">
        <v>1839</v>
      </c>
      <c r="K850" s="10" t="s">
        <v>1839</v>
      </c>
      <c r="L850" s="8"/>
      <c r="M850" s="8"/>
      <c r="N850" s="10" t="s">
        <v>1586</v>
      </c>
      <c r="O850" s="10" t="s">
        <v>759</v>
      </c>
      <c r="P850" s="10" t="s">
        <v>683</v>
      </c>
    </row>
    <row r="851" spans="1:16" x14ac:dyDescent="0.3">
      <c r="A851" s="5">
        <v>151</v>
      </c>
      <c r="B851" s="10">
        <v>13.89</v>
      </c>
      <c r="C851" s="10">
        <f t="shared" si="52"/>
        <v>13.89</v>
      </c>
      <c r="D851" s="6">
        <f t="shared" si="53"/>
        <v>1.4248737373737373E-3</v>
      </c>
      <c r="E851" s="6">
        <v>3.1347222222222223E-3</v>
      </c>
      <c r="F851" s="6">
        <f t="shared" si="54"/>
        <v>6.8963888888888894E-3</v>
      </c>
      <c r="G851" s="6">
        <f t="shared" si="55"/>
        <v>1.0689402777777779E-2</v>
      </c>
      <c r="H851" s="10" t="s">
        <v>3190</v>
      </c>
      <c r="I851" s="16" t="s">
        <v>4669</v>
      </c>
      <c r="J851" s="10" t="s">
        <v>4670</v>
      </c>
      <c r="K851" s="10" t="s">
        <v>4670</v>
      </c>
      <c r="L851" s="8"/>
      <c r="M851" s="10" t="s">
        <v>1941</v>
      </c>
      <c r="N851" s="10" t="s">
        <v>1589</v>
      </c>
      <c r="O851" s="10" t="s">
        <v>743</v>
      </c>
      <c r="P851" s="10" t="s">
        <v>666</v>
      </c>
    </row>
    <row r="852" spans="1:16" x14ac:dyDescent="0.3">
      <c r="A852" s="5">
        <v>150</v>
      </c>
      <c r="B852" s="8"/>
      <c r="C852" s="10" t="str">
        <f t="shared" si="52"/>
        <v>-</v>
      </c>
      <c r="D852" s="6">
        <f t="shared" si="53"/>
        <v>1.4259259259259258E-3</v>
      </c>
      <c r="E852" s="6">
        <v>3.1370370370370371E-3</v>
      </c>
      <c r="F852" s="6">
        <f t="shared" si="54"/>
        <v>6.9014814814814824E-3</v>
      </c>
      <c r="G852" s="6">
        <f t="shared" si="55"/>
        <v>1.0697296296296298E-2</v>
      </c>
      <c r="H852" s="10" t="s">
        <v>4671</v>
      </c>
      <c r="I852" s="16" t="s">
        <v>4672</v>
      </c>
      <c r="J852" s="10" t="s">
        <v>1845</v>
      </c>
      <c r="K852" s="10" t="s">
        <v>1845</v>
      </c>
      <c r="L852" s="8"/>
      <c r="M852" s="10" t="s">
        <v>1944</v>
      </c>
      <c r="N852" s="10" t="s">
        <v>1600</v>
      </c>
      <c r="O852" s="10" t="s">
        <v>728</v>
      </c>
      <c r="P852" s="10" t="s">
        <v>653</v>
      </c>
    </row>
    <row r="853" spans="1:16" x14ac:dyDescent="0.3">
      <c r="A853" s="5">
        <v>149</v>
      </c>
      <c r="B853" s="10">
        <v>13.9</v>
      </c>
      <c r="C853" s="10">
        <f t="shared" si="52"/>
        <v>13.9</v>
      </c>
      <c r="D853" s="6">
        <f t="shared" si="53"/>
        <v>1.4275042087542088E-3</v>
      </c>
      <c r="E853" s="6">
        <v>3.1405092592592596E-3</v>
      </c>
      <c r="F853" s="6">
        <f t="shared" si="54"/>
        <v>6.9091203703703719E-3</v>
      </c>
      <c r="G853" s="6">
        <f t="shared" si="55"/>
        <v>1.0709136574074078E-2</v>
      </c>
      <c r="H853" s="10" t="s">
        <v>4673</v>
      </c>
      <c r="I853" s="16" t="s">
        <v>4674</v>
      </c>
      <c r="J853" s="10" t="s">
        <v>4675</v>
      </c>
      <c r="K853" s="10" t="s">
        <v>4675</v>
      </c>
      <c r="L853" s="10" t="s">
        <v>1970</v>
      </c>
      <c r="M853" s="8"/>
      <c r="N853" s="10" t="s">
        <v>1609</v>
      </c>
      <c r="O853" s="10" t="s">
        <v>712</v>
      </c>
      <c r="P853" s="10" t="s">
        <v>637</v>
      </c>
    </row>
    <row r="854" spans="1:16" x14ac:dyDescent="0.3">
      <c r="A854" s="5">
        <v>148</v>
      </c>
      <c r="B854" s="10">
        <v>13.91</v>
      </c>
      <c r="C854" s="10">
        <f t="shared" si="52"/>
        <v>13.91</v>
      </c>
      <c r="D854" s="6">
        <f t="shared" si="53"/>
        <v>1.4285563973063973E-3</v>
      </c>
      <c r="E854" s="6">
        <v>3.1428240740740744E-3</v>
      </c>
      <c r="F854" s="6">
        <f t="shared" si="54"/>
        <v>6.914212962962964E-3</v>
      </c>
      <c r="G854" s="6">
        <f t="shared" si="55"/>
        <v>1.0717030092592594E-2</v>
      </c>
      <c r="H854" s="10" t="s">
        <v>2230</v>
      </c>
      <c r="I854" s="16" t="s">
        <v>4676</v>
      </c>
      <c r="J854" s="10" t="s">
        <v>1850</v>
      </c>
      <c r="K854" s="10" t="s">
        <v>1850</v>
      </c>
      <c r="L854" s="8"/>
      <c r="M854" s="10" t="s">
        <v>1947</v>
      </c>
      <c r="N854" s="10" t="s">
        <v>1612</v>
      </c>
      <c r="O854" s="10" t="s">
        <v>695</v>
      </c>
      <c r="P854" s="10" t="s">
        <v>623</v>
      </c>
    </row>
    <row r="855" spans="1:16" x14ac:dyDescent="0.3">
      <c r="A855" s="5">
        <v>147</v>
      </c>
      <c r="B855" s="8"/>
      <c r="C855" s="10" t="str">
        <f t="shared" si="52"/>
        <v>-</v>
      </c>
      <c r="D855" s="6">
        <f t="shared" si="53"/>
        <v>1.4296085858585858E-3</v>
      </c>
      <c r="E855" s="6">
        <v>3.1451388888888892E-3</v>
      </c>
      <c r="F855" s="6">
        <f t="shared" si="54"/>
        <v>6.919305555555557E-3</v>
      </c>
      <c r="G855" s="6">
        <f t="shared" si="55"/>
        <v>1.0724923611111114E-2</v>
      </c>
      <c r="H855" s="10" t="s">
        <v>4677</v>
      </c>
      <c r="I855" s="16" t="s">
        <v>4678</v>
      </c>
      <c r="J855" s="10" t="s">
        <v>4679</v>
      </c>
      <c r="K855" s="10" t="s">
        <v>4679</v>
      </c>
      <c r="L855" s="8"/>
      <c r="M855" s="8"/>
      <c r="N855" s="10" t="s">
        <v>1622</v>
      </c>
      <c r="O855" s="10" t="s">
        <v>679</v>
      </c>
      <c r="P855" s="10" t="s">
        <v>607</v>
      </c>
    </row>
    <row r="856" spans="1:16" x14ac:dyDescent="0.3">
      <c r="A856" s="5">
        <v>146</v>
      </c>
      <c r="B856" s="10">
        <v>13.92</v>
      </c>
      <c r="C856" s="10">
        <f t="shared" si="52"/>
        <v>13.92</v>
      </c>
      <c r="D856" s="6">
        <f t="shared" si="53"/>
        <v>1.4306607744107745E-3</v>
      </c>
      <c r="E856" s="6">
        <v>3.147453703703704E-3</v>
      </c>
      <c r="F856" s="6">
        <f t="shared" si="54"/>
        <v>6.9243981481481491E-3</v>
      </c>
      <c r="G856" s="6">
        <f t="shared" si="55"/>
        <v>1.0732817129629632E-2</v>
      </c>
      <c r="H856" s="10" t="s">
        <v>3207</v>
      </c>
      <c r="I856" s="16" t="s">
        <v>4680</v>
      </c>
      <c r="J856" s="10" t="s">
        <v>4508</v>
      </c>
      <c r="K856" s="10" t="s">
        <v>4508</v>
      </c>
      <c r="L856" s="8"/>
      <c r="M856" s="10" t="s">
        <v>1950</v>
      </c>
      <c r="N856" s="10" t="s">
        <v>1631</v>
      </c>
      <c r="O856" s="10" t="s">
        <v>663</v>
      </c>
      <c r="P856" s="10" t="s">
        <v>593</v>
      </c>
    </row>
    <row r="857" spans="1:16" x14ac:dyDescent="0.3">
      <c r="A857" s="5">
        <v>145</v>
      </c>
      <c r="B857" s="10">
        <v>13.93</v>
      </c>
      <c r="C857" s="10">
        <f t="shared" si="52"/>
        <v>13.93</v>
      </c>
      <c r="D857" s="6">
        <f t="shared" si="53"/>
        <v>1.431712962962963E-3</v>
      </c>
      <c r="E857" s="6">
        <v>3.1497685185185188E-3</v>
      </c>
      <c r="F857" s="6">
        <f t="shared" si="54"/>
        <v>6.9294907407407421E-3</v>
      </c>
      <c r="G857" s="6">
        <f t="shared" si="55"/>
        <v>1.074071064814815E-2</v>
      </c>
      <c r="H857" s="10" t="s">
        <v>4681</v>
      </c>
      <c r="I857" s="16" t="s">
        <v>4682</v>
      </c>
      <c r="J857" s="10" t="s">
        <v>1857</v>
      </c>
      <c r="K857" s="10" t="s">
        <v>1857</v>
      </c>
      <c r="L857" s="8"/>
      <c r="M857" s="8"/>
      <c r="N857" s="10" t="s">
        <v>1634</v>
      </c>
      <c r="O857" s="10" t="s">
        <v>646</v>
      </c>
      <c r="P857" s="10" t="s">
        <v>577</v>
      </c>
    </row>
    <row r="858" spans="1:16" x14ac:dyDescent="0.3">
      <c r="A858" s="5">
        <v>144</v>
      </c>
      <c r="B858" s="8"/>
      <c r="C858" s="10" t="str">
        <f t="shared" si="52"/>
        <v>-</v>
      </c>
      <c r="D858" s="6">
        <f t="shared" si="53"/>
        <v>1.4327651515151515E-3</v>
      </c>
      <c r="E858" s="6">
        <v>3.1520833333333336E-3</v>
      </c>
      <c r="F858" s="6">
        <f t="shared" si="54"/>
        <v>6.9345833333333343E-3</v>
      </c>
      <c r="G858" s="6">
        <f t="shared" si="55"/>
        <v>1.0748604166666668E-2</v>
      </c>
      <c r="H858" s="10" t="s">
        <v>2233</v>
      </c>
      <c r="I858" s="16" t="s">
        <v>4683</v>
      </c>
      <c r="J858" s="10" t="s">
        <v>4684</v>
      </c>
      <c r="K858" s="10" t="s">
        <v>4684</v>
      </c>
      <c r="L858" s="8"/>
      <c r="M858" s="10" t="s">
        <v>1956</v>
      </c>
      <c r="N858" s="10" t="s">
        <v>1645</v>
      </c>
      <c r="O858" s="10" t="s">
        <v>631</v>
      </c>
      <c r="P858" s="10" t="s">
        <v>562</v>
      </c>
    </row>
    <row r="859" spans="1:16" x14ac:dyDescent="0.3">
      <c r="A859" s="5">
        <v>143</v>
      </c>
      <c r="B859" s="10">
        <v>13.94</v>
      </c>
      <c r="C859" s="10">
        <f t="shared" si="52"/>
        <v>13.94</v>
      </c>
      <c r="D859" s="6">
        <f t="shared" si="53"/>
        <v>1.4338173400673399E-3</v>
      </c>
      <c r="E859" s="6">
        <v>3.1543981481481484E-3</v>
      </c>
      <c r="F859" s="6">
        <f t="shared" si="54"/>
        <v>6.9396759259259273E-3</v>
      </c>
      <c r="G859" s="6">
        <f t="shared" si="55"/>
        <v>1.0756497685185188E-2</v>
      </c>
      <c r="H859" s="10" t="s">
        <v>3221</v>
      </c>
      <c r="I859" s="16" t="s">
        <v>4685</v>
      </c>
      <c r="J859" s="10" t="s">
        <v>1862</v>
      </c>
      <c r="K859" s="10" t="s">
        <v>1862</v>
      </c>
      <c r="L859" s="8"/>
      <c r="M859" s="8"/>
      <c r="N859" s="10" t="s">
        <v>1648</v>
      </c>
      <c r="O859" s="10" t="s">
        <v>618</v>
      </c>
      <c r="P859" s="10" t="s">
        <v>545</v>
      </c>
    </row>
    <row r="860" spans="1:16" x14ac:dyDescent="0.3">
      <c r="A860" s="5">
        <v>142</v>
      </c>
      <c r="B860" s="10">
        <v>13.95</v>
      </c>
      <c r="C860" s="10">
        <f t="shared" si="52"/>
        <v>13.95</v>
      </c>
      <c r="D860" s="6">
        <f t="shared" si="53"/>
        <v>1.4348695286195287E-3</v>
      </c>
      <c r="E860" s="6">
        <v>3.1567129629629632E-3</v>
      </c>
      <c r="F860" s="6">
        <f t="shared" si="54"/>
        <v>6.9447685185185194E-3</v>
      </c>
      <c r="G860" s="6">
        <f t="shared" si="55"/>
        <v>1.0764391203703705E-2</v>
      </c>
      <c r="H860" s="10" t="s">
        <v>4686</v>
      </c>
      <c r="I860" s="16" t="s">
        <v>4687</v>
      </c>
      <c r="J860" s="10" t="s">
        <v>4505</v>
      </c>
      <c r="K860" s="10" t="s">
        <v>4505</v>
      </c>
      <c r="L860" s="8"/>
      <c r="M860" s="10" t="s">
        <v>1959</v>
      </c>
      <c r="N860" s="10" t="s">
        <v>1656</v>
      </c>
      <c r="O860" s="10" t="s">
        <v>602</v>
      </c>
      <c r="P860" s="10" t="s">
        <v>530</v>
      </c>
    </row>
    <row r="861" spans="1:16" x14ac:dyDescent="0.3">
      <c r="A861" s="5">
        <v>141</v>
      </c>
      <c r="B861" s="8"/>
      <c r="C861" s="10" t="str">
        <f t="shared" si="52"/>
        <v>-</v>
      </c>
      <c r="D861" s="6">
        <f t="shared" si="53"/>
        <v>1.4359217171717171E-3</v>
      </c>
      <c r="E861" s="6">
        <v>3.159027777777778E-3</v>
      </c>
      <c r="F861" s="6">
        <f t="shared" si="54"/>
        <v>6.9498611111111124E-3</v>
      </c>
      <c r="G861" s="6">
        <f t="shared" si="55"/>
        <v>1.0772284722222225E-2</v>
      </c>
      <c r="H861" s="10" t="s">
        <v>4688</v>
      </c>
      <c r="I861" s="16" t="s">
        <v>4689</v>
      </c>
      <c r="J861" s="10" t="s">
        <v>1869</v>
      </c>
      <c r="K861" s="10" t="s">
        <v>1869</v>
      </c>
      <c r="L861" s="10" t="s">
        <v>1985</v>
      </c>
      <c r="M861" s="8"/>
      <c r="N861" s="10" t="s">
        <v>1667</v>
      </c>
      <c r="O861" s="10" t="s">
        <v>584</v>
      </c>
      <c r="P861" s="10" t="s">
        <v>515</v>
      </c>
    </row>
    <row r="862" spans="1:16" x14ac:dyDescent="0.3">
      <c r="A862" s="5">
        <v>140</v>
      </c>
      <c r="B862" s="10">
        <v>13.96</v>
      </c>
      <c r="C862" s="10">
        <f t="shared" si="52"/>
        <v>13.96</v>
      </c>
      <c r="D862" s="6">
        <f t="shared" si="53"/>
        <v>1.4369739057239056E-3</v>
      </c>
      <c r="E862" s="6">
        <v>3.1613425925925928E-3</v>
      </c>
      <c r="F862" s="6">
        <f t="shared" si="54"/>
        <v>6.9549537037037045E-3</v>
      </c>
      <c r="G862" s="6">
        <f t="shared" si="55"/>
        <v>1.0780178240740743E-2</v>
      </c>
      <c r="H862" s="10" t="s">
        <v>4690</v>
      </c>
      <c r="I862" s="16" t="s">
        <v>4691</v>
      </c>
      <c r="J862" s="10" t="s">
        <v>4692</v>
      </c>
      <c r="K862" s="10" t="s">
        <v>4692</v>
      </c>
      <c r="L862" s="8"/>
      <c r="M862" s="10" t="s">
        <v>1962</v>
      </c>
      <c r="N862" s="10" t="s">
        <v>1670</v>
      </c>
      <c r="O862" s="10" t="s">
        <v>566</v>
      </c>
      <c r="P862" s="10" t="s">
        <v>499</v>
      </c>
    </row>
    <row r="863" spans="1:16" x14ac:dyDescent="0.3">
      <c r="A863" s="5">
        <v>139</v>
      </c>
      <c r="B863" s="10">
        <v>13.97</v>
      </c>
      <c r="C863" s="10">
        <f t="shared" si="52"/>
        <v>13.97</v>
      </c>
      <c r="D863" s="6">
        <f t="shared" si="53"/>
        <v>1.4380260942760943E-3</v>
      </c>
      <c r="E863" s="6">
        <v>3.1636574074074076E-3</v>
      </c>
      <c r="F863" s="6">
        <f t="shared" si="54"/>
        <v>6.9600462962962975E-3</v>
      </c>
      <c r="G863" s="6">
        <f t="shared" si="55"/>
        <v>1.0788071759259261E-2</v>
      </c>
      <c r="H863" s="10" t="s">
        <v>4693</v>
      </c>
      <c r="I863" s="16" t="s">
        <v>4694</v>
      </c>
      <c r="J863" s="10" t="s">
        <v>4695</v>
      </c>
      <c r="K863" s="10" t="s">
        <v>4695</v>
      </c>
      <c r="L863" s="8"/>
      <c r="M863" s="10" t="s">
        <v>1965</v>
      </c>
      <c r="N863" s="10" t="s">
        <v>1679</v>
      </c>
      <c r="O863" s="10" t="s">
        <v>550</v>
      </c>
      <c r="P863" s="10" t="s">
        <v>485</v>
      </c>
    </row>
    <row r="864" spans="1:16" x14ac:dyDescent="0.3">
      <c r="A864" s="5">
        <v>138</v>
      </c>
      <c r="B864" s="10">
        <v>13.98</v>
      </c>
      <c r="C864" s="10">
        <f t="shared" si="52"/>
        <v>13.98</v>
      </c>
      <c r="D864" s="6">
        <f t="shared" si="53"/>
        <v>1.4390782828282828E-3</v>
      </c>
      <c r="E864" s="6">
        <v>3.1659722222222224E-3</v>
      </c>
      <c r="F864" s="6">
        <f t="shared" si="54"/>
        <v>6.9651388888888896E-3</v>
      </c>
      <c r="G864" s="6">
        <f t="shared" si="55"/>
        <v>1.0795965277777779E-2</v>
      </c>
      <c r="H864" s="10" t="s">
        <v>3238</v>
      </c>
      <c r="I864" s="16" t="s">
        <v>4696</v>
      </c>
      <c r="J864" s="10" t="s">
        <v>1874</v>
      </c>
      <c r="K864" s="10" t="s">
        <v>1874</v>
      </c>
      <c r="L864" s="8"/>
      <c r="M864" s="8"/>
      <c r="N864" s="10" t="s">
        <v>1687</v>
      </c>
      <c r="O864" s="10" t="s">
        <v>536</v>
      </c>
      <c r="P864" s="10" t="s">
        <v>467</v>
      </c>
    </row>
    <row r="865" spans="1:16" x14ac:dyDescent="0.3">
      <c r="A865" s="5">
        <v>137</v>
      </c>
      <c r="B865" s="8"/>
      <c r="C865" s="10" t="str">
        <f t="shared" si="52"/>
        <v>-</v>
      </c>
      <c r="D865" s="6">
        <f t="shared" si="53"/>
        <v>1.4401304713804713E-3</v>
      </c>
      <c r="E865" s="6">
        <v>3.1682870370370372E-3</v>
      </c>
      <c r="F865" s="6">
        <f t="shared" si="54"/>
        <v>6.9702314814814826E-3</v>
      </c>
      <c r="G865" s="6">
        <f t="shared" si="55"/>
        <v>1.0803858796296299E-2</v>
      </c>
      <c r="H865" s="10" t="s">
        <v>4697</v>
      </c>
      <c r="I865" s="16" t="s">
        <v>4698</v>
      </c>
      <c r="J865" s="10" t="s">
        <v>4699</v>
      </c>
      <c r="K865" s="10" t="s">
        <v>4699</v>
      </c>
      <c r="L865" s="8"/>
      <c r="M865" s="10" t="s">
        <v>1971</v>
      </c>
      <c r="N865" s="10" t="s">
        <v>1693</v>
      </c>
      <c r="O865" s="10" t="s">
        <v>518</v>
      </c>
      <c r="P865" s="10" t="s">
        <v>453</v>
      </c>
    </row>
    <row r="866" spans="1:16" x14ac:dyDescent="0.3">
      <c r="A866" s="5">
        <v>136</v>
      </c>
      <c r="B866" s="10">
        <v>13.99</v>
      </c>
      <c r="C866" s="10">
        <f t="shared" si="52"/>
        <v>13.99</v>
      </c>
      <c r="D866" s="6">
        <f t="shared" si="53"/>
        <v>1.4411826599326598E-3</v>
      </c>
      <c r="E866" s="6">
        <v>3.170601851851852E-3</v>
      </c>
      <c r="F866" s="6">
        <f t="shared" si="54"/>
        <v>6.9753240740740748E-3</v>
      </c>
      <c r="G866" s="6">
        <f t="shared" si="55"/>
        <v>1.0811752314814816E-2</v>
      </c>
      <c r="H866" s="10" t="s">
        <v>4700</v>
      </c>
      <c r="I866" s="16" t="s">
        <v>4701</v>
      </c>
      <c r="J866" s="10" t="s">
        <v>1879</v>
      </c>
      <c r="K866" s="10" t="s">
        <v>1879</v>
      </c>
      <c r="L866" s="8"/>
      <c r="M866" s="8"/>
      <c r="N866" s="10" t="s">
        <v>1701</v>
      </c>
      <c r="O866" s="10" t="s">
        <v>500</v>
      </c>
      <c r="P866" s="10" t="s">
        <v>437</v>
      </c>
    </row>
    <row r="867" spans="1:16" x14ac:dyDescent="0.3">
      <c r="A867" s="5">
        <v>135</v>
      </c>
      <c r="B867" s="10">
        <v>14</v>
      </c>
      <c r="C867" s="10">
        <f t="shared" si="52"/>
        <v>14</v>
      </c>
      <c r="D867" s="6">
        <f t="shared" si="53"/>
        <v>1.4422348484848485E-3</v>
      </c>
      <c r="E867" s="6">
        <v>3.1729166666666668E-3</v>
      </c>
      <c r="F867" s="6">
        <f t="shared" si="54"/>
        <v>6.9804166666666678E-3</v>
      </c>
      <c r="G867" s="6">
        <f t="shared" si="55"/>
        <v>1.0819645833333336E-2</v>
      </c>
      <c r="H867" s="10" t="s">
        <v>4702</v>
      </c>
      <c r="I867" s="16" t="s">
        <v>4703</v>
      </c>
      <c r="J867" s="10" t="s">
        <v>1883</v>
      </c>
      <c r="K867" s="10" t="s">
        <v>1883</v>
      </c>
      <c r="L867" s="8"/>
      <c r="M867" s="10" t="s">
        <v>1974</v>
      </c>
      <c r="N867" s="10" t="s">
        <v>1706</v>
      </c>
      <c r="O867" s="10" t="s">
        <v>485</v>
      </c>
      <c r="P867" s="10" t="s">
        <v>422</v>
      </c>
    </row>
    <row r="868" spans="1:16" x14ac:dyDescent="0.3">
      <c r="A868" s="5">
        <v>134</v>
      </c>
      <c r="B868" s="8"/>
      <c r="C868" s="10" t="str">
        <f t="shared" si="52"/>
        <v>-</v>
      </c>
      <c r="D868" s="6">
        <f t="shared" si="53"/>
        <v>1.443287037037037E-3</v>
      </c>
      <c r="E868" s="6">
        <v>3.1752314814814816E-3</v>
      </c>
      <c r="F868" s="6">
        <f t="shared" si="54"/>
        <v>6.9855092592592599E-3</v>
      </c>
      <c r="G868" s="6">
        <f t="shared" si="55"/>
        <v>1.0827539351851854E-2</v>
      </c>
      <c r="H868" s="10" t="s">
        <v>4704</v>
      </c>
      <c r="I868" s="16" t="s">
        <v>4705</v>
      </c>
      <c r="J868" s="10" t="s">
        <v>4706</v>
      </c>
      <c r="K868" s="10" t="s">
        <v>4706</v>
      </c>
      <c r="L868" s="8"/>
      <c r="M868" s="8"/>
      <c r="N868" s="10" t="s">
        <v>1715</v>
      </c>
      <c r="O868" s="10" t="s">
        <v>467</v>
      </c>
      <c r="P868" s="10" t="s">
        <v>405</v>
      </c>
    </row>
    <row r="869" spans="1:16" x14ac:dyDescent="0.3">
      <c r="A869" s="5">
        <v>133</v>
      </c>
      <c r="B869" s="10">
        <v>14.01</v>
      </c>
      <c r="C869" s="10">
        <f t="shared" si="52"/>
        <v>14.01</v>
      </c>
      <c r="D869" s="6">
        <f t="shared" si="53"/>
        <v>1.4443392255892255E-3</v>
      </c>
      <c r="E869" s="6">
        <v>3.1775462962962964E-3</v>
      </c>
      <c r="F869" s="6">
        <f t="shared" si="54"/>
        <v>6.9906018518518529E-3</v>
      </c>
      <c r="G869" s="6">
        <f t="shared" si="55"/>
        <v>1.0835432870370372E-2</v>
      </c>
      <c r="H869" s="10" t="s">
        <v>3257</v>
      </c>
      <c r="I869" s="16" t="s">
        <v>4707</v>
      </c>
      <c r="J869" s="10" t="s">
        <v>4708</v>
      </c>
      <c r="K869" s="10" t="s">
        <v>4708</v>
      </c>
      <c r="L869" s="10" t="s">
        <v>1998</v>
      </c>
      <c r="M869" s="10" t="s">
        <v>1977</v>
      </c>
      <c r="N869" s="10" t="s">
        <v>1723</v>
      </c>
      <c r="O869" s="10" t="s">
        <v>451</v>
      </c>
      <c r="P869" s="10" t="s">
        <v>390</v>
      </c>
    </row>
    <row r="870" spans="1:16" x14ac:dyDescent="0.3">
      <c r="A870" s="5">
        <v>132</v>
      </c>
      <c r="B870" s="10">
        <v>14.02</v>
      </c>
      <c r="C870" s="10">
        <f t="shared" si="52"/>
        <v>14.02</v>
      </c>
      <c r="D870" s="6">
        <f t="shared" si="53"/>
        <v>1.445391414141414E-3</v>
      </c>
      <c r="E870" s="6">
        <v>3.1798611111111112E-3</v>
      </c>
      <c r="F870" s="6">
        <f t="shared" si="54"/>
        <v>6.995694444444445E-3</v>
      </c>
      <c r="G870" s="6">
        <f t="shared" si="55"/>
        <v>1.084332638888889E-2</v>
      </c>
      <c r="H870" s="10" t="s">
        <v>4709</v>
      </c>
      <c r="I870" s="16" t="s">
        <v>4710</v>
      </c>
      <c r="J870" s="10" t="s">
        <v>4711</v>
      </c>
      <c r="K870" s="10" t="s">
        <v>4711</v>
      </c>
      <c r="L870" s="8"/>
      <c r="M870" s="8"/>
      <c r="N870" s="10" t="s">
        <v>1727</v>
      </c>
      <c r="O870" s="10" t="s">
        <v>434</v>
      </c>
      <c r="P870" s="10" t="s">
        <v>372</v>
      </c>
    </row>
    <row r="871" spans="1:16" x14ac:dyDescent="0.3">
      <c r="A871" s="5">
        <v>131</v>
      </c>
      <c r="B871" s="10">
        <v>14.03</v>
      </c>
      <c r="C871" s="10">
        <f t="shared" si="52"/>
        <v>14.03</v>
      </c>
      <c r="D871" s="6">
        <f t="shared" si="53"/>
        <v>1.4464436026936027E-3</v>
      </c>
      <c r="E871" s="6">
        <v>3.182175925925926E-3</v>
      </c>
      <c r="F871" s="6">
        <f t="shared" si="54"/>
        <v>7.000787037037038E-3</v>
      </c>
      <c r="G871" s="6">
        <f t="shared" si="55"/>
        <v>1.0851219907407408E-2</v>
      </c>
      <c r="H871" s="10" t="s">
        <v>4712</v>
      </c>
      <c r="I871" s="16" t="s">
        <v>4713</v>
      </c>
      <c r="J871" s="10" t="s">
        <v>1891</v>
      </c>
      <c r="K871" s="10" t="s">
        <v>1891</v>
      </c>
      <c r="L871" s="8"/>
      <c r="M871" s="10" t="s">
        <v>1980</v>
      </c>
      <c r="N871" s="10" t="s">
        <v>1735</v>
      </c>
      <c r="O871" s="10" t="s">
        <v>417</v>
      </c>
      <c r="P871" s="10" t="s">
        <v>358</v>
      </c>
    </row>
    <row r="872" spans="1:16" x14ac:dyDescent="0.3">
      <c r="A872" s="5">
        <v>130</v>
      </c>
      <c r="B872" s="8"/>
      <c r="C872" s="10" t="str">
        <f t="shared" si="52"/>
        <v>-</v>
      </c>
      <c r="D872" s="6">
        <f t="shared" si="53"/>
        <v>1.4474957912457914E-3</v>
      </c>
      <c r="E872" s="6">
        <v>3.1844907407407412E-3</v>
      </c>
      <c r="F872" s="6">
        <f t="shared" si="54"/>
        <v>7.005879629629631E-3</v>
      </c>
      <c r="G872" s="6">
        <f t="shared" si="55"/>
        <v>1.0859113425925928E-2</v>
      </c>
      <c r="H872" s="10" t="s">
        <v>4714</v>
      </c>
      <c r="I872" s="16" t="s">
        <v>4715</v>
      </c>
      <c r="J872" s="10" t="s">
        <v>1894</v>
      </c>
      <c r="K872" s="10" t="s">
        <v>1894</v>
      </c>
      <c r="L872" s="8"/>
      <c r="M872" s="10" t="s">
        <v>1986</v>
      </c>
      <c r="N872" s="10" t="s">
        <v>1744</v>
      </c>
      <c r="O872" s="10" t="s">
        <v>402</v>
      </c>
      <c r="P872" s="10" t="s">
        <v>339</v>
      </c>
    </row>
    <row r="873" spans="1:16" x14ac:dyDescent="0.3">
      <c r="A873" s="5">
        <v>129</v>
      </c>
      <c r="B873" s="10">
        <v>14.04</v>
      </c>
      <c r="C873" s="10">
        <f t="shared" si="52"/>
        <v>14.04</v>
      </c>
      <c r="D873" s="6">
        <f t="shared" si="53"/>
        <v>1.4485479797979798E-3</v>
      </c>
      <c r="E873" s="6">
        <v>3.186805555555556E-3</v>
      </c>
      <c r="F873" s="6">
        <f t="shared" si="54"/>
        <v>7.010972222222224E-3</v>
      </c>
      <c r="G873" s="6">
        <f t="shared" si="55"/>
        <v>1.0867006944444448E-2</v>
      </c>
      <c r="H873" s="10" t="s">
        <v>4716</v>
      </c>
      <c r="I873" s="16" t="s">
        <v>4717</v>
      </c>
      <c r="J873" s="10" t="s">
        <v>1898</v>
      </c>
      <c r="K873" s="10" t="s">
        <v>1898</v>
      </c>
      <c r="L873" s="8"/>
      <c r="M873" s="8"/>
      <c r="N873" s="10" t="s">
        <v>1749</v>
      </c>
      <c r="O873" s="10" t="s">
        <v>384</v>
      </c>
      <c r="P873" s="10" t="s">
        <v>320</v>
      </c>
    </row>
    <row r="874" spans="1:16" x14ac:dyDescent="0.3">
      <c r="A874" s="5">
        <v>128</v>
      </c>
      <c r="B874" s="10">
        <v>14.05</v>
      </c>
      <c r="C874" s="10">
        <f t="shared" si="52"/>
        <v>14.05</v>
      </c>
      <c r="D874" s="6">
        <f t="shared" si="53"/>
        <v>1.4496001683501683E-3</v>
      </c>
      <c r="E874" s="6">
        <v>3.1891203703703708E-3</v>
      </c>
      <c r="F874" s="6">
        <f t="shared" si="54"/>
        <v>7.0160648148148161E-3</v>
      </c>
      <c r="G874" s="6">
        <f t="shared" si="55"/>
        <v>1.0874900462962965E-2</v>
      </c>
      <c r="H874" s="10" t="s">
        <v>4718</v>
      </c>
      <c r="I874" s="16" t="s">
        <v>4719</v>
      </c>
      <c r="J874" s="10" t="s">
        <v>4720</v>
      </c>
      <c r="K874" s="10" t="s">
        <v>4720</v>
      </c>
      <c r="L874" s="8"/>
      <c r="M874" s="10" t="s">
        <v>1989</v>
      </c>
      <c r="N874" s="10" t="s">
        <v>1758</v>
      </c>
      <c r="O874" s="10" t="s">
        <v>367</v>
      </c>
      <c r="P874" s="10" t="s">
        <v>306</v>
      </c>
    </row>
    <row r="875" spans="1:16" x14ac:dyDescent="0.3">
      <c r="A875" s="5">
        <v>127</v>
      </c>
      <c r="B875" s="8"/>
      <c r="C875" s="10" t="str">
        <f t="shared" si="52"/>
        <v>-</v>
      </c>
      <c r="D875" s="6">
        <f t="shared" si="53"/>
        <v>1.450652356902357E-3</v>
      </c>
      <c r="E875" s="6">
        <v>3.1914351851851856E-3</v>
      </c>
      <c r="F875" s="6">
        <f t="shared" si="54"/>
        <v>7.0211574074074091E-3</v>
      </c>
      <c r="G875" s="6">
        <f t="shared" si="55"/>
        <v>1.0882793981481485E-2</v>
      </c>
      <c r="H875" s="10" t="s">
        <v>3286</v>
      </c>
      <c r="I875" s="16" t="s">
        <v>4721</v>
      </c>
      <c r="J875" s="10" t="s">
        <v>4472</v>
      </c>
      <c r="K875" s="10" t="s">
        <v>4472</v>
      </c>
      <c r="L875" s="8"/>
      <c r="M875" s="8"/>
      <c r="N875" s="10" t="s">
        <v>1761</v>
      </c>
      <c r="O875" s="10" t="s">
        <v>348</v>
      </c>
      <c r="P875" s="10" t="s">
        <v>286</v>
      </c>
    </row>
    <row r="876" spans="1:16" x14ac:dyDescent="0.3">
      <c r="A876" s="5">
        <v>126</v>
      </c>
      <c r="B876" s="10">
        <v>14.06</v>
      </c>
      <c r="C876" s="10">
        <f t="shared" si="52"/>
        <v>14.06</v>
      </c>
      <c r="D876" s="6">
        <f t="shared" si="53"/>
        <v>1.4517045454545455E-3</v>
      </c>
      <c r="E876" s="6">
        <v>3.1937500000000004E-3</v>
      </c>
      <c r="F876" s="6">
        <f t="shared" si="54"/>
        <v>7.0262500000000012E-3</v>
      </c>
      <c r="G876" s="6">
        <f t="shared" si="55"/>
        <v>1.0890687500000003E-2</v>
      </c>
      <c r="H876" s="10" t="s">
        <v>4722</v>
      </c>
      <c r="I876" s="16" t="s">
        <v>4723</v>
      </c>
      <c r="J876" s="10" t="s">
        <v>4724</v>
      </c>
      <c r="K876" s="10" t="s">
        <v>4724</v>
      </c>
      <c r="L876" s="10" t="s">
        <v>2013</v>
      </c>
      <c r="M876" s="10" t="s">
        <v>1992</v>
      </c>
      <c r="N876" s="10" t="s">
        <v>1769</v>
      </c>
      <c r="O876" s="10" t="s">
        <v>329</v>
      </c>
      <c r="P876" s="10" t="s">
        <v>273</v>
      </c>
    </row>
    <row r="877" spans="1:16" x14ac:dyDescent="0.3">
      <c r="A877" s="5">
        <v>125</v>
      </c>
      <c r="B877" s="10">
        <v>14.07</v>
      </c>
      <c r="C877" s="10">
        <f t="shared" si="52"/>
        <v>14.07</v>
      </c>
      <c r="D877" s="6">
        <f t="shared" si="53"/>
        <v>1.4532828282828281E-3</v>
      </c>
      <c r="E877" s="6">
        <v>3.1972222222222224E-3</v>
      </c>
      <c r="F877" s="6">
        <f t="shared" si="54"/>
        <v>7.0338888888888899E-3</v>
      </c>
      <c r="G877" s="6">
        <f t="shared" si="55"/>
        <v>1.090252777777778E-2</v>
      </c>
      <c r="H877" s="10" t="s">
        <v>4725</v>
      </c>
      <c r="I877" s="16" t="s">
        <v>4726</v>
      </c>
      <c r="J877" s="10" t="s">
        <v>1906</v>
      </c>
      <c r="K877" s="10" t="s">
        <v>1906</v>
      </c>
      <c r="L877" s="8"/>
      <c r="M877" s="8"/>
      <c r="N877" s="10" t="s">
        <v>1778</v>
      </c>
      <c r="O877" s="10" t="s">
        <v>312</v>
      </c>
      <c r="P877" s="10" t="s">
        <v>257</v>
      </c>
    </row>
    <row r="878" spans="1:16" x14ac:dyDescent="0.3">
      <c r="A878" s="5">
        <v>124</v>
      </c>
      <c r="B878" s="10">
        <v>14.08</v>
      </c>
      <c r="C878" s="10">
        <f t="shared" si="52"/>
        <v>14.08</v>
      </c>
      <c r="D878" s="6">
        <f t="shared" si="53"/>
        <v>1.4543350168350168E-3</v>
      </c>
      <c r="E878" s="6">
        <v>3.1995370370370372E-3</v>
      </c>
      <c r="F878" s="6">
        <f t="shared" si="54"/>
        <v>7.038981481481482E-3</v>
      </c>
      <c r="G878" s="6">
        <f t="shared" si="55"/>
        <v>1.0910421296296298E-2</v>
      </c>
      <c r="H878" s="10" t="s">
        <v>3295</v>
      </c>
      <c r="I878" s="16" t="s">
        <v>4727</v>
      </c>
      <c r="J878" s="10" t="s">
        <v>1909</v>
      </c>
      <c r="K878" s="10" t="s">
        <v>1909</v>
      </c>
      <c r="L878" s="8"/>
      <c r="M878" s="10" t="s">
        <v>1995</v>
      </c>
      <c r="N878" s="10" t="s">
        <v>1783</v>
      </c>
      <c r="O878" s="10" t="s">
        <v>293</v>
      </c>
      <c r="P878" s="10" t="s">
        <v>242</v>
      </c>
    </row>
    <row r="879" spans="1:16" x14ac:dyDescent="0.3">
      <c r="A879" s="5">
        <v>123</v>
      </c>
      <c r="B879" s="8"/>
      <c r="C879" s="10" t="str">
        <f t="shared" si="52"/>
        <v>-</v>
      </c>
      <c r="D879" s="6">
        <f t="shared" si="53"/>
        <v>1.4553872053872053E-3</v>
      </c>
      <c r="E879" s="6">
        <v>3.201851851851852E-3</v>
      </c>
      <c r="F879" s="6">
        <f t="shared" si="54"/>
        <v>7.044074074074075E-3</v>
      </c>
      <c r="G879" s="6">
        <f t="shared" si="55"/>
        <v>1.0918314814814816E-2</v>
      </c>
      <c r="H879" s="10" t="s">
        <v>4728</v>
      </c>
      <c r="I879" s="16" t="s">
        <v>4729</v>
      </c>
      <c r="J879" s="10" t="s">
        <v>1912</v>
      </c>
      <c r="K879" s="10" t="s">
        <v>1912</v>
      </c>
      <c r="L879" s="8"/>
      <c r="M879" s="8"/>
      <c r="N879" s="10" t="s">
        <v>1792</v>
      </c>
      <c r="O879" s="10" t="s">
        <v>276</v>
      </c>
      <c r="P879" s="10" t="s">
        <v>225</v>
      </c>
    </row>
    <row r="880" spans="1:16" x14ac:dyDescent="0.3">
      <c r="A880" s="5">
        <v>122</v>
      </c>
      <c r="B880" s="10">
        <v>14.09</v>
      </c>
      <c r="C880" s="10">
        <f t="shared" si="52"/>
        <v>14.09</v>
      </c>
      <c r="D880" s="6">
        <f t="shared" si="53"/>
        <v>1.4564393939393938E-3</v>
      </c>
      <c r="E880" s="6">
        <v>3.2041666666666668E-3</v>
      </c>
      <c r="F880" s="6">
        <f t="shared" si="54"/>
        <v>7.0491666666666671E-3</v>
      </c>
      <c r="G880" s="6">
        <f t="shared" si="55"/>
        <v>1.0926208333333335E-2</v>
      </c>
      <c r="H880" s="10" t="s">
        <v>3304</v>
      </c>
      <c r="I880" s="16" t="s">
        <v>4730</v>
      </c>
      <c r="J880" s="10" t="s">
        <v>4731</v>
      </c>
      <c r="K880" s="10" t="s">
        <v>4731</v>
      </c>
      <c r="L880" s="8"/>
      <c r="M880" s="10" t="s">
        <v>2001</v>
      </c>
      <c r="N880" s="10" t="s">
        <v>1798</v>
      </c>
      <c r="O880" s="10" t="s">
        <v>258</v>
      </c>
      <c r="P880" s="10" t="s">
        <v>212</v>
      </c>
    </row>
    <row r="881" spans="1:16" x14ac:dyDescent="0.3">
      <c r="A881" s="5">
        <v>121</v>
      </c>
      <c r="B881" s="10">
        <v>14.1</v>
      </c>
      <c r="C881" s="10">
        <f t="shared" si="52"/>
        <v>14.1</v>
      </c>
      <c r="D881" s="6">
        <f t="shared" si="53"/>
        <v>1.4574915824915825E-3</v>
      </c>
      <c r="E881" s="6">
        <v>3.2064814814814816E-3</v>
      </c>
      <c r="F881" s="6">
        <f t="shared" si="54"/>
        <v>7.0542592592592601E-3</v>
      </c>
      <c r="G881" s="6">
        <f t="shared" si="55"/>
        <v>1.0934101851851853E-2</v>
      </c>
      <c r="H881" s="10" t="s">
        <v>4732</v>
      </c>
      <c r="I881" s="16" t="s">
        <v>4733</v>
      </c>
      <c r="J881" s="10" t="s">
        <v>4491</v>
      </c>
      <c r="K881" s="10" t="s">
        <v>4491</v>
      </c>
      <c r="L881" s="8"/>
      <c r="M881" s="10" t="s">
        <v>2004</v>
      </c>
      <c r="N881" s="10" t="s">
        <v>1803</v>
      </c>
      <c r="O881" s="10" t="s">
        <v>242</v>
      </c>
      <c r="P881" s="10" t="s">
        <v>194</v>
      </c>
    </row>
    <row r="882" spans="1:16" x14ac:dyDescent="0.3">
      <c r="A882" s="5">
        <v>120</v>
      </c>
      <c r="B882" s="8"/>
      <c r="C882" s="10" t="str">
        <f t="shared" si="52"/>
        <v>-</v>
      </c>
      <c r="D882" s="6">
        <f t="shared" si="53"/>
        <v>1.458543771043771E-3</v>
      </c>
      <c r="E882" s="6">
        <v>3.2087962962962964E-3</v>
      </c>
      <c r="F882" s="6">
        <f t="shared" si="54"/>
        <v>7.0593518518518522E-3</v>
      </c>
      <c r="G882" s="6">
        <f t="shared" si="55"/>
        <v>1.0941995370370371E-2</v>
      </c>
      <c r="H882" s="10" t="s">
        <v>4734</v>
      </c>
      <c r="I882" s="16" t="s">
        <v>4735</v>
      </c>
      <c r="J882" s="10" t="s">
        <v>4736</v>
      </c>
      <c r="K882" s="10" t="s">
        <v>4736</v>
      </c>
      <c r="L882" s="8"/>
      <c r="M882" s="8"/>
      <c r="N882" s="10" t="s">
        <v>1812</v>
      </c>
      <c r="O882" s="10" t="s">
        <v>225</v>
      </c>
      <c r="P882" s="10" t="s">
        <v>177</v>
      </c>
    </row>
    <row r="883" spans="1:16" x14ac:dyDescent="0.3">
      <c r="A883" s="5">
        <v>119</v>
      </c>
      <c r="B883" s="10">
        <v>14.11</v>
      </c>
      <c r="C883" s="10">
        <f t="shared" si="52"/>
        <v>14.11</v>
      </c>
      <c r="D883" s="6">
        <f t="shared" si="53"/>
        <v>1.4595959595959595E-3</v>
      </c>
      <c r="E883" s="6">
        <v>3.2111111111111112E-3</v>
      </c>
      <c r="F883" s="6">
        <f t="shared" si="54"/>
        <v>7.0644444444444452E-3</v>
      </c>
      <c r="G883" s="6">
        <f t="shared" si="55"/>
        <v>1.0949888888888891E-2</v>
      </c>
      <c r="H883" s="10" t="s">
        <v>3317</v>
      </c>
      <c r="I883" s="16" t="s">
        <v>4737</v>
      </c>
      <c r="J883" s="10" t="s">
        <v>1921</v>
      </c>
      <c r="K883" s="10" t="s">
        <v>1921</v>
      </c>
      <c r="L883" s="10" t="s">
        <v>2025</v>
      </c>
      <c r="M883" s="10" t="s">
        <v>2007</v>
      </c>
      <c r="N883" s="10" t="s">
        <v>1821</v>
      </c>
      <c r="O883" s="10" t="s">
        <v>209</v>
      </c>
      <c r="P883" s="10" t="s">
        <v>163</v>
      </c>
    </row>
    <row r="884" spans="1:16" x14ac:dyDescent="0.3">
      <c r="A884" s="5">
        <v>118</v>
      </c>
      <c r="B884" s="10">
        <v>14.12</v>
      </c>
      <c r="C884" s="10">
        <f t="shared" si="52"/>
        <v>14.12</v>
      </c>
      <c r="D884" s="6">
        <f t="shared" si="53"/>
        <v>1.460648148148148E-3</v>
      </c>
      <c r="E884" s="6">
        <v>3.213425925925926E-3</v>
      </c>
      <c r="F884" s="6">
        <f t="shared" si="54"/>
        <v>7.0695370370370374E-3</v>
      </c>
      <c r="G884" s="6">
        <f t="shared" si="55"/>
        <v>1.0957782407407407E-2</v>
      </c>
      <c r="H884" s="10" t="s">
        <v>4738</v>
      </c>
      <c r="I884" s="16" t="s">
        <v>4739</v>
      </c>
      <c r="J884" s="10" t="s">
        <v>1924</v>
      </c>
      <c r="K884" s="10" t="s">
        <v>1924</v>
      </c>
      <c r="L884" s="8"/>
      <c r="M884" s="8"/>
      <c r="N884" s="10" t="s">
        <v>1824</v>
      </c>
      <c r="O884" s="10" t="s">
        <v>192</v>
      </c>
      <c r="P884" s="10" t="s">
        <v>146</v>
      </c>
    </row>
    <row r="885" spans="1:16" x14ac:dyDescent="0.3">
      <c r="A885" s="5">
        <v>117</v>
      </c>
      <c r="B885" s="10">
        <v>14.13</v>
      </c>
      <c r="C885" s="10">
        <f t="shared" si="52"/>
        <v>14.13</v>
      </c>
      <c r="D885" s="6">
        <f t="shared" si="53"/>
        <v>1.4617003367003367E-3</v>
      </c>
      <c r="E885" s="6">
        <v>3.2157407407407408E-3</v>
      </c>
      <c r="F885" s="6">
        <f t="shared" si="54"/>
        <v>7.0746296296296304E-3</v>
      </c>
      <c r="G885" s="6">
        <f t="shared" si="55"/>
        <v>1.0965675925925927E-2</v>
      </c>
      <c r="H885" s="10" t="s">
        <v>4740</v>
      </c>
      <c r="I885" s="16" t="s">
        <v>4741</v>
      </c>
      <c r="J885" s="10" t="s">
        <v>1926</v>
      </c>
      <c r="K885" s="10" t="s">
        <v>1926</v>
      </c>
      <c r="L885" s="8"/>
      <c r="M885" s="10" t="s">
        <v>2010</v>
      </c>
      <c r="N885" s="10" t="s">
        <v>1832</v>
      </c>
      <c r="O885" s="10" t="s">
        <v>174</v>
      </c>
      <c r="P885" s="10" t="s">
        <v>133</v>
      </c>
    </row>
    <row r="886" spans="1:16" x14ac:dyDescent="0.3">
      <c r="A886" s="5">
        <v>116</v>
      </c>
      <c r="B886" s="8"/>
      <c r="C886" s="10" t="str">
        <f t="shared" si="52"/>
        <v>-</v>
      </c>
      <c r="D886" s="6">
        <f t="shared" si="53"/>
        <v>1.4627525252525252E-3</v>
      </c>
      <c r="E886" s="6">
        <v>3.2180555555555556E-3</v>
      </c>
      <c r="F886" s="6">
        <f t="shared" si="54"/>
        <v>7.0797222222222225E-3</v>
      </c>
      <c r="G886" s="6">
        <f t="shared" si="55"/>
        <v>1.0973569444444446E-2</v>
      </c>
      <c r="H886" s="10" t="s">
        <v>3326</v>
      </c>
      <c r="I886" s="16" t="s">
        <v>4742</v>
      </c>
      <c r="J886" s="10" t="s">
        <v>4743</v>
      </c>
      <c r="K886" s="10" t="s">
        <v>4743</v>
      </c>
      <c r="L886" s="8"/>
      <c r="M886" s="10" t="s">
        <v>2014</v>
      </c>
      <c r="N886" s="10" t="s">
        <v>1835</v>
      </c>
      <c r="O886" s="10" t="s">
        <v>158</v>
      </c>
      <c r="P886" s="10" t="s">
        <v>115</v>
      </c>
    </row>
    <row r="887" spans="1:16" x14ac:dyDescent="0.3">
      <c r="A887" s="5">
        <v>115</v>
      </c>
      <c r="B887" s="10">
        <v>14.14</v>
      </c>
      <c r="C887" s="10">
        <f t="shared" si="52"/>
        <v>14.14</v>
      </c>
      <c r="D887" s="6">
        <f t="shared" si="53"/>
        <v>1.4638047138047137E-3</v>
      </c>
      <c r="E887" s="6">
        <v>3.2203703703703704E-3</v>
      </c>
      <c r="F887" s="6">
        <f t="shared" si="54"/>
        <v>7.0848148148148155E-3</v>
      </c>
      <c r="G887" s="6">
        <f t="shared" si="55"/>
        <v>1.0981462962962964E-2</v>
      </c>
      <c r="H887" s="10" t="s">
        <v>4744</v>
      </c>
      <c r="I887" s="16" t="s">
        <v>4745</v>
      </c>
      <c r="J887" s="10" t="s">
        <v>4746</v>
      </c>
      <c r="K887" s="10" t="s">
        <v>4746</v>
      </c>
      <c r="L887" s="8"/>
      <c r="M887" s="8"/>
      <c r="N887" s="10" t="s">
        <v>1844</v>
      </c>
      <c r="O887" s="10" t="s">
        <v>142</v>
      </c>
      <c r="P887" s="10" t="s">
        <v>102</v>
      </c>
    </row>
    <row r="888" spans="1:16" x14ac:dyDescent="0.3">
      <c r="A888" s="5">
        <v>114</v>
      </c>
      <c r="B888" s="10">
        <v>14.15</v>
      </c>
      <c r="C888" s="10">
        <f t="shared" si="52"/>
        <v>14.15</v>
      </c>
      <c r="D888" s="6">
        <f t="shared" si="53"/>
        <v>1.4648569023569021E-3</v>
      </c>
      <c r="E888" s="6">
        <v>3.2226851851851852E-3</v>
      </c>
      <c r="F888" s="6">
        <f t="shared" si="54"/>
        <v>7.0899074074074076E-3</v>
      </c>
      <c r="G888" s="6">
        <f t="shared" si="55"/>
        <v>1.0989356481481482E-2</v>
      </c>
      <c r="H888" s="10" t="s">
        <v>4747</v>
      </c>
      <c r="I888" s="16" t="s">
        <v>4748</v>
      </c>
      <c r="J888" s="10" t="s">
        <v>4749</v>
      </c>
      <c r="K888" s="10" t="s">
        <v>4749</v>
      </c>
      <c r="L888" s="8"/>
      <c r="M888" s="10" t="s">
        <v>2019</v>
      </c>
      <c r="N888" s="10" t="s">
        <v>1853</v>
      </c>
      <c r="O888" s="10" t="s">
        <v>124</v>
      </c>
      <c r="P888" s="10" t="s">
        <v>84</v>
      </c>
    </row>
    <row r="889" spans="1:16" x14ac:dyDescent="0.3">
      <c r="A889" s="5">
        <v>113</v>
      </c>
      <c r="B889" s="8"/>
      <c r="C889" s="10" t="str">
        <f t="shared" si="52"/>
        <v>-</v>
      </c>
      <c r="D889" s="6">
        <f t="shared" si="53"/>
        <v>1.4659090909090909E-3</v>
      </c>
      <c r="E889" s="6">
        <v>3.225E-3</v>
      </c>
      <c r="F889" s="6">
        <f t="shared" si="54"/>
        <v>7.0950000000000006E-3</v>
      </c>
      <c r="G889" s="6">
        <f t="shared" si="55"/>
        <v>1.0997250000000002E-2</v>
      </c>
      <c r="H889" s="10" t="s">
        <v>4750</v>
      </c>
      <c r="I889" s="16" t="s">
        <v>4751</v>
      </c>
      <c r="J889" s="10" t="s">
        <v>1936</v>
      </c>
      <c r="K889" s="10" t="s">
        <v>1936</v>
      </c>
      <c r="L889" s="8"/>
      <c r="M889" s="8"/>
      <c r="N889" s="10" t="s">
        <v>1856</v>
      </c>
      <c r="O889" s="10" t="s">
        <v>107</v>
      </c>
      <c r="P889" s="10" t="s">
        <v>68</v>
      </c>
    </row>
    <row r="890" spans="1:16" x14ac:dyDescent="0.3">
      <c r="A890" s="5">
        <v>112</v>
      </c>
      <c r="B890" s="10">
        <v>14.16</v>
      </c>
      <c r="C890" s="10">
        <f t="shared" si="52"/>
        <v>14.16</v>
      </c>
      <c r="D890" s="6">
        <f t="shared" si="53"/>
        <v>1.4669612794612793E-3</v>
      </c>
      <c r="E890" s="6">
        <v>3.2273148148148148E-3</v>
      </c>
      <c r="F890" s="6">
        <f t="shared" si="54"/>
        <v>7.1000925925925927E-3</v>
      </c>
      <c r="G890" s="6">
        <f t="shared" si="55"/>
        <v>1.1005143518518518E-2</v>
      </c>
      <c r="H890" s="10" t="s">
        <v>3341</v>
      </c>
      <c r="I890" s="16" t="s">
        <v>4752</v>
      </c>
      <c r="J890" s="10" t="s">
        <v>1938</v>
      </c>
      <c r="K890" s="10" t="s">
        <v>1938</v>
      </c>
      <c r="L890" s="8"/>
      <c r="M890" s="10" t="s">
        <v>2022</v>
      </c>
      <c r="N890" s="10" t="s">
        <v>1864</v>
      </c>
      <c r="O890" s="10" t="s">
        <v>91</v>
      </c>
      <c r="P890" s="10" t="s">
        <v>54</v>
      </c>
    </row>
    <row r="891" spans="1:16" x14ac:dyDescent="0.3">
      <c r="A891" s="5">
        <v>111</v>
      </c>
      <c r="B891" s="10">
        <v>14.17</v>
      </c>
      <c r="C891" s="10">
        <f t="shared" si="52"/>
        <v>14.17</v>
      </c>
      <c r="D891" s="6">
        <f t="shared" si="53"/>
        <v>1.4680134680134678E-3</v>
      </c>
      <c r="E891" s="6">
        <v>3.2296296296296296E-3</v>
      </c>
      <c r="F891" s="6">
        <f t="shared" si="54"/>
        <v>7.1051851851851857E-3</v>
      </c>
      <c r="G891" s="6">
        <f t="shared" si="55"/>
        <v>1.1013037037037038E-2</v>
      </c>
      <c r="H891" s="10" t="s">
        <v>4753</v>
      </c>
      <c r="I891" s="16" t="s">
        <v>4754</v>
      </c>
      <c r="J891" s="10" t="s">
        <v>1942</v>
      </c>
      <c r="K891" s="10" t="s">
        <v>1942</v>
      </c>
      <c r="L891" s="10" t="s">
        <v>2040</v>
      </c>
      <c r="M891" s="8"/>
      <c r="N891" s="10" t="s">
        <v>1873</v>
      </c>
      <c r="O891" s="10" t="s">
        <v>73</v>
      </c>
      <c r="P891" s="10" t="s">
        <v>37</v>
      </c>
    </row>
    <row r="892" spans="1:16" x14ac:dyDescent="0.3">
      <c r="A892" s="5">
        <v>110</v>
      </c>
      <c r="B892" s="10">
        <v>14.18</v>
      </c>
      <c r="C892" s="10">
        <f t="shared" si="52"/>
        <v>14.18</v>
      </c>
      <c r="D892" s="6">
        <f t="shared" si="53"/>
        <v>1.4690656565656565E-3</v>
      </c>
      <c r="E892" s="6">
        <v>3.2319444444444444E-3</v>
      </c>
      <c r="F892" s="6">
        <f t="shared" si="54"/>
        <v>7.1102777777777779E-3</v>
      </c>
      <c r="G892" s="6">
        <f t="shared" si="55"/>
        <v>1.1020930555555556E-2</v>
      </c>
      <c r="H892" s="10" t="s">
        <v>4755</v>
      </c>
      <c r="I892" s="16" t="s">
        <v>4756</v>
      </c>
      <c r="J892" s="10" t="s">
        <v>4757</v>
      </c>
      <c r="K892" s="10" t="s">
        <v>4757</v>
      </c>
      <c r="L892" s="8"/>
      <c r="M892" s="10" t="s">
        <v>2026</v>
      </c>
      <c r="N892" s="10" t="s">
        <v>1876</v>
      </c>
      <c r="O892" s="10" t="s">
        <v>57</v>
      </c>
      <c r="P892" s="10" t="s">
        <v>23</v>
      </c>
    </row>
    <row r="893" spans="1:16" x14ac:dyDescent="0.3">
      <c r="A893" s="5">
        <v>109</v>
      </c>
      <c r="B893" s="8"/>
      <c r="C893" s="10" t="str">
        <f t="shared" si="52"/>
        <v>-</v>
      </c>
      <c r="D893" s="6">
        <f t="shared" si="53"/>
        <v>1.470117845117845E-3</v>
      </c>
      <c r="E893" s="6">
        <v>3.2342592592592592E-3</v>
      </c>
      <c r="F893" s="6">
        <f t="shared" si="54"/>
        <v>7.1153703703703709E-3</v>
      </c>
      <c r="G893" s="6">
        <f t="shared" si="55"/>
        <v>1.1028824074074075E-2</v>
      </c>
      <c r="H893" s="10" t="s">
        <v>3349</v>
      </c>
      <c r="I893" s="16" t="s">
        <v>4758</v>
      </c>
      <c r="J893" s="10" t="s">
        <v>4759</v>
      </c>
      <c r="K893" s="10" t="s">
        <v>4759</v>
      </c>
      <c r="L893" s="8"/>
      <c r="M893" s="10" t="s">
        <v>2029</v>
      </c>
      <c r="N893" s="10" t="s">
        <v>1885</v>
      </c>
      <c r="O893" s="10" t="s">
        <v>40</v>
      </c>
      <c r="P893" s="10" t="s">
        <v>5</v>
      </c>
    </row>
    <row r="894" spans="1:16" x14ac:dyDescent="0.3">
      <c r="A894" s="5">
        <v>108</v>
      </c>
      <c r="B894" s="10">
        <v>14.19</v>
      </c>
      <c r="C894" s="10">
        <f t="shared" si="52"/>
        <v>14.19</v>
      </c>
      <c r="D894" s="6">
        <f t="shared" si="53"/>
        <v>1.4711700336700335E-3</v>
      </c>
      <c r="E894" s="6">
        <v>3.236574074074074E-3</v>
      </c>
      <c r="F894" s="6">
        <f t="shared" si="54"/>
        <v>7.120462962962963E-3</v>
      </c>
      <c r="G894" s="6">
        <f t="shared" si="55"/>
        <v>1.1036717592592593E-2</v>
      </c>
      <c r="H894" s="10" t="s">
        <v>4760</v>
      </c>
      <c r="I894" s="16" t="s">
        <v>4761</v>
      </c>
      <c r="J894" s="10" t="s">
        <v>4458</v>
      </c>
      <c r="K894" s="10" t="s">
        <v>4458</v>
      </c>
      <c r="L894" s="8"/>
      <c r="M894" s="8"/>
      <c r="N894" s="10" t="s">
        <v>1893</v>
      </c>
      <c r="O894" s="10" t="s">
        <v>23</v>
      </c>
      <c r="P894" s="10" t="s">
        <v>3446</v>
      </c>
    </row>
    <row r="895" spans="1:16" x14ac:dyDescent="0.3">
      <c r="A895" s="5">
        <v>107</v>
      </c>
      <c r="B895" s="10">
        <v>14.2</v>
      </c>
      <c r="C895" s="10">
        <f t="shared" si="52"/>
        <v>14.2</v>
      </c>
      <c r="D895" s="6">
        <f t="shared" si="53"/>
        <v>1.472222222222222E-3</v>
      </c>
      <c r="E895" s="6">
        <v>3.2388888888888888E-3</v>
      </c>
      <c r="F895" s="6">
        <f t="shared" si="54"/>
        <v>7.125555555555556E-3</v>
      </c>
      <c r="G895" s="6">
        <f t="shared" si="55"/>
        <v>1.1044611111111113E-2</v>
      </c>
      <c r="H895" s="10" t="s">
        <v>4762</v>
      </c>
      <c r="I895" s="16" t="s">
        <v>4763</v>
      </c>
      <c r="J895" s="10" t="s">
        <v>1951</v>
      </c>
      <c r="K895" s="10" t="s">
        <v>1951</v>
      </c>
      <c r="L895" s="8"/>
      <c r="M895" s="10" t="s">
        <v>2032</v>
      </c>
      <c r="N895" s="10" t="s">
        <v>1897</v>
      </c>
      <c r="O895" s="10" t="s">
        <v>3</v>
      </c>
      <c r="P895" s="10" t="s">
        <v>4764</v>
      </c>
    </row>
    <row r="896" spans="1:16" x14ac:dyDescent="0.3">
      <c r="A896" s="5">
        <v>106</v>
      </c>
      <c r="B896" s="8"/>
      <c r="C896" s="10" t="str">
        <f t="shared" si="52"/>
        <v>-</v>
      </c>
      <c r="D896" s="6">
        <f t="shared" si="53"/>
        <v>1.4732744107744109E-3</v>
      </c>
      <c r="E896" s="6">
        <v>3.241203703703704E-3</v>
      </c>
      <c r="F896" s="6">
        <f t="shared" si="54"/>
        <v>7.1306481481481498E-3</v>
      </c>
      <c r="G896" s="6">
        <f t="shared" si="55"/>
        <v>1.1052504629629633E-2</v>
      </c>
      <c r="H896" s="10" t="s">
        <v>3359</v>
      </c>
      <c r="I896" s="16" t="s">
        <v>4765</v>
      </c>
      <c r="J896" s="10" t="s">
        <v>1953</v>
      </c>
      <c r="K896" s="10" t="s">
        <v>1953</v>
      </c>
      <c r="L896" s="8"/>
      <c r="M896" s="8"/>
      <c r="N896" s="10" t="s">
        <v>1905</v>
      </c>
      <c r="O896" s="10" t="s">
        <v>3450</v>
      </c>
      <c r="P896" s="10" t="s">
        <v>4766</v>
      </c>
    </row>
    <row r="897" spans="1:16" x14ac:dyDescent="0.3">
      <c r="A897" s="5">
        <v>105</v>
      </c>
      <c r="B897" s="10">
        <v>14.21</v>
      </c>
      <c r="C897" s="10">
        <f t="shared" si="52"/>
        <v>14.21</v>
      </c>
      <c r="D897" s="6">
        <f t="shared" si="53"/>
        <v>1.4743265993265994E-3</v>
      </c>
      <c r="E897" s="6">
        <v>3.2435185185185188E-3</v>
      </c>
      <c r="F897" s="6">
        <f t="shared" si="54"/>
        <v>7.135740740740742E-3</v>
      </c>
      <c r="G897" s="6">
        <f t="shared" si="55"/>
        <v>1.1060398148148151E-2</v>
      </c>
      <c r="H897" s="10" t="s">
        <v>4767</v>
      </c>
      <c r="I897" s="16" t="s">
        <v>4768</v>
      </c>
      <c r="J897" s="10" t="s">
        <v>1957</v>
      </c>
      <c r="K897" s="10" t="s">
        <v>1957</v>
      </c>
      <c r="L897" s="8"/>
      <c r="M897" s="10" t="s">
        <v>2035</v>
      </c>
      <c r="N897" s="10" t="s">
        <v>1911</v>
      </c>
      <c r="O897" s="10" t="s">
        <v>3466</v>
      </c>
      <c r="P897" s="10" t="s">
        <v>4769</v>
      </c>
    </row>
    <row r="898" spans="1:16" x14ac:dyDescent="0.3">
      <c r="A898" s="5">
        <v>104</v>
      </c>
      <c r="B898" s="10">
        <v>14.22</v>
      </c>
      <c r="C898" s="10">
        <f t="shared" ref="C898:C961" si="56">IF(B898="","-",B898)</f>
        <v>14.22</v>
      </c>
      <c r="D898" s="6">
        <f t="shared" ref="D898:D961" si="57">E898/2.2</f>
        <v>1.4753787878787879E-3</v>
      </c>
      <c r="E898" s="6">
        <v>3.2458333333333336E-3</v>
      </c>
      <c r="F898" s="6">
        <f t="shared" ref="F898:F961" si="58">E898*2.2</f>
        <v>7.140833333333335E-3</v>
      </c>
      <c r="G898" s="6">
        <f t="shared" ref="G898:G961" si="59">F898*1.55</f>
        <v>1.1068291666666669E-2</v>
      </c>
      <c r="H898" s="10" t="s">
        <v>4770</v>
      </c>
      <c r="I898" s="16" t="s">
        <v>4771</v>
      </c>
      <c r="J898" s="10" t="s">
        <v>4456</v>
      </c>
      <c r="K898" s="10" t="s">
        <v>4456</v>
      </c>
      <c r="L898" s="10" t="s">
        <v>2053</v>
      </c>
      <c r="M898" s="10" t="s">
        <v>2041</v>
      </c>
      <c r="N898" s="10" t="s">
        <v>1917</v>
      </c>
      <c r="O898" s="10" t="s">
        <v>4772</v>
      </c>
      <c r="P898" s="10" t="s">
        <v>4773</v>
      </c>
    </row>
    <row r="899" spans="1:16" x14ac:dyDescent="0.3">
      <c r="A899" s="5">
        <v>103</v>
      </c>
      <c r="B899" s="10">
        <v>14.23</v>
      </c>
      <c r="C899" s="10">
        <f t="shared" si="56"/>
        <v>14.23</v>
      </c>
      <c r="D899" s="6">
        <f t="shared" si="57"/>
        <v>1.4764309764309764E-3</v>
      </c>
      <c r="E899" s="6">
        <v>3.2481481481481484E-3</v>
      </c>
      <c r="F899" s="6">
        <f t="shared" si="58"/>
        <v>7.1459259259259271E-3</v>
      </c>
      <c r="G899" s="6">
        <f t="shared" si="59"/>
        <v>1.1076185185185187E-2</v>
      </c>
      <c r="H899" s="10" t="s">
        <v>4774</v>
      </c>
      <c r="I899" s="16" t="s">
        <v>4775</v>
      </c>
      <c r="J899" s="10" t="s">
        <v>4776</v>
      </c>
      <c r="K899" s="10" t="s">
        <v>4776</v>
      </c>
      <c r="L899" s="8"/>
      <c r="M899" s="8"/>
      <c r="N899" s="10" t="s">
        <v>1923</v>
      </c>
      <c r="O899" s="10" t="s">
        <v>4777</v>
      </c>
      <c r="P899" s="10" t="s">
        <v>4778</v>
      </c>
    </row>
    <row r="900" spans="1:16" x14ac:dyDescent="0.3">
      <c r="A900" s="5">
        <v>102</v>
      </c>
      <c r="B900" s="8"/>
      <c r="C900" s="10" t="str">
        <f t="shared" si="56"/>
        <v>-</v>
      </c>
      <c r="D900" s="6">
        <f t="shared" si="57"/>
        <v>1.4774831649831651E-3</v>
      </c>
      <c r="E900" s="6">
        <v>3.2504629629629632E-3</v>
      </c>
      <c r="F900" s="6">
        <f t="shared" si="58"/>
        <v>7.1510185185185201E-3</v>
      </c>
      <c r="G900" s="6">
        <f t="shared" si="59"/>
        <v>1.1084078703703707E-2</v>
      </c>
      <c r="H900" s="10" t="s">
        <v>3371</v>
      </c>
      <c r="I900" s="16" t="s">
        <v>4779</v>
      </c>
      <c r="J900" s="10" t="s">
        <v>4780</v>
      </c>
      <c r="K900" s="10" t="s">
        <v>4780</v>
      </c>
      <c r="L900" s="8"/>
      <c r="M900" s="10" t="s">
        <v>2044</v>
      </c>
      <c r="N900" s="10" t="s">
        <v>1932</v>
      </c>
      <c r="O900" s="10" t="s">
        <v>4781</v>
      </c>
      <c r="P900" s="10" t="s">
        <v>3533</v>
      </c>
    </row>
    <row r="901" spans="1:16" x14ac:dyDescent="0.3">
      <c r="A901" s="5">
        <v>101</v>
      </c>
      <c r="B901" s="10">
        <v>14.24</v>
      </c>
      <c r="C901" s="10">
        <f t="shared" si="56"/>
        <v>14.24</v>
      </c>
      <c r="D901" s="6">
        <f t="shared" si="57"/>
        <v>1.4785353535353536E-3</v>
      </c>
      <c r="E901" s="6">
        <v>3.252777777777778E-3</v>
      </c>
      <c r="F901" s="6">
        <f t="shared" si="58"/>
        <v>7.1561111111111122E-3</v>
      </c>
      <c r="G901" s="6">
        <f t="shared" si="59"/>
        <v>1.1091972222222224E-2</v>
      </c>
      <c r="H901" s="10" t="s">
        <v>4782</v>
      </c>
      <c r="I901" s="16" t="s">
        <v>4783</v>
      </c>
      <c r="J901" s="10" t="s">
        <v>1966</v>
      </c>
      <c r="K901" s="10" t="s">
        <v>1966</v>
      </c>
      <c r="L901" s="8"/>
      <c r="M901" s="8"/>
      <c r="N901" s="10" t="s">
        <v>1935</v>
      </c>
      <c r="O901" s="10" t="s">
        <v>4784</v>
      </c>
      <c r="P901" s="10" t="s">
        <v>4785</v>
      </c>
    </row>
    <row r="902" spans="1:16" x14ac:dyDescent="0.3">
      <c r="A902" s="5">
        <v>100</v>
      </c>
      <c r="B902" s="10">
        <v>14.25</v>
      </c>
      <c r="C902" s="10">
        <f t="shared" si="56"/>
        <v>14.25</v>
      </c>
      <c r="D902" s="6">
        <f t="shared" si="57"/>
        <v>1.479587542087542E-3</v>
      </c>
      <c r="E902" s="6">
        <v>3.2550925925925928E-3</v>
      </c>
      <c r="F902" s="6">
        <f t="shared" si="58"/>
        <v>7.1612037037037052E-3</v>
      </c>
      <c r="G902" s="6">
        <f t="shared" si="59"/>
        <v>1.1099865740740743E-2</v>
      </c>
      <c r="H902" s="10" t="s">
        <v>4786</v>
      </c>
      <c r="I902" s="16" t="s">
        <v>4787</v>
      </c>
      <c r="J902" s="10" t="s">
        <v>1968</v>
      </c>
      <c r="K902" s="10" t="s">
        <v>1968</v>
      </c>
      <c r="L902" s="8"/>
      <c r="M902" s="10" t="s">
        <v>2047</v>
      </c>
      <c r="N902" s="10" t="s">
        <v>1944</v>
      </c>
      <c r="O902" s="10" t="s">
        <v>4788</v>
      </c>
      <c r="P902" s="10" t="s">
        <v>3561</v>
      </c>
    </row>
    <row r="903" spans="1:16" x14ac:dyDescent="0.3">
      <c r="A903" s="12">
        <v>99</v>
      </c>
      <c r="B903" s="8"/>
      <c r="C903" s="10" t="str">
        <f t="shared" si="56"/>
        <v>-</v>
      </c>
      <c r="D903" s="6">
        <f t="shared" si="57"/>
        <v>1.4811658249158251E-3</v>
      </c>
      <c r="E903" s="6">
        <v>3.2585648148148153E-3</v>
      </c>
      <c r="F903" s="6">
        <f t="shared" si="58"/>
        <v>7.1688425925925938E-3</v>
      </c>
      <c r="G903" s="6">
        <f t="shared" si="59"/>
        <v>1.1111706018518521E-2</v>
      </c>
      <c r="H903" s="10" t="s">
        <v>4789</v>
      </c>
      <c r="I903" s="16" t="s">
        <v>4790</v>
      </c>
      <c r="J903" s="10" t="s">
        <v>1972</v>
      </c>
      <c r="K903" s="10" t="s">
        <v>1972</v>
      </c>
      <c r="L903" s="8"/>
      <c r="M903" s="10" t="s">
        <v>2050</v>
      </c>
      <c r="N903" s="10" t="s">
        <v>1950</v>
      </c>
      <c r="O903" s="10" t="s">
        <v>3557</v>
      </c>
      <c r="P903" s="10" t="s">
        <v>3577</v>
      </c>
    </row>
    <row r="904" spans="1:16" x14ac:dyDescent="0.3">
      <c r="A904" s="12">
        <v>98</v>
      </c>
      <c r="B904" s="10">
        <v>14.26</v>
      </c>
      <c r="C904" s="10">
        <f t="shared" si="56"/>
        <v>14.26</v>
      </c>
      <c r="D904" s="6">
        <f t="shared" si="57"/>
        <v>1.4822180134680136E-3</v>
      </c>
      <c r="E904" s="6">
        <v>3.2608796296296301E-3</v>
      </c>
      <c r="F904" s="6">
        <f t="shared" si="58"/>
        <v>7.1739351851851868E-3</v>
      </c>
      <c r="G904" s="6">
        <f t="shared" si="59"/>
        <v>1.1119599537037041E-2</v>
      </c>
      <c r="H904" s="10" t="s">
        <v>4791</v>
      </c>
      <c r="I904" s="16" t="s">
        <v>4792</v>
      </c>
      <c r="J904" s="10" t="s">
        <v>1975</v>
      </c>
      <c r="K904" s="10" t="s">
        <v>1975</v>
      </c>
      <c r="L904" s="8"/>
      <c r="M904" s="8"/>
      <c r="N904" s="10" t="s">
        <v>1956</v>
      </c>
      <c r="O904" s="10" t="s">
        <v>3573</v>
      </c>
      <c r="P904" s="10" t="s">
        <v>3593</v>
      </c>
    </row>
    <row r="905" spans="1:16" x14ac:dyDescent="0.3">
      <c r="A905" s="12">
        <v>97</v>
      </c>
      <c r="B905" s="10">
        <v>14.27</v>
      </c>
      <c r="C905" s="10">
        <f t="shared" si="56"/>
        <v>14.27</v>
      </c>
      <c r="D905" s="6">
        <f t="shared" si="57"/>
        <v>1.4832702020202021E-3</v>
      </c>
      <c r="E905" s="6">
        <v>3.2631944444444449E-3</v>
      </c>
      <c r="F905" s="6">
        <f t="shared" si="58"/>
        <v>7.179027777777779E-3</v>
      </c>
      <c r="G905" s="6">
        <f t="shared" si="59"/>
        <v>1.1127493055555557E-2</v>
      </c>
      <c r="H905" s="10" t="s">
        <v>4793</v>
      </c>
      <c r="I905" s="16" t="s">
        <v>4794</v>
      </c>
      <c r="J905" s="10" t="s">
        <v>1978</v>
      </c>
      <c r="K905" s="10" t="s">
        <v>1978</v>
      </c>
      <c r="L905" s="10" t="s">
        <v>2066</v>
      </c>
      <c r="M905" s="10" t="s">
        <v>2054</v>
      </c>
      <c r="N905" s="10" t="s">
        <v>1962</v>
      </c>
      <c r="O905" s="10" t="s">
        <v>3589</v>
      </c>
      <c r="P905" s="10" t="s">
        <v>3604</v>
      </c>
    </row>
    <row r="906" spans="1:16" x14ac:dyDescent="0.3">
      <c r="A906" s="12">
        <v>96</v>
      </c>
      <c r="B906" s="10">
        <v>14.28</v>
      </c>
      <c r="C906" s="10">
        <f t="shared" si="56"/>
        <v>14.28</v>
      </c>
      <c r="D906" s="6">
        <f t="shared" si="57"/>
        <v>1.4843223905723906E-3</v>
      </c>
      <c r="E906" s="6">
        <v>3.2655092592592597E-3</v>
      </c>
      <c r="F906" s="6">
        <f t="shared" si="58"/>
        <v>7.184120370370372E-3</v>
      </c>
      <c r="G906" s="6">
        <f t="shared" si="59"/>
        <v>1.1135386574074077E-2</v>
      </c>
      <c r="H906" s="10" t="s">
        <v>4795</v>
      </c>
      <c r="I906" s="16" t="s">
        <v>4796</v>
      </c>
      <c r="J906" s="10" t="s">
        <v>1981</v>
      </c>
      <c r="K906" s="10" t="s">
        <v>1981</v>
      </c>
      <c r="L906" s="8"/>
      <c r="M906" s="8"/>
      <c r="N906" s="10" t="s">
        <v>1965</v>
      </c>
      <c r="O906" s="10" t="s">
        <v>3604</v>
      </c>
      <c r="P906" s="10" t="s">
        <v>3620</v>
      </c>
    </row>
    <row r="907" spans="1:16" x14ac:dyDescent="0.3">
      <c r="A907" s="12">
        <v>95</v>
      </c>
      <c r="B907" s="8"/>
      <c r="C907" s="10" t="str">
        <f t="shared" si="56"/>
        <v>-</v>
      </c>
      <c r="D907" s="6">
        <f t="shared" si="57"/>
        <v>1.4853745791245793E-3</v>
      </c>
      <c r="E907" s="6">
        <v>3.2678240740740745E-3</v>
      </c>
      <c r="F907" s="6">
        <f t="shared" si="58"/>
        <v>7.1892129629629641E-3</v>
      </c>
      <c r="G907" s="6">
        <f t="shared" si="59"/>
        <v>1.1143280092592595E-2</v>
      </c>
      <c r="H907" s="10" t="s">
        <v>3401</v>
      </c>
      <c r="I907" s="16" t="s">
        <v>4797</v>
      </c>
      <c r="J907" s="10" t="s">
        <v>1983</v>
      </c>
      <c r="K907" s="10" t="s">
        <v>1983</v>
      </c>
      <c r="L907" s="8"/>
      <c r="M907" s="10" t="s">
        <v>2057</v>
      </c>
      <c r="N907" s="10" t="s">
        <v>1974</v>
      </c>
      <c r="O907" s="10" t="s">
        <v>4798</v>
      </c>
      <c r="P907" s="10" t="s">
        <v>3632</v>
      </c>
    </row>
    <row r="908" spans="1:16" x14ac:dyDescent="0.3">
      <c r="A908" s="12">
        <v>94</v>
      </c>
      <c r="B908" s="10">
        <v>14.29</v>
      </c>
      <c r="C908" s="10">
        <f t="shared" si="56"/>
        <v>14.29</v>
      </c>
      <c r="D908" s="6">
        <f t="shared" si="57"/>
        <v>1.4864267676767678E-3</v>
      </c>
      <c r="E908" s="6">
        <v>3.2701388888888893E-3</v>
      </c>
      <c r="F908" s="6">
        <f t="shared" si="58"/>
        <v>7.1943055555555571E-3</v>
      </c>
      <c r="G908" s="6">
        <f t="shared" si="59"/>
        <v>1.1151173611111113E-2</v>
      </c>
      <c r="H908" s="10" t="s">
        <v>4799</v>
      </c>
      <c r="I908" s="16" t="s">
        <v>4800</v>
      </c>
      <c r="J908" s="10" t="s">
        <v>1987</v>
      </c>
      <c r="K908" s="10" t="s">
        <v>1987</v>
      </c>
      <c r="L908" s="8"/>
      <c r="M908" s="10" t="s">
        <v>2060</v>
      </c>
      <c r="N908" s="10" t="s">
        <v>1980</v>
      </c>
      <c r="O908" s="10" t="s">
        <v>4801</v>
      </c>
      <c r="P908" s="10" t="s">
        <v>3648</v>
      </c>
    </row>
    <row r="909" spans="1:16" x14ac:dyDescent="0.3">
      <c r="A909" s="12">
        <v>93</v>
      </c>
      <c r="B909" s="10">
        <v>14.3</v>
      </c>
      <c r="C909" s="10">
        <f t="shared" si="56"/>
        <v>14.3</v>
      </c>
      <c r="D909" s="6">
        <f t="shared" si="57"/>
        <v>1.4874789562289562E-3</v>
      </c>
      <c r="E909" s="6">
        <v>3.2724537037037041E-3</v>
      </c>
      <c r="F909" s="6">
        <f t="shared" si="58"/>
        <v>7.1993981481481492E-3</v>
      </c>
      <c r="G909" s="6">
        <f t="shared" si="59"/>
        <v>1.1159067129629632E-2</v>
      </c>
      <c r="H909" s="10" t="s">
        <v>4802</v>
      </c>
      <c r="I909" s="16" t="s">
        <v>4803</v>
      </c>
      <c r="J909" s="10" t="s">
        <v>1990</v>
      </c>
      <c r="K909" s="10" t="s">
        <v>1990</v>
      </c>
      <c r="L909" s="8"/>
      <c r="M909" s="8"/>
      <c r="N909" s="10" t="s">
        <v>1986</v>
      </c>
      <c r="O909" s="10" t="s">
        <v>4804</v>
      </c>
      <c r="P909" s="10" t="s">
        <v>3664</v>
      </c>
    </row>
    <row r="910" spans="1:16" x14ac:dyDescent="0.3">
      <c r="A910" s="12">
        <v>92</v>
      </c>
      <c r="B910" s="8"/>
      <c r="C910" s="10" t="str">
        <f t="shared" si="56"/>
        <v>-</v>
      </c>
      <c r="D910" s="6">
        <f t="shared" si="57"/>
        <v>1.4885311447811447E-3</v>
      </c>
      <c r="E910" s="6">
        <v>3.2747685185185189E-3</v>
      </c>
      <c r="F910" s="6">
        <f t="shared" si="58"/>
        <v>7.2044907407407422E-3</v>
      </c>
      <c r="G910" s="6">
        <f t="shared" si="59"/>
        <v>1.1166960648148152E-2</v>
      </c>
      <c r="H910" s="10" t="s">
        <v>4805</v>
      </c>
      <c r="I910" s="16" t="s">
        <v>4806</v>
      </c>
      <c r="J910" s="10" t="s">
        <v>1993</v>
      </c>
      <c r="K910" s="10" t="s">
        <v>1993</v>
      </c>
      <c r="L910" s="8"/>
      <c r="M910" s="10" t="s">
        <v>2063</v>
      </c>
      <c r="N910" s="10" t="s">
        <v>1992</v>
      </c>
      <c r="O910" s="10" t="s">
        <v>3668</v>
      </c>
      <c r="P910" s="10" t="s">
        <v>3676</v>
      </c>
    </row>
    <row r="911" spans="1:16" x14ac:dyDescent="0.3">
      <c r="A911" s="12">
        <v>91</v>
      </c>
      <c r="B911" s="10">
        <v>14.31</v>
      </c>
      <c r="C911" s="10">
        <f t="shared" si="56"/>
        <v>14.31</v>
      </c>
      <c r="D911" s="6">
        <f t="shared" si="57"/>
        <v>1.4895833333333334E-3</v>
      </c>
      <c r="E911" s="6">
        <v>3.2770833333333337E-3</v>
      </c>
      <c r="F911" s="6">
        <f t="shared" si="58"/>
        <v>7.2095833333333343E-3</v>
      </c>
      <c r="G911" s="6">
        <f t="shared" si="59"/>
        <v>1.1174854166666668E-2</v>
      </c>
      <c r="H911" s="10" t="s">
        <v>3417</v>
      </c>
      <c r="I911" s="16" t="s">
        <v>4807</v>
      </c>
      <c r="J911" s="10" t="s">
        <v>1996</v>
      </c>
      <c r="K911" s="10" t="s">
        <v>1996</v>
      </c>
      <c r="L911" s="8"/>
      <c r="M911" s="10" t="s">
        <v>2069</v>
      </c>
      <c r="N911" s="10" t="s">
        <v>2001</v>
      </c>
      <c r="O911" s="10" t="s">
        <v>3684</v>
      </c>
      <c r="P911" s="10" t="s">
        <v>3692</v>
      </c>
    </row>
    <row r="912" spans="1:16" x14ac:dyDescent="0.3">
      <c r="A912" s="12">
        <v>90</v>
      </c>
      <c r="B912" s="10">
        <v>14.32</v>
      </c>
      <c r="C912" s="10">
        <f t="shared" si="56"/>
        <v>14.32</v>
      </c>
      <c r="D912" s="6">
        <f t="shared" si="57"/>
        <v>1.4906355218855219E-3</v>
      </c>
      <c r="E912" s="6">
        <v>3.2793981481481485E-3</v>
      </c>
      <c r="F912" s="6">
        <f t="shared" si="58"/>
        <v>7.2146759259259273E-3</v>
      </c>
      <c r="G912" s="6">
        <f t="shared" si="59"/>
        <v>1.1182747685185188E-2</v>
      </c>
      <c r="H912" s="10" t="s">
        <v>4808</v>
      </c>
      <c r="I912" s="16" t="s">
        <v>4809</v>
      </c>
      <c r="J912" s="10" t="s">
        <v>1999</v>
      </c>
      <c r="K912" s="10" t="s">
        <v>1999</v>
      </c>
      <c r="L912" s="10" t="s">
        <v>2078</v>
      </c>
      <c r="M912" s="8"/>
      <c r="N912" s="10" t="s">
        <v>2004</v>
      </c>
      <c r="O912" s="10" t="s">
        <v>3700</v>
      </c>
      <c r="P912" s="10" t="s">
        <v>3708</v>
      </c>
    </row>
    <row r="913" spans="1:16" x14ac:dyDescent="0.3">
      <c r="A913" s="12">
        <v>89</v>
      </c>
      <c r="B913" s="10">
        <v>14.33</v>
      </c>
      <c r="C913" s="10">
        <f t="shared" si="56"/>
        <v>14.33</v>
      </c>
      <c r="D913" s="6">
        <f t="shared" si="57"/>
        <v>1.4916877104377104E-3</v>
      </c>
      <c r="E913" s="6">
        <v>3.2817129629629633E-3</v>
      </c>
      <c r="F913" s="6">
        <f t="shared" si="58"/>
        <v>7.2197685185185195E-3</v>
      </c>
      <c r="G913" s="6">
        <f t="shared" si="59"/>
        <v>1.1190641203703706E-2</v>
      </c>
      <c r="H913" s="10" t="s">
        <v>4810</v>
      </c>
      <c r="I913" s="16" t="s">
        <v>4811</v>
      </c>
      <c r="J913" s="10" t="s">
        <v>2002</v>
      </c>
      <c r="K913" s="10" t="s">
        <v>2002</v>
      </c>
      <c r="L913" s="8"/>
      <c r="M913" s="10" t="s">
        <v>2072</v>
      </c>
      <c r="N913" s="10" t="s">
        <v>2010</v>
      </c>
      <c r="O913" s="10" t="s">
        <v>3717</v>
      </c>
      <c r="P913" s="10" t="s">
        <v>4812</v>
      </c>
    </row>
    <row r="914" spans="1:16" x14ac:dyDescent="0.3">
      <c r="A914" s="12">
        <v>88</v>
      </c>
      <c r="B914" s="8"/>
      <c r="C914" s="10" t="str">
        <f t="shared" si="56"/>
        <v>-</v>
      </c>
      <c r="D914" s="6">
        <f t="shared" si="57"/>
        <v>1.4927398989898991E-3</v>
      </c>
      <c r="E914" s="6">
        <v>3.2840277777777781E-3</v>
      </c>
      <c r="F914" s="6">
        <f t="shared" si="58"/>
        <v>7.2248611111111125E-3</v>
      </c>
      <c r="G914" s="6">
        <f t="shared" si="59"/>
        <v>1.1198534722222224E-2</v>
      </c>
      <c r="H914" s="10" t="s">
        <v>4813</v>
      </c>
      <c r="I914" s="16" t="s">
        <v>4814</v>
      </c>
      <c r="J914" s="10" t="s">
        <v>2005</v>
      </c>
      <c r="K914" s="10" t="s">
        <v>2005</v>
      </c>
      <c r="L914" s="8"/>
      <c r="M914" s="8"/>
      <c r="N914" s="10" t="s">
        <v>2019</v>
      </c>
      <c r="O914" s="10" t="s">
        <v>4815</v>
      </c>
      <c r="P914" s="10" t="s">
        <v>3740</v>
      </c>
    </row>
    <row r="915" spans="1:16" x14ac:dyDescent="0.3">
      <c r="A915" s="12">
        <v>87</v>
      </c>
      <c r="B915" s="10">
        <v>14.34</v>
      </c>
      <c r="C915" s="10">
        <f t="shared" si="56"/>
        <v>14.34</v>
      </c>
      <c r="D915" s="6">
        <f t="shared" si="57"/>
        <v>1.4937920875420876E-3</v>
      </c>
      <c r="E915" s="6">
        <v>3.2863425925925929E-3</v>
      </c>
      <c r="F915" s="6">
        <f t="shared" si="58"/>
        <v>7.2299537037037046E-3</v>
      </c>
      <c r="G915" s="6">
        <f t="shared" si="59"/>
        <v>1.1206428240740742E-2</v>
      </c>
      <c r="H915" s="10" t="s">
        <v>4816</v>
      </c>
      <c r="I915" s="16" t="s">
        <v>4817</v>
      </c>
      <c r="J915" s="10" t="s">
        <v>2008</v>
      </c>
      <c r="K915" s="10" t="s">
        <v>2008</v>
      </c>
      <c r="L915" s="8"/>
      <c r="M915" s="10" t="s">
        <v>2075</v>
      </c>
      <c r="N915" s="10" t="s">
        <v>2022</v>
      </c>
      <c r="O915" s="10" t="s">
        <v>4818</v>
      </c>
      <c r="P915" s="10" t="s">
        <v>4818</v>
      </c>
    </row>
    <row r="916" spans="1:16" x14ac:dyDescent="0.3">
      <c r="A916" s="12">
        <v>86</v>
      </c>
      <c r="B916" s="10">
        <v>14.35</v>
      </c>
      <c r="C916" s="10">
        <f t="shared" si="56"/>
        <v>14.35</v>
      </c>
      <c r="D916" s="6">
        <f t="shared" si="57"/>
        <v>1.4948442760942761E-3</v>
      </c>
      <c r="E916" s="6">
        <v>3.2886574074074077E-3</v>
      </c>
      <c r="F916" s="6">
        <f t="shared" si="58"/>
        <v>7.2350462962962976E-3</v>
      </c>
      <c r="G916" s="6">
        <f t="shared" si="59"/>
        <v>1.1214321759259262E-2</v>
      </c>
      <c r="H916" s="10" t="s">
        <v>4819</v>
      </c>
      <c r="I916" s="16" t="s">
        <v>4820</v>
      </c>
      <c r="J916" s="10" t="s">
        <v>2011</v>
      </c>
      <c r="K916" s="10" t="s">
        <v>2011</v>
      </c>
      <c r="L916" s="8"/>
      <c r="M916" s="10" t="s">
        <v>2079</v>
      </c>
      <c r="N916" s="10" t="s">
        <v>2029</v>
      </c>
      <c r="O916" s="10" t="s">
        <v>4821</v>
      </c>
      <c r="P916" s="10" t="s">
        <v>4821</v>
      </c>
    </row>
    <row r="917" spans="1:16" x14ac:dyDescent="0.3">
      <c r="A917" s="12">
        <v>85</v>
      </c>
      <c r="B917" s="8"/>
      <c r="C917" s="10" t="str">
        <f t="shared" si="56"/>
        <v>-</v>
      </c>
      <c r="D917" s="6">
        <f t="shared" si="57"/>
        <v>1.4958964646464646E-3</v>
      </c>
      <c r="E917" s="6">
        <v>3.2909722222222225E-3</v>
      </c>
      <c r="F917" s="6">
        <f t="shared" si="58"/>
        <v>7.2401388888888897E-3</v>
      </c>
      <c r="G917" s="6">
        <f t="shared" si="59"/>
        <v>1.1222215277777779E-2</v>
      </c>
      <c r="H917" s="10" t="s">
        <v>4822</v>
      </c>
      <c r="I917" s="16" t="s">
        <v>4823</v>
      </c>
      <c r="J917" s="10" t="s">
        <v>2015</v>
      </c>
      <c r="K917" s="10" t="s">
        <v>2015</v>
      </c>
      <c r="L917" s="8"/>
      <c r="M917" s="8"/>
      <c r="N917" s="10" t="s">
        <v>2035</v>
      </c>
      <c r="O917" s="10" t="s">
        <v>3790</v>
      </c>
      <c r="P917" s="10" t="s">
        <v>3790</v>
      </c>
    </row>
    <row r="918" spans="1:16" x14ac:dyDescent="0.3">
      <c r="A918" s="12">
        <v>84</v>
      </c>
      <c r="B918" s="10">
        <v>14.36</v>
      </c>
      <c r="C918" s="10">
        <f t="shared" si="56"/>
        <v>14.36</v>
      </c>
      <c r="D918" s="6">
        <f t="shared" si="57"/>
        <v>1.4969486531986533E-3</v>
      </c>
      <c r="E918" s="6">
        <v>3.2932870370370373E-3</v>
      </c>
      <c r="F918" s="6">
        <f t="shared" si="58"/>
        <v>7.2452314814814827E-3</v>
      </c>
      <c r="G918" s="6">
        <f t="shared" si="59"/>
        <v>1.1230108796296299E-2</v>
      </c>
      <c r="H918" s="10" t="s">
        <v>4824</v>
      </c>
      <c r="I918" s="16" t="s">
        <v>4825</v>
      </c>
      <c r="J918" s="10" t="s">
        <v>2017</v>
      </c>
      <c r="K918" s="10" t="s">
        <v>2017</v>
      </c>
      <c r="L918" s="10" t="s">
        <v>2091</v>
      </c>
      <c r="M918" s="10" t="s">
        <v>2082</v>
      </c>
      <c r="N918" s="10" t="s">
        <v>2041</v>
      </c>
      <c r="O918" s="10" t="s">
        <v>3805</v>
      </c>
      <c r="P918" s="10" t="s">
        <v>4826</v>
      </c>
    </row>
    <row r="919" spans="1:16" x14ac:dyDescent="0.3">
      <c r="A919" s="12">
        <v>83</v>
      </c>
      <c r="B919" s="10">
        <v>14.37</v>
      </c>
      <c r="C919" s="10">
        <f t="shared" si="56"/>
        <v>14.37</v>
      </c>
      <c r="D919" s="6">
        <f t="shared" si="57"/>
        <v>1.4980008417508418E-3</v>
      </c>
      <c r="E919" s="6">
        <v>3.2956018518518521E-3</v>
      </c>
      <c r="F919" s="6">
        <f t="shared" si="58"/>
        <v>7.2503240740740748E-3</v>
      </c>
      <c r="G919" s="6">
        <f t="shared" si="59"/>
        <v>1.1238002314814817E-2</v>
      </c>
      <c r="H919" s="10" t="s">
        <v>4827</v>
      </c>
      <c r="I919" s="16" t="s">
        <v>4828</v>
      </c>
      <c r="J919" s="10" t="s">
        <v>2020</v>
      </c>
      <c r="K919" s="10" t="s">
        <v>2020</v>
      </c>
      <c r="L919" s="8"/>
      <c r="M919" s="10" t="s">
        <v>2085</v>
      </c>
      <c r="N919" s="10" t="s">
        <v>2047</v>
      </c>
      <c r="O919" s="10" t="s">
        <v>3826</v>
      </c>
      <c r="P919" s="10" t="s">
        <v>4829</v>
      </c>
    </row>
    <row r="920" spans="1:16" x14ac:dyDescent="0.3">
      <c r="A920" s="12">
        <v>82</v>
      </c>
      <c r="B920" s="10">
        <v>14.38</v>
      </c>
      <c r="C920" s="10">
        <f t="shared" si="56"/>
        <v>14.38</v>
      </c>
      <c r="D920" s="6">
        <f t="shared" si="57"/>
        <v>1.4990530303030302E-3</v>
      </c>
      <c r="E920" s="6">
        <v>3.2979166666666669E-3</v>
      </c>
      <c r="F920" s="6">
        <f t="shared" si="58"/>
        <v>7.2554166666666678E-3</v>
      </c>
      <c r="G920" s="6">
        <f t="shared" si="59"/>
        <v>1.1245895833333335E-2</v>
      </c>
      <c r="H920" s="10" t="s">
        <v>3465</v>
      </c>
      <c r="I920" s="16" t="s">
        <v>4830</v>
      </c>
      <c r="J920" s="10" t="s">
        <v>2023</v>
      </c>
      <c r="K920" s="10" t="s">
        <v>2023</v>
      </c>
      <c r="L920" s="8"/>
      <c r="M920" s="8"/>
      <c r="N920" s="10" t="s">
        <v>2054</v>
      </c>
      <c r="O920" s="10" t="s">
        <v>4831</v>
      </c>
      <c r="P920" s="10" t="s">
        <v>3832</v>
      </c>
    </row>
    <row r="921" spans="1:16" x14ac:dyDescent="0.3">
      <c r="A921" s="12">
        <v>81</v>
      </c>
      <c r="B921" s="8"/>
      <c r="C921" s="10" t="str">
        <f t="shared" si="56"/>
        <v>-</v>
      </c>
      <c r="D921" s="6">
        <f t="shared" si="57"/>
        <v>1.5001052188552187E-3</v>
      </c>
      <c r="E921" s="6">
        <v>3.3002314814814817E-3</v>
      </c>
      <c r="F921" s="6">
        <f t="shared" si="58"/>
        <v>7.26050925925926E-3</v>
      </c>
      <c r="G921" s="6">
        <f t="shared" si="59"/>
        <v>1.1253789351851853E-2</v>
      </c>
      <c r="H921" s="10" t="s">
        <v>3477</v>
      </c>
      <c r="I921" s="16" t="s">
        <v>4832</v>
      </c>
      <c r="J921" s="10" t="s">
        <v>2027</v>
      </c>
      <c r="K921" s="10" t="s">
        <v>2027</v>
      </c>
      <c r="L921" s="8"/>
      <c r="M921" s="10" t="s">
        <v>2088</v>
      </c>
      <c r="N921" s="10" t="s">
        <v>2057</v>
      </c>
      <c r="O921" s="10" t="s">
        <v>4833</v>
      </c>
      <c r="P921" s="10" t="s">
        <v>4834</v>
      </c>
    </row>
    <row r="922" spans="1:16" x14ac:dyDescent="0.3">
      <c r="A922" s="12">
        <v>80</v>
      </c>
      <c r="B922" s="10">
        <v>14.39</v>
      </c>
      <c r="C922" s="10">
        <f t="shared" si="56"/>
        <v>14.39</v>
      </c>
      <c r="D922" s="6">
        <f t="shared" si="57"/>
        <v>1.5011574074074074E-3</v>
      </c>
      <c r="E922" s="6">
        <v>3.3025462962962965E-3</v>
      </c>
      <c r="F922" s="6">
        <f t="shared" si="58"/>
        <v>7.2656018518518529E-3</v>
      </c>
      <c r="G922" s="6">
        <f t="shared" si="59"/>
        <v>1.1261682870370372E-2</v>
      </c>
      <c r="H922" s="10" t="s">
        <v>4835</v>
      </c>
      <c r="I922" s="16" t="s">
        <v>4836</v>
      </c>
      <c r="J922" s="10" t="s">
        <v>2030</v>
      </c>
      <c r="K922" s="10" t="s">
        <v>2030</v>
      </c>
      <c r="L922" s="8"/>
      <c r="M922" s="10" t="s">
        <v>2092</v>
      </c>
      <c r="N922" s="10" t="s">
        <v>2063</v>
      </c>
      <c r="O922" s="10" t="s">
        <v>4837</v>
      </c>
      <c r="P922" s="10" t="s">
        <v>4838</v>
      </c>
    </row>
    <row r="923" spans="1:16" x14ac:dyDescent="0.3">
      <c r="A923" s="12">
        <v>79</v>
      </c>
      <c r="B923" s="10">
        <v>14.4</v>
      </c>
      <c r="C923" s="10">
        <f t="shared" si="56"/>
        <v>14.4</v>
      </c>
      <c r="D923" s="6">
        <f t="shared" si="57"/>
        <v>1.5022095959595959E-3</v>
      </c>
      <c r="E923" s="6">
        <v>3.3048611111111113E-3</v>
      </c>
      <c r="F923" s="6">
        <f t="shared" si="58"/>
        <v>7.2706944444444451E-3</v>
      </c>
      <c r="G923" s="6">
        <f t="shared" si="59"/>
        <v>1.126957638888889E-2</v>
      </c>
      <c r="H923" s="10" t="s">
        <v>4839</v>
      </c>
      <c r="I923" s="16" t="s">
        <v>4840</v>
      </c>
      <c r="J923" s="10" t="s">
        <v>4841</v>
      </c>
      <c r="K923" s="10" t="s">
        <v>4841</v>
      </c>
      <c r="L923" s="8"/>
      <c r="M923" s="8"/>
      <c r="N923" s="10" t="s">
        <v>2072</v>
      </c>
      <c r="O923" s="10" t="s">
        <v>3877</v>
      </c>
      <c r="P923" s="10" t="s">
        <v>4842</v>
      </c>
    </row>
    <row r="924" spans="1:16" x14ac:dyDescent="0.3">
      <c r="A924" s="12">
        <v>78</v>
      </c>
      <c r="B924" s="8"/>
      <c r="C924" s="10" t="str">
        <f t="shared" si="56"/>
        <v>-</v>
      </c>
      <c r="D924" s="6">
        <f t="shared" si="57"/>
        <v>1.5032617845117844E-3</v>
      </c>
      <c r="E924" s="6">
        <v>3.3071759259259261E-3</v>
      </c>
      <c r="F924" s="6">
        <f t="shared" si="58"/>
        <v>7.2757870370370381E-3</v>
      </c>
      <c r="G924" s="6">
        <f t="shared" si="59"/>
        <v>1.127746990740741E-2</v>
      </c>
      <c r="H924" s="10" t="s">
        <v>4843</v>
      </c>
      <c r="I924" s="16" t="s">
        <v>4844</v>
      </c>
      <c r="J924" s="10" t="s">
        <v>4845</v>
      </c>
      <c r="K924" s="10" t="s">
        <v>4845</v>
      </c>
      <c r="L924" s="8"/>
      <c r="M924" s="10" t="s">
        <v>2095</v>
      </c>
      <c r="N924" s="10" t="s">
        <v>2075</v>
      </c>
      <c r="O924" s="10" t="s">
        <v>3896</v>
      </c>
      <c r="P924" s="10" t="s">
        <v>4846</v>
      </c>
    </row>
    <row r="925" spans="1:16" x14ac:dyDescent="0.3">
      <c r="A925" s="12">
        <v>77</v>
      </c>
      <c r="B925" s="10">
        <v>14.41</v>
      </c>
      <c r="C925" s="10">
        <f t="shared" si="56"/>
        <v>14.41</v>
      </c>
      <c r="D925" s="6">
        <f t="shared" si="57"/>
        <v>1.5043139730639731E-3</v>
      </c>
      <c r="E925" s="6">
        <v>3.3094907407407409E-3</v>
      </c>
      <c r="F925" s="6">
        <f t="shared" si="58"/>
        <v>7.2808796296296302E-3</v>
      </c>
      <c r="G925" s="6">
        <f t="shared" si="59"/>
        <v>1.1285363425925928E-2</v>
      </c>
      <c r="H925" s="10" t="s">
        <v>4847</v>
      </c>
      <c r="I925" s="16" t="s">
        <v>4848</v>
      </c>
      <c r="J925" s="10" t="s">
        <v>4849</v>
      </c>
      <c r="K925" s="10" t="s">
        <v>4849</v>
      </c>
      <c r="L925" s="10" t="s">
        <v>2104</v>
      </c>
      <c r="M925" s="8"/>
      <c r="N925" s="10" t="s">
        <v>2082</v>
      </c>
      <c r="O925" s="10" t="s">
        <v>3910</v>
      </c>
      <c r="P925" s="10" t="s">
        <v>4850</v>
      </c>
    </row>
    <row r="926" spans="1:16" x14ac:dyDescent="0.3">
      <c r="A926" s="12">
        <v>76</v>
      </c>
      <c r="B926" s="10">
        <v>14.42</v>
      </c>
      <c r="C926" s="10">
        <f t="shared" si="56"/>
        <v>14.42</v>
      </c>
      <c r="D926" s="6">
        <f t="shared" si="57"/>
        <v>1.5053661616161616E-3</v>
      </c>
      <c r="E926" s="6">
        <v>3.3118055555555557E-3</v>
      </c>
      <c r="F926" s="6">
        <f t="shared" si="58"/>
        <v>7.2859722222222232E-3</v>
      </c>
      <c r="G926" s="6">
        <f t="shared" si="59"/>
        <v>1.1293256944444446E-2</v>
      </c>
      <c r="H926" s="10" t="s">
        <v>3512</v>
      </c>
      <c r="I926" s="16" t="s">
        <v>4851</v>
      </c>
      <c r="J926" s="10" t="s">
        <v>2038</v>
      </c>
      <c r="K926" s="10" t="s">
        <v>2038</v>
      </c>
      <c r="L926" s="8"/>
      <c r="M926" s="10" t="s">
        <v>2098</v>
      </c>
      <c r="N926" s="10" t="s">
        <v>2088</v>
      </c>
      <c r="O926" s="10" t="s">
        <v>4852</v>
      </c>
      <c r="P926" s="10" t="s">
        <v>4853</v>
      </c>
    </row>
    <row r="927" spans="1:16" x14ac:dyDescent="0.3">
      <c r="A927" s="12">
        <v>75</v>
      </c>
      <c r="B927" s="10">
        <v>14.43</v>
      </c>
      <c r="C927" s="10">
        <f t="shared" si="56"/>
        <v>14.43</v>
      </c>
      <c r="D927" s="6">
        <f t="shared" si="57"/>
        <v>1.5064183501683501E-3</v>
      </c>
      <c r="E927" s="6">
        <v>3.3141203703703705E-3</v>
      </c>
      <c r="F927" s="6">
        <f t="shared" si="58"/>
        <v>7.2910648148148153E-3</v>
      </c>
      <c r="G927" s="6">
        <f t="shared" si="59"/>
        <v>1.1301150462962964E-2</v>
      </c>
      <c r="H927" s="10" t="s">
        <v>3516</v>
      </c>
      <c r="I927" s="16" t="s">
        <v>4854</v>
      </c>
      <c r="J927" s="10" t="s">
        <v>2042</v>
      </c>
      <c r="K927" s="10" t="s">
        <v>2042</v>
      </c>
      <c r="L927" s="8"/>
      <c r="M927" s="10" t="s">
        <v>2101</v>
      </c>
      <c r="N927" s="10" t="s">
        <v>2092</v>
      </c>
      <c r="O927" s="10" t="s">
        <v>4855</v>
      </c>
      <c r="P927" s="10" t="s">
        <v>4852</v>
      </c>
    </row>
    <row r="928" spans="1:16" x14ac:dyDescent="0.3">
      <c r="A928" s="12">
        <v>74</v>
      </c>
      <c r="B928" s="8"/>
      <c r="C928" s="10" t="str">
        <f t="shared" si="56"/>
        <v>-</v>
      </c>
      <c r="D928" s="6">
        <f t="shared" si="57"/>
        <v>1.5074705387205386E-3</v>
      </c>
      <c r="E928" s="6">
        <v>3.3164351851851853E-3</v>
      </c>
      <c r="F928" s="6">
        <f t="shared" si="58"/>
        <v>7.2961574074074083E-3</v>
      </c>
      <c r="G928" s="6">
        <f t="shared" si="59"/>
        <v>1.1309043981481482E-2</v>
      </c>
      <c r="H928" s="10" t="s">
        <v>4856</v>
      </c>
      <c r="I928" s="16" t="s">
        <v>4857</v>
      </c>
      <c r="J928" s="10" t="s">
        <v>4428</v>
      </c>
      <c r="K928" s="10" t="s">
        <v>4428</v>
      </c>
      <c r="L928" s="8"/>
      <c r="M928" s="8"/>
      <c r="N928" s="10" t="s">
        <v>2098</v>
      </c>
      <c r="O928" s="10" t="s">
        <v>3964</v>
      </c>
      <c r="P928" s="10" t="s">
        <v>4855</v>
      </c>
    </row>
    <row r="929" spans="1:16" x14ac:dyDescent="0.3">
      <c r="A929" s="12">
        <v>73</v>
      </c>
      <c r="B929" s="10">
        <v>14.44</v>
      </c>
      <c r="C929" s="10">
        <f t="shared" si="56"/>
        <v>14.44</v>
      </c>
      <c r="D929" s="6">
        <f t="shared" si="57"/>
        <v>1.5085227272727273E-3</v>
      </c>
      <c r="E929" s="6">
        <v>3.3187500000000001E-3</v>
      </c>
      <c r="F929" s="6">
        <f t="shared" si="58"/>
        <v>7.3012500000000004E-3</v>
      </c>
      <c r="G929" s="6">
        <f t="shared" si="59"/>
        <v>1.1316937500000001E-2</v>
      </c>
      <c r="H929" s="10" t="s">
        <v>4858</v>
      </c>
      <c r="I929" s="16" t="s">
        <v>4859</v>
      </c>
      <c r="J929" s="10" t="s">
        <v>4860</v>
      </c>
      <c r="K929" s="10" t="s">
        <v>4860</v>
      </c>
      <c r="L929" s="8"/>
      <c r="M929" s="10" t="s">
        <v>2105</v>
      </c>
      <c r="N929" s="10" t="s">
        <v>2105</v>
      </c>
      <c r="O929" s="10" t="s">
        <v>3981</v>
      </c>
      <c r="P929" s="10" t="s">
        <v>4861</v>
      </c>
    </row>
    <row r="930" spans="1:16" x14ac:dyDescent="0.3">
      <c r="A930" s="12">
        <v>72</v>
      </c>
      <c r="B930" s="10">
        <v>14.45</v>
      </c>
      <c r="C930" s="10">
        <f t="shared" si="56"/>
        <v>14.45</v>
      </c>
      <c r="D930" s="6">
        <f t="shared" si="57"/>
        <v>1.5095749158249158E-3</v>
      </c>
      <c r="E930" s="6">
        <v>3.3210648148148149E-3</v>
      </c>
      <c r="F930" s="6">
        <f t="shared" si="58"/>
        <v>7.3063425925925934E-3</v>
      </c>
      <c r="G930" s="6">
        <f t="shared" si="59"/>
        <v>1.1324831018518521E-2</v>
      </c>
      <c r="H930" s="10" t="s">
        <v>4862</v>
      </c>
      <c r="I930" s="16" t="s">
        <v>4863</v>
      </c>
      <c r="J930" s="10" t="s">
        <v>4864</v>
      </c>
      <c r="K930" s="10" t="s">
        <v>4864</v>
      </c>
      <c r="L930" s="8"/>
      <c r="M930" s="10" t="s">
        <v>2108</v>
      </c>
      <c r="N930" s="10" t="s">
        <v>2111</v>
      </c>
      <c r="O930" s="10" t="s">
        <v>3998</v>
      </c>
      <c r="P930" s="10" t="s">
        <v>4865</v>
      </c>
    </row>
    <row r="931" spans="1:16" x14ac:dyDescent="0.3">
      <c r="A931" s="12">
        <v>71</v>
      </c>
      <c r="B931" s="8"/>
      <c r="C931" s="10" t="str">
        <f t="shared" si="56"/>
        <v>-</v>
      </c>
      <c r="D931" s="6">
        <f t="shared" si="57"/>
        <v>1.5106271043771045E-3</v>
      </c>
      <c r="E931" s="6">
        <v>3.3233796296296301E-3</v>
      </c>
      <c r="F931" s="6">
        <f t="shared" si="58"/>
        <v>7.3114351851851864E-3</v>
      </c>
      <c r="G931" s="6">
        <f t="shared" si="59"/>
        <v>1.1332724537037039E-2</v>
      </c>
      <c r="H931" s="10" t="s">
        <v>4866</v>
      </c>
      <c r="I931" s="16" t="s">
        <v>4867</v>
      </c>
      <c r="J931" s="10" t="s">
        <v>2051</v>
      </c>
      <c r="K931" s="10" t="s">
        <v>2051</v>
      </c>
      <c r="L931" s="10" t="s">
        <v>2117</v>
      </c>
      <c r="M931" s="8"/>
      <c r="N931" s="10" t="s">
        <v>2114</v>
      </c>
      <c r="O931" s="10" t="s">
        <v>4868</v>
      </c>
      <c r="P931" s="10" t="s">
        <v>4869</v>
      </c>
    </row>
    <row r="932" spans="1:16" x14ac:dyDescent="0.3">
      <c r="A932" s="12">
        <v>70</v>
      </c>
      <c r="B932" s="10">
        <v>14.46</v>
      </c>
      <c r="C932" s="10">
        <f t="shared" si="56"/>
        <v>14.46</v>
      </c>
      <c r="D932" s="6">
        <f t="shared" si="57"/>
        <v>1.5116792929292929E-3</v>
      </c>
      <c r="E932" s="6">
        <v>3.3256944444444449E-3</v>
      </c>
      <c r="F932" s="6">
        <f t="shared" si="58"/>
        <v>7.3165277777777794E-3</v>
      </c>
      <c r="G932" s="6">
        <f t="shared" si="59"/>
        <v>1.1340618055555559E-2</v>
      </c>
      <c r="H932" s="10" t="s">
        <v>3552</v>
      </c>
      <c r="I932" s="16" t="s">
        <v>4870</v>
      </c>
      <c r="J932" s="10" t="s">
        <v>2055</v>
      </c>
      <c r="K932" s="10" t="s">
        <v>2055</v>
      </c>
      <c r="L932" s="8"/>
      <c r="M932" s="10" t="s">
        <v>2111</v>
      </c>
      <c r="N932" s="10" t="s">
        <v>2121</v>
      </c>
      <c r="O932" s="10" t="s">
        <v>4036</v>
      </c>
      <c r="P932" s="10" t="s">
        <v>4871</v>
      </c>
    </row>
    <row r="933" spans="1:16" x14ac:dyDescent="0.3">
      <c r="A933" s="12">
        <v>69</v>
      </c>
      <c r="B933" s="10">
        <v>14.47</v>
      </c>
      <c r="C933" s="10">
        <f t="shared" si="56"/>
        <v>14.47</v>
      </c>
      <c r="D933" s="6">
        <f t="shared" si="57"/>
        <v>1.5127314814814817E-3</v>
      </c>
      <c r="E933" s="6">
        <v>3.3280092592592597E-3</v>
      </c>
      <c r="F933" s="6">
        <f t="shared" si="58"/>
        <v>7.3216203703703716E-3</v>
      </c>
      <c r="G933" s="6">
        <f t="shared" si="59"/>
        <v>1.1348511574074077E-2</v>
      </c>
      <c r="H933" s="10" t="s">
        <v>4872</v>
      </c>
      <c r="I933" s="16" t="s">
        <v>4873</v>
      </c>
      <c r="J933" s="10" t="s">
        <v>4874</v>
      </c>
      <c r="K933" s="10" t="s">
        <v>4874</v>
      </c>
      <c r="L933" s="8"/>
      <c r="M933" s="10" t="s">
        <v>2114</v>
      </c>
      <c r="N933" s="10" t="s">
        <v>2127</v>
      </c>
      <c r="O933" s="10" t="s">
        <v>4053</v>
      </c>
      <c r="P933" s="10" t="s">
        <v>4875</v>
      </c>
    </row>
    <row r="934" spans="1:16" x14ac:dyDescent="0.3">
      <c r="A934" s="12">
        <v>68</v>
      </c>
      <c r="B934" s="10">
        <v>14.48</v>
      </c>
      <c r="C934" s="10">
        <f t="shared" si="56"/>
        <v>14.48</v>
      </c>
      <c r="D934" s="6">
        <f t="shared" si="57"/>
        <v>1.5137836700336701E-3</v>
      </c>
      <c r="E934" s="6">
        <v>3.3303240740740745E-3</v>
      </c>
      <c r="F934" s="6">
        <f t="shared" si="58"/>
        <v>7.3267129629629646E-3</v>
      </c>
      <c r="G934" s="6">
        <f t="shared" si="59"/>
        <v>1.1356405092592595E-2</v>
      </c>
      <c r="H934" s="10" t="s">
        <v>3568</v>
      </c>
      <c r="I934" s="16" t="s">
        <v>4876</v>
      </c>
      <c r="J934" s="10" t="s">
        <v>4877</v>
      </c>
      <c r="K934" s="10" t="s">
        <v>4877</v>
      </c>
      <c r="L934" s="8"/>
      <c r="M934" s="8"/>
      <c r="N934" s="10" t="s">
        <v>2131</v>
      </c>
      <c r="O934" s="10" t="s">
        <v>15</v>
      </c>
      <c r="P934" s="10" t="s">
        <v>4878</v>
      </c>
    </row>
    <row r="935" spans="1:16" x14ac:dyDescent="0.3">
      <c r="A935" s="12">
        <v>67</v>
      </c>
      <c r="B935" s="8"/>
      <c r="C935" s="10" t="str">
        <f t="shared" si="56"/>
        <v>-</v>
      </c>
      <c r="D935" s="6">
        <f t="shared" si="57"/>
        <v>1.5148358585858586E-3</v>
      </c>
      <c r="E935" s="6">
        <v>3.3326388888888893E-3</v>
      </c>
      <c r="F935" s="6">
        <f t="shared" si="58"/>
        <v>7.3318055555555567E-3</v>
      </c>
      <c r="G935" s="6">
        <f t="shared" si="59"/>
        <v>1.1364298611111113E-2</v>
      </c>
      <c r="H935" s="10" t="s">
        <v>4879</v>
      </c>
      <c r="I935" s="16" t="s">
        <v>4880</v>
      </c>
      <c r="J935" s="10" t="s">
        <v>4447</v>
      </c>
      <c r="K935" s="10" t="s">
        <v>4447</v>
      </c>
      <c r="L935" s="8"/>
      <c r="M935" s="10" t="s">
        <v>2118</v>
      </c>
      <c r="N935" s="10" t="s">
        <v>2137</v>
      </c>
      <c r="O935" s="10" t="s">
        <v>41</v>
      </c>
      <c r="P935" s="10" t="s">
        <v>4057</v>
      </c>
    </row>
    <row r="936" spans="1:16" x14ac:dyDescent="0.3">
      <c r="A936" s="12">
        <v>66</v>
      </c>
      <c r="B936" s="10">
        <v>14.49</v>
      </c>
      <c r="C936" s="10">
        <f t="shared" si="56"/>
        <v>14.49</v>
      </c>
      <c r="D936" s="6">
        <f t="shared" si="57"/>
        <v>1.5158880471380471E-3</v>
      </c>
      <c r="E936" s="6">
        <v>3.3349537037037041E-3</v>
      </c>
      <c r="F936" s="6">
        <f t="shared" si="58"/>
        <v>7.3368981481481497E-3</v>
      </c>
      <c r="G936" s="6">
        <f t="shared" si="59"/>
        <v>1.1372192129629633E-2</v>
      </c>
      <c r="H936" s="10" t="s">
        <v>4881</v>
      </c>
      <c r="I936" s="16" t="s">
        <v>4882</v>
      </c>
      <c r="J936" s="10" t="s">
        <v>2064</v>
      </c>
      <c r="K936" s="10" t="s">
        <v>2064</v>
      </c>
      <c r="L936" s="8"/>
      <c r="M936" s="10" t="s">
        <v>2121</v>
      </c>
      <c r="N936" s="10" t="s">
        <v>2144</v>
      </c>
      <c r="O936" s="10" t="s">
        <v>65</v>
      </c>
      <c r="P936" s="10" t="s">
        <v>18</v>
      </c>
    </row>
    <row r="937" spans="1:16" x14ac:dyDescent="0.3">
      <c r="A937" s="12">
        <v>65</v>
      </c>
      <c r="B937" s="10">
        <v>14.5</v>
      </c>
      <c r="C937" s="10">
        <f t="shared" si="56"/>
        <v>14.5</v>
      </c>
      <c r="D937" s="6">
        <f t="shared" si="57"/>
        <v>1.5169402356902358E-3</v>
      </c>
      <c r="E937" s="6">
        <v>3.3372685185185189E-3</v>
      </c>
      <c r="F937" s="6">
        <f t="shared" si="58"/>
        <v>7.3419907407407418E-3</v>
      </c>
      <c r="G937" s="6">
        <f t="shared" si="59"/>
        <v>1.138008564814815E-2</v>
      </c>
      <c r="H937" s="10" t="s">
        <v>4883</v>
      </c>
      <c r="I937" s="16" t="s">
        <v>4884</v>
      </c>
      <c r="J937" s="10" t="s">
        <v>2067</v>
      </c>
      <c r="K937" s="10" t="s">
        <v>2067</v>
      </c>
      <c r="L937" s="8"/>
      <c r="M937" s="10" t="s">
        <v>2124</v>
      </c>
      <c r="N937" s="10" t="s">
        <v>2147</v>
      </c>
      <c r="O937" s="10" t="s">
        <v>89</v>
      </c>
      <c r="P937" s="10" t="s">
        <v>41</v>
      </c>
    </row>
    <row r="938" spans="1:16" x14ac:dyDescent="0.3">
      <c r="A938" s="12">
        <v>64</v>
      </c>
      <c r="B938" s="8"/>
      <c r="C938" s="10" t="str">
        <f t="shared" si="56"/>
        <v>-</v>
      </c>
      <c r="D938" s="6">
        <f t="shared" si="57"/>
        <v>1.5179924242424243E-3</v>
      </c>
      <c r="E938" s="6">
        <v>3.3395833333333337E-3</v>
      </c>
      <c r="F938" s="6">
        <f t="shared" si="58"/>
        <v>7.3470833333333348E-3</v>
      </c>
      <c r="G938" s="6">
        <f t="shared" si="59"/>
        <v>1.138797916666667E-2</v>
      </c>
      <c r="H938" s="10" t="s">
        <v>4885</v>
      </c>
      <c r="I938" s="16" t="s">
        <v>4886</v>
      </c>
      <c r="J938" s="10" t="s">
        <v>4887</v>
      </c>
      <c r="K938" s="10" t="s">
        <v>4887</v>
      </c>
      <c r="L938" s="10" t="s">
        <v>2130</v>
      </c>
      <c r="M938" s="8"/>
      <c r="N938" s="10" t="s">
        <v>2154</v>
      </c>
      <c r="O938" s="10" t="s">
        <v>117</v>
      </c>
      <c r="P938" s="10" t="s">
        <v>65</v>
      </c>
    </row>
    <row r="939" spans="1:16" x14ac:dyDescent="0.3">
      <c r="A939" s="12">
        <v>63</v>
      </c>
      <c r="B939" s="10">
        <v>14.51</v>
      </c>
      <c r="C939" s="10">
        <f t="shared" si="56"/>
        <v>14.51</v>
      </c>
      <c r="D939" s="6">
        <f t="shared" si="57"/>
        <v>1.5190446127946128E-3</v>
      </c>
      <c r="E939" s="6">
        <v>3.3418981481481485E-3</v>
      </c>
      <c r="F939" s="6">
        <f t="shared" si="58"/>
        <v>7.3521759259259269E-3</v>
      </c>
      <c r="G939" s="6">
        <f t="shared" si="59"/>
        <v>1.1395872685185188E-2</v>
      </c>
      <c r="H939" s="10" t="s">
        <v>4888</v>
      </c>
      <c r="I939" s="16" t="s">
        <v>4889</v>
      </c>
      <c r="J939" s="10" t="s">
        <v>4418</v>
      </c>
      <c r="K939" s="10" t="s">
        <v>4418</v>
      </c>
      <c r="L939" s="8"/>
      <c r="M939" s="10" t="s">
        <v>2127</v>
      </c>
      <c r="N939" s="10" t="s">
        <v>2160</v>
      </c>
      <c r="O939" s="10" t="s">
        <v>140</v>
      </c>
      <c r="P939" s="10" t="s">
        <v>89</v>
      </c>
    </row>
    <row r="940" spans="1:16" x14ac:dyDescent="0.3">
      <c r="A940" s="12">
        <v>62</v>
      </c>
      <c r="B940" s="10">
        <v>14.52</v>
      </c>
      <c r="C940" s="10">
        <f t="shared" si="56"/>
        <v>14.52</v>
      </c>
      <c r="D940" s="6">
        <f t="shared" si="57"/>
        <v>1.5200968013468015E-3</v>
      </c>
      <c r="E940" s="6">
        <v>3.3442129629629633E-3</v>
      </c>
      <c r="F940" s="6">
        <f t="shared" si="58"/>
        <v>7.3572685185185199E-3</v>
      </c>
      <c r="G940" s="6">
        <f t="shared" si="59"/>
        <v>1.1403766203703706E-2</v>
      </c>
      <c r="H940" s="10" t="s">
        <v>4890</v>
      </c>
      <c r="I940" s="16" t="s">
        <v>4891</v>
      </c>
      <c r="J940" s="10" t="s">
        <v>4892</v>
      </c>
      <c r="K940" s="10" t="s">
        <v>4892</v>
      </c>
      <c r="L940" s="8"/>
      <c r="M940" s="10" t="s">
        <v>2131</v>
      </c>
      <c r="N940" s="10" t="s">
        <v>4893</v>
      </c>
      <c r="O940" s="10" t="s">
        <v>164</v>
      </c>
      <c r="P940" s="10" t="s">
        <v>109</v>
      </c>
    </row>
    <row r="941" spans="1:16" x14ac:dyDescent="0.3">
      <c r="A941" s="12">
        <v>61</v>
      </c>
      <c r="B941" s="10">
        <v>14.53</v>
      </c>
      <c r="C941" s="10">
        <f t="shared" si="56"/>
        <v>14.53</v>
      </c>
      <c r="D941" s="6">
        <f t="shared" si="57"/>
        <v>1.52114898989899E-3</v>
      </c>
      <c r="E941" s="6">
        <v>3.3465277777777781E-3</v>
      </c>
      <c r="F941" s="6">
        <f t="shared" si="58"/>
        <v>7.3623611111111121E-3</v>
      </c>
      <c r="G941" s="6">
        <f t="shared" si="59"/>
        <v>1.1411659722222224E-2</v>
      </c>
      <c r="H941" s="10" t="s">
        <v>4894</v>
      </c>
      <c r="I941" s="16" t="s">
        <v>4895</v>
      </c>
      <c r="J941" s="10" t="s">
        <v>2076</v>
      </c>
      <c r="K941" s="10" t="s">
        <v>2076</v>
      </c>
      <c r="L941" s="8"/>
      <c r="M941" s="8"/>
      <c r="N941" s="10" t="s">
        <v>2167</v>
      </c>
      <c r="O941" s="10" t="s">
        <v>191</v>
      </c>
      <c r="P941" s="10" t="s">
        <v>132</v>
      </c>
    </row>
    <row r="942" spans="1:16" x14ac:dyDescent="0.3">
      <c r="A942" s="12">
        <v>60</v>
      </c>
      <c r="B942" s="8"/>
      <c r="C942" s="10" t="str">
        <f t="shared" si="56"/>
        <v>-</v>
      </c>
      <c r="D942" s="6">
        <f t="shared" si="57"/>
        <v>1.5222011784511785E-3</v>
      </c>
      <c r="E942" s="6">
        <v>3.3488425925925929E-3</v>
      </c>
      <c r="F942" s="6">
        <f t="shared" si="58"/>
        <v>7.3674537037037051E-3</v>
      </c>
      <c r="G942" s="6">
        <f t="shared" si="59"/>
        <v>1.1419553240740744E-2</v>
      </c>
      <c r="H942" s="10" t="s">
        <v>3623</v>
      </c>
      <c r="I942" s="16" t="s">
        <v>4896</v>
      </c>
      <c r="J942" s="10" t="s">
        <v>2080</v>
      </c>
      <c r="K942" s="10" t="s">
        <v>2080</v>
      </c>
      <c r="L942" s="8"/>
      <c r="M942" s="10" t="s">
        <v>2134</v>
      </c>
      <c r="N942" s="10" t="s">
        <v>2174</v>
      </c>
      <c r="O942" s="10" t="s">
        <v>216</v>
      </c>
      <c r="P942" s="10" t="s">
        <v>157</v>
      </c>
    </row>
    <row r="943" spans="1:16" x14ac:dyDescent="0.3">
      <c r="A943" s="12">
        <v>59</v>
      </c>
      <c r="B943" s="10">
        <v>14.54</v>
      </c>
      <c r="C943" s="10">
        <f t="shared" si="56"/>
        <v>14.54</v>
      </c>
      <c r="D943" s="6">
        <f t="shared" si="57"/>
        <v>1.523253367003367E-3</v>
      </c>
      <c r="E943" s="6">
        <v>3.3511574074074077E-3</v>
      </c>
      <c r="F943" s="6">
        <f t="shared" si="58"/>
        <v>7.3725462962962972E-3</v>
      </c>
      <c r="G943" s="6">
        <f t="shared" si="59"/>
        <v>1.142744675925926E-2</v>
      </c>
      <c r="H943" s="10" t="s">
        <v>3635</v>
      </c>
      <c r="I943" s="16" t="s">
        <v>4897</v>
      </c>
      <c r="J943" s="10" t="s">
        <v>2083</v>
      </c>
      <c r="K943" s="10" t="s">
        <v>2083</v>
      </c>
      <c r="L943" s="8"/>
      <c r="M943" s="10" t="s">
        <v>2137</v>
      </c>
      <c r="N943" s="10" t="s">
        <v>2177</v>
      </c>
      <c r="O943" s="10" t="s">
        <v>244</v>
      </c>
      <c r="P943" s="10" t="s">
        <v>176</v>
      </c>
    </row>
    <row r="944" spans="1:16" x14ac:dyDescent="0.3">
      <c r="A944" s="12">
        <v>58</v>
      </c>
      <c r="B944" s="10">
        <v>14.57</v>
      </c>
      <c r="C944" s="10">
        <f t="shared" si="56"/>
        <v>14.57</v>
      </c>
      <c r="D944" s="6">
        <f t="shared" si="57"/>
        <v>1.5243055555555557E-3</v>
      </c>
      <c r="E944" s="6">
        <v>3.3534722222222225E-3</v>
      </c>
      <c r="F944" s="6">
        <f t="shared" si="58"/>
        <v>7.3776388888888902E-3</v>
      </c>
      <c r="G944" s="6">
        <f t="shared" si="59"/>
        <v>1.143534027777778E-2</v>
      </c>
      <c r="H944" s="10" t="s">
        <v>3639</v>
      </c>
      <c r="I944" s="16" t="s">
        <v>4898</v>
      </c>
      <c r="J944" s="10" t="s">
        <v>2086</v>
      </c>
      <c r="K944" s="10" t="s">
        <v>2086</v>
      </c>
      <c r="L944" s="10" t="s">
        <v>2140</v>
      </c>
      <c r="M944" s="8"/>
      <c r="N944" s="10" t="s">
        <v>2180</v>
      </c>
      <c r="O944" s="10" t="s">
        <v>268</v>
      </c>
      <c r="P944" s="10" t="s">
        <v>200</v>
      </c>
    </row>
    <row r="945" spans="1:16" x14ac:dyDescent="0.3">
      <c r="A945" s="12">
        <v>57</v>
      </c>
      <c r="B945" s="10">
        <v>14.59</v>
      </c>
      <c r="C945" s="10">
        <f t="shared" si="56"/>
        <v>14.59</v>
      </c>
      <c r="D945" s="6">
        <f t="shared" si="57"/>
        <v>1.5253577441077441E-3</v>
      </c>
      <c r="E945" s="6">
        <v>3.3557870370370373E-3</v>
      </c>
      <c r="F945" s="6">
        <f t="shared" si="58"/>
        <v>7.3827314814814823E-3</v>
      </c>
      <c r="G945" s="6">
        <f t="shared" si="59"/>
        <v>1.1443233796296299E-2</v>
      </c>
      <c r="H945" s="10" t="s">
        <v>3651</v>
      </c>
      <c r="I945" s="16" t="s">
        <v>4899</v>
      </c>
      <c r="J945" s="10" t="s">
        <v>2089</v>
      </c>
      <c r="K945" s="10" t="s">
        <v>2089</v>
      </c>
      <c r="L945" s="8"/>
      <c r="M945" s="10" t="s">
        <v>2141</v>
      </c>
      <c r="N945" s="10" t="s">
        <v>2187</v>
      </c>
      <c r="O945" s="10" t="s">
        <v>292</v>
      </c>
      <c r="P945" s="10" t="s">
        <v>224</v>
      </c>
    </row>
    <row r="946" spans="1:16" x14ac:dyDescent="0.3">
      <c r="A946" s="12">
        <v>56</v>
      </c>
      <c r="B946" s="10">
        <v>14.62</v>
      </c>
      <c r="C946" s="10">
        <f t="shared" si="56"/>
        <v>14.62</v>
      </c>
      <c r="D946" s="6">
        <f t="shared" si="57"/>
        <v>1.5264099326599326E-3</v>
      </c>
      <c r="E946" s="6">
        <v>3.3581018518518521E-3</v>
      </c>
      <c r="F946" s="6">
        <f t="shared" si="58"/>
        <v>7.3878240740740753E-3</v>
      </c>
      <c r="G946" s="6">
        <f t="shared" si="59"/>
        <v>1.1451127314814817E-2</v>
      </c>
      <c r="H946" s="10" t="s">
        <v>3659</v>
      </c>
      <c r="I946" s="16" t="s">
        <v>4900</v>
      </c>
      <c r="J946" s="10" t="s">
        <v>2093</v>
      </c>
      <c r="K946" s="10" t="s">
        <v>2093</v>
      </c>
      <c r="L946" s="8"/>
      <c r="M946" s="10" t="s">
        <v>2144</v>
      </c>
      <c r="N946" s="10" t="s">
        <v>4901</v>
      </c>
      <c r="O946" s="10" t="s">
        <v>319</v>
      </c>
      <c r="P946" s="10" t="s">
        <v>248</v>
      </c>
    </row>
    <row r="947" spans="1:16" x14ac:dyDescent="0.3">
      <c r="A947" s="12">
        <v>55</v>
      </c>
      <c r="B947" s="10">
        <v>14.64</v>
      </c>
      <c r="C947" s="10">
        <f t="shared" si="56"/>
        <v>14.64</v>
      </c>
      <c r="D947" s="6">
        <f t="shared" si="57"/>
        <v>1.5274621212121211E-3</v>
      </c>
      <c r="E947" s="6">
        <v>3.3604166666666669E-3</v>
      </c>
      <c r="F947" s="6">
        <f t="shared" si="58"/>
        <v>7.3929166666666674E-3</v>
      </c>
      <c r="G947" s="6">
        <f t="shared" si="59"/>
        <v>1.1459020833333335E-2</v>
      </c>
      <c r="H947" s="10" t="s">
        <v>3663</v>
      </c>
      <c r="I947" s="16" t="s">
        <v>4902</v>
      </c>
      <c r="J947" s="10" t="s">
        <v>2096</v>
      </c>
      <c r="K947" s="10" t="s">
        <v>2096</v>
      </c>
      <c r="L947" s="8"/>
      <c r="M947" s="10" t="s">
        <v>2147</v>
      </c>
      <c r="N947" s="10" t="s">
        <v>2194</v>
      </c>
      <c r="O947" s="10" t="s">
        <v>342</v>
      </c>
      <c r="P947" s="10" t="s">
        <v>268</v>
      </c>
    </row>
    <row r="948" spans="1:16" x14ac:dyDescent="0.3">
      <c r="A948" s="12">
        <v>54</v>
      </c>
      <c r="B948" s="10">
        <v>14.67</v>
      </c>
      <c r="C948" s="10">
        <f t="shared" si="56"/>
        <v>14.67</v>
      </c>
      <c r="D948" s="6">
        <f t="shared" si="57"/>
        <v>1.5285143097643098E-3</v>
      </c>
      <c r="E948" s="6">
        <v>3.3627314814814817E-3</v>
      </c>
      <c r="F948" s="6">
        <f t="shared" si="58"/>
        <v>7.3980092592592604E-3</v>
      </c>
      <c r="G948" s="6">
        <f t="shared" si="59"/>
        <v>1.1466914351851853E-2</v>
      </c>
      <c r="H948" s="10" t="s">
        <v>3675</v>
      </c>
      <c r="I948" s="16" t="s">
        <v>4903</v>
      </c>
      <c r="J948" s="10" t="s">
        <v>2099</v>
      </c>
      <c r="K948" s="10" t="s">
        <v>2099</v>
      </c>
      <c r="L948" s="8"/>
      <c r="M948" s="8"/>
      <c r="N948" s="10" t="s">
        <v>2200</v>
      </c>
      <c r="O948" s="10" t="s">
        <v>369</v>
      </c>
      <c r="P948" s="10" t="s">
        <v>292</v>
      </c>
    </row>
    <row r="949" spans="1:16" x14ac:dyDescent="0.3">
      <c r="A949" s="12">
        <v>53</v>
      </c>
      <c r="B949" s="10">
        <v>14.69</v>
      </c>
      <c r="C949" s="10">
        <f t="shared" si="56"/>
        <v>14.69</v>
      </c>
      <c r="D949" s="6">
        <f t="shared" si="57"/>
        <v>1.5295664983164983E-3</v>
      </c>
      <c r="E949" s="6">
        <v>3.3650462962962965E-3</v>
      </c>
      <c r="F949" s="6">
        <f t="shared" si="58"/>
        <v>7.4031018518518526E-3</v>
      </c>
      <c r="G949" s="6">
        <f t="shared" si="59"/>
        <v>1.1474807870370371E-2</v>
      </c>
      <c r="H949" s="10" t="s">
        <v>3679</v>
      </c>
      <c r="I949" s="16" t="s">
        <v>4904</v>
      </c>
      <c r="J949" s="10" t="s">
        <v>2102</v>
      </c>
      <c r="K949" s="10" t="s">
        <v>2102</v>
      </c>
      <c r="L949" s="8"/>
      <c r="M949" s="10" t="s">
        <v>2150</v>
      </c>
      <c r="N949" s="10" t="s">
        <v>2204</v>
      </c>
      <c r="O949" s="10" t="s">
        <v>392</v>
      </c>
      <c r="P949" s="10" t="s">
        <v>314</v>
      </c>
    </row>
    <row r="950" spans="1:16" x14ac:dyDescent="0.3">
      <c r="A950" s="12">
        <v>52</v>
      </c>
      <c r="B950" s="10">
        <v>14.72</v>
      </c>
      <c r="C950" s="10">
        <f t="shared" si="56"/>
        <v>14.72</v>
      </c>
      <c r="D950" s="6">
        <f t="shared" si="57"/>
        <v>1.5306186868686868E-3</v>
      </c>
      <c r="E950" s="6">
        <v>3.3673611111111113E-3</v>
      </c>
      <c r="F950" s="6">
        <f t="shared" si="58"/>
        <v>7.4081944444444455E-3</v>
      </c>
      <c r="G950" s="6">
        <f t="shared" si="59"/>
        <v>1.1482701388888891E-2</v>
      </c>
      <c r="H950" s="10" t="s">
        <v>4905</v>
      </c>
      <c r="I950" s="16" t="s">
        <v>4906</v>
      </c>
      <c r="J950" s="10" t="s">
        <v>2106</v>
      </c>
      <c r="K950" s="10" t="s">
        <v>2106</v>
      </c>
      <c r="L950" s="10" t="s">
        <v>2153</v>
      </c>
      <c r="M950" s="10" t="s">
        <v>2154</v>
      </c>
      <c r="N950" s="10" t="s">
        <v>2207</v>
      </c>
      <c r="O950" s="10" t="s">
        <v>421</v>
      </c>
      <c r="P950" s="10" t="s">
        <v>338</v>
      </c>
    </row>
    <row r="951" spans="1:16" x14ac:dyDescent="0.3">
      <c r="A951" s="12">
        <v>51</v>
      </c>
      <c r="B951" s="10">
        <v>14.74</v>
      </c>
      <c r="C951" s="10">
        <f t="shared" si="56"/>
        <v>14.74</v>
      </c>
      <c r="D951" s="6">
        <f t="shared" si="57"/>
        <v>1.5316708754208755E-3</v>
      </c>
      <c r="E951" s="6">
        <v>3.3696759259259261E-3</v>
      </c>
      <c r="F951" s="6">
        <f t="shared" si="58"/>
        <v>7.4132870370370377E-3</v>
      </c>
      <c r="G951" s="6">
        <f t="shared" si="59"/>
        <v>1.1490594907407409E-2</v>
      </c>
      <c r="H951" s="10" t="s">
        <v>3699</v>
      </c>
      <c r="I951" s="16" t="s">
        <v>4907</v>
      </c>
      <c r="J951" s="10" t="s">
        <v>2109</v>
      </c>
      <c r="K951" s="10" t="s">
        <v>2109</v>
      </c>
      <c r="L951" s="8"/>
      <c r="M951" s="8"/>
      <c r="N951" s="10" t="s">
        <v>4908</v>
      </c>
      <c r="O951" s="10" t="s">
        <v>446</v>
      </c>
      <c r="P951" s="10" t="s">
        <v>357</v>
      </c>
    </row>
    <row r="952" spans="1:16" x14ac:dyDescent="0.3">
      <c r="A952" s="12">
        <v>50</v>
      </c>
      <c r="B952" s="10">
        <v>14.77</v>
      </c>
      <c r="C952" s="10">
        <f t="shared" si="56"/>
        <v>14.77</v>
      </c>
      <c r="D952" s="6">
        <f t="shared" si="57"/>
        <v>1.532723063973064E-3</v>
      </c>
      <c r="E952" s="6">
        <v>3.3719907407407409E-3</v>
      </c>
      <c r="F952" s="6">
        <f t="shared" si="58"/>
        <v>7.4183796296296307E-3</v>
      </c>
      <c r="G952" s="6">
        <f t="shared" si="59"/>
        <v>1.1498488425925928E-2</v>
      </c>
      <c r="H952" s="10" t="s">
        <v>3707</v>
      </c>
      <c r="I952" s="16" t="s">
        <v>4909</v>
      </c>
      <c r="J952" s="10" t="s">
        <v>2112</v>
      </c>
      <c r="K952" s="10" t="s">
        <v>2112</v>
      </c>
      <c r="L952" s="8"/>
      <c r="M952" s="10" t="s">
        <v>2157</v>
      </c>
      <c r="N952" s="10" t="s">
        <v>2217</v>
      </c>
      <c r="O952" s="10" t="s">
        <v>469</v>
      </c>
      <c r="P952" s="10" t="s">
        <v>381</v>
      </c>
    </row>
    <row r="953" spans="1:16" x14ac:dyDescent="0.3">
      <c r="A953" s="12">
        <v>49</v>
      </c>
      <c r="B953" s="10">
        <v>14.79</v>
      </c>
      <c r="C953" s="10">
        <f t="shared" si="56"/>
        <v>14.79</v>
      </c>
      <c r="D953" s="6">
        <f t="shared" si="57"/>
        <v>1.5343013468013466E-3</v>
      </c>
      <c r="E953" s="6">
        <v>3.3754629629629629E-3</v>
      </c>
      <c r="F953" s="6">
        <f t="shared" si="58"/>
        <v>7.4260185185185193E-3</v>
      </c>
      <c r="G953" s="6">
        <f t="shared" si="59"/>
        <v>1.1510328703703705E-2</v>
      </c>
      <c r="H953" s="10" t="s">
        <v>3711</v>
      </c>
      <c r="I953" s="16" t="s">
        <v>4910</v>
      </c>
      <c r="J953" s="10" t="s">
        <v>2115</v>
      </c>
      <c r="K953" s="10" t="s">
        <v>2115</v>
      </c>
      <c r="L953" s="8"/>
      <c r="M953" s="10" t="s">
        <v>2160</v>
      </c>
      <c r="N953" s="10" t="s">
        <v>4911</v>
      </c>
      <c r="O953" s="10" t="s">
        <v>497</v>
      </c>
      <c r="P953" s="10" t="s">
        <v>404</v>
      </c>
    </row>
    <row r="954" spans="1:16" x14ac:dyDescent="0.3">
      <c r="A954" s="12">
        <v>48</v>
      </c>
      <c r="B954" s="10">
        <v>14.82</v>
      </c>
      <c r="C954" s="10">
        <f t="shared" si="56"/>
        <v>14.82</v>
      </c>
      <c r="D954" s="6">
        <f t="shared" si="57"/>
        <v>1.5353535353535353E-3</v>
      </c>
      <c r="E954" s="6">
        <v>3.3777777777777777E-3</v>
      </c>
      <c r="F954" s="6">
        <f t="shared" si="58"/>
        <v>7.4311111111111114E-3</v>
      </c>
      <c r="G954" s="6">
        <f t="shared" si="59"/>
        <v>1.1518222222222223E-2</v>
      </c>
      <c r="H954" s="10" t="s">
        <v>3725</v>
      </c>
      <c r="I954" s="16" t="s">
        <v>4912</v>
      </c>
      <c r="J954" s="10" t="s">
        <v>2119</v>
      </c>
      <c r="K954" s="10" t="s">
        <v>2119</v>
      </c>
      <c r="L954" s="8"/>
      <c r="M954" s="10" t="s">
        <v>4893</v>
      </c>
      <c r="N954" s="10" t="s">
        <v>2224</v>
      </c>
      <c r="O954" s="10" t="s">
        <v>522</v>
      </c>
      <c r="P954" s="10" t="s">
        <v>428</v>
      </c>
    </row>
    <row r="955" spans="1:16" x14ac:dyDescent="0.3">
      <c r="A955" s="12">
        <v>47</v>
      </c>
      <c r="B955" s="10">
        <v>14.84</v>
      </c>
      <c r="C955" s="10">
        <f t="shared" si="56"/>
        <v>14.84</v>
      </c>
      <c r="D955" s="6">
        <f t="shared" si="57"/>
        <v>1.536405723905724E-3</v>
      </c>
      <c r="E955" s="6">
        <v>3.380092592592593E-3</v>
      </c>
      <c r="F955" s="6">
        <f t="shared" si="58"/>
        <v>7.4362037037037053E-3</v>
      </c>
      <c r="G955" s="6">
        <f t="shared" si="59"/>
        <v>1.1526115740740743E-2</v>
      </c>
      <c r="H955" s="10" t="s">
        <v>3730</v>
      </c>
      <c r="I955" s="16" t="s">
        <v>4913</v>
      </c>
      <c r="J955" s="10" t="s">
        <v>2122</v>
      </c>
      <c r="K955" s="10" t="s">
        <v>2122</v>
      </c>
      <c r="L955" s="8"/>
      <c r="M955" s="8"/>
      <c r="N955" s="10" t="s">
        <v>2228</v>
      </c>
      <c r="O955" s="10" t="s">
        <v>552</v>
      </c>
      <c r="P955" s="10" t="s">
        <v>449</v>
      </c>
    </row>
    <row r="956" spans="1:16" x14ac:dyDescent="0.3">
      <c r="A956" s="12">
        <v>46</v>
      </c>
      <c r="B956" s="10">
        <v>14.87</v>
      </c>
      <c r="C956" s="10">
        <f t="shared" si="56"/>
        <v>14.87</v>
      </c>
      <c r="D956" s="6">
        <f t="shared" si="57"/>
        <v>1.5374579124579125E-3</v>
      </c>
      <c r="E956" s="6">
        <v>3.3824074074074078E-3</v>
      </c>
      <c r="F956" s="6">
        <f t="shared" si="58"/>
        <v>7.4412962962962974E-3</v>
      </c>
      <c r="G956" s="6">
        <f t="shared" si="59"/>
        <v>1.1534009259259261E-2</v>
      </c>
      <c r="H956" s="10" t="s">
        <v>3744</v>
      </c>
      <c r="I956" s="16" t="s">
        <v>4914</v>
      </c>
      <c r="J956" s="10" t="s">
        <v>2125</v>
      </c>
      <c r="K956" s="10" t="s">
        <v>2125</v>
      </c>
      <c r="L956" s="10" t="s">
        <v>2163</v>
      </c>
      <c r="M956" s="10" t="s">
        <v>2164</v>
      </c>
      <c r="N956" s="10" t="s">
        <v>2231</v>
      </c>
      <c r="O956" s="10" t="s">
        <v>580</v>
      </c>
      <c r="P956" s="10" t="s">
        <v>474</v>
      </c>
    </row>
    <row r="957" spans="1:16" x14ac:dyDescent="0.3">
      <c r="A957" s="12">
        <v>45</v>
      </c>
      <c r="B957" s="10">
        <v>14.91</v>
      </c>
      <c r="C957" s="10">
        <f t="shared" si="56"/>
        <v>14.91</v>
      </c>
      <c r="D957" s="6">
        <f t="shared" si="57"/>
        <v>1.5390361952861953E-3</v>
      </c>
      <c r="E957" s="6">
        <v>3.3858796296296302E-3</v>
      </c>
      <c r="F957" s="6">
        <f t="shared" si="58"/>
        <v>7.4489351851851869E-3</v>
      </c>
      <c r="G957" s="6">
        <f t="shared" si="59"/>
        <v>1.154584953703704E-2</v>
      </c>
      <c r="H957" s="10" t="s">
        <v>4915</v>
      </c>
      <c r="I957" s="16" t="s">
        <v>4916</v>
      </c>
      <c r="J957" s="10" t="s">
        <v>2128</v>
      </c>
      <c r="K957" s="10" t="s">
        <v>2128</v>
      </c>
      <c r="L957" s="8"/>
      <c r="M957" s="10" t="s">
        <v>2167</v>
      </c>
      <c r="N957" s="10" t="s">
        <v>4917</v>
      </c>
      <c r="O957" s="10" t="s">
        <v>606</v>
      </c>
      <c r="P957" s="10" t="s">
        <v>497</v>
      </c>
    </row>
    <row r="958" spans="1:16" x14ac:dyDescent="0.3">
      <c r="A958" s="12">
        <v>44</v>
      </c>
      <c r="B958" s="10">
        <v>14.94</v>
      </c>
      <c r="C958" s="10">
        <f t="shared" si="56"/>
        <v>14.94</v>
      </c>
      <c r="D958" s="6">
        <f t="shared" si="57"/>
        <v>1.540088383838384E-3</v>
      </c>
      <c r="E958" s="6">
        <v>3.388194444444445E-3</v>
      </c>
      <c r="F958" s="6">
        <f t="shared" si="58"/>
        <v>7.4540277777777799E-3</v>
      </c>
      <c r="G958" s="6">
        <f t="shared" si="59"/>
        <v>1.1553743055555558E-2</v>
      </c>
      <c r="H958" s="10" t="s">
        <v>4918</v>
      </c>
      <c r="I958" s="16" t="s">
        <v>4919</v>
      </c>
      <c r="J958" s="10" t="s">
        <v>2132</v>
      </c>
      <c r="K958" s="10" t="s">
        <v>2132</v>
      </c>
      <c r="L958" s="8"/>
      <c r="M958" s="10" t="s">
        <v>2170</v>
      </c>
      <c r="N958" s="10" t="s">
        <v>4920</v>
      </c>
      <c r="O958" s="10" t="s">
        <v>635</v>
      </c>
      <c r="P958" s="10" t="s">
        <v>522</v>
      </c>
    </row>
    <row r="959" spans="1:16" x14ac:dyDescent="0.3">
      <c r="A959" s="12">
        <v>43</v>
      </c>
      <c r="B959" s="10">
        <v>14.97</v>
      </c>
      <c r="C959" s="10">
        <f t="shared" si="56"/>
        <v>14.97</v>
      </c>
      <c r="D959" s="6">
        <f t="shared" si="57"/>
        <v>1.5411405723905725E-3</v>
      </c>
      <c r="E959" s="6">
        <v>3.3905092592592598E-3</v>
      </c>
      <c r="F959" s="6">
        <f t="shared" si="58"/>
        <v>7.459120370370372E-3</v>
      </c>
      <c r="G959" s="6">
        <f t="shared" si="59"/>
        <v>1.1561636574074077E-2</v>
      </c>
      <c r="H959" s="10" t="s">
        <v>4921</v>
      </c>
      <c r="I959" s="16" t="s">
        <v>4922</v>
      </c>
      <c r="J959" s="10" t="s">
        <v>2135</v>
      </c>
      <c r="K959" s="10" t="s">
        <v>2135</v>
      </c>
      <c r="L959" s="8"/>
      <c r="M959" s="10" t="s">
        <v>2174</v>
      </c>
      <c r="N959" s="10" t="s">
        <v>4923</v>
      </c>
      <c r="O959" s="10" t="s">
        <v>659</v>
      </c>
      <c r="P959" s="10" t="s">
        <v>542</v>
      </c>
    </row>
    <row r="960" spans="1:16" x14ac:dyDescent="0.3">
      <c r="A960" s="12">
        <v>42</v>
      </c>
      <c r="B960" s="10">
        <v>15.01</v>
      </c>
      <c r="C960" s="10">
        <f t="shared" si="56"/>
        <v>15.01</v>
      </c>
      <c r="D960" s="6">
        <f t="shared" si="57"/>
        <v>1.5427188552188549E-3</v>
      </c>
      <c r="E960" s="6">
        <v>3.3939814814814813E-3</v>
      </c>
      <c r="F960" s="6">
        <f t="shared" si="58"/>
        <v>7.4667592592592598E-3</v>
      </c>
      <c r="G960" s="6">
        <f t="shared" si="59"/>
        <v>1.1573476851851852E-2</v>
      </c>
      <c r="H960" s="10" t="s">
        <v>4924</v>
      </c>
      <c r="I960" s="16" t="s">
        <v>4925</v>
      </c>
      <c r="J960" s="10" t="s">
        <v>4926</v>
      </c>
      <c r="K960" s="10" t="s">
        <v>4926</v>
      </c>
      <c r="L960" s="8"/>
      <c r="M960" s="8"/>
      <c r="N960" s="10" t="s">
        <v>2243</v>
      </c>
      <c r="O960" s="10" t="s">
        <v>690</v>
      </c>
      <c r="P960" s="10" t="s">
        <v>569</v>
      </c>
    </row>
    <row r="961" spans="1:16" x14ac:dyDescent="0.3">
      <c r="A961" s="12">
        <v>41</v>
      </c>
      <c r="B961" s="10">
        <v>15.04</v>
      </c>
      <c r="C961" s="10">
        <f t="shared" si="56"/>
        <v>15.04</v>
      </c>
      <c r="D961" s="6">
        <f t="shared" si="57"/>
        <v>1.5437710437710436E-3</v>
      </c>
      <c r="E961" s="6">
        <v>3.3962962962962961E-3</v>
      </c>
      <c r="F961" s="6">
        <f t="shared" si="58"/>
        <v>7.4718518518518519E-3</v>
      </c>
      <c r="G961" s="6">
        <f t="shared" si="59"/>
        <v>1.158137037037037E-2</v>
      </c>
      <c r="H961" s="10" t="s">
        <v>4927</v>
      </c>
      <c r="I961" s="16" t="s">
        <v>4928</v>
      </c>
      <c r="J961" s="10" t="s">
        <v>4929</v>
      </c>
      <c r="K961" s="10" t="s">
        <v>4929</v>
      </c>
      <c r="L961" s="10" t="s">
        <v>2173</v>
      </c>
      <c r="M961" s="10" t="s">
        <v>2177</v>
      </c>
      <c r="N961" s="10" t="s">
        <v>2247</v>
      </c>
      <c r="O961" s="10" t="s">
        <v>716</v>
      </c>
      <c r="P961" s="10" t="s">
        <v>592</v>
      </c>
    </row>
    <row r="962" spans="1:16" x14ac:dyDescent="0.3">
      <c r="A962" s="12">
        <v>40</v>
      </c>
      <c r="B962" s="10">
        <v>15.07</v>
      </c>
      <c r="C962" s="10">
        <f t="shared" ref="C962:C1001" si="60">IF(B962="","-",B962)</f>
        <v>15.07</v>
      </c>
      <c r="D962" s="6">
        <f t="shared" ref="D962:D1001" si="61">E962/2.2</f>
        <v>1.5453493265993265E-3</v>
      </c>
      <c r="E962" s="6">
        <v>3.3997685185185185E-3</v>
      </c>
      <c r="F962" s="6">
        <f t="shared" ref="F962:F1001" si="62">E962*2.2</f>
        <v>7.4794907407407414E-3</v>
      </c>
      <c r="G962" s="6">
        <f t="shared" ref="G962:G1001" si="63">F962*1.55</f>
        <v>1.1593210648148149E-2</v>
      </c>
      <c r="H962" s="10" t="s">
        <v>4930</v>
      </c>
      <c r="I962" s="16" t="s">
        <v>4931</v>
      </c>
      <c r="J962" s="10" t="s">
        <v>2142</v>
      </c>
      <c r="K962" s="10" t="s">
        <v>2142</v>
      </c>
      <c r="L962" s="8"/>
      <c r="M962" s="10" t="s">
        <v>4932</v>
      </c>
      <c r="N962" s="10" t="s">
        <v>4933</v>
      </c>
      <c r="O962" s="10" t="s">
        <v>746</v>
      </c>
      <c r="P962" s="10" t="s">
        <v>617</v>
      </c>
    </row>
    <row r="963" spans="1:16" x14ac:dyDescent="0.3">
      <c r="A963" s="12">
        <v>39</v>
      </c>
      <c r="B963" s="10">
        <v>15.11</v>
      </c>
      <c r="C963" s="10">
        <f t="shared" si="60"/>
        <v>15.11</v>
      </c>
      <c r="D963" s="6">
        <f t="shared" si="61"/>
        <v>1.546401515151515E-3</v>
      </c>
      <c r="E963" s="6">
        <v>3.4020833333333333E-3</v>
      </c>
      <c r="F963" s="6">
        <f t="shared" si="62"/>
        <v>7.4845833333333335E-3</v>
      </c>
      <c r="G963" s="6">
        <f t="shared" si="63"/>
        <v>1.1601104166666668E-2</v>
      </c>
      <c r="H963" s="10" t="s">
        <v>3809</v>
      </c>
      <c r="I963" s="16" t="s">
        <v>4934</v>
      </c>
      <c r="J963" s="10" t="s">
        <v>2145</v>
      </c>
      <c r="K963" s="10" t="s">
        <v>2145</v>
      </c>
      <c r="L963" s="8"/>
      <c r="M963" s="10" t="s">
        <v>2180</v>
      </c>
      <c r="N963" s="10" t="s">
        <v>4935</v>
      </c>
      <c r="O963" s="10" t="s">
        <v>776</v>
      </c>
      <c r="P963" s="10" t="s">
        <v>643</v>
      </c>
    </row>
    <row r="964" spans="1:16" x14ac:dyDescent="0.3">
      <c r="A964" s="12">
        <v>38</v>
      </c>
      <c r="B964" s="10">
        <v>15.14</v>
      </c>
      <c r="C964" s="10">
        <f t="shared" si="60"/>
        <v>15.14</v>
      </c>
      <c r="D964" s="6">
        <f t="shared" si="61"/>
        <v>1.547979797979798E-3</v>
      </c>
      <c r="E964" s="6">
        <v>3.4055555555555558E-3</v>
      </c>
      <c r="F964" s="6">
        <f t="shared" si="62"/>
        <v>7.492222222222223E-3</v>
      </c>
      <c r="G964" s="6">
        <f t="shared" si="63"/>
        <v>1.1612944444444447E-2</v>
      </c>
      <c r="H964" s="10" t="s">
        <v>3816</v>
      </c>
      <c r="I964" s="16" t="s">
        <v>4936</v>
      </c>
      <c r="J964" s="10" t="s">
        <v>2148</v>
      </c>
      <c r="K964" s="10" t="s">
        <v>2148</v>
      </c>
      <c r="L964" s="8"/>
      <c r="M964" s="8"/>
      <c r="N964" s="10" t="s">
        <v>14</v>
      </c>
      <c r="O964" s="10" t="s">
        <v>802</v>
      </c>
      <c r="P964" s="10" t="s">
        <v>665</v>
      </c>
    </row>
    <row r="965" spans="1:16" x14ac:dyDescent="0.3">
      <c r="A965" s="12">
        <v>37</v>
      </c>
      <c r="B965" s="10">
        <v>15.17</v>
      </c>
      <c r="C965" s="10">
        <f t="shared" si="60"/>
        <v>15.17</v>
      </c>
      <c r="D965" s="6">
        <f t="shared" si="61"/>
        <v>1.5490319865319865E-3</v>
      </c>
      <c r="E965" s="6">
        <v>3.4078703703703706E-3</v>
      </c>
      <c r="F965" s="6">
        <f t="shared" si="62"/>
        <v>7.497314814814816E-3</v>
      </c>
      <c r="G965" s="6">
        <f t="shared" si="63"/>
        <v>1.1620837962962965E-2</v>
      </c>
      <c r="H965" s="10" t="s">
        <v>4937</v>
      </c>
      <c r="I965" s="16" t="s">
        <v>4938</v>
      </c>
      <c r="J965" s="10" t="s">
        <v>2151</v>
      </c>
      <c r="K965" s="10" t="s">
        <v>2151</v>
      </c>
      <c r="L965" s="8"/>
      <c r="M965" s="10" t="s">
        <v>2184</v>
      </c>
      <c r="N965" s="10" t="s">
        <v>44</v>
      </c>
      <c r="O965" s="10" t="s">
        <v>833</v>
      </c>
      <c r="P965" s="10" t="s">
        <v>690</v>
      </c>
    </row>
    <row r="966" spans="1:16" x14ac:dyDescent="0.3">
      <c r="A966" s="12">
        <v>36</v>
      </c>
      <c r="B966" s="10">
        <v>15.21</v>
      </c>
      <c r="C966" s="10">
        <f t="shared" si="60"/>
        <v>15.21</v>
      </c>
      <c r="D966" s="6">
        <f t="shared" si="61"/>
        <v>1.550084175084175E-3</v>
      </c>
      <c r="E966" s="6">
        <v>3.4101851851851854E-3</v>
      </c>
      <c r="F966" s="6">
        <f t="shared" si="62"/>
        <v>7.5024074074074082E-3</v>
      </c>
      <c r="G966" s="6">
        <f t="shared" si="63"/>
        <v>1.1628731481481483E-2</v>
      </c>
      <c r="H966" s="10" t="s">
        <v>4939</v>
      </c>
      <c r="I966" s="16" t="s">
        <v>4940</v>
      </c>
      <c r="J966" s="10" t="s">
        <v>2155</v>
      </c>
      <c r="K966" s="10" t="s">
        <v>2155</v>
      </c>
      <c r="L966" s="8"/>
      <c r="M966" s="10" t="s">
        <v>2187</v>
      </c>
      <c r="N966" s="10" t="s">
        <v>75</v>
      </c>
      <c r="O966" s="10" t="s">
        <v>864</v>
      </c>
      <c r="P966" s="10" t="s">
        <v>716</v>
      </c>
    </row>
    <row r="967" spans="1:16" x14ac:dyDescent="0.3">
      <c r="A967" s="12">
        <v>35</v>
      </c>
      <c r="B967" s="10">
        <v>15.24</v>
      </c>
      <c r="C967" s="10">
        <f t="shared" si="60"/>
        <v>15.24</v>
      </c>
      <c r="D967" s="6">
        <f t="shared" si="61"/>
        <v>1.551662457912458E-3</v>
      </c>
      <c r="E967" s="6">
        <v>3.4136574074074078E-3</v>
      </c>
      <c r="F967" s="6">
        <f t="shared" si="62"/>
        <v>7.5100462962962976E-3</v>
      </c>
      <c r="G967" s="6">
        <f t="shared" si="63"/>
        <v>1.1640571759259262E-2</v>
      </c>
      <c r="H967" s="10" t="s">
        <v>4941</v>
      </c>
      <c r="I967" s="16" t="s">
        <v>4942</v>
      </c>
      <c r="J967" s="10" t="s">
        <v>2158</v>
      </c>
      <c r="K967" s="10" t="s">
        <v>2158</v>
      </c>
      <c r="L967" s="10" t="s">
        <v>2183</v>
      </c>
      <c r="M967" s="10" t="s">
        <v>2190</v>
      </c>
      <c r="N967" s="10" t="s">
        <v>106</v>
      </c>
      <c r="O967" s="10" t="s">
        <v>890</v>
      </c>
      <c r="P967" s="10" t="s">
        <v>742</v>
      </c>
    </row>
    <row r="968" spans="1:16" x14ac:dyDescent="0.3">
      <c r="A968" s="12">
        <v>34</v>
      </c>
      <c r="B968" s="10">
        <v>15.29</v>
      </c>
      <c r="C968" s="10">
        <f t="shared" si="60"/>
        <v>15.29</v>
      </c>
      <c r="D968" s="6">
        <f t="shared" si="61"/>
        <v>1.5532407407407407E-3</v>
      </c>
      <c r="E968" s="6">
        <v>3.4171296296296298E-3</v>
      </c>
      <c r="F968" s="6">
        <f t="shared" si="62"/>
        <v>7.5176851851851863E-3</v>
      </c>
      <c r="G968" s="6">
        <f t="shared" si="63"/>
        <v>1.1652412037037039E-2</v>
      </c>
      <c r="H968" s="10" t="s">
        <v>3848</v>
      </c>
      <c r="I968" s="16" t="s">
        <v>4943</v>
      </c>
      <c r="J968" s="10" t="s">
        <v>2161</v>
      </c>
      <c r="K968" s="10" t="s">
        <v>2161</v>
      </c>
      <c r="L968" s="8"/>
      <c r="M968" s="10" t="s">
        <v>4901</v>
      </c>
      <c r="N968" s="10" t="s">
        <v>120</v>
      </c>
      <c r="O968" s="10" t="s">
        <v>922</v>
      </c>
      <c r="P968" s="10" t="s">
        <v>767</v>
      </c>
    </row>
    <row r="969" spans="1:16" x14ac:dyDescent="0.3">
      <c r="A969" s="12">
        <v>33</v>
      </c>
      <c r="B969" s="10">
        <v>15.34</v>
      </c>
      <c r="C969" s="10">
        <f t="shared" si="60"/>
        <v>15.34</v>
      </c>
      <c r="D969" s="6">
        <f t="shared" si="61"/>
        <v>1.5542929292929292E-3</v>
      </c>
      <c r="E969" s="6">
        <v>3.4194444444444446E-3</v>
      </c>
      <c r="F969" s="6">
        <f t="shared" si="62"/>
        <v>7.5227777777777784E-3</v>
      </c>
      <c r="G969" s="6">
        <f t="shared" si="63"/>
        <v>1.1660305555555557E-2</v>
      </c>
      <c r="H969" s="10" t="s">
        <v>4944</v>
      </c>
      <c r="I969" s="16" t="s">
        <v>4945</v>
      </c>
      <c r="J969" s="10" t="s">
        <v>2165</v>
      </c>
      <c r="K969" s="10" t="s">
        <v>2165</v>
      </c>
      <c r="L969" s="8"/>
      <c r="M969" s="10" t="s">
        <v>2194</v>
      </c>
      <c r="N969" s="10" t="s">
        <v>151</v>
      </c>
      <c r="O969" s="10" t="s">
        <v>953</v>
      </c>
      <c r="P969" s="10" t="s">
        <v>793</v>
      </c>
    </row>
    <row r="970" spans="1:16" x14ac:dyDescent="0.3">
      <c r="A970" s="12">
        <v>32</v>
      </c>
      <c r="B970" s="10">
        <v>15.39</v>
      </c>
      <c r="C970" s="10">
        <f t="shared" si="60"/>
        <v>15.39</v>
      </c>
      <c r="D970" s="6">
        <f t="shared" si="61"/>
        <v>1.5553451178451179E-3</v>
      </c>
      <c r="E970" s="6">
        <v>3.4217592592592594E-3</v>
      </c>
      <c r="F970" s="6">
        <f t="shared" si="62"/>
        <v>7.5278703703703714E-3</v>
      </c>
      <c r="G970" s="6">
        <f t="shared" si="63"/>
        <v>1.1668199074074076E-2</v>
      </c>
      <c r="H970" s="10" t="s">
        <v>4946</v>
      </c>
      <c r="I970" s="16" t="s">
        <v>4947</v>
      </c>
      <c r="J970" s="10" t="s">
        <v>2168</v>
      </c>
      <c r="K970" s="10" t="s">
        <v>2168</v>
      </c>
      <c r="L970" s="8"/>
      <c r="M970" s="8"/>
      <c r="N970" s="10" t="s">
        <v>182</v>
      </c>
      <c r="O970" s="10" t="s">
        <v>984</v>
      </c>
      <c r="P970" s="10" t="s">
        <v>820</v>
      </c>
    </row>
    <row r="971" spans="1:16" x14ac:dyDescent="0.3">
      <c r="A971" s="12">
        <v>31</v>
      </c>
      <c r="B971" s="10">
        <v>15.44</v>
      </c>
      <c r="C971" s="10">
        <f t="shared" si="60"/>
        <v>15.44</v>
      </c>
      <c r="D971" s="6">
        <f t="shared" si="61"/>
        <v>1.5563973063973063E-3</v>
      </c>
      <c r="E971" s="6">
        <v>3.4240740740740742E-3</v>
      </c>
      <c r="F971" s="6">
        <f t="shared" si="62"/>
        <v>7.5329629629629635E-3</v>
      </c>
      <c r="G971" s="6">
        <f t="shared" si="63"/>
        <v>1.1676092592592594E-2</v>
      </c>
      <c r="H971" s="10" t="s">
        <v>3872</v>
      </c>
      <c r="I971" s="16" t="s">
        <v>4948</v>
      </c>
      <c r="J971" s="10" t="s">
        <v>2171</v>
      </c>
      <c r="K971" s="10" t="s">
        <v>2171</v>
      </c>
      <c r="L971" s="8"/>
      <c r="M971" s="10" t="s">
        <v>2197</v>
      </c>
      <c r="N971" s="10" t="s">
        <v>213</v>
      </c>
      <c r="O971" s="10" t="s">
        <v>1011</v>
      </c>
      <c r="P971" s="10" t="s">
        <v>841</v>
      </c>
    </row>
    <row r="972" spans="1:16" x14ac:dyDescent="0.3">
      <c r="A972" s="12">
        <v>30</v>
      </c>
      <c r="B972" s="10">
        <v>15.49</v>
      </c>
      <c r="C972" s="10">
        <f t="shared" si="60"/>
        <v>15.49</v>
      </c>
      <c r="D972" s="6">
        <f t="shared" si="61"/>
        <v>1.5579755892255892E-3</v>
      </c>
      <c r="E972" s="6">
        <v>3.4275462962962966E-3</v>
      </c>
      <c r="F972" s="6">
        <f t="shared" si="62"/>
        <v>7.540601851851853E-3</v>
      </c>
      <c r="G972" s="6">
        <f t="shared" si="63"/>
        <v>1.1687932870370373E-2</v>
      </c>
      <c r="H972" s="10" t="s">
        <v>3884</v>
      </c>
      <c r="I972" s="16" t="s">
        <v>4949</v>
      </c>
      <c r="J972" s="10" t="s">
        <v>2175</v>
      </c>
      <c r="K972" s="10" t="s">
        <v>2175</v>
      </c>
      <c r="L972" s="10" t="s">
        <v>2193</v>
      </c>
      <c r="M972" s="10" t="s">
        <v>2200</v>
      </c>
      <c r="N972" s="10" t="s">
        <v>227</v>
      </c>
      <c r="O972" s="10" t="s">
        <v>1043</v>
      </c>
      <c r="P972" s="10" t="s">
        <v>868</v>
      </c>
    </row>
    <row r="973" spans="1:16" x14ac:dyDescent="0.3">
      <c r="A973" s="12">
        <v>29</v>
      </c>
      <c r="B973" s="10">
        <v>15.54</v>
      </c>
      <c r="C973" s="10">
        <f t="shared" si="60"/>
        <v>15.54</v>
      </c>
      <c r="D973" s="6">
        <f t="shared" si="61"/>
        <v>1.5590277777777779E-3</v>
      </c>
      <c r="E973" s="6">
        <v>3.4298611111111114E-3</v>
      </c>
      <c r="F973" s="6">
        <f t="shared" si="62"/>
        <v>7.545694444444446E-3</v>
      </c>
      <c r="G973" s="6">
        <f t="shared" si="63"/>
        <v>1.1695826388888891E-2</v>
      </c>
      <c r="H973" s="10" t="s">
        <v>4950</v>
      </c>
      <c r="I973" s="16" t="s">
        <v>4951</v>
      </c>
      <c r="J973" s="10" t="s">
        <v>2178</v>
      </c>
      <c r="K973" s="10" t="s">
        <v>2178</v>
      </c>
      <c r="L973" s="8"/>
      <c r="M973" s="10" t="s">
        <v>4952</v>
      </c>
      <c r="N973" s="10" t="s">
        <v>260</v>
      </c>
      <c r="O973" s="10" t="s">
        <v>1076</v>
      </c>
      <c r="P973" s="10" t="s">
        <v>893</v>
      </c>
    </row>
    <row r="974" spans="1:16" x14ac:dyDescent="0.3">
      <c r="A974" s="12">
        <v>28</v>
      </c>
      <c r="B974" s="10">
        <v>15.59</v>
      </c>
      <c r="C974" s="10">
        <f t="shared" si="60"/>
        <v>15.59</v>
      </c>
      <c r="D974" s="6">
        <f t="shared" si="61"/>
        <v>1.5606060606060605E-3</v>
      </c>
      <c r="E974" s="6">
        <v>3.4333333333333334E-3</v>
      </c>
      <c r="F974" s="6">
        <f t="shared" si="62"/>
        <v>7.5533333333333338E-3</v>
      </c>
      <c r="G974" s="6">
        <f t="shared" si="63"/>
        <v>1.1707666666666668E-2</v>
      </c>
      <c r="H974" s="10" t="s">
        <v>3906</v>
      </c>
      <c r="I974" s="16" t="s">
        <v>4953</v>
      </c>
      <c r="J974" s="10" t="s">
        <v>2181</v>
      </c>
      <c r="K974" s="10" t="s">
        <v>2181</v>
      </c>
      <c r="L974" s="8"/>
      <c r="M974" s="10" t="s">
        <v>2204</v>
      </c>
      <c r="N974" s="10" t="s">
        <v>291</v>
      </c>
      <c r="O974" s="10" t="s">
        <v>1107</v>
      </c>
      <c r="P974" s="10" t="s">
        <v>922</v>
      </c>
    </row>
    <row r="975" spans="1:16" x14ac:dyDescent="0.3">
      <c r="A975" s="12">
        <v>27</v>
      </c>
      <c r="B975" s="10">
        <v>15.64</v>
      </c>
      <c r="C975" s="10">
        <f t="shared" si="60"/>
        <v>15.64</v>
      </c>
      <c r="D975" s="6">
        <f t="shared" si="61"/>
        <v>1.561658249158249E-3</v>
      </c>
      <c r="E975" s="6">
        <v>3.4356481481481482E-3</v>
      </c>
      <c r="F975" s="6">
        <f t="shared" si="62"/>
        <v>7.5584259259259268E-3</v>
      </c>
      <c r="G975" s="6">
        <f t="shared" si="63"/>
        <v>1.1715560185185186E-2</v>
      </c>
      <c r="H975" s="10" t="s">
        <v>4954</v>
      </c>
      <c r="I975" s="16" t="s">
        <v>4955</v>
      </c>
      <c r="J975" s="10" t="s">
        <v>4956</v>
      </c>
      <c r="K975" s="10" t="s">
        <v>4956</v>
      </c>
      <c r="L975" s="8"/>
      <c r="M975" s="10" t="s">
        <v>2207</v>
      </c>
      <c r="N975" s="10" t="s">
        <v>321</v>
      </c>
      <c r="O975" s="10" t="s">
        <v>1140</v>
      </c>
      <c r="P975" s="10" t="s">
        <v>947</v>
      </c>
    </row>
    <row r="976" spans="1:16" x14ac:dyDescent="0.3">
      <c r="A976" s="12">
        <v>26</v>
      </c>
      <c r="B976" s="10">
        <v>15.69</v>
      </c>
      <c r="C976" s="10">
        <f t="shared" si="60"/>
        <v>15.69</v>
      </c>
      <c r="D976" s="6">
        <f t="shared" si="61"/>
        <v>1.5684974747474747E-3</v>
      </c>
      <c r="E976" s="6">
        <v>3.4506944444444446E-3</v>
      </c>
      <c r="F976" s="6">
        <f t="shared" si="62"/>
        <v>7.5915277777777786E-3</v>
      </c>
      <c r="G976" s="6">
        <f t="shared" si="63"/>
        <v>1.1766868055555556E-2</v>
      </c>
      <c r="H976" s="10" t="s">
        <v>4957</v>
      </c>
      <c r="I976" s="16" t="s">
        <v>4958</v>
      </c>
      <c r="J976" s="10" t="s">
        <v>4396</v>
      </c>
      <c r="K976" s="10" t="s">
        <v>4396</v>
      </c>
      <c r="L976" s="8"/>
      <c r="M976" s="10" t="s">
        <v>2210</v>
      </c>
      <c r="N976" s="10" t="s">
        <v>335</v>
      </c>
      <c r="O976" s="10" t="s">
        <v>1170</v>
      </c>
      <c r="P976" s="10" t="s">
        <v>974</v>
      </c>
    </row>
    <row r="977" spans="1:16" x14ac:dyDescent="0.3">
      <c r="A977" s="12">
        <v>25</v>
      </c>
      <c r="B977" s="10">
        <v>15.74</v>
      </c>
      <c r="C977" s="10">
        <f t="shared" si="60"/>
        <v>15.74</v>
      </c>
      <c r="D977" s="6">
        <f t="shared" si="61"/>
        <v>1.5642887205387205E-3</v>
      </c>
      <c r="E977" s="6">
        <v>3.4414351851851854E-3</v>
      </c>
      <c r="F977" s="6">
        <f t="shared" si="62"/>
        <v>7.5711574074074084E-3</v>
      </c>
      <c r="G977" s="6">
        <f t="shared" si="63"/>
        <v>1.1735293981481484E-2</v>
      </c>
      <c r="H977" s="10" t="s">
        <v>4959</v>
      </c>
      <c r="I977" s="16" t="s">
        <v>4960</v>
      </c>
      <c r="J977" s="10" t="s">
        <v>2188</v>
      </c>
      <c r="K977" s="10" t="s">
        <v>2188</v>
      </c>
      <c r="L977" s="10" t="s">
        <v>2203</v>
      </c>
      <c r="M977" s="10" t="s">
        <v>4908</v>
      </c>
      <c r="N977" s="10" t="s">
        <v>365</v>
      </c>
      <c r="O977" s="10" t="s">
        <v>1203</v>
      </c>
      <c r="P977" s="10" t="s">
        <v>1002</v>
      </c>
    </row>
    <row r="978" spans="1:16" x14ac:dyDescent="0.3">
      <c r="A978" s="12">
        <v>24</v>
      </c>
      <c r="B978" s="10">
        <v>15.79</v>
      </c>
      <c r="C978" s="10">
        <f t="shared" si="60"/>
        <v>15.79</v>
      </c>
      <c r="D978" s="6">
        <f t="shared" si="61"/>
        <v>1.565340909090909E-3</v>
      </c>
      <c r="E978" s="6">
        <v>3.4437500000000002E-3</v>
      </c>
      <c r="F978" s="6">
        <f t="shared" si="62"/>
        <v>7.5762500000000014E-3</v>
      </c>
      <c r="G978" s="6">
        <f t="shared" si="63"/>
        <v>1.1743187500000002E-2</v>
      </c>
      <c r="H978" s="10" t="s">
        <v>4961</v>
      </c>
      <c r="I978" s="16" t="s">
        <v>4962</v>
      </c>
      <c r="J978" s="10" t="s">
        <v>4392</v>
      </c>
      <c r="K978" s="10" t="s">
        <v>4392</v>
      </c>
      <c r="L978" s="8"/>
      <c r="M978" s="8"/>
      <c r="N978" s="10" t="s">
        <v>395</v>
      </c>
      <c r="O978" s="10" t="s">
        <v>1236</v>
      </c>
      <c r="P978" s="10" t="s">
        <v>1029</v>
      </c>
    </row>
    <row r="979" spans="1:16" x14ac:dyDescent="0.3">
      <c r="A979" s="12">
        <v>23</v>
      </c>
      <c r="B979" s="10">
        <v>15.84</v>
      </c>
      <c r="C979" s="10">
        <f t="shared" si="60"/>
        <v>15.84</v>
      </c>
      <c r="D979" s="6">
        <f t="shared" si="61"/>
        <v>1.5669191919191919E-3</v>
      </c>
      <c r="E979" s="6">
        <v>3.4472222222222222E-3</v>
      </c>
      <c r="F979" s="6">
        <f t="shared" si="62"/>
        <v>7.5838888888888891E-3</v>
      </c>
      <c r="G979" s="6">
        <f t="shared" si="63"/>
        <v>1.1755027777777779E-2</v>
      </c>
      <c r="H979" s="10" t="s">
        <v>4963</v>
      </c>
      <c r="I979" s="16" t="s">
        <v>4964</v>
      </c>
      <c r="J979" s="10" t="s">
        <v>4355</v>
      </c>
      <c r="K979" s="10" t="s">
        <v>4355</v>
      </c>
      <c r="L979" s="8"/>
      <c r="M979" s="10" t="s">
        <v>2214</v>
      </c>
      <c r="N979" s="10" t="s">
        <v>426</v>
      </c>
      <c r="O979" s="10" t="s">
        <v>1268</v>
      </c>
      <c r="P979" s="10" t="s">
        <v>1058</v>
      </c>
    </row>
    <row r="980" spans="1:16" x14ac:dyDescent="0.3">
      <c r="A980" s="12">
        <v>22</v>
      </c>
      <c r="B980" s="10">
        <v>15.89</v>
      </c>
      <c r="C980" s="10">
        <f t="shared" si="60"/>
        <v>15.89</v>
      </c>
      <c r="D980" s="6">
        <f t="shared" si="61"/>
        <v>1.5679713804713803E-3</v>
      </c>
      <c r="E980" s="6">
        <v>3.449537037037037E-3</v>
      </c>
      <c r="F980" s="6">
        <f t="shared" si="62"/>
        <v>7.5889814814814821E-3</v>
      </c>
      <c r="G980" s="6">
        <f t="shared" si="63"/>
        <v>1.1762921296296297E-2</v>
      </c>
      <c r="H980" s="10" t="s">
        <v>4965</v>
      </c>
      <c r="I980" s="16" t="s">
        <v>4966</v>
      </c>
      <c r="J980" s="10" t="s">
        <v>2195</v>
      </c>
      <c r="K980" s="10" t="s">
        <v>2195</v>
      </c>
      <c r="L980" s="8"/>
      <c r="M980" s="10" t="s">
        <v>2217</v>
      </c>
      <c r="N980" s="10" t="s">
        <v>442</v>
      </c>
      <c r="O980" s="10" t="s">
        <v>1301</v>
      </c>
      <c r="P980" s="10" t="s">
        <v>1085</v>
      </c>
    </row>
    <row r="981" spans="1:16" x14ac:dyDescent="0.3">
      <c r="A981" s="12">
        <v>21</v>
      </c>
      <c r="B981" s="10">
        <v>15.94</v>
      </c>
      <c r="C981" s="10">
        <f t="shared" si="60"/>
        <v>15.94</v>
      </c>
      <c r="D981" s="6">
        <f t="shared" si="61"/>
        <v>1.5690235690235688E-3</v>
      </c>
      <c r="E981" s="6">
        <v>3.4518518518518518E-3</v>
      </c>
      <c r="F981" s="6">
        <f t="shared" si="62"/>
        <v>7.5940740740740743E-3</v>
      </c>
      <c r="G981" s="6">
        <f t="shared" si="63"/>
        <v>1.1770814814814816E-2</v>
      </c>
      <c r="H981" s="10" t="s">
        <v>4967</v>
      </c>
      <c r="I981" s="16" t="s">
        <v>4968</v>
      </c>
      <c r="J981" s="10" t="s">
        <v>4969</v>
      </c>
      <c r="K981" s="10" t="s">
        <v>4969</v>
      </c>
      <c r="L981" s="8"/>
      <c r="M981" s="10" t="s">
        <v>4911</v>
      </c>
      <c r="N981" s="10" t="s">
        <v>472</v>
      </c>
      <c r="O981" s="10" t="s">
        <v>1335</v>
      </c>
      <c r="P981" s="10" t="s">
        <v>1107</v>
      </c>
    </row>
    <row r="982" spans="1:16" x14ac:dyDescent="0.3">
      <c r="A982" s="12">
        <v>20</v>
      </c>
      <c r="B982" s="10">
        <v>15.99</v>
      </c>
      <c r="C982" s="10">
        <f t="shared" si="60"/>
        <v>15.99</v>
      </c>
      <c r="D982" s="6">
        <f t="shared" si="61"/>
        <v>1.5706018518518519E-3</v>
      </c>
      <c r="E982" s="6">
        <v>3.4553240740740742E-3</v>
      </c>
      <c r="F982" s="6">
        <f t="shared" si="62"/>
        <v>7.6017129629629638E-3</v>
      </c>
      <c r="G982" s="6">
        <f t="shared" si="63"/>
        <v>1.1782655092592595E-2</v>
      </c>
      <c r="H982" s="10" t="s">
        <v>4970</v>
      </c>
      <c r="I982" s="16" t="s">
        <v>4971</v>
      </c>
      <c r="J982" s="10" t="s">
        <v>4348</v>
      </c>
      <c r="K982" s="10" t="s">
        <v>4348</v>
      </c>
      <c r="L982" s="10" t="s">
        <v>2213</v>
      </c>
      <c r="M982" s="10" t="s">
        <v>2221</v>
      </c>
      <c r="N982" s="10" t="s">
        <v>504</v>
      </c>
      <c r="O982" s="10" t="s">
        <v>1367</v>
      </c>
      <c r="P982" s="10" t="s">
        <v>1136</v>
      </c>
    </row>
    <row r="983" spans="1:16" x14ac:dyDescent="0.3">
      <c r="A983" s="12">
        <v>19</v>
      </c>
      <c r="B983" s="10">
        <v>16.04</v>
      </c>
      <c r="C983" s="10">
        <f t="shared" si="60"/>
        <v>16.04</v>
      </c>
      <c r="D983" s="6">
        <f t="shared" si="61"/>
        <v>1.5716540404040404E-3</v>
      </c>
      <c r="E983" s="6">
        <v>3.457638888888889E-3</v>
      </c>
      <c r="F983" s="6">
        <f t="shared" si="62"/>
        <v>7.6068055555555568E-3</v>
      </c>
      <c r="G983" s="6">
        <f t="shared" si="63"/>
        <v>1.1790548611111113E-2</v>
      </c>
      <c r="H983" s="10" t="s">
        <v>4972</v>
      </c>
      <c r="I983" s="16" t="s">
        <v>4973</v>
      </c>
      <c r="J983" s="10" t="s">
        <v>2201</v>
      </c>
      <c r="K983" s="10" t="s">
        <v>2201</v>
      </c>
      <c r="L983" s="8"/>
      <c r="M983" s="10" t="s">
        <v>2224</v>
      </c>
      <c r="N983" s="10" t="s">
        <v>534</v>
      </c>
      <c r="O983" s="10" t="s">
        <v>1401</v>
      </c>
      <c r="P983" s="10" t="s">
        <v>1165</v>
      </c>
    </row>
    <row r="984" spans="1:16" x14ac:dyDescent="0.3">
      <c r="A984" s="12">
        <v>18</v>
      </c>
      <c r="B984" s="10">
        <v>16.09</v>
      </c>
      <c r="C984" s="10">
        <f t="shared" si="60"/>
        <v>16.09</v>
      </c>
      <c r="D984" s="6">
        <f t="shared" si="61"/>
        <v>1.5727062289562289E-3</v>
      </c>
      <c r="E984" s="6">
        <v>3.4599537037037038E-3</v>
      </c>
      <c r="F984" s="6">
        <f t="shared" si="62"/>
        <v>7.6118981481481489E-3</v>
      </c>
      <c r="G984" s="6">
        <f t="shared" si="63"/>
        <v>1.1798442129629631E-2</v>
      </c>
      <c r="H984" s="10" t="s">
        <v>4974</v>
      </c>
      <c r="I984" s="16" t="s">
        <v>4975</v>
      </c>
      <c r="J984" s="10" t="s">
        <v>2205</v>
      </c>
      <c r="K984" s="10" t="s">
        <v>2205</v>
      </c>
      <c r="L984" s="8"/>
      <c r="M984" s="10" t="s">
        <v>4976</v>
      </c>
      <c r="N984" s="10" t="s">
        <v>568</v>
      </c>
      <c r="O984" s="10" t="s">
        <v>1433</v>
      </c>
      <c r="P984" s="10" t="s">
        <v>1193</v>
      </c>
    </row>
    <row r="985" spans="1:16" x14ac:dyDescent="0.3">
      <c r="A985" s="12">
        <v>17</v>
      </c>
      <c r="B985" s="10">
        <v>16.14</v>
      </c>
      <c r="C985" s="10">
        <f t="shared" si="60"/>
        <v>16.14</v>
      </c>
      <c r="D985" s="6">
        <f t="shared" si="61"/>
        <v>1.5742845117845117E-3</v>
      </c>
      <c r="E985" s="6">
        <v>3.4634259259259262E-3</v>
      </c>
      <c r="F985" s="6">
        <f t="shared" si="62"/>
        <v>7.6195370370370384E-3</v>
      </c>
      <c r="G985" s="6">
        <f t="shared" si="63"/>
        <v>1.181028240740741E-2</v>
      </c>
      <c r="H985" s="10" t="s">
        <v>4977</v>
      </c>
      <c r="I985" s="16" t="s">
        <v>4978</v>
      </c>
      <c r="J985" s="10" t="s">
        <v>2208</v>
      </c>
      <c r="K985" s="10" t="s">
        <v>2208</v>
      </c>
      <c r="L985" s="8"/>
      <c r="M985" s="10" t="s">
        <v>2228</v>
      </c>
      <c r="N985" s="10" t="s">
        <v>583</v>
      </c>
      <c r="O985" s="10" t="s">
        <v>1471</v>
      </c>
      <c r="P985" s="10" t="s">
        <v>1221</v>
      </c>
    </row>
    <row r="986" spans="1:16" x14ac:dyDescent="0.3">
      <c r="A986" s="12">
        <v>16</v>
      </c>
      <c r="B986" s="10">
        <v>16.190000000000001</v>
      </c>
      <c r="C986" s="10">
        <f t="shared" si="60"/>
        <v>16.190000000000001</v>
      </c>
      <c r="D986" s="6">
        <f t="shared" si="61"/>
        <v>1.5758627946127948E-3</v>
      </c>
      <c r="E986" s="6">
        <v>3.4668981481481486E-3</v>
      </c>
      <c r="F986" s="6">
        <f t="shared" si="62"/>
        <v>7.6271759259259279E-3</v>
      </c>
      <c r="G986" s="6">
        <f t="shared" si="63"/>
        <v>1.1822122685185189E-2</v>
      </c>
      <c r="H986" s="10" t="s">
        <v>4979</v>
      </c>
      <c r="I986" s="16" t="s">
        <v>4980</v>
      </c>
      <c r="J986" s="10" t="s">
        <v>2211</v>
      </c>
      <c r="K986" s="10" t="s">
        <v>2211</v>
      </c>
      <c r="L986" s="10" t="s">
        <v>2220</v>
      </c>
      <c r="M986" s="10" t="s">
        <v>4981</v>
      </c>
      <c r="N986" s="10" t="s">
        <v>616</v>
      </c>
      <c r="O986" s="10" t="s">
        <v>1504</v>
      </c>
      <c r="P986" s="10" t="s">
        <v>1250</v>
      </c>
    </row>
    <row r="987" spans="1:16" x14ac:dyDescent="0.3">
      <c r="A987" s="12">
        <v>15</v>
      </c>
      <c r="B987" s="10">
        <v>16.239999999999998</v>
      </c>
      <c r="C987" s="10">
        <f t="shared" si="60"/>
        <v>16.239999999999998</v>
      </c>
      <c r="D987" s="6">
        <f t="shared" si="61"/>
        <v>1.5721801346801345E-3</v>
      </c>
      <c r="E987" s="6">
        <v>3.4587962962962962E-3</v>
      </c>
      <c r="F987" s="6">
        <f t="shared" si="62"/>
        <v>7.6093518518518524E-3</v>
      </c>
      <c r="G987" s="6">
        <f t="shared" si="63"/>
        <v>1.1794495370370372E-2</v>
      </c>
      <c r="H987" s="10" t="s">
        <v>4982</v>
      </c>
      <c r="I987" s="16" t="s">
        <v>4983</v>
      </c>
      <c r="J987" s="10" t="s">
        <v>2215</v>
      </c>
      <c r="K987" s="10" t="s">
        <v>2215</v>
      </c>
      <c r="L987" s="8"/>
      <c r="M987" s="10" t="s">
        <v>2231</v>
      </c>
      <c r="N987" s="10" t="s">
        <v>648</v>
      </c>
      <c r="O987" s="10" t="s">
        <v>1534</v>
      </c>
      <c r="P987" s="10" t="s">
        <v>1278</v>
      </c>
    </row>
    <row r="988" spans="1:16" x14ac:dyDescent="0.3">
      <c r="A988" s="12">
        <v>14</v>
      </c>
      <c r="B988" s="10">
        <v>16.29</v>
      </c>
      <c r="C988" s="10">
        <f t="shared" si="60"/>
        <v>16.29</v>
      </c>
      <c r="D988" s="6">
        <f t="shared" si="61"/>
        <v>1.5737584175084176E-3</v>
      </c>
      <c r="E988" s="6">
        <v>3.462268518518519E-3</v>
      </c>
      <c r="F988" s="6">
        <f t="shared" si="62"/>
        <v>7.6169907407407427E-3</v>
      </c>
      <c r="G988" s="6">
        <f t="shared" si="63"/>
        <v>1.1806335648148151E-2</v>
      </c>
      <c r="H988" s="10" t="s">
        <v>4984</v>
      </c>
      <c r="I988" s="16" t="s">
        <v>4985</v>
      </c>
      <c r="J988" s="10" t="s">
        <v>4986</v>
      </c>
      <c r="K988" s="10" t="s">
        <v>4986</v>
      </c>
      <c r="L988" s="8"/>
      <c r="M988" s="10" t="s">
        <v>4917</v>
      </c>
      <c r="N988" s="10" t="s">
        <v>681</v>
      </c>
      <c r="O988" s="10" t="s">
        <v>1567</v>
      </c>
      <c r="P988" s="10" t="s">
        <v>1307</v>
      </c>
    </row>
    <row r="989" spans="1:16" x14ac:dyDescent="0.3">
      <c r="A989" s="12">
        <v>13</v>
      </c>
      <c r="B989" s="10">
        <v>16.34</v>
      </c>
      <c r="C989" s="10">
        <f t="shared" si="60"/>
        <v>16.34</v>
      </c>
      <c r="D989" s="6">
        <f t="shared" si="61"/>
        <v>1.5795454545454544E-3</v>
      </c>
      <c r="E989" s="6">
        <v>3.4749999999999998E-3</v>
      </c>
      <c r="F989" s="6">
        <f t="shared" si="62"/>
        <v>7.6449999999999999E-3</v>
      </c>
      <c r="G989" s="6">
        <f t="shared" si="63"/>
        <v>1.1849750000000001E-2</v>
      </c>
      <c r="H989" s="10" t="s">
        <v>4987</v>
      </c>
      <c r="I989" s="16" t="s">
        <v>4988</v>
      </c>
      <c r="J989" s="10" t="s">
        <v>2218</v>
      </c>
      <c r="K989" s="10" t="s">
        <v>2218</v>
      </c>
      <c r="L989" s="8"/>
      <c r="M989" s="10" t="s">
        <v>2235</v>
      </c>
      <c r="N989" s="10" t="s">
        <v>714</v>
      </c>
      <c r="O989" s="10" t="s">
        <v>1603</v>
      </c>
      <c r="P989" s="10" t="s">
        <v>1338</v>
      </c>
    </row>
    <row r="990" spans="1:16" x14ac:dyDescent="0.3">
      <c r="A990" s="12">
        <v>12</v>
      </c>
      <c r="B990" s="10">
        <v>16.39</v>
      </c>
      <c r="C990" s="10">
        <f t="shared" si="60"/>
        <v>16.39</v>
      </c>
      <c r="D990" s="6">
        <f t="shared" si="61"/>
        <v>1.5811237373737372E-3</v>
      </c>
      <c r="E990" s="6">
        <v>3.4784722222222222E-3</v>
      </c>
      <c r="F990" s="6">
        <f t="shared" si="62"/>
        <v>7.6526388888888894E-3</v>
      </c>
      <c r="G990" s="6">
        <f t="shared" si="63"/>
        <v>1.1861590277777778E-2</v>
      </c>
      <c r="H990" s="10" t="s">
        <v>4989</v>
      </c>
      <c r="I990" s="16" t="s">
        <v>4990</v>
      </c>
      <c r="J990" s="10" t="s">
        <v>4325</v>
      </c>
      <c r="K990" s="10" t="s">
        <v>4325</v>
      </c>
      <c r="L990" s="8"/>
      <c r="M990" s="10" t="s">
        <v>4920</v>
      </c>
      <c r="N990" s="10" t="s">
        <v>730</v>
      </c>
      <c r="O990" s="10" t="s">
        <v>1634</v>
      </c>
      <c r="P990" s="10" t="s">
        <v>1367</v>
      </c>
    </row>
    <row r="991" spans="1:16" x14ac:dyDescent="0.3">
      <c r="A991" s="12">
        <v>11</v>
      </c>
      <c r="B991" s="10">
        <v>16.440000000000001</v>
      </c>
      <c r="C991" s="10">
        <f t="shared" si="60"/>
        <v>16.440000000000001</v>
      </c>
      <c r="D991" s="6">
        <f t="shared" si="61"/>
        <v>1.58270202020202E-3</v>
      </c>
      <c r="E991" s="6">
        <v>3.4819444444444442E-3</v>
      </c>
      <c r="F991" s="6">
        <f t="shared" si="62"/>
        <v>7.660277777777778E-3</v>
      </c>
      <c r="G991" s="6">
        <f t="shared" si="63"/>
        <v>1.1873430555555555E-2</v>
      </c>
      <c r="H991" s="10" t="s">
        <v>4991</v>
      </c>
      <c r="I991" s="16" t="s">
        <v>4992</v>
      </c>
      <c r="J991" s="10" t="s">
        <v>2222</v>
      </c>
      <c r="K991" s="10" t="s">
        <v>2222</v>
      </c>
      <c r="L991" s="10" t="s">
        <v>2227</v>
      </c>
      <c r="M991" s="10" t="s">
        <v>4923</v>
      </c>
      <c r="N991" s="10" t="s">
        <v>764</v>
      </c>
      <c r="O991" s="10" t="s">
        <v>1667</v>
      </c>
      <c r="P991" s="10" t="s">
        <v>1396</v>
      </c>
    </row>
    <row r="992" spans="1:16" x14ac:dyDescent="0.3">
      <c r="A992" s="12">
        <v>10</v>
      </c>
      <c r="B992" s="10">
        <v>16.489999999999998</v>
      </c>
      <c r="C992" s="10">
        <f t="shared" si="60"/>
        <v>16.489999999999998</v>
      </c>
      <c r="D992" s="6">
        <f t="shared" si="61"/>
        <v>1.5842803030303029E-3</v>
      </c>
      <c r="E992" s="6">
        <v>3.4854166666666666E-3</v>
      </c>
      <c r="F992" s="6">
        <f t="shared" si="62"/>
        <v>7.6679166666666675E-3</v>
      </c>
      <c r="G992" s="6">
        <f t="shared" si="63"/>
        <v>1.1885270833333334E-2</v>
      </c>
      <c r="H992" s="10" t="s">
        <v>4993</v>
      </c>
      <c r="I992" s="16" t="s">
        <v>4994</v>
      </c>
      <c r="J992" s="10" t="s">
        <v>4995</v>
      </c>
      <c r="K992" s="10" t="s">
        <v>4995</v>
      </c>
      <c r="L992" s="8"/>
      <c r="M992" s="10" t="s">
        <v>2243</v>
      </c>
      <c r="N992" s="10" t="s">
        <v>797</v>
      </c>
      <c r="O992" s="10" t="s">
        <v>1701</v>
      </c>
      <c r="P992" s="10" t="s">
        <v>1423</v>
      </c>
    </row>
    <row r="993" spans="1:16" x14ac:dyDescent="0.3">
      <c r="A993" s="12">
        <v>9</v>
      </c>
      <c r="B993" s="10">
        <v>16.54</v>
      </c>
      <c r="C993" s="10">
        <f t="shared" si="60"/>
        <v>16.54</v>
      </c>
      <c r="D993" s="6">
        <f t="shared" si="61"/>
        <v>1.5853324915824914E-3</v>
      </c>
      <c r="E993" s="6">
        <v>3.4877314814814814E-3</v>
      </c>
      <c r="F993" s="6">
        <f t="shared" si="62"/>
        <v>7.6730092592592596E-3</v>
      </c>
      <c r="G993" s="6">
        <f t="shared" si="63"/>
        <v>1.1893164351851853E-2</v>
      </c>
      <c r="H993" s="10" t="s">
        <v>4996</v>
      </c>
      <c r="I993" s="16" t="s">
        <v>4997</v>
      </c>
      <c r="J993" s="10" t="s">
        <v>2225</v>
      </c>
      <c r="K993" s="10" t="s">
        <v>2225</v>
      </c>
      <c r="L993" s="8"/>
      <c r="M993" s="10" t="s">
        <v>4998</v>
      </c>
      <c r="N993" s="10" t="s">
        <v>830</v>
      </c>
      <c r="O993" s="10" t="s">
        <v>1732</v>
      </c>
      <c r="P993" s="10" t="s">
        <v>1452</v>
      </c>
    </row>
    <row r="994" spans="1:16" x14ac:dyDescent="0.3">
      <c r="A994" s="12">
        <v>8</v>
      </c>
      <c r="B994" s="10">
        <v>16.59</v>
      </c>
      <c r="C994" s="10">
        <f t="shared" si="60"/>
        <v>16.59</v>
      </c>
      <c r="D994" s="6">
        <f t="shared" si="61"/>
        <v>1.5863846801346801E-3</v>
      </c>
      <c r="E994" s="6">
        <v>3.4900462962962962E-3</v>
      </c>
      <c r="F994" s="6">
        <f t="shared" si="62"/>
        <v>7.6781018518518526E-3</v>
      </c>
      <c r="G994" s="6">
        <f t="shared" si="63"/>
        <v>1.1901057870370373E-2</v>
      </c>
      <c r="H994" s="10" t="s">
        <v>4999</v>
      </c>
      <c r="I994" s="16" t="s">
        <v>5000</v>
      </c>
      <c r="J994" s="10" t="s">
        <v>4351</v>
      </c>
      <c r="K994" s="10" t="s">
        <v>4351</v>
      </c>
      <c r="L994" s="10" t="s">
        <v>2234</v>
      </c>
      <c r="M994" s="10" t="s">
        <v>2247</v>
      </c>
      <c r="N994" s="10" t="s">
        <v>863</v>
      </c>
      <c r="O994" s="10" t="s">
        <v>1766</v>
      </c>
      <c r="P994" s="10" t="s">
        <v>1479</v>
      </c>
    </row>
    <row r="995" spans="1:16" x14ac:dyDescent="0.3">
      <c r="A995" s="12">
        <v>7</v>
      </c>
      <c r="B995" s="10">
        <v>16.64</v>
      </c>
      <c r="C995" s="10">
        <f t="shared" si="60"/>
        <v>16.64</v>
      </c>
      <c r="D995" s="6">
        <f t="shared" si="61"/>
        <v>1.5879629629629627E-3</v>
      </c>
      <c r="E995" s="6">
        <v>3.4935185185185182E-3</v>
      </c>
      <c r="F995" s="6">
        <f t="shared" si="62"/>
        <v>7.6857407407407404E-3</v>
      </c>
      <c r="G995" s="6">
        <f t="shared" si="63"/>
        <v>1.1912898148148148E-2</v>
      </c>
      <c r="H995" s="10" t="s">
        <v>5001</v>
      </c>
      <c r="I995" s="16" t="s">
        <v>5002</v>
      </c>
      <c r="J995" s="10" t="s">
        <v>2229</v>
      </c>
      <c r="K995" s="10" t="s">
        <v>2229</v>
      </c>
      <c r="L995" s="8"/>
      <c r="M995" s="10" t="s">
        <v>4933</v>
      </c>
      <c r="N995" s="10" t="s">
        <v>898</v>
      </c>
      <c r="O995" s="10" t="s">
        <v>1798</v>
      </c>
      <c r="P995" s="10" t="s">
        <v>1507</v>
      </c>
    </row>
    <row r="996" spans="1:16" x14ac:dyDescent="0.3">
      <c r="A996" s="12">
        <v>6</v>
      </c>
      <c r="B996" s="10">
        <v>16.739999999999998</v>
      </c>
      <c r="C996" s="10">
        <f t="shared" si="60"/>
        <v>16.739999999999998</v>
      </c>
      <c r="D996" s="6">
        <f t="shared" si="61"/>
        <v>1.5895412457912455E-3</v>
      </c>
      <c r="E996" s="6">
        <v>3.4969907407407406E-3</v>
      </c>
      <c r="F996" s="6">
        <f t="shared" si="62"/>
        <v>7.6933796296296299E-3</v>
      </c>
      <c r="G996" s="6">
        <f t="shared" si="63"/>
        <v>1.1924738425925927E-2</v>
      </c>
      <c r="H996" s="10" t="s">
        <v>5003</v>
      </c>
      <c r="I996" s="16" t="s">
        <v>5004</v>
      </c>
      <c r="J996" s="10" t="s">
        <v>5005</v>
      </c>
      <c r="K996" s="10" t="s">
        <v>5005</v>
      </c>
      <c r="L996" s="8"/>
      <c r="M996" s="10" t="s">
        <v>5006</v>
      </c>
      <c r="N996" s="10" t="s">
        <v>932</v>
      </c>
      <c r="O996" s="10" t="s">
        <v>1832</v>
      </c>
      <c r="P996" s="10" t="s">
        <v>1540</v>
      </c>
    </row>
    <row r="997" spans="1:16" x14ac:dyDescent="0.3">
      <c r="A997" s="12">
        <v>5</v>
      </c>
      <c r="B997" s="10">
        <v>16.84</v>
      </c>
      <c r="C997" s="10">
        <f t="shared" si="60"/>
        <v>16.84</v>
      </c>
      <c r="D997" s="6">
        <f t="shared" si="61"/>
        <v>1.5911195286195284E-3</v>
      </c>
      <c r="E997" s="6">
        <v>3.5004629629629626E-3</v>
      </c>
      <c r="F997" s="6">
        <f t="shared" si="62"/>
        <v>7.7010185185185185E-3</v>
      </c>
      <c r="G997" s="6">
        <f t="shared" si="63"/>
        <v>1.1936578703703704E-2</v>
      </c>
      <c r="H997" s="10" t="s">
        <v>5007</v>
      </c>
      <c r="I997" s="16" t="s">
        <v>5008</v>
      </c>
      <c r="J997" s="10" t="s">
        <v>2232</v>
      </c>
      <c r="K997" s="10" t="s">
        <v>2232</v>
      </c>
      <c r="L997" s="8"/>
      <c r="M997" s="10" t="s">
        <v>4935</v>
      </c>
      <c r="N997" s="10" t="s">
        <v>950</v>
      </c>
      <c r="O997" s="10" t="s">
        <v>1861</v>
      </c>
      <c r="P997" s="10" t="s">
        <v>1567</v>
      </c>
    </row>
    <row r="998" spans="1:16" x14ac:dyDescent="0.3">
      <c r="A998" s="12">
        <v>4</v>
      </c>
      <c r="B998" s="10">
        <v>16.940000000000001</v>
      </c>
      <c r="C998" s="10">
        <f t="shared" si="60"/>
        <v>16.940000000000001</v>
      </c>
      <c r="D998" s="6">
        <f t="shared" si="61"/>
        <v>1.5926978114478112E-3</v>
      </c>
      <c r="E998" s="6">
        <v>3.503935185185185E-3</v>
      </c>
      <c r="F998" s="6">
        <f t="shared" si="62"/>
        <v>7.708657407407408E-3</v>
      </c>
      <c r="G998" s="6">
        <f t="shared" si="63"/>
        <v>1.1948418981481483E-2</v>
      </c>
      <c r="H998" s="10" t="s">
        <v>5009</v>
      </c>
      <c r="I998" s="16" t="s">
        <v>5010</v>
      </c>
      <c r="J998" s="10" t="s">
        <v>5011</v>
      </c>
      <c r="K998" s="10" t="s">
        <v>5011</v>
      </c>
      <c r="L998" s="10" t="s">
        <v>2242</v>
      </c>
      <c r="M998" s="10" t="s">
        <v>30</v>
      </c>
      <c r="N998" s="10" t="s">
        <v>983</v>
      </c>
      <c r="O998" s="10" t="s">
        <v>1897</v>
      </c>
      <c r="P998" s="10" t="s">
        <v>1595</v>
      </c>
    </row>
    <row r="999" spans="1:16" x14ac:dyDescent="0.3">
      <c r="A999" s="12">
        <v>3</v>
      </c>
      <c r="B999" s="10">
        <v>17.04</v>
      </c>
      <c r="C999" s="10">
        <f t="shared" si="60"/>
        <v>17.04</v>
      </c>
      <c r="D999" s="6">
        <f t="shared" si="61"/>
        <v>1.594276094276094E-3</v>
      </c>
      <c r="E999" s="6">
        <v>3.507407407407407E-3</v>
      </c>
      <c r="F999" s="6">
        <f t="shared" si="62"/>
        <v>7.7162962962962958E-3</v>
      </c>
      <c r="G999" s="6">
        <f t="shared" si="63"/>
        <v>1.1960259259259259E-2</v>
      </c>
      <c r="H999" s="10" t="s">
        <v>5012</v>
      </c>
      <c r="I999" s="16" t="s">
        <v>5013</v>
      </c>
      <c r="J999" s="10" t="s">
        <v>2236</v>
      </c>
      <c r="K999" s="10" t="s">
        <v>2236</v>
      </c>
      <c r="L999" s="8"/>
      <c r="M999" s="10" t="s">
        <v>44</v>
      </c>
      <c r="N999" s="10" t="s">
        <v>1019</v>
      </c>
      <c r="O999" s="10" t="s">
        <v>1929</v>
      </c>
      <c r="P999" s="10" t="s">
        <v>1622</v>
      </c>
    </row>
    <row r="1000" spans="1:16" x14ac:dyDescent="0.3">
      <c r="A1000" s="12">
        <v>2</v>
      </c>
      <c r="B1000" s="10">
        <v>17.14</v>
      </c>
      <c r="C1000" s="10">
        <f t="shared" si="60"/>
        <v>17.14</v>
      </c>
      <c r="D1000" s="6">
        <f t="shared" si="61"/>
        <v>1.5958543771043769E-3</v>
      </c>
      <c r="E1000" s="6">
        <v>3.5108796296296294E-3</v>
      </c>
      <c r="F1000" s="6">
        <f t="shared" si="62"/>
        <v>7.7239351851851852E-3</v>
      </c>
      <c r="G1000" s="6">
        <f t="shared" si="63"/>
        <v>1.1972099537037038E-2</v>
      </c>
      <c r="H1000" s="10" t="s">
        <v>5014</v>
      </c>
      <c r="I1000" s="16" t="s">
        <v>5015</v>
      </c>
      <c r="J1000" s="10" t="s">
        <v>5016</v>
      </c>
      <c r="K1000" s="10" t="s">
        <v>5016</v>
      </c>
      <c r="L1000" s="8"/>
      <c r="M1000" s="10" t="s">
        <v>75</v>
      </c>
      <c r="N1000" s="10" t="s">
        <v>1055</v>
      </c>
      <c r="O1000" s="10" t="s">
        <v>1959</v>
      </c>
      <c r="P1000" s="10" t="s">
        <v>1653</v>
      </c>
    </row>
    <row r="1001" spans="1:16" x14ac:dyDescent="0.3">
      <c r="A1001" s="12">
        <v>1</v>
      </c>
      <c r="B1001" s="10">
        <v>17.239999999999998</v>
      </c>
      <c r="C1001" s="10">
        <f t="shared" si="60"/>
        <v>17.239999999999998</v>
      </c>
      <c r="D1001" s="6">
        <f t="shared" si="61"/>
        <v>1.5979587542087541E-3</v>
      </c>
      <c r="E1001" s="6">
        <v>3.515509259259259E-3</v>
      </c>
      <c r="F1001" s="6">
        <f t="shared" si="62"/>
        <v>7.7341203703703704E-3</v>
      </c>
      <c r="G1001" s="6">
        <f t="shared" si="63"/>
        <v>1.1987886574074074E-2</v>
      </c>
      <c r="H1001" s="10" t="s">
        <v>5017</v>
      </c>
      <c r="I1001" s="16" t="s">
        <v>5018</v>
      </c>
      <c r="J1001" s="10" t="s">
        <v>2240</v>
      </c>
      <c r="K1001" s="10" t="s">
        <v>2240</v>
      </c>
      <c r="L1001" s="10" t="s">
        <v>5019</v>
      </c>
      <c r="M1001" s="10" t="s">
        <v>106</v>
      </c>
      <c r="N1001" s="10" t="s">
        <v>1090</v>
      </c>
      <c r="O1001" s="10" t="s">
        <v>1992</v>
      </c>
      <c r="P1001" s="10" t="s">
        <v>1684</v>
      </c>
    </row>
  </sheetData>
  <sheetProtection password="C7DC" sheet="1" selectLockedCells="1" selectUnlockedCells="1"/>
  <pageMargins left="0.78749999999999998" right="0.78749999999999998" top="0.78749999999999998" bottom="0.78749999999999998" header="0.51180555555555551" footer="0.51180555555555551"/>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AAAE-273D-421E-B54A-5D167B493026}">
  <dimension ref="A1:S1001"/>
  <sheetViews>
    <sheetView zoomScale="90" zoomScaleNormal="90" workbookViewId="0">
      <selection activeCell="U13" sqref="U13"/>
    </sheetView>
  </sheetViews>
  <sheetFormatPr baseColWidth="10" defaultRowHeight="14.4" x14ac:dyDescent="0.3"/>
  <cols>
    <col min="1" max="1" width="4.5546875" bestFit="1" customWidth="1"/>
    <col min="2" max="2" width="4.44140625" bestFit="1" customWidth="1"/>
    <col min="3" max="3" width="4.44140625" customWidth="1"/>
    <col min="5" max="5" width="11.5546875" style="81" customWidth="1"/>
    <col min="9" max="9" width="4.109375" bestFit="1" customWidth="1"/>
    <col min="13" max="13" width="5.109375" bestFit="1" customWidth="1"/>
    <col min="15" max="15" width="8.88671875" bestFit="1" customWidth="1"/>
    <col min="16" max="18" width="8.88671875" customWidth="1"/>
  </cols>
  <sheetData>
    <row r="1" spans="1:19" x14ac:dyDescent="0.3">
      <c r="A1" s="78"/>
      <c r="B1" s="74" t="s">
        <v>5042</v>
      </c>
      <c r="C1" s="93"/>
      <c r="I1" s="82" t="s">
        <v>2256</v>
      </c>
      <c r="K1" s="82" t="s">
        <v>2258</v>
      </c>
      <c r="M1" s="82" t="s">
        <v>2260</v>
      </c>
      <c r="O1" s="82">
        <v>1000</v>
      </c>
      <c r="P1" s="21"/>
      <c r="Q1" s="82">
        <v>500</v>
      </c>
      <c r="R1" s="84">
        <v>400</v>
      </c>
      <c r="S1" s="77" t="s">
        <v>5042</v>
      </c>
    </row>
    <row r="2" spans="1:19" x14ac:dyDescent="0.3">
      <c r="A2" s="79">
        <v>1000</v>
      </c>
      <c r="B2" s="75"/>
      <c r="C2" s="94" t="str">
        <f>IF(B2="","",ROUNDUP(B2/0.9,2))</f>
        <v/>
      </c>
      <c r="D2" t="str">
        <f>IF(B2="","",ROUNDUP(B2*0.95,2))</f>
        <v/>
      </c>
      <c r="E2" s="81" t="s">
        <v>5160</v>
      </c>
      <c r="I2" s="75"/>
      <c r="J2" t="str">
        <f>IF(I2="","",I2-I2*0.285)</f>
        <v/>
      </c>
      <c r="K2" s="4">
        <v>18.399999999999999</v>
      </c>
      <c r="L2" s="3">
        <f>IF(K2="","",K2+K2*0.05)</f>
        <v>19.32</v>
      </c>
      <c r="M2" s="83" t="s">
        <v>5162</v>
      </c>
      <c r="N2" s="3">
        <f>IF(M2="","",M2-M2*0.25)</f>
        <v>57.892499999999998</v>
      </c>
      <c r="O2" s="21">
        <v>1.724537037037037E-3</v>
      </c>
      <c r="P2" s="21">
        <f>O2/0.95</f>
        <v>1.8153021442495127E-3</v>
      </c>
      <c r="Q2" s="20">
        <v>7.8388047138047126E-4</v>
      </c>
      <c r="R2" s="20">
        <f>(Q2/5)*3.9</f>
        <v>6.1142676767676752E-4</v>
      </c>
      <c r="S2" s="75"/>
    </row>
    <row r="3" spans="1:19" x14ac:dyDescent="0.3">
      <c r="A3" s="79">
        <v>999</v>
      </c>
      <c r="B3" s="75"/>
      <c r="C3" s="94" t="str">
        <f t="shared" ref="C3:C66" si="0">IF(B3="","",ROUNDUP(B3/0.9,2))</f>
        <v/>
      </c>
      <c r="D3" t="str">
        <f>IF(B3="","",ROUNDUP(B3*0.95,2))</f>
        <v/>
      </c>
      <c r="E3" s="81" t="s">
        <v>5160</v>
      </c>
      <c r="I3" s="75"/>
      <c r="J3" t="str">
        <f t="shared" ref="J3:J66" si="1">IF(I3="","",I3-I3*0.285)</f>
        <v/>
      </c>
      <c r="K3" s="4">
        <v>18.38</v>
      </c>
      <c r="L3" s="3">
        <f t="shared" ref="L3:L66" si="2">IF(K3="","",K3+K3*0.05)</f>
        <v>19.298999999999999</v>
      </c>
      <c r="M3" s="83" t="s">
        <v>5163</v>
      </c>
      <c r="N3" s="3">
        <f t="shared" ref="N3:N66" si="3">IF(M3="","",M3-M3*0.25)</f>
        <v>57.847499999999997</v>
      </c>
      <c r="O3" s="21">
        <v>1.7254629629629629E-3</v>
      </c>
      <c r="P3" s="21">
        <f t="shared" ref="P3:P66" si="4">O3/0.95</f>
        <v>1.8162768031189085E-3</v>
      </c>
      <c r="Q3" s="20">
        <v>7.843013468013467E-4</v>
      </c>
      <c r="R3" s="20">
        <f t="shared" ref="R3:R66" si="5">(Q3/5)*3.9</f>
        <v>6.1175505050505041E-4</v>
      </c>
      <c r="S3" s="75"/>
    </row>
    <row r="4" spans="1:19" x14ac:dyDescent="0.3">
      <c r="A4" s="79">
        <v>998</v>
      </c>
      <c r="B4" s="76" t="s">
        <v>576</v>
      </c>
      <c r="C4" s="94">
        <f t="shared" si="0"/>
        <v>7.0299999999999994</v>
      </c>
      <c r="D4">
        <f>IF(B4="","",ROUNDUP(B4*0.95,2))</f>
        <v>6.01</v>
      </c>
      <c r="E4" s="81">
        <v>6.01</v>
      </c>
      <c r="F4" s="1" t="s">
        <v>5158</v>
      </c>
      <c r="G4" s="1" t="s">
        <v>5159</v>
      </c>
      <c r="I4" s="75"/>
      <c r="J4" t="str">
        <f t="shared" si="1"/>
        <v/>
      </c>
      <c r="K4" s="4">
        <v>18.37</v>
      </c>
      <c r="L4" s="3">
        <f t="shared" si="2"/>
        <v>19.288500000000003</v>
      </c>
      <c r="M4" s="83" t="s">
        <v>5164</v>
      </c>
      <c r="N4" s="3">
        <f t="shared" si="3"/>
        <v>57.795000000000002</v>
      </c>
      <c r="O4" s="21">
        <v>1.7265046296296297E-3</v>
      </c>
      <c r="P4" s="21">
        <f t="shared" si="4"/>
        <v>1.8173732943469788E-3</v>
      </c>
      <c r="Q4" s="20">
        <v>7.8477483164983159E-4</v>
      </c>
      <c r="R4" s="20">
        <f t="shared" si="5"/>
        <v>6.121243686868686E-4</v>
      </c>
      <c r="S4" s="75"/>
    </row>
    <row r="5" spans="1:19" x14ac:dyDescent="0.3">
      <c r="A5" s="79">
        <v>997</v>
      </c>
      <c r="B5" s="75"/>
      <c r="C5" s="94" t="str">
        <f t="shared" si="0"/>
        <v/>
      </c>
      <c r="D5" t="str">
        <f t="shared" ref="D5:D68" si="6">IF(B5="","",ROUNDUP(B5*0.95,2))</f>
        <v/>
      </c>
      <c r="E5" s="81" t="s">
        <v>5160</v>
      </c>
      <c r="F5" s="1">
        <v>60</v>
      </c>
      <c r="G5" s="4">
        <v>6.32</v>
      </c>
      <c r="H5">
        <f>G5*0.85</f>
        <v>5.3719999999999999</v>
      </c>
      <c r="I5" s="75"/>
      <c r="J5" t="str">
        <f t="shared" si="1"/>
        <v/>
      </c>
      <c r="K5" s="4">
        <v>18.350000000000001</v>
      </c>
      <c r="L5" s="3">
        <f t="shared" si="2"/>
        <v>19.267500000000002</v>
      </c>
      <c r="M5" s="83" t="s">
        <v>5165</v>
      </c>
      <c r="N5" s="3">
        <f t="shared" si="3"/>
        <v>57.75</v>
      </c>
      <c r="O5" s="21">
        <v>1.7274305555555556E-3</v>
      </c>
      <c r="P5" s="21">
        <f t="shared" si="4"/>
        <v>1.8183479532163744E-3</v>
      </c>
      <c r="Q5" s="20">
        <v>7.8519570707070703E-4</v>
      </c>
      <c r="R5" s="20">
        <f t="shared" si="5"/>
        <v>6.1245265151515138E-4</v>
      </c>
      <c r="S5" s="76" t="s">
        <v>239</v>
      </c>
    </row>
    <row r="6" spans="1:19" x14ac:dyDescent="0.3">
      <c r="A6" s="79">
        <v>996</v>
      </c>
      <c r="B6" s="75"/>
      <c r="C6" s="94" t="str">
        <f t="shared" si="0"/>
        <v/>
      </c>
      <c r="D6" t="str">
        <f t="shared" si="6"/>
        <v/>
      </c>
      <c r="E6" s="81" t="s">
        <v>5160</v>
      </c>
      <c r="F6" s="1">
        <v>80</v>
      </c>
      <c r="G6" s="4">
        <v>8.42</v>
      </c>
      <c r="I6" s="75"/>
      <c r="J6" t="str">
        <f t="shared" si="1"/>
        <v/>
      </c>
      <c r="K6" s="4">
        <v>18.329999999999998</v>
      </c>
      <c r="L6" s="3">
        <f t="shared" si="2"/>
        <v>19.246499999999997</v>
      </c>
      <c r="M6" s="83" t="s">
        <v>5166</v>
      </c>
      <c r="N6" s="3">
        <f t="shared" si="3"/>
        <v>57.697500000000005</v>
      </c>
      <c r="O6" s="21">
        <v>1.7284722222222222E-3</v>
      </c>
      <c r="P6" s="21">
        <f t="shared" si="4"/>
        <v>1.8194444444444445E-3</v>
      </c>
      <c r="Q6" s="20">
        <v>7.8566919191919182E-4</v>
      </c>
      <c r="R6" s="20">
        <f t="shared" si="5"/>
        <v>6.1282196969696969E-4</v>
      </c>
      <c r="S6" s="75"/>
    </row>
    <row r="7" spans="1:19" x14ac:dyDescent="0.3">
      <c r="A7" s="79">
        <v>995</v>
      </c>
      <c r="B7" s="75"/>
      <c r="C7" s="94" t="str">
        <f t="shared" si="0"/>
        <v/>
      </c>
      <c r="D7" t="str">
        <f t="shared" si="6"/>
        <v/>
      </c>
      <c r="E7" s="81" t="s">
        <v>5160</v>
      </c>
      <c r="I7" s="75"/>
      <c r="J7" t="str">
        <f t="shared" si="1"/>
        <v/>
      </c>
      <c r="K7" s="4">
        <v>18.32</v>
      </c>
      <c r="L7" s="3">
        <f t="shared" si="2"/>
        <v>19.236000000000001</v>
      </c>
      <c r="M7" s="83" t="s">
        <v>5167</v>
      </c>
      <c r="N7" s="3">
        <f t="shared" si="3"/>
        <v>57.652500000000003</v>
      </c>
      <c r="O7" s="21">
        <v>1.7293981481481481E-3</v>
      </c>
      <c r="P7" s="21">
        <f t="shared" si="4"/>
        <v>1.8204191033138401E-3</v>
      </c>
      <c r="Q7" s="20">
        <v>7.8609006734006726E-4</v>
      </c>
      <c r="R7" s="20">
        <f t="shared" si="5"/>
        <v>6.1315025252525247E-4</v>
      </c>
      <c r="S7" s="75"/>
    </row>
    <row r="8" spans="1:19" x14ac:dyDescent="0.3">
      <c r="A8" s="79">
        <v>994</v>
      </c>
      <c r="B8" s="75"/>
      <c r="C8" s="94" t="str">
        <f t="shared" si="0"/>
        <v/>
      </c>
      <c r="D8" t="str">
        <f t="shared" si="6"/>
        <v/>
      </c>
      <c r="E8" s="81" t="s">
        <v>5160</v>
      </c>
      <c r="I8" s="75"/>
      <c r="J8" t="str">
        <f t="shared" si="1"/>
        <v/>
      </c>
      <c r="K8" s="4">
        <v>18.3</v>
      </c>
      <c r="L8" s="3">
        <f t="shared" si="2"/>
        <v>19.215</v>
      </c>
      <c r="M8" s="83" t="s">
        <v>5168</v>
      </c>
      <c r="N8" s="3">
        <f t="shared" si="3"/>
        <v>57.599999999999994</v>
      </c>
      <c r="O8" s="21">
        <v>1.7304398148148149E-3</v>
      </c>
      <c r="P8" s="21">
        <f t="shared" si="4"/>
        <v>1.8215155945419104E-3</v>
      </c>
      <c r="Q8" s="20">
        <v>7.8656355218855215E-4</v>
      </c>
      <c r="R8" s="20">
        <f t="shared" si="5"/>
        <v>6.1351957070707066E-4</v>
      </c>
      <c r="S8" s="75"/>
    </row>
    <row r="9" spans="1:19" x14ac:dyDescent="0.3">
      <c r="A9" s="79">
        <v>993</v>
      </c>
      <c r="B9" s="75"/>
      <c r="C9" s="94" t="str">
        <f t="shared" si="0"/>
        <v/>
      </c>
      <c r="D9" t="str">
        <f t="shared" si="6"/>
        <v/>
      </c>
      <c r="E9" s="81" t="s">
        <v>5160</v>
      </c>
      <c r="I9" s="75"/>
      <c r="J9" t="str">
        <f t="shared" si="1"/>
        <v/>
      </c>
      <c r="K9" s="4">
        <v>18.29</v>
      </c>
      <c r="L9" s="3">
        <f t="shared" si="2"/>
        <v>19.204499999999999</v>
      </c>
      <c r="M9" s="83" t="s">
        <v>5169</v>
      </c>
      <c r="N9" s="3">
        <f t="shared" si="3"/>
        <v>57.554999999999993</v>
      </c>
      <c r="O9" s="21">
        <v>1.7313657407407408E-3</v>
      </c>
      <c r="P9" s="21">
        <f t="shared" si="4"/>
        <v>1.8224902534113062E-3</v>
      </c>
      <c r="Q9" s="20">
        <v>7.8698442760942759E-4</v>
      </c>
      <c r="R9" s="20">
        <f t="shared" si="5"/>
        <v>6.1384785353535355E-4</v>
      </c>
      <c r="S9" s="75"/>
    </row>
    <row r="10" spans="1:19" x14ac:dyDescent="0.3">
      <c r="A10" s="79">
        <v>992</v>
      </c>
      <c r="B10" s="76" t="s">
        <v>572</v>
      </c>
      <c r="C10" s="94">
        <f t="shared" si="0"/>
        <v>7.04</v>
      </c>
      <c r="D10">
        <f t="shared" si="6"/>
        <v>6.02</v>
      </c>
      <c r="E10" s="81">
        <v>6.02</v>
      </c>
      <c r="I10" s="83" t="s">
        <v>14</v>
      </c>
      <c r="J10">
        <f t="shared" si="1"/>
        <v>1.5730000000000002</v>
      </c>
      <c r="K10" s="4">
        <v>18.27</v>
      </c>
      <c r="L10" s="3">
        <f t="shared" si="2"/>
        <v>19.183499999999999</v>
      </c>
      <c r="M10" s="83" t="s">
        <v>5170</v>
      </c>
      <c r="N10" s="3">
        <f t="shared" si="3"/>
        <v>57.502499999999998</v>
      </c>
      <c r="O10" s="21">
        <v>1.7324074074074073E-3</v>
      </c>
      <c r="P10" s="21">
        <f t="shared" si="4"/>
        <v>1.8235867446393763E-3</v>
      </c>
      <c r="Q10" s="20">
        <v>7.8745791245791238E-4</v>
      </c>
      <c r="R10" s="20">
        <f t="shared" si="5"/>
        <v>6.1421717171717164E-4</v>
      </c>
      <c r="S10" s="76" t="s">
        <v>236</v>
      </c>
    </row>
    <row r="11" spans="1:19" x14ac:dyDescent="0.3">
      <c r="A11" s="79">
        <v>991</v>
      </c>
      <c r="B11" s="75"/>
      <c r="C11" s="94" t="str">
        <f t="shared" si="0"/>
        <v/>
      </c>
      <c r="D11" t="str">
        <f t="shared" si="6"/>
        <v/>
      </c>
      <c r="E11" s="81" t="s">
        <v>5160</v>
      </c>
      <c r="I11" s="75"/>
      <c r="J11" t="str">
        <f t="shared" si="1"/>
        <v/>
      </c>
      <c r="K11" s="4">
        <v>18.25</v>
      </c>
      <c r="L11" s="3">
        <f t="shared" si="2"/>
        <v>19.162500000000001</v>
      </c>
      <c r="M11" s="83" t="s">
        <v>5171</v>
      </c>
      <c r="N11" s="3">
        <f t="shared" si="3"/>
        <v>57.457499999999996</v>
      </c>
      <c r="O11" s="21">
        <v>1.7333333333333333E-3</v>
      </c>
      <c r="P11" s="21">
        <f t="shared" si="4"/>
        <v>1.8245614035087719E-3</v>
      </c>
      <c r="Q11" s="20">
        <v>7.8787878787878781E-4</v>
      </c>
      <c r="R11" s="20">
        <f t="shared" si="5"/>
        <v>6.1454545454545453E-4</v>
      </c>
      <c r="S11" s="75"/>
    </row>
    <row r="12" spans="1:19" x14ac:dyDescent="0.3">
      <c r="A12" s="79">
        <v>990</v>
      </c>
      <c r="B12" s="76" t="s">
        <v>569</v>
      </c>
      <c r="C12" s="94">
        <f t="shared" si="0"/>
        <v>7.05</v>
      </c>
      <c r="D12">
        <f t="shared" si="6"/>
        <v>6.0299999999999994</v>
      </c>
      <c r="E12" s="81">
        <v>6.0299999999999994</v>
      </c>
      <c r="I12" s="75"/>
      <c r="J12" t="str">
        <f t="shared" si="1"/>
        <v/>
      </c>
      <c r="K12" s="4">
        <v>18.239999999999998</v>
      </c>
      <c r="L12" s="3">
        <f t="shared" si="2"/>
        <v>19.151999999999997</v>
      </c>
      <c r="M12" s="83" t="s">
        <v>5172</v>
      </c>
      <c r="N12" s="3">
        <f t="shared" si="3"/>
        <v>57.405000000000001</v>
      </c>
      <c r="O12" s="21">
        <v>1.734375E-3</v>
      </c>
      <c r="P12" s="21">
        <f t="shared" si="4"/>
        <v>1.8256578947368422E-3</v>
      </c>
      <c r="Q12" s="20">
        <v>7.8835227272727271E-4</v>
      </c>
      <c r="R12" s="20">
        <f t="shared" si="5"/>
        <v>6.1491477272727273E-4</v>
      </c>
      <c r="S12" s="76" t="s">
        <v>232</v>
      </c>
    </row>
    <row r="13" spans="1:19" x14ac:dyDescent="0.3">
      <c r="A13" s="79">
        <v>989</v>
      </c>
      <c r="B13" s="75"/>
      <c r="C13" s="94" t="str">
        <f t="shared" si="0"/>
        <v/>
      </c>
      <c r="D13" t="str">
        <f t="shared" si="6"/>
        <v/>
      </c>
      <c r="E13" s="81" t="s">
        <v>5160</v>
      </c>
      <c r="I13" s="75"/>
      <c r="J13" t="str">
        <f t="shared" si="1"/>
        <v/>
      </c>
      <c r="K13" s="4">
        <v>18.22</v>
      </c>
      <c r="L13" s="3">
        <f t="shared" si="2"/>
        <v>19.131</v>
      </c>
      <c r="M13" s="83" t="s">
        <v>5173</v>
      </c>
      <c r="N13" s="3">
        <f t="shared" si="3"/>
        <v>57.36</v>
      </c>
      <c r="O13" s="21">
        <v>1.7353009259259259E-3</v>
      </c>
      <c r="P13" s="21">
        <f t="shared" si="4"/>
        <v>1.826632553606238E-3</v>
      </c>
      <c r="Q13" s="20">
        <v>7.8877314814814815E-4</v>
      </c>
      <c r="R13" s="20">
        <f t="shared" si="5"/>
        <v>6.1524305555555551E-4</v>
      </c>
      <c r="S13" s="75"/>
    </row>
    <row r="14" spans="1:19" x14ac:dyDescent="0.3">
      <c r="A14" s="79">
        <v>988</v>
      </c>
      <c r="B14" s="75"/>
      <c r="C14" s="94" t="str">
        <f t="shared" si="0"/>
        <v/>
      </c>
      <c r="D14" t="str">
        <f t="shared" si="6"/>
        <v/>
      </c>
      <c r="E14" s="81" t="s">
        <v>5160</v>
      </c>
      <c r="I14" s="75"/>
      <c r="J14" t="str">
        <f t="shared" si="1"/>
        <v/>
      </c>
      <c r="K14" s="4">
        <v>18.21</v>
      </c>
      <c r="L14" s="3">
        <f t="shared" si="2"/>
        <v>19.1205</v>
      </c>
      <c r="M14" s="83" t="s">
        <v>5174</v>
      </c>
      <c r="N14" s="3">
        <f t="shared" si="3"/>
        <v>57.307499999999997</v>
      </c>
      <c r="O14" s="21">
        <v>1.7363425925925927E-3</v>
      </c>
      <c r="P14" s="21">
        <f t="shared" si="4"/>
        <v>1.8277290448343083E-3</v>
      </c>
      <c r="Q14" s="20">
        <v>7.8924663299663304E-4</v>
      </c>
      <c r="R14" s="20">
        <f t="shared" si="5"/>
        <v>6.156123737373737E-4</v>
      </c>
      <c r="S14" s="75"/>
    </row>
    <row r="15" spans="1:19" x14ac:dyDescent="0.3">
      <c r="A15" s="79">
        <v>987</v>
      </c>
      <c r="B15" s="75"/>
      <c r="C15" s="94" t="str">
        <f t="shared" si="0"/>
        <v/>
      </c>
      <c r="D15" t="str">
        <f t="shared" si="6"/>
        <v/>
      </c>
      <c r="E15" s="81" t="s">
        <v>5160</v>
      </c>
      <c r="I15" s="75"/>
      <c r="J15" t="str">
        <f t="shared" si="1"/>
        <v/>
      </c>
      <c r="K15" s="4">
        <v>18.190000000000001</v>
      </c>
      <c r="L15" s="3">
        <f t="shared" si="2"/>
        <v>19.099500000000003</v>
      </c>
      <c r="M15" s="83" t="s">
        <v>5175</v>
      </c>
      <c r="N15" s="3">
        <f t="shared" si="3"/>
        <v>57.262499999999996</v>
      </c>
      <c r="O15" s="21">
        <v>1.7372685185185186E-3</v>
      </c>
      <c r="P15" s="21">
        <f t="shared" si="4"/>
        <v>1.8287037037037039E-3</v>
      </c>
      <c r="Q15" s="20">
        <v>7.8966750841750837E-4</v>
      </c>
      <c r="R15" s="20">
        <f t="shared" si="5"/>
        <v>6.1594065656565649E-4</v>
      </c>
      <c r="S15" s="76" t="s">
        <v>228</v>
      </c>
    </row>
    <row r="16" spans="1:19" x14ac:dyDescent="0.3">
      <c r="A16" s="79">
        <v>986</v>
      </c>
      <c r="B16" s="75"/>
      <c r="C16" s="94" t="str">
        <f t="shared" si="0"/>
        <v/>
      </c>
      <c r="D16" t="str">
        <f t="shared" si="6"/>
        <v/>
      </c>
      <c r="E16" s="81" t="s">
        <v>5160</v>
      </c>
      <c r="I16" s="75"/>
      <c r="J16" t="str">
        <f t="shared" si="1"/>
        <v/>
      </c>
      <c r="K16" s="4">
        <v>18.170000000000002</v>
      </c>
      <c r="L16" s="3">
        <f t="shared" si="2"/>
        <v>19.078500000000002</v>
      </c>
      <c r="M16" s="83" t="s">
        <v>5176</v>
      </c>
      <c r="N16" s="3">
        <f t="shared" si="3"/>
        <v>57.21</v>
      </c>
      <c r="O16" s="21">
        <v>1.7383101851851854E-3</v>
      </c>
      <c r="P16" s="21">
        <f t="shared" si="4"/>
        <v>1.8298001949317742E-3</v>
      </c>
      <c r="Q16" s="20">
        <v>7.9014099326599327E-4</v>
      </c>
      <c r="R16" s="20">
        <f t="shared" si="5"/>
        <v>6.1630997474747468E-4</v>
      </c>
      <c r="S16" s="75"/>
    </row>
    <row r="17" spans="1:19" x14ac:dyDescent="0.3">
      <c r="A17" s="79">
        <v>985</v>
      </c>
      <c r="B17" s="76" t="s">
        <v>563</v>
      </c>
      <c r="C17" s="94">
        <f t="shared" si="0"/>
        <v>7.06</v>
      </c>
      <c r="D17">
        <f t="shared" si="6"/>
        <v>6.04</v>
      </c>
      <c r="E17" s="81">
        <v>6.04</v>
      </c>
      <c r="I17" s="75"/>
      <c r="J17" t="str">
        <f t="shared" si="1"/>
        <v/>
      </c>
      <c r="K17" s="4">
        <v>18.16</v>
      </c>
      <c r="L17" s="3">
        <f t="shared" si="2"/>
        <v>19.068000000000001</v>
      </c>
      <c r="M17" s="83" t="s">
        <v>5177</v>
      </c>
      <c r="N17" s="3">
        <f t="shared" si="3"/>
        <v>57.164999999999999</v>
      </c>
      <c r="O17" s="21">
        <v>1.7392361111111113E-3</v>
      </c>
      <c r="P17" s="21">
        <f t="shared" si="4"/>
        <v>1.8307748538011698E-3</v>
      </c>
      <c r="Q17" s="20">
        <v>7.905618686868687E-4</v>
      </c>
      <c r="R17" s="20">
        <f t="shared" si="5"/>
        <v>6.1663825757575757E-4</v>
      </c>
      <c r="S17" s="75"/>
    </row>
    <row r="18" spans="1:19" x14ac:dyDescent="0.3">
      <c r="A18" s="79">
        <v>984</v>
      </c>
      <c r="B18" s="75"/>
      <c r="C18" s="94" t="str">
        <f t="shared" si="0"/>
        <v/>
      </c>
      <c r="D18" t="str">
        <f t="shared" si="6"/>
        <v/>
      </c>
      <c r="E18" s="81" t="s">
        <v>5160</v>
      </c>
      <c r="I18" s="75"/>
      <c r="J18" t="str">
        <f t="shared" si="1"/>
        <v/>
      </c>
      <c r="K18" s="4">
        <v>18.14</v>
      </c>
      <c r="L18" s="3">
        <f t="shared" si="2"/>
        <v>19.047000000000001</v>
      </c>
      <c r="M18" s="83" t="s">
        <v>5178</v>
      </c>
      <c r="N18" s="3">
        <f t="shared" si="3"/>
        <v>57.112500000000004</v>
      </c>
      <c r="O18" s="21">
        <v>1.7402777777777779E-3</v>
      </c>
      <c r="P18" s="21">
        <f t="shared" si="4"/>
        <v>1.8318713450292399E-3</v>
      </c>
      <c r="Q18" s="20">
        <v>7.9103535353535349E-4</v>
      </c>
      <c r="R18" s="20">
        <f t="shared" si="5"/>
        <v>6.1700757575757577E-4</v>
      </c>
      <c r="S18" s="75"/>
    </row>
    <row r="19" spans="1:19" x14ac:dyDescent="0.3">
      <c r="A19" s="79">
        <v>983</v>
      </c>
      <c r="B19" s="76" t="s">
        <v>559</v>
      </c>
      <c r="C19" s="94">
        <f t="shared" si="0"/>
        <v>7.0699999999999994</v>
      </c>
      <c r="D19">
        <f t="shared" si="6"/>
        <v>6.05</v>
      </c>
      <c r="E19" s="81">
        <v>6.05</v>
      </c>
      <c r="I19" s="75"/>
      <c r="J19" t="str">
        <f t="shared" si="1"/>
        <v/>
      </c>
      <c r="K19" s="4">
        <v>18.13</v>
      </c>
      <c r="L19" s="3">
        <f t="shared" si="2"/>
        <v>19.0365</v>
      </c>
      <c r="M19" s="83" t="s">
        <v>5179</v>
      </c>
      <c r="N19" s="3">
        <f t="shared" si="3"/>
        <v>57.067500000000003</v>
      </c>
      <c r="O19" s="21">
        <v>1.7412037037037038E-3</v>
      </c>
      <c r="P19" s="21">
        <f t="shared" si="4"/>
        <v>1.8328460038986357E-3</v>
      </c>
      <c r="Q19" s="20">
        <v>7.9145622895622893E-4</v>
      </c>
      <c r="R19" s="20">
        <f t="shared" si="5"/>
        <v>6.1733585858585855E-4</v>
      </c>
      <c r="S19" s="75"/>
    </row>
    <row r="20" spans="1:19" x14ac:dyDescent="0.3">
      <c r="A20" s="79">
        <v>982</v>
      </c>
      <c r="B20" s="75"/>
      <c r="C20" s="94" t="str">
        <f t="shared" si="0"/>
        <v/>
      </c>
      <c r="D20" t="str">
        <f t="shared" si="6"/>
        <v/>
      </c>
      <c r="E20" s="81" t="s">
        <v>5160</v>
      </c>
      <c r="I20" s="83" t="s">
        <v>30</v>
      </c>
      <c r="J20">
        <f t="shared" si="1"/>
        <v>1.56585</v>
      </c>
      <c r="K20" s="4">
        <v>18.11</v>
      </c>
      <c r="L20" s="3">
        <f t="shared" si="2"/>
        <v>19.015499999999999</v>
      </c>
      <c r="M20" s="83" t="s">
        <v>5180</v>
      </c>
      <c r="N20" s="3">
        <f t="shared" si="3"/>
        <v>57.015000000000001</v>
      </c>
      <c r="O20" s="21">
        <v>1.7422453703703706E-3</v>
      </c>
      <c r="P20" s="21">
        <f t="shared" si="4"/>
        <v>1.833942495126706E-3</v>
      </c>
      <c r="Q20" s="20">
        <v>7.9192971380471382E-4</v>
      </c>
      <c r="R20" s="20">
        <f t="shared" si="5"/>
        <v>6.1770517676767674E-4</v>
      </c>
      <c r="S20" s="76" t="s">
        <v>224</v>
      </c>
    </row>
    <row r="21" spans="1:19" x14ac:dyDescent="0.3">
      <c r="A21" s="79">
        <v>981</v>
      </c>
      <c r="B21" s="75"/>
      <c r="C21" s="94" t="str">
        <f t="shared" si="0"/>
        <v/>
      </c>
      <c r="D21" t="str">
        <f t="shared" si="6"/>
        <v/>
      </c>
      <c r="E21" s="81" t="s">
        <v>5160</v>
      </c>
      <c r="I21" s="75"/>
      <c r="J21" t="str">
        <f t="shared" si="1"/>
        <v/>
      </c>
      <c r="K21" s="4">
        <v>18.09</v>
      </c>
      <c r="L21" s="3">
        <f t="shared" si="2"/>
        <v>18.994499999999999</v>
      </c>
      <c r="M21" s="83" t="s">
        <v>5181</v>
      </c>
      <c r="N21" s="3">
        <f t="shared" si="3"/>
        <v>56.97</v>
      </c>
      <c r="O21" s="21">
        <v>1.7431712962962965E-3</v>
      </c>
      <c r="P21" s="21">
        <f t="shared" si="4"/>
        <v>1.8349171539961016E-3</v>
      </c>
      <c r="Q21" s="20">
        <v>7.9235058922558926E-4</v>
      </c>
      <c r="R21" s="20">
        <f t="shared" si="5"/>
        <v>6.1803345959595963E-4</v>
      </c>
      <c r="S21" s="75"/>
    </row>
    <row r="22" spans="1:19" x14ac:dyDescent="0.3">
      <c r="A22" s="79">
        <v>980</v>
      </c>
      <c r="B22" s="76" t="s">
        <v>556</v>
      </c>
      <c r="C22" s="94">
        <f t="shared" si="0"/>
        <v>7.08</v>
      </c>
      <c r="D22">
        <f t="shared" si="6"/>
        <v>6.06</v>
      </c>
      <c r="E22" s="81">
        <v>6.06</v>
      </c>
      <c r="I22" s="75"/>
      <c r="J22" t="str">
        <f t="shared" si="1"/>
        <v/>
      </c>
      <c r="K22" s="4">
        <v>18.079999999999998</v>
      </c>
      <c r="L22" s="3">
        <f t="shared" si="2"/>
        <v>18.983999999999998</v>
      </c>
      <c r="M22" s="83" t="s">
        <v>5182</v>
      </c>
      <c r="N22" s="3">
        <f t="shared" si="3"/>
        <v>56.917500000000004</v>
      </c>
      <c r="O22" s="21">
        <v>1.744212962962963E-3</v>
      </c>
      <c r="P22" s="21">
        <f t="shared" si="4"/>
        <v>1.8360136452241717E-3</v>
      </c>
      <c r="Q22" s="20">
        <v>7.9282407407407405E-4</v>
      </c>
      <c r="R22" s="20">
        <f t="shared" si="5"/>
        <v>6.1840277777777772E-4</v>
      </c>
      <c r="S22" s="76" t="s">
        <v>220</v>
      </c>
    </row>
    <row r="23" spans="1:19" x14ac:dyDescent="0.3">
      <c r="A23" s="79">
        <v>979</v>
      </c>
      <c r="B23" s="75"/>
      <c r="C23" s="94" t="str">
        <f t="shared" si="0"/>
        <v/>
      </c>
      <c r="D23" t="str">
        <f t="shared" si="6"/>
        <v/>
      </c>
      <c r="E23" s="81" t="s">
        <v>5160</v>
      </c>
      <c r="I23" s="75"/>
      <c r="J23" t="str">
        <f t="shared" si="1"/>
        <v/>
      </c>
      <c r="K23" s="4">
        <v>18.059999999999999</v>
      </c>
      <c r="L23" s="3">
        <f t="shared" si="2"/>
        <v>18.962999999999997</v>
      </c>
      <c r="M23" s="83" t="s">
        <v>5183</v>
      </c>
      <c r="N23" s="3">
        <f t="shared" si="3"/>
        <v>56.872500000000002</v>
      </c>
      <c r="O23" s="21">
        <v>1.745138888888889E-3</v>
      </c>
      <c r="P23" s="21">
        <f t="shared" si="4"/>
        <v>1.8369883040935675E-3</v>
      </c>
      <c r="Q23" s="20">
        <v>7.9324494949494949E-4</v>
      </c>
      <c r="R23" s="20">
        <f t="shared" si="5"/>
        <v>6.1873106060606061E-4</v>
      </c>
      <c r="S23" s="75"/>
    </row>
    <row r="24" spans="1:19" x14ac:dyDescent="0.3">
      <c r="A24" s="79">
        <v>978</v>
      </c>
      <c r="B24" s="75"/>
      <c r="C24" s="94" t="str">
        <f t="shared" si="0"/>
        <v/>
      </c>
      <c r="D24" t="str">
        <f t="shared" si="6"/>
        <v/>
      </c>
      <c r="E24" s="81" t="s">
        <v>5160</v>
      </c>
      <c r="I24" s="75"/>
      <c r="J24" t="str">
        <f t="shared" si="1"/>
        <v/>
      </c>
      <c r="K24" s="4">
        <v>18.04</v>
      </c>
      <c r="L24" s="3">
        <f t="shared" si="2"/>
        <v>18.942</v>
      </c>
      <c r="M24" s="83" t="s">
        <v>5184</v>
      </c>
      <c r="N24" s="3">
        <f t="shared" si="3"/>
        <v>56.820000000000007</v>
      </c>
      <c r="O24" s="21">
        <v>1.7461805555555557E-3</v>
      </c>
      <c r="P24" s="21">
        <f t="shared" si="4"/>
        <v>1.8380847953216378E-3</v>
      </c>
      <c r="Q24" s="20">
        <v>7.9371843434343438E-4</v>
      </c>
      <c r="R24" s="20">
        <f t="shared" si="5"/>
        <v>6.1910037878787881E-4</v>
      </c>
      <c r="S24" s="75"/>
    </row>
    <row r="25" spans="1:19" x14ac:dyDescent="0.3">
      <c r="A25" s="79">
        <v>977</v>
      </c>
      <c r="B25" s="75"/>
      <c r="C25" s="94" t="str">
        <f t="shared" si="0"/>
        <v/>
      </c>
      <c r="D25" t="str">
        <f t="shared" si="6"/>
        <v/>
      </c>
      <c r="E25" s="81" t="s">
        <v>5160</v>
      </c>
      <c r="I25" s="75"/>
      <c r="J25" t="str">
        <f t="shared" si="1"/>
        <v/>
      </c>
      <c r="K25" s="4">
        <v>18.03</v>
      </c>
      <c r="L25" s="3">
        <f t="shared" si="2"/>
        <v>18.9315</v>
      </c>
      <c r="M25" s="83" t="s">
        <v>5185</v>
      </c>
      <c r="N25" s="3">
        <f t="shared" si="3"/>
        <v>56.775000000000006</v>
      </c>
      <c r="O25" s="21">
        <v>1.7471064814814816E-3</v>
      </c>
      <c r="P25" s="21">
        <f t="shared" si="4"/>
        <v>1.8390594541910334E-3</v>
      </c>
      <c r="Q25" s="20">
        <v>7.9413930976430982E-4</v>
      </c>
      <c r="R25" s="20">
        <f t="shared" si="5"/>
        <v>6.1942866161616159E-4</v>
      </c>
      <c r="S25" s="76" t="s">
        <v>216</v>
      </c>
    </row>
    <row r="26" spans="1:19" x14ac:dyDescent="0.3">
      <c r="A26" s="79">
        <v>976</v>
      </c>
      <c r="B26" s="75"/>
      <c r="C26" s="94" t="str">
        <f t="shared" si="0"/>
        <v/>
      </c>
      <c r="D26" t="str">
        <f t="shared" si="6"/>
        <v/>
      </c>
      <c r="E26" s="81" t="s">
        <v>5160</v>
      </c>
      <c r="I26" s="75"/>
      <c r="J26" t="str">
        <f t="shared" si="1"/>
        <v/>
      </c>
      <c r="K26" s="4">
        <v>18.010000000000002</v>
      </c>
      <c r="L26" s="3">
        <f t="shared" si="2"/>
        <v>18.910500000000003</v>
      </c>
      <c r="M26" s="83" t="s">
        <v>5186</v>
      </c>
      <c r="N26" s="3">
        <f t="shared" si="3"/>
        <v>56.722499999999997</v>
      </c>
      <c r="O26" s="21">
        <v>1.7481481481481482E-3</v>
      </c>
      <c r="P26" s="21">
        <f t="shared" si="4"/>
        <v>1.8401559454191035E-3</v>
      </c>
      <c r="Q26" s="20">
        <v>7.946127946127946E-4</v>
      </c>
      <c r="R26" s="20">
        <f t="shared" si="5"/>
        <v>6.1979797979797979E-4</v>
      </c>
      <c r="S26" s="75"/>
    </row>
    <row r="27" spans="1:19" x14ac:dyDescent="0.3">
      <c r="A27" s="79">
        <v>975</v>
      </c>
      <c r="B27" s="76" t="s">
        <v>552</v>
      </c>
      <c r="C27" s="94">
        <f t="shared" si="0"/>
        <v>7.09</v>
      </c>
      <c r="D27">
        <f t="shared" si="6"/>
        <v>6.0699999999999994</v>
      </c>
      <c r="E27" s="81">
        <v>6.0699999999999994</v>
      </c>
      <c r="I27" s="75"/>
      <c r="J27" t="str">
        <f t="shared" si="1"/>
        <v/>
      </c>
      <c r="K27" s="4">
        <v>18</v>
      </c>
      <c r="L27" s="3">
        <f t="shared" si="2"/>
        <v>18.899999999999999</v>
      </c>
      <c r="M27" s="83" t="s">
        <v>5187</v>
      </c>
      <c r="N27" s="3">
        <f t="shared" si="3"/>
        <v>56.677499999999995</v>
      </c>
      <c r="O27" s="21">
        <v>1.749189814814815E-3</v>
      </c>
      <c r="P27" s="21">
        <f t="shared" si="4"/>
        <v>1.8412524366471737E-3</v>
      </c>
      <c r="Q27" s="20">
        <v>7.950862794612795E-4</v>
      </c>
      <c r="R27" s="20">
        <f t="shared" si="5"/>
        <v>6.2016729797979809E-4</v>
      </c>
      <c r="S27" s="75"/>
    </row>
    <row r="28" spans="1:19" x14ac:dyDescent="0.3">
      <c r="A28" s="79">
        <v>974</v>
      </c>
      <c r="B28" s="75"/>
      <c r="C28" s="94" t="str">
        <f t="shared" si="0"/>
        <v/>
      </c>
      <c r="D28" t="str">
        <f t="shared" si="6"/>
        <v/>
      </c>
      <c r="E28" s="81" t="s">
        <v>5160</v>
      </c>
      <c r="I28" s="75"/>
      <c r="J28" t="str">
        <f t="shared" si="1"/>
        <v/>
      </c>
      <c r="K28" s="4">
        <v>17.98</v>
      </c>
      <c r="L28" s="3">
        <f t="shared" si="2"/>
        <v>18.879000000000001</v>
      </c>
      <c r="M28" s="83" t="s">
        <v>5188</v>
      </c>
      <c r="N28" s="3">
        <f t="shared" si="3"/>
        <v>56.625</v>
      </c>
      <c r="O28" s="21">
        <v>1.7501157407407409E-3</v>
      </c>
      <c r="P28" s="21">
        <f t="shared" si="4"/>
        <v>1.8422270955165694E-3</v>
      </c>
      <c r="Q28" s="20">
        <v>7.9550715488215483E-4</v>
      </c>
      <c r="R28" s="20">
        <f t="shared" si="5"/>
        <v>6.2049558080808076E-4</v>
      </c>
      <c r="S28" s="75"/>
    </row>
    <row r="29" spans="1:19" x14ac:dyDescent="0.3">
      <c r="A29" s="79">
        <v>973</v>
      </c>
      <c r="B29" s="76" t="s">
        <v>547</v>
      </c>
      <c r="C29" s="94">
        <f t="shared" si="0"/>
        <v>7.1</v>
      </c>
      <c r="D29">
        <f t="shared" si="6"/>
        <v>6.08</v>
      </c>
      <c r="E29" s="81">
        <v>6.08</v>
      </c>
      <c r="I29" s="83" t="s">
        <v>44</v>
      </c>
      <c r="J29">
        <f t="shared" si="1"/>
        <v>1.5587000000000002</v>
      </c>
      <c r="K29" s="4">
        <v>17.96</v>
      </c>
      <c r="L29" s="3">
        <f t="shared" si="2"/>
        <v>18.858000000000001</v>
      </c>
      <c r="M29" s="83" t="s">
        <v>5189</v>
      </c>
      <c r="N29" s="3">
        <f t="shared" si="3"/>
        <v>56.58</v>
      </c>
      <c r="O29" s="21">
        <v>1.7511574074074074E-3</v>
      </c>
      <c r="P29" s="21">
        <f t="shared" si="4"/>
        <v>1.8433235867446394E-3</v>
      </c>
      <c r="Q29" s="20">
        <v>7.9598063973063972E-4</v>
      </c>
      <c r="R29" s="20">
        <f t="shared" si="5"/>
        <v>6.2086489898989896E-4</v>
      </c>
      <c r="S29" s="75"/>
    </row>
    <row r="30" spans="1:19" x14ac:dyDescent="0.3">
      <c r="A30" s="79">
        <v>972</v>
      </c>
      <c r="B30" s="75"/>
      <c r="C30" s="94" t="str">
        <f t="shared" si="0"/>
        <v/>
      </c>
      <c r="D30" t="str">
        <f t="shared" si="6"/>
        <v/>
      </c>
      <c r="E30" s="81" t="s">
        <v>5160</v>
      </c>
      <c r="I30" s="75"/>
      <c r="J30" t="str">
        <f t="shared" si="1"/>
        <v/>
      </c>
      <c r="K30" s="4">
        <v>17.95</v>
      </c>
      <c r="L30" s="3">
        <f t="shared" si="2"/>
        <v>18.8475</v>
      </c>
      <c r="M30" s="83" t="s">
        <v>5190</v>
      </c>
      <c r="N30" s="3">
        <f t="shared" si="3"/>
        <v>56.527500000000003</v>
      </c>
      <c r="O30" s="21">
        <v>1.7520833333333334E-3</v>
      </c>
      <c r="P30" s="21">
        <f t="shared" si="4"/>
        <v>1.8442982456140353E-3</v>
      </c>
      <c r="Q30" s="20">
        <v>7.9640151515151505E-4</v>
      </c>
      <c r="R30" s="20">
        <f t="shared" si="5"/>
        <v>6.2119318181818174E-4</v>
      </c>
      <c r="S30" s="76" t="s">
        <v>211</v>
      </c>
    </row>
    <row r="31" spans="1:19" x14ac:dyDescent="0.3">
      <c r="A31" s="79">
        <v>971</v>
      </c>
      <c r="B31" s="75"/>
      <c r="C31" s="94" t="str">
        <f t="shared" si="0"/>
        <v/>
      </c>
      <c r="D31" t="str">
        <f t="shared" si="6"/>
        <v/>
      </c>
      <c r="E31" s="81" t="s">
        <v>5160</v>
      </c>
      <c r="I31" s="75"/>
      <c r="J31" t="str">
        <f t="shared" si="1"/>
        <v/>
      </c>
      <c r="K31" s="4">
        <v>17.93</v>
      </c>
      <c r="L31" s="3">
        <f t="shared" si="2"/>
        <v>18.826499999999999</v>
      </c>
      <c r="M31" s="83" t="s">
        <v>5191</v>
      </c>
      <c r="N31" s="3">
        <f t="shared" si="3"/>
        <v>56.482500000000002</v>
      </c>
      <c r="O31" s="21">
        <v>1.7531250000000001E-3</v>
      </c>
      <c r="P31" s="21">
        <f t="shared" si="4"/>
        <v>1.8453947368421055E-3</v>
      </c>
      <c r="Q31" s="20">
        <v>7.9687499999999995E-4</v>
      </c>
      <c r="R31" s="20">
        <f t="shared" si="5"/>
        <v>6.2156249999999994E-4</v>
      </c>
      <c r="S31" s="75"/>
    </row>
    <row r="32" spans="1:19" x14ac:dyDescent="0.3">
      <c r="A32" s="79">
        <v>970</v>
      </c>
      <c r="B32" s="76" t="s">
        <v>542</v>
      </c>
      <c r="C32" s="94">
        <f t="shared" si="0"/>
        <v>7.12</v>
      </c>
      <c r="D32">
        <f t="shared" si="6"/>
        <v>6.08</v>
      </c>
      <c r="E32" s="81">
        <v>6.08</v>
      </c>
      <c r="I32" s="75"/>
      <c r="J32" t="str">
        <f t="shared" si="1"/>
        <v/>
      </c>
      <c r="K32" s="4">
        <v>17.920000000000002</v>
      </c>
      <c r="L32" s="3">
        <f t="shared" si="2"/>
        <v>18.816000000000003</v>
      </c>
      <c r="M32" s="83" t="s">
        <v>5192</v>
      </c>
      <c r="N32" s="3">
        <f t="shared" si="3"/>
        <v>56.429999999999993</v>
      </c>
      <c r="O32" s="21">
        <v>1.754050925925926E-3</v>
      </c>
      <c r="P32" s="21">
        <f t="shared" si="4"/>
        <v>1.8463693957115012E-3</v>
      </c>
      <c r="Q32" s="20">
        <v>7.9729587542087539E-4</v>
      </c>
      <c r="R32" s="20">
        <f t="shared" si="5"/>
        <v>6.2189078282828283E-4</v>
      </c>
      <c r="S32" s="76" t="s">
        <v>208</v>
      </c>
    </row>
    <row r="33" spans="1:19" x14ac:dyDescent="0.3">
      <c r="A33" s="79">
        <v>969</v>
      </c>
      <c r="B33" s="75"/>
      <c r="C33" s="94" t="str">
        <f t="shared" si="0"/>
        <v/>
      </c>
      <c r="D33" t="str">
        <f t="shared" si="6"/>
        <v/>
      </c>
      <c r="E33" s="81" t="s">
        <v>5160</v>
      </c>
      <c r="I33" s="75"/>
      <c r="J33" t="str">
        <f t="shared" si="1"/>
        <v/>
      </c>
      <c r="K33" s="4">
        <v>17.899999999999999</v>
      </c>
      <c r="L33" s="3">
        <f t="shared" si="2"/>
        <v>18.794999999999998</v>
      </c>
      <c r="M33" s="83" t="s">
        <v>5193</v>
      </c>
      <c r="N33" s="3">
        <f t="shared" si="3"/>
        <v>56.385000000000005</v>
      </c>
      <c r="O33" s="21">
        <v>1.7550925925925926E-3</v>
      </c>
      <c r="P33" s="21">
        <f t="shared" si="4"/>
        <v>1.8474658869395712E-3</v>
      </c>
      <c r="Q33" s="20">
        <v>7.9776936026936017E-4</v>
      </c>
      <c r="R33" s="20">
        <f t="shared" si="5"/>
        <v>6.2226010101010091E-4</v>
      </c>
      <c r="S33" s="75"/>
    </row>
    <row r="34" spans="1:19" x14ac:dyDescent="0.3">
      <c r="A34" s="79">
        <v>968</v>
      </c>
      <c r="B34" s="75"/>
      <c r="C34" s="94" t="str">
        <f t="shared" si="0"/>
        <v/>
      </c>
      <c r="D34" t="str">
        <f t="shared" si="6"/>
        <v/>
      </c>
      <c r="E34" s="81" t="s">
        <v>5160</v>
      </c>
      <c r="I34" s="75"/>
      <c r="J34" t="str">
        <f t="shared" si="1"/>
        <v/>
      </c>
      <c r="K34" s="4">
        <v>17.88</v>
      </c>
      <c r="L34" s="3">
        <f t="shared" si="2"/>
        <v>18.773999999999997</v>
      </c>
      <c r="M34" s="83" t="s">
        <v>5194</v>
      </c>
      <c r="N34" s="3">
        <f t="shared" si="3"/>
        <v>56.332499999999996</v>
      </c>
      <c r="O34" s="21">
        <v>1.7561342592592594E-3</v>
      </c>
      <c r="P34" s="21">
        <f t="shared" si="4"/>
        <v>1.8485623781676415E-3</v>
      </c>
      <c r="Q34" s="20">
        <v>7.9824284511784507E-4</v>
      </c>
      <c r="R34" s="20">
        <f t="shared" si="5"/>
        <v>6.2262941919191911E-4</v>
      </c>
      <c r="S34" s="75"/>
    </row>
    <row r="35" spans="1:19" x14ac:dyDescent="0.3">
      <c r="A35" s="79">
        <v>967</v>
      </c>
      <c r="B35" s="76" t="s">
        <v>539</v>
      </c>
      <c r="C35" s="94">
        <f t="shared" si="0"/>
        <v>7.13</v>
      </c>
      <c r="D35">
        <f t="shared" si="6"/>
        <v>6.09</v>
      </c>
      <c r="E35" s="81">
        <v>6.09</v>
      </c>
      <c r="I35" s="75"/>
      <c r="J35" t="str">
        <f t="shared" si="1"/>
        <v/>
      </c>
      <c r="K35" s="4">
        <v>17.87</v>
      </c>
      <c r="L35" s="3">
        <f t="shared" si="2"/>
        <v>18.763500000000001</v>
      </c>
      <c r="M35" s="83" t="s">
        <v>5195</v>
      </c>
      <c r="N35" s="3">
        <f t="shared" si="3"/>
        <v>56.287499999999994</v>
      </c>
      <c r="O35" s="21">
        <v>1.7570601851851853E-3</v>
      </c>
      <c r="P35" s="21">
        <f t="shared" si="4"/>
        <v>1.8495370370370373E-3</v>
      </c>
      <c r="Q35" s="20">
        <v>7.9866372053872051E-4</v>
      </c>
      <c r="R35" s="20">
        <f t="shared" si="5"/>
        <v>6.22957702020202E-4</v>
      </c>
      <c r="S35" s="75"/>
    </row>
    <row r="36" spans="1:19" x14ac:dyDescent="0.3">
      <c r="A36" s="79">
        <v>966</v>
      </c>
      <c r="B36" s="75"/>
      <c r="C36" s="94" t="str">
        <f t="shared" si="0"/>
        <v/>
      </c>
      <c r="D36" t="str">
        <f t="shared" si="6"/>
        <v/>
      </c>
      <c r="E36" s="81" t="s">
        <v>5160</v>
      </c>
      <c r="I36" s="75"/>
      <c r="J36" t="str">
        <f t="shared" si="1"/>
        <v/>
      </c>
      <c r="K36" s="4">
        <v>17.850000000000001</v>
      </c>
      <c r="L36" s="3">
        <f t="shared" si="2"/>
        <v>18.7425</v>
      </c>
      <c r="M36" s="83" t="s">
        <v>5196</v>
      </c>
      <c r="N36" s="3">
        <f t="shared" si="3"/>
        <v>56.234999999999999</v>
      </c>
      <c r="O36" s="21">
        <v>1.7581018518518518E-3</v>
      </c>
      <c r="P36" s="21">
        <f t="shared" si="4"/>
        <v>1.8506335282651072E-3</v>
      </c>
      <c r="Q36" s="20">
        <v>7.9913720538720529E-4</v>
      </c>
      <c r="R36" s="20">
        <f t="shared" si="5"/>
        <v>6.2332702020202009E-4</v>
      </c>
      <c r="S36" s="75"/>
    </row>
    <row r="37" spans="1:19" x14ac:dyDescent="0.3">
      <c r="A37" s="79">
        <v>965</v>
      </c>
      <c r="B37" s="75"/>
      <c r="C37" s="94" t="str">
        <f t="shared" si="0"/>
        <v/>
      </c>
      <c r="D37" t="str">
        <f t="shared" si="6"/>
        <v/>
      </c>
      <c r="E37" s="81" t="s">
        <v>5160</v>
      </c>
      <c r="I37" s="75"/>
      <c r="J37" t="str">
        <f t="shared" si="1"/>
        <v/>
      </c>
      <c r="K37" s="4">
        <v>17.84</v>
      </c>
      <c r="L37" s="3">
        <f t="shared" si="2"/>
        <v>18.731999999999999</v>
      </c>
      <c r="M37" s="83" t="s">
        <v>5197</v>
      </c>
      <c r="N37" s="3">
        <f t="shared" si="3"/>
        <v>56.19</v>
      </c>
      <c r="O37" s="21">
        <v>1.7590277777777778E-3</v>
      </c>
      <c r="P37" s="21">
        <f t="shared" si="4"/>
        <v>1.851608187134503E-3</v>
      </c>
      <c r="Q37" s="20">
        <v>7.9955808080808073E-4</v>
      </c>
      <c r="R37" s="20">
        <f t="shared" si="5"/>
        <v>6.2365530303030287E-4</v>
      </c>
      <c r="S37" s="76" t="s">
        <v>204</v>
      </c>
    </row>
    <row r="38" spans="1:19" x14ac:dyDescent="0.3">
      <c r="A38" s="79">
        <v>964</v>
      </c>
      <c r="B38" s="75"/>
      <c r="C38" s="94" t="str">
        <f t="shared" si="0"/>
        <v/>
      </c>
      <c r="D38" t="str">
        <f t="shared" si="6"/>
        <v/>
      </c>
      <c r="E38" s="81" t="s">
        <v>5160</v>
      </c>
      <c r="I38" s="75"/>
      <c r="J38" t="str">
        <f t="shared" si="1"/>
        <v/>
      </c>
      <c r="K38" s="4">
        <v>17.82</v>
      </c>
      <c r="L38" s="3">
        <f t="shared" si="2"/>
        <v>18.710999999999999</v>
      </c>
      <c r="M38" s="83" t="s">
        <v>5198</v>
      </c>
      <c r="N38" s="3">
        <f t="shared" si="3"/>
        <v>56.137499999999996</v>
      </c>
      <c r="O38" s="21">
        <v>1.7600694444444445E-3</v>
      </c>
      <c r="P38" s="21">
        <f t="shared" si="4"/>
        <v>1.8527046783625733E-3</v>
      </c>
      <c r="Q38" s="20">
        <v>8.0003156565656563E-4</v>
      </c>
      <c r="R38" s="20">
        <f t="shared" si="5"/>
        <v>6.2402462121212117E-4</v>
      </c>
      <c r="S38" s="75"/>
    </row>
    <row r="39" spans="1:19" x14ac:dyDescent="0.3">
      <c r="A39" s="79">
        <v>963</v>
      </c>
      <c r="B39" s="76" t="s">
        <v>535</v>
      </c>
      <c r="C39" s="94">
        <f t="shared" si="0"/>
        <v>7.14</v>
      </c>
      <c r="D39">
        <f t="shared" si="6"/>
        <v>6.1</v>
      </c>
      <c r="E39" s="81">
        <v>6.1</v>
      </c>
      <c r="I39" s="83" t="s">
        <v>60</v>
      </c>
      <c r="J39">
        <f t="shared" si="1"/>
        <v>1.55155</v>
      </c>
      <c r="K39" s="4">
        <v>17.8</v>
      </c>
      <c r="L39" s="3">
        <f t="shared" si="2"/>
        <v>18.690000000000001</v>
      </c>
      <c r="M39" s="83" t="s">
        <v>5199</v>
      </c>
      <c r="N39" s="3">
        <f t="shared" si="3"/>
        <v>56.085000000000001</v>
      </c>
      <c r="O39" s="21">
        <v>1.7611111111111111E-3</v>
      </c>
      <c r="P39" s="21">
        <f t="shared" si="4"/>
        <v>1.8538011695906434E-3</v>
      </c>
      <c r="Q39" s="20">
        <v>8.0050505050505041E-4</v>
      </c>
      <c r="R39" s="20">
        <f t="shared" si="5"/>
        <v>6.2439393939393937E-4</v>
      </c>
      <c r="S39" s="76" t="s">
        <v>200</v>
      </c>
    </row>
    <row r="40" spans="1:19" x14ac:dyDescent="0.3">
      <c r="A40" s="79">
        <v>962</v>
      </c>
      <c r="B40" s="75"/>
      <c r="C40" s="94" t="str">
        <f t="shared" si="0"/>
        <v/>
      </c>
      <c r="D40" t="str">
        <f t="shared" si="6"/>
        <v/>
      </c>
      <c r="E40" s="81" t="s">
        <v>5160</v>
      </c>
      <c r="I40" s="75"/>
      <c r="J40" t="str">
        <f t="shared" si="1"/>
        <v/>
      </c>
      <c r="K40" s="4">
        <v>17.79</v>
      </c>
      <c r="L40" s="3">
        <f t="shared" si="2"/>
        <v>18.679499999999997</v>
      </c>
      <c r="M40" s="83" t="s">
        <v>5200</v>
      </c>
      <c r="N40" s="3">
        <f t="shared" si="3"/>
        <v>56.04</v>
      </c>
      <c r="O40" s="21">
        <v>1.762037037037037E-3</v>
      </c>
      <c r="P40" s="21">
        <f t="shared" si="4"/>
        <v>1.854775828460039E-3</v>
      </c>
      <c r="Q40" s="20">
        <v>8.0092592592592585E-4</v>
      </c>
      <c r="R40" s="20">
        <f t="shared" si="5"/>
        <v>6.2472222222222215E-4</v>
      </c>
      <c r="S40" s="75"/>
    </row>
    <row r="41" spans="1:19" x14ac:dyDescent="0.3">
      <c r="A41" s="79">
        <v>961</v>
      </c>
      <c r="B41" s="75"/>
      <c r="C41" s="94" t="str">
        <f t="shared" si="0"/>
        <v/>
      </c>
      <c r="D41" t="str">
        <f t="shared" si="6"/>
        <v/>
      </c>
      <c r="E41" s="81" t="s">
        <v>5160</v>
      </c>
      <c r="I41" s="75"/>
      <c r="J41" t="str">
        <f t="shared" si="1"/>
        <v/>
      </c>
      <c r="K41" s="4">
        <v>17.77</v>
      </c>
      <c r="L41" s="3">
        <f t="shared" si="2"/>
        <v>18.6585</v>
      </c>
      <c r="M41" s="83" t="s">
        <v>5201</v>
      </c>
      <c r="N41" s="3">
        <f t="shared" si="3"/>
        <v>55.987500000000004</v>
      </c>
      <c r="O41" s="21">
        <v>1.7630787037037038E-3</v>
      </c>
      <c r="P41" s="21">
        <f t="shared" si="4"/>
        <v>1.8558723196881093E-3</v>
      </c>
      <c r="Q41" s="20">
        <v>8.0139941077441075E-4</v>
      </c>
      <c r="R41" s="20">
        <f t="shared" si="5"/>
        <v>6.2509154040404035E-4</v>
      </c>
      <c r="S41" s="75"/>
    </row>
    <row r="42" spans="1:19" x14ac:dyDescent="0.3">
      <c r="A42" s="79">
        <v>960</v>
      </c>
      <c r="B42" s="75"/>
      <c r="C42" s="94" t="str">
        <f t="shared" si="0"/>
        <v/>
      </c>
      <c r="D42" t="str">
        <f t="shared" si="6"/>
        <v/>
      </c>
      <c r="E42" s="81" t="s">
        <v>5160</v>
      </c>
      <c r="I42" s="75"/>
      <c r="J42" t="str">
        <f t="shared" si="1"/>
        <v/>
      </c>
      <c r="K42" s="4">
        <v>17.75</v>
      </c>
      <c r="L42" s="3">
        <f t="shared" si="2"/>
        <v>18.637499999999999</v>
      </c>
      <c r="M42" s="83" t="s">
        <v>5202</v>
      </c>
      <c r="N42" s="3">
        <f t="shared" si="3"/>
        <v>55.942500000000003</v>
      </c>
      <c r="O42" s="21">
        <v>1.7640046296296297E-3</v>
      </c>
      <c r="P42" s="21">
        <f t="shared" si="4"/>
        <v>1.8568469785575051E-3</v>
      </c>
      <c r="Q42" s="20">
        <v>8.0182028619528618E-4</v>
      </c>
      <c r="R42" s="20">
        <f t="shared" si="5"/>
        <v>6.2541982323232324E-4</v>
      </c>
      <c r="S42" s="76" t="s">
        <v>197</v>
      </c>
    </row>
    <row r="43" spans="1:19" x14ac:dyDescent="0.3">
      <c r="A43" s="79">
        <v>959</v>
      </c>
      <c r="B43" s="75"/>
      <c r="C43" s="94" t="str">
        <f t="shared" si="0"/>
        <v/>
      </c>
      <c r="D43" t="str">
        <f t="shared" si="6"/>
        <v/>
      </c>
      <c r="E43" s="81" t="s">
        <v>5160</v>
      </c>
      <c r="I43" s="75"/>
      <c r="J43" t="str">
        <f t="shared" si="1"/>
        <v/>
      </c>
      <c r="K43" s="4">
        <v>17.739999999999998</v>
      </c>
      <c r="L43" s="3">
        <f t="shared" si="2"/>
        <v>18.626999999999999</v>
      </c>
      <c r="M43" s="83" t="s">
        <v>5203</v>
      </c>
      <c r="N43" s="3">
        <f t="shared" si="3"/>
        <v>55.89</v>
      </c>
      <c r="O43" s="21">
        <v>1.7650462962962962E-3</v>
      </c>
      <c r="P43" s="21">
        <f t="shared" si="4"/>
        <v>1.8579434697855752E-3</v>
      </c>
      <c r="Q43" s="20">
        <v>8.0229377104377097E-4</v>
      </c>
      <c r="R43" s="20">
        <f t="shared" si="5"/>
        <v>6.2578914141414132E-4</v>
      </c>
      <c r="S43" s="75"/>
    </row>
    <row r="44" spans="1:19" x14ac:dyDescent="0.3">
      <c r="A44" s="79">
        <v>958</v>
      </c>
      <c r="B44" s="76" t="s">
        <v>529</v>
      </c>
      <c r="C44" s="94">
        <f t="shared" si="0"/>
        <v>7.1499999999999995</v>
      </c>
      <c r="D44">
        <f t="shared" si="6"/>
        <v>6.1099999999999994</v>
      </c>
      <c r="E44" s="81">
        <v>6.1099999999999994</v>
      </c>
      <c r="I44" s="75"/>
      <c r="J44" t="str">
        <f t="shared" si="1"/>
        <v/>
      </c>
      <c r="K44" s="4">
        <v>17.72</v>
      </c>
      <c r="L44" s="3">
        <f t="shared" si="2"/>
        <v>18.605999999999998</v>
      </c>
      <c r="M44" s="83" t="s">
        <v>5204</v>
      </c>
      <c r="N44" s="3">
        <f t="shared" si="3"/>
        <v>55.844999999999999</v>
      </c>
      <c r="O44" s="21">
        <v>1.766087962962963E-3</v>
      </c>
      <c r="P44" s="21">
        <f t="shared" si="4"/>
        <v>1.8590399610136454E-3</v>
      </c>
      <c r="Q44" s="20">
        <v>8.0276725589225586E-4</v>
      </c>
      <c r="R44" s="20">
        <f t="shared" si="5"/>
        <v>6.2615845959595952E-4</v>
      </c>
      <c r="S44" s="75"/>
    </row>
    <row r="45" spans="1:19" x14ac:dyDescent="0.3">
      <c r="A45" s="79">
        <v>957</v>
      </c>
      <c r="B45" s="75"/>
      <c r="C45" s="94" t="str">
        <f t="shared" si="0"/>
        <v/>
      </c>
      <c r="D45" t="str">
        <f t="shared" si="6"/>
        <v/>
      </c>
      <c r="E45" s="81" t="s">
        <v>5160</v>
      </c>
      <c r="I45" s="75"/>
      <c r="J45" t="str">
        <f t="shared" si="1"/>
        <v/>
      </c>
      <c r="K45" s="4">
        <v>17.71</v>
      </c>
      <c r="L45" s="3">
        <f t="shared" si="2"/>
        <v>18.595500000000001</v>
      </c>
      <c r="M45" s="83" t="s">
        <v>5205</v>
      </c>
      <c r="N45" s="3">
        <f t="shared" si="3"/>
        <v>55.792500000000004</v>
      </c>
      <c r="O45" s="21">
        <v>1.7670138888888889E-3</v>
      </c>
      <c r="P45" s="21">
        <f t="shared" si="4"/>
        <v>1.8600146198830411E-3</v>
      </c>
      <c r="Q45" s="20">
        <v>8.031881313131313E-4</v>
      </c>
      <c r="R45" s="20">
        <f t="shared" si="5"/>
        <v>6.2648674242424241E-4</v>
      </c>
      <c r="S45" s="75"/>
    </row>
    <row r="46" spans="1:19" x14ac:dyDescent="0.3">
      <c r="A46" s="79">
        <v>956</v>
      </c>
      <c r="B46" s="76" t="s">
        <v>526</v>
      </c>
      <c r="C46" s="94">
        <f t="shared" si="0"/>
        <v>7.16</v>
      </c>
      <c r="D46">
        <f t="shared" si="6"/>
        <v>6.12</v>
      </c>
      <c r="E46" s="81">
        <v>6.12</v>
      </c>
      <c r="I46" s="75"/>
      <c r="J46" t="str">
        <f t="shared" si="1"/>
        <v/>
      </c>
      <c r="K46" s="4">
        <v>17.690000000000001</v>
      </c>
      <c r="L46" s="3">
        <f t="shared" si="2"/>
        <v>18.5745</v>
      </c>
      <c r="M46" s="83" t="s">
        <v>5206</v>
      </c>
      <c r="N46" s="3">
        <f t="shared" si="3"/>
        <v>55.747500000000002</v>
      </c>
      <c r="O46" s="21">
        <v>1.7680555555555555E-3</v>
      </c>
      <c r="P46" s="21">
        <f t="shared" si="4"/>
        <v>1.8611111111111111E-3</v>
      </c>
      <c r="Q46" s="20">
        <v>8.0366161616161609E-4</v>
      </c>
      <c r="R46" s="20">
        <f t="shared" si="5"/>
        <v>6.2685606060606061E-4</v>
      </c>
      <c r="S46" s="75"/>
    </row>
    <row r="47" spans="1:19" x14ac:dyDescent="0.3">
      <c r="A47" s="79">
        <v>955</v>
      </c>
      <c r="B47" s="75"/>
      <c r="C47" s="94" t="str">
        <f t="shared" si="0"/>
        <v/>
      </c>
      <c r="D47" t="str">
        <f t="shared" si="6"/>
        <v/>
      </c>
      <c r="E47" s="81" t="s">
        <v>5160</v>
      </c>
      <c r="I47" s="75"/>
      <c r="J47" t="str">
        <f t="shared" si="1"/>
        <v/>
      </c>
      <c r="K47" s="4">
        <v>17.670000000000002</v>
      </c>
      <c r="L47" s="3">
        <f t="shared" si="2"/>
        <v>18.553500000000003</v>
      </c>
      <c r="M47" s="83" t="s">
        <v>5207</v>
      </c>
      <c r="N47" s="3">
        <f t="shared" si="3"/>
        <v>55.695000000000007</v>
      </c>
      <c r="O47" s="21">
        <v>1.7690972222222223E-3</v>
      </c>
      <c r="P47" s="21">
        <f t="shared" si="4"/>
        <v>1.8622076023391814E-3</v>
      </c>
      <c r="Q47" s="20">
        <v>8.0413510101010098E-4</v>
      </c>
      <c r="R47" s="20">
        <f t="shared" si="5"/>
        <v>6.272253787878788E-4</v>
      </c>
      <c r="S47" s="76" t="s">
        <v>191</v>
      </c>
    </row>
    <row r="48" spans="1:19" x14ac:dyDescent="0.3">
      <c r="A48" s="79">
        <v>954</v>
      </c>
      <c r="B48" s="75"/>
      <c r="C48" s="94" t="str">
        <f t="shared" si="0"/>
        <v/>
      </c>
      <c r="D48" t="str">
        <f t="shared" si="6"/>
        <v/>
      </c>
      <c r="E48" s="81" t="s">
        <v>5160</v>
      </c>
      <c r="I48" s="75"/>
      <c r="J48" t="str">
        <f t="shared" si="1"/>
        <v/>
      </c>
      <c r="K48" s="4">
        <v>17.66</v>
      </c>
      <c r="L48" s="3">
        <f t="shared" si="2"/>
        <v>18.542999999999999</v>
      </c>
      <c r="M48" s="83" t="s">
        <v>5208</v>
      </c>
      <c r="N48" s="3">
        <f t="shared" si="3"/>
        <v>55.650000000000006</v>
      </c>
      <c r="O48" s="21">
        <v>1.7700231481481482E-3</v>
      </c>
      <c r="P48" s="21">
        <f t="shared" si="4"/>
        <v>1.863182261208577E-3</v>
      </c>
      <c r="Q48" s="20">
        <v>8.0455597643097642E-4</v>
      </c>
      <c r="R48" s="20">
        <f t="shared" si="5"/>
        <v>6.2755366161616158E-4</v>
      </c>
      <c r="S48" s="75"/>
    </row>
    <row r="49" spans="1:19" x14ac:dyDescent="0.3">
      <c r="A49" s="79">
        <v>953</v>
      </c>
      <c r="B49" s="76" t="s">
        <v>522</v>
      </c>
      <c r="C49" s="94">
        <f t="shared" si="0"/>
        <v>7.17</v>
      </c>
      <c r="D49">
        <f t="shared" si="6"/>
        <v>6.13</v>
      </c>
      <c r="E49" s="81">
        <v>6.13</v>
      </c>
      <c r="I49" s="83" t="s">
        <v>75</v>
      </c>
      <c r="J49">
        <f t="shared" si="1"/>
        <v>1.5444</v>
      </c>
      <c r="K49" s="4">
        <v>17.64</v>
      </c>
      <c r="L49" s="3">
        <f t="shared" si="2"/>
        <v>18.522000000000002</v>
      </c>
      <c r="M49" s="83" t="s">
        <v>5209</v>
      </c>
      <c r="N49" s="3">
        <f t="shared" si="3"/>
        <v>55.597499999999997</v>
      </c>
      <c r="O49" s="21">
        <v>1.7710648148148149E-3</v>
      </c>
      <c r="P49" s="21">
        <f t="shared" si="4"/>
        <v>1.8642787524366473E-3</v>
      </c>
      <c r="Q49" s="20">
        <v>8.0502946127946132E-4</v>
      </c>
      <c r="R49" s="20">
        <f t="shared" si="5"/>
        <v>6.2792297979797978E-4</v>
      </c>
      <c r="S49" s="76" t="s">
        <v>188</v>
      </c>
    </row>
    <row r="50" spans="1:19" x14ac:dyDescent="0.3">
      <c r="A50" s="79">
        <v>952</v>
      </c>
      <c r="B50" s="75"/>
      <c r="C50" s="94" t="str">
        <f t="shared" si="0"/>
        <v/>
      </c>
      <c r="D50" t="str">
        <f t="shared" si="6"/>
        <v/>
      </c>
      <c r="E50" s="81" t="s">
        <v>5160</v>
      </c>
      <c r="I50" s="75"/>
      <c r="J50" t="str">
        <f t="shared" si="1"/>
        <v/>
      </c>
      <c r="K50" s="4">
        <v>17.63</v>
      </c>
      <c r="L50" s="3">
        <f t="shared" si="2"/>
        <v>18.511499999999998</v>
      </c>
      <c r="M50" s="83" t="s">
        <v>5210</v>
      </c>
      <c r="N50" s="3">
        <f t="shared" si="3"/>
        <v>55.552499999999995</v>
      </c>
      <c r="O50" s="21">
        <v>1.7721064814814817E-3</v>
      </c>
      <c r="P50" s="21">
        <f t="shared" si="4"/>
        <v>1.8653752436647176E-3</v>
      </c>
      <c r="Q50" s="20">
        <v>8.0550294612794621E-4</v>
      </c>
      <c r="R50" s="20">
        <f t="shared" si="5"/>
        <v>6.2829229797979798E-4</v>
      </c>
      <c r="S50" s="75"/>
    </row>
    <row r="51" spans="1:19" x14ac:dyDescent="0.3">
      <c r="A51" s="79">
        <v>951</v>
      </c>
      <c r="B51" s="76" t="s">
        <v>517</v>
      </c>
      <c r="C51" s="94">
        <f t="shared" si="0"/>
        <v>7.18</v>
      </c>
      <c r="D51">
        <f t="shared" si="6"/>
        <v>6.14</v>
      </c>
      <c r="E51" s="81">
        <v>6.14</v>
      </c>
      <c r="I51" s="75"/>
      <c r="J51" t="str">
        <f t="shared" si="1"/>
        <v/>
      </c>
      <c r="K51" s="4">
        <v>17.61</v>
      </c>
      <c r="L51" s="3">
        <f t="shared" si="2"/>
        <v>18.490500000000001</v>
      </c>
      <c r="M51" s="83" t="s">
        <v>5211</v>
      </c>
      <c r="N51" s="3">
        <f t="shared" si="3"/>
        <v>55.5</v>
      </c>
      <c r="O51" s="21">
        <v>1.7730324074074076E-3</v>
      </c>
      <c r="P51" s="21">
        <f t="shared" si="4"/>
        <v>1.8663499025341134E-3</v>
      </c>
      <c r="Q51" s="20">
        <v>8.0592382154882154E-4</v>
      </c>
      <c r="R51" s="20">
        <f t="shared" si="5"/>
        <v>6.2862058080808076E-4</v>
      </c>
      <c r="S51" s="75"/>
    </row>
    <row r="52" spans="1:19" x14ac:dyDescent="0.3">
      <c r="A52" s="79">
        <v>950</v>
      </c>
      <c r="B52" s="75"/>
      <c r="C52" s="94" t="str">
        <f t="shared" si="0"/>
        <v/>
      </c>
      <c r="D52" t="str">
        <f t="shared" si="6"/>
        <v/>
      </c>
      <c r="E52" s="81" t="s">
        <v>5160</v>
      </c>
      <c r="I52" s="75"/>
      <c r="J52" t="str">
        <f t="shared" si="1"/>
        <v/>
      </c>
      <c r="K52" s="4">
        <v>17.59</v>
      </c>
      <c r="L52" s="3">
        <f t="shared" si="2"/>
        <v>18.4695</v>
      </c>
      <c r="M52" s="83" t="s">
        <v>5212</v>
      </c>
      <c r="N52" s="3">
        <f t="shared" si="3"/>
        <v>55.454999999999998</v>
      </c>
      <c r="O52" s="21">
        <v>1.7740740740740742E-3</v>
      </c>
      <c r="P52" s="21">
        <f t="shared" si="4"/>
        <v>1.8674463937621835E-3</v>
      </c>
      <c r="Q52" s="20">
        <v>8.0639730639730633E-4</v>
      </c>
      <c r="R52" s="20">
        <f t="shared" si="5"/>
        <v>6.2898989898989884E-4</v>
      </c>
      <c r="S52" s="76" t="s">
        <v>185</v>
      </c>
    </row>
    <row r="53" spans="1:19" x14ac:dyDescent="0.3">
      <c r="A53" s="79">
        <v>949</v>
      </c>
      <c r="B53" s="75"/>
      <c r="C53" s="94" t="str">
        <f t="shared" si="0"/>
        <v/>
      </c>
      <c r="D53" t="str">
        <f t="shared" si="6"/>
        <v/>
      </c>
      <c r="E53" s="81" t="s">
        <v>5160</v>
      </c>
      <c r="I53" s="75"/>
      <c r="J53" t="str">
        <f t="shared" si="1"/>
        <v/>
      </c>
      <c r="K53" s="4">
        <v>17.579999999999998</v>
      </c>
      <c r="L53" s="3">
        <f t="shared" si="2"/>
        <v>18.459</v>
      </c>
      <c r="M53" s="83" t="s">
        <v>5213</v>
      </c>
      <c r="N53" s="3">
        <f t="shared" si="3"/>
        <v>55.402500000000003</v>
      </c>
      <c r="O53" s="21">
        <v>1.7750000000000001E-3</v>
      </c>
      <c r="P53" s="21">
        <f t="shared" si="4"/>
        <v>1.8684210526315791E-3</v>
      </c>
      <c r="Q53" s="20">
        <v>8.0681818181818177E-4</v>
      </c>
      <c r="R53" s="20">
        <f t="shared" si="5"/>
        <v>6.2931818181818173E-4</v>
      </c>
      <c r="S53" s="75"/>
    </row>
    <row r="54" spans="1:19" x14ac:dyDescent="0.3">
      <c r="A54" s="79">
        <v>948</v>
      </c>
      <c r="B54" s="75"/>
      <c r="C54" s="94" t="str">
        <f t="shared" si="0"/>
        <v/>
      </c>
      <c r="D54" t="str">
        <f t="shared" si="6"/>
        <v/>
      </c>
      <c r="E54" s="81" t="s">
        <v>5160</v>
      </c>
      <c r="I54" s="75"/>
      <c r="J54" t="str">
        <f t="shared" si="1"/>
        <v/>
      </c>
      <c r="K54" s="4">
        <v>17.559999999999999</v>
      </c>
      <c r="L54" s="3">
        <f t="shared" si="2"/>
        <v>18.437999999999999</v>
      </c>
      <c r="M54" s="83" t="s">
        <v>5214</v>
      </c>
      <c r="N54" s="3">
        <f t="shared" si="3"/>
        <v>55.357500000000002</v>
      </c>
      <c r="O54" s="21">
        <v>1.7760416666666669E-3</v>
      </c>
      <c r="P54" s="21">
        <f t="shared" si="4"/>
        <v>1.8695175438596494E-3</v>
      </c>
      <c r="Q54" s="20">
        <v>8.0729166666666666E-4</v>
      </c>
      <c r="R54" s="20">
        <f t="shared" si="5"/>
        <v>6.2968749999999993E-4</v>
      </c>
      <c r="S54" s="75"/>
    </row>
    <row r="55" spans="1:19" x14ac:dyDescent="0.3">
      <c r="A55" s="79">
        <v>947</v>
      </c>
      <c r="B55" s="75"/>
      <c r="C55" s="94" t="str">
        <f t="shared" si="0"/>
        <v/>
      </c>
      <c r="D55" t="str">
        <f t="shared" si="6"/>
        <v/>
      </c>
      <c r="E55" s="81" t="s">
        <v>5160</v>
      </c>
      <c r="I55" s="75"/>
      <c r="J55" t="str">
        <f t="shared" si="1"/>
        <v/>
      </c>
      <c r="K55" s="4">
        <v>17.55</v>
      </c>
      <c r="L55" s="3">
        <f t="shared" si="2"/>
        <v>18.427500000000002</v>
      </c>
      <c r="M55" s="83" t="s">
        <v>5215</v>
      </c>
      <c r="N55" s="3">
        <f t="shared" si="3"/>
        <v>55.304999999999993</v>
      </c>
      <c r="O55" s="21">
        <v>1.7770833333333334E-3</v>
      </c>
      <c r="P55" s="21">
        <f t="shared" si="4"/>
        <v>1.8706140350877194E-3</v>
      </c>
      <c r="Q55" s="20">
        <v>8.0776515151515145E-4</v>
      </c>
      <c r="R55" s="20">
        <f t="shared" si="5"/>
        <v>6.3005681818181813E-4</v>
      </c>
      <c r="S55" s="75"/>
    </row>
    <row r="56" spans="1:19" x14ac:dyDescent="0.3">
      <c r="A56" s="79">
        <v>946</v>
      </c>
      <c r="B56" s="76" t="s">
        <v>513</v>
      </c>
      <c r="C56" s="94">
        <f t="shared" si="0"/>
        <v>7.1899999999999995</v>
      </c>
      <c r="D56">
        <f t="shared" si="6"/>
        <v>6.1499999999999995</v>
      </c>
      <c r="E56" s="81">
        <v>6.1499999999999995</v>
      </c>
      <c r="I56" s="75"/>
      <c r="J56" t="str">
        <f t="shared" si="1"/>
        <v/>
      </c>
      <c r="K56" s="4">
        <v>17.53</v>
      </c>
      <c r="L56" s="3">
        <f t="shared" si="2"/>
        <v>18.406500000000001</v>
      </c>
      <c r="M56" s="83" t="s">
        <v>5216</v>
      </c>
      <c r="N56" s="3">
        <f t="shared" si="3"/>
        <v>55.260000000000005</v>
      </c>
      <c r="O56" s="21">
        <v>1.7780092592592593E-3</v>
      </c>
      <c r="P56" s="21">
        <f t="shared" si="4"/>
        <v>1.8715886939571153E-3</v>
      </c>
      <c r="Q56" s="20">
        <v>8.0818602693602689E-4</v>
      </c>
      <c r="R56" s="20">
        <f t="shared" si="5"/>
        <v>6.3038510101010102E-4</v>
      </c>
      <c r="S56" s="76" t="s">
        <v>180</v>
      </c>
    </row>
    <row r="57" spans="1:19" x14ac:dyDescent="0.3">
      <c r="A57" s="79">
        <v>945</v>
      </c>
      <c r="B57" s="75"/>
      <c r="C57" s="94" t="str">
        <f t="shared" si="0"/>
        <v/>
      </c>
      <c r="D57" t="str">
        <f t="shared" si="6"/>
        <v/>
      </c>
      <c r="E57" s="81" t="s">
        <v>5160</v>
      </c>
      <c r="I57" s="75"/>
      <c r="J57" t="str">
        <f t="shared" si="1"/>
        <v/>
      </c>
      <c r="K57" s="4">
        <v>17.510000000000002</v>
      </c>
      <c r="L57" s="3">
        <f t="shared" si="2"/>
        <v>18.3855</v>
      </c>
      <c r="M57" s="83" t="s">
        <v>5217</v>
      </c>
      <c r="N57" s="3">
        <f t="shared" si="3"/>
        <v>55.207499999999996</v>
      </c>
      <c r="O57" s="21">
        <v>1.7790509259259261E-3</v>
      </c>
      <c r="P57" s="21">
        <f t="shared" si="4"/>
        <v>1.8726851851851856E-3</v>
      </c>
      <c r="Q57" s="20">
        <v>8.0865951178451178E-4</v>
      </c>
      <c r="R57" s="20">
        <f t="shared" si="5"/>
        <v>6.3075441919191921E-4</v>
      </c>
      <c r="S57" s="75"/>
    </row>
    <row r="58" spans="1:19" x14ac:dyDescent="0.3">
      <c r="A58" s="79">
        <v>944</v>
      </c>
      <c r="B58" s="75"/>
      <c r="C58" s="94" t="str">
        <f t="shared" si="0"/>
        <v/>
      </c>
      <c r="D58" t="str">
        <f t="shared" si="6"/>
        <v/>
      </c>
      <c r="E58" s="81" t="s">
        <v>5160</v>
      </c>
      <c r="I58" s="83" t="s">
        <v>90</v>
      </c>
      <c r="J58">
        <f t="shared" si="1"/>
        <v>1.53725</v>
      </c>
      <c r="K58" s="4">
        <v>17.5</v>
      </c>
      <c r="L58" s="3">
        <f t="shared" si="2"/>
        <v>18.375</v>
      </c>
      <c r="M58" s="83" t="s">
        <v>5218</v>
      </c>
      <c r="N58" s="3">
        <f t="shared" si="3"/>
        <v>55.162499999999994</v>
      </c>
      <c r="O58" s="21">
        <v>1.7800925925925927E-3</v>
      </c>
      <c r="P58" s="21">
        <f t="shared" si="4"/>
        <v>1.8737816764132556E-3</v>
      </c>
      <c r="Q58" s="20">
        <v>8.0913299663299657E-4</v>
      </c>
      <c r="R58" s="20">
        <f t="shared" si="5"/>
        <v>6.311237373737373E-4</v>
      </c>
      <c r="S58" s="75"/>
    </row>
    <row r="59" spans="1:19" x14ac:dyDescent="0.3">
      <c r="A59" s="79">
        <v>943</v>
      </c>
      <c r="B59" s="76" t="s">
        <v>509</v>
      </c>
      <c r="C59" s="94">
        <f t="shared" si="0"/>
        <v>7.2</v>
      </c>
      <c r="D59">
        <f t="shared" si="6"/>
        <v>6.16</v>
      </c>
      <c r="E59" s="81">
        <v>6.16</v>
      </c>
      <c r="I59" s="75"/>
      <c r="J59" t="str">
        <f t="shared" si="1"/>
        <v/>
      </c>
      <c r="K59" s="4">
        <v>17.48</v>
      </c>
      <c r="L59" s="3">
        <f t="shared" si="2"/>
        <v>18.353999999999999</v>
      </c>
      <c r="M59" s="83" t="s">
        <v>5219</v>
      </c>
      <c r="N59" s="3">
        <f t="shared" si="3"/>
        <v>55.11</v>
      </c>
      <c r="O59" s="21">
        <v>1.7811342592592594E-3</v>
      </c>
      <c r="P59" s="21">
        <f t="shared" si="4"/>
        <v>1.8748781676413259E-3</v>
      </c>
      <c r="Q59" s="20">
        <v>8.0960648148148146E-4</v>
      </c>
      <c r="R59" s="20">
        <f t="shared" si="5"/>
        <v>6.314930555555555E-4</v>
      </c>
      <c r="S59" s="76" t="s">
        <v>176</v>
      </c>
    </row>
    <row r="60" spans="1:19" x14ac:dyDescent="0.3">
      <c r="A60" s="79">
        <v>942</v>
      </c>
      <c r="B60" s="75"/>
      <c r="C60" s="94" t="str">
        <f t="shared" si="0"/>
        <v/>
      </c>
      <c r="D60" t="str">
        <f t="shared" si="6"/>
        <v/>
      </c>
      <c r="E60" s="81" t="s">
        <v>5160</v>
      </c>
      <c r="I60" s="75"/>
      <c r="J60" t="str">
        <f t="shared" si="1"/>
        <v/>
      </c>
      <c r="K60" s="4">
        <v>17.46</v>
      </c>
      <c r="L60" s="3">
        <f t="shared" si="2"/>
        <v>18.333000000000002</v>
      </c>
      <c r="M60" s="83" t="s">
        <v>5220</v>
      </c>
      <c r="N60" s="3">
        <f t="shared" si="3"/>
        <v>55.064999999999998</v>
      </c>
      <c r="O60" s="21">
        <v>1.7820601851851854E-3</v>
      </c>
      <c r="P60" s="21">
        <f t="shared" si="4"/>
        <v>1.8758528265107215E-3</v>
      </c>
      <c r="Q60" s="20">
        <v>8.100273569023569E-4</v>
      </c>
      <c r="R60" s="20">
        <f t="shared" si="5"/>
        <v>6.3182133838383839E-4</v>
      </c>
      <c r="S60" s="75"/>
    </row>
    <row r="61" spans="1:19" x14ac:dyDescent="0.3">
      <c r="A61" s="79">
        <v>941</v>
      </c>
      <c r="B61" s="76" t="s">
        <v>506</v>
      </c>
      <c r="C61" s="94">
        <f t="shared" si="0"/>
        <v>7.22</v>
      </c>
      <c r="D61">
        <f t="shared" si="6"/>
        <v>6.17</v>
      </c>
      <c r="E61" s="81">
        <v>6.17</v>
      </c>
      <c r="I61" s="75"/>
      <c r="J61" t="str">
        <f t="shared" si="1"/>
        <v/>
      </c>
      <c r="K61" s="4">
        <v>17.45</v>
      </c>
      <c r="L61" s="3">
        <f t="shared" si="2"/>
        <v>18.322499999999998</v>
      </c>
      <c r="M61" s="83" t="s">
        <v>5221</v>
      </c>
      <c r="N61" s="3">
        <f t="shared" si="3"/>
        <v>55.012499999999996</v>
      </c>
      <c r="O61" s="21">
        <v>1.7831018518518519E-3</v>
      </c>
      <c r="P61" s="21">
        <f t="shared" si="4"/>
        <v>1.8769493177387916E-3</v>
      </c>
      <c r="Q61" s="20">
        <v>8.1050084175084169E-4</v>
      </c>
      <c r="R61" s="20">
        <f t="shared" si="5"/>
        <v>6.3219065656565647E-4</v>
      </c>
      <c r="S61" s="76" t="s">
        <v>172</v>
      </c>
    </row>
    <row r="62" spans="1:19" x14ac:dyDescent="0.3">
      <c r="A62" s="79">
        <v>940</v>
      </c>
      <c r="B62" s="75"/>
      <c r="C62" s="94" t="str">
        <f t="shared" si="0"/>
        <v/>
      </c>
      <c r="D62" t="str">
        <f t="shared" si="6"/>
        <v/>
      </c>
      <c r="E62" s="81" t="s">
        <v>5160</v>
      </c>
      <c r="I62" s="75"/>
      <c r="J62" t="str">
        <f t="shared" si="1"/>
        <v/>
      </c>
      <c r="K62" s="4">
        <v>17.43</v>
      </c>
      <c r="L62" s="3">
        <f t="shared" si="2"/>
        <v>18.301500000000001</v>
      </c>
      <c r="M62" s="83" t="s">
        <v>5222</v>
      </c>
      <c r="N62" s="3">
        <f t="shared" si="3"/>
        <v>54.96</v>
      </c>
      <c r="O62" s="21">
        <v>1.7841435185185187E-3</v>
      </c>
      <c r="P62" s="21">
        <f t="shared" si="4"/>
        <v>1.8780458089668619E-3</v>
      </c>
      <c r="Q62" s="20">
        <v>8.1097432659932658E-4</v>
      </c>
      <c r="R62" s="20">
        <f t="shared" si="5"/>
        <v>6.3255997474747478E-4</v>
      </c>
      <c r="S62" s="75"/>
    </row>
    <row r="63" spans="1:19" x14ac:dyDescent="0.3">
      <c r="A63" s="79">
        <v>939</v>
      </c>
      <c r="B63" s="75"/>
      <c r="C63" s="94" t="str">
        <f t="shared" si="0"/>
        <v/>
      </c>
      <c r="D63" t="str">
        <f t="shared" si="6"/>
        <v/>
      </c>
      <c r="E63" s="81" t="s">
        <v>5160</v>
      </c>
      <c r="I63" s="75"/>
      <c r="J63" t="str">
        <f t="shared" si="1"/>
        <v/>
      </c>
      <c r="K63" s="4">
        <v>17.420000000000002</v>
      </c>
      <c r="L63" s="3">
        <f t="shared" si="2"/>
        <v>18.291</v>
      </c>
      <c r="M63" s="83" t="s">
        <v>5223</v>
      </c>
      <c r="N63" s="3">
        <f t="shared" si="3"/>
        <v>54.914999999999999</v>
      </c>
      <c r="O63" s="21">
        <v>1.7850694444444446E-3</v>
      </c>
      <c r="P63" s="21">
        <f t="shared" si="4"/>
        <v>1.8790204678362575E-3</v>
      </c>
      <c r="Q63" s="20">
        <v>8.1139520202020202E-4</v>
      </c>
      <c r="R63" s="20">
        <f t="shared" si="5"/>
        <v>6.3288825757575756E-4</v>
      </c>
      <c r="S63" s="75"/>
    </row>
    <row r="64" spans="1:19" x14ac:dyDescent="0.3">
      <c r="A64" s="79">
        <v>938</v>
      </c>
      <c r="B64" s="75"/>
      <c r="C64" s="94" t="str">
        <f t="shared" si="0"/>
        <v/>
      </c>
      <c r="D64" t="str">
        <f t="shared" si="6"/>
        <v/>
      </c>
      <c r="E64" s="81" t="s">
        <v>5160</v>
      </c>
      <c r="I64" s="75"/>
      <c r="J64" t="str">
        <f t="shared" si="1"/>
        <v/>
      </c>
      <c r="K64" s="4">
        <v>17.399999999999999</v>
      </c>
      <c r="L64" s="3">
        <f t="shared" si="2"/>
        <v>18.27</v>
      </c>
      <c r="M64" s="83" t="s">
        <v>5224</v>
      </c>
      <c r="N64" s="3">
        <f t="shared" si="3"/>
        <v>54.862500000000004</v>
      </c>
      <c r="O64" s="21">
        <v>1.7861111111111111E-3</v>
      </c>
      <c r="P64" s="21">
        <f t="shared" si="4"/>
        <v>1.8801169590643276E-3</v>
      </c>
      <c r="Q64" s="20">
        <v>8.1186868686868681E-4</v>
      </c>
      <c r="R64" s="20">
        <f t="shared" si="5"/>
        <v>6.3325757575757576E-4</v>
      </c>
      <c r="S64" s="75"/>
    </row>
    <row r="65" spans="1:19" x14ac:dyDescent="0.3">
      <c r="A65" s="79">
        <v>937</v>
      </c>
      <c r="B65" s="76" t="s">
        <v>502</v>
      </c>
      <c r="C65" s="94">
        <f t="shared" si="0"/>
        <v>7.2299999999999995</v>
      </c>
      <c r="D65">
        <f t="shared" si="6"/>
        <v>6.18</v>
      </c>
      <c r="E65" s="81">
        <v>6.18</v>
      </c>
      <c r="I65" s="75"/>
      <c r="J65" t="str">
        <f t="shared" si="1"/>
        <v/>
      </c>
      <c r="K65" s="4">
        <v>17.38</v>
      </c>
      <c r="L65" s="3">
        <f t="shared" si="2"/>
        <v>18.248999999999999</v>
      </c>
      <c r="M65" s="83" t="s">
        <v>5225</v>
      </c>
      <c r="N65" s="3">
        <f t="shared" si="3"/>
        <v>54.817500000000003</v>
      </c>
      <c r="O65" s="21">
        <v>1.7871527777777779E-3</v>
      </c>
      <c r="P65" s="21">
        <f t="shared" si="4"/>
        <v>1.8812134502923978E-3</v>
      </c>
      <c r="Q65" s="20">
        <v>8.123421717171717E-4</v>
      </c>
      <c r="R65" s="20">
        <f t="shared" si="5"/>
        <v>6.3362689393939395E-4</v>
      </c>
      <c r="S65" s="75"/>
    </row>
    <row r="66" spans="1:19" x14ac:dyDescent="0.3">
      <c r="A66" s="79">
        <v>936</v>
      </c>
      <c r="B66" s="75"/>
      <c r="C66" s="94" t="str">
        <f t="shared" si="0"/>
        <v/>
      </c>
      <c r="D66" t="str">
        <f t="shared" si="6"/>
        <v/>
      </c>
      <c r="E66" s="81" t="s">
        <v>5160</v>
      </c>
      <c r="I66" s="75"/>
      <c r="J66" t="str">
        <f t="shared" si="1"/>
        <v/>
      </c>
      <c r="K66" s="4">
        <v>17.37</v>
      </c>
      <c r="L66" s="3">
        <f t="shared" si="2"/>
        <v>18.238500000000002</v>
      </c>
      <c r="M66" s="83" t="s">
        <v>5226</v>
      </c>
      <c r="N66" s="3">
        <f t="shared" si="3"/>
        <v>54.765000000000001</v>
      </c>
      <c r="O66" s="21">
        <v>1.7880787037037038E-3</v>
      </c>
      <c r="P66" s="21">
        <f t="shared" si="4"/>
        <v>1.8821881091617937E-3</v>
      </c>
      <c r="Q66" s="20">
        <v>8.1276304713804714E-4</v>
      </c>
      <c r="R66" s="20">
        <f t="shared" si="5"/>
        <v>6.3395517676767673E-4</v>
      </c>
      <c r="S66" s="76" t="s">
        <v>168</v>
      </c>
    </row>
    <row r="67" spans="1:19" x14ac:dyDescent="0.3">
      <c r="A67" s="79">
        <v>935</v>
      </c>
      <c r="B67" s="75"/>
      <c r="C67" s="94" t="str">
        <f t="shared" ref="C67:C130" si="7">IF(B67="","",ROUNDUP(B67/0.9,2))</f>
        <v/>
      </c>
      <c r="D67" t="str">
        <f t="shared" si="6"/>
        <v/>
      </c>
      <c r="E67" s="81" t="s">
        <v>5160</v>
      </c>
      <c r="I67" s="75"/>
      <c r="J67" t="str">
        <f t="shared" ref="J67:J130" si="8">IF(I67="","",I67-I67*0.285)</f>
        <v/>
      </c>
      <c r="K67" s="4">
        <v>17.350000000000001</v>
      </c>
      <c r="L67" s="3">
        <f t="shared" ref="L67:L130" si="9">IF(K67="","",K67+K67*0.05)</f>
        <v>18.217500000000001</v>
      </c>
      <c r="M67" s="83" t="s">
        <v>5227</v>
      </c>
      <c r="N67" s="3">
        <f t="shared" ref="N67:N130" si="10">IF(M67="","",M67-M67*0.25)</f>
        <v>54.72</v>
      </c>
      <c r="O67" s="21">
        <v>1.7891203703703704E-3</v>
      </c>
      <c r="P67" s="21">
        <f t="shared" ref="P67:P130" si="11">O67/0.95</f>
        <v>1.8832846003898637E-3</v>
      </c>
      <c r="Q67" s="20">
        <v>8.1323653198653193E-4</v>
      </c>
      <c r="R67" s="20">
        <f t="shared" ref="R67:R130" si="12">(Q67/5)*3.9</f>
        <v>6.3432449494949482E-4</v>
      </c>
      <c r="S67" s="75"/>
    </row>
    <row r="68" spans="1:19" x14ac:dyDescent="0.3">
      <c r="A68" s="79">
        <v>934</v>
      </c>
      <c r="B68" s="76" t="s">
        <v>497</v>
      </c>
      <c r="C68" s="94">
        <f t="shared" si="7"/>
        <v>7.24</v>
      </c>
      <c r="D68">
        <f t="shared" si="6"/>
        <v>6.1899999999999995</v>
      </c>
      <c r="E68" s="81">
        <v>6.1899999999999995</v>
      </c>
      <c r="I68" s="83" t="s">
        <v>106</v>
      </c>
      <c r="J68">
        <f t="shared" si="8"/>
        <v>1.5301</v>
      </c>
      <c r="K68" s="4">
        <v>17.34</v>
      </c>
      <c r="L68" s="3">
        <f t="shared" si="9"/>
        <v>18.207000000000001</v>
      </c>
      <c r="M68" s="83" t="s">
        <v>5228</v>
      </c>
      <c r="N68" s="3">
        <f t="shared" si="10"/>
        <v>54.667500000000004</v>
      </c>
      <c r="O68" s="21">
        <v>1.7901620370370372E-3</v>
      </c>
      <c r="P68" s="21">
        <f t="shared" si="11"/>
        <v>1.884381091617934E-3</v>
      </c>
      <c r="Q68" s="20">
        <v>8.1371001683501682E-4</v>
      </c>
      <c r="R68" s="20">
        <f t="shared" si="12"/>
        <v>6.3469381313131302E-4</v>
      </c>
      <c r="S68" s="76" t="s">
        <v>164</v>
      </c>
    </row>
    <row r="69" spans="1:19" x14ac:dyDescent="0.3">
      <c r="A69" s="79">
        <v>933</v>
      </c>
      <c r="B69" s="75"/>
      <c r="C69" s="94" t="str">
        <f t="shared" si="7"/>
        <v/>
      </c>
      <c r="D69" t="str">
        <f t="shared" ref="D69:D132" si="13">IF(B69="","",ROUNDUP(B69*0.95,2))</f>
        <v/>
      </c>
      <c r="E69" s="81" t="s">
        <v>5160</v>
      </c>
      <c r="I69" s="75"/>
      <c r="J69" t="str">
        <f t="shared" si="8"/>
        <v/>
      </c>
      <c r="K69" s="4">
        <v>17.32</v>
      </c>
      <c r="L69" s="3">
        <f t="shared" si="9"/>
        <v>18.186</v>
      </c>
      <c r="M69" s="83" t="s">
        <v>5229</v>
      </c>
      <c r="N69" s="3">
        <f t="shared" si="10"/>
        <v>54.622500000000002</v>
      </c>
      <c r="O69" s="21">
        <v>1.7912037037037037E-3</v>
      </c>
      <c r="P69" s="21">
        <f t="shared" si="11"/>
        <v>1.8854775828460041E-3</v>
      </c>
      <c r="Q69" s="20">
        <v>8.1418350168350161E-4</v>
      </c>
      <c r="R69" s="20">
        <f t="shared" si="12"/>
        <v>6.3506313131313132E-4</v>
      </c>
      <c r="S69" s="75"/>
    </row>
    <row r="70" spans="1:19" x14ac:dyDescent="0.3">
      <c r="A70" s="79">
        <v>932</v>
      </c>
      <c r="B70" s="76" t="s">
        <v>493</v>
      </c>
      <c r="C70" s="94">
        <f t="shared" si="7"/>
        <v>7.25</v>
      </c>
      <c r="D70">
        <f t="shared" si="13"/>
        <v>6.2</v>
      </c>
      <c r="E70" s="81">
        <v>6.2</v>
      </c>
      <c r="I70" s="75"/>
      <c r="J70" t="str">
        <f t="shared" si="8"/>
        <v/>
      </c>
      <c r="K70" s="4">
        <v>17.3</v>
      </c>
      <c r="L70" s="3">
        <f t="shared" si="9"/>
        <v>18.164999999999999</v>
      </c>
      <c r="M70" s="83" t="s">
        <v>5230</v>
      </c>
      <c r="N70" s="3">
        <f t="shared" si="10"/>
        <v>54.570000000000007</v>
      </c>
      <c r="O70" s="21">
        <v>1.7921296296296296E-3</v>
      </c>
      <c r="P70" s="21">
        <f t="shared" si="11"/>
        <v>1.8864522417153997E-3</v>
      </c>
      <c r="Q70" s="20">
        <v>8.1460437710437704E-4</v>
      </c>
      <c r="R70" s="20">
        <f t="shared" si="12"/>
        <v>6.353914141414141E-4</v>
      </c>
      <c r="S70" s="75"/>
    </row>
    <row r="71" spans="1:19" x14ac:dyDescent="0.3">
      <c r="A71" s="79">
        <v>931</v>
      </c>
      <c r="B71" s="75"/>
      <c r="C71" s="94" t="str">
        <f t="shared" si="7"/>
        <v/>
      </c>
      <c r="D71" t="str">
        <f t="shared" si="13"/>
        <v/>
      </c>
      <c r="E71" s="81" t="s">
        <v>5160</v>
      </c>
      <c r="I71" s="75"/>
      <c r="J71" t="str">
        <f t="shared" si="8"/>
        <v/>
      </c>
      <c r="K71" s="4">
        <v>17.29</v>
      </c>
      <c r="L71" s="3">
        <f t="shared" si="9"/>
        <v>18.154499999999999</v>
      </c>
      <c r="M71" s="83" t="s">
        <v>5231</v>
      </c>
      <c r="N71" s="3">
        <f t="shared" si="10"/>
        <v>54.525000000000006</v>
      </c>
      <c r="O71" s="21">
        <v>1.7931712962962964E-3</v>
      </c>
      <c r="P71" s="21">
        <f t="shared" si="11"/>
        <v>1.88754873294347E-3</v>
      </c>
      <c r="Q71" s="20">
        <v>8.1507786195286194E-4</v>
      </c>
      <c r="R71" s="20">
        <f t="shared" si="12"/>
        <v>6.357607323232323E-4</v>
      </c>
      <c r="S71" s="76" t="s">
        <v>160</v>
      </c>
    </row>
    <row r="72" spans="1:19" x14ac:dyDescent="0.3">
      <c r="A72" s="79">
        <v>930</v>
      </c>
      <c r="B72" s="75"/>
      <c r="C72" s="94" t="str">
        <f t="shared" si="7"/>
        <v/>
      </c>
      <c r="D72" t="str">
        <f t="shared" si="13"/>
        <v/>
      </c>
      <c r="E72" s="81" t="s">
        <v>5160</v>
      </c>
      <c r="I72" s="75"/>
      <c r="J72" t="str">
        <f t="shared" si="8"/>
        <v/>
      </c>
      <c r="K72" s="4">
        <v>17.27</v>
      </c>
      <c r="L72" s="3">
        <f t="shared" si="9"/>
        <v>18.133499999999998</v>
      </c>
      <c r="M72" s="83" t="s">
        <v>5232</v>
      </c>
      <c r="N72" s="3">
        <f t="shared" si="10"/>
        <v>54.472499999999997</v>
      </c>
      <c r="O72" s="21">
        <v>1.7942129629629629E-3</v>
      </c>
      <c r="P72" s="21">
        <f t="shared" si="11"/>
        <v>1.88864522417154E-3</v>
      </c>
      <c r="Q72" s="20">
        <v>8.1555134680134673E-4</v>
      </c>
      <c r="R72" s="20">
        <f t="shared" si="12"/>
        <v>6.3613005050505039E-4</v>
      </c>
      <c r="S72" s="75"/>
    </row>
    <row r="73" spans="1:19" x14ac:dyDescent="0.3">
      <c r="A73" s="79">
        <v>929</v>
      </c>
      <c r="B73" s="75"/>
      <c r="C73" s="94" t="str">
        <f t="shared" si="7"/>
        <v/>
      </c>
      <c r="D73" t="str">
        <f t="shared" si="13"/>
        <v/>
      </c>
      <c r="E73" s="81" t="s">
        <v>5160</v>
      </c>
      <c r="I73" s="75"/>
      <c r="J73" t="str">
        <f t="shared" si="8"/>
        <v/>
      </c>
      <c r="K73" s="4">
        <v>17.25</v>
      </c>
      <c r="L73" s="3">
        <f t="shared" si="9"/>
        <v>18.112500000000001</v>
      </c>
      <c r="M73" s="83" t="s">
        <v>5233</v>
      </c>
      <c r="N73" s="3">
        <f t="shared" si="10"/>
        <v>54.427499999999995</v>
      </c>
      <c r="O73" s="21">
        <v>1.7952546296296297E-3</v>
      </c>
      <c r="P73" s="21">
        <f t="shared" si="11"/>
        <v>1.8897417153996103E-3</v>
      </c>
      <c r="Q73" s="20">
        <v>8.1602483164983162E-4</v>
      </c>
      <c r="R73" s="20">
        <f t="shared" si="12"/>
        <v>6.3649936868686858E-4</v>
      </c>
      <c r="S73" s="75"/>
    </row>
    <row r="74" spans="1:19" x14ac:dyDescent="0.3">
      <c r="A74" s="79">
        <v>928</v>
      </c>
      <c r="B74" s="76" t="s">
        <v>490</v>
      </c>
      <c r="C74" s="94">
        <f t="shared" si="7"/>
        <v>7.26</v>
      </c>
      <c r="D74">
        <f t="shared" si="13"/>
        <v>6.21</v>
      </c>
      <c r="E74" s="81">
        <v>6.21</v>
      </c>
      <c r="I74" s="75"/>
      <c r="J74" t="str">
        <f t="shared" si="8"/>
        <v/>
      </c>
      <c r="K74" s="4">
        <v>17.239999999999998</v>
      </c>
      <c r="L74" s="3">
        <f t="shared" si="9"/>
        <v>18.101999999999997</v>
      </c>
      <c r="M74" s="83" t="s">
        <v>5234</v>
      </c>
      <c r="N74" s="3">
        <f t="shared" si="10"/>
        <v>54.375</v>
      </c>
      <c r="O74" s="21">
        <v>1.7961805555555556E-3</v>
      </c>
      <c r="P74" s="21">
        <f t="shared" si="11"/>
        <v>1.8907163742690059E-3</v>
      </c>
      <c r="Q74" s="20">
        <v>8.1644570707070706E-4</v>
      </c>
      <c r="R74" s="20">
        <f t="shared" si="12"/>
        <v>6.3682765151515147E-4</v>
      </c>
      <c r="S74" s="75"/>
    </row>
    <row r="75" spans="1:19" x14ac:dyDescent="0.3">
      <c r="A75" s="79">
        <v>927</v>
      </c>
      <c r="B75" s="75"/>
      <c r="C75" s="94" t="str">
        <f t="shared" si="7"/>
        <v/>
      </c>
      <c r="D75" t="str">
        <f t="shared" si="13"/>
        <v/>
      </c>
      <c r="E75" s="81" t="s">
        <v>5160</v>
      </c>
      <c r="I75" s="75"/>
      <c r="J75" t="str">
        <f t="shared" si="8"/>
        <v/>
      </c>
      <c r="K75" s="4">
        <v>17.22</v>
      </c>
      <c r="L75" s="3">
        <f t="shared" si="9"/>
        <v>18.081</v>
      </c>
      <c r="M75" s="83" t="s">
        <v>5235</v>
      </c>
      <c r="N75" s="3">
        <f t="shared" si="10"/>
        <v>54.33</v>
      </c>
      <c r="O75" s="21">
        <v>1.7972222222222222E-3</v>
      </c>
      <c r="P75" s="21">
        <f t="shared" si="11"/>
        <v>1.891812865497076E-3</v>
      </c>
      <c r="Q75" s="20">
        <v>8.1691919191919185E-4</v>
      </c>
      <c r="R75" s="20">
        <f t="shared" si="12"/>
        <v>6.3719696969696956E-4</v>
      </c>
      <c r="S75" s="75"/>
    </row>
    <row r="76" spans="1:19" x14ac:dyDescent="0.3">
      <c r="A76" s="79">
        <v>926</v>
      </c>
      <c r="B76" s="75"/>
      <c r="C76" s="94" t="str">
        <f t="shared" si="7"/>
        <v/>
      </c>
      <c r="D76" t="str">
        <f t="shared" si="13"/>
        <v/>
      </c>
      <c r="E76" s="81" t="s">
        <v>5160</v>
      </c>
      <c r="I76" s="75"/>
      <c r="J76" t="str">
        <f t="shared" si="8"/>
        <v/>
      </c>
      <c r="K76" s="4">
        <v>17.21</v>
      </c>
      <c r="L76" s="3">
        <f t="shared" si="9"/>
        <v>18.070500000000003</v>
      </c>
      <c r="M76" s="83" t="s">
        <v>5236</v>
      </c>
      <c r="N76" s="3">
        <f t="shared" si="10"/>
        <v>54.277500000000003</v>
      </c>
      <c r="O76" s="21">
        <v>1.798263888888889E-3</v>
      </c>
      <c r="P76" s="21">
        <f t="shared" si="11"/>
        <v>1.8929093567251463E-3</v>
      </c>
      <c r="Q76" s="20">
        <v>8.1739267676767674E-4</v>
      </c>
      <c r="R76" s="20">
        <f t="shared" si="12"/>
        <v>6.3756628787878787E-4</v>
      </c>
      <c r="S76" s="76" t="s">
        <v>157</v>
      </c>
    </row>
    <row r="77" spans="1:19" x14ac:dyDescent="0.3">
      <c r="A77" s="79">
        <v>925</v>
      </c>
      <c r="B77" s="76" t="s">
        <v>484</v>
      </c>
      <c r="C77" s="94">
        <f t="shared" si="7"/>
        <v>7.27</v>
      </c>
      <c r="D77">
        <f t="shared" si="13"/>
        <v>6.22</v>
      </c>
      <c r="E77" s="81">
        <v>6.22</v>
      </c>
      <c r="I77" s="83" t="s">
        <v>120</v>
      </c>
      <c r="J77">
        <f t="shared" si="8"/>
        <v>1.52295</v>
      </c>
      <c r="K77" s="4">
        <v>17.190000000000001</v>
      </c>
      <c r="L77" s="3">
        <f t="shared" si="9"/>
        <v>18.049500000000002</v>
      </c>
      <c r="M77" s="83" t="s">
        <v>5237</v>
      </c>
      <c r="N77" s="3">
        <f t="shared" si="10"/>
        <v>54.224999999999994</v>
      </c>
      <c r="O77" s="21">
        <v>1.7993055555555555E-3</v>
      </c>
      <c r="P77" s="21">
        <f t="shared" si="11"/>
        <v>1.8940058479532164E-3</v>
      </c>
      <c r="Q77" s="20">
        <v>8.1786616161616153E-4</v>
      </c>
      <c r="R77" s="20">
        <f t="shared" si="12"/>
        <v>6.3793560606060595E-4</v>
      </c>
      <c r="S77" s="75"/>
    </row>
    <row r="78" spans="1:19" x14ac:dyDescent="0.3">
      <c r="A78" s="79">
        <v>924</v>
      </c>
      <c r="B78" s="75"/>
      <c r="C78" s="94" t="str">
        <f t="shared" si="7"/>
        <v/>
      </c>
      <c r="D78" t="str">
        <f t="shared" si="13"/>
        <v/>
      </c>
      <c r="E78" s="81" t="s">
        <v>5160</v>
      </c>
      <c r="I78" s="75"/>
      <c r="J78" t="str">
        <f t="shared" si="8"/>
        <v/>
      </c>
      <c r="K78" s="4">
        <v>17.170000000000002</v>
      </c>
      <c r="L78" s="3">
        <f t="shared" si="9"/>
        <v>18.028500000000001</v>
      </c>
      <c r="M78" s="83" t="s">
        <v>5238</v>
      </c>
      <c r="N78" s="3">
        <f t="shared" si="10"/>
        <v>54.179999999999993</v>
      </c>
      <c r="O78" s="21">
        <v>1.8002314814814814E-3</v>
      </c>
      <c r="P78" s="21">
        <f t="shared" si="11"/>
        <v>1.8949805068226122E-3</v>
      </c>
      <c r="Q78" s="20">
        <v>8.1828703703703696E-4</v>
      </c>
      <c r="R78" s="20">
        <f t="shared" si="12"/>
        <v>6.3826388888888884E-4</v>
      </c>
      <c r="S78" s="76" t="s">
        <v>154</v>
      </c>
    </row>
    <row r="79" spans="1:19" x14ac:dyDescent="0.3">
      <c r="A79" s="79">
        <v>923</v>
      </c>
      <c r="B79" s="76" t="s">
        <v>481</v>
      </c>
      <c r="C79" s="94">
        <f t="shared" si="7"/>
        <v>7.2799999999999994</v>
      </c>
      <c r="D79">
        <f t="shared" si="13"/>
        <v>6.2299999999999995</v>
      </c>
      <c r="E79" s="81">
        <v>6.2299999999999995</v>
      </c>
      <c r="I79" s="75"/>
      <c r="J79" t="str">
        <f t="shared" si="8"/>
        <v/>
      </c>
      <c r="K79" s="4">
        <v>17.16</v>
      </c>
      <c r="L79" s="3">
        <f t="shared" si="9"/>
        <v>18.018000000000001</v>
      </c>
      <c r="M79" s="83" t="s">
        <v>5239</v>
      </c>
      <c r="N79" s="3">
        <f t="shared" si="10"/>
        <v>54.127499999999998</v>
      </c>
      <c r="O79" s="21">
        <v>1.8012731481481482E-3</v>
      </c>
      <c r="P79" s="21">
        <f t="shared" si="11"/>
        <v>1.8960769980506825E-3</v>
      </c>
      <c r="Q79" s="20">
        <v>8.1876052188552186E-4</v>
      </c>
      <c r="R79" s="20">
        <f t="shared" si="12"/>
        <v>6.3863320707070704E-4</v>
      </c>
      <c r="S79" s="75"/>
    </row>
    <row r="80" spans="1:19" x14ac:dyDescent="0.3">
      <c r="A80" s="79">
        <v>922</v>
      </c>
      <c r="B80" s="75"/>
      <c r="C80" s="94" t="str">
        <f t="shared" si="7"/>
        <v/>
      </c>
      <c r="D80" t="str">
        <f t="shared" si="13"/>
        <v/>
      </c>
      <c r="E80" s="81" t="s">
        <v>5160</v>
      </c>
      <c r="I80" s="75"/>
      <c r="J80" t="str">
        <f t="shared" si="8"/>
        <v/>
      </c>
      <c r="K80" s="4">
        <v>17.14</v>
      </c>
      <c r="L80" s="3">
        <f t="shared" si="9"/>
        <v>17.997</v>
      </c>
      <c r="M80" s="83" t="s">
        <v>5240</v>
      </c>
      <c r="N80" s="3">
        <f t="shared" si="10"/>
        <v>54.082499999999996</v>
      </c>
      <c r="O80" s="21">
        <v>1.8023148148148148E-3</v>
      </c>
      <c r="P80" s="21">
        <f t="shared" si="11"/>
        <v>1.8971734892787525E-3</v>
      </c>
      <c r="Q80" s="20">
        <v>8.1923400673400665E-4</v>
      </c>
      <c r="R80" s="20">
        <f t="shared" si="12"/>
        <v>6.3900252525252513E-4</v>
      </c>
      <c r="S80" s="75"/>
    </row>
    <row r="81" spans="1:19" x14ac:dyDescent="0.3">
      <c r="A81" s="79">
        <v>921</v>
      </c>
      <c r="B81" s="75"/>
      <c r="C81" s="94" t="str">
        <f t="shared" si="7"/>
        <v/>
      </c>
      <c r="D81" t="str">
        <f t="shared" si="13"/>
        <v/>
      </c>
      <c r="E81" s="81" t="s">
        <v>5160</v>
      </c>
      <c r="I81" s="75"/>
      <c r="J81" t="str">
        <f t="shared" si="8"/>
        <v/>
      </c>
      <c r="K81" s="4">
        <v>17.13</v>
      </c>
      <c r="L81" s="3">
        <f t="shared" si="9"/>
        <v>17.986499999999999</v>
      </c>
      <c r="M81" s="83" t="s">
        <v>5241</v>
      </c>
      <c r="N81" s="3">
        <f t="shared" si="10"/>
        <v>54.03</v>
      </c>
      <c r="O81" s="21">
        <v>1.8033564814814815E-3</v>
      </c>
      <c r="P81" s="21">
        <f t="shared" si="11"/>
        <v>1.8982699805068228E-3</v>
      </c>
      <c r="Q81" s="20">
        <v>8.1970749158249154E-4</v>
      </c>
      <c r="R81" s="20">
        <f t="shared" si="12"/>
        <v>6.3937184343434332E-4</v>
      </c>
      <c r="S81" s="76" t="s">
        <v>148</v>
      </c>
    </row>
    <row r="82" spans="1:19" x14ac:dyDescent="0.3">
      <c r="A82" s="79">
        <v>920</v>
      </c>
      <c r="B82" s="76" t="s">
        <v>478</v>
      </c>
      <c r="C82" s="94">
        <f t="shared" si="7"/>
        <v>7.29</v>
      </c>
      <c r="D82">
        <f t="shared" si="13"/>
        <v>6.24</v>
      </c>
      <c r="E82" s="81">
        <v>6.24</v>
      </c>
      <c r="I82" s="75"/>
      <c r="J82" t="str">
        <f t="shared" si="8"/>
        <v/>
      </c>
      <c r="K82" s="4">
        <v>17.11</v>
      </c>
      <c r="L82" s="3">
        <f t="shared" si="9"/>
        <v>17.965499999999999</v>
      </c>
      <c r="M82" s="83" t="s">
        <v>5242</v>
      </c>
      <c r="N82" s="3">
        <f t="shared" si="10"/>
        <v>53.984999999999999</v>
      </c>
      <c r="O82" s="21">
        <v>1.8043981481481481E-3</v>
      </c>
      <c r="P82" s="21">
        <f t="shared" si="11"/>
        <v>1.8993664717348929E-3</v>
      </c>
      <c r="Q82" s="20">
        <v>8.2018097643097633E-4</v>
      </c>
      <c r="R82" s="20">
        <f t="shared" si="12"/>
        <v>6.3974116161616152E-4</v>
      </c>
      <c r="S82" s="75"/>
    </row>
    <row r="83" spans="1:19" x14ac:dyDescent="0.3">
      <c r="A83" s="79">
        <v>919</v>
      </c>
      <c r="B83" s="75"/>
      <c r="C83" s="94" t="str">
        <f t="shared" si="7"/>
        <v/>
      </c>
      <c r="D83" t="str">
        <f t="shared" si="13"/>
        <v/>
      </c>
      <c r="E83" s="81" t="s">
        <v>5160</v>
      </c>
      <c r="I83" s="75"/>
      <c r="J83" t="str">
        <f t="shared" si="8"/>
        <v/>
      </c>
      <c r="K83" s="4">
        <v>17.09</v>
      </c>
      <c r="L83" s="3">
        <f t="shared" si="9"/>
        <v>17.944500000000001</v>
      </c>
      <c r="M83" s="83" t="s">
        <v>5243</v>
      </c>
      <c r="N83" s="3">
        <f t="shared" si="10"/>
        <v>53.932499999999997</v>
      </c>
      <c r="O83" s="21">
        <v>1.805324074074074E-3</v>
      </c>
      <c r="P83" s="21">
        <f t="shared" si="11"/>
        <v>1.9003411306042885E-3</v>
      </c>
      <c r="Q83" s="20">
        <v>8.2060185185185177E-4</v>
      </c>
      <c r="R83" s="20">
        <f t="shared" si="12"/>
        <v>6.4006944444444441E-4</v>
      </c>
      <c r="S83" s="75"/>
    </row>
    <row r="84" spans="1:19" x14ac:dyDescent="0.3">
      <c r="A84" s="79">
        <v>918</v>
      </c>
      <c r="B84" s="75"/>
      <c r="C84" s="94" t="str">
        <f t="shared" si="7"/>
        <v/>
      </c>
      <c r="D84" t="str">
        <f t="shared" si="13"/>
        <v/>
      </c>
      <c r="E84" s="81" t="s">
        <v>5160</v>
      </c>
      <c r="I84" s="75"/>
      <c r="J84" t="str">
        <f t="shared" si="8"/>
        <v/>
      </c>
      <c r="K84" s="4">
        <v>17.079999999999998</v>
      </c>
      <c r="L84" s="3">
        <f t="shared" si="9"/>
        <v>17.933999999999997</v>
      </c>
      <c r="M84" s="83" t="s">
        <v>5244</v>
      </c>
      <c r="N84" s="3">
        <f t="shared" si="10"/>
        <v>53.887499999999996</v>
      </c>
      <c r="O84" s="21">
        <v>1.806365740740741E-3</v>
      </c>
      <c r="P84" s="21">
        <f t="shared" si="11"/>
        <v>1.901437621832359E-3</v>
      </c>
      <c r="Q84" s="20">
        <v>8.2107533670033677E-4</v>
      </c>
      <c r="R84" s="20">
        <f t="shared" si="12"/>
        <v>6.4043876262626271E-4</v>
      </c>
      <c r="S84" s="75"/>
    </row>
    <row r="85" spans="1:19" x14ac:dyDescent="0.3">
      <c r="A85" s="79">
        <v>917</v>
      </c>
      <c r="B85" s="75"/>
      <c r="C85" s="94" t="str">
        <f t="shared" si="7"/>
        <v/>
      </c>
      <c r="D85" t="str">
        <f t="shared" si="13"/>
        <v/>
      </c>
      <c r="E85" s="81" t="s">
        <v>5160</v>
      </c>
      <c r="I85" s="75"/>
      <c r="J85" t="str">
        <f t="shared" si="8"/>
        <v/>
      </c>
      <c r="K85" s="4">
        <v>17.059999999999999</v>
      </c>
      <c r="L85" s="3">
        <f t="shared" si="9"/>
        <v>17.913</v>
      </c>
      <c r="M85" s="83" t="s">
        <v>5245</v>
      </c>
      <c r="N85" s="3">
        <f t="shared" si="10"/>
        <v>53.835000000000001</v>
      </c>
      <c r="O85" s="21">
        <v>1.8074074074074075E-3</v>
      </c>
      <c r="P85" s="21">
        <f t="shared" si="11"/>
        <v>1.9025341130604291E-3</v>
      </c>
      <c r="Q85" s="20">
        <v>8.2154882154882156E-4</v>
      </c>
      <c r="R85" s="20">
        <f t="shared" si="12"/>
        <v>6.408080808080808E-4</v>
      </c>
      <c r="S85" s="76" t="s">
        <v>145</v>
      </c>
    </row>
    <row r="86" spans="1:19" x14ac:dyDescent="0.3">
      <c r="A86" s="79">
        <v>916</v>
      </c>
      <c r="B86" s="76" t="s">
        <v>474</v>
      </c>
      <c r="C86" s="94">
        <f t="shared" si="7"/>
        <v>7.3</v>
      </c>
      <c r="D86">
        <f t="shared" si="13"/>
        <v>6.25</v>
      </c>
      <c r="E86" s="81">
        <v>6.25</v>
      </c>
      <c r="I86" s="75"/>
      <c r="J86" t="str">
        <f t="shared" si="8"/>
        <v/>
      </c>
      <c r="K86" s="4">
        <v>17.04</v>
      </c>
      <c r="L86" s="3">
        <f t="shared" si="9"/>
        <v>17.891999999999999</v>
      </c>
      <c r="M86" s="83" t="s">
        <v>5246</v>
      </c>
      <c r="N86" s="3">
        <f t="shared" si="10"/>
        <v>53.79</v>
      </c>
      <c r="O86" s="21">
        <v>1.8084490740740743E-3</v>
      </c>
      <c r="P86" s="21">
        <f t="shared" si="11"/>
        <v>1.9036306042884994E-3</v>
      </c>
      <c r="Q86" s="20">
        <v>8.2202230639730645E-4</v>
      </c>
      <c r="R86" s="20">
        <f t="shared" si="12"/>
        <v>6.41177398989899E-4</v>
      </c>
      <c r="S86" s="75"/>
    </row>
    <row r="87" spans="1:19" x14ac:dyDescent="0.3">
      <c r="A87" s="79">
        <v>915</v>
      </c>
      <c r="B87" s="75"/>
      <c r="C87" s="94" t="str">
        <f t="shared" si="7"/>
        <v/>
      </c>
      <c r="D87" t="str">
        <f t="shared" si="13"/>
        <v/>
      </c>
      <c r="E87" s="81" t="s">
        <v>5160</v>
      </c>
      <c r="I87" s="83" t="s">
        <v>136</v>
      </c>
      <c r="J87">
        <f t="shared" si="8"/>
        <v>1.5158</v>
      </c>
      <c r="K87" s="4">
        <v>17.03</v>
      </c>
      <c r="L87" s="3">
        <f t="shared" si="9"/>
        <v>17.881500000000003</v>
      </c>
      <c r="M87" s="83" t="s">
        <v>5247</v>
      </c>
      <c r="N87" s="3">
        <f t="shared" si="10"/>
        <v>53.737500000000004</v>
      </c>
      <c r="O87" s="21">
        <v>1.8094907407407409E-3</v>
      </c>
      <c r="P87" s="21">
        <f t="shared" si="11"/>
        <v>1.9047270955165694E-3</v>
      </c>
      <c r="Q87" s="20">
        <v>8.2249579124579124E-4</v>
      </c>
      <c r="R87" s="20">
        <f t="shared" si="12"/>
        <v>6.4154671717171709E-4</v>
      </c>
      <c r="S87" s="75"/>
    </row>
    <row r="88" spans="1:19" x14ac:dyDescent="0.3">
      <c r="A88" s="79">
        <v>914</v>
      </c>
      <c r="B88" s="75"/>
      <c r="C88" s="94" t="str">
        <f t="shared" si="7"/>
        <v/>
      </c>
      <c r="D88" t="str">
        <f t="shared" si="13"/>
        <v/>
      </c>
      <c r="E88" s="81" t="s">
        <v>5160</v>
      </c>
      <c r="I88" s="75"/>
      <c r="J88" t="str">
        <f t="shared" si="8"/>
        <v/>
      </c>
      <c r="K88" s="4">
        <v>17.010000000000002</v>
      </c>
      <c r="L88" s="3">
        <f t="shared" si="9"/>
        <v>17.860500000000002</v>
      </c>
      <c r="M88" s="83" t="s">
        <v>5248</v>
      </c>
      <c r="N88" s="3">
        <f t="shared" si="10"/>
        <v>53.692500000000003</v>
      </c>
      <c r="O88" s="21">
        <v>1.8104166666666668E-3</v>
      </c>
      <c r="P88" s="21">
        <f t="shared" si="11"/>
        <v>1.905701754385965E-3</v>
      </c>
      <c r="Q88" s="20">
        <v>8.2291666666666667E-4</v>
      </c>
      <c r="R88" s="20">
        <f t="shared" si="12"/>
        <v>6.4187499999999998E-4</v>
      </c>
      <c r="S88" s="76" t="s">
        <v>140</v>
      </c>
    </row>
    <row r="89" spans="1:19" x14ac:dyDescent="0.3">
      <c r="A89" s="79">
        <v>913</v>
      </c>
      <c r="B89" s="75"/>
      <c r="C89" s="94" t="str">
        <f t="shared" si="7"/>
        <v/>
      </c>
      <c r="D89" t="str">
        <f t="shared" si="13"/>
        <v/>
      </c>
      <c r="E89" s="81" t="s">
        <v>5160</v>
      </c>
      <c r="I89" s="75"/>
      <c r="J89" t="str">
        <f t="shared" si="8"/>
        <v/>
      </c>
      <c r="K89" s="4">
        <v>17</v>
      </c>
      <c r="L89" s="3">
        <f t="shared" si="9"/>
        <v>17.850000000000001</v>
      </c>
      <c r="M89" s="83" t="s">
        <v>5249</v>
      </c>
      <c r="N89" s="3">
        <f t="shared" si="10"/>
        <v>53.64</v>
      </c>
      <c r="O89" s="21">
        <v>1.8114583333333335E-3</v>
      </c>
      <c r="P89" s="21">
        <f t="shared" si="11"/>
        <v>1.9067982456140353E-3</v>
      </c>
      <c r="Q89" s="20">
        <v>8.2339015151515157E-4</v>
      </c>
      <c r="R89" s="20">
        <f t="shared" si="12"/>
        <v>6.4224431818181828E-4</v>
      </c>
      <c r="S89" s="75"/>
    </row>
    <row r="90" spans="1:19" x14ac:dyDescent="0.3">
      <c r="A90" s="79">
        <v>912</v>
      </c>
      <c r="B90" s="75"/>
      <c r="C90" s="94" t="str">
        <f t="shared" si="7"/>
        <v/>
      </c>
      <c r="D90" t="str">
        <f t="shared" si="13"/>
        <v/>
      </c>
      <c r="E90" s="81" t="s">
        <v>5160</v>
      </c>
      <c r="I90" s="75"/>
      <c r="J90" t="str">
        <f t="shared" si="8"/>
        <v/>
      </c>
      <c r="K90" s="4">
        <v>16.98</v>
      </c>
      <c r="L90" s="3">
        <f t="shared" si="9"/>
        <v>17.829000000000001</v>
      </c>
      <c r="M90" s="83" t="s">
        <v>5250</v>
      </c>
      <c r="N90" s="3">
        <f t="shared" si="10"/>
        <v>53.587500000000006</v>
      </c>
      <c r="O90" s="21">
        <v>1.8125000000000001E-3</v>
      </c>
      <c r="P90" s="21">
        <f t="shared" si="11"/>
        <v>1.9078947368421054E-3</v>
      </c>
      <c r="Q90" s="20">
        <v>8.2386363636363636E-4</v>
      </c>
      <c r="R90" s="20">
        <f t="shared" si="12"/>
        <v>6.4261363636363637E-4</v>
      </c>
      <c r="S90" s="76" t="s">
        <v>137</v>
      </c>
    </row>
    <row r="91" spans="1:19" x14ac:dyDescent="0.3">
      <c r="A91" s="79">
        <v>911</v>
      </c>
      <c r="B91" s="76" t="s">
        <v>469</v>
      </c>
      <c r="C91" s="94">
        <f t="shared" si="7"/>
        <v>7.3199999999999994</v>
      </c>
      <c r="D91">
        <f t="shared" si="13"/>
        <v>6.26</v>
      </c>
      <c r="E91" s="81">
        <v>6.26</v>
      </c>
      <c r="I91" s="75"/>
      <c r="J91" t="str">
        <f t="shared" si="8"/>
        <v/>
      </c>
      <c r="K91" s="4">
        <v>16.96</v>
      </c>
      <c r="L91" s="3">
        <f t="shared" si="9"/>
        <v>17.808</v>
      </c>
      <c r="M91" s="83" t="s">
        <v>5251</v>
      </c>
      <c r="N91" s="3">
        <f t="shared" si="10"/>
        <v>53.542500000000004</v>
      </c>
      <c r="O91" s="21">
        <v>1.8135416666666669E-3</v>
      </c>
      <c r="P91" s="21">
        <f t="shared" si="11"/>
        <v>1.9089912280701757E-3</v>
      </c>
      <c r="Q91" s="20">
        <v>8.2433712121212125E-4</v>
      </c>
      <c r="R91" s="20">
        <f t="shared" si="12"/>
        <v>6.4298295454545456E-4</v>
      </c>
      <c r="S91" s="75"/>
    </row>
    <row r="92" spans="1:19" x14ac:dyDescent="0.3">
      <c r="A92" s="79">
        <v>910</v>
      </c>
      <c r="B92" s="75"/>
      <c r="C92" s="94" t="str">
        <f t="shared" si="7"/>
        <v/>
      </c>
      <c r="D92" t="str">
        <f t="shared" si="13"/>
        <v/>
      </c>
      <c r="E92" s="81" t="s">
        <v>5160</v>
      </c>
      <c r="I92" s="75"/>
      <c r="J92" t="str">
        <f t="shared" si="8"/>
        <v/>
      </c>
      <c r="K92" s="4">
        <v>16.95</v>
      </c>
      <c r="L92" s="3">
        <f t="shared" si="9"/>
        <v>17.797499999999999</v>
      </c>
      <c r="M92" s="83" t="s">
        <v>5252</v>
      </c>
      <c r="N92" s="3">
        <f t="shared" si="10"/>
        <v>53.489999999999995</v>
      </c>
      <c r="O92" s="21">
        <v>1.8145833333333334E-3</v>
      </c>
      <c r="P92" s="21">
        <f t="shared" si="11"/>
        <v>1.9100877192982457E-3</v>
      </c>
      <c r="Q92" s="20">
        <v>8.2481060606060604E-4</v>
      </c>
      <c r="R92" s="20">
        <f t="shared" si="12"/>
        <v>6.4335227272727265E-4</v>
      </c>
      <c r="S92" s="75"/>
    </row>
    <row r="93" spans="1:19" x14ac:dyDescent="0.3">
      <c r="A93" s="79">
        <v>909</v>
      </c>
      <c r="B93" s="76" t="s">
        <v>464</v>
      </c>
      <c r="C93" s="94">
        <f t="shared" si="7"/>
        <v>7.33</v>
      </c>
      <c r="D93">
        <f t="shared" si="13"/>
        <v>6.27</v>
      </c>
      <c r="E93" s="81">
        <v>6.27</v>
      </c>
      <c r="I93" s="75"/>
      <c r="J93" t="str">
        <f t="shared" si="8"/>
        <v/>
      </c>
      <c r="K93" s="4">
        <v>16.93</v>
      </c>
      <c r="L93" s="3">
        <f t="shared" si="9"/>
        <v>17.776499999999999</v>
      </c>
      <c r="M93" s="83" t="s">
        <v>5253</v>
      </c>
      <c r="N93" s="3">
        <f t="shared" si="10"/>
        <v>53.445000000000007</v>
      </c>
      <c r="O93" s="21">
        <v>1.8156250000000002E-3</v>
      </c>
      <c r="P93" s="21">
        <f t="shared" si="11"/>
        <v>1.911184210526316E-3</v>
      </c>
      <c r="Q93" s="20">
        <v>8.2528409090909093E-4</v>
      </c>
      <c r="R93" s="20">
        <f t="shared" si="12"/>
        <v>6.4372159090909085E-4</v>
      </c>
      <c r="S93" s="75"/>
    </row>
    <row r="94" spans="1:19" x14ac:dyDescent="0.3">
      <c r="A94" s="79">
        <v>908</v>
      </c>
      <c r="B94" s="75"/>
      <c r="C94" s="94" t="str">
        <f t="shared" si="7"/>
        <v/>
      </c>
      <c r="D94" t="str">
        <f t="shared" si="13"/>
        <v/>
      </c>
      <c r="E94" s="81" t="s">
        <v>5160</v>
      </c>
      <c r="I94" s="75"/>
      <c r="J94" t="str">
        <f t="shared" si="8"/>
        <v/>
      </c>
      <c r="K94" s="4">
        <v>16.920000000000002</v>
      </c>
      <c r="L94" s="3">
        <f t="shared" si="9"/>
        <v>17.766000000000002</v>
      </c>
      <c r="M94" s="83" t="s">
        <v>5254</v>
      </c>
      <c r="N94" s="3">
        <f t="shared" si="10"/>
        <v>53.392499999999998</v>
      </c>
      <c r="O94" s="21">
        <v>1.8165509259259261E-3</v>
      </c>
      <c r="P94" s="21">
        <f t="shared" si="11"/>
        <v>1.9121588693957118E-3</v>
      </c>
      <c r="Q94" s="20">
        <v>8.2570496632996637E-4</v>
      </c>
      <c r="R94" s="20">
        <f t="shared" si="12"/>
        <v>6.4404987373737374E-4</v>
      </c>
      <c r="S94" s="75"/>
    </row>
    <row r="95" spans="1:19" x14ac:dyDescent="0.3">
      <c r="A95" s="79">
        <v>907</v>
      </c>
      <c r="B95" s="76" t="s">
        <v>461</v>
      </c>
      <c r="C95" s="94">
        <f t="shared" si="7"/>
        <v>7.34</v>
      </c>
      <c r="D95">
        <f t="shared" si="13"/>
        <v>6.27</v>
      </c>
      <c r="E95" s="81">
        <v>6.27</v>
      </c>
      <c r="I95" s="75"/>
      <c r="J95" t="str">
        <f t="shared" si="8"/>
        <v/>
      </c>
      <c r="K95" s="4">
        <v>16.899999999999999</v>
      </c>
      <c r="L95" s="3">
        <f t="shared" si="9"/>
        <v>17.744999999999997</v>
      </c>
      <c r="M95" s="83" t="s">
        <v>5255</v>
      </c>
      <c r="N95" s="3">
        <f t="shared" si="10"/>
        <v>53.347499999999997</v>
      </c>
      <c r="O95" s="21">
        <v>1.8175925925925927E-3</v>
      </c>
      <c r="P95" s="21">
        <f t="shared" si="11"/>
        <v>1.9132553606237819E-3</v>
      </c>
      <c r="Q95" s="20">
        <v>8.2617845117845116E-4</v>
      </c>
      <c r="R95" s="20">
        <f t="shared" si="12"/>
        <v>6.4441919191919193E-4</v>
      </c>
      <c r="S95" s="76" t="s">
        <v>132</v>
      </c>
    </row>
    <row r="96" spans="1:19" x14ac:dyDescent="0.3">
      <c r="A96" s="79">
        <v>906</v>
      </c>
      <c r="B96" s="75"/>
      <c r="C96" s="94" t="str">
        <f t="shared" si="7"/>
        <v/>
      </c>
      <c r="D96" t="str">
        <f t="shared" si="13"/>
        <v/>
      </c>
      <c r="E96" s="81" t="s">
        <v>5160</v>
      </c>
      <c r="I96" s="83" t="s">
        <v>151</v>
      </c>
      <c r="J96">
        <f t="shared" si="8"/>
        <v>1.5086499999999998</v>
      </c>
      <c r="K96" s="4">
        <v>16.88</v>
      </c>
      <c r="L96" s="3">
        <f t="shared" si="9"/>
        <v>17.724</v>
      </c>
      <c r="M96" s="83" t="s">
        <v>5256</v>
      </c>
      <c r="N96" s="3">
        <f t="shared" si="10"/>
        <v>53.295000000000002</v>
      </c>
      <c r="O96" s="21">
        <v>1.8186342592592594E-3</v>
      </c>
      <c r="P96" s="21">
        <f t="shared" si="11"/>
        <v>1.9143518518518522E-3</v>
      </c>
      <c r="Q96" s="20">
        <v>8.2665193602693605E-4</v>
      </c>
      <c r="R96" s="20">
        <f t="shared" si="12"/>
        <v>6.4478851010101013E-4</v>
      </c>
      <c r="S96" s="75"/>
    </row>
    <row r="97" spans="1:19" x14ac:dyDescent="0.3">
      <c r="A97" s="79">
        <v>905</v>
      </c>
      <c r="B97" s="75"/>
      <c r="C97" s="94" t="str">
        <f t="shared" si="7"/>
        <v/>
      </c>
      <c r="D97" t="str">
        <f t="shared" si="13"/>
        <v/>
      </c>
      <c r="E97" s="81" t="s">
        <v>5160</v>
      </c>
      <c r="I97" s="75"/>
      <c r="J97" t="str">
        <f t="shared" si="8"/>
        <v/>
      </c>
      <c r="K97" s="4">
        <v>16.87</v>
      </c>
      <c r="L97" s="3">
        <f t="shared" si="9"/>
        <v>17.7135</v>
      </c>
      <c r="M97" s="83" t="s">
        <v>5257</v>
      </c>
      <c r="N97" s="3">
        <f t="shared" si="10"/>
        <v>53.25</v>
      </c>
      <c r="O97" s="21">
        <v>1.819675925925926E-3</v>
      </c>
      <c r="P97" s="21">
        <f t="shared" si="11"/>
        <v>1.9154483430799223E-3</v>
      </c>
      <c r="Q97" s="20">
        <v>8.2712542087542084E-4</v>
      </c>
      <c r="R97" s="20">
        <f t="shared" si="12"/>
        <v>6.4515782828282822E-4</v>
      </c>
      <c r="S97" s="76" t="s">
        <v>129</v>
      </c>
    </row>
    <row r="98" spans="1:19" x14ac:dyDescent="0.3">
      <c r="A98" s="79">
        <v>904</v>
      </c>
      <c r="B98" s="75"/>
      <c r="C98" s="94" t="str">
        <f t="shared" si="7"/>
        <v/>
      </c>
      <c r="D98" t="str">
        <f t="shared" si="13"/>
        <v/>
      </c>
      <c r="E98" s="81" t="s">
        <v>5160</v>
      </c>
      <c r="I98" s="75"/>
      <c r="J98" t="str">
        <f t="shared" si="8"/>
        <v/>
      </c>
      <c r="K98" s="4">
        <v>16.850000000000001</v>
      </c>
      <c r="L98" s="3">
        <f t="shared" si="9"/>
        <v>17.692500000000003</v>
      </c>
      <c r="M98" s="83" t="s">
        <v>5258</v>
      </c>
      <c r="N98" s="3">
        <f t="shared" si="10"/>
        <v>53.197500000000005</v>
      </c>
      <c r="O98" s="21">
        <v>1.8207175925925927E-3</v>
      </c>
      <c r="P98" s="21">
        <f t="shared" si="11"/>
        <v>1.9165448343079925E-3</v>
      </c>
      <c r="Q98" s="20">
        <v>8.2759890572390573E-4</v>
      </c>
      <c r="R98" s="20">
        <f t="shared" si="12"/>
        <v>6.4552714646464642E-4</v>
      </c>
      <c r="S98" s="75"/>
    </row>
    <row r="99" spans="1:19" x14ac:dyDescent="0.3">
      <c r="A99" s="79">
        <v>903</v>
      </c>
      <c r="B99" s="75"/>
      <c r="C99" s="94" t="str">
        <f t="shared" si="7"/>
        <v/>
      </c>
      <c r="D99" t="str">
        <f t="shared" si="13"/>
        <v/>
      </c>
      <c r="E99" s="81" t="s">
        <v>5160</v>
      </c>
      <c r="I99" s="75"/>
      <c r="J99" t="str">
        <f t="shared" si="8"/>
        <v/>
      </c>
      <c r="K99" s="4">
        <v>16.829999999999998</v>
      </c>
      <c r="L99" s="3">
        <f t="shared" si="9"/>
        <v>17.671499999999998</v>
      </c>
      <c r="M99" s="83" t="s">
        <v>5259</v>
      </c>
      <c r="N99" s="3">
        <f t="shared" si="10"/>
        <v>53.152500000000003</v>
      </c>
      <c r="O99" s="21">
        <v>1.8217592592592593E-3</v>
      </c>
      <c r="P99" s="21">
        <f t="shared" si="11"/>
        <v>1.9176413255360626E-3</v>
      </c>
      <c r="Q99" s="20">
        <v>8.2807239057239052E-4</v>
      </c>
      <c r="R99" s="20">
        <f t="shared" si="12"/>
        <v>6.458964646464645E-4</v>
      </c>
      <c r="S99" s="76" t="s">
        <v>126</v>
      </c>
    </row>
    <row r="100" spans="1:19" x14ac:dyDescent="0.3">
      <c r="A100" s="79">
        <v>902</v>
      </c>
      <c r="B100" s="76" t="s">
        <v>456</v>
      </c>
      <c r="C100" s="94">
        <f t="shared" si="7"/>
        <v>7.35</v>
      </c>
      <c r="D100">
        <f t="shared" si="13"/>
        <v>6.2799999999999994</v>
      </c>
      <c r="E100" s="81">
        <v>6.2799999999999994</v>
      </c>
      <c r="I100" s="75"/>
      <c r="J100" t="str">
        <f t="shared" si="8"/>
        <v/>
      </c>
      <c r="K100" s="4">
        <v>16.82</v>
      </c>
      <c r="L100" s="3">
        <f t="shared" si="9"/>
        <v>17.661000000000001</v>
      </c>
      <c r="M100" s="83" t="s">
        <v>5260</v>
      </c>
      <c r="N100" s="3">
        <f t="shared" si="10"/>
        <v>53.099999999999994</v>
      </c>
      <c r="O100" s="21">
        <v>1.8226851851851852E-3</v>
      </c>
      <c r="P100" s="21">
        <f t="shared" si="11"/>
        <v>1.9186159844054582E-3</v>
      </c>
      <c r="Q100" s="20">
        <v>8.2849326599326596E-4</v>
      </c>
      <c r="R100" s="20">
        <f t="shared" si="12"/>
        <v>6.4622474747474739E-4</v>
      </c>
      <c r="S100" s="75"/>
    </row>
    <row r="101" spans="1:19" x14ac:dyDescent="0.3">
      <c r="A101" s="79">
        <v>901</v>
      </c>
      <c r="B101" s="75"/>
      <c r="C101" s="94" t="str">
        <f t="shared" si="7"/>
        <v/>
      </c>
      <c r="D101" t="str">
        <f t="shared" si="13"/>
        <v/>
      </c>
      <c r="E101" s="81" t="s">
        <v>5160</v>
      </c>
      <c r="I101" s="75"/>
      <c r="J101" t="str">
        <f t="shared" si="8"/>
        <v/>
      </c>
      <c r="K101" s="4">
        <v>16.8</v>
      </c>
      <c r="L101" s="3">
        <f t="shared" si="9"/>
        <v>17.64</v>
      </c>
      <c r="M101" s="83" t="s">
        <v>5261</v>
      </c>
      <c r="N101" s="3">
        <f t="shared" si="10"/>
        <v>53.047499999999999</v>
      </c>
      <c r="O101" s="21">
        <v>1.823726851851852E-3</v>
      </c>
      <c r="P101" s="21">
        <f t="shared" si="11"/>
        <v>1.9197124756335285E-3</v>
      </c>
      <c r="Q101" s="20">
        <v>8.2896675084175085E-4</v>
      </c>
      <c r="R101" s="20">
        <f t="shared" si="12"/>
        <v>6.465940656565657E-4</v>
      </c>
      <c r="S101" s="75"/>
    </row>
    <row r="102" spans="1:19" x14ac:dyDescent="0.3">
      <c r="A102" s="79">
        <v>900</v>
      </c>
      <c r="B102" s="76" t="s">
        <v>452</v>
      </c>
      <c r="C102" s="94">
        <f t="shared" si="7"/>
        <v>7.3599999999999994</v>
      </c>
      <c r="D102">
        <f t="shared" si="13"/>
        <v>6.29</v>
      </c>
      <c r="E102" s="81">
        <v>6.29</v>
      </c>
      <c r="I102" s="75"/>
      <c r="J102" t="str">
        <f t="shared" si="8"/>
        <v/>
      </c>
      <c r="K102" s="4">
        <v>16.79</v>
      </c>
      <c r="L102" s="3">
        <f t="shared" si="9"/>
        <v>17.6295</v>
      </c>
      <c r="M102" s="83" t="s">
        <v>5262</v>
      </c>
      <c r="N102" s="3">
        <f t="shared" si="10"/>
        <v>53.002499999999998</v>
      </c>
      <c r="O102" s="21">
        <v>1.8247685185185185E-3</v>
      </c>
      <c r="P102" s="21">
        <f t="shared" si="11"/>
        <v>1.9208089668615986E-3</v>
      </c>
      <c r="Q102" s="20">
        <v>8.2944023569023564E-4</v>
      </c>
      <c r="R102" s="20">
        <f t="shared" si="12"/>
        <v>6.4696338383838379E-4</v>
      </c>
      <c r="S102" s="76" t="s">
        <v>121</v>
      </c>
    </row>
    <row r="103" spans="1:19" x14ac:dyDescent="0.3">
      <c r="A103" s="79">
        <v>899</v>
      </c>
      <c r="B103" s="75"/>
      <c r="C103" s="94" t="str">
        <f t="shared" si="7"/>
        <v/>
      </c>
      <c r="D103" t="str">
        <f t="shared" si="13"/>
        <v/>
      </c>
      <c r="E103" s="81" t="s">
        <v>5160</v>
      </c>
      <c r="I103" s="75"/>
      <c r="J103" t="str">
        <f t="shared" si="8"/>
        <v/>
      </c>
      <c r="K103" s="4">
        <v>16.77</v>
      </c>
      <c r="L103" s="3">
        <f t="shared" si="9"/>
        <v>17.608499999999999</v>
      </c>
      <c r="M103" s="83" t="s">
        <v>5263</v>
      </c>
      <c r="N103" s="3">
        <f t="shared" si="10"/>
        <v>52.949999999999996</v>
      </c>
      <c r="O103" s="21">
        <v>1.8258101851851853E-3</v>
      </c>
      <c r="P103" s="21">
        <f t="shared" si="11"/>
        <v>1.9219054580896689E-3</v>
      </c>
      <c r="Q103" s="20">
        <v>8.2991372053872053E-4</v>
      </c>
      <c r="R103" s="20">
        <f t="shared" si="12"/>
        <v>6.4733270202020198E-4</v>
      </c>
      <c r="S103" s="75"/>
    </row>
    <row r="104" spans="1:19" x14ac:dyDescent="0.3">
      <c r="A104" s="79">
        <v>898</v>
      </c>
      <c r="B104" s="75"/>
      <c r="C104" s="94" t="str">
        <f t="shared" si="7"/>
        <v/>
      </c>
      <c r="D104" t="str">
        <f t="shared" si="13"/>
        <v/>
      </c>
      <c r="E104" s="81" t="s">
        <v>5160</v>
      </c>
      <c r="I104" s="75"/>
      <c r="J104" t="str">
        <f t="shared" si="8"/>
        <v/>
      </c>
      <c r="K104" s="4">
        <v>16.75</v>
      </c>
      <c r="L104" s="3">
        <f t="shared" si="9"/>
        <v>17.587499999999999</v>
      </c>
      <c r="M104" s="83" t="s">
        <v>5264</v>
      </c>
      <c r="N104" s="3">
        <f t="shared" si="10"/>
        <v>52.905000000000001</v>
      </c>
      <c r="O104" s="21">
        <v>1.8268518518518519E-3</v>
      </c>
      <c r="P104" s="21">
        <f t="shared" si="11"/>
        <v>1.9230019493177389E-3</v>
      </c>
      <c r="Q104" s="20">
        <v>8.3038720538720532E-4</v>
      </c>
      <c r="R104" s="20">
        <f t="shared" si="12"/>
        <v>6.4770202020202007E-4</v>
      </c>
      <c r="S104" s="75"/>
    </row>
    <row r="105" spans="1:19" x14ac:dyDescent="0.3">
      <c r="A105" s="79">
        <v>897</v>
      </c>
      <c r="B105" s="76" t="s">
        <v>449</v>
      </c>
      <c r="C105" s="94">
        <f t="shared" si="7"/>
        <v>7.37</v>
      </c>
      <c r="D105">
        <f t="shared" si="13"/>
        <v>6.3</v>
      </c>
      <c r="E105" s="81">
        <v>6.3</v>
      </c>
      <c r="I105" s="75"/>
      <c r="J105" t="str">
        <f t="shared" si="8"/>
        <v/>
      </c>
      <c r="K105" s="4">
        <v>16.739999999999998</v>
      </c>
      <c r="L105" s="3">
        <f t="shared" si="9"/>
        <v>17.576999999999998</v>
      </c>
      <c r="M105" s="83" t="s">
        <v>5265</v>
      </c>
      <c r="N105" s="3">
        <f t="shared" si="10"/>
        <v>52.852499999999999</v>
      </c>
      <c r="O105" s="21">
        <v>1.8278935185185186E-3</v>
      </c>
      <c r="P105" s="21">
        <f t="shared" si="11"/>
        <v>1.9240984405458092E-3</v>
      </c>
      <c r="Q105" s="20">
        <v>8.3086069023569022E-4</v>
      </c>
      <c r="R105" s="20">
        <f t="shared" si="12"/>
        <v>6.4807133838383827E-4</v>
      </c>
      <c r="S105" s="75"/>
    </row>
    <row r="106" spans="1:19" x14ac:dyDescent="0.3">
      <c r="A106" s="79">
        <v>896</v>
      </c>
      <c r="B106" s="75"/>
      <c r="C106" s="94" t="str">
        <f t="shared" si="7"/>
        <v/>
      </c>
      <c r="D106" t="str">
        <f t="shared" si="13"/>
        <v/>
      </c>
      <c r="E106" s="81" t="s">
        <v>5160</v>
      </c>
      <c r="I106" s="83" t="s">
        <v>167</v>
      </c>
      <c r="J106">
        <f t="shared" si="8"/>
        <v>1.5015000000000001</v>
      </c>
      <c r="K106" s="4">
        <v>16.72</v>
      </c>
      <c r="L106" s="3">
        <f t="shared" si="9"/>
        <v>17.555999999999997</v>
      </c>
      <c r="M106" s="83" t="s">
        <v>5266</v>
      </c>
      <c r="N106" s="3">
        <f t="shared" si="10"/>
        <v>52.807499999999997</v>
      </c>
      <c r="O106" s="21">
        <v>1.8289351851851852E-3</v>
      </c>
      <c r="P106" s="21">
        <f t="shared" si="11"/>
        <v>1.9251949317738793E-3</v>
      </c>
      <c r="Q106" s="20">
        <v>8.31334175084175E-4</v>
      </c>
      <c r="R106" s="20">
        <f t="shared" si="12"/>
        <v>6.4844065656565657E-4</v>
      </c>
      <c r="S106" s="76" t="s">
        <v>117</v>
      </c>
    </row>
    <row r="107" spans="1:19" x14ac:dyDescent="0.3">
      <c r="A107" s="79">
        <v>895</v>
      </c>
      <c r="B107" s="76" t="s">
        <v>446</v>
      </c>
      <c r="C107" s="94">
        <f t="shared" si="7"/>
        <v>7.38</v>
      </c>
      <c r="D107">
        <f t="shared" si="13"/>
        <v>6.31</v>
      </c>
      <c r="E107" s="81">
        <v>6.31</v>
      </c>
      <c r="I107" s="75"/>
      <c r="J107" t="str">
        <f t="shared" si="8"/>
        <v/>
      </c>
      <c r="K107" s="4">
        <v>16.71</v>
      </c>
      <c r="L107" s="3">
        <f t="shared" si="9"/>
        <v>17.545500000000001</v>
      </c>
      <c r="M107" s="83" t="s">
        <v>5267</v>
      </c>
      <c r="N107" s="3">
        <f t="shared" si="10"/>
        <v>52.755000000000003</v>
      </c>
      <c r="O107" s="21">
        <v>1.8299768518518519E-3</v>
      </c>
      <c r="P107" s="21">
        <f t="shared" si="11"/>
        <v>1.9262914230019496E-3</v>
      </c>
      <c r="Q107" s="20">
        <v>8.318076599326599E-4</v>
      </c>
      <c r="R107" s="20">
        <f t="shared" si="12"/>
        <v>6.4880997474747477E-4</v>
      </c>
      <c r="S107" s="75"/>
    </row>
    <row r="108" spans="1:19" x14ac:dyDescent="0.3">
      <c r="A108" s="79">
        <v>894</v>
      </c>
      <c r="B108" s="75"/>
      <c r="C108" s="94" t="str">
        <f t="shared" si="7"/>
        <v/>
      </c>
      <c r="D108" t="str">
        <f t="shared" si="13"/>
        <v/>
      </c>
      <c r="E108" s="81" t="s">
        <v>5160</v>
      </c>
      <c r="I108" s="75"/>
      <c r="J108" t="str">
        <f t="shared" si="8"/>
        <v/>
      </c>
      <c r="K108" s="4">
        <v>16.690000000000001</v>
      </c>
      <c r="L108" s="3">
        <f t="shared" si="9"/>
        <v>17.5245</v>
      </c>
      <c r="M108" s="83" t="s">
        <v>5268</v>
      </c>
      <c r="N108" s="3">
        <f t="shared" si="10"/>
        <v>52.71</v>
      </c>
      <c r="O108" s="21">
        <v>1.8310185185185185E-3</v>
      </c>
      <c r="P108" s="21">
        <f t="shared" si="11"/>
        <v>1.9273879142300196E-3</v>
      </c>
      <c r="Q108" s="20">
        <v>8.3228114478114468E-4</v>
      </c>
      <c r="R108" s="20">
        <f t="shared" si="12"/>
        <v>6.4917929292929286E-4</v>
      </c>
      <c r="S108" s="75"/>
    </row>
    <row r="109" spans="1:19" x14ac:dyDescent="0.3">
      <c r="A109" s="79">
        <v>893</v>
      </c>
      <c r="B109" s="75"/>
      <c r="C109" s="94" t="str">
        <f t="shared" si="7"/>
        <v/>
      </c>
      <c r="D109" t="str">
        <f t="shared" si="13"/>
        <v/>
      </c>
      <c r="E109" s="81" t="s">
        <v>5160</v>
      </c>
      <c r="I109" s="75"/>
      <c r="J109" t="str">
        <f t="shared" si="8"/>
        <v/>
      </c>
      <c r="K109" s="4">
        <v>16.670000000000002</v>
      </c>
      <c r="L109" s="3">
        <f t="shared" si="9"/>
        <v>17.503500000000003</v>
      </c>
      <c r="M109" s="83" t="s">
        <v>5269</v>
      </c>
      <c r="N109" s="3">
        <f t="shared" si="10"/>
        <v>52.657499999999999</v>
      </c>
      <c r="O109" s="21">
        <v>1.8320601851851853E-3</v>
      </c>
      <c r="P109" s="21">
        <f t="shared" si="11"/>
        <v>1.9284844054580899E-3</v>
      </c>
      <c r="Q109" s="20">
        <v>8.3275462962962958E-4</v>
      </c>
      <c r="R109" s="20">
        <f t="shared" si="12"/>
        <v>6.4954861111111105E-4</v>
      </c>
      <c r="S109" s="76" t="s">
        <v>112</v>
      </c>
    </row>
    <row r="110" spans="1:19" x14ac:dyDescent="0.3">
      <c r="A110" s="79">
        <v>892</v>
      </c>
      <c r="B110" s="75"/>
      <c r="C110" s="94" t="str">
        <f t="shared" si="7"/>
        <v/>
      </c>
      <c r="D110" t="str">
        <f t="shared" si="13"/>
        <v/>
      </c>
      <c r="E110" s="81" t="s">
        <v>5160</v>
      </c>
      <c r="I110" s="75"/>
      <c r="J110" t="str">
        <f t="shared" si="8"/>
        <v/>
      </c>
      <c r="K110" s="4">
        <v>16.66</v>
      </c>
      <c r="L110" s="3">
        <f t="shared" si="9"/>
        <v>17.492999999999999</v>
      </c>
      <c r="M110" s="83" t="s">
        <v>5270</v>
      </c>
      <c r="N110" s="3">
        <f t="shared" si="10"/>
        <v>52.605000000000004</v>
      </c>
      <c r="O110" s="21">
        <v>1.8329861111111112E-3</v>
      </c>
      <c r="P110" s="21">
        <f t="shared" si="11"/>
        <v>1.9294590643274855E-3</v>
      </c>
      <c r="Q110" s="20">
        <v>8.3317550505050502E-4</v>
      </c>
      <c r="R110" s="20">
        <f t="shared" si="12"/>
        <v>6.4987689393939383E-4</v>
      </c>
      <c r="S110" s="75"/>
    </row>
    <row r="111" spans="1:19" x14ac:dyDescent="0.3">
      <c r="A111" s="79">
        <v>891</v>
      </c>
      <c r="B111" s="76" t="s">
        <v>440</v>
      </c>
      <c r="C111" s="94">
        <f t="shared" si="7"/>
        <v>7.39</v>
      </c>
      <c r="D111">
        <f t="shared" si="13"/>
        <v>6.3199999999999994</v>
      </c>
      <c r="E111" s="81">
        <v>6.3199999999999994</v>
      </c>
      <c r="I111" s="75"/>
      <c r="J111" t="str">
        <f t="shared" si="8"/>
        <v/>
      </c>
      <c r="K111" s="4">
        <v>16.64</v>
      </c>
      <c r="L111" s="3">
        <f t="shared" si="9"/>
        <v>17.472000000000001</v>
      </c>
      <c r="M111" s="83" t="s">
        <v>5271</v>
      </c>
      <c r="N111" s="3">
        <f t="shared" si="10"/>
        <v>52.56</v>
      </c>
      <c r="O111" s="21">
        <v>1.8340277777777777E-3</v>
      </c>
      <c r="P111" s="21">
        <f t="shared" si="11"/>
        <v>1.9305555555555556E-3</v>
      </c>
      <c r="Q111" s="20">
        <v>8.336489898989898E-4</v>
      </c>
      <c r="R111" s="20">
        <f t="shared" si="12"/>
        <v>6.5024621212121203E-4</v>
      </c>
      <c r="S111" s="75"/>
    </row>
    <row r="112" spans="1:19" x14ac:dyDescent="0.3">
      <c r="A112" s="79">
        <v>890</v>
      </c>
      <c r="B112" s="75"/>
      <c r="C112" s="94" t="str">
        <f t="shared" si="7"/>
        <v/>
      </c>
      <c r="D112" t="str">
        <f t="shared" si="13"/>
        <v/>
      </c>
      <c r="E112" s="81" t="s">
        <v>5160</v>
      </c>
      <c r="I112" s="75"/>
      <c r="J112" t="str">
        <f t="shared" si="8"/>
        <v/>
      </c>
      <c r="K112" s="4">
        <v>16.62</v>
      </c>
      <c r="L112" s="3">
        <f t="shared" si="9"/>
        <v>17.451000000000001</v>
      </c>
      <c r="M112" s="83" t="s">
        <v>5272</v>
      </c>
      <c r="N112" s="3">
        <f t="shared" si="10"/>
        <v>52.507500000000007</v>
      </c>
      <c r="O112" s="21">
        <v>1.8350694444444445E-3</v>
      </c>
      <c r="P112" s="21">
        <f t="shared" si="11"/>
        <v>1.9316520467836259E-3</v>
      </c>
      <c r="Q112" s="20">
        <v>8.341224747474747E-4</v>
      </c>
      <c r="R112" s="20">
        <f t="shared" si="12"/>
        <v>6.5061553030303033E-4</v>
      </c>
      <c r="S112" s="75"/>
    </row>
    <row r="113" spans="1:19" x14ac:dyDescent="0.3">
      <c r="A113" s="79">
        <v>889</v>
      </c>
      <c r="B113" s="75"/>
      <c r="C113" s="94" t="str">
        <f t="shared" si="7"/>
        <v/>
      </c>
      <c r="D113" t="str">
        <f t="shared" si="13"/>
        <v/>
      </c>
      <c r="E113" s="81" t="s">
        <v>5160</v>
      </c>
      <c r="I113" s="75"/>
      <c r="J113" t="str">
        <f t="shared" si="8"/>
        <v/>
      </c>
      <c r="K113" s="4">
        <v>16.61</v>
      </c>
      <c r="L113" s="3">
        <f t="shared" si="9"/>
        <v>17.4405</v>
      </c>
      <c r="M113" s="83" t="s">
        <v>5273</v>
      </c>
      <c r="N113" s="3">
        <f t="shared" si="10"/>
        <v>52.462500000000006</v>
      </c>
      <c r="O113" s="21">
        <v>1.8361111111111111E-3</v>
      </c>
      <c r="P113" s="21">
        <f t="shared" si="11"/>
        <v>1.9327485380116959E-3</v>
      </c>
      <c r="Q113" s="20">
        <v>8.3459595959595948E-4</v>
      </c>
      <c r="R113" s="20">
        <f t="shared" si="12"/>
        <v>6.5098484848484842E-4</v>
      </c>
      <c r="S113" s="75"/>
    </row>
    <row r="114" spans="1:19" x14ac:dyDescent="0.3">
      <c r="A114" s="79">
        <v>888</v>
      </c>
      <c r="B114" s="76" t="s">
        <v>436</v>
      </c>
      <c r="C114" s="94">
        <f t="shared" si="7"/>
        <v>7.4</v>
      </c>
      <c r="D114">
        <f t="shared" si="13"/>
        <v>6.33</v>
      </c>
      <c r="E114" s="81">
        <v>6.33</v>
      </c>
      <c r="I114" s="75"/>
      <c r="J114" t="str">
        <f t="shared" si="8"/>
        <v/>
      </c>
      <c r="K114" s="4">
        <v>16.59</v>
      </c>
      <c r="L114" s="3">
        <f t="shared" si="9"/>
        <v>17.419499999999999</v>
      </c>
      <c r="M114" s="83" t="s">
        <v>5274</v>
      </c>
      <c r="N114" s="3">
        <f t="shared" si="10"/>
        <v>52.41</v>
      </c>
      <c r="O114" s="21">
        <v>1.8371527777777778E-3</v>
      </c>
      <c r="P114" s="21">
        <f t="shared" si="11"/>
        <v>1.9338450292397662E-3</v>
      </c>
      <c r="Q114" s="20">
        <v>8.3506944444444438E-4</v>
      </c>
      <c r="R114" s="20">
        <f t="shared" si="12"/>
        <v>6.5135416666666662E-4</v>
      </c>
      <c r="S114" s="76" t="s">
        <v>109</v>
      </c>
    </row>
    <row r="115" spans="1:19" x14ac:dyDescent="0.3">
      <c r="A115" s="79">
        <v>887</v>
      </c>
      <c r="B115" s="75"/>
      <c r="C115" s="94" t="str">
        <f t="shared" si="7"/>
        <v/>
      </c>
      <c r="D115" t="str">
        <f t="shared" si="13"/>
        <v/>
      </c>
      <c r="E115" s="81" t="s">
        <v>5160</v>
      </c>
      <c r="I115" s="83" t="s">
        <v>182</v>
      </c>
      <c r="J115">
        <f t="shared" si="8"/>
        <v>1.4943499999999998</v>
      </c>
      <c r="K115" s="4">
        <v>16.579999999999998</v>
      </c>
      <c r="L115" s="3">
        <f t="shared" si="9"/>
        <v>17.408999999999999</v>
      </c>
      <c r="M115" s="83" t="s">
        <v>5275</v>
      </c>
      <c r="N115" s="3">
        <f t="shared" si="10"/>
        <v>52.364999999999995</v>
      </c>
      <c r="O115" s="21">
        <v>1.8381944444444444E-3</v>
      </c>
      <c r="P115" s="21">
        <f t="shared" si="11"/>
        <v>1.9349415204678363E-3</v>
      </c>
      <c r="Q115" s="20">
        <v>8.3554292929292917E-4</v>
      </c>
      <c r="R115" s="20">
        <f t="shared" si="12"/>
        <v>6.5172348484848471E-4</v>
      </c>
      <c r="S115" s="75"/>
    </row>
    <row r="116" spans="1:19" x14ac:dyDescent="0.3">
      <c r="A116" s="79">
        <v>886</v>
      </c>
      <c r="B116" s="76" t="s">
        <v>433</v>
      </c>
      <c r="C116" s="94">
        <f t="shared" si="7"/>
        <v>7.42</v>
      </c>
      <c r="D116">
        <f t="shared" si="13"/>
        <v>6.34</v>
      </c>
      <c r="E116" s="81">
        <v>6.34</v>
      </c>
      <c r="I116" s="75"/>
      <c r="J116" t="str">
        <f t="shared" si="8"/>
        <v/>
      </c>
      <c r="K116" s="4">
        <v>16.559999999999999</v>
      </c>
      <c r="L116" s="3">
        <f t="shared" si="9"/>
        <v>17.387999999999998</v>
      </c>
      <c r="M116" s="83" t="s">
        <v>5276</v>
      </c>
      <c r="N116" s="3">
        <f t="shared" si="10"/>
        <v>52.3125</v>
      </c>
      <c r="O116" s="21">
        <v>1.8392361111111111E-3</v>
      </c>
      <c r="P116" s="21">
        <f t="shared" si="11"/>
        <v>1.9360380116959066E-3</v>
      </c>
      <c r="Q116" s="20">
        <v>8.3601641414141406E-4</v>
      </c>
      <c r="R116" s="20">
        <f t="shared" si="12"/>
        <v>6.520928030303029E-4</v>
      </c>
      <c r="S116" s="76" t="s">
        <v>104</v>
      </c>
    </row>
    <row r="117" spans="1:19" x14ac:dyDescent="0.3">
      <c r="A117" s="79">
        <v>885</v>
      </c>
      <c r="B117" s="75"/>
      <c r="C117" s="94" t="str">
        <f t="shared" si="7"/>
        <v/>
      </c>
      <c r="D117" t="str">
        <f t="shared" si="13"/>
        <v/>
      </c>
      <c r="E117" s="81" t="s">
        <v>5160</v>
      </c>
      <c r="I117" s="75"/>
      <c r="J117" t="str">
        <f t="shared" si="8"/>
        <v/>
      </c>
      <c r="K117" s="4">
        <v>16.54</v>
      </c>
      <c r="L117" s="3">
        <f t="shared" si="9"/>
        <v>17.366999999999997</v>
      </c>
      <c r="M117" s="83" t="s">
        <v>5277</v>
      </c>
      <c r="N117" s="3">
        <f t="shared" si="10"/>
        <v>52.267499999999998</v>
      </c>
      <c r="O117" s="21">
        <v>1.8402777777777779E-3</v>
      </c>
      <c r="P117" s="21">
        <f t="shared" si="11"/>
        <v>1.9371345029239768E-3</v>
      </c>
      <c r="Q117" s="20">
        <v>8.3648989898989896E-4</v>
      </c>
      <c r="R117" s="20">
        <f t="shared" si="12"/>
        <v>6.5246212121212121E-4</v>
      </c>
      <c r="S117" s="75"/>
    </row>
    <row r="118" spans="1:19" x14ac:dyDescent="0.3">
      <c r="A118" s="79">
        <v>884</v>
      </c>
      <c r="B118" s="75"/>
      <c r="C118" s="94" t="str">
        <f t="shared" si="7"/>
        <v/>
      </c>
      <c r="D118" t="str">
        <f t="shared" si="13"/>
        <v/>
      </c>
      <c r="E118" s="81" t="s">
        <v>5160</v>
      </c>
      <c r="I118" s="75"/>
      <c r="J118" t="str">
        <f t="shared" si="8"/>
        <v/>
      </c>
      <c r="K118" s="4">
        <v>16.53</v>
      </c>
      <c r="L118" s="3">
        <f t="shared" si="9"/>
        <v>17.3565</v>
      </c>
      <c r="M118" s="83" t="s">
        <v>5278</v>
      </c>
      <c r="N118" s="3">
        <f t="shared" si="10"/>
        <v>52.215000000000003</v>
      </c>
      <c r="O118" s="21">
        <v>1.8413194444444447E-3</v>
      </c>
      <c r="P118" s="21">
        <f t="shared" si="11"/>
        <v>1.9382309941520471E-3</v>
      </c>
      <c r="Q118" s="20">
        <v>8.3696338383838385E-4</v>
      </c>
      <c r="R118" s="20">
        <f t="shared" si="12"/>
        <v>6.528314393939394E-4</v>
      </c>
      <c r="S118" s="75"/>
    </row>
    <row r="119" spans="1:19" x14ac:dyDescent="0.3">
      <c r="A119" s="79">
        <v>883</v>
      </c>
      <c r="B119" s="75"/>
      <c r="C119" s="94" t="str">
        <f t="shared" si="7"/>
        <v/>
      </c>
      <c r="D119" t="str">
        <f t="shared" si="13"/>
        <v/>
      </c>
      <c r="E119" s="81" t="s">
        <v>5160</v>
      </c>
      <c r="I119" s="75"/>
      <c r="J119" t="str">
        <f t="shared" si="8"/>
        <v/>
      </c>
      <c r="K119" s="4">
        <v>16.510000000000002</v>
      </c>
      <c r="L119" s="3">
        <f t="shared" si="9"/>
        <v>17.335500000000003</v>
      </c>
      <c r="M119" s="83" t="s">
        <v>5279</v>
      </c>
      <c r="N119" s="3">
        <f t="shared" si="10"/>
        <v>52.162499999999994</v>
      </c>
      <c r="O119" s="21">
        <v>1.8423611111111112E-3</v>
      </c>
      <c r="P119" s="21">
        <f t="shared" si="11"/>
        <v>1.9393274853801172E-3</v>
      </c>
      <c r="Q119" s="20">
        <v>8.3743686868686864E-4</v>
      </c>
      <c r="R119" s="20">
        <f t="shared" si="12"/>
        <v>6.5320075757575749E-4</v>
      </c>
      <c r="S119" s="76" t="s">
        <v>101</v>
      </c>
    </row>
    <row r="120" spans="1:19" x14ac:dyDescent="0.3">
      <c r="A120" s="79">
        <v>882</v>
      </c>
      <c r="B120" s="76" t="s">
        <v>428</v>
      </c>
      <c r="C120" s="94">
        <f t="shared" si="7"/>
        <v>7.43</v>
      </c>
      <c r="D120">
        <f t="shared" si="13"/>
        <v>6.35</v>
      </c>
      <c r="E120" s="81">
        <v>6.35</v>
      </c>
      <c r="I120" s="75"/>
      <c r="J120" t="str">
        <f t="shared" si="8"/>
        <v/>
      </c>
      <c r="K120" s="4">
        <v>16.489999999999998</v>
      </c>
      <c r="L120" s="3">
        <f t="shared" si="9"/>
        <v>17.314499999999999</v>
      </c>
      <c r="M120" s="83" t="s">
        <v>5280</v>
      </c>
      <c r="N120" s="3">
        <f t="shared" si="10"/>
        <v>52.117499999999993</v>
      </c>
      <c r="O120" s="21">
        <v>1.843402777777778E-3</v>
      </c>
      <c r="P120" s="21">
        <f t="shared" si="11"/>
        <v>1.9404239766081875E-3</v>
      </c>
      <c r="Q120" s="20">
        <v>8.3791035353535353E-4</v>
      </c>
      <c r="R120" s="20">
        <f t="shared" si="12"/>
        <v>6.5357007575757569E-4</v>
      </c>
      <c r="S120" s="75"/>
    </row>
    <row r="121" spans="1:19" x14ac:dyDescent="0.3">
      <c r="A121" s="79">
        <v>881</v>
      </c>
      <c r="B121" s="75"/>
      <c r="C121" s="94" t="str">
        <f t="shared" si="7"/>
        <v/>
      </c>
      <c r="D121" t="str">
        <f t="shared" si="13"/>
        <v/>
      </c>
      <c r="E121" s="81" t="s">
        <v>5160</v>
      </c>
      <c r="I121" s="75"/>
      <c r="J121" t="str">
        <f t="shared" si="8"/>
        <v/>
      </c>
      <c r="K121" s="4">
        <v>16.48</v>
      </c>
      <c r="L121" s="3">
        <f t="shared" si="9"/>
        <v>17.304000000000002</v>
      </c>
      <c r="M121" s="83" t="s">
        <v>5281</v>
      </c>
      <c r="N121" s="3">
        <f t="shared" si="10"/>
        <v>52.064999999999998</v>
      </c>
      <c r="O121" s="21">
        <v>1.8444444444444446E-3</v>
      </c>
      <c r="P121" s="21">
        <f t="shared" si="11"/>
        <v>1.9415204678362575E-3</v>
      </c>
      <c r="Q121" s="20">
        <v>8.3838383838383832E-4</v>
      </c>
      <c r="R121" s="20">
        <f t="shared" si="12"/>
        <v>6.5393939393939388E-4</v>
      </c>
      <c r="S121" s="75"/>
    </row>
    <row r="122" spans="1:19" x14ac:dyDescent="0.3">
      <c r="A122" s="79">
        <v>880</v>
      </c>
      <c r="B122" s="75"/>
      <c r="C122" s="94" t="str">
        <f t="shared" si="7"/>
        <v/>
      </c>
      <c r="D122" t="str">
        <f t="shared" si="13"/>
        <v/>
      </c>
      <c r="E122" s="81" t="s">
        <v>5160</v>
      </c>
      <c r="I122" s="75"/>
      <c r="J122" t="str">
        <f t="shared" si="8"/>
        <v/>
      </c>
      <c r="K122" s="4">
        <v>16.46</v>
      </c>
      <c r="L122" s="3">
        <f t="shared" si="9"/>
        <v>17.283000000000001</v>
      </c>
      <c r="M122" s="83" t="s">
        <v>5282</v>
      </c>
      <c r="N122" s="3">
        <f t="shared" si="10"/>
        <v>52.019999999999996</v>
      </c>
      <c r="O122" s="21">
        <v>1.8454861111111113E-3</v>
      </c>
      <c r="P122" s="21">
        <f t="shared" si="11"/>
        <v>1.9426169590643278E-3</v>
      </c>
      <c r="Q122" s="20">
        <v>8.3885732323232321E-4</v>
      </c>
      <c r="R122" s="20">
        <f t="shared" si="12"/>
        <v>6.5430871212121208E-4</v>
      </c>
      <c r="S122" s="75"/>
    </row>
    <row r="123" spans="1:19" x14ac:dyDescent="0.3">
      <c r="A123" s="79">
        <v>879</v>
      </c>
      <c r="B123" s="76" t="s">
        <v>424</v>
      </c>
      <c r="C123" s="94">
        <f t="shared" si="7"/>
        <v>7.4399999999999995</v>
      </c>
      <c r="D123">
        <f t="shared" si="13"/>
        <v>6.3599999999999994</v>
      </c>
      <c r="E123" s="81">
        <v>6.3599999999999994</v>
      </c>
      <c r="I123" s="75"/>
      <c r="J123" t="str">
        <f t="shared" si="8"/>
        <v/>
      </c>
      <c r="K123" s="4">
        <v>16.45</v>
      </c>
      <c r="L123" s="3">
        <f t="shared" si="9"/>
        <v>17.272500000000001</v>
      </c>
      <c r="M123" s="83" t="s">
        <v>5283</v>
      </c>
      <c r="N123" s="3">
        <f t="shared" si="10"/>
        <v>51.967500000000001</v>
      </c>
      <c r="O123" s="21">
        <v>1.8465277777777779E-3</v>
      </c>
      <c r="P123" s="21">
        <f t="shared" si="11"/>
        <v>1.9437134502923979E-3</v>
      </c>
      <c r="Q123" s="20">
        <v>8.3933080808080811E-4</v>
      </c>
      <c r="R123" s="20">
        <f t="shared" si="12"/>
        <v>6.5467803030303028E-4</v>
      </c>
      <c r="S123" s="75"/>
    </row>
    <row r="124" spans="1:19" x14ac:dyDescent="0.3">
      <c r="A124" s="79">
        <v>878</v>
      </c>
      <c r="B124" s="75"/>
      <c r="C124" s="94" t="str">
        <f t="shared" si="7"/>
        <v/>
      </c>
      <c r="D124" t="str">
        <f t="shared" si="13"/>
        <v/>
      </c>
      <c r="E124" s="81" t="s">
        <v>5160</v>
      </c>
      <c r="I124" s="83" t="s">
        <v>196</v>
      </c>
      <c r="J124">
        <f t="shared" si="8"/>
        <v>1.4872000000000001</v>
      </c>
      <c r="K124" s="4">
        <v>16.43</v>
      </c>
      <c r="L124" s="3">
        <f t="shared" si="9"/>
        <v>17.2515</v>
      </c>
      <c r="M124" s="83" t="s">
        <v>5284</v>
      </c>
      <c r="N124" s="3">
        <f t="shared" si="10"/>
        <v>51.922499999999999</v>
      </c>
      <c r="O124" s="21">
        <v>1.8475694444444446E-3</v>
      </c>
      <c r="P124" s="21">
        <f t="shared" si="11"/>
        <v>1.9448099415204682E-3</v>
      </c>
      <c r="Q124" s="20">
        <v>8.39804292929293E-4</v>
      </c>
      <c r="R124" s="20">
        <f t="shared" si="12"/>
        <v>6.5504734848484847E-4</v>
      </c>
      <c r="S124" s="76" t="s">
        <v>97</v>
      </c>
    </row>
    <row r="125" spans="1:19" x14ac:dyDescent="0.3">
      <c r="A125" s="79">
        <v>877</v>
      </c>
      <c r="B125" s="76" t="s">
        <v>421</v>
      </c>
      <c r="C125" s="94">
        <f t="shared" si="7"/>
        <v>7.45</v>
      </c>
      <c r="D125">
        <f t="shared" si="13"/>
        <v>6.37</v>
      </c>
      <c r="E125" s="81">
        <v>6.37</v>
      </c>
      <c r="I125" s="75"/>
      <c r="J125" t="str">
        <f t="shared" si="8"/>
        <v/>
      </c>
      <c r="K125" s="4">
        <v>16.41</v>
      </c>
      <c r="L125" s="3">
        <f t="shared" si="9"/>
        <v>17.230499999999999</v>
      </c>
      <c r="M125" s="83" t="s">
        <v>5285</v>
      </c>
      <c r="N125" s="3">
        <f t="shared" si="10"/>
        <v>51.87</v>
      </c>
      <c r="O125" s="21">
        <v>1.8486111111111112E-3</v>
      </c>
      <c r="P125" s="21">
        <f t="shared" si="11"/>
        <v>1.9459064327485382E-3</v>
      </c>
      <c r="Q125" s="20">
        <v>8.4027777777777779E-4</v>
      </c>
      <c r="R125" s="20">
        <f t="shared" si="12"/>
        <v>6.5541666666666667E-4</v>
      </c>
      <c r="S125" s="75"/>
    </row>
    <row r="126" spans="1:19" x14ac:dyDescent="0.3">
      <c r="A126" s="79">
        <v>876</v>
      </c>
      <c r="B126" s="75"/>
      <c r="C126" s="94" t="str">
        <f t="shared" si="7"/>
        <v/>
      </c>
      <c r="D126" t="str">
        <f t="shared" si="13"/>
        <v/>
      </c>
      <c r="E126" s="81" t="s">
        <v>5160</v>
      </c>
      <c r="I126" s="75"/>
      <c r="J126" t="str">
        <f t="shared" si="8"/>
        <v/>
      </c>
      <c r="K126" s="4">
        <v>16.399999999999999</v>
      </c>
      <c r="L126" s="3">
        <f t="shared" si="9"/>
        <v>17.22</v>
      </c>
      <c r="M126" s="83" t="s">
        <v>5286</v>
      </c>
      <c r="N126" s="3">
        <f t="shared" si="10"/>
        <v>51.824999999999996</v>
      </c>
      <c r="O126" s="21">
        <v>1.849652777777778E-3</v>
      </c>
      <c r="P126" s="21">
        <f t="shared" si="11"/>
        <v>1.9470029239766085E-3</v>
      </c>
      <c r="Q126" s="20">
        <v>8.4075126262626268E-4</v>
      </c>
      <c r="R126" s="20">
        <f t="shared" si="12"/>
        <v>6.5578598484848497E-4</v>
      </c>
      <c r="S126" s="75"/>
    </row>
    <row r="127" spans="1:19" x14ac:dyDescent="0.3">
      <c r="A127" s="79">
        <v>875</v>
      </c>
      <c r="B127" s="75"/>
      <c r="C127" s="94" t="str">
        <f t="shared" si="7"/>
        <v/>
      </c>
      <c r="D127" t="str">
        <f t="shared" si="13"/>
        <v/>
      </c>
      <c r="E127" s="81" t="s">
        <v>5160</v>
      </c>
      <c r="I127" s="75"/>
      <c r="J127" t="str">
        <f t="shared" si="8"/>
        <v/>
      </c>
      <c r="K127" s="4">
        <v>16.38</v>
      </c>
      <c r="L127" s="3">
        <f t="shared" si="9"/>
        <v>17.198999999999998</v>
      </c>
      <c r="M127" s="83" t="s">
        <v>5287</v>
      </c>
      <c r="N127" s="3">
        <f t="shared" si="10"/>
        <v>51.772500000000001</v>
      </c>
      <c r="O127" s="21">
        <v>1.8506944444444445E-3</v>
      </c>
      <c r="P127" s="21">
        <f t="shared" si="11"/>
        <v>1.9480994152046786E-3</v>
      </c>
      <c r="Q127" s="20">
        <v>8.4122474747474747E-4</v>
      </c>
      <c r="R127" s="20">
        <f t="shared" si="12"/>
        <v>6.5615530303030306E-4</v>
      </c>
      <c r="S127" s="76" t="s">
        <v>93</v>
      </c>
    </row>
    <row r="128" spans="1:19" x14ac:dyDescent="0.3">
      <c r="A128" s="79">
        <v>874</v>
      </c>
      <c r="B128" s="76" t="s">
        <v>416</v>
      </c>
      <c r="C128" s="94">
        <f t="shared" si="7"/>
        <v>7.46</v>
      </c>
      <c r="D128">
        <f t="shared" si="13"/>
        <v>6.38</v>
      </c>
      <c r="E128" s="81">
        <v>6.38</v>
      </c>
      <c r="I128" s="75"/>
      <c r="J128" t="str">
        <f t="shared" si="8"/>
        <v/>
      </c>
      <c r="K128" s="4">
        <v>16.37</v>
      </c>
      <c r="L128" s="3">
        <f t="shared" si="9"/>
        <v>17.188500000000001</v>
      </c>
      <c r="M128" s="83" t="s">
        <v>5288</v>
      </c>
      <c r="N128" s="3">
        <f t="shared" si="10"/>
        <v>51.72</v>
      </c>
      <c r="O128" s="21">
        <v>1.8517361111111113E-3</v>
      </c>
      <c r="P128" s="21">
        <f t="shared" si="11"/>
        <v>1.9491959064327489E-3</v>
      </c>
      <c r="Q128" s="20">
        <v>8.4169823232323237E-4</v>
      </c>
      <c r="R128" s="20">
        <f t="shared" si="12"/>
        <v>6.5652462121212126E-4</v>
      </c>
      <c r="S128" s="75"/>
    </row>
    <row r="129" spans="1:19" x14ac:dyDescent="0.3">
      <c r="A129" s="79">
        <v>873</v>
      </c>
      <c r="B129" s="75"/>
      <c r="C129" s="94" t="str">
        <f t="shared" si="7"/>
        <v/>
      </c>
      <c r="D129" t="str">
        <f t="shared" si="13"/>
        <v/>
      </c>
      <c r="E129" s="81" t="s">
        <v>5160</v>
      </c>
      <c r="I129" s="75"/>
      <c r="J129" t="str">
        <f t="shared" si="8"/>
        <v/>
      </c>
      <c r="K129" s="4">
        <v>16.350000000000001</v>
      </c>
      <c r="L129" s="3">
        <f t="shared" si="9"/>
        <v>17.1675</v>
      </c>
      <c r="M129" s="83" t="s">
        <v>5289</v>
      </c>
      <c r="N129" s="3">
        <f t="shared" si="10"/>
        <v>51.675000000000004</v>
      </c>
      <c r="O129" s="21">
        <v>1.8527777777777778E-3</v>
      </c>
      <c r="P129" s="21">
        <f t="shared" si="11"/>
        <v>1.9502923976608189E-3</v>
      </c>
      <c r="Q129" s="20">
        <v>8.4217171717171715E-4</v>
      </c>
      <c r="R129" s="20">
        <f t="shared" si="12"/>
        <v>6.5689393939393935E-4</v>
      </c>
      <c r="S129" s="76" t="s">
        <v>89</v>
      </c>
    </row>
    <row r="130" spans="1:19" x14ac:dyDescent="0.3">
      <c r="A130" s="79">
        <v>872</v>
      </c>
      <c r="B130" s="75"/>
      <c r="C130" s="94" t="str">
        <f t="shared" si="7"/>
        <v/>
      </c>
      <c r="D130" t="str">
        <f t="shared" si="13"/>
        <v/>
      </c>
      <c r="E130" s="81" t="s">
        <v>5160</v>
      </c>
      <c r="I130" s="75"/>
      <c r="J130" t="str">
        <f t="shared" si="8"/>
        <v/>
      </c>
      <c r="K130" s="4">
        <v>16.329999999999998</v>
      </c>
      <c r="L130" s="3">
        <f t="shared" si="9"/>
        <v>17.1465</v>
      </c>
      <c r="M130" s="83" t="s">
        <v>5290</v>
      </c>
      <c r="N130" s="3">
        <f t="shared" si="10"/>
        <v>51.622500000000002</v>
      </c>
      <c r="O130" s="21">
        <v>1.8538194444444446E-3</v>
      </c>
      <c r="P130" s="21">
        <f t="shared" si="11"/>
        <v>1.9513888888888892E-3</v>
      </c>
      <c r="Q130" s="20">
        <v>8.4264520202020205E-4</v>
      </c>
      <c r="R130" s="20">
        <f t="shared" si="12"/>
        <v>6.5726325757575754E-4</v>
      </c>
      <c r="S130" s="75"/>
    </row>
    <row r="131" spans="1:19" x14ac:dyDescent="0.3">
      <c r="A131" s="79">
        <v>871</v>
      </c>
      <c r="B131" s="75"/>
      <c r="C131" s="94" t="str">
        <f t="shared" ref="C131:C194" si="14">IF(B131="","",ROUNDUP(B131/0.9,2))</f>
        <v/>
      </c>
      <c r="D131" t="str">
        <f t="shared" si="13"/>
        <v/>
      </c>
      <c r="E131" s="81" t="s">
        <v>5160</v>
      </c>
      <c r="I131" s="75"/>
      <c r="J131" t="str">
        <f t="shared" ref="J131:J194" si="15">IF(I131="","",I131-I131*0.285)</f>
        <v/>
      </c>
      <c r="K131" s="4">
        <v>16.32</v>
      </c>
      <c r="L131" s="3">
        <f t="shared" ref="L131:L194" si="16">IF(K131="","",K131+K131*0.05)</f>
        <v>17.135999999999999</v>
      </c>
      <c r="M131" s="83" t="s">
        <v>5291</v>
      </c>
      <c r="N131" s="3">
        <f t="shared" ref="N131:N194" si="17">IF(M131="","",M131-M131*0.25)</f>
        <v>51.577500000000001</v>
      </c>
      <c r="O131" s="21">
        <v>1.8548611111111112E-3</v>
      </c>
      <c r="P131" s="21">
        <f t="shared" ref="P131:P194" si="18">O131/0.95</f>
        <v>1.9524853801169593E-3</v>
      </c>
      <c r="Q131" s="20">
        <v>8.4311868686868683E-4</v>
      </c>
      <c r="R131" s="20">
        <f t="shared" ref="R131:R194" si="19">(Q131/5)*3.9</f>
        <v>6.5763257575757574E-4</v>
      </c>
      <c r="S131" s="75"/>
    </row>
    <row r="132" spans="1:19" x14ac:dyDescent="0.3">
      <c r="A132" s="79">
        <v>870</v>
      </c>
      <c r="B132" s="76" t="s">
        <v>413</v>
      </c>
      <c r="C132" s="94">
        <f t="shared" si="14"/>
        <v>7.47</v>
      </c>
      <c r="D132">
        <f t="shared" si="13"/>
        <v>6.39</v>
      </c>
      <c r="E132" s="81">
        <v>6.39</v>
      </c>
      <c r="I132" s="75"/>
      <c r="J132" t="str">
        <f t="shared" si="15"/>
        <v/>
      </c>
      <c r="K132" s="4">
        <v>16.3</v>
      </c>
      <c r="L132" s="3">
        <f t="shared" si="16"/>
        <v>17.115000000000002</v>
      </c>
      <c r="M132" s="83" t="s">
        <v>5292</v>
      </c>
      <c r="N132" s="3">
        <f t="shared" si="17"/>
        <v>51.525000000000006</v>
      </c>
      <c r="O132" s="21">
        <v>1.8559027777777779E-3</v>
      </c>
      <c r="P132" s="21">
        <f t="shared" si="18"/>
        <v>1.9535818713450294E-3</v>
      </c>
      <c r="Q132" s="20">
        <v>8.4359217171717173E-4</v>
      </c>
      <c r="R132" s="20">
        <f t="shared" si="19"/>
        <v>6.5800189393939394E-4</v>
      </c>
      <c r="S132" s="75"/>
    </row>
    <row r="133" spans="1:19" x14ac:dyDescent="0.3">
      <c r="A133" s="79">
        <v>869</v>
      </c>
      <c r="B133" s="75"/>
      <c r="C133" s="94" t="str">
        <f t="shared" si="14"/>
        <v/>
      </c>
      <c r="D133" t="str">
        <f t="shared" ref="D133:D196" si="20">IF(B133="","",ROUNDUP(B133*0.95,2))</f>
        <v/>
      </c>
      <c r="E133" s="81" t="s">
        <v>5160</v>
      </c>
      <c r="I133" s="75"/>
      <c r="J133" t="str">
        <f t="shared" si="15"/>
        <v/>
      </c>
      <c r="K133" s="4">
        <v>16.28</v>
      </c>
      <c r="L133" s="3">
        <f t="shared" si="16"/>
        <v>17.094000000000001</v>
      </c>
      <c r="M133" s="83" t="s">
        <v>5293</v>
      </c>
      <c r="N133" s="3">
        <f t="shared" si="17"/>
        <v>51.480000000000004</v>
      </c>
      <c r="O133" s="21">
        <v>1.8569444444444445E-3</v>
      </c>
      <c r="P133" s="21">
        <f t="shared" si="18"/>
        <v>1.9546783625730996E-3</v>
      </c>
      <c r="Q133" s="20">
        <v>8.4406565656565651E-4</v>
      </c>
      <c r="R133" s="20">
        <f t="shared" si="19"/>
        <v>6.5837121212121202E-4</v>
      </c>
      <c r="S133" s="76" t="s">
        <v>85</v>
      </c>
    </row>
    <row r="134" spans="1:19" x14ac:dyDescent="0.3">
      <c r="A134" s="79">
        <v>868</v>
      </c>
      <c r="B134" s="76" t="s">
        <v>409</v>
      </c>
      <c r="C134" s="94">
        <f t="shared" si="14"/>
        <v>7.4799999999999995</v>
      </c>
      <c r="D134">
        <f t="shared" si="20"/>
        <v>6.3999999999999995</v>
      </c>
      <c r="E134" s="81">
        <v>6.3999999999999995</v>
      </c>
      <c r="I134" s="83" t="s">
        <v>213</v>
      </c>
      <c r="J134">
        <f t="shared" si="15"/>
        <v>1.4800499999999999</v>
      </c>
      <c r="K134" s="4">
        <v>16.27</v>
      </c>
      <c r="L134" s="3">
        <f t="shared" si="16"/>
        <v>17.083500000000001</v>
      </c>
      <c r="M134" s="83" t="s">
        <v>5294</v>
      </c>
      <c r="N134" s="3">
        <f t="shared" si="17"/>
        <v>51.427499999999995</v>
      </c>
      <c r="O134" s="21">
        <v>1.8579861111111113E-3</v>
      </c>
      <c r="P134" s="21">
        <f t="shared" si="18"/>
        <v>1.9557748538011699E-3</v>
      </c>
      <c r="Q134" s="20">
        <v>8.4453914141414141E-4</v>
      </c>
      <c r="R134" s="20">
        <f t="shared" si="19"/>
        <v>6.5874053030303022E-4</v>
      </c>
      <c r="S134" s="75"/>
    </row>
    <row r="135" spans="1:19" x14ac:dyDescent="0.3">
      <c r="A135" s="79">
        <v>867</v>
      </c>
      <c r="B135" s="75"/>
      <c r="C135" s="94" t="str">
        <f t="shared" si="14"/>
        <v/>
      </c>
      <c r="D135" t="str">
        <f t="shared" si="20"/>
        <v/>
      </c>
      <c r="E135" s="81" t="s">
        <v>5160</v>
      </c>
      <c r="I135" s="75"/>
      <c r="J135" t="str">
        <f t="shared" si="15"/>
        <v/>
      </c>
      <c r="K135" s="4">
        <v>16.25</v>
      </c>
      <c r="L135" s="3">
        <f t="shared" si="16"/>
        <v>17.0625</v>
      </c>
      <c r="M135" s="83" t="s">
        <v>5295</v>
      </c>
      <c r="N135" s="3">
        <f t="shared" si="17"/>
        <v>51.375</v>
      </c>
      <c r="O135" s="21">
        <v>1.8590277777777778E-3</v>
      </c>
      <c r="P135" s="21">
        <f t="shared" si="18"/>
        <v>1.9568713450292398E-3</v>
      </c>
      <c r="Q135" s="20">
        <v>8.450126262626262E-4</v>
      </c>
      <c r="R135" s="20">
        <f t="shared" si="19"/>
        <v>6.5910984848484842E-4</v>
      </c>
      <c r="S135" s="75"/>
    </row>
    <row r="136" spans="1:19" x14ac:dyDescent="0.3">
      <c r="A136" s="79">
        <v>866</v>
      </c>
      <c r="B136" s="75"/>
      <c r="C136" s="94" t="str">
        <f t="shared" si="14"/>
        <v/>
      </c>
      <c r="D136" t="str">
        <f t="shared" si="20"/>
        <v/>
      </c>
      <c r="E136" s="81" t="s">
        <v>5160</v>
      </c>
      <c r="I136" s="75"/>
      <c r="J136" t="str">
        <f t="shared" si="15"/>
        <v/>
      </c>
      <c r="K136" s="4">
        <v>16.239999999999998</v>
      </c>
      <c r="L136" s="3">
        <f t="shared" si="16"/>
        <v>17.052</v>
      </c>
      <c r="M136" s="83" t="s">
        <v>5296</v>
      </c>
      <c r="N136" s="3">
        <f t="shared" si="17"/>
        <v>51.33</v>
      </c>
      <c r="O136" s="21">
        <v>1.8600694444444446E-3</v>
      </c>
      <c r="P136" s="21">
        <f t="shared" si="18"/>
        <v>1.9579678362573101E-3</v>
      </c>
      <c r="Q136" s="20">
        <v>8.4548611111111109E-4</v>
      </c>
      <c r="R136" s="20">
        <f t="shared" si="19"/>
        <v>6.5947916666666672E-4</v>
      </c>
      <c r="S136" s="76" t="s">
        <v>81</v>
      </c>
    </row>
    <row r="137" spans="1:19" x14ac:dyDescent="0.3">
      <c r="A137" s="79">
        <v>865</v>
      </c>
      <c r="B137" s="75"/>
      <c r="C137" s="94" t="str">
        <f t="shared" si="14"/>
        <v/>
      </c>
      <c r="D137" t="str">
        <f t="shared" si="20"/>
        <v/>
      </c>
      <c r="E137" s="81" t="s">
        <v>5160</v>
      </c>
      <c r="I137" s="75"/>
      <c r="J137" t="str">
        <f t="shared" si="15"/>
        <v/>
      </c>
      <c r="K137" s="4">
        <v>16.22</v>
      </c>
      <c r="L137" s="3">
        <f t="shared" si="16"/>
        <v>17.030999999999999</v>
      </c>
      <c r="M137" s="83" t="s">
        <v>5297</v>
      </c>
      <c r="N137" s="3">
        <f t="shared" si="17"/>
        <v>51.277500000000003</v>
      </c>
      <c r="O137" s="21">
        <v>1.8611111111111111E-3</v>
      </c>
      <c r="P137" s="21">
        <f t="shared" si="18"/>
        <v>1.9590643274853803E-3</v>
      </c>
      <c r="Q137" s="20">
        <v>8.4595959595959588E-4</v>
      </c>
      <c r="R137" s="20">
        <f t="shared" si="19"/>
        <v>6.5984848484848481E-4</v>
      </c>
      <c r="S137" s="75"/>
    </row>
    <row r="138" spans="1:19" x14ac:dyDescent="0.3">
      <c r="A138" s="79">
        <v>864</v>
      </c>
      <c r="B138" s="76" t="s">
        <v>404</v>
      </c>
      <c r="C138" s="94">
        <f t="shared" si="14"/>
        <v>7.49</v>
      </c>
      <c r="D138">
        <f t="shared" si="20"/>
        <v>6.41</v>
      </c>
      <c r="E138" s="81">
        <v>6.41</v>
      </c>
      <c r="I138" s="75"/>
      <c r="J138" t="str">
        <f t="shared" si="15"/>
        <v/>
      </c>
      <c r="K138" s="4">
        <v>16.2</v>
      </c>
      <c r="L138" s="3">
        <f t="shared" si="16"/>
        <v>17.009999999999998</v>
      </c>
      <c r="M138" s="83" t="s">
        <v>5298</v>
      </c>
      <c r="N138" s="3">
        <f t="shared" si="17"/>
        <v>51.232500000000002</v>
      </c>
      <c r="O138" s="21">
        <v>1.8621527777777779E-3</v>
      </c>
      <c r="P138" s="21">
        <f t="shared" si="18"/>
        <v>1.9601608187134506E-3</v>
      </c>
      <c r="Q138" s="20">
        <v>8.4643308080808077E-4</v>
      </c>
      <c r="R138" s="20">
        <f t="shared" si="19"/>
        <v>6.60217803030303E-4</v>
      </c>
      <c r="S138" s="76" t="s">
        <v>78</v>
      </c>
    </row>
    <row r="139" spans="1:19" x14ac:dyDescent="0.3">
      <c r="A139" s="79">
        <v>863</v>
      </c>
      <c r="B139" s="75"/>
      <c r="C139" s="94" t="str">
        <f t="shared" si="14"/>
        <v/>
      </c>
      <c r="D139" t="str">
        <f t="shared" si="20"/>
        <v/>
      </c>
      <c r="E139" s="81" t="s">
        <v>5160</v>
      </c>
      <c r="I139" s="75"/>
      <c r="J139" t="str">
        <f t="shared" si="15"/>
        <v/>
      </c>
      <c r="K139" s="4">
        <v>16.190000000000001</v>
      </c>
      <c r="L139" s="3">
        <f t="shared" si="16"/>
        <v>16.999500000000001</v>
      </c>
      <c r="M139" s="83" t="s">
        <v>5299</v>
      </c>
      <c r="N139" s="3">
        <f t="shared" si="17"/>
        <v>51.179999999999993</v>
      </c>
      <c r="O139" s="21">
        <v>1.8631944444444444E-3</v>
      </c>
      <c r="P139" s="21">
        <f t="shared" si="18"/>
        <v>1.9612573099415205E-3</v>
      </c>
      <c r="Q139" s="20">
        <v>8.4690656565656556E-4</v>
      </c>
      <c r="R139" s="20">
        <f t="shared" si="19"/>
        <v>6.6058712121212109E-4</v>
      </c>
      <c r="S139" s="75"/>
    </row>
    <row r="140" spans="1:19" x14ac:dyDescent="0.3">
      <c r="A140" s="79">
        <v>862</v>
      </c>
      <c r="B140" s="75"/>
      <c r="C140" s="94" t="str">
        <f t="shared" si="14"/>
        <v/>
      </c>
      <c r="D140" t="str">
        <f t="shared" si="20"/>
        <v/>
      </c>
      <c r="E140" s="81" t="s">
        <v>5160</v>
      </c>
      <c r="I140" s="75"/>
      <c r="J140" t="str">
        <f t="shared" si="15"/>
        <v/>
      </c>
      <c r="K140" s="4">
        <v>16.170000000000002</v>
      </c>
      <c r="L140" s="3">
        <f t="shared" si="16"/>
        <v>16.9785</v>
      </c>
      <c r="M140" s="83" t="s">
        <v>5300</v>
      </c>
      <c r="N140" s="3">
        <f t="shared" si="17"/>
        <v>51.135000000000005</v>
      </c>
      <c r="O140" s="21">
        <v>1.8642361111111112E-3</v>
      </c>
      <c r="P140" s="21">
        <f t="shared" si="18"/>
        <v>1.9623538011695908E-3</v>
      </c>
      <c r="Q140" s="20">
        <v>8.4738005050505045E-4</v>
      </c>
      <c r="R140" s="20">
        <f t="shared" si="19"/>
        <v>6.6095643939393929E-4</v>
      </c>
      <c r="S140" s="75"/>
    </row>
    <row r="141" spans="1:19" x14ac:dyDescent="0.3">
      <c r="A141" s="79">
        <v>861</v>
      </c>
      <c r="B141" s="76" t="s">
        <v>401</v>
      </c>
      <c r="C141" s="94">
        <f t="shared" si="14"/>
        <v>7.5</v>
      </c>
      <c r="D141">
        <f t="shared" si="20"/>
        <v>6.42</v>
      </c>
      <c r="E141" s="81">
        <v>6.42</v>
      </c>
      <c r="I141" s="75"/>
      <c r="J141" t="str">
        <f t="shared" si="15"/>
        <v/>
      </c>
      <c r="K141" s="4">
        <v>16.149999999999999</v>
      </c>
      <c r="L141" s="3">
        <f t="shared" si="16"/>
        <v>16.9575</v>
      </c>
      <c r="M141" s="83" t="s">
        <v>5301</v>
      </c>
      <c r="N141" s="3">
        <f t="shared" si="17"/>
        <v>51.082499999999996</v>
      </c>
      <c r="O141" s="21">
        <v>1.8652777777777778E-3</v>
      </c>
      <c r="P141" s="21">
        <f t="shared" si="18"/>
        <v>1.963450292397661E-3</v>
      </c>
      <c r="Q141" s="20">
        <v>8.4785353535353524E-4</v>
      </c>
      <c r="R141" s="20">
        <f t="shared" si="19"/>
        <v>6.6132575757575749E-4</v>
      </c>
      <c r="S141" s="75"/>
    </row>
    <row r="142" spans="1:19" x14ac:dyDescent="0.3">
      <c r="A142" s="79">
        <v>860</v>
      </c>
      <c r="B142" s="75"/>
      <c r="C142" s="94" t="str">
        <f t="shared" si="14"/>
        <v/>
      </c>
      <c r="D142" t="str">
        <f t="shared" si="20"/>
        <v/>
      </c>
      <c r="E142" s="81" t="s">
        <v>5160</v>
      </c>
      <c r="I142" s="75"/>
      <c r="J142" t="str">
        <f t="shared" si="15"/>
        <v/>
      </c>
      <c r="K142" s="4">
        <v>16.14</v>
      </c>
      <c r="L142" s="3">
        <f t="shared" si="16"/>
        <v>16.946999999999999</v>
      </c>
      <c r="M142" s="83" t="s">
        <v>5302</v>
      </c>
      <c r="N142" s="3">
        <f t="shared" si="17"/>
        <v>51.03</v>
      </c>
      <c r="O142" s="21">
        <v>1.8663194444444445E-3</v>
      </c>
      <c r="P142" s="21">
        <f t="shared" si="18"/>
        <v>1.9645467836257313E-3</v>
      </c>
      <c r="Q142" s="20">
        <v>8.4832702020202014E-4</v>
      </c>
      <c r="R142" s="20">
        <f t="shared" si="19"/>
        <v>6.6169507575757568E-4</v>
      </c>
      <c r="S142" s="76" t="s">
        <v>72</v>
      </c>
    </row>
    <row r="143" spans="1:19" x14ac:dyDescent="0.3">
      <c r="A143" s="79">
        <v>859</v>
      </c>
      <c r="B143" s="76" t="s">
        <v>398</v>
      </c>
      <c r="C143" s="94">
        <f t="shared" si="14"/>
        <v>7.52</v>
      </c>
      <c r="D143">
        <f t="shared" si="20"/>
        <v>6.43</v>
      </c>
      <c r="E143" s="81">
        <v>6.43</v>
      </c>
      <c r="I143" s="83" t="s">
        <v>227</v>
      </c>
      <c r="J143">
        <f t="shared" si="15"/>
        <v>1.4729000000000001</v>
      </c>
      <c r="K143" s="4">
        <v>16.12</v>
      </c>
      <c r="L143" s="3">
        <f t="shared" si="16"/>
        <v>16.926000000000002</v>
      </c>
      <c r="M143" s="83" t="s">
        <v>5303</v>
      </c>
      <c r="N143" s="3">
        <f t="shared" si="17"/>
        <v>50.984999999999999</v>
      </c>
      <c r="O143" s="21">
        <v>1.8673611111111111E-3</v>
      </c>
      <c r="P143" s="21">
        <f t="shared" si="18"/>
        <v>1.9656432748538012E-3</v>
      </c>
      <c r="Q143" s="20">
        <v>8.4880050505050492E-4</v>
      </c>
      <c r="R143" s="20">
        <f t="shared" si="19"/>
        <v>6.6206439393939377E-4</v>
      </c>
      <c r="S143" s="75"/>
    </row>
    <row r="144" spans="1:19" x14ac:dyDescent="0.3">
      <c r="A144" s="79">
        <v>858</v>
      </c>
      <c r="B144" s="75"/>
      <c r="C144" s="94" t="str">
        <f t="shared" si="14"/>
        <v/>
      </c>
      <c r="D144" t="str">
        <f t="shared" si="20"/>
        <v/>
      </c>
      <c r="E144" s="81" t="s">
        <v>5160</v>
      </c>
      <c r="I144" s="75"/>
      <c r="J144" t="str">
        <f t="shared" si="15"/>
        <v/>
      </c>
      <c r="K144" s="4">
        <v>16.11</v>
      </c>
      <c r="L144" s="3">
        <f t="shared" si="16"/>
        <v>16.915499999999998</v>
      </c>
      <c r="M144" s="83" t="s">
        <v>5304</v>
      </c>
      <c r="N144" s="3">
        <f t="shared" si="17"/>
        <v>50.932499999999997</v>
      </c>
      <c r="O144" s="21">
        <v>1.8684027777777779E-3</v>
      </c>
      <c r="P144" s="21">
        <f t="shared" si="18"/>
        <v>1.9667397660818715E-3</v>
      </c>
      <c r="Q144" s="20">
        <v>8.4927398989898982E-4</v>
      </c>
      <c r="R144" s="20">
        <f t="shared" si="19"/>
        <v>6.6243371212121197E-4</v>
      </c>
      <c r="S144" s="75"/>
    </row>
    <row r="145" spans="1:19" x14ac:dyDescent="0.3">
      <c r="A145" s="79">
        <v>857</v>
      </c>
      <c r="B145" s="75"/>
      <c r="C145" s="94" t="str">
        <f t="shared" si="14"/>
        <v/>
      </c>
      <c r="D145" t="str">
        <f t="shared" si="20"/>
        <v/>
      </c>
      <c r="E145" s="81" t="s">
        <v>5160</v>
      </c>
      <c r="I145" s="75"/>
      <c r="J145" t="str">
        <f t="shared" si="15"/>
        <v/>
      </c>
      <c r="K145" s="4">
        <v>16.09</v>
      </c>
      <c r="L145" s="3">
        <f t="shared" si="16"/>
        <v>16.894500000000001</v>
      </c>
      <c r="M145" s="83" t="s">
        <v>5305</v>
      </c>
      <c r="N145" s="3">
        <f t="shared" si="17"/>
        <v>50.887499999999996</v>
      </c>
      <c r="O145" s="21">
        <v>1.8694444444444444E-3</v>
      </c>
      <c r="P145" s="21">
        <f t="shared" si="18"/>
        <v>1.9678362573099417E-3</v>
      </c>
      <c r="Q145" s="20">
        <v>8.4974747474747471E-4</v>
      </c>
      <c r="R145" s="20">
        <f t="shared" si="19"/>
        <v>6.6280303030303027E-4</v>
      </c>
      <c r="S145" s="76" t="s">
        <v>69</v>
      </c>
    </row>
    <row r="146" spans="1:19" x14ac:dyDescent="0.3">
      <c r="A146" s="79">
        <v>856</v>
      </c>
      <c r="B146" s="75"/>
      <c r="C146" s="94" t="str">
        <f t="shared" si="14"/>
        <v/>
      </c>
      <c r="D146" t="str">
        <f t="shared" si="20"/>
        <v/>
      </c>
      <c r="E146" s="81" t="s">
        <v>5160</v>
      </c>
      <c r="I146" s="75"/>
      <c r="J146" t="str">
        <f t="shared" si="15"/>
        <v/>
      </c>
      <c r="K146" s="4">
        <v>16.07</v>
      </c>
      <c r="L146" s="3">
        <f t="shared" si="16"/>
        <v>16.8735</v>
      </c>
      <c r="M146" s="83" t="s">
        <v>5306</v>
      </c>
      <c r="N146" s="3">
        <f t="shared" si="17"/>
        <v>50.835000000000001</v>
      </c>
      <c r="O146" s="21">
        <v>1.8704861111111112E-3</v>
      </c>
      <c r="P146" s="21">
        <f t="shared" si="18"/>
        <v>1.968932748538012E-3</v>
      </c>
      <c r="Q146" s="20">
        <v>8.5022095959595961E-4</v>
      </c>
      <c r="R146" s="20">
        <f t="shared" si="19"/>
        <v>6.6317234848484847E-4</v>
      </c>
      <c r="S146" s="75"/>
    </row>
    <row r="147" spans="1:19" x14ac:dyDescent="0.3">
      <c r="A147" s="79">
        <v>855</v>
      </c>
      <c r="B147" s="76" t="s">
        <v>392</v>
      </c>
      <c r="C147" s="94">
        <f t="shared" si="14"/>
        <v>7.5299999999999994</v>
      </c>
      <c r="D147">
        <f t="shared" si="20"/>
        <v>6.4399999999999995</v>
      </c>
      <c r="E147" s="81">
        <v>6.4399999999999995</v>
      </c>
      <c r="I147" s="75"/>
      <c r="J147" t="str">
        <f t="shared" si="15"/>
        <v/>
      </c>
      <c r="K147" s="4">
        <v>16.059999999999999</v>
      </c>
      <c r="L147" s="3">
        <f t="shared" si="16"/>
        <v>16.863</v>
      </c>
      <c r="M147" s="83" t="s">
        <v>5307</v>
      </c>
      <c r="N147" s="3">
        <f t="shared" si="17"/>
        <v>50.79</v>
      </c>
      <c r="O147" s="21">
        <v>1.8715277777777777E-3</v>
      </c>
      <c r="P147" s="21">
        <f t="shared" si="18"/>
        <v>1.9700292397660819E-3</v>
      </c>
      <c r="Q147" s="20">
        <v>8.5069444444444439E-4</v>
      </c>
      <c r="R147" s="20">
        <f t="shared" si="19"/>
        <v>6.6354166666666666E-4</v>
      </c>
      <c r="S147" s="76" t="s">
        <v>65</v>
      </c>
    </row>
    <row r="148" spans="1:19" x14ac:dyDescent="0.3">
      <c r="A148" s="79">
        <v>854</v>
      </c>
      <c r="B148" s="75"/>
      <c r="C148" s="94" t="str">
        <f t="shared" si="14"/>
        <v/>
      </c>
      <c r="D148" t="str">
        <f t="shared" si="20"/>
        <v/>
      </c>
      <c r="E148" s="81" t="s">
        <v>5160</v>
      </c>
      <c r="I148" s="75"/>
      <c r="J148" t="str">
        <f t="shared" si="15"/>
        <v/>
      </c>
      <c r="K148" s="4">
        <v>16.04</v>
      </c>
      <c r="L148" s="3">
        <f t="shared" si="16"/>
        <v>16.841999999999999</v>
      </c>
      <c r="M148" s="83" t="s">
        <v>5308</v>
      </c>
      <c r="N148" s="3">
        <f t="shared" si="17"/>
        <v>50.737500000000004</v>
      </c>
      <c r="O148" s="21">
        <v>1.8726851851851851E-3</v>
      </c>
      <c r="P148" s="21">
        <f t="shared" si="18"/>
        <v>1.9712475633528264E-3</v>
      </c>
      <c r="Q148" s="20">
        <v>8.5122053872053864E-4</v>
      </c>
      <c r="R148" s="20">
        <f t="shared" si="19"/>
        <v>6.6395202020202006E-4</v>
      </c>
      <c r="S148" s="75"/>
    </row>
    <row r="149" spans="1:19" x14ac:dyDescent="0.3">
      <c r="A149" s="79">
        <v>853</v>
      </c>
      <c r="B149" s="75"/>
      <c r="C149" s="94" t="str">
        <f t="shared" si="14"/>
        <v/>
      </c>
      <c r="D149" t="str">
        <f t="shared" si="20"/>
        <v/>
      </c>
      <c r="E149" s="81" t="s">
        <v>5160</v>
      </c>
      <c r="I149" s="75"/>
      <c r="J149" t="str">
        <f t="shared" si="15"/>
        <v/>
      </c>
      <c r="K149" s="4">
        <v>16.03</v>
      </c>
      <c r="L149" s="3">
        <f t="shared" si="16"/>
        <v>16.831500000000002</v>
      </c>
      <c r="M149" s="83" t="s">
        <v>5309</v>
      </c>
      <c r="N149" s="3">
        <f t="shared" si="17"/>
        <v>50.685000000000002</v>
      </c>
      <c r="O149" s="21">
        <v>1.8737268518518519E-3</v>
      </c>
      <c r="P149" s="21">
        <f t="shared" si="18"/>
        <v>1.9723440545808967E-3</v>
      </c>
      <c r="Q149" s="20">
        <v>8.5169402356902353E-4</v>
      </c>
      <c r="R149" s="20">
        <f t="shared" si="19"/>
        <v>6.6432133838383836E-4</v>
      </c>
      <c r="S149" s="75"/>
    </row>
    <row r="150" spans="1:19" x14ac:dyDescent="0.3">
      <c r="A150" s="79">
        <v>852</v>
      </c>
      <c r="B150" s="76" t="s">
        <v>389</v>
      </c>
      <c r="C150" s="94">
        <f t="shared" si="14"/>
        <v>7.54</v>
      </c>
      <c r="D150">
        <f t="shared" si="20"/>
        <v>6.45</v>
      </c>
      <c r="E150" s="81">
        <v>6.45</v>
      </c>
      <c r="I150" s="75"/>
      <c r="J150" t="str">
        <f t="shared" si="15"/>
        <v/>
      </c>
      <c r="K150" s="4">
        <v>16.010000000000002</v>
      </c>
      <c r="L150" s="3">
        <f t="shared" si="16"/>
        <v>16.810500000000001</v>
      </c>
      <c r="M150" s="83" t="s">
        <v>5310</v>
      </c>
      <c r="N150" s="3">
        <f t="shared" si="17"/>
        <v>50.64</v>
      </c>
      <c r="O150" s="21">
        <v>1.8747685185185185E-3</v>
      </c>
      <c r="P150" s="21">
        <f t="shared" si="18"/>
        <v>1.9734405458089669E-3</v>
      </c>
      <c r="Q150" s="20">
        <v>8.5216750841750832E-4</v>
      </c>
      <c r="R150" s="20">
        <f t="shared" si="19"/>
        <v>6.6469065656565645E-4</v>
      </c>
      <c r="S150" s="75"/>
    </row>
    <row r="151" spans="1:19" x14ac:dyDescent="0.3">
      <c r="A151" s="79">
        <v>851</v>
      </c>
      <c r="B151" s="75"/>
      <c r="C151" s="94" t="str">
        <f t="shared" si="14"/>
        <v/>
      </c>
      <c r="D151" t="str">
        <f t="shared" si="20"/>
        <v/>
      </c>
      <c r="E151" s="81" t="s">
        <v>5160</v>
      </c>
      <c r="I151" s="75"/>
      <c r="J151" t="str">
        <f t="shared" si="15"/>
        <v/>
      </c>
      <c r="K151" s="4">
        <v>15.99</v>
      </c>
      <c r="L151" s="3">
        <f t="shared" si="16"/>
        <v>16.7895</v>
      </c>
      <c r="M151" s="83" t="s">
        <v>5311</v>
      </c>
      <c r="N151" s="3">
        <f t="shared" si="17"/>
        <v>50.587500000000006</v>
      </c>
      <c r="O151" s="21">
        <v>1.8758101851851852E-3</v>
      </c>
      <c r="P151" s="21">
        <f t="shared" si="18"/>
        <v>1.9745370370370372E-3</v>
      </c>
      <c r="Q151" s="20">
        <v>8.5264099326599321E-4</v>
      </c>
      <c r="R151" s="20">
        <f t="shared" si="19"/>
        <v>6.6505997474747465E-4</v>
      </c>
      <c r="S151" s="75"/>
    </row>
    <row r="152" spans="1:19" x14ac:dyDescent="0.3">
      <c r="A152" s="79">
        <v>850</v>
      </c>
      <c r="B152" s="76" t="s">
        <v>385</v>
      </c>
      <c r="C152" s="94">
        <f t="shared" si="14"/>
        <v>7.55</v>
      </c>
      <c r="D152">
        <f t="shared" si="20"/>
        <v>6.46</v>
      </c>
      <c r="E152" s="81">
        <v>6.46</v>
      </c>
      <c r="I152" s="83" t="s">
        <v>243</v>
      </c>
      <c r="J152">
        <f t="shared" si="15"/>
        <v>1.4657499999999999</v>
      </c>
      <c r="K152" s="4">
        <v>15.98</v>
      </c>
      <c r="L152" s="3">
        <f t="shared" si="16"/>
        <v>16.779</v>
      </c>
      <c r="M152" s="83" t="s">
        <v>5312</v>
      </c>
      <c r="N152" s="3">
        <f t="shared" si="17"/>
        <v>50.542500000000004</v>
      </c>
      <c r="O152" s="21">
        <v>1.8768518518518518E-3</v>
      </c>
      <c r="P152" s="21">
        <f t="shared" si="18"/>
        <v>1.9756335282651071E-3</v>
      </c>
      <c r="Q152" s="20">
        <v>8.53114478114478E-4</v>
      </c>
      <c r="R152" s="20">
        <f t="shared" si="19"/>
        <v>6.6542929292929284E-4</v>
      </c>
      <c r="S152" s="76" t="s">
        <v>62</v>
      </c>
    </row>
    <row r="153" spans="1:19" x14ac:dyDescent="0.3">
      <c r="A153" s="79">
        <v>849</v>
      </c>
      <c r="B153" s="75"/>
      <c r="C153" s="94" t="str">
        <f t="shared" si="14"/>
        <v/>
      </c>
      <c r="D153" t="str">
        <f t="shared" si="20"/>
        <v/>
      </c>
      <c r="E153" s="81" t="s">
        <v>5160</v>
      </c>
      <c r="I153" s="75"/>
      <c r="J153" t="str">
        <f t="shared" si="15"/>
        <v/>
      </c>
      <c r="K153" s="4">
        <v>15.96</v>
      </c>
      <c r="L153" s="3">
        <f t="shared" si="16"/>
        <v>16.758000000000003</v>
      </c>
      <c r="M153" s="83" t="s">
        <v>5313</v>
      </c>
      <c r="N153" s="3">
        <f t="shared" si="17"/>
        <v>50.489999999999995</v>
      </c>
      <c r="O153" s="21">
        <v>1.8778935185185185E-3</v>
      </c>
      <c r="P153" s="21">
        <f t="shared" si="18"/>
        <v>1.9767300194931774E-3</v>
      </c>
      <c r="Q153" s="20">
        <v>8.5358796296296289E-4</v>
      </c>
      <c r="R153" s="20">
        <f t="shared" si="19"/>
        <v>6.6579861111111104E-4</v>
      </c>
      <c r="S153" s="75"/>
    </row>
    <row r="154" spans="1:19" x14ac:dyDescent="0.3">
      <c r="A154" s="79">
        <v>848</v>
      </c>
      <c r="B154" s="75"/>
      <c r="C154" s="94" t="str">
        <f t="shared" si="14"/>
        <v/>
      </c>
      <c r="D154" t="str">
        <f t="shared" si="20"/>
        <v/>
      </c>
      <c r="E154" s="81" t="s">
        <v>5160</v>
      </c>
      <c r="I154" s="75"/>
      <c r="J154" t="str">
        <f t="shared" si="15"/>
        <v/>
      </c>
      <c r="K154" s="4">
        <v>15.94</v>
      </c>
      <c r="L154" s="3">
        <f t="shared" si="16"/>
        <v>16.736999999999998</v>
      </c>
      <c r="M154" s="83" t="s">
        <v>5314</v>
      </c>
      <c r="N154" s="3">
        <f t="shared" si="17"/>
        <v>50.445000000000007</v>
      </c>
      <c r="O154" s="21">
        <v>1.8789351851851851E-3</v>
      </c>
      <c r="P154" s="21">
        <f t="shared" si="18"/>
        <v>1.9778265107212476E-3</v>
      </c>
      <c r="Q154" s="20">
        <v>8.5406144781144768E-4</v>
      </c>
      <c r="R154" s="20">
        <f t="shared" si="19"/>
        <v>6.6616792929292924E-4</v>
      </c>
      <c r="S154" s="75"/>
    </row>
    <row r="155" spans="1:19" x14ac:dyDescent="0.3">
      <c r="A155" s="79">
        <v>847</v>
      </c>
      <c r="B155" s="75"/>
      <c r="C155" s="94" t="str">
        <f t="shared" si="14"/>
        <v/>
      </c>
      <c r="D155" t="str">
        <f t="shared" si="20"/>
        <v/>
      </c>
      <c r="E155" s="81" t="s">
        <v>5160</v>
      </c>
      <c r="I155" s="75"/>
      <c r="J155" t="str">
        <f t="shared" si="15"/>
        <v/>
      </c>
      <c r="K155" s="4">
        <v>15.93</v>
      </c>
      <c r="L155" s="3">
        <f t="shared" si="16"/>
        <v>16.726500000000001</v>
      </c>
      <c r="M155" s="83" t="s">
        <v>5315</v>
      </c>
      <c r="N155" s="3">
        <f t="shared" si="17"/>
        <v>50.392499999999998</v>
      </c>
      <c r="O155" s="21">
        <v>1.8799768518518519E-3</v>
      </c>
      <c r="P155" s="21">
        <f t="shared" si="18"/>
        <v>1.9789230019493179E-3</v>
      </c>
      <c r="Q155" s="20">
        <v>8.5453493265993258E-4</v>
      </c>
      <c r="R155" s="20">
        <f t="shared" si="19"/>
        <v>6.6653724747474743E-4</v>
      </c>
      <c r="S155" s="75"/>
    </row>
    <row r="156" spans="1:19" x14ac:dyDescent="0.3">
      <c r="A156" s="79">
        <v>846</v>
      </c>
      <c r="B156" s="76" t="s">
        <v>381</v>
      </c>
      <c r="C156" s="94">
        <f t="shared" si="14"/>
        <v>7.56</v>
      </c>
      <c r="D156">
        <f t="shared" si="20"/>
        <v>6.46</v>
      </c>
      <c r="E156" s="81">
        <v>6.46</v>
      </c>
      <c r="I156" s="75"/>
      <c r="J156" t="str">
        <f t="shared" si="15"/>
        <v/>
      </c>
      <c r="K156" s="4">
        <v>15.91</v>
      </c>
      <c r="L156" s="3">
        <f t="shared" si="16"/>
        <v>16.705500000000001</v>
      </c>
      <c r="M156" s="83" t="s">
        <v>5316</v>
      </c>
      <c r="N156" s="3">
        <f t="shared" si="17"/>
        <v>50.34</v>
      </c>
      <c r="O156" s="21">
        <v>1.8811342592592593E-3</v>
      </c>
      <c r="P156" s="21">
        <f t="shared" si="18"/>
        <v>1.9801413255360624E-3</v>
      </c>
      <c r="Q156" s="20">
        <v>8.5506102693602682E-4</v>
      </c>
      <c r="R156" s="20">
        <f t="shared" si="19"/>
        <v>6.6694760101010083E-4</v>
      </c>
      <c r="S156" s="76" t="s">
        <v>56</v>
      </c>
    </row>
    <row r="157" spans="1:19" x14ac:dyDescent="0.3">
      <c r="A157" s="79">
        <v>845</v>
      </c>
      <c r="B157" s="75"/>
      <c r="C157" s="94" t="str">
        <f t="shared" si="14"/>
        <v/>
      </c>
      <c r="D157" t="str">
        <f t="shared" si="20"/>
        <v/>
      </c>
      <c r="E157" s="81" t="s">
        <v>5160</v>
      </c>
      <c r="I157" s="75"/>
      <c r="J157" t="str">
        <f t="shared" si="15"/>
        <v/>
      </c>
      <c r="K157" s="4">
        <v>15.9</v>
      </c>
      <c r="L157" s="3">
        <f t="shared" si="16"/>
        <v>16.695</v>
      </c>
      <c r="M157" s="83" t="s">
        <v>5317</v>
      </c>
      <c r="N157" s="3">
        <f t="shared" si="17"/>
        <v>50.295000000000002</v>
      </c>
      <c r="O157" s="21">
        <v>1.8821759259259258E-3</v>
      </c>
      <c r="P157" s="21">
        <f t="shared" si="18"/>
        <v>1.9812378167641327E-3</v>
      </c>
      <c r="Q157" s="20">
        <v>8.5553451178451171E-4</v>
      </c>
      <c r="R157" s="20">
        <f t="shared" si="19"/>
        <v>6.6731691919191913E-4</v>
      </c>
      <c r="S157" s="75"/>
    </row>
    <row r="158" spans="1:19" x14ac:dyDescent="0.3">
      <c r="A158" s="79">
        <v>844</v>
      </c>
      <c r="B158" s="76" t="s">
        <v>377</v>
      </c>
      <c r="C158" s="94">
        <f t="shared" si="14"/>
        <v>7.5699999999999994</v>
      </c>
      <c r="D158">
        <f t="shared" si="20"/>
        <v>6.47</v>
      </c>
      <c r="E158" s="81">
        <v>6.47</v>
      </c>
      <c r="I158" s="75"/>
      <c r="J158" t="str">
        <f t="shared" si="15"/>
        <v/>
      </c>
      <c r="K158" s="4">
        <v>15.88</v>
      </c>
      <c r="L158" s="3">
        <f t="shared" si="16"/>
        <v>16.673999999999999</v>
      </c>
      <c r="M158" s="83" t="s">
        <v>5318</v>
      </c>
      <c r="N158" s="3">
        <f t="shared" si="17"/>
        <v>50.242499999999993</v>
      </c>
      <c r="O158" s="21">
        <v>1.8832175925925926E-3</v>
      </c>
      <c r="P158" s="21">
        <f t="shared" si="18"/>
        <v>1.982334307992203E-3</v>
      </c>
      <c r="Q158" s="20">
        <v>8.5600799663299661E-4</v>
      </c>
      <c r="R158" s="20">
        <f t="shared" si="19"/>
        <v>6.6768623737373733E-4</v>
      </c>
      <c r="S158" s="75"/>
    </row>
    <row r="159" spans="1:19" x14ac:dyDescent="0.3">
      <c r="A159" s="79">
        <v>843</v>
      </c>
      <c r="B159" s="75"/>
      <c r="C159" s="94" t="str">
        <f t="shared" si="14"/>
        <v/>
      </c>
      <c r="D159" t="str">
        <f t="shared" si="20"/>
        <v/>
      </c>
      <c r="E159" s="81" t="s">
        <v>5160</v>
      </c>
      <c r="I159" s="75"/>
      <c r="J159" t="str">
        <f t="shared" si="15"/>
        <v/>
      </c>
      <c r="K159" s="4">
        <v>15.86</v>
      </c>
      <c r="L159" s="3">
        <f t="shared" si="16"/>
        <v>16.652999999999999</v>
      </c>
      <c r="M159" s="83" t="s">
        <v>5319</v>
      </c>
      <c r="N159" s="3">
        <f t="shared" si="17"/>
        <v>50.197500000000005</v>
      </c>
      <c r="O159" s="21">
        <v>1.8842592592592591E-3</v>
      </c>
      <c r="P159" s="21">
        <f t="shared" si="18"/>
        <v>1.9834307992202729E-3</v>
      </c>
      <c r="Q159" s="20">
        <v>8.5648148148148139E-4</v>
      </c>
      <c r="R159" s="20">
        <f t="shared" si="19"/>
        <v>6.6805555555555552E-4</v>
      </c>
      <c r="S159" s="76" t="s">
        <v>53</v>
      </c>
    </row>
    <row r="160" spans="1:19" x14ac:dyDescent="0.3">
      <c r="A160" s="79">
        <v>842</v>
      </c>
      <c r="B160" s="75"/>
      <c r="C160" s="94" t="str">
        <f t="shared" si="14"/>
        <v/>
      </c>
      <c r="D160" t="str">
        <f t="shared" si="20"/>
        <v/>
      </c>
      <c r="E160" s="81" t="s">
        <v>5160</v>
      </c>
      <c r="I160" s="75"/>
      <c r="J160" t="str">
        <f t="shared" si="15"/>
        <v/>
      </c>
      <c r="K160" s="4">
        <v>15.85</v>
      </c>
      <c r="L160" s="3">
        <f t="shared" si="16"/>
        <v>16.642499999999998</v>
      </c>
      <c r="M160" s="83" t="s">
        <v>5320</v>
      </c>
      <c r="N160" s="3">
        <f t="shared" si="17"/>
        <v>50.144999999999996</v>
      </c>
      <c r="O160" s="21">
        <v>1.8853009259259259E-3</v>
      </c>
      <c r="P160" s="21">
        <f t="shared" si="18"/>
        <v>1.9845272904483431E-3</v>
      </c>
      <c r="Q160" s="20">
        <v>8.5695496632996629E-4</v>
      </c>
      <c r="R160" s="20">
        <f t="shared" si="19"/>
        <v>6.6842487373737372E-4</v>
      </c>
      <c r="S160" s="75"/>
    </row>
    <row r="161" spans="1:19" x14ac:dyDescent="0.3">
      <c r="A161" s="79">
        <v>841</v>
      </c>
      <c r="B161" s="75"/>
      <c r="C161" s="94" t="str">
        <f t="shared" si="14"/>
        <v/>
      </c>
      <c r="D161" t="str">
        <f t="shared" si="20"/>
        <v/>
      </c>
      <c r="E161" s="81" t="s">
        <v>5160</v>
      </c>
      <c r="I161" s="75"/>
      <c r="J161" t="str">
        <f t="shared" si="15"/>
        <v/>
      </c>
      <c r="K161" s="4">
        <v>15.83</v>
      </c>
      <c r="L161" s="3">
        <f t="shared" si="16"/>
        <v>16.621500000000001</v>
      </c>
      <c r="M161" s="83" t="s">
        <v>5321</v>
      </c>
      <c r="N161" s="3">
        <f t="shared" si="17"/>
        <v>50.092500000000001</v>
      </c>
      <c r="O161" s="21">
        <v>1.8863425925925925E-3</v>
      </c>
      <c r="P161" s="21">
        <f t="shared" si="18"/>
        <v>1.985623781676413E-3</v>
      </c>
      <c r="Q161" s="20">
        <v>8.5742845117845108E-4</v>
      </c>
      <c r="R161" s="20">
        <f t="shared" si="19"/>
        <v>6.6879419191919181E-4</v>
      </c>
      <c r="S161" s="75"/>
    </row>
    <row r="162" spans="1:19" x14ac:dyDescent="0.3">
      <c r="A162" s="79">
        <v>840</v>
      </c>
      <c r="B162" s="75"/>
      <c r="C162" s="94" t="str">
        <f t="shared" si="14"/>
        <v/>
      </c>
      <c r="D162" t="str">
        <f t="shared" si="20"/>
        <v/>
      </c>
      <c r="E162" s="81" t="s">
        <v>5160</v>
      </c>
      <c r="I162" s="83" t="s">
        <v>260</v>
      </c>
      <c r="J162">
        <f t="shared" si="15"/>
        <v>1.4586000000000001</v>
      </c>
      <c r="K162" s="4">
        <v>15.81</v>
      </c>
      <c r="L162" s="3">
        <f t="shared" si="16"/>
        <v>16.6005</v>
      </c>
      <c r="M162" s="83" t="s">
        <v>5322</v>
      </c>
      <c r="N162" s="3">
        <f t="shared" si="17"/>
        <v>50.047499999999999</v>
      </c>
      <c r="O162" s="21">
        <v>1.8873842592592594E-3</v>
      </c>
      <c r="P162" s="21">
        <f t="shared" si="18"/>
        <v>1.9867202729044837E-3</v>
      </c>
      <c r="Q162" s="20">
        <v>8.5790193602693608E-4</v>
      </c>
      <c r="R162" s="20">
        <f t="shared" si="19"/>
        <v>6.6916351010101022E-4</v>
      </c>
      <c r="S162" s="75"/>
    </row>
    <row r="163" spans="1:19" x14ac:dyDescent="0.3">
      <c r="A163" s="79">
        <v>839</v>
      </c>
      <c r="B163" s="76" t="s">
        <v>373</v>
      </c>
      <c r="C163" s="94">
        <f t="shared" si="14"/>
        <v>7.58</v>
      </c>
      <c r="D163">
        <f t="shared" si="20"/>
        <v>6.4799999999999995</v>
      </c>
      <c r="E163" s="81">
        <v>6.4799999999999995</v>
      </c>
      <c r="I163" s="75"/>
      <c r="J163" t="str">
        <f t="shared" si="15"/>
        <v/>
      </c>
      <c r="K163" s="4">
        <v>15.8</v>
      </c>
      <c r="L163" s="3">
        <f t="shared" si="16"/>
        <v>16.59</v>
      </c>
      <c r="M163" s="83" t="s">
        <v>5323</v>
      </c>
      <c r="N163" s="3">
        <f t="shared" si="17"/>
        <v>49.994999999999997</v>
      </c>
      <c r="O163" s="21">
        <v>1.8885416666666668E-3</v>
      </c>
      <c r="P163" s="21">
        <f t="shared" si="18"/>
        <v>1.9879385964912282E-3</v>
      </c>
      <c r="Q163" s="20">
        <v>8.5842803030303032E-4</v>
      </c>
      <c r="R163" s="20">
        <f t="shared" si="19"/>
        <v>6.6957386363636362E-4</v>
      </c>
      <c r="S163" s="75"/>
    </row>
    <row r="164" spans="1:19" x14ac:dyDescent="0.3">
      <c r="A164" s="79">
        <v>838</v>
      </c>
      <c r="B164" s="75"/>
      <c r="C164" s="94" t="str">
        <f t="shared" si="14"/>
        <v/>
      </c>
      <c r="D164" t="str">
        <f t="shared" si="20"/>
        <v/>
      </c>
      <c r="E164" s="81" t="s">
        <v>5160</v>
      </c>
      <c r="I164" s="75"/>
      <c r="J164" t="str">
        <f t="shared" si="15"/>
        <v/>
      </c>
      <c r="K164" s="4">
        <v>15.78</v>
      </c>
      <c r="L164" s="3">
        <f t="shared" si="16"/>
        <v>16.568999999999999</v>
      </c>
      <c r="M164" s="83" t="s">
        <v>5324</v>
      </c>
      <c r="N164" s="3">
        <f t="shared" si="17"/>
        <v>49.949999999999996</v>
      </c>
      <c r="O164" s="21">
        <v>1.8895833333333334E-3</v>
      </c>
      <c r="P164" s="21">
        <f t="shared" si="18"/>
        <v>1.9890350877192985E-3</v>
      </c>
      <c r="Q164" s="20">
        <v>8.5890151515151511E-4</v>
      </c>
      <c r="R164" s="20">
        <f t="shared" si="19"/>
        <v>6.6994318181818171E-4</v>
      </c>
      <c r="S164" s="76" t="s">
        <v>50</v>
      </c>
    </row>
    <row r="165" spans="1:19" x14ac:dyDescent="0.3">
      <c r="A165" s="79">
        <v>837</v>
      </c>
      <c r="B165" s="76" t="s">
        <v>369</v>
      </c>
      <c r="C165" s="94">
        <f t="shared" si="14"/>
        <v>7.59</v>
      </c>
      <c r="D165">
        <f t="shared" si="20"/>
        <v>6.49</v>
      </c>
      <c r="E165" s="81">
        <v>6.49</v>
      </c>
      <c r="I165" s="75"/>
      <c r="J165" t="str">
        <f t="shared" si="15"/>
        <v/>
      </c>
      <c r="K165" s="4">
        <v>15.77</v>
      </c>
      <c r="L165" s="3">
        <f t="shared" si="16"/>
        <v>16.558499999999999</v>
      </c>
      <c r="M165" s="83" t="s">
        <v>5325</v>
      </c>
      <c r="N165" s="3">
        <f t="shared" si="17"/>
        <v>49.897500000000001</v>
      </c>
      <c r="O165" s="21">
        <v>1.8906250000000002E-3</v>
      </c>
      <c r="P165" s="21">
        <f t="shared" si="18"/>
        <v>1.9901315789473688E-3</v>
      </c>
      <c r="Q165" s="20">
        <v>8.59375E-4</v>
      </c>
      <c r="R165" s="20">
        <f t="shared" si="19"/>
        <v>6.703124999999999E-4</v>
      </c>
      <c r="S165" s="75"/>
    </row>
    <row r="166" spans="1:19" x14ac:dyDescent="0.3">
      <c r="A166" s="79">
        <v>836</v>
      </c>
      <c r="B166" s="75"/>
      <c r="C166" s="94" t="str">
        <f t="shared" si="14"/>
        <v/>
      </c>
      <c r="D166" t="str">
        <f t="shared" si="20"/>
        <v/>
      </c>
      <c r="E166" s="81" t="s">
        <v>5160</v>
      </c>
      <c r="I166" s="75"/>
      <c r="J166" t="str">
        <f t="shared" si="15"/>
        <v/>
      </c>
      <c r="K166" s="4">
        <v>15.75</v>
      </c>
      <c r="L166" s="3">
        <f t="shared" si="16"/>
        <v>16.537500000000001</v>
      </c>
      <c r="M166" s="83" t="s">
        <v>5326</v>
      </c>
      <c r="N166" s="3">
        <f t="shared" si="17"/>
        <v>49.852499999999999</v>
      </c>
      <c r="O166" s="21">
        <v>1.8916666666666667E-3</v>
      </c>
      <c r="P166" s="21">
        <f t="shared" si="18"/>
        <v>1.9912280701754386E-3</v>
      </c>
      <c r="Q166" s="20">
        <v>8.5984848484848479E-4</v>
      </c>
      <c r="R166" s="20">
        <f t="shared" si="19"/>
        <v>6.7068181818181821E-4</v>
      </c>
      <c r="S166" s="76" t="s">
        <v>47</v>
      </c>
    </row>
    <row r="167" spans="1:19" x14ac:dyDescent="0.3">
      <c r="A167" s="79">
        <v>835</v>
      </c>
      <c r="B167" s="76" t="s">
        <v>366</v>
      </c>
      <c r="C167" s="94">
        <f t="shared" si="14"/>
        <v>7.6</v>
      </c>
      <c r="D167">
        <f t="shared" si="20"/>
        <v>6.5</v>
      </c>
      <c r="E167" s="81">
        <v>6.5</v>
      </c>
      <c r="I167" s="75"/>
      <c r="J167" t="str">
        <f t="shared" si="15"/>
        <v/>
      </c>
      <c r="K167" s="4">
        <v>15.73</v>
      </c>
      <c r="L167" s="3">
        <f t="shared" si="16"/>
        <v>16.516500000000001</v>
      </c>
      <c r="M167" s="83" t="s">
        <v>5327</v>
      </c>
      <c r="N167" s="3">
        <f t="shared" si="17"/>
        <v>49.800000000000004</v>
      </c>
      <c r="O167" s="21">
        <v>1.8927083333333335E-3</v>
      </c>
      <c r="P167" s="21">
        <f t="shared" si="18"/>
        <v>1.9923245614035089E-3</v>
      </c>
      <c r="Q167" s="20">
        <v>8.6032196969696969E-4</v>
      </c>
      <c r="R167" s="20">
        <f t="shared" si="19"/>
        <v>6.710511363636364E-4</v>
      </c>
      <c r="S167" s="75"/>
    </row>
    <row r="168" spans="1:19" x14ac:dyDescent="0.3">
      <c r="A168" s="79">
        <v>834</v>
      </c>
      <c r="B168" s="75"/>
      <c r="C168" s="94" t="str">
        <f t="shared" si="14"/>
        <v/>
      </c>
      <c r="D168" t="str">
        <f t="shared" si="20"/>
        <v/>
      </c>
      <c r="E168" s="81" t="s">
        <v>5160</v>
      </c>
      <c r="I168" s="75"/>
      <c r="J168" t="str">
        <f t="shared" si="15"/>
        <v/>
      </c>
      <c r="K168" s="4">
        <v>15.72</v>
      </c>
      <c r="L168" s="3">
        <f t="shared" si="16"/>
        <v>16.506</v>
      </c>
      <c r="M168" s="83" t="s">
        <v>5328</v>
      </c>
      <c r="N168" s="3">
        <f t="shared" si="17"/>
        <v>49.747500000000002</v>
      </c>
      <c r="O168" s="21">
        <v>1.89375E-3</v>
      </c>
      <c r="P168" s="21">
        <f t="shared" si="18"/>
        <v>1.9934210526315792E-3</v>
      </c>
      <c r="Q168" s="20">
        <v>8.6079545454545447E-4</v>
      </c>
      <c r="R168" s="20">
        <f t="shared" si="19"/>
        <v>6.7142045454545449E-4</v>
      </c>
      <c r="S168" s="75"/>
    </row>
    <row r="169" spans="1:19" x14ac:dyDescent="0.3">
      <c r="A169" s="79">
        <v>833</v>
      </c>
      <c r="B169" s="76" t="s">
        <v>361</v>
      </c>
      <c r="C169" s="94">
        <f t="shared" si="14"/>
        <v>7.62</v>
      </c>
      <c r="D169">
        <f t="shared" si="20"/>
        <v>6.51</v>
      </c>
      <c r="E169" s="81">
        <v>6.51</v>
      </c>
      <c r="I169" s="75"/>
      <c r="J169" t="str">
        <f t="shared" si="15"/>
        <v/>
      </c>
      <c r="K169" s="4">
        <v>15.7</v>
      </c>
      <c r="L169" s="3">
        <f t="shared" si="16"/>
        <v>16.484999999999999</v>
      </c>
      <c r="M169" s="83" t="s">
        <v>5329</v>
      </c>
      <c r="N169" s="3">
        <f t="shared" si="17"/>
        <v>49.702500000000001</v>
      </c>
      <c r="O169" s="21">
        <v>1.8949074074074074E-3</v>
      </c>
      <c r="P169" s="21">
        <f t="shared" si="18"/>
        <v>1.9946393762183237E-3</v>
      </c>
      <c r="Q169" s="20">
        <v>8.6132154882154872E-4</v>
      </c>
      <c r="R169" s="20">
        <f t="shared" si="19"/>
        <v>6.7183080808080799E-4</v>
      </c>
      <c r="S169" s="76" t="s">
        <v>41</v>
      </c>
    </row>
    <row r="170" spans="1:19" x14ac:dyDescent="0.3">
      <c r="A170" s="79">
        <v>832</v>
      </c>
      <c r="B170" s="75"/>
      <c r="C170" s="94" t="str">
        <f t="shared" si="14"/>
        <v/>
      </c>
      <c r="D170" t="str">
        <f t="shared" si="20"/>
        <v/>
      </c>
      <c r="E170" s="81" t="s">
        <v>5160</v>
      </c>
      <c r="I170" s="75"/>
      <c r="J170" t="str">
        <f t="shared" si="15"/>
        <v/>
      </c>
      <c r="K170" s="4">
        <v>15.68</v>
      </c>
      <c r="L170" s="3">
        <f t="shared" si="16"/>
        <v>16.463999999999999</v>
      </c>
      <c r="M170" s="83" t="s">
        <v>5330</v>
      </c>
      <c r="N170" s="3">
        <f t="shared" si="17"/>
        <v>49.650000000000006</v>
      </c>
      <c r="O170" s="21">
        <v>1.8959490740740742E-3</v>
      </c>
      <c r="P170" s="21">
        <f t="shared" si="18"/>
        <v>1.995735867446394E-3</v>
      </c>
      <c r="Q170" s="20">
        <v>8.6179503367003361E-4</v>
      </c>
      <c r="R170" s="20">
        <f t="shared" si="19"/>
        <v>6.7220012626262619E-4</v>
      </c>
      <c r="S170" s="75"/>
    </row>
    <row r="171" spans="1:19" x14ac:dyDescent="0.3">
      <c r="A171" s="79">
        <v>831</v>
      </c>
      <c r="B171" s="75"/>
      <c r="C171" s="94" t="str">
        <f t="shared" si="14"/>
        <v/>
      </c>
      <c r="D171" t="str">
        <f t="shared" si="20"/>
        <v/>
      </c>
      <c r="E171" s="81" t="s">
        <v>5160</v>
      </c>
      <c r="I171" s="83" t="s">
        <v>275</v>
      </c>
      <c r="J171">
        <f t="shared" si="15"/>
        <v>1.4514499999999999</v>
      </c>
      <c r="K171" s="4">
        <v>15.67</v>
      </c>
      <c r="L171" s="3">
        <f t="shared" si="16"/>
        <v>16.453499999999998</v>
      </c>
      <c r="M171" s="83" t="s">
        <v>5331</v>
      </c>
      <c r="N171" s="3">
        <f t="shared" si="17"/>
        <v>49.605000000000004</v>
      </c>
      <c r="O171" s="21">
        <v>1.8969907407407408E-3</v>
      </c>
      <c r="P171" s="21">
        <f t="shared" si="18"/>
        <v>1.9968323586744639E-3</v>
      </c>
      <c r="Q171" s="20">
        <v>8.6226851851851851E-4</v>
      </c>
      <c r="R171" s="20">
        <f t="shared" si="19"/>
        <v>6.7256944444444439E-4</v>
      </c>
      <c r="S171" s="75"/>
    </row>
    <row r="172" spans="1:19" x14ac:dyDescent="0.3">
      <c r="A172" s="79">
        <v>830</v>
      </c>
      <c r="B172" s="76" t="s">
        <v>357</v>
      </c>
      <c r="C172" s="94">
        <f t="shared" si="14"/>
        <v>7.63</v>
      </c>
      <c r="D172">
        <f t="shared" si="20"/>
        <v>6.52</v>
      </c>
      <c r="E172" s="81">
        <v>6.52</v>
      </c>
      <c r="I172" s="75"/>
      <c r="J172" t="str">
        <f t="shared" si="15"/>
        <v/>
      </c>
      <c r="K172" s="4">
        <v>15.65</v>
      </c>
      <c r="L172" s="3">
        <f t="shared" si="16"/>
        <v>16.432500000000001</v>
      </c>
      <c r="M172" s="83" t="s">
        <v>5332</v>
      </c>
      <c r="N172" s="3">
        <f t="shared" si="17"/>
        <v>49.552499999999995</v>
      </c>
      <c r="O172" s="21">
        <v>1.8980324074074075E-3</v>
      </c>
      <c r="P172" s="21">
        <f t="shared" si="18"/>
        <v>1.9979288499025341E-3</v>
      </c>
      <c r="Q172" s="20">
        <v>8.627420033670034E-4</v>
      </c>
      <c r="R172" s="20">
        <f t="shared" si="19"/>
        <v>6.7293876262626258E-4</v>
      </c>
      <c r="S172" s="75"/>
    </row>
    <row r="173" spans="1:19" x14ac:dyDescent="0.3">
      <c r="A173" s="79">
        <v>829</v>
      </c>
      <c r="B173" s="75"/>
      <c r="C173" s="94" t="str">
        <f t="shared" si="14"/>
        <v/>
      </c>
      <c r="D173" t="str">
        <f t="shared" si="20"/>
        <v/>
      </c>
      <c r="E173" s="81" t="s">
        <v>5160</v>
      </c>
      <c r="I173" s="75"/>
      <c r="J173" t="str">
        <f t="shared" si="15"/>
        <v/>
      </c>
      <c r="K173" s="4">
        <v>15.64</v>
      </c>
      <c r="L173" s="3">
        <f t="shared" si="16"/>
        <v>16.422000000000001</v>
      </c>
      <c r="M173" s="83" t="s">
        <v>5333</v>
      </c>
      <c r="N173" s="3">
        <f t="shared" si="17"/>
        <v>49.5</v>
      </c>
      <c r="O173" s="21">
        <v>1.8991898148148149E-3</v>
      </c>
      <c r="P173" s="21">
        <f t="shared" si="18"/>
        <v>1.9991471734892791E-3</v>
      </c>
      <c r="Q173" s="20">
        <v>8.6326809764309764E-4</v>
      </c>
      <c r="R173" s="20">
        <f t="shared" si="19"/>
        <v>6.7334911616161619E-4</v>
      </c>
      <c r="S173" s="75"/>
    </row>
    <row r="174" spans="1:19" x14ac:dyDescent="0.3">
      <c r="A174" s="79">
        <v>828</v>
      </c>
      <c r="B174" s="75"/>
      <c r="C174" s="94" t="str">
        <f t="shared" si="14"/>
        <v/>
      </c>
      <c r="D174" t="str">
        <f t="shared" si="20"/>
        <v/>
      </c>
      <c r="E174" s="81" t="s">
        <v>5160</v>
      </c>
      <c r="I174" s="75"/>
      <c r="J174" t="str">
        <f t="shared" si="15"/>
        <v/>
      </c>
      <c r="K174" s="4">
        <v>15.62</v>
      </c>
      <c r="L174" s="3">
        <f t="shared" si="16"/>
        <v>16.401</v>
      </c>
      <c r="M174" s="83" t="s">
        <v>5334</v>
      </c>
      <c r="N174" s="3">
        <f t="shared" si="17"/>
        <v>49.454999999999998</v>
      </c>
      <c r="O174" s="21">
        <v>1.9002314814814815E-3</v>
      </c>
      <c r="P174" s="21">
        <f t="shared" si="18"/>
        <v>2.0002436647173489E-3</v>
      </c>
      <c r="Q174" s="20">
        <v>8.6374158249158243E-4</v>
      </c>
      <c r="R174" s="20">
        <f t="shared" si="19"/>
        <v>6.7371843434343428E-4</v>
      </c>
      <c r="S174" s="76" t="s">
        <v>38</v>
      </c>
    </row>
    <row r="175" spans="1:19" x14ac:dyDescent="0.3">
      <c r="A175" s="79">
        <v>827</v>
      </c>
      <c r="B175" s="75"/>
      <c r="C175" s="94" t="str">
        <f t="shared" si="14"/>
        <v/>
      </c>
      <c r="D175" t="str">
        <f t="shared" si="20"/>
        <v/>
      </c>
      <c r="E175" s="81" t="s">
        <v>5160</v>
      </c>
      <c r="I175" s="75"/>
      <c r="J175" t="str">
        <f t="shared" si="15"/>
        <v/>
      </c>
      <c r="K175" s="4">
        <v>15.6</v>
      </c>
      <c r="L175" s="3">
        <f t="shared" si="16"/>
        <v>16.38</v>
      </c>
      <c r="M175" s="83" t="s">
        <v>5335</v>
      </c>
      <c r="N175" s="3">
        <f t="shared" si="17"/>
        <v>49.402500000000003</v>
      </c>
      <c r="O175" s="21">
        <v>1.9012731481481482E-3</v>
      </c>
      <c r="P175" s="21">
        <f t="shared" si="18"/>
        <v>2.0013401559454192E-3</v>
      </c>
      <c r="Q175" s="20">
        <v>8.6421506734006732E-4</v>
      </c>
      <c r="R175" s="20">
        <f t="shared" si="19"/>
        <v>6.7408775252525248E-4</v>
      </c>
      <c r="S175" s="75"/>
    </row>
    <row r="176" spans="1:19" x14ac:dyDescent="0.3">
      <c r="A176" s="79">
        <v>826</v>
      </c>
      <c r="B176" s="76" t="s">
        <v>354</v>
      </c>
      <c r="C176" s="94">
        <f t="shared" si="14"/>
        <v>7.64</v>
      </c>
      <c r="D176">
        <f t="shared" si="20"/>
        <v>6.5299999999999994</v>
      </c>
      <c r="E176" s="81">
        <v>6.5299999999999994</v>
      </c>
      <c r="I176" s="75"/>
      <c r="J176" t="str">
        <f t="shared" si="15"/>
        <v/>
      </c>
      <c r="K176" s="4">
        <v>15.59</v>
      </c>
      <c r="L176" s="3">
        <f t="shared" si="16"/>
        <v>16.369499999999999</v>
      </c>
      <c r="M176" s="83" t="s">
        <v>5336</v>
      </c>
      <c r="N176" s="3">
        <f t="shared" si="17"/>
        <v>49.357500000000002</v>
      </c>
      <c r="O176" s="21">
        <v>1.9023148148148148E-3</v>
      </c>
      <c r="P176" s="21">
        <f t="shared" si="18"/>
        <v>2.0024366471734895E-3</v>
      </c>
      <c r="Q176" s="20">
        <v>8.6468855218855211E-4</v>
      </c>
      <c r="R176" s="20">
        <f t="shared" si="19"/>
        <v>6.7445707070707057E-4</v>
      </c>
      <c r="S176" s="75"/>
    </row>
    <row r="177" spans="1:19" x14ac:dyDescent="0.3">
      <c r="A177" s="79">
        <v>825</v>
      </c>
      <c r="B177" s="75"/>
      <c r="C177" s="94" t="str">
        <f t="shared" si="14"/>
        <v/>
      </c>
      <c r="D177" t="str">
        <f t="shared" si="20"/>
        <v/>
      </c>
      <c r="E177" s="81" t="s">
        <v>5160</v>
      </c>
      <c r="I177" s="75"/>
      <c r="J177" t="str">
        <f t="shared" si="15"/>
        <v/>
      </c>
      <c r="K177" s="4">
        <v>15.57</v>
      </c>
      <c r="L177" s="3">
        <f t="shared" si="16"/>
        <v>16.348500000000001</v>
      </c>
      <c r="M177" s="83" t="s">
        <v>5337</v>
      </c>
      <c r="N177" s="3">
        <f t="shared" si="17"/>
        <v>49.304999999999993</v>
      </c>
      <c r="O177" s="21">
        <v>1.9033564814814816E-3</v>
      </c>
      <c r="P177" s="21">
        <f t="shared" si="18"/>
        <v>2.0035331384015598E-3</v>
      </c>
      <c r="Q177" s="20">
        <v>8.6516203703703701E-4</v>
      </c>
      <c r="R177" s="20">
        <f t="shared" si="19"/>
        <v>6.7482638888888876E-4</v>
      </c>
      <c r="S177" s="76" t="s">
        <v>34</v>
      </c>
    </row>
    <row r="178" spans="1:19" x14ac:dyDescent="0.3">
      <c r="A178" s="79">
        <v>824</v>
      </c>
      <c r="B178" s="76" t="s">
        <v>350</v>
      </c>
      <c r="C178" s="94">
        <f t="shared" si="14"/>
        <v>7.6499999999999995</v>
      </c>
      <c r="D178">
        <f t="shared" si="20"/>
        <v>6.54</v>
      </c>
      <c r="E178" s="81">
        <v>6.54</v>
      </c>
      <c r="I178" s="75"/>
      <c r="J178" t="str">
        <f t="shared" si="15"/>
        <v/>
      </c>
      <c r="K178" s="4">
        <v>15.55</v>
      </c>
      <c r="L178" s="3">
        <f t="shared" si="16"/>
        <v>16.327500000000001</v>
      </c>
      <c r="M178" s="83" t="s">
        <v>5338</v>
      </c>
      <c r="N178" s="3">
        <f t="shared" si="17"/>
        <v>49.252499999999998</v>
      </c>
      <c r="O178" s="21">
        <v>1.904513888888889E-3</v>
      </c>
      <c r="P178" s="21">
        <f t="shared" si="18"/>
        <v>2.0047514619883043E-3</v>
      </c>
      <c r="Q178" s="20">
        <v>8.6568813131313125E-4</v>
      </c>
      <c r="R178" s="20">
        <f t="shared" si="19"/>
        <v>6.7523674242424237E-4</v>
      </c>
      <c r="S178" s="75"/>
    </row>
    <row r="179" spans="1:19" x14ac:dyDescent="0.3">
      <c r="A179" s="79">
        <v>823</v>
      </c>
      <c r="B179" s="75"/>
      <c r="C179" s="94" t="str">
        <f t="shared" si="14"/>
        <v/>
      </c>
      <c r="D179" t="str">
        <f t="shared" si="20"/>
        <v/>
      </c>
      <c r="E179" s="81" t="s">
        <v>5160</v>
      </c>
      <c r="I179" s="75"/>
      <c r="J179" t="str">
        <f t="shared" si="15"/>
        <v/>
      </c>
      <c r="K179" s="4">
        <v>15.54</v>
      </c>
      <c r="L179" s="3">
        <f t="shared" si="16"/>
        <v>16.317</v>
      </c>
      <c r="M179" s="83" t="s">
        <v>5339</v>
      </c>
      <c r="N179" s="3">
        <f t="shared" si="17"/>
        <v>49.207499999999996</v>
      </c>
      <c r="O179" s="21">
        <v>1.9055555555555555E-3</v>
      </c>
      <c r="P179" s="21">
        <f t="shared" si="18"/>
        <v>2.0058479532163742E-3</v>
      </c>
      <c r="Q179" s="20">
        <v>8.6616161616161604E-4</v>
      </c>
      <c r="R179" s="20">
        <f t="shared" si="19"/>
        <v>6.7560606060606046E-4</v>
      </c>
      <c r="S179" s="76" t="s">
        <v>31</v>
      </c>
    </row>
    <row r="180" spans="1:19" x14ac:dyDescent="0.3">
      <c r="A180" s="79">
        <v>822</v>
      </c>
      <c r="B180" s="75"/>
      <c r="C180" s="94" t="str">
        <f t="shared" si="14"/>
        <v/>
      </c>
      <c r="D180" t="str">
        <f t="shared" si="20"/>
        <v/>
      </c>
      <c r="E180" s="81" t="s">
        <v>5160</v>
      </c>
      <c r="I180" s="83" t="s">
        <v>291</v>
      </c>
      <c r="J180">
        <f t="shared" si="15"/>
        <v>1.4443000000000001</v>
      </c>
      <c r="K180" s="4">
        <v>15.52</v>
      </c>
      <c r="L180" s="3">
        <f t="shared" si="16"/>
        <v>16.295999999999999</v>
      </c>
      <c r="M180" s="83" t="s">
        <v>5340</v>
      </c>
      <c r="N180" s="3">
        <f t="shared" si="17"/>
        <v>49.155000000000001</v>
      </c>
      <c r="O180" s="21">
        <v>1.9065972222222223E-3</v>
      </c>
      <c r="P180" s="21">
        <f t="shared" si="18"/>
        <v>2.0069444444444444E-3</v>
      </c>
      <c r="Q180" s="20">
        <v>8.6663510101010093E-4</v>
      </c>
      <c r="R180" s="20">
        <f t="shared" si="19"/>
        <v>6.7597537878787866E-4</v>
      </c>
      <c r="S180" s="75"/>
    </row>
    <row r="181" spans="1:19" x14ac:dyDescent="0.3">
      <c r="A181" s="79">
        <v>821</v>
      </c>
      <c r="B181" s="75"/>
      <c r="C181" s="94" t="str">
        <f t="shared" si="14"/>
        <v/>
      </c>
      <c r="D181" t="str">
        <f t="shared" si="20"/>
        <v/>
      </c>
      <c r="E181" s="81" t="s">
        <v>5160</v>
      </c>
      <c r="I181" s="75"/>
      <c r="J181" t="str">
        <f t="shared" si="15"/>
        <v/>
      </c>
      <c r="K181" s="4">
        <v>15.51</v>
      </c>
      <c r="L181" s="3">
        <f t="shared" si="16"/>
        <v>16.285499999999999</v>
      </c>
      <c r="M181" s="83" t="s">
        <v>5341</v>
      </c>
      <c r="N181" s="3">
        <f t="shared" si="17"/>
        <v>49.11</v>
      </c>
      <c r="O181" s="21">
        <v>1.9076388888888888E-3</v>
      </c>
      <c r="P181" s="21">
        <f t="shared" si="18"/>
        <v>2.0080409356725147E-3</v>
      </c>
      <c r="Q181" s="20">
        <v>8.6710858585858572E-4</v>
      </c>
      <c r="R181" s="20">
        <f t="shared" si="19"/>
        <v>6.7634469696969686E-4</v>
      </c>
      <c r="S181" s="75"/>
    </row>
    <row r="182" spans="1:19" x14ac:dyDescent="0.3">
      <c r="A182" s="79">
        <v>820</v>
      </c>
      <c r="B182" s="76" t="s">
        <v>345</v>
      </c>
      <c r="C182" s="94">
        <f t="shared" si="14"/>
        <v>7.66</v>
      </c>
      <c r="D182">
        <f t="shared" si="20"/>
        <v>6.55</v>
      </c>
      <c r="E182" s="81">
        <v>6.55</v>
      </c>
      <c r="I182" s="75"/>
      <c r="J182" t="str">
        <f t="shared" si="15"/>
        <v/>
      </c>
      <c r="K182" s="4">
        <v>15.49</v>
      </c>
      <c r="L182" s="3">
        <f t="shared" si="16"/>
        <v>16.264500000000002</v>
      </c>
      <c r="M182" s="83" t="s">
        <v>5342</v>
      </c>
      <c r="N182" s="3">
        <f t="shared" si="17"/>
        <v>49.057499999999997</v>
      </c>
      <c r="O182" s="21">
        <v>1.9087962962962962E-3</v>
      </c>
      <c r="P182" s="21">
        <f t="shared" si="18"/>
        <v>2.0092592592592592E-3</v>
      </c>
      <c r="Q182" s="20">
        <v>8.6763468013468007E-4</v>
      </c>
      <c r="R182" s="20">
        <f t="shared" si="19"/>
        <v>6.7675505050505047E-4</v>
      </c>
      <c r="S182" s="75"/>
    </row>
    <row r="183" spans="1:19" x14ac:dyDescent="0.3">
      <c r="A183" s="79">
        <v>819</v>
      </c>
      <c r="B183" s="75"/>
      <c r="C183" s="94" t="str">
        <f t="shared" si="14"/>
        <v/>
      </c>
      <c r="D183" t="str">
        <f t="shared" si="20"/>
        <v/>
      </c>
      <c r="E183" s="81" t="s">
        <v>5160</v>
      </c>
      <c r="I183" s="75"/>
      <c r="J183" t="str">
        <f t="shared" si="15"/>
        <v/>
      </c>
      <c r="K183" s="4">
        <v>15.47</v>
      </c>
      <c r="L183" s="3">
        <f t="shared" si="16"/>
        <v>16.243500000000001</v>
      </c>
      <c r="M183" s="83" t="s">
        <v>5343</v>
      </c>
      <c r="N183" s="3">
        <f t="shared" si="17"/>
        <v>49.012499999999996</v>
      </c>
      <c r="O183" s="21">
        <v>1.9098379629629632E-3</v>
      </c>
      <c r="P183" s="21">
        <f t="shared" si="18"/>
        <v>2.01035575048733E-3</v>
      </c>
      <c r="Q183" s="20">
        <v>8.6810816498316507E-4</v>
      </c>
      <c r="R183" s="20">
        <f t="shared" si="19"/>
        <v>6.7712436868686877E-4</v>
      </c>
      <c r="S183" s="75"/>
    </row>
    <row r="184" spans="1:19" x14ac:dyDescent="0.3">
      <c r="A184" s="79">
        <v>818</v>
      </c>
      <c r="B184" s="75"/>
      <c r="C184" s="94" t="str">
        <f t="shared" si="14"/>
        <v/>
      </c>
      <c r="D184" t="str">
        <f t="shared" si="20"/>
        <v/>
      </c>
      <c r="E184" s="81" t="s">
        <v>5160</v>
      </c>
      <c r="I184" s="75"/>
      <c r="J184" t="str">
        <f t="shared" si="15"/>
        <v/>
      </c>
      <c r="K184" s="4">
        <v>15.46</v>
      </c>
      <c r="L184" s="3">
        <f t="shared" si="16"/>
        <v>16.233000000000001</v>
      </c>
      <c r="M184" s="83" t="s">
        <v>5344</v>
      </c>
      <c r="N184" s="3">
        <f t="shared" si="17"/>
        <v>48.96</v>
      </c>
      <c r="O184" s="21">
        <v>1.9108796296296298E-3</v>
      </c>
      <c r="P184" s="21">
        <f t="shared" si="18"/>
        <v>2.0114522417153998E-3</v>
      </c>
      <c r="Q184" s="20">
        <v>8.6858164983164986E-4</v>
      </c>
      <c r="R184" s="20">
        <f t="shared" si="19"/>
        <v>6.7749368686868686E-4</v>
      </c>
      <c r="S184" s="76" t="s">
        <v>25</v>
      </c>
    </row>
    <row r="185" spans="1:19" x14ac:dyDescent="0.3">
      <c r="A185" s="79">
        <v>817</v>
      </c>
      <c r="B185" s="76" t="s">
        <v>342</v>
      </c>
      <c r="C185" s="94">
        <f t="shared" si="14"/>
        <v>7.67</v>
      </c>
      <c r="D185">
        <f t="shared" si="20"/>
        <v>6.56</v>
      </c>
      <c r="E185" s="81">
        <v>6.56</v>
      </c>
      <c r="I185" s="75"/>
      <c r="J185" t="str">
        <f t="shared" si="15"/>
        <v/>
      </c>
      <c r="K185" s="4">
        <v>15.44</v>
      </c>
      <c r="L185" s="3">
        <f t="shared" si="16"/>
        <v>16.212</v>
      </c>
      <c r="M185" s="83" t="s">
        <v>5345</v>
      </c>
      <c r="N185" s="3">
        <f t="shared" si="17"/>
        <v>48.907499999999999</v>
      </c>
      <c r="O185" s="21">
        <v>1.9120370370370372E-3</v>
      </c>
      <c r="P185" s="21">
        <f t="shared" si="18"/>
        <v>2.0126705653021443E-3</v>
      </c>
      <c r="Q185" s="20">
        <v>8.691077441077441E-4</v>
      </c>
      <c r="R185" s="20">
        <f t="shared" si="19"/>
        <v>6.7790404040404036E-4</v>
      </c>
      <c r="S185" s="75"/>
    </row>
    <row r="186" spans="1:19" x14ac:dyDescent="0.3">
      <c r="A186" s="79">
        <v>816</v>
      </c>
      <c r="B186" s="75"/>
      <c r="C186" s="94" t="str">
        <f t="shared" si="14"/>
        <v/>
      </c>
      <c r="D186" t="str">
        <f t="shared" si="20"/>
        <v/>
      </c>
      <c r="E186" s="81" t="s">
        <v>5160</v>
      </c>
      <c r="I186" s="75"/>
      <c r="J186" t="str">
        <f t="shared" si="15"/>
        <v/>
      </c>
      <c r="K186" s="4">
        <v>15.42</v>
      </c>
      <c r="L186" s="3">
        <f t="shared" si="16"/>
        <v>16.190999999999999</v>
      </c>
      <c r="M186" s="83" t="s">
        <v>5346</v>
      </c>
      <c r="N186" s="3">
        <f t="shared" si="17"/>
        <v>48.862500000000004</v>
      </c>
      <c r="O186" s="21">
        <v>1.9130787037037039E-3</v>
      </c>
      <c r="P186" s="21">
        <f t="shared" si="18"/>
        <v>2.0137670565302146E-3</v>
      </c>
      <c r="Q186" s="20">
        <v>8.69581228956229E-4</v>
      </c>
      <c r="R186" s="20">
        <f t="shared" si="19"/>
        <v>6.7827335858585856E-4</v>
      </c>
      <c r="S186" s="76" t="s">
        <v>22</v>
      </c>
    </row>
    <row r="187" spans="1:19" x14ac:dyDescent="0.3">
      <c r="A187" s="79">
        <v>815</v>
      </c>
      <c r="B187" s="76" t="s">
        <v>338</v>
      </c>
      <c r="C187" s="94">
        <f t="shared" si="14"/>
        <v>7.68</v>
      </c>
      <c r="D187">
        <f t="shared" si="20"/>
        <v>6.5699999999999994</v>
      </c>
      <c r="E187" s="81">
        <v>6.5699999999999994</v>
      </c>
      <c r="I187" s="75"/>
      <c r="J187" t="str">
        <f t="shared" si="15"/>
        <v/>
      </c>
      <c r="K187" s="4">
        <v>15.41</v>
      </c>
      <c r="L187" s="3">
        <f t="shared" si="16"/>
        <v>16.180499999999999</v>
      </c>
      <c r="M187" s="83" t="s">
        <v>5347</v>
      </c>
      <c r="N187" s="3">
        <f t="shared" si="17"/>
        <v>48.81</v>
      </c>
      <c r="O187" s="21">
        <v>1.9141203703703705E-3</v>
      </c>
      <c r="P187" s="21">
        <f t="shared" si="18"/>
        <v>2.0148635477582849E-3</v>
      </c>
      <c r="Q187" s="20">
        <v>8.7005471380471378E-4</v>
      </c>
      <c r="R187" s="20">
        <f t="shared" si="19"/>
        <v>6.7864267676767676E-4</v>
      </c>
      <c r="S187" s="75"/>
    </row>
    <row r="188" spans="1:19" x14ac:dyDescent="0.3">
      <c r="A188" s="79">
        <v>814</v>
      </c>
      <c r="B188" s="75"/>
      <c r="C188" s="94" t="str">
        <f t="shared" si="14"/>
        <v/>
      </c>
      <c r="D188" t="str">
        <f t="shared" si="20"/>
        <v/>
      </c>
      <c r="E188" s="81" t="s">
        <v>5160</v>
      </c>
      <c r="I188" s="75"/>
      <c r="J188" t="str">
        <f t="shared" si="15"/>
        <v/>
      </c>
      <c r="K188" s="4">
        <v>15.39</v>
      </c>
      <c r="L188" s="3">
        <f t="shared" si="16"/>
        <v>16.159500000000001</v>
      </c>
      <c r="M188" s="83" t="s">
        <v>5348</v>
      </c>
      <c r="N188" s="3">
        <f t="shared" si="17"/>
        <v>48.765000000000001</v>
      </c>
      <c r="O188" s="21">
        <v>1.9151620370370373E-3</v>
      </c>
      <c r="P188" s="21">
        <f t="shared" si="18"/>
        <v>2.0159600389863552E-3</v>
      </c>
      <c r="Q188" s="20">
        <v>8.7052819865319868E-4</v>
      </c>
      <c r="R188" s="20">
        <f t="shared" si="19"/>
        <v>6.7901199494949495E-4</v>
      </c>
      <c r="S188" s="75"/>
    </row>
    <row r="189" spans="1:19" x14ac:dyDescent="0.3">
      <c r="A189" s="79">
        <v>813</v>
      </c>
      <c r="B189" s="75"/>
      <c r="C189" s="94" t="str">
        <f t="shared" si="14"/>
        <v/>
      </c>
      <c r="D189" t="str">
        <f t="shared" si="20"/>
        <v/>
      </c>
      <c r="E189" s="81" t="s">
        <v>5160</v>
      </c>
      <c r="I189" s="83" t="s">
        <v>305</v>
      </c>
      <c r="J189">
        <f t="shared" si="15"/>
        <v>1.4371499999999999</v>
      </c>
      <c r="K189" s="4">
        <v>15.38</v>
      </c>
      <c r="L189" s="3">
        <f t="shared" si="16"/>
        <v>16.149000000000001</v>
      </c>
      <c r="M189" s="83" t="s">
        <v>5349</v>
      </c>
      <c r="N189" s="3">
        <f t="shared" si="17"/>
        <v>48.712500000000006</v>
      </c>
      <c r="O189" s="21">
        <v>1.9163194444444447E-3</v>
      </c>
      <c r="P189" s="21">
        <f t="shared" si="18"/>
        <v>2.0171783625730997E-3</v>
      </c>
      <c r="Q189" s="20">
        <v>8.7105429292929292E-4</v>
      </c>
      <c r="R189" s="20">
        <f t="shared" si="19"/>
        <v>6.7942234848484846E-4</v>
      </c>
      <c r="S189" s="76" t="s">
        <v>18</v>
      </c>
    </row>
    <row r="190" spans="1:19" x14ac:dyDescent="0.3">
      <c r="A190" s="79">
        <v>812</v>
      </c>
      <c r="B190" s="75"/>
      <c r="C190" s="94" t="str">
        <f t="shared" si="14"/>
        <v/>
      </c>
      <c r="D190" t="str">
        <f t="shared" si="20"/>
        <v/>
      </c>
      <c r="E190" s="81" t="s">
        <v>5160</v>
      </c>
      <c r="I190" s="75"/>
      <c r="J190" t="str">
        <f t="shared" si="15"/>
        <v/>
      </c>
      <c r="K190" s="4">
        <v>15.36</v>
      </c>
      <c r="L190" s="3">
        <f t="shared" si="16"/>
        <v>16.128</v>
      </c>
      <c r="M190" s="83" t="s">
        <v>5350</v>
      </c>
      <c r="N190" s="3">
        <f t="shared" si="17"/>
        <v>48.66</v>
      </c>
      <c r="O190" s="21">
        <v>1.9173611111111112E-3</v>
      </c>
      <c r="P190" s="21">
        <f t="shared" si="18"/>
        <v>2.01827485380117E-3</v>
      </c>
      <c r="Q190" s="20">
        <v>8.7152777777777771E-4</v>
      </c>
      <c r="R190" s="20">
        <f t="shared" si="19"/>
        <v>6.7979166666666654E-4</v>
      </c>
      <c r="S190" s="75"/>
    </row>
    <row r="191" spans="1:19" x14ac:dyDescent="0.3">
      <c r="A191" s="79">
        <v>811</v>
      </c>
      <c r="B191" s="76" t="s">
        <v>334</v>
      </c>
      <c r="C191" s="94">
        <f t="shared" si="14"/>
        <v>7.6899999999999995</v>
      </c>
      <c r="D191">
        <f t="shared" si="20"/>
        <v>6.58</v>
      </c>
      <c r="E191" s="81">
        <v>6.58</v>
      </c>
      <c r="I191" s="75"/>
      <c r="J191" t="str">
        <f t="shared" si="15"/>
        <v/>
      </c>
      <c r="K191" s="4">
        <v>15.34</v>
      </c>
      <c r="L191" s="3">
        <f t="shared" si="16"/>
        <v>16.106999999999999</v>
      </c>
      <c r="M191" s="83" t="s">
        <v>5351</v>
      </c>
      <c r="N191" s="3">
        <f t="shared" si="17"/>
        <v>48.614999999999995</v>
      </c>
      <c r="O191" s="21">
        <v>1.918402777777778E-3</v>
      </c>
      <c r="P191" s="21">
        <f t="shared" si="18"/>
        <v>2.0193713450292403E-3</v>
      </c>
      <c r="Q191" s="20">
        <v>8.720012626262626E-4</v>
      </c>
      <c r="R191" s="20">
        <f t="shared" si="19"/>
        <v>6.8016098484848474E-4</v>
      </c>
      <c r="S191" s="75"/>
    </row>
    <row r="192" spans="1:19" x14ac:dyDescent="0.3">
      <c r="A192" s="79">
        <v>810</v>
      </c>
      <c r="B192" s="75"/>
      <c r="C192" s="94" t="str">
        <f t="shared" si="14"/>
        <v/>
      </c>
      <c r="D192" t="str">
        <f t="shared" si="20"/>
        <v/>
      </c>
      <c r="E192" s="81" t="s">
        <v>5160</v>
      </c>
      <c r="I192" s="75"/>
      <c r="J192" t="str">
        <f t="shared" si="15"/>
        <v/>
      </c>
      <c r="K192" s="4">
        <v>15.33</v>
      </c>
      <c r="L192" s="3">
        <f t="shared" si="16"/>
        <v>16.096499999999999</v>
      </c>
      <c r="M192" s="83" t="s">
        <v>5352</v>
      </c>
      <c r="N192" s="3">
        <f t="shared" si="17"/>
        <v>48.5625</v>
      </c>
      <c r="O192" s="21">
        <v>1.9195601851851854E-3</v>
      </c>
      <c r="P192" s="21">
        <f t="shared" si="18"/>
        <v>2.0205896686159848E-3</v>
      </c>
      <c r="Q192" s="20">
        <v>8.7252735690235696E-4</v>
      </c>
      <c r="R192" s="20">
        <f t="shared" si="19"/>
        <v>6.8057133838383846E-4</v>
      </c>
      <c r="S192" s="75"/>
    </row>
    <row r="193" spans="1:19" x14ac:dyDescent="0.3">
      <c r="A193" s="79">
        <v>809</v>
      </c>
      <c r="B193" s="75"/>
      <c r="C193" s="94" t="str">
        <f t="shared" si="14"/>
        <v/>
      </c>
      <c r="D193" t="str">
        <f t="shared" si="20"/>
        <v/>
      </c>
      <c r="E193" s="81" t="s">
        <v>5160</v>
      </c>
      <c r="I193" s="75"/>
      <c r="J193" t="str">
        <f t="shared" si="15"/>
        <v/>
      </c>
      <c r="K193" s="4">
        <v>15.31</v>
      </c>
      <c r="L193" s="3">
        <f t="shared" si="16"/>
        <v>16.075500000000002</v>
      </c>
      <c r="M193" s="83" t="s">
        <v>5353</v>
      </c>
      <c r="N193" s="3">
        <f t="shared" si="17"/>
        <v>48.517499999999998</v>
      </c>
      <c r="O193" s="21">
        <v>1.9206018518518519E-3</v>
      </c>
      <c r="P193" s="21">
        <f t="shared" si="18"/>
        <v>2.0216861598440546E-3</v>
      </c>
      <c r="Q193" s="20">
        <v>8.7300084175084174E-4</v>
      </c>
      <c r="R193" s="20">
        <f t="shared" si="19"/>
        <v>6.8094065656565655E-4</v>
      </c>
      <c r="S193" s="75"/>
    </row>
    <row r="194" spans="1:19" x14ac:dyDescent="0.3">
      <c r="A194" s="79">
        <v>808</v>
      </c>
      <c r="B194" s="76" t="s">
        <v>331</v>
      </c>
      <c r="C194" s="94">
        <f t="shared" si="14"/>
        <v>7.7</v>
      </c>
      <c r="D194">
        <f t="shared" si="20"/>
        <v>6.59</v>
      </c>
      <c r="E194" s="81">
        <v>6.59</v>
      </c>
      <c r="I194" s="75"/>
      <c r="J194" t="str">
        <f t="shared" si="15"/>
        <v/>
      </c>
      <c r="K194" s="4">
        <v>15.29</v>
      </c>
      <c r="L194" s="3">
        <f t="shared" si="16"/>
        <v>16.054499999999997</v>
      </c>
      <c r="M194" s="83" t="s">
        <v>5354</v>
      </c>
      <c r="N194" s="3">
        <f t="shared" si="17"/>
        <v>48.465000000000003</v>
      </c>
      <c r="O194" s="21">
        <v>1.9216435185185187E-3</v>
      </c>
      <c r="P194" s="21">
        <f t="shared" si="18"/>
        <v>2.0227826510721249E-3</v>
      </c>
      <c r="Q194" s="20">
        <v>8.7347432659932664E-4</v>
      </c>
      <c r="R194" s="20">
        <f t="shared" si="19"/>
        <v>6.8130997474747474E-4</v>
      </c>
      <c r="S194" s="76" t="s">
        <v>15</v>
      </c>
    </row>
    <row r="195" spans="1:19" x14ac:dyDescent="0.3">
      <c r="A195" s="79">
        <v>807</v>
      </c>
      <c r="B195" s="75"/>
      <c r="C195" s="94" t="str">
        <f t="shared" ref="C195:C258" si="21">IF(B195="","",ROUNDUP(B195/0.9,2))</f>
        <v/>
      </c>
      <c r="D195" t="str">
        <f t="shared" si="20"/>
        <v/>
      </c>
      <c r="E195" s="81" t="s">
        <v>5160</v>
      </c>
      <c r="I195" s="75"/>
      <c r="J195" t="str">
        <f t="shared" ref="J195:J258" si="22">IF(I195="","",I195-I195*0.285)</f>
        <v/>
      </c>
      <c r="K195" s="4">
        <v>15.28</v>
      </c>
      <c r="L195" s="3">
        <f t="shared" ref="L195:L258" si="23">IF(K195="","",K195+K195*0.05)</f>
        <v>16.044</v>
      </c>
      <c r="M195" s="83" t="s">
        <v>5355</v>
      </c>
      <c r="N195" s="3">
        <f t="shared" ref="N195:N258" si="24">IF(M195="","",M195-M195*0.25)</f>
        <v>48.412499999999994</v>
      </c>
      <c r="O195" s="21">
        <v>1.9228009259259261E-3</v>
      </c>
      <c r="P195" s="21">
        <f t="shared" ref="P195:P258" si="25">O195/0.95</f>
        <v>2.0240009746588699E-3</v>
      </c>
      <c r="Q195" s="20">
        <v>8.7400042087542088E-4</v>
      </c>
      <c r="R195" s="20">
        <f t="shared" ref="R195:R258" si="26">(Q195/5)*3.9</f>
        <v>6.8172032828282836E-4</v>
      </c>
      <c r="S195" s="75"/>
    </row>
    <row r="196" spans="1:19" x14ac:dyDescent="0.3">
      <c r="A196" s="79">
        <v>806</v>
      </c>
      <c r="B196" s="76" t="s">
        <v>327</v>
      </c>
      <c r="C196" s="94">
        <f t="shared" si="21"/>
        <v>7.72</v>
      </c>
      <c r="D196">
        <f t="shared" si="20"/>
        <v>6.6</v>
      </c>
      <c r="E196" s="81">
        <v>6.6</v>
      </c>
      <c r="I196" s="75"/>
      <c r="J196" t="str">
        <f t="shared" si="22"/>
        <v/>
      </c>
      <c r="K196" s="4">
        <v>15.26</v>
      </c>
      <c r="L196" s="3">
        <f t="shared" si="23"/>
        <v>16.023</v>
      </c>
      <c r="M196" s="83" t="s">
        <v>5356</v>
      </c>
      <c r="N196" s="3">
        <f t="shared" si="24"/>
        <v>48.367499999999993</v>
      </c>
      <c r="O196" s="21">
        <v>1.9238425925925927E-3</v>
      </c>
      <c r="P196" s="21">
        <f t="shared" si="25"/>
        <v>2.0250974658869397E-3</v>
      </c>
      <c r="Q196" s="20">
        <v>8.7447390572390567E-4</v>
      </c>
      <c r="R196" s="20">
        <f t="shared" si="26"/>
        <v>6.8208964646464644E-4</v>
      </c>
      <c r="S196" s="76" t="s">
        <v>10</v>
      </c>
    </row>
    <row r="197" spans="1:19" x14ac:dyDescent="0.3">
      <c r="A197" s="79">
        <v>805</v>
      </c>
      <c r="B197" s="75"/>
      <c r="C197" s="94" t="str">
        <f t="shared" si="21"/>
        <v/>
      </c>
      <c r="D197" t="str">
        <f t="shared" ref="D197:D260" si="27">IF(B197="","",ROUNDUP(B197*0.95,2))</f>
        <v/>
      </c>
      <c r="E197" s="81" t="s">
        <v>5160</v>
      </c>
      <c r="I197" s="75"/>
      <c r="J197" t="str">
        <f t="shared" si="22"/>
        <v/>
      </c>
      <c r="K197" s="4">
        <v>15.25</v>
      </c>
      <c r="L197" s="3">
        <f t="shared" si="23"/>
        <v>16.012499999999999</v>
      </c>
      <c r="M197" s="83" t="s">
        <v>5357</v>
      </c>
      <c r="N197" s="3">
        <f t="shared" si="24"/>
        <v>48.314999999999998</v>
      </c>
      <c r="O197" s="21">
        <v>1.9248842592592594E-3</v>
      </c>
      <c r="P197" s="21">
        <f t="shared" si="25"/>
        <v>2.02619395711501E-3</v>
      </c>
      <c r="Q197" s="20">
        <v>8.7494739057239056E-4</v>
      </c>
      <c r="R197" s="20">
        <f t="shared" si="26"/>
        <v>6.8245896464646464E-4</v>
      </c>
      <c r="S197" s="75"/>
    </row>
    <row r="198" spans="1:19" x14ac:dyDescent="0.3">
      <c r="A198" s="79">
        <v>804</v>
      </c>
      <c r="B198" s="75"/>
      <c r="C198" s="94" t="str">
        <f t="shared" si="21"/>
        <v/>
      </c>
      <c r="D198" t="str">
        <f t="shared" si="27"/>
        <v/>
      </c>
      <c r="E198" s="81" t="s">
        <v>5160</v>
      </c>
      <c r="I198" s="75"/>
      <c r="J198" t="str">
        <f t="shared" si="22"/>
        <v/>
      </c>
      <c r="K198" s="4">
        <v>15.23</v>
      </c>
      <c r="L198" s="3">
        <f t="shared" si="23"/>
        <v>15.9915</v>
      </c>
      <c r="M198" s="83" t="s">
        <v>5358</v>
      </c>
      <c r="N198" s="3">
        <f t="shared" si="24"/>
        <v>48.269999999999996</v>
      </c>
      <c r="O198" s="21">
        <v>1.9260416666666668E-3</v>
      </c>
      <c r="P198" s="21">
        <f t="shared" si="25"/>
        <v>2.0274122807017545E-3</v>
      </c>
      <c r="Q198" s="20">
        <v>8.754734848484848E-4</v>
      </c>
      <c r="R198" s="20">
        <f t="shared" si="26"/>
        <v>6.8286931818181814E-4</v>
      </c>
      <c r="S198" s="75"/>
    </row>
    <row r="199" spans="1:19" x14ac:dyDescent="0.3">
      <c r="A199" s="79">
        <v>803</v>
      </c>
      <c r="B199" s="75"/>
      <c r="C199" s="94" t="str">
        <f t="shared" si="21"/>
        <v/>
      </c>
      <c r="D199" t="str">
        <f t="shared" si="27"/>
        <v/>
      </c>
      <c r="E199" s="81" t="s">
        <v>5160</v>
      </c>
      <c r="I199" s="83" t="s">
        <v>321</v>
      </c>
      <c r="J199">
        <f t="shared" si="22"/>
        <v>1.4300000000000002</v>
      </c>
      <c r="K199" s="4">
        <v>15.21</v>
      </c>
      <c r="L199" s="3">
        <f t="shared" si="23"/>
        <v>15.970500000000001</v>
      </c>
      <c r="M199" s="83" t="s">
        <v>5359</v>
      </c>
      <c r="N199" s="3">
        <f t="shared" si="24"/>
        <v>48.217500000000001</v>
      </c>
      <c r="O199" s="21">
        <v>1.9270833333333334E-3</v>
      </c>
      <c r="P199" s="21">
        <f t="shared" si="25"/>
        <v>2.0285087719298248E-3</v>
      </c>
      <c r="Q199" s="20">
        <v>8.759469696969697E-4</v>
      </c>
      <c r="R199" s="20">
        <f t="shared" si="26"/>
        <v>6.8323863636363634E-4</v>
      </c>
      <c r="S199" s="76" t="s">
        <v>7</v>
      </c>
    </row>
    <row r="200" spans="1:19" x14ac:dyDescent="0.3">
      <c r="A200" s="79">
        <v>802</v>
      </c>
      <c r="B200" s="76" t="s">
        <v>323</v>
      </c>
      <c r="C200" s="94">
        <f t="shared" si="21"/>
        <v>7.7299999999999995</v>
      </c>
      <c r="D200">
        <f t="shared" si="27"/>
        <v>6.6099999999999994</v>
      </c>
      <c r="E200" s="81">
        <v>6.6099999999999994</v>
      </c>
      <c r="I200" s="75"/>
      <c r="J200" t="str">
        <f t="shared" si="22"/>
        <v/>
      </c>
      <c r="K200" s="4">
        <v>15.2</v>
      </c>
      <c r="L200" s="3">
        <f t="shared" si="23"/>
        <v>15.959999999999999</v>
      </c>
      <c r="M200" s="83" t="s">
        <v>5360</v>
      </c>
      <c r="N200" s="3">
        <f t="shared" si="24"/>
        <v>48.164999999999999</v>
      </c>
      <c r="O200" s="21">
        <v>1.9281250000000002E-3</v>
      </c>
      <c r="P200" s="21">
        <f t="shared" si="25"/>
        <v>2.0296052631578951E-3</v>
      </c>
      <c r="Q200" s="20">
        <v>8.7642045454545459E-4</v>
      </c>
      <c r="R200" s="20">
        <f t="shared" si="26"/>
        <v>6.8360795454545454E-4</v>
      </c>
      <c r="S200" s="75"/>
    </row>
    <row r="201" spans="1:19" x14ac:dyDescent="0.3">
      <c r="A201" s="79">
        <v>801</v>
      </c>
      <c r="B201" s="75"/>
      <c r="C201" s="94" t="str">
        <f t="shared" si="21"/>
        <v/>
      </c>
      <c r="D201" t="str">
        <f t="shared" si="27"/>
        <v/>
      </c>
      <c r="E201" s="81" t="s">
        <v>5160</v>
      </c>
      <c r="I201" s="75"/>
      <c r="J201" t="str">
        <f t="shared" si="22"/>
        <v/>
      </c>
      <c r="K201" s="4">
        <v>15.18</v>
      </c>
      <c r="L201" s="3">
        <f t="shared" si="23"/>
        <v>15.939</v>
      </c>
      <c r="M201" s="83" t="s">
        <v>5361</v>
      </c>
      <c r="N201" s="3">
        <f t="shared" si="24"/>
        <v>48.12</v>
      </c>
      <c r="O201" s="21">
        <v>1.9292824074074076E-3</v>
      </c>
      <c r="P201" s="21">
        <f t="shared" si="25"/>
        <v>2.0308235867446396E-3</v>
      </c>
      <c r="Q201" s="20">
        <v>8.7694654882154884E-4</v>
      </c>
      <c r="R201" s="20">
        <f t="shared" si="26"/>
        <v>6.8401830808080804E-4</v>
      </c>
      <c r="S201" s="75"/>
    </row>
    <row r="202" spans="1:19" x14ac:dyDescent="0.3">
      <c r="A202" s="79">
        <v>800</v>
      </c>
      <c r="B202" s="76" t="s">
        <v>319</v>
      </c>
      <c r="C202" s="94">
        <f t="shared" si="21"/>
        <v>7.74</v>
      </c>
      <c r="D202">
        <f t="shared" si="27"/>
        <v>6.62</v>
      </c>
      <c r="E202" s="81">
        <v>6.62</v>
      </c>
      <c r="I202" s="75"/>
      <c r="J202" t="str">
        <f t="shared" si="22"/>
        <v/>
      </c>
      <c r="K202" s="4">
        <v>15.16</v>
      </c>
      <c r="L202" s="3">
        <f t="shared" si="23"/>
        <v>15.917999999999999</v>
      </c>
      <c r="M202" s="83" t="s">
        <v>5362</v>
      </c>
      <c r="N202" s="3">
        <f t="shared" si="24"/>
        <v>48.067500000000003</v>
      </c>
      <c r="O202" s="21">
        <v>1.9303240740740741E-3</v>
      </c>
      <c r="P202" s="21">
        <f t="shared" si="25"/>
        <v>2.0319200779727099E-3</v>
      </c>
      <c r="Q202" s="20">
        <v>8.7742003367003362E-4</v>
      </c>
      <c r="R202" s="20">
        <f t="shared" si="26"/>
        <v>6.8438762626262624E-4</v>
      </c>
      <c r="S202" s="76" t="s">
        <v>2</v>
      </c>
    </row>
    <row r="203" spans="1:19" x14ac:dyDescent="0.3">
      <c r="A203" s="79">
        <v>799</v>
      </c>
      <c r="B203" s="75"/>
      <c r="C203" s="94" t="str">
        <f t="shared" si="21"/>
        <v/>
      </c>
      <c r="D203" t="str">
        <f t="shared" si="27"/>
        <v/>
      </c>
      <c r="E203" s="81" t="s">
        <v>5160</v>
      </c>
      <c r="I203" s="75"/>
      <c r="J203" t="str">
        <f t="shared" si="22"/>
        <v/>
      </c>
      <c r="K203" s="4">
        <v>15.15</v>
      </c>
      <c r="L203" s="3">
        <f t="shared" si="23"/>
        <v>15.907500000000001</v>
      </c>
      <c r="M203" s="83" t="s">
        <v>5363</v>
      </c>
      <c r="N203" s="3">
        <f t="shared" si="24"/>
        <v>48.015000000000001</v>
      </c>
      <c r="O203" s="21">
        <v>1.9313657407407409E-3</v>
      </c>
      <c r="P203" s="21">
        <f t="shared" si="25"/>
        <v>2.0330165692007802E-3</v>
      </c>
      <c r="Q203" s="20">
        <v>8.7789351851851852E-4</v>
      </c>
      <c r="R203" s="20">
        <f t="shared" si="26"/>
        <v>6.8475694444444443E-4</v>
      </c>
      <c r="S203" s="75"/>
    </row>
    <row r="204" spans="1:19" x14ac:dyDescent="0.3">
      <c r="A204" s="79">
        <v>798</v>
      </c>
      <c r="B204" s="75"/>
      <c r="C204" s="94" t="str">
        <f t="shared" si="21"/>
        <v/>
      </c>
      <c r="D204" t="str">
        <f t="shared" si="27"/>
        <v/>
      </c>
      <c r="E204" s="81" t="s">
        <v>5160</v>
      </c>
      <c r="I204" s="75"/>
      <c r="J204" t="str">
        <f t="shared" si="22"/>
        <v/>
      </c>
      <c r="K204" s="4">
        <v>15.13</v>
      </c>
      <c r="L204" s="3">
        <f t="shared" si="23"/>
        <v>15.886500000000002</v>
      </c>
      <c r="M204" s="83" t="s">
        <v>5364</v>
      </c>
      <c r="N204" s="3">
        <f t="shared" si="24"/>
        <v>47.97</v>
      </c>
      <c r="O204" s="21">
        <v>1.9325231481481483E-3</v>
      </c>
      <c r="P204" s="21">
        <f t="shared" si="25"/>
        <v>2.0342348927875247E-3</v>
      </c>
      <c r="Q204" s="20">
        <v>8.7841961279461276E-4</v>
      </c>
      <c r="R204" s="20">
        <f t="shared" si="26"/>
        <v>6.8516729797979794E-4</v>
      </c>
      <c r="S204" s="75"/>
    </row>
    <row r="205" spans="1:19" x14ac:dyDescent="0.3">
      <c r="A205" s="79">
        <v>797</v>
      </c>
      <c r="B205" s="75"/>
      <c r="C205" s="94" t="str">
        <f t="shared" si="21"/>
        <v/>
      </c>
      <c r="D205" t="str">
        <f t="shared" si="27"/>
        <v/>
      </c>
      <c r="E205" s="81" t="s">
        <v>5160</v>
      </c>
      <c r="I205" s="75"/>
      <c r="J205" t="str">
        <f t="shared" si="22"/>
        <v/>
      </c>
      <c r="K205" s="4">
        <v>15.12</v>
      </c>
      <c r="L205" s="3">
        <f t="shared" si="23"/>
        <v>15.875999999999999</v>
      </c>
      <c r="M205" s="83" t="s">
        <v>5365</v>
      </c>
      <c r="N205" s="3">
        <f t="shared" si="24"/>
        <v>47.917500000000004</v>
      </c>
      <c r="O205" s="21">
        <v>1.9335648148148148E-3</v>
      </c>
      <c r="P205" s="21">
        <f t="shared" si="25"/>
        <v>2.0353313840155945E-3</v>
      </c>
      <c r="Q205" s="20">
        <v>8.7889309764309755E-4</v>
      </c>
      <c r="R205" s="20">
        <f t="shared" si="26"/>
        <v>6.8553661616161602E-4</v>
      </c>
      <c r="S205" s="75"/>
    </row>
    <row r="206" spans="1:19" x14ac:dyDescent="0.3">
      <c r="A206" s="79">
        <v>796</v>
      </c>
      <c r="B206" s="75"/>
      <c r="C206" s="94" t="str">
        <f t="shared" si="21"/>
        <v/>
      </c>
      <c r="D206" t="str">
        <f t="shared" si="27"/>
        <v/>
      </c>
      <c r="E206" s="81" t="s">
        <v>5160</v>
      </c>
      <c r="I206" s="75"/>
      <c r="J206" t="str">
        <f t="shared" si="22"/>
        <v/>
      </c>
      <c r="K206" s="4">
        <v>15.1</v>
      </c>
      <c r="L206" s="3">
        <f t="shared" si="23"/>
        <v>15.855</v>
      </c>
      <c r="M206" s="83" t="s">
        <v>5366</v>
      </c>
      <c r="N206" s="3">
        <f t="shared" si="24"/>
        <v>47.872500000000002</v>
      </c>
      <c r="O206" s="21">
        <v>1.9347222222222222E-3</v>
      </c>
      <c r="P206" s="21">
        <f t="shared" si="25"/>
        <v>2.0365497076023395E-3</v>
      </c>
      <c r="Q206" s="20">
        <v>8.794191919191919E-4</v>
      </c>
      <c r="R206" s="20">
        <f t="shared" si="26"/>
        <v>6.8594696969696963E-4</v>
      </c>
      <c r="S206" s="76" t="s">
        <v>4057</v>
      </c>
    </row>
    <row r="207" spans="1:19" x14ac:dyDescent="0.3">
      <c r="A207" s="79">
        <v>795</v>
      </c>
      <c r="B207" s="76" t="s">
        <v>314</v>
      </c>
      <c r="C207" s="94">
        <f t="shared" si="21"/>
        <v>7.75</v>
      </c>
      <c r="D207">
        <f t="shared" si="27"/>
        <v>6.63</v>
      </c>
      <c r="E207" s="81">
        <v>6.63</v>
      </c>
      <c r="I207" s="75"/>
      <c r="J207" t="str">
        <f t="shared" si="22"/>
        <v/>
      </c>
      <c r="K207" s="4">
        <v>15.08</v>
      </c>
      <c r="L207" s="3">
        <f t="shared" si="23"/>
        <v>15.834</v>
      </c>
      <c r="M207" s="83" t="s">
        <v>5367</v>
      </c>
      <c r="N207" s="3">
        <f t="shared" si="24"/>
        <v>47.82</v>
      </c>
      <c r="O207" s="21">
        <v>1.935763888888889E-3</v>
      </c>
      <c r="P207" s="21">
        <f t="shared" si="25"/>
        <v>2.0376461988304098E-3</v>
      </c>
      <c r="Q207" s="20">
        <v>8.798926767676768E-4</v>
      </c>
      <c r="R207" s="20">
        <f t="shared" si="26"/>
        <v>6.8631628787878783E-4</v>
      </c>
      <c r="S207" s="75"/>
    </row>
    <row r="208" spans="1:19" x14ac:dyDescent="0.3">
      <c r="A208" s="79">
        <v>794</v>
      </c>
      <c r="B208" s="75"/>
      <c r="C208" s="94" t="str">
        <f t="shared" si="21"/>
        <v/>
      </c>
      <c r="D208" t="str">
        <f t="shared" si="27"/>
        <v/>
      </c>
      <c r="E208" s="81" t="s">
        <v>5160</v>
      </c>
      <c r="I208" s="83" t="s">
        <v>335</v>
      </c>
      <c r="J208">
        <f t="shared" si="22"/>
        <v>1.4228499999999999</v>
      </c>
      <c r="K208" s="4">
        <v>15.07</v>
      </c>
      <c r="L208" s="3">
        <f t="shared" si="23"/>
        <v>15.823500000000001</v>
      </c>
      <c r="M208" s="83" t="s">
        <v>5368</v>
      </c>
      <c r="N208" s="3">
        <f t="shared" si="24"/>
        <v>47.767499999999998</v>
      </c>
      <c r="O208" s="21">
        <v>1.9368055555555555E-3</v>
      </c>
      <c r="P208" s="21">
        <f t="shared" si="25"/>
        <v>2.0387426900584796E-3</v>
      </c>
      <c r="Q208" s="20">
        <v>8.8036616161616158E-4</v>
      </c>
      <c r="R208" s="20">
        <f t="shared" si="26"/>
        <v>6.8668560606060603E-4</v>
      </c>
      <c r="S208" s="75"/>
    </row>
    <row r="209" spans="1:19" x14ac:dyDescent="0.3">
      <c r="A209" s="79">
        <v>793</v>
      </c>
      <c r="B209" s="76" t="s">
        <v>311</v>
      </c>
      <c r="C209" s="94">
        <f t="shared" si="21"/>
        <v>7.76</v>
      </c>
      <c r="D209">
        <f t="shared" si="27"/>
        <v>6.64</v>
      </c>
      <c r="E209" s="81">
        <v>6.64</v>
      </c>
      <c r="I209" s="75"/>
      <c r="J209" t="str">
        <f t="shared" si="22"/>
        <v/>
      </c>
      <c r="K209" s="4">
        <v>15.05</v>
      </c>
      <c r="L209" s="3">
        <f t="shared" si="23"/>
        <v>15.8025</v>
      </c>
      <c r="M209" s="83" t="s">
        <v>5369</v>
      </c>
      <c r="N209" s="3">
        <f t="shared" si="24"/>
        <v>47.722500000000004</v>
      </c>
      <c r="O209" s="21">
        <v>1.9379629629629629E-3</v>
      </c>
      <c r="P209" s="21">
        <f t="shared" si="25"/>
        <v>2.0399610136452241E-3</v>
      </c>
      <c r="Q209" s="20">
        <v>8.8089225589225583E-4</v>
      </c>
      <c r="R209" s="20">
        <f t="shared" si="26"/>
        <v>6.8709595959595953E-4</v>
      </c>
      <c r="S209" s="76" t="s">
        <v>5113</v>
      </c>
    </row>
    <row r="210" spans="1:19" x14ac:dyDescent="0.3">
      <c r="A210" s="79">
        <v>792</v>
      </c>
      <c r="B210" s="75"/>
      <c r="C210" s="94" t="str">
        <f t="shared" si="21"/>
        <v/>
      </c>
      <c r="D210" t="str">
        <f t="shared" si="27"/>
        <v/>
      </c>
      <c r="E210" s="81" t="s">
        <v>5160</v>
      </c>
      <c r="I210" s="75"/>
      <c r="J210" t="str">
        <f t="shared" si="22"/>
        <v/>
      </c>
      <c r="K210" s="4">
        <v>15.03</v>
      </c>
      <c r="L210" s="3">
        <f t="shared" si="23"/>
        <v>15.781499999999999</v>
      </c>
      <c r="M210" s="83" t="s">
        <v>5370</v>
      </c>
      <c r="N210" s="3">
        <f t="shared" si="24"/>
        <v>47.67</v>
      </c>
      <c r="O210" s="21">
        <v>1.9390046296296297E-3</v>
      </c>
      <c r="P210" s="21">
        <f t="shared" si="25"/>
        <v>2.0410575048732944E-3</v>
      </c>
      <c r="Q210" s="20">
        <v>8.8136574074074072E-4</v>
      </c>
      <c r="R210" s="20">
        <f t="shared" si="26"/>
        <v>6.8746527777777773E-4</v>
      </c>
      <c r="S210" s="75"/>
    </row>
    <row r="211" spans="1:19" x14ac:dyDescent="0.3">
      <c r="A211" s="79">
        <v>791</v>
      </c>
      <c r="B211" s="76" t="s">
        <v>308</v>
      </c>
      <c r="C211" s="94">
        <f t="shared" si="21"/>
        <v>7.77</v>
      </c>
      <c r="D211">
        <f t="shared" si="27"/>
        <v>6.6499999999999995</v>
      </c>
      <c r="E211" s="81">
        <v>6.6499999999999995</v>
      </c>
      <c r="I211" s="75"/>
      <c r="J211" t="str">
        <f t="shared" si="22"/>
        <v/>
      </c>
      <c r="K211" s="4">
        <v>15.02</v>
      </c>
      <c r="L211" s="3">
        <f t="shared" si="23"/>
        <v>15.770999999999999</v>
      </c>
      <c r="M211" s="83" t="s">
        <v>5371</v>
      </c>
      <c r="N211" s="3">
        <f t="shared" si="24"/>
        <v>47.625</v>
      </c>
      <c r="O211" s="21">
        <v>1.9401620370370371E-3</v>
      </c>
      <c r="P211" s="21">
        <f t="shared" si="25"/>
        <v>2.0422758284600394E-3</v>
      </c>
      <c r="Q211" s="20">
        <v>8.8189183501683496E-4</v>
      </c>
      <c r="R211" s="20">
        <f t="shared" si="26"/>
        <v>6.8787563131313123E-4</v>
      </c>
      <c r="S211" s="75"/>
    </row>
    <row r="212" spans="1:19" x14ac:dyDescent="0.3">
      <c r="A212" s="79">
        <v>790</v>
      </c>
      <c r="B212" s="75"/>
      <c r="C212" s="94" t="str">
        <f t="shared" si="21"/>
        <v/>
      </c>
      <c r="D212" t="str">
        <f t="shared" si="27"/>
        <v/>
      </c>
      <c r="E212" s="81" t="s">
        <v>5160</v>
      </c>
      <c r="I212" s="75"/>
      <c r="J212" t="str">
        <f t="shared" si="22"/>
        <v/>
      </c>
      <c r="K212" s="4">
        <v>15</v>
      </c>
      <c r="L212" s="3">
        <f t="shared" si="23"/>
        <v>15.75</v>
      </c>
      <c r="M212" s="83" t="s">
        <v>5372</v>
      </c>
      <c r="N212" s="3">
        <f t="shared" si="24"/>
        <v>47.572499999999998</v>
      </c>
      <c r="O212" s="21">
        <v>1.9412037037037037E-3</v>
      </c>
      <c r="P212" s="21">
        <f t="shared" si="25"/>
        <v>2.0433723196881092E-3</v>
      </c>
      <c r="Q212" s="20">
        <v>8.8236531986531975E-4</v>
      </c>
      <c r="R212" s="20">
        <f t="shared" si="26"/>
        <v>6.8824494949494943E-4</v>
      </c>
      <c r="S212" s="75"/>
    </row>
    <row r="213" spans="1:19" x14ac:dyDescent="0.3">
      <c r="A213" s="79">
        <v>789</v>
      </c>
      <c r="B213" s="75"/>
      <c r="C213" s="94" t="str">
        <f t="shared" si="21"/>
        <v/>
      </c>
      <c r="D213" t="str">
        <f t="shared" si="27"/>
        <v/>
      </c>
      <c r="E213" s="81" t="s">
        <v>5160</v>
      </c>
      <c r="I213" s="75"/>
      <c r="J213" t="str">
        <f t="shared" si="22"/>
        <v/>
      </c>
      <c r="K213" s="4">
        <v>14.99</v>
      </c>
      <c r="L213" s="3">
        <f t="shared" si="23"/>
        <v>15.7395</v>
      </c>
      <c r="M213" s="83" t="s">
        <v>5373</v>
      </c>
      <c r="N213" s="3">
        <f t="shared" si="24"/>
        <v>47.519999999999996</v>
      </c>
      <c r="O213" s="21">
        <v>1.9423611111111111E-3</v>
      </c>
      <c r="P213" s="21">
        <f t="shared" si="25"/>
        <v>2.0445906432748537E-3</v>
      </c>
      <c r="Q213" s="20">
        <v>8.828914141414141E-4</v>
      </c>
      <c r="R213" s="20">
        <f t="shared" si="26"/>
        <v>6.8865530303030293E-4</v>
      </c>
      <c r="S213" s="75"/>
    </row>
    <row r="214" spans="1:19" x14ac:dyDescent="0.3">
      <c r="A214" s="79">
        <v>788</v>
      </c>
      <c r="B214" s="76" t="s">
        <v>303</v>
      </c>
      <c r="C214" s="94">
        <f t="shared" si="21"/>
        <v>7.7799999999999994</v>
      </c>
      <c r="D214">
        <f t="shared" si="27"/>
        <v>6.65</v>
      </c>
      <c r="E214" s="81">
        <v>6.65</v>
      </c>
      <c r="I214" s="75"/>
      <c r="J214" t="str">
        <f t="shared" si="22"/>
        <v/>
      </c>
      <c r="K214" s="4">
        <v>14.97</v>
      </c>
      <c r="L214" s="3">
        <f t="shared" si="23"/>
        <v>15.718500000000001</v>
      </c>
      <c r="M214" s="83" t="s">
        <v>5374</v>
      </c>
      <c r="N214" s="3">
        <f t="shared" si="24"/>
        <v>47.474999999999994</v>
      </c>
      <c r="O214" s="21">
        <v>1.9434027777777778E-3</v>
      </c>
      <c r="P214" s="21">
        <f t="shared" si="25"/>
        <v>2.045687134502924E-3</v>
      </c>
      <c r="Q214" s="20">
        <v>8.83364898989899E-4</v>
      </c>
      <c r="R214" s="20">
        <f t="shared" si="26"/>
        <v>6.8902462121212113E-4</v>
      </c>
      <c r="S214" s="76" t="s">
        <v>4053</v>
      </c>
    </row>
    <row r="215" spans="1:19" x14ac:dyDescent="0.3">
      <c r="A215" s="79">
        <v>787</v>
      </c>
      <c r="B215" s="75"/>
      <c r="C215" s="94" t="str">
        <f t="shared" si="21"/>
        <v/>
      </c>
      <c r="D215" t="str">
        <f t="shared" si="27"/>
        <v/>
      </c>
      <c r="E215" s="81" t="s">
        <v>5160</v>
      </c>
      <c r="I215" s="75"/>
      <c r="J215" t="str">
        <f t="shared" si="22"/>
        <v/>
      </c>
      <c r="K215" s="4">
        <v>14.95</v>
      </c>
      <c r="L215" s="3">
        <f t="shared" si="23"/>
        <v>15.6975</v>
      </c>
      <c r="M215" s="83" t="s">
        <v>5375</v>
      </c>
      <c r="N215" s="3">
        <f t="shared" si="24"/>
        <v>47.422499999999999</v>
      </c>
      <c r="O215" s="21">
        <v>1.9444444444444444E-3</v>
      </c>
      <c r="P215" s="21">
        <f t="shared" si="25"/>
        <v>2.0467836257309943E-3</v>
      </c>
      <c r="Q215" s="20">
        <v>8.8383838383838378E-4</v>
      </c>
      <c r="R215" s="20">
        <f t="shared" si="26"/>
        <v>6.8939393939393943E-4</v>
      </c>
      <c r="S215" s="75"/>
    </row>
    <row r="216" spans="1:19" x14ac:dyDescent="0.3">
      <c r="A216" s="79">
        <v>786</v>
      </c>
      <c r="B216" s="75"/>
      <c r="C216" s="94" t="str">
        <f t="shared" si="21"/>
        <v/>
      </c>
      <c r="D216" t="str">
        <f t="shared" si="27"/>
        <v/>
      </c>
      <c r="E216" s="81" t="s">
        <v>5160</v>
      </c>
      <c r="I216" s="75"/>
      <c r="J216" t="str">
        <f t="shared" si="22"/>
        <v/>
      </c>
      <c r="K216" s="4">
        <v>14.94</v>
      </c>
      <c r="L216" s="3">
        <f t="shared" si="23"/>
        <v>15.686999999999999</v>
      </c>
      <c r="M216" s="83" t="s">
        <v>5376</v>
      </c>
      <c r="N216" s="3">
        <f t="shared" si="24"/>
        <v>47.377499999999998</v>
      </c>
      <c r="O216" s="21">
        <v>1.9456018518518518E-3</v>
      </c>
      <c r="P216" s="21">
        <f t="shared" si="25"/>
        <v>2.0480019493177388E-3</v>
      </c>
      <c r="Q216" s="20">
        <v>8.8436447811447803E-4</v>
      </c>
      <c r="R216" s="20">
        <f t="shared" si="26"/>
        <v>6.8980429292929283E-4</v>
      </c>
      <c r="S216" s="76" t="s">
        <v>5114</v>
      </c>
    </row>
    <row r="217" spans="1:19" x14ac:dyDescent="0.3">
      <c r="A217" s="79">
        <v>785</v>
      </c>
      <c r="B217" s="75"/>
      <c r="C217" s="94" t="str">
        <f t="shared" si="21"/>
        <v/>
      </c>
      <c r="D217" t="str">
        <f t="shared" si="27"/>
        <v/>
      </c>
      <c r="E217" s="81" t="s">
        <v>5160</v>
      </c>
      <c r="I217" s="83" t="s">
        <v>349</v>
      </c>
      <c r="J217">
        <f t="shared" si="22"/>
        <v>1.4157000000000002</v>
      </c>
      <c r="K217" s="4">
        <v>14.92</v>
      </c>
      <c r="L217" s="3">
        <f t="shared" si="23"/>
        <v>15.666</v>
      </c>
      <c r="M217" s="83" t="s">
        <v>5377</v>
      </c>
      <c r="N217" s="3">
        <f t="shared" si="24"/>
        <v>47.325000000000003</v>
      </c>
      <c r="O217" s="21">
        <v>1.9466435185185186E-3</v>
      </c>
      <c r="P217" s="21">
        <f t="shared" si="25"/>
        <v>2.0490984405458091E-3</v>
      </c>
      <c r="Q217" s="20">
        <v>8.8483796296296292E-4</v>
      </c>
      <c r="R217" s="20">
        <f t="shared" si="26"/>
        <v>6.9017361111111102E-4</v>
      </c>
      <c r="S217" s="75"/>
    </row>
    <row r="218" spans="1:19" x14ac:dyDescent="0.3">
      <c r="A218" s="79">
        <v>784</v>
      </c>
      <c r="B218" s="76" t="s">
        <v>300</v>
      </c>
      <c r="C218" s="94">
        <f t="shared" si="21"/>
        <v>7.79</v>
      </c>
      <c r="D218">
        <f t="shared" si="27"/>
        <v>6.66</v>
      </c>
      <c r="E218" s="81">
        <v>6.66</v>
      </c>
      <c r="I218" s="75"/>
      <c r="J218" t="str">
        <f t="shared" si="22"/>
        <v/>
      </c>
      <c r="K218" s="4">
        <v>14.9</v>
      </c>
      <c r="L218" s="3">
        <f t="shared" si="23"/>
        <v>15.645</v>
      </c>
      <c r="M218" s="83" t="s">
        <v>5378</v>
      </c>
      <c r="N218" s="3">
        <f t="shared" si="24"/>
        <v>47.272500000000001</v>
      </c>
      <c r="O218" s="21">
        <v>1.947800925925926E-3</v>
      </c>
      <c r="P218" s="21">
        <f t="shared" si="25"/>
        <v>2.0503167641325536E-3</v>
      </c>
      <c r="Q218" s="20">
        <v>8.8536405723905716E-4</v>
      </c>
      <c r="R218" s="20">
        <f t="shared" si="26"/>
        <v>6.9058396464646463E-4</v>
      </c>
      <c r="S218" s="75"/>
    </row>
    <row r="219" spans="1:19" x14ac:dyDescent="0.3">
      <c r="A219" s="79">
        <v>783</v>
      </c>
      <c r="B219" s="75"/>
      <c r="C219" s="94" t="str">
        <f t="shared" si="21"/>
        <v/>
      </c>
      <c r="D219" t="str">
        <f t="shared" si="27"/>
        <v/>
      </c>
      <c r="E219" s="81" t="s">
        <v>5160</v>
      </c>
      <c r="I219" s="75"/>
      <c r="J219" t="str">
        <f t="shared" si="22"/>
        <v/>
      </c>
      <c r="K219" s="4">
        <v>14.89</v>
      </c>
      <c r="L219" s="3">
        <f t="shared" si="23"/>
        <v>15.634500000000001</v>
      </c>
      <c r="M219" s="83" t="s">
        <v>5379</v>
      </c>
      <c r="N219" s="3">
        <f t="shared" si="24"/>
        <v>47.227499999999999</v>
      </c>
      <c r="O219" s="21">
        <v>1.9488425925925925E-3</v>
      </c>
      <c r="P219" s="21">
        <f t="shared" si="25"/>
        <v>2.0514132553606239E-3</v>
      </c>
      <c r="Q219" s="20">
        <v>8.8583754208754195E-4</v>
      </c>
      <c r="R219" s="20">
        <f t="shared" si="26"/>
        <v>6.9095328282828272E-4</v>
      </c>
      <c r="S219" s="76" t="s">
        <v>4049</v>
      </c>
    </row>
    <row r="220" spans="1:19" x14ac:dyDescent="0.3">
      <c r="A220" s="79">
        <v>782</v>
      </c>
      <c r="B220" s="76" t="s">
        <v>297</v>
      </c>
      <c r="C220" s="94">
        <f t="shared" si="21"/>
        <v>7.8</v>
      </c>
      <c r="D220">
        <f t="shared" si="27"/>
        <v>6.67</v>
      </c>
      <c r="E220" s="81">
        <v>6.67</v>
      </c>
      <c r="I220" s="75"/>
      <c r="J220" t="str">
        <f t="shared" si="22"/>
        <v/>
      </c>
      <c r="K220" s="4">
        <v>14.87</v>
      </c>
      <c r="L220" s="3">
        <f t="shared" si="23"/>
        <v>15.613499999999998</v>
      </c>
      <c r="M220" s="83" t="s">
        <v>5380</v>
      </c>
      <c r="N220" s="3">
        <f t="shared" si="24"/>
        <v>47.174999999999997</v>
      </c>
      <c r="O220" s="21">
        <v>1.9499999999999999E-3</v>
      </c>
      <c r="P220" s="21">
        <f t="shared" si="25"/>
        <v>2.0526315789473684E-3</v>
      </c>
      <c r="Q220" s="20">
        <v>8.863636363636363E-4</v>
      </c>
      <c r="R220" s="20">
        <f t="shared" si="26"/>
        <v>6.9136363636363623E-4</v>
      </c>
      <c r="S220" s="75"/>
    </row>
    <row r="221" spans="1:19" x14ac:dyDescent="0.3">
      <c r="A221" s="79">
        <v>781</v>
      </c>
      <c r="B221" s="75"/>
      <c r="C221" s="94" t="str">
        <f t="shared" si="21"/>
        <v/>
      </c>
      <c r="D221" t="str">
        <f t="shared" si="27"/>
        <v/>
      </c>
      <c r="E221" s="81" t="s">
        <v>5160</v>
      </c>
      <c r="I221" s="75"/>
      <c r="J221" t="str">
        <f t="shared" si="22"/>
        <v/>
      </c>
      <c r="K221" s="4">
        <v>14.86</v>
      </c>
      <c r="L221" s="3">
        <f t="shared" si="23"/>
        <v>15.603</v>
      </c>
      <c r="M221" s="83" t="s">
        <v>5381</v>
      </c>
      <c r="N221" s="3">
        <f t="shared" si="24"/>
        <v>47.122500000000002</v>
      </c>
      <c r="O221" s="21">
        <v>1.9510416666666667E-3</v>
      </c>
      <c r="P221" s="21">
        <f t="shared" si="25"/>
        <v>2.0537280701754387E-3</v>
      </c>
      <c r="Q221" s="20">
        <v>8.868371212121212E-4</v>
      </c>
      <c r="R221" s="20">
        <f t="shared" si="26"/>
        <v>6.9173295454545453E-4</v>
      </c>
      <c r="S221" s="75"/>
    </row>
    <row r="222" spans="1:19" x14ac:dyDescent="0.3">
      <c r="A222" s="79">
        <v>780</v>
      </c>
      <c r="B222" s="76" t="s">
        <v>292</v>
      </c>
      <c r="C222" s="94">
        <f t="shared" si="21"/>
        <v>7.8199999999999994</v>
      </c>
      <c r="D222">
        <f t="shared" si="27"/>
        <v>6.68</v>
      </c>
      <c r="E222" s="81">
        <v>6.68</v>
      </c>
      <c r="I222" s="75"/>
      <c r="J222" t="str">
        <f t="shared" si="22"/>
        <v/>
      </c>
      <c r="K222" s="4">
        <v>14.84</v>
      </c>
      <c r="L222" s="3">
        <f t="shared" si="23"/>
        <v>15.582000000000001</v>
      </c>
      <c r="M222" s="83" t="s">
        <v>5382</v>
      </c>
      <c r="N222" s="3">
        <f t="shared" si="24"/>
        <v>47.077500000000001</v>
      </c>
      <c r="O222" s="21">
        <v>1.9521990740740741E-3</v>
      </c>
      <c r="P222" s="21">
        <f t="shared" si="25"/>
        <v>2.0549463937621832E-3</v>
      </c>
      <c r="Q222" s="20">
        <v>8.8736321548821544E-4</v>
      </c>
      <c r="R222" s="20">
        <f t="shared" si="26"/>
        <v>6.9214330808080803E-4</v>
      </c>
      <c r="S222" s="75"/>
    </row>
    <row r="223" spans="1:19" x14ac:dyDescent="0.3">
      <c r="A223" s="79">
        <v>779</v>
      </c>
      <c r="B223" s="75"/>
      <c r="C223" s="94" t="str">
        <f t="shared" si="21"/>
        <v/>
      </c>
      <c r="D223" t="str">
        <f t="shared" si="27"/>
        <v/>
      </c>
      <c r="E223" s="81" t="s">
        <v>5160</v>
      </c>
      <c r="I223" s="75"/>
      <c r="J223" t="str">
        <f t="shared" si="22"/>
        <v/>
      </c>
      <c r="K223" s="4">
        <v>14.82</v>
      </c>
      <c r="L223" s="3">
        <f t="shared" si="23"/>
        <v>15.561</v>
      </c>
      <c r="M223" s="83" t="s">
        <v>5383</v>
      </c>
      <c r="N223" s="3">
        <f t="shared" si="24"/>
        <v>47.025000000000006</v>
      </c>
      <c r="O223" s="21">
        <v>1.9532407407407406E-3</v>
      </c>
      <c r="P223" s="21">
        <f t="shared" si="25"/>
        <v>2.0560428849902535E-3</v>
      </c>
      <c r="Q223" s="20">
        <v>8.8783670033670023E-4</v>
      </c>
      <c r="R223" s="20">
        <f t="shared" si="26"/>
        <v>6.9251262626262612E-4</v>
      </c>
      <c r="S223" s="75"/>
    </row>
    <row r="224" spans="1:19" x14ac:dyDescent="0.3">
      <c r="A224" s="79">
        <v>778</v>
      </c>
      <c r="B224" s="75"/>
      <c r="C224" s="94" t="str">
        <f t="shared" si="21"/>
        <v/>
      </c>
      <c r="D224" t="str">
        <f t="shared" si="27"/>
        <v/>
      </c>
      <c r="E224" s="81" t="s">
        <v>5160</v>
      </c>
      <c r="I224" s="75"/>
      <c r="J224" t="str">
        <f t="shared" si="22"/>
        <v/>
      </c>
      <c r="K224" s="4">
        <v>14.81</v>
      </c>
      <c r="L224" s="3">
        <f t="shared" si="23"/>
        <v>15.550500000000001</v>
      </c>
      <c r="M224" s="83" t="s">
        <v>5384</v>
      </c>
      <c r="N224" s="3">
        <f t="shared" si="24"/>
        <v>46.980000000000004</v>
      </c>
      <c r="O224" s="21">
        <v>1.9543981481481482E-3</v>
      </c>
      <c r="P224" s="21">
        <f t="shared" si="25"/>
        <v>2.0572612085769985E-3</v>
      </c>
      <c r="Q224" s="20">
        <v>8.8836279461279458E-4</v>
      </c>
      <c r="R224" s="20">
        <f t="shared" si="26"/>
        <v>6.9292297979797984E-4</v>
      </c>
      <c r="S224" s="76" t="s">
        <v>4045</v>
      </c>
    </row>
    <row r="225" spans="1:19" x14ac:dyDescent="0.3">
      <c r="A225" s="79">
        <v>777</v>
      </c>
      <c r="B225" s="75"/>
      <c r="C225" s="94" t="str">
        <f t="shared" si="21"/>
        <v/>
      </c>
      <c r="D225" t="str">
        <f t="shared" si="27"/>
        <v/>
      </c>
      <c r="E225" s="81" t="s">
        <v>5160</v>
      </c>
      <c r="I225" s="75"/>
      <c r="J225" t="str">
        <f t="shared" si="22"/>
        <v/>
      </c>
      <c r="K225" s="4">
        <v>14.79</v>
      </c>
      <c r="L225" s="3">
        <f t="shared" si="23"/>
        <v>15.529499999999999</v>
      </c>
      <c r="M225" s="83" t="s">
        <v>5385</v>
      </c>
      <c r="N225" s="3">
        <f t="shared" si="24"/>
        <v>46.927500000000002</v>
      </c>
      <c r="O225" s="21">
        <v>1.9554398148148148E-3</v>
      </c>
      <c r="P225" s="21">
        <f t="shared" si="25"/>
        <v>2.0583576998050683E-3</v>
      </c>
      <c r="Q225" s="20">
        <v>8.8883627946127937E-4</v>
      </c>
      <c r="R225" s="20">
        <f t="shared" si="26"/>
        <v>6.9329229797979793E-4</v>
      </c>
      <c r="S225" s="75"/>
    </row>
    <row r="226" spans="1:19" x14ac:dyDescent="0.3">
      <c r="A226" s="79">
        <v>776</v>
      </c>
      <c r="B226" s="76" t="s">
        <v>288</v>
      </c>
      <c r="C226" s="94">
        <f t="shared" si="21"/>
        <v>7.83</v>
      </c>
      <c r="D226">
        <f t="shared" si="27"/>
        <v>6.6899999999999995</v>
      </c>
      <c r="E226" s="81">
        <v>6.6899999999999995</v>
      </c>
      <c r="I226" s="83" t="s">
        <v>365</v>
      </c>
      <c r="J226">
        <f t="shared" si="22"/>
        <v>1.40855</v>
      </c>
      <c r="K226" s="4">
        <v>14.77</v>
      </c>
      <c r="L226" s="3">
        <f t="shared" si="23"/>
        <v>15.5085</v>
      </c>
      <c r="M226" s="83" t="s">
        <v>5386</v>
      </c>
      <c r="N226" s="3">
        <f t="shared" si="24"/>
        <v>46.875</v>
      </c>
      <c r="O226" s="21">
        <v>1.956597222222222E-3</v>
      </c>
      <c r="P226" s="21">
        <f t="shared" si="25"/>
        <v>2.0595760233918128E-3</v>
      </c>
      <c r="Q226" s="20">
        <v>8.8936237373737361E-4</v>
      </c>
      <c r="R226" s="20">
        <f t="shared" si="26"/>
        <v>6.9370265151515132E-4</v>
      </c>
      <c r="S226" s="75"/>
    </row>
    <row r="227" spans="1:19" x14ac:dyDescent="0.3">
      <c r="A227" s="79">
        <v>775</v>
      </c>
      <c r="B227" s="75"/>
      <c r="C227" s="94" t="str">
        <f t="shared" si="21"/>
        <v/>
      </c>
      <c r="D227" t="str">
        <f t="shared" si="27"/>
        <v/>
      </c>
      <c r="E227" s="81" t="s">
        <v>5160</v>
      </c>
      <c r="I227" s="75"/>
      <c r="J227" t="str">
        <f t="shared" si="22"/>
        <v/>
      </c>
      <c r="K227" s="4">
        <v>14.76</v>
      </c>
      <c r="L227" s="3">
        <f t="shared" si="23"/>
        <v>15.497999999999999</v>
      </c>
      <c r="M227" s="83" t="s">
        <v>5387</v>
      </c>
      <c r="N227" s="3">
        <f t="shared" si="24"/>
        <v>46.83</v>
      </c>
      <c r="O227" s="21">
        <v>1.957638888888889E-3</v>
      </c>
      <c r="P227" s="21">
        <f t="shared" si="25"/>
        <v>2.0606725146198831E-3</v>
      </c>
      <c r="Q227" s="20">
        <v>8.898358585858585E-4</v>
      </c>
      <c r="R227" s="20">
        <f t="shared" si="26"/>
        <v>6.9407196969696963E-4</v>
      </c>
      <c r="S227" s="76" t="s">
        <v>4878</v>
      </c>
    </row>
    <row r="228" spans="1:19" x14ac:dyDescent="0.3">
      <c r="A228" s="79">
        <v>774</v>
      </c>
      <c r="B228" s="76" t="s">
        <v>283</v>
      </c>
      <c r="C228" s="94">
        <f t="shared" si="21"/>
        <v>7.84</v>
      </c>
      <c r="D228">
        <f t="shared" si="27"/>
        <v>6.7</v>
      </c>
      <c r="E228" s="81">
        <v>6.7</v>
      </c>
      <c r="I228" s="75"/>
      <c r="J228" t="str">
        <f t="shared" si="22"/>
        <v/>
      </c>
      <c r="K228" s="4">
        <v>14.74</v>
      </c>
      <c r="L228" s="3">
        <f t="shared" si="23"/>
        <v>15.477</v>
      </c>
      <c r="M228" s="83" t="s">
        <v>5388</v>
      </c>
      <c r="N228" s="3">
        <f t="shared" si="24"/>
        <v>46.777499999999996</v>
      </c>
      <c r="O228" s="21">
        <v>1.9587962962962962E-3</v>
      </c>
      <c r="P228" s="21">
        <f t="shared" si="25"/>
        <v>2.0618908382066276E-3</v>
      </c>
      <c r="Q228" s="20">
        <v>8.9036195286195275E-4</v>
      </c>
      <c r="R228" s="20">
        <f t="shared" si="26"/>
        <v>6.9448232323232313E-4</v>
      </c>
      <c r="S228" s="75"/>
    </row>
    <row r="229" spans="1:19" x14ac:dyDescent="0.3">
      <c r="A229" s="79">
        <v>773</v>
      </c>
      <c r="B229" s="75"/>
      <c r="C229" s="94" t="str">
        <f t="shared" si="21"/>
        <v/>
      </c>
      <c r="D229" t="str">
        <f t="shared" si="27"/>
        <v/>
      </c>
      <c r="E229" s="81" t="s">
        <v>5160</v>
      </c>
      <c r="I229" s="75"/>
      <c r="J229" t="str">
        <f t="shared" si="22"/>
        <v/>
      </c>
      <c r="K229" s="4">
        <v>14.73</v>
      </c>
      <c r="L229" s="3">
        <f t="shared" si="23"/>
        <v>15.4665</v>
      </c>
      <c r="M229" s="83" t="s">
        <v>5389</v>
      </c>
      <c r="N229" s="3">
        <f t="shared" si="24"/>
        <v>46.724999999999994</v>
      </c>
      <c r="O229" s="21">
        <v>1.9598379629629627E-3</v>
      </c>
      <c r="P229" s="21">
        <f t="shared" si="25"/>
        <v>2.0629873294346975E-3</v>
      </c>
      <c r="Q229" s="20">
        <v>8.9083543771043753E-4</v>
      </c>
      <c r="R229" s="20">
        <f t="shared" si="26"/>
        <v>6.9485164141414122E-4</v>
      </c>
      <c r="S229" s="76" t="s">
        <v>4040</v>
      </c>
    </row>
    <row r="230" spans="1:19" x14ac:dyDescent="0.3">
      <c r="A230" s="79">
        <v>772</v>
      </c>
      <c r="B230" s="76" t="s">
        <v>280</v>
      </c>
      <c r="C230" s="94">
        <f t="shared" si="21"/>
        <v>7.85</v>
      </c>
      <c r="D230">
        <f t="shared" si="27"/>
        <v>6.71</v>
      </c>
      <c r="E230" s="81">
        <v>6.71</v>
      </c>
      <c r="I230" s="75"/>
      <c r="J230" t="str">
        <f t="shared" si="22"/>
        <v/>
      </c>
      <c r="K230" s="4">
        <v>14.71</v>
      </c>
      <c r="L230" s="3">
        <f t="shared" si="23"/>
        <v>15.445500000000001</v>
      </c>
      <c r="M230" s="83" t="s">
        <v>5390</v>
      </c>
      <c r="N230" s="3">
        <f t="shared" si="24"/>
        <v>46.68</v>
      </c>
      <c r="O230" s="21">
        <v>1.9609953703703703E-3</v>
      </c>
      <c r="P230" s="21">
        <f t="shared" si="25"/>
        <v>2.0642056530214424E-3</v>
      </c>
      <c r="Q230" s="20">
        <v>8.9136153198653189E-4</v>
      </c>
      <c r="R230" s="20">
        <f t="shared" si="26"/>
        <v>6.9526199494949494E-4</v>
      </c>
      <c r="S230" s="75"/>
    </row>
    <row r="231" spans="1:19" x14ac:dyDescent="0.3">
      <c r="A231" s="79">
        <v>771</v>
      </c>
      <c r="B231" s="75"/>
      <c r="C231" s="94" t="str">
        <f t="shared" si="21"/>
        <v/>
      </c>
      <c r="D231" t="str">
        <f t="shared" si="27"/>
        <v/>
      </c>
      <c r="E231" s="81" t="s">
        <v>5160</v>
      </c>
      <c r="I231" s="75"/>
      <c r="J231" t="str">
        <f t="shared" si="22"/>
        <v/>
      </c>
      <c r="K231" s="4">
        <v>14.69</v>
      </c>
      <c r="L231" s="3">
        <f t="shared" si="23"/>
        <v>15.4245</v>
      </c>
      <c r="M231" s="83" t="s">
        <v>5391</v>
      </c>
      <c r="N231" s="3">
        <f t="shared" si="24"/>
        <v>46.627499999999998</v>
      </c>
      <c r="O231" s="21">
        <v>1.9620370370370369E-3</v>
      </c>
      <c r="P231" s="21">
        <f t="shared" si="25"/>
        <v>2.0653021442495127E-3</v>
      </c>
      <c r="Q231" s="20">
        <v>8.9183501683501667E-4</v>
      </c>
      <c r="R231" s="20">
        <f t="shared" si="26"/>
        <v>6.9563131313131303E-4</v>
      </c>
      <c r="S231" s="75"/>
    </row>
    <row r="232" spans="1:19" x14ac:dyDescent="0.3">
      <c r="A232" s="79">
        <v>770</v>
      </c>
      <c r="B232" s="75"/>
      <c r="C232" s="94" t="str">
        <f t="shared" si="21"/>
        <v/>
      </c>
      <c r="D232" t="str">
        <f t="shared" si="27"/>
        <v/>
      </c>
      <c r="E232" s="81" t="s">
        <v>5160</v>
      </c>
      <c r="I232" s="75"/>
      <c r="J232" t="str">
        <f t="shared" si="22"/>
        <v/>
      </c>
      <c r="K232" s="4">
        <v>14.68</v>
      </c>
      <c r="L232" s="3">
        <f t="shared" si="23"/>
        <v>15.414</v>
      </c>
      <c r="M232" s="83" t="s">
        <v>5392</v>
      </c>
      <c r="N232" s="3">
        <f t="shared" si="24"/>
        <v>46.582499999999996</v>
      </c>
      <c r="O232" s="21">
        <v>1.9631944444444445E-3</v>
      </c>
      <c r="P232" s="21">
        <f t="shared" si="25"/>
        <v>2.0665204678362577E-3</v>
      </c>
      <c r="Q232" s="20">
        <v>8.9236111111111102E-4</v>
      </c>
      <c r="R232" s="20">
        <f t="shared" si="26"/>
        <v>6.9604166666666653E-4</v>
      </c>
      <c r="S232" s="75"/>
    </row>
    <row r="233" spans="1:19" x14ac:dyDescent="0.3">
      <c r="A233" s="79">
        <v>769</v>
      </c>
      <c r="B233" s="75"/>
      <c r="C233" s="94" t="str">
        <f t="shared" si="21"/>
        <v/>
      </c>
      <c r="D233" t="str">
        <f t="shared" si="27"/>
        <v/>
      </c>
      <c r="E233" s="81" t="s">
        <v>5160</v>
      </c>
      <c r="I233" s="75"/>
      <c r="J233" t="str">
        <f t="shared" si="22"/>
        <v/>
      </c>
      <c r="K233" s="4">
        <v>14.66</v>
      </c>
      <c r="L233" s="3">
        <f t="shared" si="23"/>
        <v>15.393000000000001</v>
      </c>
      <c r="M233" s="83" t="s">
        <v>5393</v>
      </c>
      <c r="N233" s="3">
        <f t="shared" si="24"/>
        <v>46.53</v>
      </c>
      <c r="O233" s="21">
        <v>1.964236111111111E-3</v>
      </c>
      <c r="P233" s="21">
        <f t="shared" si="25"/>
        <v>2.0676169590643275E-3</v>
      </c>
      <c r="Q233" s="20">
        <v>8.9283459595959581E-4</v>
      </c>
      <c r="R233" s="20">
        <f t="shared" si="26"/>
        <v>6.9641098484848473E-4</v>
      </c>
      <c r="S233" s="75"/>
    </row>
    <row r="234" spans="1:19" x14ac:dyDescent="0.3">
      <c r="A234" s="79">
        <v>768</v>
      </c>
      <c r="B234" s="76" t="s">
        <v>277</v>
      </c>
      <c r="C234" s="94">
        <f t="shared" si="21"/>
        <v>7.8599999999999994</v>
      </c>
      <c r="D234">
        <f t="shared" si="27"/>
        <v>6.72</v>
      </c>
      <c r="E234" s="81">
        <v>6.72</v>
      </c>
      <c r="I234" s="75"/>
      <c r="J234" t="str">
        <f t="shared" si="22"/>
        <v/>
      </c>
      <c r="K234" s="4">
        <v>14.64</v>
      </c>
      <c r="L234" s="3">
        <f t="shared" si="23"/>
        <v>15.372</v>
      </c>
      <c r="M234" s="83" t="s">
        <v>5394</v>
      </c>
      <c r="N234" s="3">
        <f t="shared" si="24"/>
        <v>46.477499999999999</v>
      </c>
      <c r="O234" s="21">
        <v>1.9653935185185182E-3</v>
      </c>
      <c r="P234" s="21">
        <f t="shared" si="25"/>
        <v>2.068835282651072E-3</v>
      </c>
      <c r="Q234" s="20">
        <v>8.9336069023569005E-4</v>
      </c>
      <c r="R234" s="20">
        <f t="shared" si="26"/>
        <v>6.9682133838383823E-4</v>
      </c>
      <c r="S234" s="76" t="s">
        <v>4036</v>
      </c>
    </row>
    <row r="235" spans="1:19" x14ac:dyDescent="0.3">
      <c r="A235" s="79">
        <v>767</v>
      </c>
      <c r="B235" s="75"/>
      <c r="C235" s="94" t="str">
        <f t="shared" si="21"/>
        <v/>
      </c>
      <c r="D235" t="str">
        <f t="shared" si="27"/>
        <v/>
      </c>
      <c r="E235" s="81" t="s">
        <v>5160</v>
      </c>
      <c r="I235" s="83" t="s">
        <v>380</v>
      </c>
      <c r="J235">
        <f t="shared" si="22"/>
        <v>1.4014</v>
      </c>
      <c r="K235" s="4">
        <v>14.63</v>
      </c>
      <c r="L235" s="3">
        <f t="shared" si="23"/>
        <v>15.361500000000001</v>
      </c>
      <c r="M235" s="83" t="s">
        <v>5395</v>
      </c>
      <c r="N235" s="3">
        <f t="shared" si="24"/>
        <v>46.432499999999997</v>
      </c>
      <c r="O235" s="21">
        <v>1.9664351851851852E-3</v>
      </c>
      <c r="P235" s="21">
        <f t="shared" si="25"/>
        <v>2.0699317738791423E-3</v>
      </c>
      <c r="Q235" s="20">
        <v>8.9383417508417506E-4</v>
      </c>
      <c r="R235" s="20">
        <f t="shared" si="26"/>
        <v>6.9719065656565654E-4</v>
      </c>
      <c r="S235" s="75"/>
    </row>
    <row r="236" spans="1:19" x14ac:dyDescent="0.3">
      <c r="A236" s="79">
        <v>766</v>
      </c>
      <c r="B236" s="75"/>
      <c r="C236" s="94" t="str">
        <f t="shared" si="21"/>
        <v/>
      </c>
      <c r="D236" t="str">
        <f t="shared" si="27"/>
        <v/>
      </c>
      <c r="E236" s="81" t="s">
        <v>5160</v>
      </c>
      <c r="I236" s="75"/>
      <c r="J236" t="str">
        <f t="shared" si="22"/>
        <v/>
      </c>
      <c r="K236" s="4">
        <v>14.61</v>
      </c>
      <c r="L236" s="3">
        <f t="shared" si="23"/>
        <v>15.340499999999999</v>
      </c>
      <c r="M236" s="83" t="s">
        <v>5396</v>
      </c>
      <c r="N236" s="3">
        <f t="shared" si="24"/>
        <v>46.38</v>
      </c>
      <c r="O236" s="21">
        <v>1.9675925925925928E-3</v>
      </c>
      <c r="P236" s="21">
        <f t="shared" si="25"/>
        <v>2.0711500974658873E-3</v>
      </c>
      <c r="Q236" s="20">
        <v>8.9436026936026941E-4</v>
      </c>
      <c r="R236" s="20">
        <f t="shared" si="26"/>
        <v>6.9760101010101015E-4</v>
      </c>
      <c r="S236" s="76" t="s">
        <v>5115</v>
      </c>
    </row>
    <row r="237" spans="1:19" x14ac:dyDescent="0.3">
      <c r="A237" s="79">
        <v>765</v>
      </c>
      <c r="B237" s="76" t="s">
        <v>271</v>
      </c>
      <c r="C237" s="94">
        <f t="shared" si="21"/>
        <v>7.87</v>
      </c>
      <c r="D237">
        <f t="shared" si="27"/>
        <v>6.7299999999999995</v>
      </c>
      <c r="E237" s="81">
        <v>6.7299999999999995</v>
      </c>
      <c r="I237" s="75"/>
      <c r="J237" t="str">
        <f t="shared" si="22"/>
        <v/>
      </c>
      <c r="K237" s="4">
        <v>14.59</v>
      </c>
      <c r="L237" s="3">
        <f t="shared" si="23"/>
        <v>15.3195</v>
      </c>
      <c r="M237" s="83" t="s">
        <v>5397</v>
      </c>
      <c r="N237" s="3">
        <f t="shared" si="24"/>
        <v>46.327500000000001</v>
      </c>
      <c r="O237" s="21">
        <v>1.9687500000000004E-3</v>
      </c>
      <c r="P237" s="21">
        <f t="shared" si="25"/>
        <v>2.0723684210526322E-3</v>
      </c>
      <c r="Q237" s="20">
        <v>8.9488636363636376E-4</v>
      </c>
      <c r="R237" s="20">
        <f t="shared" si="26"/>
        <v>6.9801136363636376E-4</v>
      </c>
      <c r="S237" s="75"/>
    </row>
    <row r="238" spans="1:19" x14ac:dyDescent="0.3">
      <c r="A238" s="79">
        <v>764</v>
      </c>
      <c r="B238" s="75"/>
      <c r="C238" s="94" t="str">
        <f t="shared" si="21"/>
        <v/>
      </c>
      <c r="D238" t="str">
        <f t="shared" si="27"/>
        <v/>
      </c>
      <c r="E238" s="81" t="s">
        <v>5160</v>
      </c>
      <c r="I238" s="75"/>
      <c r="J238" t="str">
        <f t="shared" si="22"/>
        <v/>
      </c>
      <c r="K238" s="4">
        <v>14.58</v>
      </c>
      <c r="L238" s="3">
        <f t="shared" si="23"/>
        <v>15.309000000000001</v>
      </c>
      <c r="M238" s="83" t="s">
        <v>5398</v>
      </c>
      <c r="N238" s="3">
        <f t="shared" si="24"/>
        <v>46.282499999999999</v>
      </c>
      <c r="O238" s="21">
        <v>1.969791666666667E-3</v>
      </c>
      <c r="P238" s="21">
        <f t="shared" si="25"/>
        <v>2.0734649122807021E-3</v>
      </c>
      <c r="Q238" s="20">
        <v>8.9535984848484855E-4</v>
      </c>
      <c r="R238" s="20">
        <f t="shared" si="26"/>
        <v>6.9838068181818185E-4</v>
      </c>
      <c r="S238" s="75"/>
    </row>
    <row r="239" spans="1:19" x14ac:dyDescent="0.3">
      <c r="A239" s="79">
        <v>763</v>
      </c>
      <c r="B239" s="76" t="s">
        <v>268</v>
      </c>
      <c r="C239" s="94">
        <f t="shared" si="21"/>
        <v>7.88</v>
      </c>
      <c r="D239">
        <f t="shared" si="27"/>
        <v>6.74</v>
      </c>
      <c r="E239" s="81">
        <v>6.74</v>
      </c>
      <c r="I239" s="75"/>
      <c r="J239" t="str">
        <f t="shared" si="22"/>
        <v/>
      </c>
      <c r="K239" s="4">
        <v>14.56</v>
      </c>
      <c r="L239" s="3">
        <f t="shared" si="23"/>
        <v>15.288</v>
      </c>
      <c r="M239" s="83" t="s">
        <v>5399</v>
      </c>
      <c r="N239" s="3">
        <f t="shared" si="24"/>
        <v>46.230000000000004</v>
      </c>
      <c r="O239" s="21">
        <v>1.9709490740740742E-3</v>
      </c>
      <c r="P239" s="21">
        <f t="shared" si="25"/>
        <v>2.0746832358674466E-3</v>
      </c>
      <c r="Q239" s="20">
        <v>8.9588594276094279E-4</v>
      </c>
      <c r="R239" s="20">
        <f t="shared" si="26"/>
        <v>6.9879103535353535E-4</v>
      </c>
      <c r="S239" s="76" t="s">
        <v>4031</v>
      </c>
    </row>
    <row r="240" spans="1:19" x14ac:dyDescent="0.3">
      <c r="A240" s="79">
        <v>762</v>
      </c>
      <c r="B240" s="75"/>
      <c r="C240" s="94" t="str">
        <f t="shared" si="21"/>
        <v/>
      </c>
      <c r="D240" t="str">
        <f t="shared" si="27"/>
        <v/>
      </c>
      <c r="E240" s="81" t="s">
        <v>5160</v>
      </c>
      <c r="I240" s="75"/>
      <c r="J240" t="str">
        <f t="shared" si="22"/>
        <v/>
      </c>
      <c r="K240" s="4">
        <v>14.55</v>
      </c>
      <c r="L240" s="3">
        <f t="shared" si="23"/>
        <v>15.2775</v>
      </c>
      <c r="M240" s="83" t="s">
        <v>5400</v>
      </c>
      <c r="N240" s="3">
        <f t="shared" si="24"/>
        <v>46.185000000000002</v>
      </c>
      <c r="O240" s="21">
        <v>1.9719907407407412E-3</v>
      </c>
      <c r="P240" s="21">
        <f t="shared" si="25"/>
        <v>2.0757797270955173E-3</v>
      </c>
      <c r="Q240" s="20">
        <v>8.9635942760942769E-4</v>
      </c>
      <c r="R240" s="20">
        <f t="shared" si="26"/>
        <v>6.9916035353535355E-4</v>
      </c>
      <c r="S240" s="75"/>
    </row>
    <row r="241" spans="1:19" x14ac:dyDescent="0.3">
      <c r="A241" s="79">
        <v>761</v>
      </c>
      <c r="B241" s="75"/>
      <c r="C241" s="94" t="str">
        <f t="shared" si="21"/>
        <v/>
      </c>
      <c r="D241" t="str">
        <f t="shared" si="27"/>
        <v/>
      </c>
      <c r="E241" s="81" t="s">
        <v>5160</v>
      </c>
      <c r="I241" s="75"/>
      <c r="J241" t="str">
        <f t="shared" si="22"/>
        <v/>
      </c>
      <c r="K241" s="4">
        <v>14.53</v>
      </c>
      <c r="L241" s="3">
        <f t="shared" si="23"/>
        <v>15.256499999999999</v>
      </c>
      <c r="M241" s="83" t="s">
        <v>5401</v>
      </c>
      <c r="N241" s="3">
        <f t="shared" si="24"/>
        <v>46.1325</v>
      </c>
      <c r="O241" s="21">
        <v>1.9731481481481484E-3</v>
      </c>
      <c r="P241" s="21">
        <f t="shared" si="25"/>
        <v>2.0769980506822614E-3</v>
      </c>
      <c r="Q241" s="20">
        <v>8.9688552188552193E-4</v>
      </c>
      <c r="R241" s="20">
        <f t="shared" si="26"/>
        <v>6.9957070707070705E-4</v>
      </c>
      <c r="S241" s="75"/>
    </row>
    <row r="242" spans="1:19" x14ac:dyDescent="0.3">
      <c r="A242" s="79">
        <v>760</v>
      </c>
      <c r="B242" s="75"/>
      <c r="C242" s="94" t="str">
        <f t="shared" si="21"/>
        <v/>
      </c>
      <c r="D242" t="str">
        <f t="shared" si="27"/>
        <v/>
      </c>
      <c r="E242" s="81" t="s">
        <v>5160</v>
      </c>
      <c r="I242" s="75"/>
      <c r="J242" t="str">
        <f t="shared" si="22"/>
        <v/>
      </c>
      <c r="K242" s="4">
        <v>14.51</v>
      </c>
      <c r="L242" s="3">
        <f t="shared" si="23"/>
        <v>15.2355</v>
      </c>
      <c r="M242" s="83" t="s">
        <v>5402</v>
      </c>
      <c r="N242" s="3">
        <f t="shared" si="24"/>
        <v>46.08</v>
      </c>
      <c r="O242" s="21">
        <v>1.9741898148148149E-3</v>
      </c>
      <c r="P242" s="21">
        <f t="shared" si="25"/>
        <v>2.0780945419103317E-3</v>
      </c>
      <c r="Q242" s="20">
        <v>8.9735900673400672E-4</v>
      </c>
      <c r="R242" s="20">
        <f t="shared" si="26"/>
        <v>6.9994002525252525E-4</v>
      </c>
      <c r="S242" s="75"/>
    </row>
    <row r="243" spans="1:19" x14ac:dyDescent="0.3">
      <c r="A243" s="79">
        <v>759</v>
      </c>
      <c r="B243" s="76" t="s">
        <v>264</v>
      </c>
      <c r="C243" s="94">
        <f t="shared" si="21"/>
        <v>7.89</v>
      </c>
      <c r="D243">
        <f t="shared" si="27"/>
        <v>6.75</v>
      </c>
      <c r="E243" s="81">
        <v>6.75</v>
      </c>
      <c r="I243" s="75"/>
      <c r="J243" t="str">
        <f t="shared" si="22"/>
        <v/>
      </c>
      <c r="K243" s="4">
        <v>14.5</v>
      </c>
      <c r="L243" s="3">
        <f t="shared" si="23"/>
        <v>15.225</v>
      </c>
      <c r="M243" s="83" t="s">
        <v>5403</v>
      </c>
      <c r="N243" s="3">
        <f t="shared" si="24"/>
        <v>46.035000000000004</v>
      </c>
      <c r="O243" s="21">
        <v>1.9753472222222225E-3</v>
      </c>
      <c r="P243" s="21">
        <f t="shared" si="25"/>
        <v>2.0793128654970766E-3</v>
      </c>
      <c r="Q243" s="20">
        <v>8.9788510101010107E-4</v>
      </c>
      <c r="R243" s="20">
        <f t="shared" si="26"/>
        <v>7.0035037878787886E-4</v>
      </c>
      <c r="S243" s="75"/>
    </row>
    <row r="244" spans="1:19" x14ac:dyDescent="0.3">
      <c r="A244" s="79">
        <v>758</v>
      </c>
      <c r="B244" s="75"/>
      <c r="C244" s="94" t="str">
        <f t="shared" si="21"/>
        <v/>
      </c>
      <c r="D244" t="str">
        <f t="shared" si="27"/>
        <v/>
      </c>
      <c r="E244" s="81" t="s">
        <v>5160</v>
      </c>
      <c r="I244" s="83" t="s">
        <v>395</v>
      </c>
      <c r="J244">
        <f t="shared" si="22"/>
        <v>1.39425</v>
      </c>
      <c r="K244" s="4">
        <v>14.48</v>
      </c>
      <c r="L244" s="3">
        <f t="shared" si="23"/>
        <v>15.204000000000001</v>
      </c>
      <c r="M244" s="83" t="s">
        <v>5404</v>
      </c>
      <c r="N244" s="3">
        <f t="shared" si="24"/>
        <v>45.982500000000002</v>
      </c>
      <c r="O244" s="21">
        <v>1.9765046296296297E-3</v>
      </c>
      <c r="P244" s="21">
        <f t="shared" si="25"/>
        <v>2.0805311890838207E-3</v>
      </c>
      <c r="Q244" s="20">
        <v>8.984111952861952E-4</v>
      </c>
      <c r="R244" s="20">
        <f t="shared" si="26"/>
        <v>7.0076073232323225E-4</v>
      </c>
      <c r="S244" s="76" t="s">
        <v>4026</v>
      </c>
    </row>
    <row r="245" spans="1:19" x14ac:dyDescent="0.3">
      <c r="A245" s="79">
        <v>757</v>
      </c>
      <c r="B245" s="76" t="s">
        <v>261</v>
      </c>
      <c r="C245" s="94">
        <f t="shared" si="21"/>
        <v>7.9</v>
      </c>
      <c r="D245">
        <f t="shared" si="27"/>
        <v>6.76</v>
      </c>
      <c r="E245" s="81">
        <v>6.76</v>
      </c>
      <c r="I245" s="75"/>
      <c r="J245" t="str">
        <f t="shared" si="22"/>
        <v/>
      </c>
      <c r="K245" s="4">
        <v>14.46</v>
      </c>
      <c r="L245" s="3">
        <f t="shared" si="23"/>
        <v>15.183000000000002</v>
      </c>
      <c r="M245" s="83" t="s">
        <v>5405</v>
      </c>
      <c r="N245" s="3">
        <f t="shared" si="24"/>
        <v>45.93</v>
      </c>
      <c r="O245" s="21">
        <v>1.9775462962962967E-3</v>
      </c>
      <c r="P245" s="21">
        <f t="shared" si="25"/>
        <v>2.0816276803118914E-3</v>
      </c>
      <c r="Q245" s="20">
        <v>8.9888468013468021E-4</v>
      </c>
      <c r="R245" s="20">
        <f t="shared" si="26"/>
        <v>7.0113005050505056E-4</v>
      </c>
      <c r="S245" s="75"/>
    </row>
    <row r="246" spans="1:19" x14ac:dyDescent="0.3">
      <c r="A246" s="79">
        <v>756</v>
      </c>
      <c r="B246" s="75"/>
      <c r="C246" s="94" t="str">
        <f t="shared" si="21"/>
        <v/>
      </c>
      <c r="D246" t="str">
        <f t="shared" si="27"/>
        <v/>
      </c>
      <c r="E246" s="81" t="s">
        <v>5160</v>
      </c>
      <c r="I246" s="75"/>
      <c r="J246" t="str">
        <f t="shared" si="22"/>
        <v/>
      </c>
      <c r="K246" s="4">
        <v>14.45</v>
      </c>
      <c r="L246" s="3">
        <f t="shared" si="23"/>
        <v>15.172499999999999</v>
      </c>
      <c r="M246" s="83" t="s">
        <v>5406</v>
      </c>
      <c r="N246" s="3">
        <f t="shared" si="24"/>
        <v>45.884999999999998</v>
      </c>
      <c r="O246" s="21">
        <v>1.9787037037037039E-3</v>
      </c>
      <c r="P246" s="21">
        <f t="shared" si="25"/>
        <v>2.0828460038986359E-3</v>
      </c>
      <c r="Q246" s="20">
        <v>8.9941077441077445E-4</v>
      </c>
      <c r="R246" s="20">
        <f t="shared" si="26"/>
        <v>7.0154040404040406E-4</v>
      </c>
      <c r="S246" s="76" t="s">
        <v>4875</v>
      </c>
    </row>
    <row r="247" spans="1:19" x14ac:dyDescent="0.3">
      <c r="A247" s="79">
        <v>755</v>
      </c>
      <c r="B247" s="76" t="s">
        <v>256</v>
      </c>
      <c r="C247" s="94">
        <f t="shared" si="21"/>
        <v>7.92</v>
      </c>
      <c r="D247">
        <f t="shared" si="27"/>
        <v>6.77</v>
      </c>
      <c r="E247" s="81">
        <v>6.77</v>
      </c>
      <c r="I247" s="75"/>
      <c r="J247" t="str">
        <f t="shared" si="22"/>
        <v/>
      </c>
      <c r="K247" s="4">
        <v>14.43</v>
      </c>
      <c r="L247" s="3">
        <f t="shared" si="23"/>
        <v>15.1515</v>
      </c>
      <c r="M247" s="83" t="s">
        <v>5407</v>
      </c>
      <c r="N247" s="3">
        <f t="shared" si="24"/>
        <v>45.832499999999996</v>
      </c>
      <c r="O247" s="21">
        <v>1.9797453703703704E-3</v>
      </c>
      <c r="P247" s="21">
        <f t="shared" si="25"/>
        <v>2.0839424951267058E-3</v>
      </c>
      <c r="Q247" s="20">
        <v>8.9988425925925924E-4</v>
      </c>
      <c r="R247" s="20">
        <f t="shared" si="26"/>
        <v>7.0190972222222215E-4</v>
      </c>
      <c r="S247" s="75"/>
    </row>
    <row r="248" spans="1:19" x14ac:dyDescent="0.3">
      <c r="A248" s="79">
        <v>754</v>
      </c>
      <c r="B248" s="75"/>
      <c r="C248" s="94" t="str">
        <f t="shared" si="21"/>
        <v/>
      </c>
      <c r="D248" t="str">
        <f t="shared" si="27"/>
        <v/>
      </c>
      <c r="E248" s="81" t="s">
        <v>5160</v>
      </c>
      <c r="I248" s="75"/>
      <c r="J248" t="str">
        <f t="shared" si="22"/>
        <v/>
      </c>
      <c r="K248" s="4">
        <v>14.42</v>
      </c>
      <c r="L248" s="3">
        <f t="shared" si="23"/>
        <v>15.141</v>
      </c>
      <c r="M248" s="83" t="s">
        <v>5408</v>
      </c>
      <c r="N248" s="3">
        <f t="shared" si="24"/>
        <v>45.787499999999994</v>
      </c>
      <c r="O248" s="21">
        <v>1.980902777777778E-3</v>
      </c>
      <c r="P248" s="21">
        <f t="shared" si="25"/>
        <v>2.0851608187134507E-3</v>
      </c>
      <c r="Q248" s="20">
        <v>9.0041035353535359E-4</v>
      </c>
      <c r="R248" s="20">
        <f t="shared" si="26"/>
        <v>7.0232007575757576E-4</v>
      </c>
      <c r="S248" s="75"/>
    </row>
    <row r="249" spans="1:19" x14ac:dyDescent="0.3">
      <c r="A249" s="79">
        <v>753</v>
      </c>
      <c r="B249" s="75"/>
      <c r="C249" s="94" t="str">
        <f t="shared" si="21"/>
        <v/>
      </c>
      <c r="D249" t="str">
        <f t="shared" si="27"/>
        <v/>
      </c>
      <c r="E249" s="81" t="s">
        <v>5160</v>
      </c>
      <c r="I249" s="75"/>
      <c r="J249" t="str">
        <f t="shared" si="22"/>
        <v/>
      </c>
      <c r="K249" s="4">
        <v>14.4</v>
      </c>
      <c r="L249" s="3">
        <f t="shared" si="23"/>
        <v>15.120000000000001</v>
      </c>
      <c r="M249" s="83" t="s">
        <v>5409</v>
      </c>
      <c r="N249" s="3">
        <f t="shared" si="24"/>
        <v>45.734999999999999</v>
      </c>
      <c r="O249" s="21">
        <v>1.9820601851851852E-3</v>
      </c>
      <c r="P249" s="21">
        <f t="shared" si="25"/>
        <v>2.0863791423001952E-3</v>
      </c>
      <c r="Q249" s="20">
        <v>9.0093644781144772E-4</v>
      </c>
      <c r="R249" s="20">
        <f t="shared" si="26"/>
        <v>7.0273042929292916E-4</v>
      </c>
      <c r="S249" s="76" t="s">
        <v>4021</v>
      </c>
    </row>
    <row r="250" spans="1:19" x14ac:dyDescent="0.3">
      <c r="A250" s="79">
        <v>752</v>
      </c>
      <c r="B250" s="75"/>
      <c r="C250" s="94" t="str">
        <f t="shared" si="21"/>
        <v/>
      </c>
      <c r="D250" t="str">
        <f t="shared" si="27"/>
        <v/>
      </c>
      <c r="E250" s="81" t="s">
        <v>5160</v>
      </c>
      <c r="I250" s="75"/>
      <c r="J250" t="str">
        <f t="shared" si="22"/>
        <v/>
      </c>
      <c r="K250" s="4">
        <v>14.38</v>
      </c>
      <c r="L250" s="3">
        <f t="shared" si="23"/>
        <v>15.099</v>
      </c>
      <c r="M250" s="83" t="s">
        <v>5410</v>
      </c>
      <c r="N250" s="3">
        <f t="shared" si="24"/>
        <v>45.682499999999997</v>
      </c>
      <c r="O250" s="21">
        <v>1.9831018518518522E-3</v>
      </c>
      <c r="P250" s="21">
        <f t="shared" si="25"/>
        <v>2.0874756335282655E-3</v>
      </c>
      <c r="Q250" s="20">
        <v>9.0140993265993273E-4</v>
      </c>
      <c r="R250" s="20">
        <f t="shared" si="26"/>
        <v>7.0309974747474746E-4</v>
      </c>
      <c r="S250" s="75"/>
    </row>
    <row r="251" spans="1:19" x14ac:dyDescent="0.3">
      <c r="A251" s="79">
        <v>751</v>
      </c>
      <c r="B251" s="76" t="s">
        <v>252</v>
      </c>
      <c r="C251" s="94">
        <f t="shared" si="21"/>
        <v>7.93</v>
      </c>
      <c r="D251">
        <f t="shared" si="27"/>
        <v>6.7799999999999994</v>
      </c>
      <c r="E251" s="81">
        <v>6.7799999999999994</v>
      </c>
      <c r="I251" s="75"/>
      <c r="J251" t="str">
        <f t="shared" si="22"/>
        <v/>
      </c>
      <c r="K251" s="4">
        <v>14.37</v>
      </c>
      <c r="L251" s="3">
        <f t="shared" si="23"/>
        <v>15.0885</v>
      </c>
      <c r="M251" s="83" t="s">
        <v>5411</v>
      </c>
      <c r="N251" s="3">
        <f t="shared" si="24"/>
        <v>45.637500000000003</v>
      </c>
      <c r="O251" s="21">
        <v>1.9842592592592594E-3</v>
      </c>
      <c r="P251" s="21">
        <f t="shared" si="25"/>
        <v>2.0886939571150101E-3</v>
      </c>
      <c r="Q251" s="20">
        <v>9.0193602693602697E-4</v>
      </c>
      <c r="R251" s="20">
        <f t="shared" si="26"/>
        <v>7.0351010101010107E-4</v>
      </c>
      <c r="S251" s="75"/>
    </row>
    <row r="252" spans="1:19" x14ac:dyDescent="0.3">
      <c r="A252" s="79">
        <v>750</v>
      </c>
      <c r="B252" s="75"/>
      <c r="C252" s="94" t="str">
        <f t="shared" si="21"/>
        <v/>
      </c>
      <c r="D252" t="str">
        <f t="shared" si="27"/>
        <v/>
      </c>
      <c r="E252" s="81" t="s">
        <v>5160</v>
      </c>
      <c r="I252" s="75"/>
      <c r="J252" t="str">
        <f t="shared" si="22"/>
        <v/>
      </c>
      <c r="K252" s="4">
        <v>14.35</v>
      </c>
      <c r="L252" s="3">
        <f t="shared" si="23"/>
        <v>15.067499999999999</v>
      </c>
      <c r="M252" s="83" t="s">
        <v>5412</v>
      </c>
      <c r="N252" s="3">
        <f t="shared" si="24"/>
        <v>45.585000000000001</v>
      </c>
      <c r="O252" s="21">
        <v>1.985416666666667E-3</v>
      </c>
      <c r="P252" s="21">
        <f t="shared" si="25"/>
        <v>2.089912280701755E-3</v>
      </c>
      <c r="Q252" s="20">
        <v>9.0246212121212132E-4</v>
      </c>
      <c r="R252" s="20">
        <f t="shared" si="26"/>
        <v>7.0392045454545458E-4</v>
      </c>
      <c r="S252" s="76" t="s">
        <v>4016</v>
      </c>
    </row>
    <row r="253" spans="1:19" x14ac:dyDescent="0.3">
      <c r="A253" s="79">
        <v>749</v>
      </c>
      <c r="B253" s="76" t="s">
        <v>248</v>
      </c>
      <c r="C253" s="94">
        <f t="shared" si="21"/>
        <v>7.9399999999999995</v>
      </c>
      <c r="D253">
        <f t="shared" si="27"/>
        <v>6.79</v>
      </c>
      <c r="E253" s="81">
        <v>6.79</v>
      </c>
      <c r="I253" s="83" t="s">
        <v>411</v>
      </c>
      <c r="J253">
        <f t="shared" si="22"/>
        <v>1.3871</v>
      </c>
      <c r="K253" s="4">
        <v>14.33</v>
      </c>
      <c r="L253" s="3">
        <f t="shared" si="23"/>
        <v>15.0465</v>
      </c>
      <c r="M253" s="83" t="s">
        <v>5413</v>
      </c>
      <c r="N253" s="3">
        <f t="shared" si="24"/>
        <v>45.532499999999999</v>
      </c>
      <c r="O253" s="21">
        <v>1.9864583333333336E-3</v>
      </c>
      <c r="P253" s="21">
        <f t="shared" si="25"/>
        <v>2.0910087719298249E-3</v>
      </c>
      <c r="Q253" s="20">
        <v>9.0293560606060611E-4</v>
      </c>
      <c r="R253" s="20">
        <f t="shared" si="26"/>
        <v>7.0428977272727277E-4</v>
      </c>
      <c r="S253" s="75"/>
    </row>
    <row r="254" spans="1:19" x14ac:dyDescent="0.3">
      <c r="A254" s="79">
        <v>748</v>
      </c>
      <c r="B254" s="75"/>
      <c r="C254" s="94" t="str">
        <f t="shared" si="21"/>
        <v/>
      </c>
      <c r="D254" t="str">
        <f t="shared" si="27"/>
        <v/>
      </c>
      <c r="E254" s="81" t="s">
        <v>5160</v>
      </c>
      <c r="I254" s="75"/>
      <c r="J254" t="str">
        <f t="shared" si="22"/>
        <v/>
      </c>
      <c r="K254" s="4">
        <v>14.32</v>
      </c>
      <c r="L254" s="3">
        <f t="shared" si="23"/>
        <v>15.036</v>
      </c>
      <c r="M254" s="83" t="s">
        <v>5414</v>
      </c>
      <c r="N254" s="3">
        <f t="shared" si="24"/>
        <v>45.487499999999997</v>
      </c>
      <c r="O254" s="21">
        <v>1.9876157407407407E-3</v>
      </c>
      <c r="P254" s="21">
        <f t="shared" si="25"/>
        <v>2.0922270955165694E-3</v>
      </c>
      <c r="Q254" s="20">
        <v>9.0346170033670024E-4</v>
      </c>
      <c r="R254" s="20">
        <f t="shared" si="26"/>
        <v>7.0470012626262617E-4</v>
      </c>
      <c r="S254" s="75"/>
    </row>
    <row r="255" spans="1:19" x14ac:dyDescent="0.3">
      <c r="A255" s="79">
        <v>747</v>
      </c>
      <c r="B255" s="75"/>
      <c r="C255" s="94" t="str">
        <f t="shared" si="21"/>
        <v/>
      </c>
      <c r="D255" t="str">
        <f t="shared" si="27"/>
        <v/>
      </c>
      <c r="E255" s="81" t="s">
        <v>5160</v>
      </c>
      <c r="I255" s="75"/>
      <c r="J255" t="str">
        <f t="shared" si="22"/>
        <v/>
      </c>
      <c r="K255" s="4">
        <v>14.3</v>
      </c>
      <c r="L255" s="3">
        <f t="shared" si="23"/>
        <v>15.015000000000001</v>
      </c>
      <c r="M255" s="83" t="s">
        <v>5415</v>
      </c>
      <c r="N255" s="3">
        <f t="shared" si="24"/>
        <v>45.435000000000002</v>
      </c>
      <c r="O255" s="21">
        <v>1.9887731481481484E-3</v>
      </c>
      <c r="P255" s="21">
        <f t="shared" si="25"/>
        <v>2.0934454191033143E-3</v>
      </c>
      <c r="Q255" s="20">
        <v>9.0398779461279459E-4</v>
      </c>
      <c r="R255" s="20">
        <f t="shared" si="26"/>
        <v>7.0511047979797978E-4</v>
      </c>
      <c r="S255" s="75"/>
    </row>
    <row r="256" spans="1:19" x14ac:dyDescent="0.3">
      <c r="A256" s="79">
        <v>746</v>
      </c>
      <c r="B256" s="76" t="s">
        <v>244</v>
      </c>
      <c r="C256" s="94">
        <f t="shared" si="21"/>
        <v>7.95</v>
      </c>
      <c r="D256">
        <f t="shared" si="27"/>
        <v>6.8</v>
      </c>
      <c r="E256" s="81">
        <v>6.8</v>
      </c>
      <c r="I256" s="75"/>
      <c r="J256" t="str">
        <f t="shared" si="22"/>
        <v/>
      </c>
      <c r="K256" s="4">
        <v>14.29</v>
      </c>
      <c r="L256" s="3">
        <f t="shared" si="23"/>
        <v>15.004499999999998</v>
      </c>
      <c r="M256" s="83" t="s">
        <v>5416</v>
      </c>
      <c r="N256" s="3">
        <f t="shared" si="24"/>
        <v>45.3825</v>
      </c>
      <c r="O256" s="21">
        <v>1.9898148148148149E-3</v>
      </c>
      <c r="P256" s="21">
        <f t="shared" si="25"/>
        <v>2.0945419103313842E-3</v>
      </c>
      <c r="Q256" s="20">
        <v>9.0446127946127949E-4</v>
      </c>
      <c r="R256" s="20">
        <f t="shared" si="26"/>
        <v>7.0547979797979798E-4</v>
      </c>
      <c r="S256" s="76" t="s">
        <v>4868</v>
      </c>
    </row>
    <row r="257" spans="1:19" x14ac:dyDescent="0.3">
      <c r="A257" s="79">
        <v>745</v>
      </c>
      <c r="B257" s="75"/>
      <c r="C257" s="94" t="str">
        <f t="shared" si="21"/>
        <v/>
      </c>
      <c r="D257" t="str">
        <f t="shared" si="27"/>
        <v/>
      </c>
      <c r="E257" s="81" t="s">
        <v>5160</v>
      </c>
      <c r="I257" s="75"/>
      <c r="J257" t="str">
        <f t="shared" si="22"/>
        <v/>
      </c>
      <c r="K257" s="4">
        <v>14.27</v>
      </c>
      <c r="L257" s="3">
        <f t="shared" si="23"/>
        <v>14.983499999999999</v>
      </c>
      <c r="M257" s="83" t="s">
        <v>5417</v>
      </c>
      <c r="N257" s="3">
        <f t="shared" si="24"/>
        <v>45.337500000000006</v>
      </c>
      <c r="O257" s="21">
        <v>1.9909722222222225E-3</v>
      </c>
      <c r="P257" s="21">
        <f t="shared" si="25"/>
        <v>2.0957602339181291E-3</v>
      </c>
      <c r="Q257" s="20">
        <v>9.0498737373737384E-4</v>
      </c>
      <c r="R257" s="20">
        <f t="shared" si="26"/>
        <v>7.0589015151515159E-4</v>
      </c>
      <c r="S257" s="75"/>
    </row>
    <row r="258" spans="1:19" x14ac:dyDescent="0.3">
      <c r="A258" s="79">
        <v>744</v>
      </c>
      <c r="B258" s="76" t="s">
        <v>239</v>
      </c>
      <c r="C258" s="94">
        <f t="shared" si="21"/>
        <v>7.96</v>
      </c>
      <c r="D258">
        <f t="shared" si="27"/>
        <v>6.81</v>
      </c>
      <c r="E258" s="81">
        <v>6.81</v>
      </c>
      <c r="I258" s="75"/>
      <c r="J258" t="str">
        <f t="shared" si="22"/>
        <v/>
      </c>
      <c r="K258" s="4">
        <v>14.25</v>
      </c>
      <c r="L258" s="3">
        <f t="shared" si="23"/>
        <v>14.9625</v>
      </c>
      <c r="M258" s="83" t="s">
        <v>5418</v>
      </c>
      <c r="N258" s="3">
        <f t="shared" si="24"/>
        <v>45.285000000000004</v>
      </c>
      <c r="O258" s="21">
        <v>1.9921296296296297E-3</v>
      </c>
      <c r="P258" s="21">
        <f t="shared" si="25"/>
        <v>2.0969785575048736E-3</v>
      </c>
      <c r="Q258" s="20">
        <v>9.0551346801346798E-4</v>
      </c>
      <c r="R258" s="20">
        <f t="shared" si="26"/>
        <v>7.0630050505050509E-4</v>
      </c>
      <c r="S258" s="75"/>
    </row>
    <row r="259" spans="1:19" x14ac:dyDescent="0.3">
      <c r="A259" s="79">
        <v>743</v>
      </c>
      <c r="B259" s="75"/>
      <c r="C259" s="94" t="str">
        <f t="shared" ref="C259:C322" si="28">IF(B259="","",ROUNDUP(B259/0.9,2))</f>
        <v/>
      </c>
      <c r="D259" t="str">
        <f t="shared" si="27"/>
        <v/>
      </c>
      <c r="E259" s="81" t="s">
        <v>5160</v>
      </c>
      <c r="I259" s="75"/>
      <c r="J259" t="str">
        <f t="shared" ref="J259:J322" si="29">IF(I259="","",I259-I259*0.285)</f>
        <v/>
      </c>
      <c r="K259" s="4">
        <v>14.24</v>
      </c>
      <c r="L259" s="3">
        <f t="shared" ref="L259:L322" si="30">IF(K259="","",K259+K259*0.05)</f>
        <v>14.952</v>
      </c>
      <c r="M259" s="83" t="s">
        <v>5419</v>
      </c>
      <c r="N259" s="3">
        <f t="shared" ref="N259:N322" si="31">IF(M259="","",M259-M259*0.25)</f>
        <v>45.232500000000002</v>
      </c>
      <c r="O259" s="21">
        <v>1.9931712962962963E-3</v>
      </c>
      <c r="P259" s="21">
        <f t="shared" ref="P259:P322" si="32">O259/0.95</f>
        <v>2.0980750487329435E-3</v>
      </c>
      <c r="Q259" s="20">
        <v>9.0598695286195276E-4</v>
      </c>
      <c r="R259" s="20">
        <f t="shared" ref="R259:R322" si="33">(Q259/5)*3.9</f>
        <v>7.0666982323232318E-4</v>
      </c>
      <c r="S259" s="76" t="s">
        <v>4012</v>
      </c>
    </row>
    <row r="260" spans="1:19" x14ac:dyDescent="0.3">
      <c r="A260" s="79">
        <v>742</v>
      </c>
      <c r="B260" s="75"/>
      <c r="C260" s="94" t="str">
        <f t="shared" si="28"/>
        <v/>
      </c>
      <c r="D260" t="str">
        <f t="shared" si="27"/>
        <v/>
      </c>
      <c r="E260" s="81" t="s">
        <v>5160</v>
      </c>
      <c r="I260" s="75"/>
      <c r="J260" t="str">
        <f t="shared" si="29"/>
        <v/>
      </c>
      <c r="K260" s="4">
        <v>14.22</v>
      </c>
      <c r="L260" s="3">
        <f t="shared" si="30"/>
        <v>14.931000000000001</v>
      </c>
      <c r="M260" s="83" t="s">
        <v>5420</v>
      </c>
      <c r="N260" s="3">
        <f t="shared" si="31"/>
        <v>45.1875</v>
      </c>
      <c r="O260" s="21">
        <v>1.9943287037037039E-3</v>
      </c>
      <c r="P260" s="21">
        <f t="shared" si="32"/>
        <v>2.0992933723196884E-3</v>
      </c>
      <c r="Q260" s="20">
        <v>9.0651304713804711E-4</v>
      </c>
      <c r="R260" s="20">
        <f t="shared" si="33"/>
        <v>7.0708017676767668E-4</v>
      </c>
      <c r="S260" s="75"/>
    </row>
    <row r="261" spans="1:19" x14ac:dyDescent="0.3">
      <c r="A261" s="79">
        <v>741</v>
      </c>
      <c r="B261" s="75"/>
      <c r="C261" s="94" t="str">
        <f t="shared" si="28"/>
        <v/>
      </c>
      <c r="D261" t="str">
        <f t="shared" ref="D261:D324" si="34">IF(B261="","",ROUNDUP(B261*0.95,2))</f>
        <v/>
      </c>
      <c r="E261" s="81" t="s">
        <v>5160</v>
      </c>
      <c r="I261" s="75"/>
      <c r="J261" t="str">
        <f t="shared" si="29"/>
        <v/>
      </c>
      <c r="K261" s="4">
        <v>14.2</v>
      </c>
      <c r="L261" s="3">
        <f t="shared" si="30"/>
        <v>14.91</v>
      </c>
      <c r="M261" s="83" t="s">
        <v>5421</v>
      </c>
      <c r="N261" s="3">
        <f t="shared" si="31"/>
        <v>45.134999999999998</v>
      </c>
      <c r="O261" s="21">
        <v>1.9954861111111111E-3</v>
      </c>
      <c r="P261" s="21">
        <f t="shared" si="32"/>
        <v>2.100511695906433E-3</v>
      </c>
      <c r="Q261" s="20">
        <v>9.0703914141414136E-4</v>
      </c>
      <c r="R261" s="20">
        <f t="shared" si="33"/>
        <v>7.0749053030303029E-4</v>
      </c>
      <c r="S261" s="75"/>
    </row>
    <row r="262" spans="1:19" x14ac:dyDescent="0.3">
      <c r="A262" s="79">
        <v>740</v>
      </c>
      <c r="B262" s="76" t="s">
        <v>236</v>
      </c>
      <c r="C262" s="94">
        <f t="shared" si="28"/>
        <v>7.97</v>
      </c>
      <c r="D262">
        <f t="shared" si="34"/>
        <v>6.8199999999999994</v>
      </c>
      <c r="E262" s="81">
        <v>6.8199999999999994</v>
      </c>
      <c r="I262" s="83" t="s">
        <v>426</v>
      </c>
      <c r="J262">
        <f t="shared" si="29"/>
        <v>1.37995</v>
      </c>
      <c r="K262" s="4">
        <v>14.19</v>
      </c>
      <c r="L262" s="3">
        <f t="shared" si="30"/>
        <v>14.8995</v>
      </c>
      <c r="M262" s="83" t="s">
        <v>5422</v>
      </c>
      <c r="N262" s="3">
        <f t="shared" si="31"/>
        <v>45.089999999999996</v>
      </c>
      <c r="O262" s="21">
        <v>1.9966435185185187E-3</v>
      </c>
      <c r="P262" s="21">
        <f t="shared" si="32"/>
        <v>2.1017300194931775E-3</v>
      </c>
      <c r="Q262" s="20">
        <v>9.0756523569023571E-4</v>
      </c>
      <c r="R262" s="20">
        <f t="shared" si="33"/>
        <v>7.079008838383838E-4</v>
      </c>
      <c r="S262" s="75"/>
    </row>
    <row r="263" spans="1:19" x14ac:dyDescent="0.3">
      <c r="A263" s="79">
        <v>739</v>
      </c>
      <c r="B263" s="75"/>
      <c r="C263" s="94" t="str">
        <f t="shared" si="28"/>
        <v/>
      </c>
      <c r="D263" t="str">
        <f t="shared" si="34"/>
        <v/>
      </c>
      <c r="E263" s="81" t="s">
        <v>5160</v>
      </c>
      <c r="I263" s="75"/>
      <c r="J263" t="str">
        <f t="shared" si="29"/>
        <v/>
      </c>
      <c r="K263" s="4">
        <v>14.17</v>
      </c>
      <c r="L263" s="3">
        <f t="shared" si="30"/>
        <v>14.878500000000001</v>
      </c>
      <c r="M263" s="83" t="s">
        <v>5423</v>
      </c>
      <c r="N263" s="3">
        <f t="shared" si="31"/>
        <v>45.037499999999994</v>
      </c>
      <c r="O263" s="21">
        <v>1.9976851851851852E-3</v>
      </c>
      <c r="P263" s="21">
        <f t="shared" si="32"/>
        <v>2.1028265107212478E-3</v>
      </c>
      <c r="Q263" s="20">
        <v>9.080387205387205E-4</v>
      </c>
      <c r="R263" s="20">
        <f t="shared" si="33"/>
        <v>7.0827020202020188E-4</v>
      </c>
      <c r="S263" s="75"/>
    </row>
    <row r="264" spans="1:19" x14ac:dyDescent="0.3">
      <c r="A264" s="79">
        <v>738</v>
      </c>
      <c r="B264" s="76" t="s">
        <v>232</v>
      </c>
      <c r="C264" s="94">
        <f t="shared" si="28"/>
        <v>7.9799999999999995</v>
      </c>
      <c r="D264">
        <f t="shared" si="34"/>
        <v>6.83</v>
      </c>
      <c r="E264" s="81">
        <v>6.83</v>
      </c>
      <c r="I264" s="75"/>
      <c r="J264" t="str">
        <f t="shared" si="29"/>
        <v/>
      </c>
      <c r="K264" s="4">
        <v>14.15</v>
      </c>
      <c r="L264" s="3">
        <f t="shared" si="30"/>
        <v>14.8575</v>
      </c>
      <c r="M264" s="83" t="s">
        <v>5424</v>
      </c>
      <c r="N264" s="3">
        <f t="shared" si="31"/>
        <v>44.984999999999999</v>
      </c>
      <c r="O264" s="21">
        <v>1.9988425925925929E-3</v>
      </c>
      <c r="P264" s="21">
        <f t="shared" si="32"/>
        <v>2.1040448343079927E-3</v>
      </c>
      <c r="Q264" s="20">
        <v>9.0856481481481485E-4</v>
      </c>
      <c r="R264" s="20">
        <f t="shared" si="33"/>
        <v>7.086805555555556E-4</v>
      </c>
      <c r="S264" s="76" t="s">
        <v>4871</v>
      </c>
    </row>
    <row r="265" spans="1:19" x14ac:dyDescent="0.3">
      <c r="A265" s="79">
        <v>737</v>
      </c>
      <c r="B265" s="75"/>
      <c r="C265" s="94" t="str">
        <f t="shared" si="28"/>
        <v/>
      </c>
      <c r="D265" t="str">
        <f t="shared" si="34"/>
        <v/>
      </c>
      <c r="E265" s="81" t="s">
        <v>5160</v>
      </c>
      <c r="I265" s="75"/>
      <c r="J265" t="str">
        <f t="shared" si="29"/>
        <v/>
      </c>
      <c r="K265" s="4">
        <v>14.14</v>
      </c>
      <c r="L265" s="3">
        <f t="shared" si="30"/>
        <v>14.847000000000001</v>
      </c>
      <c r="M265" s="83" t="s">
        <v>5425</v>
      </c>
      <c r="N265" s="3">
        <f t="shared" si="31"/>
        <v>44.94</v>
      </c>
      <c r="O265" s="21">
        <v>2E-3</v>
      </c>
      <c r="P265" s="21">
        <f t="shared" si="32"/>
        <v>2.1052631578947368E-3</v>
      </c>
      <c r="Q265" s="20">
        <v>9.0909090909090909E-4</v>
      </c>
      <c r="R265" s="20">
        <f t="shared" si="33"/>
        <v>7.09090909090909E-4</v>
      </c>
      <c r="S265" s="75"/>
    </row>
    <row r="266" spans="1:19" x14ac:dyDescent="0.3">
      <c r="A266" s="79">
        <v>736</v>
      </c>
      <c r="B266" s="75"/>
      <c r="C266" s="94" t="str">
        <f t="shared" si="28"/>
        <v/>
      </c>
      <c r="D266" t="str">
        <f t="shared" si="34"/>
        <v/>
      </c>
      <c r="E266" s="81" t="s">
        <v>5160</v>
      </c>
      <c r="I266" s="75"/>
      <c r="J266" t="str">
        <f t="shared" si="29"/>
        <v/>
      </c>
      <c r="K266" s="4">
        <v>14.12</v>
      </c>
      <c r="L266" s="3">
        <f t="shared" si="30"/>
        <v>14.825999999999999</v>
      </c>
      <c r="M266" s="83" t="s">
        <v>5426</v>
      </c>
      <c r="N266" s="3">
        <f t="shared" si="31"/>
        <v>44.887500000000003</v>
      </c>
      <c r="O266" s="21">
        <v>2.0010416666666666E-3</v>
      </c>
      <c r="P266" s="21">
        <f t="shared" si="32"/>
        <v>2.1063596491228071E-3</v>
      </c>
      <c r="Q266" s="20">
        <v>9.0956439393939388E-4</v>
      </c>
      <c r="R266" s="20">
        <f t="shared" si="33"/>
        <v>7.094602272727273E-4</v>
      </c>
      <c r="S266" s="76" t="s">
        <v>4007</v>
      </c>
    </row>
    <row r="267" spans="1:19" x14ac:dyDescent="0.3">
      <c r="A267" s="79">
        <v>735</v>
      </c>
      <c r="B267" s="75"/>
      <c r="C267" s="94" t="str">
        <f t="shared" si="28"/>
        <v/>
      </c>
      <c r="D267" t="str">
        <f t="shared" si="34"/>
        <v/>
      </c>
      <c r="E267" s="81" t="s">
        <v>5160</v>
      </c>
      <c r="I267" s="75"/>
      <c r="J267" t="str">
        <f t="shared" si="29"/>
        <v/>
      </c>
      <c r="K267" s="4">
        <v>14.11</v>
      </c>
      <c r="L267" s="3">
        <f t="shared" si="30"/>
        <v>14.8155</v>
      </c>
      <c r="M267" s="83" t="s">
        <v>5427</v>
      </c>
      <c r="N267" s="3">
        <f t="shared" si="31"/>
        <v>44.835000000000001</v>
      </c>
      <c r="O267" s="21">
        <v>2.0021990740740742E-3</v>
      </c>
      <c r="P267" s="21">
        <f t="shared" si="32"/>
        <v>2.107577972709552E-3</v>
      </c>
      <c r="Q267" s="20">
        <v>9.1009048821548823E-4</v>
      </c>
      <c r="R267" s="20">
        <f t="shared" si="33"/>
        <v>7.0987058080808081E-4</v>
      </c>
      <c r="S267" s="75"/>
    </row>
    <row r="268" spans="1:19" x14ac:dyDescent="0.3">
      <c r="A268" s="79">
        <v>734</v>
      </c>
      <c r="B268" s="76" t="s">
        <v>228</v>
      </c>
      <c r="C268" s="94">
        <f t="shared" si="28"/>
        <v>7.99</v>
      </c>
      <c r="D268">
        <f t="shared" si="34"/>
        <v>6.84</v>
      </c>
      <c r="E268" s="81">
        <v>6.84</v>
      </c>
      <c r="I268" s="75"/>
      <c r="J268" t="str">
        <f t="shared" si="29"/>
        <v/>
      </c>
      <c r="K268" s="4">
        <v>14.09</v>
      </c>
      <c r="L268" s="3">
        <f t="shared" si="30"/>
        <v>14.794499999999999</v>
      </c>
      <c r="M268" s="83" t="s">
        <v>5428</v>
      </c>
      <c r="N268" s="3">
        <f t="shared" si="31"/>
        <v>44.79</v>
      </c>
      <c r="O268" s="21">
        <v>2.0033564814814814E-3</v>
      </c>
      <c r="P268" s="21">
        <f t="shared" si="32"/>
        <v>2.1087962962962961E-3</v>
      </c>
      <c r="Q268" s="20">
        <v>9.1061658249158236E-4</v>
      </c>
      <c r="R268" s="20">
        <f t="shared" si="33"/>
        <v>7.102809343434342E-4</v>
      </c>
      <c r="S268" s="75"/>
    </row>
    <row r="269" spans="1:19" x14ac:dyDescent="0.3">
      <c r="A269" s="79">
        <v>733</v>
      </c>
      <c r="B269" s="75"/>
      <c r="C269" s="94" t="str">
        <f t="shared" si="28"/>
        <v/>
      </c>
      <c r="D269" t="str">
        <f t="shared" si="34"/>
        <v/>
      </c>
      <c r="E269" s="81" t="s">
        <v>5160</v>
      </c>
      <c r="I269" s="75"/>
      <c r="J269" t="str">
        <f t="shared" si="29"/>
        <v/>
      </c>
      <c r="K269" s="4">
        <v>14.07</v>
      </c>
      <c r="L269" s="3">
        <f t="shared" si="30"/>
        <v>14.7735</v>
      </c>
      <c r="M269" s="83" t="s">
        <v>5429</v>
      </c>
      <c r="N269" s="3">
        <f t="shared" si="31"/>
        <v>44.737499999999997</v>
      </c>
      <c r="O269" s="21">
        <v>2.004513888888889E-3</v>
      </c>
      <c r="P269" s="21">
        <f t="shared" si="32"/>
        <v>2.1100146198830411E-3</v>
      </c>
      <c r="Q269" s="20">
        <v>9.1114267676767672E-4</v>
      </c>
      <c r="R269" s="20">
        <f t="shared" si="33"/>
        <v>7.1069128787878781E-4</v>
      </c>
      <c r="S269" s="76" t="s">
        <v>4002</v>
      </c>
    </row>
    <row r="270" spans="1:19" x14ac:dyDescent="0.3">
      <c r="A270" s="79">
        <v>732</v>
      </c>
      <c r="B270" s="76" t="s">
        <v>224</v>
      </c>
      <c r="C270" s="94">
        <f t="shared" si="28"/>
        <v>8</v>
      </c>
      <c r="D270">
        <f t="shared" si="34"/>
        <v>6.84</v>
      </c>
      <c r="E270" s="81">
        <v>6.84</v>
      </c>
      <c r="I270" s="75"/>
      <c r="J270" t="str">
        <f t="shared" si="29"/>
        <v/>
      </c>
      <c r="K270" s="4">
        <v>14.06</v>
      </c>
      <c r="L270" s="3">
        <f t="shared" si="30"/>
        <v>14.763</v>
      </c>
      <c r="M270" s="83" t="s">
        <v>5430</v>
      </c>
      <c r="N270" s="3">
        <f t="shared" si="31"/>
        <v>44.685000000000002</v>
      </c>
      <c r="O270" s="21">
        <v>2.0055555555555556E-3</v>
      </c>
      <c r="P270" s="21">
        <f t="shared" si="32"/>
        <v>2.1111111111111113E-3</v>
      </c>
      <c r="Q270" s="20">
        <v>9.116161616161615E-4</v>
      </c>
      <c r="R270" s="20">
        <f t="shared" si="33"/>
        <v>7.110606060606059E-4</v>
      </c>
      <c r="S270" s="75"/>
    </row>
    <row r="271" spans="1:19" x14ac:dyDescent="0.3">
      <c r="A271" s="79">
        <v>731</v>
      </c>
      <c r="B271" s="75"/>
      <c r="C271" s="94" t="str">
        <f t="shared" si="28"/>
        <v/>
      </c>
      <c r="D271" t="str">
        <f t="shared" si="34"/>
        <v/>
      </c>
      <c r="E271" s="81" t="s">
        <v>5160</v>
      </c>
      <c r="I271" s="83" t="s">
        <v>442</v>
      </c>
      <c r="J271">
        <f t="shared" si="29"/>
        <v>1.3728</v>
      </c>
      <c r="K271" s="4">
        <v>14.04</v>
      </c>
      <c r="L271" s="3">
        <f t="shared" si="30"/>
        <v>14.741999999999999</v>
      </c>
      <c r="M271" s="83" t="s">
        <v>5431</v>
      </c>
      <c r="N271" s="3">
        <f t="shared" si="31"/>
        <v>44.64</v>
      </c>
      <c r="O271" s="21">
        <v>2.0067129629629632E-3</v>
      </c>
      <c r="P271" s="21">
        <f t="shared" si="32"/>
        <v>2.1123294346978559E-3</v>
      </c>
      <c r="Q271" s="20">
        <v>9.1214225589225596E-4</v>
      </c>
      <c r="R271" s="20">
        <f t="shared" si="33"/>
        <v>7.1147095959595973E-4</v>
      </c>
      <c r="S271" s="75"/>
    </row>
    <row r="272" spans="1:19" x14ac:dyDescent="0.3">
      <c r="A272" s="79">
        <v>730</v>
      </c>
      <c r="B272" s="76" t="s">
        <v>220</v>
      </c>
      <c r="C272" s="94">
        <f t="shared" si="28"/>
        <v>8.02</v>
      </c>
      <c r="D272">
        <f t="shared" si="34"/>
        <v>6.85</v>
      </c>
      <c r="E272" s="81">
        <v>6.85</v>
      </c>
      <c r="I272" s="75"/>
      <c r="J272" t="str">
        <f t="shared" si="29"/>
        <v/>
      </c>
      <c r="K272" s="4">
        <v>14.02</v>
      </c>
      <c r="L272" s="3">
        <f t="shared" si="30"/>
        <v>14.721</v>
      </c>
      <c r="M272" s="83" t="s">
        <v>5432</v>
      </c>
      <c r="N272" s="3">
        <f t="shared" si="31"/>
        <v>44.587500000000006</v>
      </c>
      <c r="O272" s="21">
        <v>2.0078703703703704E-3</v>
      </c>
      <c r="P272" s="21">
        <f t="shared" si="32"/>
        <v>2.1135477582846004E-3</v>
      </c>
      <c r="Q272" s="20">
        <v>9.126683501683501E-4</v>
      </c>
      <c r="R272" s="20">
        <f t="shared" si="33"/>
        <v>7.1188131313131302E-4</v>
      </c>
      <c r="S272" s="75"/>
    </row>
    <row r="273" spans="1:19" x14ac:dyDescent="0.3">
      <c r="A273" s="79">
        <v>729</v>
      </c>
      <c r="B273" s="75"/>
      <c r="C273" s="94" t="str">
        <f t="shared" si="28"/>
        <v/>
      </c>
      <c r="D273" t="str">
        <f t="shared" si="34"/>
        <v/>
      </c>
      <c r="E273" s="81" t="s">
        <v>5160</v>
      </c>
      <c r="I273" s="75"/>
      <c r="J273" t="str">
        <f t="shared" si="29"/>
        <v/>
      </c>
      <c r="K273" s="4">
        <v>14.01</v>
      </c>
      <c r="L273" s="3">
        <f t="shared" si="30"/>
        <v>14.7105</v>
      </c>
      <c r="M273" s="83" t="s">
        <v>5433</v>
      </c>
      <c r="N273" s="3">
        <f t="shared" si="31"/>
        <v>44.535000000000004</v>
      </c>
      <c r="O273" s="21">
        <v>2.009027777777778E-3</v>
      </c>
      <c r="P273" s="21">
        <f t="shared" si="32"/>
        <v>2.1147660818713453E-3</v>
      </c>
      <c r="Q273" s="20">
        <v>9.1319444444444445E-4</v>
      </c>
      <c r="R273" s="20">
        <f t="shared" si="33"/>
        <v>7.1229166666666663E-4</v>
      </c>
      <c r="S273" s="75"/>
    </row>
    <row r="274" spans="1:19" x14ac:dyDescent="0.3">
      <c r="A274" s="79">
        <v>728</v>
      </c>
      <c r="B274" s="75"/>
      <c r="C274" s="94" t="str">
        <f t="shared" si="28"/>
        <v/>
      </c>
      <c r="D274" t="str">
        <f t="shared" si="34"/>
        <v/>
      </c>
      <c r="E274" s="81" t="s">
        <v>5160</v>
      </c>
      <c r="I274" s="75"/>
      <c r="J274" t="str">
        <f t="shared" si="29"/>
        <v/>
      </c>
      <c r="K274" s="4">
        <v>13.99</v>
      </c>
      <c r="L274" s="3">
        <f t="shared" si="30"/>
        <v>14.689500000000001</v>
      </c>
      <c r="M274" s="83" t="s">
        <v>5434</v>
      </c>
      <c r="N274" s="3">
        <f t="shared" si="31"/>
        <v>44.49</v>
      </c>
      <c r="O274" s="21">
        <v>2.0101851851851852E-3</v>
      </c>
      <c r="P274" s="21">
        <f t="shared" si="32"/>
        <v>2.1159844054580899E-3</v>
      </c>
      <c r="Q274" s="20">
        <v>9.1372053872053869E-4</v>
      </c>
      <c r="R274" s="20">
        <f t="shared" si="33"/>
        <v>7.1270202020202013E-4</v>
      </c>
      <c r="S274" s="76" t="s">
        <v>5116</v>
      </c>
    </row>
    <row r="275" spans="1:19" x14ac:dyDescent="0.3">
      <c r="A275" s="79">
        <v>727</v>
      </c>
      <c r="B275" s="75"/>
      <c r="C275" s="94" t="str">
        <f t="shared" si="28"/>
        <v/>
      </c>
      <c r="D275" t="str">
        <f t="shared" si="34"/>
        <v/>
      </c>
      <c r="E275" s="81" t="s">
        <v>5160</v>
      </c>
      <c r="I275" s="75"/>
      <c r="J275" t="str">
        <f t="shared" si="29"/>
        <v/>
      </c>
      <c r="K275" s="4">
        <v>13.97</v>
      </c>
      <c r="L275" s="3">
        <f t="shared" si="30"/>
        <v>14.668500000000002</v>
      </c>
      <c r="M275" s="83" t="s">
        <v>5435</v>
      </c>
      <c r="N275" s="3">
        <f t="shared" si="31"/>
        <v>44.4375</v>
      </c>
      <c r="O275" s="21">
        <v>2.0112268518518517E-3</v>
      </c>
      <c r="P275" s="21">
        <f t="shared" si="32"/>
        <v>2.1170808966861597E-3</v>
      </c>
      <c r="Q275" s="20">
        <v>9.1419402356902348E-4</v>
      </c>
      <c r="R275" s="20">
        <f t="shared" si="33"/>
        <v>7.1307133838383833E-4</v>
      </c>
      <c r="S275" s="75"/>
    </row>
    <row r="276" spans="1:19" x14ac:dyDescent="0.3">
      <c r="A276" s="79">
        <v>726</v>
      </c>
      <c r="B276" s="76" t="s">
        <v>216</v>
      </c>
      <c r="C276" s="94">
        <f t="shared" si="28"/>
        <v>8.0299999999999994</v>
      </c>
      <c r="D276">
        <f t="shared" si="34"/>
        <v>6.8599999999999994</v>
      </c>
      <c r="E276" s="81">
        <v>6.8599999999999994</v>
      </c>
      <c r="I276" s="75"/>
      <c r="J276" t="str">
        <f t="shared" si="29"/>
        <v/>
      </c>
      <c r="K276" s="4">
        <v>13.96</v>
      </c>
      <c r="L276" s="3">
        <f t="shared" si="30"/>
        <v>14.658000000000001</v>
      </c>
      <c r="M276" s="83" t="s">
        <v>5436</v>
      </c>
      <c r="N276" s="3">
        <f t="shared" si="31"/>
        <v>44.384999999999998</v>
      </c>
      <c r="O276" s="21">
        <v>2.0123842592592593E-3</v>
      </c>
      <c r="P276" s="21">
        <f t="shared" si="32"/>
        <v>2.1182992202729047E-3</v>
      </c>
      <c r="Q276" s="20">
        <v>9.1472011784511783E-4</v>
      </c>
      <c r="R276" s="20">
        <f t="shared" si="33"/>
        <v>7.1348169191919194E-4</v>
      </c>
      <c r="S276" s="75"/>
    </row>
    <row r="277" spans="1:19" x14ac:dyDescent="0.3">
      <c r="A277" s="79">
        <v>725</v>
      </c>
      <c r="B277" s="75"/>
      <c r="C277" s="94" t="str">
        <f t="shared" si="28"/>
        <v/>
      </c>
      <c r="D277" t="str">
        <f t="shared" si="34"/>
        <v/>
      </c>
      <c r="E277" s="81" t="s">
        <v>5160</v>
      </c>
      <c r="I277" s="75"/>
      <c r="J277" t="str">
        <f t="shared" si="29"/>
        <v/>
      </c>
      <c r="K277" s="4">
        <v>13.94</v>
      </c>
      <c r="L277" s="3">
        <f t="shared" si="30"/>
        <v>14.637</v>
      </c>
      <c r="M277" s="83" t="s">
        <v>5437</v>
      </c>
      <c r="N277" s="3">
        <f t="shared" si="31"/>
        <v>44.339999999999996</v>
      </c>
      <c r="O277" s="21">
        <v>2.0135416666666665E-3</v>
      </c>
      <c r="P277" s="21">
        <f t="shared" si="32"/>
        <v>2.1195175438596492E-3</v>
      </c>
      <c r="Q277" s="20">
        <v>9.1524621212121196E-4</v>
      </c>
      <c r="R277" s="20">
        <f t="shared" si="33"/>
        <v>7.1389204545454533E-4</v>
      </c>
      <c r="S277" s="76" t="s">
        <v>3998</v>
      </c>
    </row>
    <row r="278" spans="1:19" x14ac:dyDescent="0.3">
      <c r="A278" s="79">
        <v>724</v>
      </c>
      <c r="B278" s="75"/>
      <c r="C278" s="94" t="str">
        <f t="shared" si="28"/>
        <v/>
      </c>
      <c r="D278" t="str">
        <f t="shared" si="34"/>
        <v/>
      </c>
      <c r="E278" s="81" t="s">
        <v>5160</v>
      </c>
      <c r="I278" s="75"/>
      <c r="J278" t="str">
        <f t="shared" si="29"/>
        <v/>
      </c>
      <c r="K278" s="4">
        <v>13.93</v>
      </c>
      <c r="L278" s="3">
        <f t="shared" si="30"/>
        <v>14.6265</v>
      </c>
      <c r="M278" s="83" t="s">
        <v>5438</v>
      </c>
      <c r="N278" s="3">
        <f t="shared" si="31"/>
        <v>44.287499999999994</v>
      </c>
      <c r="O278" s="21">
        <v>2.0146990740740741E-3</v>
      </c>
      <c r="P278" s="21">
        <f t="shared" si="32"/>
        <v>2.1207358674463941E-3</v>
      </c>
      <c r="Q278" s="20">
        <v>9.1577230639730632E-4</v>
      </c>
      <c r="R278" s="20">
        <f t="shared" si="33"/>
        <v>7.1430239898989884E-4</v>
      </c>
      <c r="S278" s="75"/>
    </row>
    <row r="279" spans="1:19" x14ac:dyDescent="0.3">
      <c r="A279" s="79">
        <v>723</v>
      </c>
      <c r="B279" s="76" t="s">
        <v>211</v>
      </c>
      <c r="C279" s="94">
        <f t="shared" si="28"/>
        <v>8.0399999999999991</v>
      </c>
      <c r="D279">
        <f t="shared" si="34"/>
        <v>6.87</v>
      </c>
      <c r="E279" s="81">
        <v>6.87</v>
      </c>
      <c r="I279" s="83" t="s">
        <v>455</v>
      </c>
      <c r="J279">
        <f t="shared" si="29"/>
        <v>1.36565</v>
      </c>
      <c r="K279" s="4">
        <v>13.91</v>
      </c>
      <c r="L279" s="3">
        <f t="shared" si="30"/>
        <v>14.605499999999999</v>
      </c>
      <c r="M279" s="83" t="s">
        <v>5439</v>
      </c>
      <c r="N279" s="3">
        <f t="shared" si="31"/>
        <v>44.234999999999999</v>
      </c>
      <c r="O279" s="21">
        <v>2.0158564814814813E-3</v>
      </c>
      <c r="P279" s="21">
        <f t="shared" si="32"/>
        <v>2.1219541910331382E-3</v>
      </c>
      <c r="Q279" s="20">
        <v>9.1629840067340056E-4</v>
      </c>
      <c r="R279" s="20">
        <f t="shared" si="33"/>
        <v>7.1471275252525245E-4</v>
      </c>
      <c r="S279" s="76" t="s">
        <v>3993</v>
      </c>
    </row>
    <row r="280" spans="1:19" x14ac:dyDescent="0.3">
      <c r="A280" s="79">
        <v>722</v>
      </c>
      <c r="B280" s="75"/>
      <c r="C280" s="94" t="str">
        <f t="shared" si="28"/>
        <v/>
      </c>
      <c r="D280" t="str">
        <f t="shared" si="34"/>
        <v/>
      </c>
      <c r="E280" s="81" t="s">
        <v>5160</v>
      </c>
      <c r="I280" s="75"/>
      <c r="J280" t="str">
        <f t="shared" si="29"/>
        <v/>
      </c>
      <c r="K280" s="4">
        <v>13.89</v>
      </c>
      <c r="L280" s="3">
        <f t="shared" si="30"/>
        <v>14.5845</v>
      </c>
      <c r="M280" s="83" t="s">
        <v>5440</v>
      </c>
      <c r="N280" s="3">
        <f t="shared" si="31"/>
        <v>44.19</v>
      </c>
      <c r="O280" s="21">
        <v>2.0168981481481483E-3</v>
      </c>
      <c r="P280" s="21">
        <f t="shared" si="32"/>
        <v>2.1230506822612089E-3</v>
      </c>
      <c r="Q280" s="20">
        <v>9.1677188552188556E-4</v>
      </c>
      <c r="R280" s="20">
        <f t="shared" si="33"/>
        <v>7.1508207070707075E-4</v>
      </c>
      <c r="S280" s="75"/>
    </row>
    <row r="281" spans="1:19" x14ac:dyDescent="0.3">
      <c r="A281" s="79">
        <v>721</v>
      </c>
      <c r="B281" s="75"/>
      <c r="C281" s="94" t="str">
        <f t="shared" si="28"/>
        <v/>
      </c>
      <c r="D281" t="str">
        <f t="shared" si="34"/>
        <v/>
      </c>
      <c r="E281" s="81" t="s">
        <v>5160</v>
      </c>
      <c r="I281" s="75"/>
      <c r="J281" t="str">
        <f t="shared" si="29"/>
        <v/>
      </c>
      <c r="K281" s="4">
        <v>13.88</v>
      </c>
      <c r="L281" s="3">
        <f t="shared" si="30"/>
        <v>14.574000000000002</v>
      </c>
      <c r="M281" s="83" t="s">
        <v>5441</v>
      </c>
      <c r="N281" s="3">
        <f t="shared" si="31"/>
        <v>44.137500000000003</v>
      </c>
      <c r="O281" s="21">
        <v>2.0180555555555555E-3</v>
      </c>
      <c r="P281" s="21">
        <f t="shared" si="32"/>
        <v>2.1242690058479534E-3</v>
      </c>
      <c r="Q281" s="20">
        <v>9.172979797979797E-4</v>
      </c>
      <c r="R281" s="20">
        <f t="shared" si="33"/>
        <v>7.1549242424242415E-4</v>
      </c>
      <c r="S281" s="75"/>
    </row>
    <row r="282" spans="1:19" x14ac:dyDescent="0.3">
      <c r="A282" s="79">
        <v>720</v>
      </c>
      <c r="B282" s="76" t="s">
        <v>208</v>
      </c>
      <c r="C282" s="94">
        <f t="shared" si="28"/>
        <v>8.0499999999999989</v>
      </c>
      <c r="D282">
        <f t="shared" si="34"/>
        <v>6.88</v>
      </c>
      <c r="E282" s="81">
        <v>6.88</v>
      </c>
      <c r="I282" s="75"/>
      <c r="J282" t="str">
        <f t="shared" si="29"/>
        <v/>
      </c>
      <c r="K282" s="4">
        <v>13.86</v>
      </c>
      <c r="L282" s="3">
        <f t="shared" si="30"/>
        <v>14.552999999999999</v>
      </c>
      <c r="M282" s="83" t="s">
        <v>5442</v>
      </c>
      <c r="N282" s="3">
        <f t="shared" si="31"/>
        <v>44.085000000000001</v>
      </c>
      <c r="O282" s="21">
        <v>2.0192129629629631E-3</v>
      </c>
      <c r="P282" s="21">
        <f t="shared" si="32"/>
        <v>2.125487329434698E-3</v>
      </c>
      <c r="Q282" s="20">
        <v>9.1782407407407405E-4</v>
      </c>
      <c r="R282" s="20">
        <f t="shared" si="33"/>
        <v>7.1590277777777776E-4</v>
      </c>
      <c r="S282" s="75"/>
    </row>
    <row r="283" spans="1:19" x14ac:dyDescent="0.3">
      <c r="A283" s="79">
        <v>719</v>
      </c>
      <c r="B283" s="75"/>
      <c r="C283" s="94" t="str">
        <f t="shared" si="28"/>
        <v/>
      </c>
      <c r="D283" t="str">
        <f t="shared" si="34"/>
        <v/>
      </c>
      <c r="E283" s="81" t="s">
        <v>5160</v>
      </c>
      <c r="I283" s="75"/>
      <c r="J283" t="str">
        <f t="shared" si="29"/>
        <v/>
      </c>
      <c r="K283" s="4">
        <v>13.84</v>
      </c>
      <c r="L283" s="3">
        <f t="shared" si="30"/>
        <v>14.532</v>
      </c>
      <c r="M283" s="83" t="s">
        <v>5443</v>
      </c>
      <c r="N283" s="3">
        <f t="shared" si="31"/>
        <v>44.04</v>
      </c>
      <c r="O283" s="21">
        <v>2.0203703703703703E-3</v>
      </c>
      <c r="P283" s="21">
        <f t="shared" si="32"/>
        <v>2.1267056530214425E-3</v>
      </c>
      <c r="Q283" s="20">
        <v>9.1835016835016818E-4</v>
      </c>
      <c r="R283" s="20">
        <f t="shared" si="33"/>
        <v>7.1631313131313116E-4</v>
      </c>
      <c r="S283" s="75"/>
    </row>
    <row r="284" spans="1:19" x14ac:dyDescent="0.3">
      <c r="A284" s="79">
        <v>718</v>
      </c>
      <c r="B284" s="76" t="s">
        <v>204</v>
      </c>
      <c r="C284" s="94">
        <f t="shared" si="28"/>
        <v>8.06</v>
      </c>
      <c r="D284">
        <f t="shared" si="34"/>
        <v>6.89</v>
      </c>
      <c r="E284" s="81">
        <v>6.89</v>
      </c>
      <c r="I284" s="75"/>
      <c r="J284" t="str">
        <f t="shared" si="29"/>
        <v/>
      </c>
      <c r="K284" s="4">
        <v>13.83</v>
      </c>
      <c r="L284" s="3">
        <f t="shared" si="30"/>
        <v>14.5215</v>
      </c>
      <c r="M284" s="83" t="s">
        <v>5444</v>
      </c>
      <c r="N284" s="3">
        <f t="shared" si="31"/>
        <v>43.987499999999997</v>
      </c>
      <c r="O284" s="21">
        <v>2.0215277777777779E-3</v>
      </c>
      <c r="P284" s="21">
        <f t="shared" si="32"/>
        <v>2.1279239766081874E-3</v>
      </c>
      <c r="Q284" s="20">
        <v>9.1887626262626265E-4</v>
      </c>
      <c r="R284" s="20">
        <f t="shared" si="33"/>
        <v>7.1672348484848488E-4</v>
      </c>
      <c r="S284" s="76" t="s">
        <v>4869</v>
      </c>
    </row>
    <row r="285" spans="1:19" x14ac:dyDescent="0.3">
      <c r="A285" s="79">
        <v>717</v>
      </c>
      <c r="B285" s="75"/>
      <c r="C285" s="94" t="str">
        <f t="shared" si="28"/>
        <v/>
      </c>
      <c r="D285" t="str">
        <f t="shared" si="34"/>
        <v/>
      </c>
      <c r="E285" s="81" t="s">
        <v>5160</v>
      </c>
      <c r="I285" s="75"/>
      <c r="J285" t="str">
        <f t="shared" si="29"/>
        <v/>
      </c>
      <c r="K285" s="4">
        <v>13.81</v>
      </c>
      <c r="L285" s="3">
        <f t="shared" si="30"/>
        <v>14.500500000000001</v>
      </c>
      <c r="M285" s="83" t="s">
        <v>5445</v>
      </c>
      <c r="N285" s="3">
        <f t="shared" si="31"/>
        <v>43.942500000000003</v>
      </c>
      <c r="O285" s="21">
        <v>2.0226851851851851E-3</v>
      </c>
      <c r="P285" s="21">
        <f t="shared" si="32"/>
        <v>2.1291423001949319E-3</v>
      </c>
      <c r="Q285" s="20">
        <v>9.1940235690235678E-4</v>
      </c>
      <c r="R285" s="20">
        <f t="shared" si="33"/>
        <v>7.1713383838383827E-4</v>
      </c>
      <c r="S285" s="75"/>
    </row>
    <row r="286" spans="1:19" x14ac:dyDescent="0.3">
      <c r="A286" s="79">
        <v>716</v>
      </c>
      <c r="B286" s="76" t="s">
        <v>200</v>
      </c>
      <c r="C286" s="94">
        <f t="shared" si="28"/>
        <v>8.07</v>
      </c>
      <c r="D286">
        <f t="shared" si="34"/>
        <v>6.8999999999999995</v>
      </c>
      <c r="E286" s="81">
        <v>6.8999999999999995</v>
      </c>
      <c r="I286" s="75"/>
      <c r="J286" t="str">
        <f t="shared" si="29"/>
        <v/>
      </c>
      <c r="K286" s="4">
        <v>13.8</v>
      </c>
      <c r="L286" s="3">
        <f t="shared" si="30"/>
        <v>14.49</v>
      </c>
      <c r="M286" s="83" t="s">
        <v>5446</v>
      </c>
      <c r="N286" s="3">
        <f t="shared" si="31"/>
        <v>43.89</v>
      </c>
      <c r="O286" s="21">
        <v>2.0237268518518516E-3</v>
      </c>
      <c r="P286" s="21">
        <f t="shared" si="32"/>
        <v>2.1302387914230018E-3</v>
      </c>
      <c r="Q286" s="20">
        <v>9.1987584175084157E-4</v>
      </c>
      <c r="R286" s="20">
        <f t="shared" si="33"/>
        <v>7.1750315656565647E-4</v>
      </c>
      <c r="S286" s="76" t="s">
        <v>3989</v>
      </c>
    </row>
    <row r="287" spans="1:19" x14ac:dyDescent="0.3">
      <c r="A287" s="79">
        <v>715</v>
      </c>
      <c r="B287" s="75"/>
      <c r="C287" s="94" t="str">
        <f t="shared" si="28"/>
        <v/>
      </c>
      <c r="D287" t="str">
        <f t="shared" si="34"/>
        <v/>
      </c>
      <c r="E287" s="81" t="s">
        <v>5160</v>
      </c>
      <c r="I287" s="75"/>
      <c r="J287" t="str">
        <f t="shared" si="29"/>
        <v/>
      </c>
      <c r="K287" s="4">
        <v>13.78</v>
      </c>
      <c r="L287" s="3">
        <f t="shared" si="30"/>
        <v>14.468999999999999</v>
      </c>
      <c r="M287" s="83" t="s">
        <v>5447</v>
      </c>
      <c r="N287" s="3">
        <f t="shared" si="31"/>
        <v>43.837500000000006</v>
      </c>
      <c r="O287" s="21">
        <v>2.0248842592592593E-3</v>
      </c>
      <c r="P287" s="21">
        <f t="shared" si="32"/>
        <v>2.1314571150097467E-3</v>
      </c>
      <c r="Q287" s="20">
        <v>9.2040193602693592E-4</v>
      </c>
      <c r="R287" s="20">
        <f t="shared" si="33"/>
        <v>7.1791351010100997E-4</v>
      </c>
      <c r="S287" s="75"/>
    </row>
    <row r="288" spans="1:19" x14ac:dyDescent="0.3">
      <c r="A288" s="79">
        <v>714</v>
      </c>
      <c r="B288" s="75"/>
      <c r="C288" s="94" t="str">
        <f t="shared" si="28"/>
        <v/>
      </c>
      <c r="D288" t="str">
        <f t="shared" si="34"/>
        <v/>
      </c>
      <c r="E288" s="81" t="s">
        <v>5160</v>
      </c>
      <c r="I288" s="83" t="s">
        <v>472</v>
      </c>
      <c r="J288">
        <f t="shared" si="29"/>
        <v>1.3584999999999998</v>
      </c>
      <c r="K288" s="4">
        <v>13.76</v>
      </c>
      <c r="L288" s="3">
        <f t="shared" si="30"/>
        <v>14.448</v>
      </c>
      <c r="M288" s="83" t="s">
        <v>5448</v>
      </c>
      <c r="N288" s="3">
        <f t="shared" si="31"/>
        <v>43.792500000000004</v>
      </c>
      <c r="O288" s="21">
        <v>2.0260416666666669E-3</v>
      </c>
      <c r="P288" s="21">
        <f t="shared" si="32"/>
        <v>2.1326754385964917E-3</v>
      </c>
      <c r="Q288" s="20">
        <v>9.2092803030303027E-4</v>
      </c>
      <c r="R288" s="20">
        <f t="shared" si="33"/>
        <v>7.1832386363636358E-4</v>
      </c>
      <c r="S288" s="75"/>
    </row>
    <row r="289" spans="1:19" x14ac:dyDescent="0.3">
      <c r="A289" s="79">
        <v>713</v>
      </c>
      <c r="B289" s="75"/>
      <c r="C289" s="94" t="str">
        <f t="shared" si="28"/>
        <v/>
      </c>
      <c r="D289" t="str">
        <f t="shared" si="34"/>
        <v/>
      </c>
      <c r="E289" s="81" t="s">
        <v>5160</v>
      </c>
      <c r="I289" s="75"/>
      <c r="J289" t="str">
        <f t="shared" si="29"/>
        <v/>
      </c>
      <c r="K289" s="4">
        <v>13.75</v>
      </c>
      <c r="L289" s="3">
        <f t="shared" si="30"/>
        <v>14.4375</v>
      </c>
      <c r="M289" s="83" t="s">
        <v>5449</v>
      </c>
      <c r="N289" s="3">
        <f t="shared" si="31"/>
        <v>43.74</v>
      </c>
      <c r="O289" s="21">
        <v>2.0271990740740745E-3</v>
      </c>
      <c r="P289" s="21">
        <f t="shared" si="32"/>
        <v>2.1338937621832362E-3</v>
      </c>
      <c r="Q289" s="20">
        <v>9.2145412457912473E-4</v>
      </c>
      <c r="R289" s="20">
        <f t="shared" si="33"/>
        <v>7.187342171717173E-4</v>
      </c>
      <c r="S289" s="76" t="s">
        <v>3985</v>
      </c>
    </row>
    <row r="290" spans="1:19" x14ac:dyDescent="0.3">
      <c r="A290" s="79">
        <v>712</v>
      </c>
      <c r="B290" s="76" t="s">
        <v>197</v>
      </c>
      <c r="C290" s="94">
        <f t="shared" si="28"/>
        <v>8.08</v>
      </c>
      <c r="D290">
        <f t="shared" si="34"/>
        <v>6.91</v>
      </c>
      <c r="E290" s="81">
        <v>6.91</v>
      </c>
      <c r="I290" s="75"/>
      <c r="J290" t="str">
        <f t="shared" si="29"/>
        <v/>
      </c>
      <c r="K290" s="4">
        <v>13.73</v>
      </c>
      <c r="L290" s="3">
        <f t="shared" si="30"/>
        <v>14.416500000000001</v>
      </c>
      <c r="M290" s="83" t="s">
        <v>5450</v>
      </c>
      <c r="N290" s="3">
        <f t="shared" si="31"/>
        <v>43.6875</v>
      </c>
      <c r="O290" s="21">
        <v>2.0283564814814817E-3</v>
      </c>
      <c r="P290" s="21">
        <f t="shared" si="32"/>
        <v>2.1351120857699807E-3</v>
      </c>
      <c r="Q290" s="20">
        <v>9.2198021885521887E-4</v>
      </c>
      <c r="R290" s="20">
        <f t="shared" si="33"/>
        <v>7.191445707070707E-4</v>
      </c>
      <c r="S290" s="75"/>
    </row>
    <row r="291" spans="1:19" x14ac:dyDescent="0.3">
      <c r="A291" s="79">
        <v>711</v>
      </c>
      <c r="B291" s="75"/>
      <c r="C291" s="94" t="str">
        <f t="shared" si="28"/>
        <v/>
      </c>
      <c r="D291" t="str">
        <f t="shared" si="34"/>
        <v/>
      </c>
      <c r="E291" s="81" t="s">
        <v>5160</v>
      </c>
      <c r="I291" s="75"/>
      <c r="J291" t="str">
        <f t="shared" si="29"/>
        <v/>
      </c>
      <c r="K291" s="4">
        <v>13.71</v>
      </c>
      <c r="L291" s="3">
        <f t="shared" si="30"/>
        <v>14.3955</v>
      </c>
      <c r="M291" s="83" t="s">
        <v>5451</v>
      </c>
      <c r="N291" s="3">
        <f t="shared" si="31"/>
        <v>43.642499999999998</v>
      </c>
      <c r="O291" s="21">
        <v>2.0295138888888893E-3</v>
      </c>
      <c r="P291" s="21">
        <f t="shared" si="32"/>
        <v>2.1363304093567257E-3</v>
      </c>
      <c r="Q291" s="20">
        <v>9.2250631313131322E-4</v>
      </c>
      <c r="R291" s="20">
        <f t="shared" si="33"/>
        <v>7.1955492424242431E-4</v>
      </c>
      <c r="S291" s="75"/>
    </row>
    <row r="292" spans="1:19" x14ac:dyDescent="0.3">
      <c r="A292" s="79">
        <v>710</v>
      </c>
      <c r="B292" s="76" t="s">
        <v>191</v>
      </c>
      <c r="C292" s="94">
        <f t="shared" si="28"/>
        <v>8.09</v>
      </c>
      <c r="D292">
        <f t="shared" si="34"/>
        <v>6.92</v>
      </c>
      <c r="E292" s="81">
        <v>6.92</v>
      </c>
      <c r="I292" s="75"/>
      <c r="J292" t="str">
        <f t="shared" si="29"/>
        <v/>
      </c>
      <c r="K292" s="4">
        <v>13.7</v>
      </c>
      <c r="L292" s="3">
        <f t="shared" si="30"/>
        <v>14.385</v>
      </c>
      <c r="M292" s="83" t="s">
        <v>5452</v>
      </c>
      <c r="N292" s="3">
        <f t="shared" si="31"/>
        <v>43.589999999999996</v>
      </c>
      <c r="O292" s="21">
        <v>2.0306712962962965E-3</v>
      </c>
      <c r="P292" s="21">
        <f t="shared" si="32"/>
        <v>2.1375487329434702E-3</v>
      </c>
      <c r="Q292" s="20">
        <v>9.2303240740740746E-4</v>
      </c>
      <c r="R292" s="20">
        <f t="shared" si="33"/>
        <v>7.1996527777777781E-4</v>
      </c>
      <c r="S292" s="75"/>
    </row>
    <row r="293" spans="1:19" x14ac:dyDescent="0.3">
      <c r="A293" s="79">
        <v>709</v>
      </c>
      <c r="B293" s="75"/>
      <c r="C293" s="94" t="str">
        <f t="shared" si="28"/>
        <v/>
      </c>
      <c r="D293" t="str">
        <f t="shared" si="34"/>
        <v/>
      </c>
      <c r="E293" s="81" t="s">
        <v>5160</v>
      </c>
      <c r="I293" s="75"/>
      <c r="J293" t="str">
        <f t="shared" si="29"/>
        <v/>
      </c>
      <c r="K293" s="4">
        <v>13.68</v>
      </c>
      <c r="L293" s="3">
        <f t="shared" si="30"/>
        <v>14.363999999999999</v>
      </c>
      <c r="M293" s="83" t="s">
        <v>5453</v>
      </c>
      <c r="N293" s="3">
        <f t="shared" si="31"/>
        <v>43.537499999999994</v>
      </c>
      <c r="O293" s="21">
        <v>2.0318287037037041E-3</v>
      </c>
      <c r="P293" s="21">
        <f t="shared" si="32"/>
        <v>2.1387670565302147E-3</v>
      </c>
      <c r="Q293" s="20">
        <v>9.2355850168350181E-4</v>
      </c>
      <c r="R293" s="20">
        <f t="shared" si="33"/>
        <v>7.2037563131313142E-4</v>
      </c>
      <c r="S293" s="75"/>
    </row>
    <row r="294" spans="1:19" x14ac:dyDescent="0.3">
      <c r="A294" s="79">
        <v>708</v>
      </c>
      <c r="B294" s="76" t="s">
        <v>188</v>
      </c>
      <c r="C294" s="94">
        <f t="shared" si="28"/>
        <v>8.1</v>
      </c>
      <c r="D294">
        <f t="shared" si="34"/>
        <v>6.93</v>
      </c>
      <c r="E294" s="81">
        <v>6.93</v>
      </c>
      <c r="I294" s="75"/>
      <c r="J294" t="str">
        <f t="shared" si="29"/>
        <v/>
      </c>
      <c r="K294" s="4">
        <v>13.66</v>
      </c>
      <c r="L294" s="3">
        <f t="shared" si="30"/>
        <v>14.343</v>
      </c>
      <c r="M294" s="83" t="s">
        <v>5454</v>
      </c>
      <c r="N294" s="3">
        <f t="shared" si="31"/>
        <v>43.4925</v>
      </c>
      <c r="O294" s="21">
        <v>2.0329861111111113E-3</v>
      </c>
      <c r="P294" s="21">
        <f t="shared" si="32"/>
        <v>2.1399853801169592E-3</v>
      </c>
      <c r="Q294" s="20">
        <v>9.2408459595959595E-4</v>
      </c>
      <c r="R294" s="20">
        <f t="shared" si="33"/>
        <v>7.2078598484848482E-4</v>
      </c>
      <c r="S294" s="76" t="s">
        <v>5117</v>
      </c>
    </row>
    <row r="295" spans="1:19" x14ac:dyDescent="0.3">
      <c r="A295" s="79">
        <v>707</v>
      </c>
      <c r="B295" s="75"/>
      <c r="C295" s="94" t="str">
        <f t="shared" si="28"/>
        <v/>
      </c>
      <c r="D295" t="str">
        <f t="shared" si="34"/>
        <v/>
      </c>
      <c r="E295" s="81" t="s">
        <v>5160</v>
      </c>
      <c r="I295" s="75"/>
      <c r="J295" t="str">
        <f t="shared" si="29"/>
        <v/>
      </c>
      <c r="K295" s="4">
        <v>13.65</v>
      </c>
      <c r="L295" s="3">
        <f t="shared" si="30"/>
        <v>14.3325</v>
      </c>
      <c r="M295" s="83" t="s">
        <v>5455</v>
      </c>
      <c r="N295" s="3">
        <f t="shared" si="31"/>
        <v>43.44</v>
      </c>
      <c r="O295" s="21">
        <v>2.0340277777777783E-3</v>
      </c>
      <c r="P295" s="21">
        <f t="shared" si="32"/>
        <v>2.14108187134503E-3</v>
      </c>
      <c r="Q295" s="20">
        <v>9.2455808080808095E-4</v>
      </c>
      <c r="R295" s="20">
        <f t="shared" si="33"/>
        <v>7.2115530303030312E-4</v>
      </c>
      <c r="S295" s="75"/>
    </row>
    <row r="296" spans="1:19" x14ac:dyDescent="0.3">
      <c r="A296" s="79">
        <v>706</v>
      </c>
      <c r="B296" s="75"/>
      <c r="C296" s="94" t="str">
        <f t="shared" si="28"/>
        <v/>
      </c>
      <c r="D296" t="str">
        <f t="shared" si="34"/>
        <v/>
      </c>
      <c r="E296" s="81" t="s">
        <v>5160</v>
      </c>
      <c r="I296" s="75"/>
      <c r="J296" t="str">
        <f t="shared" si="29"/>
        <v/>
      </c>
      <c r="K296" s="4">
        <v>13.63</v>
      </c>
      <c r="L296" s="3">
        <f t="shared" si="30"/>
        <v>14.311500000000001</v>
      </c>
      <c r="M296" s="83" t="s">
        <v>5456</v>
      </c>
      <c r="N296" s="3">
        <f t="shared" si="31"/>
        <v>43.387500000000003</v>
      </c>
      <c r="O296" s="21">
        <v>2.0351851851851854E-3</v>
      </c>
      <c r="P296" s="21">
        <f t="shared" si="32"/>
        <v>2.142300194931774E-3</v>
      </c>
      <c r="Q296" s="20">
        <v>9.2508417508417509E-4</v>
      </c>
      <c r="R296" s="20">
        <f t="shared" si="33"/>
        <v>7.2156565656565652E-4</v>
      </c>
      <c r="S296" s="76" t="s">
        <v>3981</v>
      </c>
    </row>
    <row r="297" spans="1:19" x14ac:dyDescent="0.3">
      <c r="A297" s="79">
        <v>705</v>
      </c>
      <c r="B297" s="76" t="s">
        <v>185</v>
      </c>
      <c r="C297" s="94">
        <f t="shared" si="28"/>
        <v>8.1199999999999992</v>
      </c>
      <c r="D297">
        <f t="shared" si="34"/>
        <v>6.9399999999999995</v>
      </c>
      <c r="E297" s="81">
        <v>6.9399999999999995</v>
      </c>
      <c r="I297" s="83" t="s">
        <v>488</v>
      </c>
      <c r="J297">
        <f t="shared" si="29"/>
        <v>1.3513500000000001</v>
      </c>
      <c r="K297" s="4">
        <v>13.62</v>
      </c>
      <c r="L297" s="3">
        <f t="shared" si="30"/>
        <v>14.300999999999998</v>
      </c>
      <c r="M297" s="83" t="s">
        <v>5457</v>
      </c>
      <c r="N297" s="3">
        <f t="shared" si="31"/>
        <v>43.342500000000001</v>
      </c>
      <c r="O297" s="21">
        <v>2.0363425925925931E-3</v>
      </c>
      <c r="P297" s="21">
        <f t="shared" si="32"/>
        <v>2.143518518518519E-3</v>
      </c>
      <c r="Q297" s="20">
        <v>9.2561026936026955E-4</v>
      </c>
      <c r="R297" s="20">
        <f t="shared" si="33"/>
        <v>7.2197601010101024E-4</v>
      </c>
      <c r="S297" s="75"/>
    </row>
    <row r="298" spans="1:19" x14ac:dyDescent="0.3">
      <c r="A298" s="79">
        <v>704</v>
      </c>
      <c r="B298" s="75"/>
      <c r="C298" s="94" t="str">
        <f t="shared" si="28"/>
        <v/>
      </c>
      <c r="D298" t="str">
        <f t="shared" si="34"/>
        <v/>
      </c>
      <c r="E298" s="81" t="s">
        <v>5160</v>
      </c>
      <c r="I298" s="75"/>
      <c r="J298" t="str">
        <f t="shared" si="29"/>
        <v/>
      </c>
      <c r="K298" s="4">
        <v>13.6</v>
      </c>
      <c r="L298" s="3">
        <f t="shared" si="30"/>
        <v>14.28</v>
      </c>
      <c r="M298" s="83" t="s">
        <v>5458</v>
      </c>
      <c r="N298" s="3">
        <f t="shared" si="31"/>
        <v>43.29</v>
      </c>
      <c r="O298" s="21">
        <v>2.0374999999999998E-3</v>
      </c>
      <c r="P298" s="21">
        <f t="shared" si="32"/>
        <v>2.1447368421052631E-3</v>
      </c>
      <c r="Q298" s="20">
        <v>9.2613636363636346E-4</v>
      </c>
      <c r="R298" s="20">
        <f t="shared" si="33"/>
        <v>7.2238636363636353E-4</v>
      </c>
      <c r="S298" s="75"/>
    </row>
    <row r="299" spans="1:19" x14ac:dyDescent="0.3">
      <c r="A299" s="79">
        <v>703</v>
      </c>
      <c r="B299" s="76" t="s">
        <v>180</v>
      </c>
      <c r="C299" s="94">
        <f t="shared" si="28"/>
        <v>8.129999999999999</v>
      </c>
      <c r="D299">
        <f t="shared" si="34"/>
        <v>6.95</v>
      </c>
      <c r="E299" s="81">
        <v>6.95</v>
      </c>
      <c r="I299" s="75"/>
      <c r="J299" t="str">
        <f t="shared" si="29"/>
        <v/>
      </c>
      <c r="K299" s="4">
        <v>13.58</v>
      </c>
      <c r="L299" s="3">
        <f t="shared" si="30"/>
        <v>14.259</v>
      </c>
      <c r="M299" s="83" t="s">
        <v>5459</v>
      </c>
      <c r="N299" s="3">
        <f t="shared" si="31"/>
        <v>43.237499999999997</v>
      </c>
      <c r="O299" s="21">
        <v>2.0386574074074074E-3</v>
      </c>
      <c r="P299" s="21">
        <f t="shared" si="32"/>
        <v>2.145955165692008E-3</v>
      </c>
      <c r="Q299" s="20">
        <v>9.2666245791245782E-4</v>
      </c>
      <c r="R299" s="20">
        <f t="shared" si="33"/>
        <v>7.2279671717171703E-4</v>
      </c>
      <c r="S299" s="76" t="s">
        <v>3977</v>
      </c>
    </row>
    <row r="300" spans="1:19" x14ac:dyDescent="0.3">
      <c r="A300" s="79">
        <v>702</v>
      </c>
      <c r="B300" s="75"/>
      <c r="C300" s="94" t="str">
        <f t="shared" si="28"/>
        <v/>
      </c>
      <c r="D300" t="str">
        <f t="shared" si="34"/>
        <v/>
      </c>
      <c r="E300" s="81" t="s">
        <v>5160</v>
      </c>
      <c r="I300" s="75"/>
      <c r="J300" t="str">
        <f t="shared" si="29"/>
        <v/>
      </c>
      <c r="K300" s="4">
        <v>13.57</v>
      </c>
      <c r="L300" s="3">
        <f t="shared" si="30"/>
        <v>14.2485</v>
      </c>
      <c r="M300" s="83" t="s">
        <v>5460</v>
      </c>
      <c r="N300" s="3">
        <f t="shared" si="31"/>
        <v>43.192500000000003</v>
      </c>
      <c r="O300" s="21">
        <v>2.0398148148148146E-3</v>
      </c>
      <c r="P300" s="21">
        <f t="shared" si="32"/>
        <v>2.1471734892787521E-3</v>
      </c>
      <c r="Q300" s="20">
        <v>9.2718855218855206E-4</v>
      </c>
      <c r="R300" s="20">
        <f t="shared" si="33"/>
        <v>7.2320707070707064E-4</v>
      </c>
      <c r="S300" s="75"/>
    </row>
    <row r="301" spans="1:19" x14ac:dyDescent="0.3">
      <c r="A301" s="79">
        <v>701</v>
      </c>
      <c r="B301" s="75"/>
      <c r="C301" s="94" t="str">
        <f t="shared" si="28"/>
        <v/>
      </c>
      <c r="D301" t="str">
        <f t="shared" si="34"/>
        <v/>
      </c>
      <c r="E301" s="81" t="s">
        <v>5160</v>
      </c>
      <c r="I301" s="75"/>
      <c r="J301" t="str">
        <f t="shared" si="29"/>
        <v/>
      </c>
      <c r="K301" s="4">
        <v>13.55</v>
      </c>
      <c r="L301" s="3">
        <f t="shared" si="30"/>
        <v>14.227500000000001</v>
      </c>
      <c r="M301" s="83" t="s">
        <v>5461</v>
      </c>
      <c r="N301" s="3">
        <f t="shared" si="31"/>
        <v>43.14</v>
      </c>
      <c r="O301" s="21">
        <v>2.0409722222222222E-3</v>
      </c>
      <c r="P301" s="21">
        <f t="shared" si="32"/>
        <v>2.1483918128654971E-3</v>
      </c>
      <c r="Q301" s="20">
        <v>9.2771464646464641E-4</v>
      </c>
      <c r="R301" s="20">
        <f t="shared" si="33"/>
        <v>7.2361742424242414E-4</v>
      </c>
      <c r="S301" s="75"/>
    </row>
    <row r="302" spans="1:19" x14ac:dyDescent="0.3">
      <c r="A302" s="79">
        <v>700</v>
      </c>
      <c r="B302" s="76" t="s">
        <v>176</v>
      </c>
      <c r="C302" s="94">
        <f t="shared" si="28"/>
        <v>8.14</v>
      </c>
      <c r="D302">
        <f t="shared" si="34"/>
        <v>6.96</v>
      </c>
      <c r="E302" s="81">
        <v>6.96</v>
      </c>
      <c r="I302" s="75"/>
      <c r="J302" t="str">
        <f t="shared" si="29"/>
        <v/>
      </c>
      <c r="K302" s="4">
        <v>13.53</v>
      </c>
      <c r="L302" s="3">
        <f t="shared" si="30"/>
        <v>14.2065</v>
      </c>
      <c r="M302" s="83" t="s">
        <v>5462</v>
      </c>
      <c r="N302" s="3">
        <f t="shared" si="31"/>
        <v>43.087500000000006</v>
      </c>
      <c r="O302" s="21">
        <v>2.0421296296296294E-3</v>
      </c>
      <c r="P302" s="21">
        <f t="shared" si="32"/>
        <v>2.1496101364522416E-3</v>
      </c>
      <c r="Q302" s="20">
        <v>9.2824074074074055E-4</v>
      </c>
      <c r="R302" s="20">
        <f t="shared" si="33"/>
        <v>7.2402777777777765E-4</v>
      </c>
      <c r="S302" s="76" t="s">
        <v>4865</v>
      </c>
    </row>
    <row r="303" spans="1:19" x14ac:dyDescent="0.3">
      <c r="A303" s="79">
        <v>699</v>
      </c>
      <c r="B303" s="75"/>
      <c r="C303" s="94" t="str">
        <f t="shared" si="28"/>
        <v/>
      </c>
      <c r="D303" t="str">
        <f t="shared" si="34"/>
        <v/>
      </c>
      <c r="E303" s="81" t="s">
        <v>5160</v>
      </c>
      <c r="I303" s="75"/>
      <c r="J303" t="str">
        <f t="shared" si="29"/>
        <v/>
      </c>
      <c r="K303" s="4">
        <v>13.52</v>
      </c>
      <c r="L303" s="3">
        <f t="shared" si="30"/>
        <v>14.196</v>
      </c>
      <c r="M303" s="83" t="s">
        <v>2262</v>
      </c>
      <c r="N303" s="3">
        <f t="shared" si="31"/>
        <v>43.042500000000004</v>
      </c>
      <c r="O303" s="21">
        <v>2.043287037037037E-3</v>
      </c>
      <c r="P303" s="21">
        <f t="shared" si="32"/>
        <v>2.1508284600389865E-3</v>
      </c>
      <c r="Q303" s="20">
        <v>9.287668350168349E-4</v>
      </c>
      <c r="R303" s="20">
        <f t="shared" si="33"/>
        <v>7.2443813131313115E-4</v>
      </c>
      <c r="S303" s="75"/>
    </row>
    <row r="304" spans="1:19" x14ac:dyDescent="0.3">
      <c r="A304" s="79">
        <v>698</v>
      </c>
      <c r="B304" s="75"/>
      <c r="C304" s="94" t="str">
        <f t="shared" si="28"/>
        <v/>
      </c>
      <c r="D304" t="str">
        <f t="shared" si="34"/>
        <v/>
      </c>
      <c r="E304" s="81" t="s">
        <v>5160</v>
      </c>
      <c r="I304" s="75"/>
      <c r="J304" t="str">
        <f t="shared" si="29"/>
        <v/>
      </c>
      <c r="K304" s="4">
        <v>13.5</v>
      </c>
      <c r="L304" s="3">
        <f t="shared" si="30"/>
        <v>14.175000000000001</v>
      </c>
      <c r="M304" s="83" t="s">
        <v>5463</v>
      </c>
      <c r="N304" s="3">
        <f t="shared" si="31"/>
        <v>42.99</v>
      </c>
      <c r="O304" s="21">
        <v>2.0444444444444442E-3</v>
      </c>
      <c r="P304" s="21">
        <f t="shared" si="32"/>
        <v>2.1520467836257311E-3</v>
      </c>
      <c r="Q304" s="20">
        <v>9.2929292929292914E-4</v>
      </c>
      <c r="R304" s="20">
        <f t="shared" si="33"/>
        <v>7.2484848484848476E-4</v>
      </c>
      <c r="S304" s="75"/>
    </row>
    <row r="305" spans="1:19" x14ac:dyDescent="0.3">
      <c r="A305" s="79">
        <v>697</v>
      </c>
      <c r="B305" s="75"/>
      <c r="C305" s="94" t="str">
        <f t="shared" si="28"/>
        <v/>
      </c>
      <c r="D305" t="str">
        <f t="shared" si="34"/>
        <v/>
      </c>
      <c r="E305" s="81" t="s">
        <v>5160</v>
      </c>
      <c r="I305" s="75"/>
      <c r="J305" t="str">
        <f t="shared" si="29"/>
        <v/>
      </c>
      <c r="K305" s="4">
        <v>13.48</v>
      </c>
      <c r="L305" s="3">
        <f t="shared" si="30"/>
        <v>14.154</v>
      </c>
      <c r="M305" s="83" t="s">
        <v>5464</v>
      </c>
      <c r="N305" s="3">
        <f t="shared" si="31"/>
        <v>42.9375</v>
      </c>
      <c r="O305" s="21">
        <v>2.0456018518518518E-3</v>
      </c>
      <c r="P305" s="21">
        <f t="shared" si="32"/>
        <v>2.1532651072124756E-3</v>
      </c>
      <c r="Q305" s="20">
        <v>9.2981902356902349E-4</v>
      </c>
      <c r="R305" s="20">
        <f t="shared" si="33"/>
        <v>7.2525883838383827E-4</v>
      </c>
      <c r="S305" s="75"/>
    </row>
    <row r="306" spans="1:19" x14ac:dyDescent="0.3">
      <c r="A306" s="79">
        <v>696</v>
      </c>
      <c r="B306" s="76" t="s">
        <v>172</v>
      </c>
      <c r="C306" s="94">
        <f t="shared" si="28"/>
        <v>8.15</v>
      </c>
      <c r="D306">
        <f t="shared" si="34"/>
        <v>6.97</v>
      </c>
      <c r="E306" s="81">
        <v>6.97</v>
      </c>
      <c r="I306" s="83" t="s">
        <v>504</v>
      </c>
      <c r="J306">
        <f t="shared" si="29"/>
        <v>1.3441999999999998</v>
      </c>
      <c r="K306" s="4">
        <v>13.47</v>
      </c>
      <c r="L306" s="3">
        <f t="shared" si="30"/>
        <v>14.143500000000001</v>
      </c>
      <c r="M306" s="83" t="s">
        <v>2263</v>
      </c>
      <c r="N306" s="3">
        <f t="shared" si="31"/>
        <v>42.884999999999998</v>
      </c>
      <c r="O306" s="21">
        <v>2.046759259259259E-3</v>
      </c>
      <c r="P306" s="21">
        <f t="shared" si="32"/>
        <v>2.1544834307992201E-3</v>
      </c>
      <c r="Q306" s="20">
        <v>9.3034511784511763E-4</v>
      </c>
      <c r="R306" s="20">
        <f t="shared" si="33"/>
        <v>7.2566919191919166E-4</v>
      </c>
      <c r="S306" s="76" t="s">
        <v>3972</v>
      </c>
    </row>
    <row r="307" spans="1:19" x14ac:dyDescent="0.3">
      <c r="A307" s="79">
        <v>695</v>
      </c>
      <c r="B307" s="75"/>
      <c r="C307" s="94" t="str">
        <f t="shared" si="28"/>
        <v/>
      </c>
      <c r="D307" t="str">
        <f t="shared" si="34"/>
        <v/>
      </c>
      <c r="E307" s="81" t="s">
        <v>5160</v>
      </c>
      <c r="I307" s="75"/>
      <c r="J307" t="str">
        <f t="shared" si="29"/>
        <v/>
      </c>
      <c r="K307" s="4">
        <v>13.45</v>
      </c>
      <c r="L307" s="3">
        <f t="shared" si="30"/>
        <v>14.122499999999999</v>
      </c>
      <c r="M307" s="83" t="s">
        <v>5465</v>
      </c>
      <c r="N307" s="3">
        <f t="shared" si="31"/>
        <v>42.839999999999996</v>
      </c>
      <c r="O307" s="21">
        <v>2.0479166666666666E-3</v>
      </c>
      <c r="P307" s="21">
        <f t="shared" si="32"/>
        <v>2.155701754385965E-3</v>
      </c>
      <c r="Q307" s="20">
        <v>9.3087121212121198E-4</v>
      </c>
      <c r="R307" s="20">
        <f t="shared" si="33"/>
        <v>7.2607954545454538E-4</v>
      </c>
      <c r="S307" s="75"/>
    </row>
    <row r="308" spans="1:19" x14ac:dyDescent="0.3">
      <c r="A308" s="79">
        <v>694</v>
      </c>
      <c r="B308" s="76" t="s">
        <v>168</v>
      </c>
      <c r="C308" s="94">
        <f t="shared" si="28"/>
        <v>8.16</v>
      </c>
      <c r="D308">
        <f t="shared" si="34"/>
        <v>6.9799999999999995</v>
      </c>
      <c r="E308" s="81">
        <v>6.9799999999999995</v>
      </c>
      <c r="I308" s="75"/>
      <c r="J308" t="str">
        <f t="shared" si="29"/>
        <v/>
      </c>
      <c r="K308" s="4">
        <v>13.44</v>
      </c>
      <c r="L308" s="3">
        <f t="shared" si="30"/>
        <v>14.112</v>
      </c>
      <c r="M308" s="83" t="s">
        <v>5466</v>
      </c>
      <c r="N308" s="3">
        <f t="shared" si="31"/>
        <v>42.787499999999994</v>
      </c>
      <c r="O308" s="21">
        <v>2.0490740740740743E-3</v>
      </c>
      <c r="P308" s="21">
        <f t="shared" si="32"/>
        <v>2.15692007797271E-3</v>
      </c>
      <c r="Q308" s="20">
        <v>9.3139730639730644E-4</v>
      </c>
      <c r="R308" s="20">
        <f t="shared" si="33"/>
        <v>7.2648989898989899E-4</v>
      </c>
      <c r="S308" s="75"/>
    </row>
    <row r="309" spans="1:19" x14ac:dyDescent="0.3">
      <c r="A309" s="79">
        <v>693</v>
      </c>
      <c r="B309" s="75"/>
      <c r="C309" s="94" t="str">
        <f t="shared" si="28"/>
        <v/>
      </c>
      <c r="D309" t="str">
        <f t="shared" si="34"/>
        <v/>
      </c>
      <c r="E309" s="81" t="s">
        <v>5160</v>
      </c>
      <c r="I309" s="75"/>
      <c r="J309" t="str">
        <f t="shared" si="29"/>
        <v/>
      </c>
      <c r="K309" s="4">
        <v>13.42</v>
      </c>
      <c r="L309" s="3">
        <f t="shared" si="30"/>
        <v>14.090999999999999</v>
      </c>
      <c r="M309" s="83" t="s">
        <v>5467</v>
      </c>
      <c r="N309" s="3">
        <f t="shared" si="31"/>
        <v>42.734999999999999</v>
      </c>
      <c r="O309" s="21">
        <v>2.0502314814814819E-3</v>
      </c>
      <c r="P309" s="21">
        <f t="shared" si="32"/>
        <v>2.1581384015594545E-3</v>
      </c>
      <c r="Q309" s="20">
        <v>9.3192340067340079E-4</v>
      </c>
      <c r="R309" s="20">
        <f t="shared" si="33"/>
        <v>7.269002525252526E-4</v>
      </c>
      <c r="S309" s="76" t="s">
        <v>3968</v>
      </c>
    </row>
    <row r="310" spans="1:19" x14ac:dyDescent="0.3">
      <c r="A310" s="79">
        <v>692</v>
      </c>
      <c r="B310" s="76" t="s">
        <v>164</v>
      </c>
      <c r="C310" s="94">
        <f t="shared" si="28"/>
        <v>8.17</v>
      </c>
      <c r="D310">
        <f t="shared" si="34"/>
        <v>6.99</v>
      </c>
      <c r="E310" s="81">
        <v>6.99</v>
      </c>
      <c r="I310" s="75"/>
      <c r="J310" t="str">
        <f t="shared" si="29"/>
        <v/>
      </c>
      <c r="K310" s="4">
        <v>13.4</v>
      </c>
      <c r="L310" s="3">
        <f t="shared" si="30"/>
        <v>14.07</v>
      </c>
      <c r="M310" s="83" t="s">
        <v>2279</v>
      </c>
      <c r="N310" s="3">
        <f t="shared" si="31"/>
        <v>42.69</v>
      </c>
      <c r="O310" s="21">
        <v>2.0513888888888891E-3</v>
      </c>
      <c r="P310" s="21">
        <f t="shared" si="32"/>
        <v>2.159356725146199E-3</v>
      </c>
      <c r="Q310" s="20">
        <v>9.3244949494949493E-4</v>
      </c>
      <c r="R310" s="20">
        <f t="shared" si="33"/>
        <v>7.27310606060606E-4</v>
      </c>
      <c r="S310" s="75"/>
    </row>
    <row r="311" spans="1:19" x14ac:dyDescent="0.3">
      <c r="A311" s="79">
        <v>691</v>
      </c>
      <c r="B311" s="75"/>
      <c r="C311" s="94" t="str">
        <f t="shared" si="28"/>
        <v/>
      </c>
      <c r="D311" t="str">
        <f t="shared" si="34"/>
        <v/>
      </c>
      <c r="E311" s="81" t="s">
        <v>5160</v>
      </c>
      <c r="I311" s="75"/>
      <c r="J311" t="str">
        <f t="shared" si="29"/>
        <v/>
      </c>
      <c r="K311" s="4">
        <v>13.39</v>
      </c>
      <c r="L311" s="3">
        <f t="shared" si="30"/>
        <v>14.0595</v>
      </c>
      <c r="M311" s="83" t="s">
        <v>5468</v>
      </c>
      <c r="N311" s="3">
        <f t="shared" si="31"/>
        <v>42.637500000000003</v>
      </c>
      <c r="O311" s="21">
        <v>2.0525462962962967E-3</v>
      </c>
      <c r="P311" s="21">
        <f t="shared" si="32"/>
        <v>2.160575048732944E-3</v>
      </c>
      <c r="Q311" s="20">
        <v>9.3297558922558928E-4</v>
      </c>
      <c r="R311" s="20">
        <f t="shared" si="33"/>
        <v>7.2772095959595961E-4</v>
      </c>
      <c r="S311" s="75"/>
    </row>
    <row r="312" spans="1:19" x14ac:dyDescent="0.3">
      <c r="A312" s="79">
        <v>690</v>
      </c>
      <c r="B312" s="75"/>
      <c r="C312" s="94" t="str">
        <f t="shared" si="28"/>
        <v/>
      </c>
      <c r="D312" t="str">
        <f t="shared" si="34"/>
        <v/>
      </c>
      <c r="E312" s="81" t="s">
        <v>5160</v>
      </c>
      <c r="I312" s="75"/>
      <c r="J312" t="str">
        <f t="shared" si="29"/>
        <v/>
      </c>
      <c r="K312" s="4">
        <v>13.37</v>
      </c>
      <c r="L312" s="3">
        <f t="shared" si="30"/>
        <v>14.038499999999999</v>
      </c>
      <c r="M312" s="83" t="s">
        <v>5469</v>
      </c>
      <c r="N312" s="3">
        <f t="shared" si="31"/>
        <v>42.585000000000001</v>
      </c>
      <c r="O312" s="21">
        <v>2.0537037037037039E-3</v>
      </c>
      <c r="P312" s="21">
        <f t="shared" si="32"/>
        <v>2.1617933723196885E-3</v>
      </c>
      <c r="Q312" s="20">
        <v>9.3350168350168352E-4</v>
      </c>
      <c r="R312" s="20">
        <f t="shared" si="33"/>
        <v>7.2813131313131311E-4</v>
      </c>
      <c r="S312" s="75"/>
    </row>
    <row r="313" spans="1:19" x14ac:dyDescent="0.3">
      <c r="A313" s="79">
        <v>689</v>
      </c>
      <c r="B313" s="75"/>
      <c r="C313" s="94" t="str">
        <f t="shared" si="28"/>
        <v/>
      </c>
      <c r="D313" t="str">
        <f t="shared" si="34"/>
        <v/>
      </c>
      <c r="E313" s="81" t="s">
        <v>5160</v>
      </c>
      <c r="I313" s="75"/>
      <c r="J313" t="str">
        <f t="shared" si="29"/>
        <v/>
      </c>
      <c r="K313" s="4">
        <v>13.35</v>
      </c>
      <c r="L313" s="3">
        <f t="shared" si="30"/>
        <v>14.0175</v>
      </c>
      <c r="M313" s="83" t="s">
        <v>2290</v>
      </c>
      <c r="N313" s="3">
        <f t="shared" si="31"/>
        <v>42.54</v>
      </c>
      <c r="O313" s="21">
        <v>2.0548611111111115E-3</v>
      </c>
      <c r="P313" s="21">
        <f t="shared" si="32"/>
        <v>2.163011695906433E-3</v>
      </c>
      <c r="Q313" s="20">
        <v>9.3402777777777787E-4</v>
      </c>
      <c r="R313" s="20">
        <f t="shared" si="33"/>
        <v>7.2854166666666673E-4</v>
      </c>
      <c r="S313" s="75"/>
    </row>
    <row r="314" spans="1:19" x14ac:dyDescent="0.3">
      <c r="A314" s="79">
        <v>688</v>
      </c>
      <c r="B314" s="76" t="s">
        <v>160</v>
      </c>
      <c r="C314" s="94">
        <f t="shared" si="28"/>
        <v>8.18</v>
      </c>
      <c r="D314">
        <f t="shared" si="34"/>
        <v>7</v>
      </c>
      <c r="E314" s="81">
        <v>7</v>
      </c>
      <c r="I314" s="75"/>
      <c r="J314" t="str">
        <f t="shared" si="29"/>
        <v/>
      </c>
      <c r="K314" s="4">
        <v>13.34</v>
      </c>
      <c r="L314" s="3">
        <f t="shared" si="30"/>
        <v>14.007</v>
      </c>
      <c r="M314" s="83" t="s">
        <v>5470</v>
      </c>
      <c r="N314" s="3">
        <f t="shared" si="31"/>
        <v>42.487499999999997</v>
      </c>
      <c r="O314" s="21">
        <v>2.0560185185185187E-3</v>
      </c>
      <c r="P314" s="21">
        <f t="shared" si="32"/>
        <v>2.1642300194931775E-3</v>
      </c>
      <c r="Q314" s="20">
        <v>9.3455387205387201E-4</v>
      </c>
      <c r="R314" s="20">
        <f t="shared" si="33"/>
        <v>7.2895202020202012E-4</v>
      </c>
      <c r="S314" s="76" t="s">
        <v>5118</v>
      </c>
    </row>
    <row r="315" spans="1:19" x14ac:dyDescent="0.3">
      <c r="A315" s="79">
        <v>687</v>
      </c>
      <c r="B315" s="75"/>
      <c r="C315" s="94" t="str">
        <f t="shared" si="28"/>
        <v/>
      </c>
      <c r="D315" t="str">
        <f t="shared" si="34"/>
        <v/>
      </c>
      <c r="E315" s="81" t="s">
        <v>5160</v>
      </c>
      <c r="I315" s="83" t="s">
        <v>520</v>
      </c>
      <c r="J315">
        <f t="shared" si="29"/>
        <v>1.3370500000000001</v>
      </c>
      <c r="K315" s="4">
        <v>13.32</v>
      </c>
      <c r="L315" s="3">
        <f t="shared" si="30"/>
        <v>13.986000000000001</v>
      </c>
      <c r="M315" s="83" t="s">
        <v>5471</v>
      </c>
      <c r="N315" s="3">
        <f t="shared" si="31"/>
        <v>42.435000000000002</v>
      </c>
      <c r="O315" s="21">
        <v>2.0571759259259263E-3</v>
      </c>
      <c r="P315" s="21">
        <f t="shared" si="32"/>
        <v>2.1654483430799225E-3</v>
      </c>
      <c r="Q315" s="20">
        <v>9.3507996632996636E-4</v>
      </c>
      <c r="R315" s="20">
        <f t="shared" si="33"/>
        <v>7.2936237373737373E-4</v>
      </c>
      <c r="S315" s="75"/>
    </row>
    <row r="316" spans="1:19" x14ac:dyDescent="0.3">
      <c r="A316" s="79">
        <v>686</v>
      </c>
      <c r="B316" s="76" t="s">
        <v>157</v>
      </c>
      <c r="C316" s="94">
        <f t="shared" si="28"/>
        <v>8.19</v>
      </c>
      <c r="D316">
        <f t="shared" si="34"/>
        <v>7.01</v>
      </c>
      <c r="E316" s="81">
        <v>7.01</v>
      </c>
      <c r="I316" s="75"/>
      <c r="J316" t="str">
        <f t="shared" si="29"/>
        <v/>
      </c>
      <c r="K316" s="4">
        <v>13.3</v>
      </c>
      <c r="L316" s="3">
        <f t="shared" si="30"/>
        <v>13.965</v>
      </c>
      <c r="M316" s="83" t="s">
        <v>5472</v>
      </c>
      <c r="N316" s="3">
        <f t="shared" si="31"/>
        <v>42.39</v>
      </c>
      <c r="O316" s="21">
        <v>2.0583333333333335E-3</v>
      </c>
      <c r="P316" s="21">
        <f t="shared" si="32"/>
        <v>2.166666666666667E-3</v>
      </c>
      <c r="Q316" s="20">
        <v>9.356060606060606E-4</v>
      </c>
      <c r="R316" s="20">
        <f t="shared" si="33"/>
        <v>7.2977272727272724E-4</v>
      </c>
      <c r="S316" s="76" t="s">
        <v>3964</v>
      </c>
    </row>
    <row r="317" spans="1:19" x14ac:dyDescent="0.3">
      <c r="A317" s="79">
        <v>685</v>
      </c>
      <c r="B317" s="75"/>
      <c r="C317" s="94" t="str">
        <f t="shared" si="28"/>
        <v/>
      </c>
      <c r="D317" t="str">
        <f t="shared" si="34"/>
        <v/>
      </c>
      <c r="E317" s="81" t="s">
        <v>5160</v>
      </c>
      <c r="I317" s="75"/>
      <c r="J317" t="str">
        <f t="shared" si="29"/>
        <v/>
      </c>
      <c r="K317" s="4">
        <v>13.29</v>
      </c>
      <c r="L317" s="3">
        <f t="shared" si="30"/>
        <v>13.954499999999999</v>
      </c>
      <c r="M317" s="83" t="s">
        <v>2316</v>
      </c>
      <c r="N317" s="3">
        <f t="shared" si="31"/>
        <v>42.337500000000006</v>
      </c>
      <c r="O317" s="21">
        <v>2.0594907407407411E-3</v>
      </c>
      <c r="P317" s="21">
        <f t="shared" si="32"/>
        <v>2.167884990253412E-3</v>
      </c>
      <c r="Q317" s="20">
        <v>9.3613215488215495E-4</v>
      </c>
      <c r="R317" s="20">
        <f t="shared" si="33"/>
        <v>7.3018308080808085E-4</v>
      </c>
      <c r="S317" s="75"/>
    </row>
    <row r="318" spans="1:19" x14ac:dyDescent="0.3">
      <c r="A318" s="79">
        <v>684</v>
      </c>
      <c r="B318" s="75"/>
      <c r="C318" s="94" t="str">
        <f t="shared" si="28"/>
        <v/>
      </c>
      <c r="D318" t="str">
        <f t="shared" si="34"/>
        <v/>
      </c>
      <c r="E318" s="81" t="s">
        <v>5160</v>
      </c>
      <c r="I318" s="75"/>
      <c r="J318" t="str">
        <f t="shared" si="29"/>
        <v/>
      </c>
      <c r="K318" s="4">
        <v>13.27</v>
      </c>
      <c r="L318" s="3">
        <f t="shared" si="30"/>
        <v>13.933499999999999</v>
      </c>
      <c r="M318" s="83" t="s">
        <v>5473</v>
      </c>
      <c r="N318" s="3">
        <f t="shared" si="31"/>
        <v>42.285000000000004</v>
      </c>
      <c r="O318" s="21">
        <v>2.0606481481481483E-3</v>
      </c>
      <c r="P318" s="21">
        <f t="shared" si="32"/>
        <v>2.169103313840156E-3</v>
      </c>
      <c r="Q318" s="20">
        <v>9.3665824915824909E-4</v>
      </c>
      <c r="R318" s="20">
        <f t="shared" si="33"/>
        <v>7.3059343434343424E-4</v>
      </c>
      <c r="S318" s="75"/>
    </row>
    <row r="319" spans="1:19" x14ac:dyDescent="0.3">
      <c r="A319" s="79">
        <v>683</v>
      </c>
      <c r="B319" s="76" t="s">
        <v>154</v>
      </c>
      <c r="C319" s="94">
        <f t="shared" si="28"/>
        <v>8.1999999999999993</v>
      </c>
      <c r="D319">
        <f t="shared" si="34"/>
        <v>7.02</v>
      </c>
      <c r="E319" s="81">
        <v>7.02</v>
      </c>
      <c r="I319" s="75"/>
      <c r="J319" t="str">
        <f t="shared" si="29"/>
        <v/>
      </c>
      <c r="K319" s="4">
        <v>13.26</v>
      </c>
      <c r="L319" s="3">
        <f t="shared" si="30"/>
        <v>13.923</v>
      </c>
      <c r="M319" s="83" t="s">
        <v>5474</v>
      </c>
      <c r="N319" s="3">
        <f t="shared" si="31"/>
        <v>42.24</v>
      </c>
      <c r="O319" s="21">
        <v>2.0618055555555559E-3</v>
      </c>
      <c r="P319" s="21">
        <f t="shared" si="32"/>
        <v>2.170321637426901E-3</v>
      </c>
      <c r="Q319" s="20">
        <v>9.3718434343434355E-4</v>
      </c>
      <c r="R319" s="20">
        <f t="shared" si="33"/>
        <v>7.3100378787878796E-4</v>
      </c>
      <c r="S319" s="76" t="s">
        <v>4861</v>
      </c>
    </row>
    <row r="320" spans="1:19" x14ac:dyDescent="0.3">
      <c r="A320" s="79">
        <v>682</v>
      </c>
      <c r="B320" s="75"/>
      <c r="C320" s="94" t="str">
        <f t="shared" si="28"/>
        <v/>
      </c>
      <c r="D320" t="str">
        <f t="shared" si="34"/>
        <v/>
      </c>
      <c r="E320" s="81" t="s">
        <v>5160</v>
      </c>
      <c r="I320" s="75"/>
      <c r="J320" t="str">
        <f t="shared" si="29"/>
        <v/>
      </c>
      <c r="K320" s="4">
        <v>13.24</v>
      </c>
      <c r="L320" s="3">
        <f t="shared" si="30"/>
        <v>13.902000000000001</v>
      </c>
      <c r="M320" s="83" t="s">
        <v>2314</v>
      </c>
      <c r="N320" s="3">
        <f t="shared" si="31"/>
        <v>42.1875</v>
      </c>
      <c r="O320" s="21">
        <v>2.0630787037037037E-3</v>
      </c>
      <c r="P320" s="21">
        <f t="shared" si="32"/>
        <v>2.1716617933723197E-3</v>
      </c>
      <c r="Q320" s="20">
        <v>9.3776304713804703E-4</v>
      </c>
      <c r="R320" s="20">
        <f t="shared" si="33"/>
        <v>7.3145517676767666E-4</v>
      </c>
      <c r="S320" s="75"/>
    </row>
    <row r="321" spans="1:19" x14ac:dyDescent="0.3">
      <c r="A321" s="79">
        <v>681</v>
      </c>
      <c r="B321" s="75"/>
      <c r="C321" s="94" t="str">
        <f t="shared" si="28"/>
        <v/>
      </c>
      <c r="D321" t="str">
        <f t="shared" si="34"/>
        <v/>
      </c>
      <c r="E321" s="81" t="s">
        <v>5160</v>
      </c>
      <c r="I321" s="75"/>
      <c r="J321" t="str">
        <f t="shared" si="29"/>
        <v/>
      </c>
      <c r="K321" s="4">
        <v>13.22</v>
      </c>
      <c r="L321" s="3">
        <f t="shared" si="30"/>
        <v>13.881</v>
      </c>
      <c r="M321" s="83" t="s">
        <v>5475</v>
      </c>
      <c r="N321" s="3">
        <f t="shared" si="31"/>
        <v>42.134999999999998</v>
      </c>
      <c r="O321" s="21">
        <v>2.0642361111111113E-3</v>
      </c>
      <c r="P321" s="21">
        <f t="shared" si="32"/>
        <v>2.1728801169590647E-3</v>
      </c>
      <c r="Q321" s="20">
        <v>9.3828914141414138E-4</v>
      </c>
      <c r="R321" s="20">
        <f t="shared" si="33"/>
        <v>7.3186553030303017E-4</v>
      </c>
      <c r="S321" s="75"/>
    </row>
    <row r="322" spans="1:19" x14ac:dyDescent="0.3">
      <c r="A322" s="79">
        <v>680</v>
      </c>
      <c r="B322" s="76" t="s">
        <v>148</v>
      </c>
      <c r="C322" s="94">
        <f t="shared" si="28"/>
        <v>8.2200000000000006</v>
      </c>
      <c r="D322">
        <f t="shared" si="34"/>
        <v>7.0299999999999994</v>
      </c>
      <c r="E322" s="81">
        <v>7.0299999999999994</v>
      </c>
      <c r="I322" s="75"/>
      <c r="J322" t="str">
        <f t="shared" si="29"/>
        <v/>
      </c>
      <c r="K322" s="4">
        <v>13.21</v>
      </c>
      <c r="L322" s="3">
        <f t="shared" si="30"/>
        <v>13.870500000000002</v>
      </c>
      <c r="M322" s="83" t="s">
        <v>5476</v>
      </c>
      <c r="N322" s="3">
        <f t="shared" si="31"/>
        <v>42.089999999999996</v>
      </c>
      <c r="O322" s="21">
        <v>2.0653935185185185E-3</v>
      </c>
      <c r="P322" s="21">
        <f t="shared" si="32"/>
        <v>2.1740984405458092E-3</v>
      </c>
      <c r="Q322" s="20">
        <v>9.3881523569023563E-4</v>
      </c>
      <c r="R322" s="20">
        <f t="shared" si="33"/>
        <v>7.3227588383838378E-4</v>
      </c>
      <c r="S322" s="75"/>
    </row>
    <row r="323" spans="1:19" x14ac:dyDescent="0.3">
      <c r="A323" s="79">
        <v>679</v>
      </c>
      <c r="B323" s="75"/>
      <c r="C323" s="94" t="str">
        <f t="shared" ref="C323:C386" si="35">IF(B323="","",ROUNDUP(B323/0.9,2))</f>
        <v/>
      </c>
      <c r="D323" t="str">
        <f t="shared" si="34"/>
        <v/>
      </c>
      <c r="E323" s="81" t="s">
        <v>5160</v>
      </c>
      <c r="I323" s="83" t="s">
        <v>534</v>
      </c>
      <c r="J323">
        <f t="shared" ref="J323:J386" si="36">IF(I323="","",I323-I323*0.285)</f>
        <v>1.3299000000000001</v>
      </c>
      <c r="K323" s="4">
        <v>13.19</v>
      </c>
      <c r="L323" s="3">
        <f t="shared" ref="L323:L386" si="37">IF(K323="","",K323+K323*0.05)</f>
        <v>13.849499999999999</v>
      </c>
      <c r="M323" s="83" t="s">
        <v>2324</v>
      </c>
      <c r="N323" s="3">
        <f t="shared" ref="N323:N386" si="38">IF(M323="","",M323-M323*0.25)</f>
        <v>42.037499999999994</v>
      </c>
      <c r="O323" s="21">
        <v>2.0665509259259261E-3</v>
      </c>
      <c r="P323" s="21">
        <f t="shared" ref="P323:P386" si="39">O323/0.95</f>
        <v>2.1753167641325537E-3</v>
      </c>
      <c r="Q323" s="20">
        <v>9.3934132996632998E-4</v>
      </c>
      <c r="R323" s="20">
        <f t="shared" ref="R323:R386" si="40">(Q323/5)*3.9</f>
        <v>7.3268623737373728E-4</v>
      </c>
      <c r="S323" s="75"/>
    </row>
    <row r="324" spans="1:19" x14ac:dyDescent="0.3">
      <c r="A324" s="79">
        <v>678</v>
      </c>
      <c r="B324" s="76" t="s">
        <v>145</v>
      </c>
      <c r="C324" s="94">
        <f t="shared" si="35"/>
        <v>8.23</v>
      </c>
      <c r="D324">
        <f t="shared" si="34"/>
        <v>7.03</v>
      </c>
      <c r="E324" s="81">
        <v>7.03</v>
      </c>
      <c r="I324" s="75"/>
      <c r="J324" t="str">
        <f t="shared" si="36"/>
        <v/>
      </c>
      <c r="K324" s="4">
        <v>13.17</v>
      </c>
      <c r="L324" s="3">
        <f t="shared" si="37"/>
        <v>13.8285</v>
      </c>
      <c r="M324" s="83" t="s">
        <v>5477</v>
      </c>
      <c r="N324" s="3">
        <f t="shared" si="38"/>
        <v>41.984999999999999</v>
      </c>
      <c r="O324" s="21">
        <v>2.0677083333333333E-3</v>
      </c>
      <c r="P324" s="21">
        <f t="shared" si="39"/>
        <v>2.1765350877192982E-3</v>
      </c>
      <c r="Q324" s="20">
        <v>9.3986742424242411E-4</v>
      </c>
      <c r="R324" s="20">
        <f t="shared" si="40"/>
        <v>7.3309659090909079E-4</v>
      </c>
      <c r="S324" s="76" t="s">
        <v>3959</v>
      </c>
    </row>
    <row r="325" spans="1:19" x14ac:dyDescent="0.3">
      <c r="A325" s="79">
        <v>677</v>
      </c>
      <c r="B325" s="75"/>
      <c r="C325" s="94" t="str">
        <f t="shared" si="35"/>
        <v/>
      </c>
      <c r="D325" t="str">
        <f t="shared" ref="D325:D388" si="41">IF(B325="","",ROUNDUP(B325*0.95,2))</f>
        <v/>
      </c>
      <c r="E325" s="81" t="s">
        <v>5160</v>
      </c>
      <c r="I325" s="75"/>
      <c r="J325" t="str">
        <f t="shared" si="36"/>
        <v/>
      </c>
      <c r="K325" s="4">
        <v>13.16</v>
      </c>
      <c r="L325" s="3">
        <f t="shared" si="37"/>
        <v>13.818</v>
      </c>
      <c r="M325" s="83" t="s">
        <v>5478</v>
      </c>
      <c r="N325" s="3">
        <f t="shared" si="38"/>
        <v>41.94</v>
      </c>
      <c r="O325" s="21">
        <v>2.0688657407407409E-3</v>
      </c>
      <c r="P325" s="21">
        <f t="shared" si="39"/>
        <v>2.1777534113060432E-3</v>
      </c>
      <c r="Q325" s="20">
        <v>9.4039351851851847E-4</v>
      </c>
      <c r="R325" s="20">
        <f t="shared" si="40"/>
        <v>7.335069444444444E-4</v>
      </c>
      <c r="S325" s="75"/>
    </row>
    <row r="326" spans="1:19" x14ac:dyDescent="0.3">
      <c r="A326" s="79">
        <v>676</v>
      </c>
      <c r="B326" s="76" t="s">
        <v>140</v>
      </c>
      <c r="C326" s="94">
        <f t="shared" si="35"/>
        <v>8.24</v>
      </c>
      <c r="D326">
        <f t="shared" si="41"/>
        <v>7.04</v>
      </c>
      <c r="E326" s="81">
        <v>7.04</v>
      </c>
      <c r="I326" s="75"/>
      <c r="J326" t="str">
        <f t="shared" si="36"/>
        <v/>
      </c>
      <c r="K326" s="4">
        <v>13.14</v>
      </c>
      <c r="L326" s="3">
        <f t="shared" si="37"/>
        <v>13.797000000000001</v>
      </c>
      <c r="M326" s="83" t="s">
        <v>2338</v>
      </c>
      <c r="N326" s="3">
        <f t="shared" si="38"/>
        <v>41.887500000000003</v>
      </c>
      <c r="O326" s="21">
        <v>2.0700231481481481E-3</v>
      </c>
      <c r="P326" s="21">
        <f t="shared" si="39"/>
        <v>2.1789717348927877E-3</v>
      </c>
      <c r="Q326" s="20">
        <v>9.4091961279461271E-4</v>
      </c>
      <c r="R326" s="20">
        <f t="shared" si="40"/>
        <v>7.339172979797979E-4</v>
      </c>
      <c r="S326" s="75"/>
    </row>
    <row r="327" spans="1:19" x14ac:dyDescent="0.3">
      <c r="A327" s="79">
        <v>675</v>
      </c>
      <c r="B327" s="75"/>
      <c r="C327" s="94" t="str">
        <f t="shared" si="35"/>
        <v/>
      </c>
      <c r="D327" t="str">
        <f t="shared" si="41"/>
        <v/>
      </c>
      <c r="E327" s="81" t="s">
        <v>5160</v>
      </c>
      <c r="I327" s="75"/>
      <c r="J327" t="str">
        <f t="shared" si="36"/>
        <v/>
      </c>
      <c r="K327" s="4">
        <v>13.12</v>
      </c>
      <c r="L327" s="3">
        <f t="shared" si="37"/>
        <v>13.776</v>
      </c>
      <c r="M327" s="83" t="s">
        <v>5479</v>
      </c>
      <c r="N327" s="3">
        <f t="shared" si="38"/>
        <v>41.835000000000001</v>
      </c>
      <c r="O327" s="21">
        <v>2.0711805555555557E-3</v>
      </c>
      <c r="P327" s="21">
        <f t="shared" si="39"/>
        <v>2.1801900584795322E-3</v>
      </c>
      <c r="Q327" s="20">
        <v>9.4144570707070706E-4</v>
      </c>
      <c r="R327" s="20">
        <f t="shared" si="40"/>
        <v>7.3432765151515151E-4</v>
      </c>
      <c r="S327" s="76" t="s">
        <v>3954</v>
      </c>
    </row>
    <row r="328" spans="1:19" x14ac:dyDescent="0.3">
      <c r="A328" s="79">
        <v>674</v>
      </c>
      <c r="B328" s="75"/>
      <c r="C328" s="94" t="str">
        <f t="shared" si="35"/>
        <v/>
      </c>
      <c r="D328" t="str">
        <f t="shared" si="41"/>
        <v/>
      </c>
      <c r="E328" s="81" t="s">
        <v>5160</v>
      </c>
      <c r="I328" s="75"/>
      <c r="J328" t="str">
        <f t="shared" si="36"/>
        <v/>
      </c>
      <c r="K328" s="4">
        <v>13.11</v>
      </c>
      <c r="L328" s="3">
        <f t="shared" si="37"/>
        <v>13.765499999999999</v>
      </c>
      <c r="M328" s="83" t="s">
        <v>5480</v>
      </c>
      <c r="N328" s="3">
        <f t="shared" si="38"/>
        <v>41.782499999999999</v>
      </c>
      <c r="O328" s="21">
        <v>2.0723379629629629E-3</v>
      </c>
      <c r="P328" s="21">
        <f t="shared" si="39"/>
        <v>2.1814083820662768E-3</v>
      </c>
      <c r="Q328" s="20">
        <v>9.419718013468012E-4</v>
      </c>
      <c r="R328" s="20">
        <f t="shared" si="40"/>
        <v>7.3473800505050491E-4</v>
      </c>
      <c r="S328" s="75"/>
    </row>
    <row r="329" spans="1:19" x14ac:dyDescent="0.3">
      <c r="A329" s="79">
        <v>673</v>
      </c>
      <c r="B329" s="75"/>
      <c r="C329" s="94" t="str">
        <f t="shared" si="35"/>
        <v/>
      </c>
      <c r="D329" t="str">
        <f t="shared" si="41"/>
        <v/>
      </c>
      <c r="E329" s="81" t="s">
        <v>5160</v>
      </c>
      <c r="I329" s="75"/>
      <c r="J329" t="str">
        <f t="shared" si="36"/>
        <v/>
      </c>
      <c r="K329" s="4">
        <v>13.09</v>
      </c>
      <c r="L329" s="3">
        <f t="shared" si="37"/>
        <v>13.7445</v>
      </c>
      <c r="M329" s="83" t="s">
        <v>2351</v>
      </c>
      <c r="N329" s="3">
        <f t="shared" si="38"/>
        <v>41.737499999999997</v>
      </c>
      <c r="O329" s="21">
        <v>2.0736111111111111E-3</v>
      </c>
      <c r="P329" s="21">
        <f t="shared" si="39"/>
        <v>2.1827485380116959E-3</v>
      </c>
      <c r="Q329" s="20">
        <v>9.42550505050505E-4</v>
      </c>
      <c r="R329" s="20">
        <f t="shared" si="40"/>
        <v>7.3518939393939383E-4</v>
      </c>
      <c r="S329" s="76" t="s">
        <v>5119</v>
      </c>
    </row>
    <row r="330" spans="1:19" x14ac:dyDescent="0.3">
      <c r="A330" s="79">
        <v>672</v>
      </c>
      <c r="B330" s="76" t="s">
        <v>137</v>
      </c>
      <c r="C330" s="94">
        <f t="shared" si="35"/>
        <v>8.25</v>
      </c>
      <c r="D330">
        <f t="shared" si="41"/>
        <v>7.05</v>
      </c>
      <c r="E330" s="81">
        <v>7.05</v>
      </c>
      <c r="I330" s="75"/>
      <c r="J330" t="str">
        <f t="shared" si="36"/>
        <v/>
      </c>
      <c r="K330" s="4">
        <v>13.07</v>
      </c>
      <c r="L330" s="3">
        <f t="shared" si="37"/>
        <v>13.7235</v>
      </c>
      <c r="M330" s="83" t="s">
        <v>5481</v>
      </c>
      <c r="N330" s="3">
        <f t="shared" si="38"/>
        <v>41.685000000000002</v>
      </c>
      <c r="O330" s="21">
        <v>2.0747685185185188E-3</v>
      </c>
      <c r="P330" s="21">
        <f t="shared" si="39"/>
        <v>2.1839668615984409E-3</v>
      </c>
      <c r="Q330" s="20">
        <v>9.4307659932659936E-4</v>
      </c>
      <c r="R330" s="20">
        <f t="shared" si="40"/>
        <v>7.3559974747474755E-4</v>
      </c>
      <c r="S330" s="75"/>
    </row>
    <row r="331" spans="1:19" x14ac:dyDescent="0.3">
      <c r="A331" s="79">
        <v>671</v>
      </c>
      <c r="B331" s="75"/>
      <c r="C331" s="94" t="str">
        <f t="shared" si="35"/>
        <v/>
      </c>
      <c r="D331" t="str">
        <f t="shared" si="41"/>
        <v/>
      </c>
      <c r="E331" s="81" t="s">
        <v>5160</v>
      </c>
      <c r="I331" s="75"/>
      <c r="J331" t="str">
        <f t="shared" si="36"/>
        <v/>
      </c>
      <c r="K331" s="4">
        <v>13.06</v>
      </c>
      <c r="L331" s="3">
        <f t="shared" si="37"/>
        <v>13.713000000000001</v>
      </c>
      <c r="M331" s="83" t="s">
        <v>5482</v>
      </c>
      <c r="N331" s="3">
        <f t="shared" si="38"/>
        <v>41.6325</v>
      </c>
      <c r="O331" s="21">
        <v>2.0759259259259259E-3</v>
      </c>
      <c r="P331" s="21">
        <f t="shared" si="39"/>
        <v>2.1851851851851854E-3</v>
      </c>
      <c r="Q331" s="20">
        <v>9.4360269360269349E-4</v>
      </c>
      <c r="R331" s="20">
        <f t="shared" si="40"/>
        <v>7.3601010101010083E-4</v>
      </c>
      <c r="S331" s="75"/>
    </row>
    <row r="332" spans="1:19" x14ac:dyDescent="0.3">
      <c r="A332" s="79">
        <v>670</v>
      </c>
      <c r="B332" s="76" t="s">
        <v>132</v>
      </c>
      <c r="C332" s="94">
        <f t="shared" si="35"/>
        <v>8.26</v>
      </c>
      <c r="D332">
        <f t="shared" si="41"/>
        <v>7.06</v>
      </c>
      <c r="E332" s="81">
        <v>7.06</v>
      </c>
      <c r="I332" s="83" t="s">
        <v>551</v>
      </c>
      <c r="J332">
        <f t="shared" si="36"/>
        <v>1.3227500000000001</v>
      </c>
      <c r="K332" s="4">
        <v>13.04</v>
      </c>
      <c r="L332" s="3">
        <f t="shared" si="37"/>
        <v>13.691999999999998</v>
      </c>
      <c r="M332" s="83" t="s">
        <v>5483</v>
      </c>
      <c r="N332" s="3">
        <f t="shared" si="38"/>
        <v>41.587500000000006</v>
      </c>
      <c r="O332" s="21">
        <v>2.0770833333333336E-3</v>
      </c>
      <c r="P332" s="21">
        <f t="shared" si="39"/>
        <v>2.1864035087719304E-3</v>
      </c>
      <c r="Q332" s="20">
        <v>9.4412878787878795E-4</v>
      </c>
      <c r="R332" s="20">
        <f t="shared" si="40"/>
        <v>7.3642045454545466E-4</v>
      </c>
      <c r="S332" s="75"/>
    </row>
    <row r="333" spans="1:19" x14ac:dyDescent="0.3">
      <c r="A333" s="79">
        <v>669</v>
      </c>
      <c r="B333" s="75"/>
      <c r="C333" s="94" t="str">
        <f t="shared" si="35"/>
        <v/>
      </c>
      <c r="D333" t="str">
        <f t="shared" si="41"/>
        <v/>
      </c>
      <c r="E333" s="81" t="s">
        <v>5160</v>
      </c>
      <c r="I333" s="75"/>
      <c r="J333" t="str">
        <f t="shared" si="36"/>
        <v/>
      </c>
      <c r="K333" s="4">
        <v>13.03</v>
      </c>
      <c r="L333" s="3">
        <f t="shared" si="37"/>
        <v>13.6815</v>
      </c>
      <c r="M333" s="83" t="s">
        <v>2352</v>
      </c>
      <c r="N333" s="3">
        <f t="shared" si="38"/>
        <v>41.535000000000004</v>
      </c>
      <c r="O333" s="21">
        <v>2.0782407407407407E-3</v>
      </c>
      <c r="P333" s="21">
        <f t="shared" si="39"/>
        <v>2.1876218323586744E-3</v>
      </c>
      <c r="Q333" s="20">
        <v>9.4465488215488209E-4</v>
      </c>
      <c r="R333" s="20">
        <f t="shared" si="40"/>
        <v>7.3683080808080795E-4</v>
      </c>
      <c r="S333" s="75"/>
    </row>
    <row r="334" spans="1:19" x14ac:dyDescent="0.3">
      <c r="A334" s="79">
        <v>668</v>
      </c>
      <c r="B334" s="76" t="s">
        <v>129</v>
      </c>
      <c r="C334" s="94">
        <f t="shared" si="35"/>
        <v>8.27</v>
      </c>
      <c r="D334">
        <f t="shared" si="41"/>
        <v>7.0699999999999994</v>
      </c>
      <c r="E334" s="81">
        <v>7.0699999999999994</v>
      </c>
      <c r="I334" s="75"/>
      <c r="J334" t="str">
        <f t="shared" si="36"/>
        <v/>
      </c>
      <c r="K334" s="4">
        <v>13.01</v>
      </c>
      <c r="L334" s="3">
        <f t="shared" si="37"/>
        <v>13.660499999999999</v>
      </c>
      <c r="M334" s="83" t="s">
        <v>2371</v>
      </c>
      <c r="N334" s="3">
        <f t="shared" si="38"/>
        <v>41.482500000000002</v>
      </c>
      <c r="O334" s="21">
        <v>2.0793981481481484E-3</v>
      </c>
      <c r="P334" s="21">
        <f t="shared" si="39"/>
        <v>2.1888401559454194E-3</v>
      </c>
      <c r="Q334" s="20">
        <v>9.4518097643097644E-4</v>
      </c>
      <c r="R334" s="20">
        <f t="shared" si="40"/>
        <v>7.3724116161616167E-4</v>
      </c>
      <c r="S334" s="76" t="s">
        <v>3949</v>
      </c>
    </row>
    <row r="335" spans="1:19" x14ac:dyDescent="0.3">
      <c r="A335" s="79">
        <v>667</v>
      </c>
      <c r="B335" s="75"/>
      <c r="C335" s="94" t="str">
        <f t="shared" si="35"/>
        <v/>
      </c>
      <c r="D335" t="str">
        <f t="shared" si="41"/>
        <v/>
      </c>
      <c r="E335" s="81" t="s">
        <v>5160</v>
      </c>
      <c r="I335" s="75"/>
      <c r="J335" t="str">
        <f t="shared" si="36"/>
        <v/>
      </c>
      <c r="K335" s="4">
        <v>12.99</v>
      </c>
      <c r="L335" s="3">
        <f t="shared" si="37"/>
        <v>13.6395</v>
      </c>
      <c r="M335" s="83" t="s">
        <v>5484</v>
      </c>
      <c r="N335" s="3">
        <f t="shared" si="38"/>
        <v>41.4375</v>
      </c>
      <c r="O335" s="21">
        <v>2.0806712962962962E-3</v>
      </c>
      <c r="P335" s="21">
        <f t="shared" si="39"/>
        <v>2.1901803118908381E-3</v>
      </c>
      <c r="Q335" s="20">
        <v>9.4575968013468003E-4</v>
      </c>
      <c r="R335" s="20">
        <f t="shared" si="40"/>
        <v>7.3769255050505037E-4</v>
      </c>
      <c r="S335" s="75"/>
    </row>
    <row r="336" spans="1:19" x14ac:dyDescent="0.3">
      <c r="A336" s="79">
        <v>666</v>
      </c>
      <c r="B336" s="75"/>
      <c r="C336" s="94" t="str">
        <f t="shared" si="35"/>
        <v/>
      </c>
      <c r="D336" t="str">
        <f t="shared" si="41"/>
        <v/>
      </c>
      <c r="E336" s="81" t="s">
        <v>5160</v>
      </c>
      <c r="I336" s="75"/>
      <c r="J336" t="str">
        <f t="shared" si="36"/>
        <v/>
      </c>
      <c r="K336" s="4">
        <v>12.98</v>
      </c>
      <c r="L336" s="3">
        <f t="shared" si="37"/>
        <v>13.629000000000001</v>
      </c>
      <c r="M336" s="83" t="s">
        <v>2363</v>
      </c>
      <c r="N336" s="3">
        <f t="shared" si="38"/>
        <v>41.384999999999998</v>
      </c>
      <c r="O336" s="21">
        <v>2.0818287037037038E-3</v>
      </c>
      <c r="P336" s="21">
        <f t="shared" si="39"/>
        <v>2.1913986354775831E-3</v>
      </c>
      <c r="Q336" s="20">
        <v>9.4628577441077438E-4</v>
      </c>
      <c r="R336" s="20">
        <f t="shared" si="40"/>
        <v>7.3810290404040398E-4</v>
      </c>
      <c r="S336" s="76" t="s">
        <v>3944</v>
      </c>
    </row>
    <row r="337" spans="1:19" x14ac:dyDescent="0.3">
      <c r="A337" s="79">
        <v>665</v>
      </c>
      <c r="B337" s="76" t="s">
        <v>126</v>
      </c>
      <c r="C337" s="94">
        <f t="shared" si="35"/>
        <v>8.2799999999999994</v>
      </c>
      <c r="D337">
        <f t="shared" si="41"/>
        <v>7.08</v>
      </c>
      <c r="E337" s="81">
        <v>7.08</v>
      </c>
      <c r="I337" s="75"/>
      <c r="J337" t="str">
        <f t="shared" si="36"/>
        <v/>
      </c>
      <c r="K337" s="4">
        <v>12.96</v>
      </c>
      <c r="L337" s="3">
        <f t="shared" si="37"/>
        <v>13.608000000000001</v>
      </c>
      <c r="M337" s="83" t="s">
        <v>2380</v>
      </c>
      <c r="N337" s="3">
        <f t="shared" si="38"/>
        <v>41.332499999999996</v>
      </c>
      <c r="O337" s="21">
        <v>2.082986111111111E-3</v>
      </c>
      <c r="P337" s="21">
        <f t="shared" si="39"/>
        <v>2.1926169590643276E-3</v>
      </c>
      <c r="Q337" s="20">
        <v>9.4681186868686852E-4</v>
      </c>
      <c r="R337" s="20">
        <f t="shared" si="40"/>
        <v>7.3851325757575738E-4</v>
      </c>
      <c r="S337" s="75"/>
    </row>
    <row r="338" spans="1:19" x14ac:dyDescent="0.3">
      <c r="A338" s="79">
        <v>664</v>
      </c>
      <c r="B338" s="75"/>
      <c r="C338" s="94" t="str">
        <f t="shared" si="35"/>
        <v/>
      </c>
      <c r="D338" t="str">
        <f t="shared" si="41"/>
        <v/>
      </c>
      <c r="E338" s="81" t="s">
        <v>5160</v>
      </c>
      <c r="I338" s="75"/>
      <c r="J338" t="str">
        <f t="shared" si="36"/>
        <v/>
      </c>
      <c r="K338" s="4">
        <v>12.94</v>
      </c>
      <c r="L338" s="3">
        <f t="shared" si="37"/>
        <v>13.587</v>
      </c>
      <c r="M338" s="83" t="s">
        <v>5485</v>
      </c>
      <c r="N338" s="3">
        <f t="shared" si="38"/>
        <v>41.28</v>
      </c>
      <c r="O338" s="21">
        <v>2.0841435185185186E-3</v>
      </c>
      <c r="P338" s="21">
        <f t="shared" si="39"/>
        <v>2.1938352826510721E-3</v>
      </c>
      <c r="Q338" s="20">
        <v>9.4733796296296287E-4</v>
      </c>
      <c r="R338" s="20">
        <f t="shared" si="40"/>
        <v>7.389236111111111E-4</v>
      </c>
      <c r="S338" s="75"/>
    </row>
    <row r="339" spans="1:19" x14ac:dyDescent="0.3">
      <c r="A339" s="79">
        <v>663</v>
      </c>
      <c r="B339" s="76" t="s">
        <v>121</v>
      </c>
      <c r="C339" s="94">
        <f t="shared" si="35"/>
        <v>8.2899999999999991</v>
      </c>
      <c r="D339">
        <f t="shared" si="41"/>
        <v>7.09</v>
      </c>
      <c r="E339" s="81">
        <v>7.09</v>
      </c>
      <c r="I339" s="75"/>
      <c r="J339" t="str">
        <f t="shared" si="36"/>
        <v/>
      </c>
      <c r="K339" s="4">
        <v>12.93</v>
      </c>
      <c r="L339" s="3">
        <f t="shared" si="37"/>
        <v>13.576499999999999</v>
      </c>
      <c r="M339" s="83" t="s">
        <v>5486</v>
      </c>
      <c r="N339" s="3">
        <f t="shared" si="38"/>
        <v>41.234999999999999</v>
      </c>
      <c r="O339" s="21">
        <v>2.0853009259259258E-3</v>
      </c>
      <c r="P339" s="21">
        <f t="shared" si="39"/>
        <v>2.1950536062378167E-3</v>
      </c>
      <c r="Q339" s="20">
        <v>9.4786405723905711E-4</v>
      </c>
      <c r="R339" s="20">
        <f t="shared" si="40"/>
        <v>7.3933396464646449E-4</v>
      </c>
      <c r="S339" s="76" t="s">
        <v>4855</v>
      </c>
    </row>
    <row r="340" spans="1:19" x14ac:dyDescent="0.3">
      <c r="A340" s="79">
        <v>662</v>
      </c>
      <c r="B340" s="75"/>
      <c r="C340" s="94" t="str">
        <f t="shared" si="35"/>
        <v/>
      </c>
      <c r="D340" t="str">
        <f t="shared" si="41"/>
        <v/>
      </c>
      <c r="E340" s="81" t="s">
        <v>5160</v>
      </c>
      <c r="I340" s="75"/>
      <c r="J340" t="str">
        <f t="shared" si="36"/>
        <v/>
      </c>
      <c r="K340" s="4">
        <v>12.91</v>
      </c>
      <c r="L340" s="3">
        <f t="shared" si="37"/>
        <v>13.5555</v>
      </c>
      <c r="M340" s="83" t="s">
        <v>2392</v>
      </c>
      <c r="N340" s="3">
        <f t="shared" si="38"/>
        <v>41.182499999999997</v>
      </c>
      <c r="O340" s="21">
        <v>2.086574074074074E-3</v>
      </c>
      <c r="P340" s="21">
        <f t="shared" si="39"/>
        <v>2.1963937621832358E-3</v>
      </c>
      <c r="Q340" s="20">
        <v>9.4844276094276081E-4</v>
      </c>
      <c r="R340" s="20">
        <f t="shared" si="40"/>
        <v>7.3978535353535341E-4</v>
      </c>
      <c r="S340" s="75"/>
    </row>
    <row r="341" spans="1:19" x14ac:dyDescent="0.3">
      <c r="A341" s="79">
        <v>661</v>
      </c>
      <c r="B341" s="75"/>
      <c r="C341" s="94" t="str">
        <f t="shared" si="35"/>
        <v/>
      </c>
      <c r="D341" t="str">
        <f t="shared" si="41"/>
        <v/>
      </c>
      <c r="E341" s="81" t="s">
        <v>5160</v>
      </c>
      <c r="I341" s="83" t="s">
        <v>568</v>
      </c>
      <c r="J341">
        <f t="shared" si="36"/>
        <v>1.3156000000000001</v>
      </c>
      <c r="K341" s="4">
        <v>12.89</v>
      </c>
      <c r="L341" s="3">
        <f t="shared" si="37"/>
        <v>13.534500000000001</v>
      </c>
      <c r="M341" s="83" t="s">
        <v>5487</v>
      </c>
      <c r="N341" s="3">
        <f t="shared" si="38"/>
        <v>41.13</v>
      </c>
      <c r="O341" s="21">
        <v>2.0877314814814816E-3</v>
      </c>
      <c r="P341" s="21">
        <f t="shared" si="39"/>
        <v>2.1976120857699808E-3</v>
      </c>
      <c r="Q341" s="20">
        <v>9.4896885521885516E-4</v>
      </c>
      <c r="R341" s="20">
        <f t="shared" si="40"/>
        <v>7.4019570707070702E-4</v>
      </c>
      <c r="S341" s="75"/>
    </row>
    <row r="342" spans="1:19" x14ac:dyDescent="0.3">
      <c r="A342" s="79">
        <v>660</v>
      </c>
      <c r="B342" s="76" t="s">
        <v>117</v>
      </c>
      <c r="C342" s="94">
        <f t="shared" si="35"/>
        <v>8.3000000000000007</v>
      </c>
      <c r="D342">
        <f t="shared" si="41"/>
        <v>7.1</v>
      </c>
      <c r="E342" s="81">
        <v>7.1</v>
      </c>
      <c r="I342" s="75"/>
      <c r="J342" t="str">
        <f t="shared" si="36"/>
        <v/>
      </c>
      <c r="K342" s="4">
        <v>12.88</v>
      </c>
      <c r="L342" s="3">
        <f t="shared" si="37"/>
        <v>13.524000000000001</v>
      </c>
      <c r="M342" s="83" t="s">
        <v>5488</v>
      </c>
      <c r="N342" s="3">
        <f t="shared" si="38"/>
        <v>41.085000000000001</v>
      </c>
      <c r="O342" s="21">
        <v>2.0888888888888888E-3</v>
      </c>
      <c r="P342" s="21">
        <f t="shared" si="39"/>
        <v>2.1988304093567253E-3</v>
      </c>
      <c r="Q342" s="20">
        <v>9.4949494949494941E-4</v>
      </c>
      <c r="R342" s="20">
        <f t="shared" si="40"/>
        <v>7.4060606060606052E-4</v>
      </c>
      <c r="S342" s="75"/>
    </row>
    <row r="343" spans="1:19" x14ac:dyDescent="0.3">
      <c r="A343" s="79">
        <v>659</v>
      </c>
      <c r="B343" s="75"/>
      <c r="C343" s="94" t="str">
        <f t="shared" si="35"/>
        <v/>
      </c>
      <c r="D343" t="str">
        <f t="shared" si="41"/>
        <v/>
      </c>
      <c r="E343" s="81" t="s">
        <v>5160</v>
      </c>
      <c r="I343" s="75"/>
      <c r="J343" t="str">
        <f t="shared" si="36"/>
        <v/>
      </c>
      <c r="K343" s="4">
        <v>12.86</v>
      </c>
      <c r="L343" s="3">
        <f t="shared" si="37"/>
        <v>13.503</v>
      </c>
      <c r="M343" s="83" t="s">
        <v>2387</v>
      </c>
      <c r="N343" s="3">
        <f t="shared" si="38"/>
        <v>41.032499999999999</v>
      </c>
      <c r="O343" s="21">
        <v>2.0900462962962964E-3</v>
      </c>
      <c r="P343" s="21">
        <f t="shared" si="39"/>
        <v>2.2000487329434703E-3</v>
      </c>
      <c r="Q343" s="20">
        <v>9.5002104377104376E-4</v>
      </c>
      <c r="R343" s="20">
        <f t="shared" si="40"/>
        <v>7.4101641414141414E-4</v>
      </c>
      <c r="S343" s="75"/>
    </row>
    <row r="344" spans="1:19" x14ac:dyDescent="0.3">
      <c r="A344" s="79">
        <v>658</v>
      </c>
      <c r="B344" s="75"/>
      <c r="C344" s="94" t="str">
        <f t="shared" si="35"/>
        <v/>
      </c>
      <c r="D344" t="str">
        <f t="shared" si="41"/>
        <v/>
      </c>
      <c r="E344" s="81" t="s">
        <v>5160</v>
      </c>
      <c r="I344" s="75"/>
      <c r="J344" t="str">
        <f t="shared" si="36"/>
        <v/>
      </c>
      <c r="K344" s="4">
        <v>12.85</v>
      </c>
      <c r="L344" s="3">
        <f t="shared" si="37"/>
        <v>13.4925</v>
      </c>
      <c r="M344" s="83" t="s">
        <v>5489</v>
      </c>
      <c r="N344" s="3">
        <f t="shared" si="38"/>
        <v>40.980000000000004</v>
      </c>
      <c r="O344" s="21">
        <v>2.0913194444444443E-3</v>
      </c>
      <c r="P344" s="21">
        <f t="shared" si="39"/>
        <v>2.201388888888889E-3</v>
      </c>
      <c r="Q344" s="20">
        <v>9.5059974747474735E-4</v>
      </c>
      <c r="R344" s="20">
        <f t="shared" si="40"/>
        <v>7.4146780303030295E-4</v>
      </c>
      <c r="S344" s="76" t="s">
        <v>3939</v>
      </c>
    </row>
    <row r="345" spans="1:19" x14ac:dyDescent="0.3">
      <c r="A345" s="79">
        <v>657</v>
      </c>
      <c r="B345" s="75"/>
      <c r="C345" s="94" t="str">
        <f t="shared" si="35"/>
        <v/>
      </c>
      <c r="D345" t="str">
        <f t="shared" si="41"/>
        <v/>
      </c>
      <c r="E345" s="81" t="s">
        <v>5160</v>
      </c>
      <c r="I345" s="75"/>
      <c r="J345" t="str">
        <f t="shared" si="36"/>
        <v/>
      </c>
      <c r="K345" s="4">
        <v>12.83</v>
      </c>
      <c r="L345" s="3">
        <f t="shared" si="37"/>
        <v>13.471500000000001</v>
      </c>
      <c r="M345" s="83" t="s">
        <v>5490</v>
      </c>
      <c r="N345" s="3">
        <f t="shared" si="38"/>
        <v>40.935000000000002</v>
      </c>
      <c r="O345" s="21">
        <v>2.0924768518518519E-3</v>
      </c>
      <c r="P345" s="21">
        <f t="shared" si="39"/>
        <v>2.2026072124756335E-3</v>
      </c>
      <c r="Q345" s="20">
        <v>9.511258417508417E-4</v>
      </c>
      <c r="R345" s="20">
        <f t="shared" si="40"/>
        <v>7.4187815656565645E-4</v>
      </c>
      <c r="S345" s="75"/>
    </row>
    <row r="346" spans="1:19" x14ac:dyDescent="0.3">
      <c r="A346" s="79">
        <v>656</v>
      </c>
      <c r="B346" s="76" t="s">
        <v>112</v>
      </c>
      <c r="C346" s="94">
        <f t="shared" si="35"/>
        <v>8.32</v>
      </c>
      <c r="D346">
        <f t="shared" si="41"/>
        <v>7.1099999999999994</v>
      </c>
      <c r="E346" s="81">
        <v>7.1099999999999994</v>
      </c>
      <c r="I346" s="75"/>
      <c r="J346" t="str">
        <f t="shared" si="36"/>
        <v/>
      </c>
      <c r="K346" s="4">
        <v>12.81</v>
      </c>
      <c r="L346" s="3">
        <f t="shared" si="37"/>
        <v>13.4505</v>
      </c>
      <c r="M346" s="83" t="s">
        <v>2399</v>
      </c>
      <c r="N346" s="3">
        <f t="shared" si="38"/>
        <v>40.8825</v>
      </c>
      <c r="O346" s="21">
        <v>2.0936342592592591E-3</v>
      </c>
      <c r="P346" s="21">
        <f t="shared" si="39"/>
        <v>2.203825536062378E-3</v>
      </c>
      <c r="Q346" s="20">
        <v>9.5165193602693584E-4</v>
      </c>
      <c r="R346" s="20">
        <f t="shared" si="40"/>
        <v>7.4228851010100995E-4</v>
      </c>
      <c r="S346" s="76" t="s">
        <v>3935</v>
      </c>
    </row>
    <row r="347" spans="1:19" x14ac:dyDescent="0.3">
      <c r="A347" s="79">
        <v>655</v>
      </c>
      <c r="B347" s="75"/>
      <c r="C347" s="94" t="str">
        <f t="shared" si="35"/>
        <v/>
      </c>
      <c r="D347" t="str">
        <f t="shared" si="41"/>
        <v/>
      </c>
      <c r="E347" s="81" t="s">
        <v>5160</v>
      </c>
      <c r="I347" s="75"/>
      <c r="J347" t="str">
        <f t="shared" si="36"/>
        <v/>
      </c>
      <c r="K347" s="4">
        <v>12.8</v>
      </c>
      <c r="L347" s="3">
        <f t="shared" si="37"/>
        <v>13.440000000000001</v>
      </c>
      <c r="M347" s="83" t="s">
        <v>5491</v>
      </c>
      <c r="N347" s="3">
        <f t="shared" si="38"/>
        <v>40.83</v>
      </c>
      <c r="O347" s="21">
        <v>2.0947916666666667E-3</v>
      </c>
      <c r="P347" s="21">
        <f t="shared" si="39"/>
        <v>2.205043859649123E-3</v>
      </c>
      <c r="Q347" s="20">
        <v>9.5217803030303019E-4</v>
      </c>
      <c r="R347" s="20">
        <f t="shared" si="40"/>
        <v>7.4269886363636346E-4</v>
      </c>
      <c r="S347" s="75"/>
    </row>
    <row r="348" spans="1:19" x14ac:dyDescent="0.3">
      <c r="A348" s="79">
        <v>654</v>
      </c>
      <c r="B348" s="76" t="s">
        <v>109</v>
      </c>
      <c r="C348" s="94">
        <f t="shared" si="35"/>
        <v>8.33</v>
      </c>
      <c r="D348">
        <f t="shared" si="41"/>
        <v>7.12</v>
      </c>
      <c r="E348" s="81">
        <v>7.12</v>
      </c>
      <c r="I348" s="75"/>
      <c r="J348" t="str">
        <f t="shared" si="36"/>
        <v/>
      </c>
      <c r="K348" s="4">
        <v>12.78</v>
      </c>
      <c r="L348" s="3">
        <f t="shared" si="37"/>
        <v>13.418999999999999</v>
      </c>
      <c r="M348" s="83" t="s">
        <v>5492</v>
      </c>
      <c r="N348" s="3">
        <f t="shared" si="38"/>
        <v>40.777499999999996</v>
      </c>
      <c r="O348" s="21">
        <v>2.0960648148148149E-3</v>
      </c>
      <c r="P348" s="21">
        <f t="shared" si="39"/>
        <v>2.2063840155945422E-3</v>
      </c>
      <c r="Q348" s="20">
        <v>9.52756734006734E-4</v>
      </c>
      <c r="R348" s="20">
        <f t="shared" si="40"/>
        <v>7.4315025252525248E-4</v>
      </c>
      <c r="S348" s="75"/>
    </row>
    <row r="349" spans="1:19" x14ac:dyDescent="0.3">
      <c r="A349" s="79">
        <v>653</v>
      </c>
      <c r="B349" s="75"/>
      <c r="C349" s="94" t="str">
        <f t="shared" si="35"/>
        <v/>
      </c>
      <c r="D349" t="str">
        <f t="shared" si="41"/>
        <v/>
      </c>
      <c r="E349" s="81" t="s">
        <v>5160</v>
      </c>
      <c r="I349" s="83" t="s">
        <v>583</v>
      </c>
      <c r="J349">
        <f t="shared" si="36"/>
        <v>1.3084500000000001</v>
      </c>
      <c r="K349" s="4">
        <v>12.76</v>
      </c>
      <c r="L349" s="3">
        <f t="shared" si="37"/>
        <v>13.398</v>
      </c>
      <c r="M349" s="83" t="s">
        <v>2421</v>
      </c>
      <c r="N349" s="3">
        <f t="shared" si="38"/>
        <v>40.732500000000002</v>
      </c>
      <c r="O349" s="21">
        <v>2.0972222222222221E-3</v>
      </c>
      <c r="P349" s="21">
        <f t="shared" si="39"/>
        <v>2.2076023391812867E-3</v>
      </c>
      <c r="Q349" s="20">
        <v>9.5328282828282813E-4</v>
      </c>
      <c r="R349" s="20">
        <f t="shared" si="40"/>
        <v>7.4356060606060588E-4</v>
      </c>
      <c r="S349" s="76" t="s">
        <v>5120</v>
      </c>
    </row>
    <row r="350" spans="1:19" x14ac:dyDescent="0.3">
      <c r="A350" s="79">
        <v>652</v>
      </c>
      <c r="B350" s="76" t="s">
        <v>104</v>
      </c>
      <c r="C350" s="94">
        <f t="shared" si="35"/>
        <v>8.34</v>
      </c>
      <c r="D350">
        <f t="shared" si="41"/>
        <v>7.13</v>
      </c>
      <c r="E350" s="81">
        <v>7.13</v>
      </c>
      <c r="I350" s="75"/>
      <c r="J350" t="str">
        <f t="shared" si="36"/>
        <v/>
      </c>
      <c r="K350" s="4">
        <v>12.75</v>
      </c>
      <c r="L350" s="3">
        <f t="shared" si="37"/>
        <v>13.387499999999999</v>
      </c>
      <c r="M350" s="83" t="s">
        <v>5493</v>
      </c>
      <c r="N350" s="3">
        <f t="shared" si="38"/>
        <v>40.68</v>
      </c>
      <c r="O350" s="21">
        <v>2.0983796296296297E-3</v>
      </c>
      <c r="P350" s="21">
        <f t="shared" si="39"/>
        <v>2.2088206627680312E-3</v>
      </c>
      <c r="Q350" s="20">
        <v>9.5380892255892248E-4</v>
      </c>
      <c r="R350" s="20">
        <f t="shared" si="40"/>
        <v>7.4397095959595949E-4</v>
      </c>
      <c r="S350" s="75"/>
    </row>
    <row r="351" spans="1:19" x14ac:dyDescent="0.3">
      <c r="A351" s="79">
        <v>651</v>
      </c>
      <c r="B351" s="75"/>
      <c r="C351" s="94" t="str">
        <f t="shared" si="35"/>
        <v/>
      </c>
      <c r="D351" t="str">
        <f t="shared" si="41"/>
        <v/>
      </c>
      <c r="E351" s="81" t="s">
        <v>5160</v>
      </c>
      <c r="I351" s="75"/>
      <c r="J351" t="str">
        <f t="shared" si="36"/>
        <v/>
      </c>
      <c r="K351" s="4">
        <v>12.73</v>
      </c>
      <c r="L351" s="3">
        <f t="shared" si="37"/>
        <v>13.3665</v>
      </c>
      <c r="M351" s="83" t="s">
        <v>5494</v>
      </c>
      <c r="N351" s="3">
        <f t="shared" si="38"/>
        <v>40.627499999999998</v>
      </c>
      <c r="O351" s="21">
        <v>2.0995370370370369E-3</v>
      </c>
      <c r="P351" s="21">
        <f t="shared" si="39"/>
        <v>2.2100389863547757E-3</v>
      </c>
      <c r="Q351" s="20">
        <v>9.5433501683501673E-4</v>
      </c>
      <c r="R351" s="20">
        <f t="shared" si="40"/>
        <v>7.4438131313131299E-4</v>
      </c>
      <c r="S351" s="75"/>
    </row>
    <row r="352" spans="1:19" x14ac:dyDescent="0.3">
      <c r="A352" s="79">
        <v>650</v>
      </c>
      <c r="B352" s="75"/>
      <c r="C352" s="94" t="str">
        <f t="shared" si="35"/>
        <v/>
      </c>
      <c r="D352" t="str">
        <f t="shared" si="41"/>
        <v/>
      </c>
      <c r="E352" s="81" t="s">
        <v>5160</v>
      </c>
      <c r="I352" s="75"/>
      <c r="J352" t="str">
        <f t="shared" si="36"/>
        <v/>
      </c>
      <c r="K352" s="4">
        <v>12.71</v>
      </c>
      <c r="L352" s="3">
        <f t="shared" si="37"/>
        <v>13.345500000000001</v>
      </c>
      <c r="M352" s="83" t="s">
        <v>2434</v>
      </c>
      <c r="N352" s="3">
        <f t="shared" si="38"/>
        <v>40.582499999999996</v>
      </c>
      <c r="O352" s="21">
        <v>2.1008101851851852E-3</v>
      </c>
      <c r="P352" s="21">
        <f t="shared" si="39"/>
        <v>2.2113791423001949E-3</v>
      </c>
      <c r="Q352" s="20">
        <v>9.5491372053872043E-4</v>
      </c>
      <c r="R352" s="20">
        <f t="shared" si="40"/>
        <v>7.4483270202020191E-4</v>
      </c>
      <c r="S352" s="76" t="s">
        <v>3930</v>
      </c>
    </row>
    <row r="353" spans="1:19" x14ac:dyDescent="0.3">
      <c r="A353" s="79">
        <v>649</v>
      </c>
      <c r="B353" s="75"/>
      <c r="C353" s="94" t="str">
        <f t="shared" si="35"/>
        <v/>
      </c>
      <c r="D353" t="str">
        <f t="shared" si="41"/>
        <v/>
      </c>
      <c r="E353" s="81" t="s">
        <v>5160</v>
      </c>
      <c r="I353" s="75"/>
      <c r="J353" t="str">
        <f t="shared" si="36"/>
        <v/>
      </c>
      <c r="K353" s="4">
        <v>12.7</v>
      </c>
      <c r="L353" s="3">
        <f t="shared" si="37"/>
        <v>13.334999999999999</v>
      </c>
      <c r="M353" s="83" t="s">
        <v>2419</v>
      </c>
      <c r="N353" s="3">
        <f t="shared" si="38"/>
        <v>40.53</v>
      </c>
      <c r="O353" s="21">
        <v>2.1019675925925923E-3</v>
      </c>
      <c r="P353" s="21">
        <f t="shared" si="39"/>
        <v>2.2125974658869394E-3</v>
      </c>
      <c r="Q353" s="20">
        <v>9.5543981481481467E-4</v>
      </c>
      <c r="R353" s="20">
        <f t="shared" si="40"/>
        <v>7.4524305555555542E-4</v>
      </c>
      <c r="S353" s="75"/>
    </row>
    <row r="354" spans="1:19" x14ac:dyDescent="0.3">
      <c r="A354" s="79">
        <v>648</v>
      </c>
      <c r="B354" s="76" t="s">
        <v>101</v>
      </c>
      <c r="C354" s="94">
        <f t="shared" si="35"/>
        <v>8.35</v>
      </c>
      <c r="D354">
        <f t="shared" si="41"/>
        <v>7.14</v>
      </c>
      <c r="E354" s="81">
        <v>7.14</v>
      </c>
      <c r="I354" s="75"/>
      <c r="J354" t="str">
        <f t="shared" si="36"/>
        <v/>
      </c>
      <c r="K354" s="4">
        <v>12.68</v>
      </c>
      <c r="L354" s="3">
        <f t="shared" si="37"/>
        <v>13.314</v>
      </c>
      <c r="M354" s="83" t="s">
        <v>5495</v>
      </c>
      <c r="N354" s="3">
        <f t="shared" si="38"/>
        <v>40.477499999999999</v>
      </c>
      <c r="O354" s="21">
        <v>2.103125E-3</v>
      </c>
      <c r="P354" s="21">
        <f t="shared" si="39"/>
        <v>2.2138157894736844E-3</v>
      </c>
      <c r="Q354" s="20">
        <v>9.5596590909090902E-4</v>
      </c>
      <c r="R354" s="20">
        <f t="shared" si="40"/>
        <v>7.4565340909090903E-4</v>
      </c>
      <c r="S354" s="75"/>
    </row>
    <row r="355" spans="1:19" x14ac:dyDescent="0.3">
      <c r="A355" s="79">
        <v>647</v>
      </c>
      <c r="B355" s="75"/>
      <c r="C355" s="94" t="str">
        <f t="shared" si="35"/>
        <v/>
      </c>
      <c r="D355" t="str">
        <f t="shared" si="41"/>
        <v/>
      </c>
      <c r="E355" s="81" t="s">
        <v>5160</v>
      </c>
      <c r="I355" s="75"/>
      <c r="J355" t="str">
        <f t="shared" si="36"/>
        <v/>
      </c>
      <c r="K355" s="4">
        <v>12.66</v>
      </c>
      <c r="L355" s="3">
        <f t="shared" si="37"/>
        <v>13.292999999999999</v>
      </c>
      <c r="M355" s="83" t="s">
        <v>5496</v>
      </c>
      <c r="N355" s="3">
        <f t="shared" si="38"/>
        <v>40.424999999999997</v>
      </c>
      <c r="O355" s="21">
        <v>2.1043981481481482E-3</v>
      </c>
      <c r="P355" s="21">
        <f t="shared" si="39"/>
        <v>2.2151559454191036E-3</v>
      </c>
      <c r="Q355" s="20">
        <v>9.5654461279461272E-4</v>
      </c>
      <c r="R355" s="20">
        <f t="shared" si="40"/>
        <v>7.4610479797979795E-4</v>
      </c>
      <c r="S355" s="75"/>
    </row>
    <row r="356" spans="1:19" x14ac:dyDescent="0.3">
      <c r="A356" s="79">
        <v>646</v>
      </c>
      <c r="B356" s="76" t="s">
        <v>97</v>
      </c>
      <c r="C356" s="94">
        <f t="shared" si="35"/>
        <v>8.36</v>
      </c>
      <c r="D356">
        <f t="shared" si="41"/>
        <v>7.1499999999999995</v>
      </c>
      <c r="E356" s="81">
        <v>7.1499999999999995</v>
      </c>
      <c r="I356" s="75"/>
      <c r="J356" t="str">
        <f t="shared" si="36"/>
        <v/>
      </c>
      <c r="K356" s="4">
        <v>12.65</v>
      </c>
      <c r="L356" s="3">
        <f t="shared" si="37"/>
        <v>13.282500000000001</v>
      </c>
      <c r="M356" s="83" t="s">
        <v>2431</v>
      </c>
      <c r="N356" s="3">
        <f t="shared" si="38"/>
        <v>40.380000000000003</v>
      </c>
      <c r="O356" s="21">
        <v>2.1055555555555554E-3</v>
      </c>
      <c r="P356" s="21">
        <f t="shared" si="39"/>
        <v>2.2163742690058481E-3</v>
      </c>
      <c r="Q356" s="20">
        <v>9.5707070707070697E-4</v>
      </c>
      <c r="R356" s="20">
        <f t="shared" si="40"/>
        <v>7.4651515151515145E-4</v>
      </c>
      <c r="S356" s="76" t="s">
        <v>3925</v>
      </c>
    </row>
    <row r="357" spans="1:19" x14ac:dyDescent="0.3">
      <c r="A357" s="79">
        <v>645</v>
      </c>
      <c r="B357" s="75"/>
      <c r="C357" s="94" t="str">
        <f t="shared" si="35"/>
        <v/>
      </c>
      <c r="D357" t="str">
        <f t="shared" si="41"/>
        <v/>
      </c>
      <c r="E357" s="81" t="s">
        <v>5160</v>
      </c>
      <c r="I357" s="75"/>
      <c r="J357" t="str">
        <f t="shared" si="36"/>
        <v/>
      </c>
      <c r="K357" s="4">
        <v>12.63</v>
      </c>
      <c r="L357" s="3">
        <f t="shared" si="37"/>
        <v>13.261500000000002</v>
      </c>
      <c r="M357" s="83" t="s">
        <v>2454</v>
      </c>
      <c r="N357" s="3">
        <f t="shared" si="38"/>
        <v>40.327500000000001</v>
      </c>
      <c r="O357" s="21">
        <v>2.106712962962963E-3</v>
      </c>
      <c r="P357" s="21">
        <f t="shared" si="39"/>
        <v>2.2175925925925926E-3</v>
      </c>
      <c r="Q357" s="20">
        <v>9.5759680134680132E-4</v>
      </c>
      <c r="R357" s="20">
        <f t="shared" si="40"/>
        <v>7.4692550505050506E-4</v>
      </c>
      <c r="S357" s="75"/>
    </row>
    <row r="358" spans="1:19" x14ac:dyDescent="0.3">
      <c r="A358" s="79">
        <v>644</v>
      </c>
      <c r="B358" s="75"/>
      <c r="C358" s="94" t="str">
        <f t="shared" si="35"/>
        <v/>
      </c>
      <c r="D358" t="str">
        <f t="shared" si="41"/>
        <v/>
      </c>
      <c r="E358" s="81" t="s">
        <v>5160</v>
      </c>
      <c r="I358" s="83" t="s">
        <v>600</v>
      </c>
      <c r="J358">
        <f t="shared" si="36"/>
        <v>1.3013000000000001</v>
      </c>
      <c r="K358" s="4">
        <v>12.62</v>
      </c>
      <c r="L358" s="3">
        <f t="shared" si="37"/>
        <v>13.250999999999999</v>
      </c>
      <c r="M358" s="83" t="s">
        <v>5497</v>
      </c>
      <c r="N358" s="3">
        <f t="shared" si="38"/>
        <v>40.275000000000006</v>
      </c>
      <c r="O358" s="21">
        <v>2.1079861111111108E-3</v>
      </c>
      <c r="P358" s="21">
        <f t="shared" si="39"/>
        <v>2.2189327485380114E-3</v>
      </c>
      <c r="Q358" s="20">
        <v>9.581755050505048E-4</v>
      </c>
      <c r="R358" s="20">
        <f t="shared" si="40"/>
        <v>7.4737689393939365E-4</v>
      </c>
      <c r="S358" s="75"/>
    </row>
    <row r="359" spans="1:19" x14ac:dyDescent="0.3">
      <c r="A359" s="79">
        <v>643</v>
      </c>
      <c r="B359" s="76" t="s">
        <v>93</v>
      </c>
      <c r="C359" s="94">
        <f t="shared" si="35"/>
        <v>8.3699999999999992</v>
      </c>
      <c r="D359">
        <f t="shared" si="41"/>
        <v>7.16</v>
      </c>
      <c r="E359" s="81">
        <v>7.16</v>
      </c>
      <c r="I359" s="75"/>
      <c r="J359" t="str">
        <f t="shared" si="36"/>
        <v/>
      </c>
      <c r="K359" s="4">
        <v>12.6</v>
      </c>
      <c r="L359" s="3">
        <f t="shared" si="37"/>
        <v>13.23</v>
      </c>
      <c r="M359" s="83" t="s">
        <v>5498</v>
      </c>
      <c r="N359" s="3">
        <f t="shared" si="38"/>
        <v>40.230000000000004</v>
      </c>
      <c r="O359" s="21">
        <v>2.1091435185185184E-3</v>
      </c>
      <c r="P359" s="21">
        <f t="shared" si="39"/>
        <v>2.2201510721247563E-3</v>
      </c>
      <c r="Q359" s="20">
        <v>9.5870159932659926E-4</v>
      </c>
      <c r="R359" s="20">
        <f t="shared" si="40"/>
        <v>7.4778724747474748E-4</v>
      </c>
      <c r="S359" s="76" t="s">
        <v>4852</v>
      </c>
    </row>
    <row r="360" spans="1:19" x14ac:dyDescent="0.3">
      <c r="A360" s="79">
        <v>642</v>
      </c>
      <c r="B360" s="75"/>
      <c r="C360" s="94" t="str">
        <f t="shared" si="35"/>
        <v/>
      </c>
      <c r="D360" t="str">
        <f t="shared" si="41"/>
        <v/>
      </c>
      <c r="E360" s="81" t="s">
        <v>5160</v>
      </c>
      <c r="I360" s="75"/>
      <c r="J360" t="str">
        <f t="shared" si="36"/>
        <v/>
      </c>
      <c r="K360" s="4">
        <v>12.58</v>
      </c>
      <c r="L360" s="3">
        <f t="shared" si="37"/>
        <v>13.209</v>
      </c>
      <c r="M360" s="83" t="s">
        <v>2464</v>
      </c>
      <c r="N360" s="3">
        <f t="shared" si="38"/>
        <v>40.177500000000002</v>
      </c>
      <c r="O360" s="21">
        <v>2.1104166666666667E-3</v>
      </c>
      <c r="P360" s="21">
        <f t="shared" si="39"/>
        <v>2.2214912280701755E-3</v>
      </c>
      <c r="Q360" s="20">
        <v>9.5928030303030296E-4</v>
      </c>
      <c r="R360" s="20">
        <f t="shared" si="40"/>
        <v>7.4823863636363629E-4</v>
      </c>
      <c r="S360" s="75"/>
    </row>
    <row r="361" spans="1:19" x14ac:dyDescent="0.3">
      <c r="A361" s="79">
        <v>641</v>
      </c>
      <c r="B361" s="75"/>
      <c r="C361" s="94" t="str">
        <f t="shared" si="35"/>
        <v/>
      </c>
      <c r="D361" t="str">
        <f t="shared" si="41"/>
        <v/>
      </c>
      <c r="E361" s="81" t="s">
        <v>5160</v>
      </c>
      <c r="I361" s="75"/>
      <c r="J361" t="str">
        <f t="shared" si="36"/>
        <v/>
      </c>
      <c r="K361" s="4">
        <v>12.57</v>
      </c>
      <c r="L361" s="3">
        <f t="shared" si="37"/>
        <v>13.198500000000001</v>
      </c>
      <c r="M361" s="83" t="s">
        <v>5499</v>
      </c>
      <c r="N361" s="3">
        <f t="shared" si="38"/>
        <v>40.125</v>
      </c>
      <c r="O361" s="21">
        <v>2.1115740740740739E-3</v>
      </c>
      <c r="P361" s="21">
        <f t="shared" si="39"/>
        <v>2.22270955165692E-3</v>
      </c>
      <c r="Q361" s="20">
        <v>9.598063973063971E-4</v>
      </c>
      <c r="R361" s="20">
        <f t="shared" si="40"/>
        <v>7.4864898989898969E-4</v>
      </c>
      <c r="S361" s="75"/>
    </row>
    <row r="362" spans="1:19" x14ac:dyDescent="0.3">
      <c r="A362" s="79">
        <v>640</v>
      </c>
      <c r="B362" s="76" t="s">
        <v>89</v>
      </c>
      <c r="C362" s="94">
        <f t="shared" si="35"/>
        <v>8.379999999999999</v>
      </c>
      <c r="D362">
        <f t="shared" si="41"/>
        <v>7.17</v>
      </c>
      <c r="E362" s="81">
        <v>7.17</v>
      </c>
      <c r="I362" s="75"/>
      <c r="J362" t="str">
        <f t="shared" si="36"/>
        <v/>
      </c>
      <c r="K362" s="4">
        <v>12.55</v>
      </c>
      <c r="L362" s="3">
        <f t="shared" si="37"/>
        <v>13.1775</v>
      </c>
      <c r="M362" s="83" t="s">
        <v>2455</v>
      </c>
      <c r="N362" s="3">
        <f t="shared" si="38"/>
        <v>40.072499999999998</v>
      </c>
      <c r="O362" s="21">
        <v>2.1127314814814815E-3</v>
      </c>
      <c r="P362" s="21">
        <f t="shared" si="39"/>
        <v>2.223927875243665E-3</v>
      </c>
      <c r="Q362" s="20">
        <v>9.6033249158249156E-4</v>
      </c>
      <c r="R362" s="20">
        <f t="shared" si="40"/>
        <v>7.4905934343434341E-4</v>
      </c>
      <c r="S362" s="75"/>
    </row>
    <row r="363" spans="1:19" x14ac:dyDescent="0.3">
      <c r="A363" s="79">
        <v>639</v>
      </c>
      <c r="B363" s="75"/>
      <c r="C363" s="94" t="str">
        <f t="shared" si="35"/>
        <v/>
      </c>
      <c r="D363" t="str">
        <f t="shared" si="41"/>
        <v/>
      </c>
      <c r="E363" s="81" t="s">
        <v>5160</v>
      </c>
      <c r="I363" s="75"/>
      <c r="J363" t="str">
        <f t="shared" si="36"/>
        <v/>
      </c>
      <c r="K363" s="4">
        <v>12.53</v>
      </c>
      <c r="L363" s="3">
        <f t="shared" si="37"/>
        <v>13.156499999999999</v>
      </c>
      <c r="M363" s="83" t="s">
        <v>2457</v>
      </c>
      <c r="N363" s="3">
        <f t="shared" si="38"/>
        <v>40.027499999999996</v>
      </c>
      <c r="O363" s="21">
        <v>2.1140046296296293E-3</v>
      </c>
      <c r="P363" s="21">
        <f t="shared" si="39"/>
        <v>2.2252680311890837E-3</v>
      </c>
      <c r="Q363" s="20">
        <v>9.6091119528619504E-4</v>
      </c>
      <c r="R363" s="20">
        <f t="shared" si="40"/>
        <v>7.4951073232323211E-4</v>
      </c>
      <c r="S363" s="75"/>
    </row>
    <row r="364" spans="1:19" x14ac:dyDescent="0.3">
      <c r="A364" s="79">
        <v>638</v>
      </c>
      <c r="B364" s="76" t="s">
        <v>85</v>
      </c>
      <c r="C364" s="94">
        <f t="shared" si="35"/>
        <v>8.39</v>
      </c>
      <c r="D364">
        <f t="shared" si="41"/>
        <v>7.18</v>
      </c>
      <c r="E364" s="81">
        <v>7.18</v>
      </c>
      <c r="I364" s="75"/>
      <c r="J364" t="str">
        <f t="shared" si="36"/>
        <v/>
      </c>
      <c r="K364" s="4">
        <v>12.52</v>
      </c>
      <c r="L364" s="3">
        <f t="shared" si="37"/>
        <v>13.145999999999999</v>
      </c>
      <c r="M364" s="83" t="s">
        <v>5500</v>
      </c>
      <c r="N364" s="3">
        <f t="shared" si="38"/>
        <v>39.974999999999994</v>
      </c>
      <c r="O364" s="21">
        <v>2.1151620370370369E-3</v>
      </c>
      <c r="P364" s="21">
        <f t="shared" si="39"/>
        <v>2.2264863547758282E-3</v>
      </c>
      <c r="Q364" s="20">
        <v>9.6143728956228939E-4</v>
      </c>
      <c r="R364" s="20">
        <f t="shared" si="40"/>
        <v>7.4992108585858561E-4</v>
      </c>
      <c r="S364" s="76" t="s">
        <v>3921</v>
      </c>
    </row>
    <row r="365" spans="1:19" x14ac:dyDescent="0.3">
      <c r="A365" s="79">
        <v>637</v>
      </c>
      <c r="B365" s="75"/>
      <c r="C365" s="94" t="str">
        <f t="shared" si="35"/>
        <v/>
      </c>
      <c r="D365" t="str">
        <f t="shared" si="41"/>
        <v/>
      </c>
      <c r="E365" s="81" t="s">
        <v>5160</v>
      </c>
      <c r="I365" s="75"/>
      <c r="J365" t="str">
        <f t="shared" si="36"/>
        <v/>
      </c>
      <c r="K365" s="4">
        <v>12.5</v>
      </c>
      <c r="L365" s="3">
        <f t="shared" si="37"/>
        <v>13.125</v>
      </c>
      <c r="M365" s="83" t="s">
        <v>5501</v>
      </c>
      <c r="N365" s="3">
        <f t="shared" si="38"/>
        <v>39.922499999999999</v>
      </c>
      <c r="O365" s="21">
        <v>2.1163194444444441E-3</v>
      </c>
      <c r="P365" s="21">
        <f t="shared" si="39"/>
        <v>2.2277046783625728E-3</v>
      </c>
      <c r="Q365" s="20">
        <v>9.6196338383838364E-4</v>
      </c>
      <c r="R365" s="20">
        <f t="shared" si="40"/>
        <v>7.5033143939393923E-4</v>
      </c>
      <c r="S365" s="75"/>
    </row>
    <row r="366" spans="1:19" x14ac:dyDescent="0.3">
      <c r="A366" s="79">
        <v>636</v>
      </c>
      <c r="B366" s="76" t="s">
        <v>81</v>
      </c>
      <c r="C366" s="94">
        <f t="shared" si="35"/>
        <v>8.4</v>
      </c>
      <c r="D366">
        <f t="shared" si="41"/>
        <v>7.1899999999999995</v>
      </c>
      <c r="E366" s="81">
        <v>7.1899999999999995</v>
      </c>
      <c r="I366" s="83" t="s">
        <v>616</v>
      </c>
      <c r="J366">
        <f t="shared" si="36"/>
        <v>1.2941500000000001</v>
      </c>
      <c r="K366" s="4">
        <v>12.48</v>
      </c>
      <c r="L366" s="3">
        <f t="shared" si="37"/>
        <v>13.104000000000001</v>
      </c>
      <c r="M366" s="83" t="s">
        <v>2468</v>
      </c>
      <c r="N366" s="3">
        <f t="shared" si="38"/>
        <v>39.877499999999998</v>
      </c>
      <c r="O366" s="21">
        <v>2.1175925925925924E-3</v>
      </c>
      <c r="P366" s="21">
        <f t="shared" si="39"/>
        <v>2.229044834307992E-3</v>
      </c>
      <c r="Q366" s="20">
        <v>9.6254208754208734E-4</v>
      </c>
      <c r="R366" s="20">
        <f t="shared" si="40"/>
        <v>7.5078282828282814E-4</v>
      </c>
      <c r="S366" s="76" t="s">
        <v>3918</v>
      </c>
    </row>
    <row r="367" spans="1:19" x14ac:dyDescent="0.3">
      <c r="A367" s="79">
        <v>635</v>
      </c>
      <c r="B367" s="75"/>
      <c r="C367" s="94" t="str">
        <f t="shared" si="35"/>
        <v/>
      </c>
      <c r="D367" t="str">
        <f t="shared" si="41"/>
        <v/>
      </c>
      <c r="E367" s="81" t="s">
        <v>5160</v>
      </c>
      <c r="I367" s="75"/>
      <c r="J367" t="str">
        <f t="shared" si="36"/>
        <v/>
      </c>
      <c r="K367" s="4">
        <v>12.47</v>
      </c>
      <c r="L367" s="3">
        <f t="shared" si="37"/>
        <v>13.093500000000001</v>
      </c>
      <c r="M367" s="83" t="s">
        <v>5502</v>
      </c>
      <c r="N367" s="3">
        <f t="shared" si="38"/>
        <v>39.825000000000003</v>
      </c>
      <c r="O367" s="21">
        <v>2.11875E-3</v>
      </c>
      <c r="P367" s="21">
        <f t="shared" si="39"/>
        <v>2.2302631578947369E-3</v>
      </c>
      <c r="Q367" s="20">
        <v>9.6306818181818169E-4</v>
      </c>
      <c r="R367" s="20">
        <f t="shared" si="40"/>
        <v>7.5119318181818165E-4</v>
      </c>
      <c r="S367" s="75"/>
    </row>
    <row r="368" spans="1:19" x14ac:dyDescent="0.3">
      <c r="A368" s="79">
        <v>634</v>
      </c>
      <c r="B368" s="76" t="s">
        <v>78</v>
      </c>
      <c r="C368" s="94">
        <f t="shared" si="35"/>
        <v>8.42</v>
      </c>
      <c r="D368">
        <f t="shared" si="41"/>
        <v>7.2</v>
      </c>
      <c r="E368" s="81">
        <v>7.2</v>
      </c>
      <c r="I368" s="75"/>
      <c r="J368" t="str">
        <f t="shared" si="36"/>
        <v/>
      </c>
      <c r="K368" s="4">
        <v>12.45</v>
      </c>
      <c r="L368" s="3">
        <f t="shared" si="37"/>
        <v>13.0725</v>
      </c>
      <c r="M368" s="83" t="s">
        <v>5503</v>
      </c>
      <c r="N368" s="3">
        <f t="shared" si="38"/>
        <v>39.772500000000001</v>
      </c>
      <c r="O368" s="21">
        <v>2.1200231481481478E-3</v>
      </c>
      <c r="P368" s="21">
        <f t="shared" si="39"/>
        <v>2.2316033138401557E-3</v>
      </c>
      <c r="Q368" s="20">
        <v>9.6364688552188528E-4</v>
      </c>
      <c r="R368" s="20">
        <f t="shared" si="40"/>
        <v>7.5164457070707057E-4</v>
      </c>
      <c r="S368" s="75"/>
    </row>
    <row r="369" spans="1:19" x14ac:dyDescent="0.3">
      <c r="A369" s="79">
        <v>633</v>
      </c>
      <c r="B369" s="75"/>
      <c r="C369" s="94" t="str">
        <f t="shared" si="35"/>
        <v/>
      </c>
      <c r="D369" t="str">
        <f t="shared" si="41"/>
        <v/>
      </c>
      <c r="E369" s="81" t="s">
        <v>5160</v>
      </c>
      <c r="I369" s="75"/>
      <c r="J369" t="str">
        <f t="shared" si="36"/>
        <v/>
      </c>
      <c r="K369" s="4">
        <v>12.43</v>
      </c>
      <c r="L369" s="3">
        <f t="shared" si="37"/>
        <v>13.051499999999999</v>
      </c>
      <c r="M369" s="83" t="s">
        <v>2477</v>
      </c>
      <c r="N369" s="3">
        <f t="shared" si="38"/>
        <v>39.72</v>
      </c>
      <c r="O369" s="21">
        <v>2.1211805555555554E-3</v>
      </c>
      <c r="P369" s="21">
        <f t="shared" si="39"/>
        <v>2.2328216374269006E-3</v>
      </c>
      <c r="Q369" s="20">
        <v>9.6417297979797963E-4</v>
      </c>
      <c r="R369" s="20">
        <f t="shared" si="40"/>
        <v>7.5205492424242407E-4</v>
      </c>
      <c r="S369" s="76" t="s">
        <v>5121</v>
      </c>
    </row>
    <row r="370" spans="1:19" x14ac:dyDescent="0.3">
      <c r="A370" s="79">
        <v>632</v>
      </c>
      <c r="B370" s="75"/>
      <c r="C370" s="94" t="str">
        <f t="shared" si="35"/>
        <v/>
      </c>
      <c r="D370" t="str">
        <f t="shared" si="41"/>
        <v/>
      </c>
      <c r="E370" s="81" t="s">
        <v>5160</v>
      </c>
      <c r="I370" s="75"/>
      <c r="J370" t="str">
        <f t="shared" si="36"/>
        <v/>
      </c>
      <c r="K370" s="4">
        <v>12.42</v>
      </c>
      <c r="L370" s="3">
        <f t="shared" si="37"/>
        <v>13.041</v>
      </c>
      <c r="M370" s="83" t="s">
        <v>5504</v>
      </c>
      <c r="N370" s="3">
        <f t="shared" si="38"/>
        <v>39.674999999999997</v>
      </c>
      <c r="O370" s="21">
        <v>2.1224537037037037E-3</v>
      </c>
      <c r="P370" s="21">
        <f t="shared" si="39"/>
        <v>2.2341617933723198E-3</v>
      </c>
      <c r="Q370" s="20">
        <v>9.6475168350168344E-4</v>
      </c>
      <c r="R370" s="20">
        <f t="shared" si="40"/>
        <v>7.525063131313131E-4</v>
      </c>
      <c r="S370" s="75"/>
    </row>
    <row r="371" spans="1:19" x14ac:dyDescent="0.3">
      <c r="A371" s="79">
        <v>631</v>
      </c>
      <c r="B371" s="75"/>
      <c r="C371" s="94" t="str">
        <f t="shared" si="35"/>
        <v/>
      </c>
      <c r="D371" t="str">
        <f t="shared" si="41"/>
        <v/>
      </c>
      <c r="E371" s="81" t="s">
        <v>5160</v>
      </c>
      <c r="I371" s="75"/>
      <c r="J371" t="str">
        <f t="shared" si="36"/>
        <v/>
      </c>
      <c r="K371" s="4">
        <v>12.4</v>
      </c>
      <c r="L371" s="3">
        <f t="shared" si="37"/>
        <v>13.02</v>
      </c>
      <c r="M371" s="83" t="s">
        <v>5505</v>
      </c>
      <c r="N371" s="3">
        <f t="shared" si="38"/>
        <v>39.622500000000002</v>
      </c>
      <c r="O371" s="21">
        <v>2.1236111111111108E-3</v>
      </c>
      <c r="P371" s="21">
        <f t="shared" si="39"/>
        <v>2.2353801169590643E-3</v>
      </c>
      <c r="Q371" s="20">
        <v>9.6527777777777758E-4</v>
      </c>
      <c r="R371" s="20">
        <f t="shared" si="40"/>
        <v>7.5291666666666649E-4</v>
      </c>
      <c r="S371" s="75"/>
    </row>
    <row r="372" spans="1:19" x14ac:dyDescent="0.3">
      <c r="A372" s="79">
        <v>630</v>
      </c>
      <c r="B372" s="76" t="s">
        <v>72</v>
      </c>
      <c r="C372" s="94">
        <f t="shared" si="35"/>
        <v>8.43</v>
      </c>
      <c r="D372">
        <f t="shared" si="41"/>
        <v>7.21</v>
      </c>
      <c r="E372" s="81">
        <v>7.21</v>
      </c>
      <c r="I372" s="75"/>
      <c r="J372" t="str">
        <f t="shared" si="36"/>
        <v/>
      </c>
      <c r="K372" s="4">
        <v>12.39</v>
      </c>
      <c r="L372" s="3">
        <f t="shared" si="37"/>
        <v>13.009500000000001</v>
      </c>
      <c r="M372" s="83" t="s">
        <v>2482</v>
      </c>
      <c r="N372" s="3">
        <f t="shared" si="38"/>
        <v>39.57</v>
      </c>
      <c r="O372" s="21">
        <v>2.1247685185185185E-3</v>
      </c>
      <c r="P372" s="21">
        <f t="shared" si="39"/>
        <v>2.2365984405458088E-3</v>
      </c>
      <c r="Q372" s="20">
        <v>9.6580387205387193E-4</v>
      </c>
      <c r="R372" s="20">
        <f t="shared" si="40"/>
        <v>7.533270202020201E-4</v>
      </c>
      <c r="S372" s="75"/>
    </row>
    <row r="373" spans="1:19" x14ac:dyDescent="0.3">
      <c r="A373" s="79">
        <v>629</v>
      </c>
      <c r="B373" s="75"/>
      <c r="C373" s="94" t="str">
        <f t="shared" si="35"/>
        <v/>
      </c>
      <c r="D373" t="str">
        <f t="shared" si="41"/>
        <v/>
      </c>
      <c r="E373" s="81" t="s">
        <v>5160</v>
      </c>
      <c r="I373" s="75"/>
      <c r="J373" t="str">
        <f t="shared" si="36"/>
        <v/>
      </c>
      <c r="K373" s="4">
        <v>12.37</v>
      </c>
      <c r="L373" s="3">
        <f t="shared" si="37"/>
        <v>12.988499999999998</v>
      </c>
      <c r="M373" s="83" t="s">
        <v>5506</v>
      </c>
      <c r="N373" s="3">
        <f t="shared" si="38"/>
        <v>39.525000000000006</v>
      </c>
      <c r="O373" s="21">
        <v>2.1260416666666663E-3</v>
      </c>
      <c r="P373" s="21">
        <f t="shared" si="39"/>
        <v>2.2379385964912276E-3</v>
      </c>
      <c r="Q373" s="20">
        <v>9.6638257575757552E-4</v>
      </c>
      <c r="R373" s="20">
        <f t="shared" si="40"/>
        <v>7.5377840909090891E-4</v>
      </c>
      <c r="S373" s="75"/>
    </row>
    <row r="374" spans="1:19" x14ac:dyDescent="0.3">
      <c r="A374" s="79">
        <v>628</v>
      </c>
      <c r="B374" s="76" t="s">
        <v>69</v>
      </c>
      <c r="C374" s="94">
        <f t="shared" si="35"/>
        <v>8.44</v>
      </c>
      <c r="D374">
        <f t="shared" si="41"/>
        <v>7.22</v>
      </c>
      <c r="E374" s="81">
        <v>7.22</v>
      </c>
      <c r="I374" s="75"/>
      <c r="J374" t="str">
        <f t="shared" si="36"/>
        <v/>
      </c>
      <c r="K374" s="4">
        <v>12.35</v>
      </c>
      <c r="L374" s="3">
        <f t="shared" si="37"/>
        <v>12.967499999999999</v>
      </c>
      <c r="M374" s="83" t="s">
        <v>5507</v>
      </c>
      <c r="N374" s="3">
        <f t="shared" si="38"/>
        <v>39.472500000000004</v>
      </c>
      <c r="O374" s="21">
        <v>2.1271990740740739E-3</v>
      </c>
      <c r="P374" s="21">
        <f t="shared" si="39"/>
        <v>2.2391569200779725E-3</v>
      </c>
      <c r="Q374" s="20">
        <v>9.6690867003366987E-4</v>
      </c>
      <c r="R374" s="20">
        <f t="shared" si="40"/>
        <v>7.5418876262626252E-4</v>
      </c>
      <c r="S374" s="76" t="s">
        <v>3914</v>
      </c>
    </row>
    <row r="375" spans="1:19" x14ac:dyDescent="0.3">
      <c r="A375" s="79">
        <v>627</v>
      </c>
      <c r="B375" s="75"/>
      <c r="C375" s="94" t="str">
        <f t="shared" si="35"/>
        <v/>
      </c>
      <c r="D375" t="str">
        <f t="shared" si="41"/>
        <v/>
      </c>
      <c r="E375" s="81" t="s">
        <v>5160</v>
      </c>
      <c r="I375" s="83" t="s">
        <v>632</v>
      </c>
      <c r="J375">
        <f t="shared" si="36"/>
        <v>1.2869999999999999</v>
      </c>
      <c r="K375" s="4">
        <v>12.34</v>
      </c>
      <c r="L375" s="3">
        <f t="shared" si="37"/>
        <v>12.957000000000001</v>
      </c>
      <c r="M375" s="83" t="s">
        <v>5508</v>
      </c>
      <c r="N375" s="3">
        <f t="shared" si="38"/>
        <v>39.42</v>
      </c>
      <c r="O375" s="21">
        <v>2.1284722222222221E-3</v>
      </c>
      <c r="P375" s="21">
        <f t="shared" si="39"/>
        <v>2.2404970760233917E-3</v>
      </c>
      <c r="Q375" s="20">
        <v>9.6748737373737357E-4</v>
      </c>
      <c r="R375" s="20">
        <f t="shared" si="40"/>
        <v>7.5464015151515144E-4</v>
      </c>
      <c r="S375" s="75"/>
    </row>
    <row r="376" spans="1:19" x14ac:dyDescent="0.3">
      <c r="A376" s="79">
        <v>626</v>
      </c>
      <c r="B376" s="76" t="s">
        <v>65</v>
      </c>
      <c r="C376" s="94">
        <f t="shared" si="35"/>
        <v>8.4499999999999993</v>
      </c>
      <c r="D376">
        <f t="shared" si="41"/>
        <v>7.22</v>
      </c>
      <c r="E376" s="81">
        <v>7.22</v>
      </c>
      <c r="I376" s="75"/>
      <c r="J376" t="str">
        <f t="shared" si="36"/>
        <v/>
      </c>
      <c r="K376" s="4">
        <v>12.32</v>
      </c>
      <c r="L376" s="3">
        <f t="shared" si="37"/>
        <v>12.936</v>
      </c>
      <c r="M376" s="83" t="s">
        <v>5509</v>
      </c>
      <c r="N376" s="3">
        <f t="shared" si="38"/>
        <v>39.3675</v>
      </c>
      <c r="O376" s="21">
        <v>2.1296296296296298E-3</v>
      </c>
      <c r="P376" s="21">
        <f t="shared" si="39"/>
        <v>2.2417153996101367E-3</v>
      </c>
      <c r="Q376" s="20">
        <v>9.6801346801346803E-4</v>
      </c>
      <c r="R376" s="20">
        <f t="shared" si="40"/>
        <v>7.5505050505050506E-4</v>
      </c>
      <c r="S376" s="75"/>
    </row>
    <row r="377" spans="1:19" x14ac:dyDescent="0.3">
      <c r="A377" s="79">
        <v>625</v>
      </c>
      <c r="B377" s="75"/>
      <c r="C377" s="94" t="str">
        <f t="shared" si="35"/>
        <v/>
      </c>
      <c r="D377" t="str">
        <f t="shared" si="41"/>
        <v/>
      </c>
      <c r="E377" s="81" t="s">
        <v>5160</v>
      </c>
      <c r="I377" s="75"/>
      <c r="J377" t="str">
        <f t="shared" si="36"/>
        <v/>
      </c>
      <c r="K377" s="4">
        <v>12.3</v>
      </c>
      <c r="L377" s="3">
        <f t="shared" si="37"/>
        <v>12.915000000000001</v>
      </c>
      <c r="M377" s="83" t="s">
        <v>5510</v>
      </c>
      <c r="N377" s="3">
        <f t="shared" si="38"/>
        <v>39.322499999999998</v>
      </c>
      <c r="O377" s="21">
        <v>2.130902777777778E-3</v>
      </c>
      <c r="P377" s="21">
        <f t="shared" si="39"/>
        <v>2.2430555555555559E-3</v>
      </c>
      <c r="Q377" s="20">
        <v>9.6859217171717173E-4</v>
      </c>
      <c r="R377" s="20">
        <f t="shared" si="40"/>
        <v>7.5550189393939397E-4</v>
      </c>
      <c r="S377" s="76" t="s">
        <v>4853</v>
      </c>
    </row>
    <row r="378" spans="1:19" x14ac:dyDescent="0.3">
      <c r="A378" s="79">
        <v>624</v>
      </c>
      <c r="B378" s="76" t="s">
        <v>62</v>
      </c>
      <c r="C378" s="94">
        <f t="shared" si="35"/>
        <v>8.4599999999999991</v>
      </c>
      <c r="D378">
        <f t="shared" si="41"/>
        <v>7.2299999999999995</v>
      </c>
      <c r="E378" s="81">
        <v>7.2299999999999995</v>
      </c>
      <c r="I378" s="75"/>
      <c r="J378" t="str">
        <f t="shared" si="36"/>
        <v/>
      </c>
      <c r="K378" s="4">
        <v>12.29</v>
      </c>
      <c r="L378" s="3">
        <f t="shared" si="37"/>
        <v>12.904499999999999</v>
      </c>
      <c r="M378" s="83" t="s">
        <v>5511</v>
      </c>
      <c r="N378" s="3">
        <f t="shared" si="38"/>
        <v>39.269999999999996</v>
      </c>
      <c r="O378" s="21">
        <v>2.1320601851851852E-3</v>
      </c>
      <c r="P378" s="21">
        <f t="shared" si="39"/>
        <v>2.2442738791423004E-3</v>
      </c>
      <c r="Q378" s="20">
        <v>9.6911826599326587E-4</v>
      </c>
      <c r="R378" s="20">
        <f t="shared" si="40"/>
        <v>7.5591224747474737E-4</v>
      </c>
      <c r="S378" s="75"/>
    </row>
    <row r="379" spans="1:19" x14ac:dyDescent="0.3">
      <c r="A379" s="79">
        <v>623</v>
      </c>
      <c r="B379" s="75"/>
      <c r="C379" s="94" t="str">
        <f t="shared" si="35"/>
        <v/>
      </c>
      <c r="D379" t="str">
        <f t="shared" si="41"/>
        <v/>
      </c>
      <c r="E379" s="81" t="s">
        <v>5160</v>
      </c>
      <c r="I379" s="75"/>
      <c r="J379" t="str">
        <f t="shared" si="36"/>
        <v/>
      </c>
      <c r="K379" s="4">
        <v>12.27</v>
      </c>
      <c r="L379" s="3">
        <f t="shared" si="37"/>
        <v>12.8835</v>
      </c>
      <c r="M379" s="83" t="s">
        <v>2508</v>
      </c>
      <c r="N379" s="3">
        <f t="shared" si="38"/>
        <v>39.217500000000001</v>
      </c>
      <c r="O379" s="21">
        <v>2.1333333333333334E-3</v>
      </c>
      <c r="P379" s="21">
        <f t="shared" si="39"/>
        <v>2.2456140350877196E-3</v>
      </c>
      <c r="Q379" s="20">
        <v>9.6969696969696967E-4</v>
      </c>
      <c r="R379" s="20">
        <f t="shared" si="40"/>
        <v>7.5636363636363629E-4</v>
      </c>
      <c r="S379" s="76" t="s">
        <v>3910</v>
      </c>
    </row>
    <row r="380" spans="1:19" x14ac:dyDescent="0.3">
      <c r="A380" s="79">
        <v>622</v>
      </c>
      <c r="B380" s="75"/>
      <c r="C380" s="94" t="str">
        <f t="shared" si="35"/>
        <v/>
      </c>
      <c r="D380" t="str">
        <f t="shared" si="41"/>
        <v/>
      </c>
      <c r="E380" s="81" t="s">
        <v>5160</v>
      </c>
      <c r="I380" s="75"/>
      <c r="J380" t="str">
        <f t="shared" si="36"/>
        <v/>
      </c>
      <c r="K380" s="4">
        <v>12.25</v>
      </c>
      <c r="L380" s="3">
        <f t="shared" si="37"/>
        <v>12.862500000000001</v>
      </c>
      <c r="M380" s="83" t="s">
        <v>2531</v>
      </c>
      <c r="N380" s="3">
        <f t="shared" si="38"/>
        <v>39.164999999999999</v>
      </c>
      <c r="O380" s="21">
        <v>2.1344907407407411E-3</v>
      </c>
      <c r="P380" s="21">
        <f t="shared" si="39"/>
        <v>2.2468323586744645E-3</v>
      </c>
      <c r="Q380" s="20">
        <v>9.7022306397306403E-4</v>
      </c>
      <c r="R380" s="20">
        <f t="shared" si="40"/>
        <v>7.567739898989899E-4</v>
      </c>
      <c r="S380" s="75"/>
    </row>
    <row r="381" spans="1:19" x14ac:dyDescent="0.3">
      <c r="A381" s="79">
        <v>621</v>
      </c>
      <c r="B381" s="76" t="s">
        <v>56</v>
      </c>
      <c r="C381" s="94">
        <f t="shared" si="35"/>
        <v>8.4700000000000006</v>
      </c>
      <c r="D381">
        <f t="shared" si="41"/>
        <v>7.24</v>
      </c>
      <c r="E381" s="81">
        <v>7.24</v>
      </c>
      <c r="I381" s="75"/>
      <c r="J381" t="str">
        <f t="shared" si="36"/>
        <v/>
      </c>
      <c r="K381" s="4">
        <v>12.24</v>
      </c>
      <c r="L381" s="3">
        <f t="shared" si="37"/>
        <v>12.852</v>
      </c>
      <c r="M381" s="83" t="s">
        <v>5512</v>
      </c>
      <c r="N381" s="3">
        <f t="shared" si="38"/>
        <v>39.119999999999997</v>
      </c>
      <c r="O381" s="21">
        <v>2.1357638888888889E-3</v>
      </c>
      <c r="P381" s="21">
        <f t="shared" si="39"/>
        <v>2.2481725146198833E-3</v>
      </c>
      <c r="Q381" s="20">
        <v>9.7080176767676762E-4</v>
      </c>
      <c r="R381" s="20">
        <f t="shared" si="40"/>
        <v>7.5722537878787871E-4</v>
      </c>
      <c r="S381" s="75"/>
    </row>
    <row r="382" spans="1:19" x14ac:dyDescent="0.3">
      <c r="A382" s="79">
        <v>620</v>
      </c>
      <c r="B382" s="75"/>
      <c r="C382" s="94" t="str">
        <f t="shared" si="35"/>
        <v/>
      </c>
      <c r="D382" t="str">
        <f t="shared" si="41"/>
        <v/>
      </c>
      <c r="E382" s="81" t="s">
        <v>5160</v>
      </c>
      <c r="I382" s="75"/>
      <c r="J382" t="str">
        <f t="shared" si="36"/>
        <v/>
      </c>
      <c r="K382" s="4">
        <v>12.22</v>
      </c>
      <c r="L382" s="3">
        <f t="shared" si="37"/>
        <v>12.831000000000001</v>
      </c>
      <c r="M382" s="83" t="s">
        <v>2518</v>
      </c>
      <c r="N382" s="3">
        <f t="shared" si="38"/>
        <v>39.067500000000003</v>
      </c>
      <c r="O382" s="21">
        <v>2.1369212962962965E-3</v>
      </c>
      <c r="P382" s="21">
        <f t="shared" si="39"/>
        <v>2.2493908382066278E-3</v>
      </c>
      <c r="Q382" s="20">
        <v>9.7132786195286197E-4</v>
      </c>
      <c r="R382" s="20">
        <f t="shared" si="40"/>
        <v>7.5763573232323232E-4</v>
      </c>
      <c r="S382" s="75"/>
    </row>
    <row r="383" spans="1:19" x14ac:dyDescent="0.3">
      <c r="A383" s="79">
        <v>619</v>
      </c>
      <c r="B383" s="75"/>
      <c r="C383" s="94" t="str">
        <f t="shared" si="35"/>
        <v/>
      </c>
      <c r="D383" t="str">
        <f t="shared" si="41"/>
        <v/>
      </c>
      <c r="E383" s="81" t="s">
        <v>5160</v>
      </c>
      <c r="I383" s="83" t="s">
        <v>648</v>
      </c>
      <c r="J383">
        <f t="shared" si="36"/>
        <v>1.2798500000000002</v>
      </c>
      <c r="K383" s="4">
        <v>12.2</v>
      </c>
      <c r="L383" s="3">
        <f t="shared" si="37"/>
        <v>12.809999999999999</v>
      </c>
      <c r="M383" s="83" t="s">
        <v>2544</v>
      </c>
      <c r="N383" s="3">
        <f t="shared" si="38"/>
        <v>39.015000000000001</v>
      </c>
      <c r="O383" s="21">
        <v>2.1381944444444447E-3</v>
      </c>
      <c r="P383" s="21">
        <f t="shared" si="39"/>
        <v>2.2507309941520474E-3</v>
      </c>
      <c r="Q383" s="20">
        <v>9.7190656565656567E-4</v>
      </c>
      <c r="R383" s="20">
        <f t="shared" si="40"/>
        <v>7.5808712121212113E-4</v>
      </c>
      <c r="S383" s="75"/>
    </row>
    <row r="384" spans="1:19" x14ac:dyDescent="0.3">
      <c r="A384" s="79">
        <v>618</v>
      </c>
      <c r="B384" s="75"/>
      <c r="C384" s="94" t="str">
        <f t="shared" si="35"/>
        <v/>
      </c>
      <c r="D384" t="str">
        <f t="shared" si="41"/>
        <v/>
      </c>
      <c r="E384" s="81" t="s">
        <v>5160</v>
      </c>
      <c r="I384" s="75"/>
      <c r="J384" t="str">
        <f t="shared" si="36"/>
        <v/>
      </c>
      <c r="K384" s="4">
        <v>12.19</v>
      </c>
      <c r="L384" s="3">
        <f t="shared" si="37"/>
        <v>12.7995</v>
      </c>
      <c r="M384" s="83" t="s">
        <v>5513</v>
      </c>
      <c r="N384" s="3">
        <f t="shared" si="38"/>
        <v>38.97</v>
      </c>
      <c r="O384" s="21">
        <v>2.1394675925925925E-3</v>
      </c>
      <c r="P384" s="21">
        <f t="shared" si="39"/>
        <v>2.2520711500974662E-3</v>
      </c>
      <c r="Q384" s="20">
        <v>9.7248526936026926E-4</v>
      </c>
      <c r="R384" s="20">
        <f t="shared" si="40"/>
        <v>7.5853851010101005E-4</v>
      </c>
      <c r="S384" s="76" t="s">
        <v>3907</v>
      </c>
    </row>
    <row r="385" spans="1:19" x14ac:dyDescent="0.3">
      <c r="A385" s="79">
        <v>617</v>
      </c>
      <c r="B385" s="76" t="s">
        <v>53</v>
      </c>
      <c r="C385" s="94">
        <f t="shared" si="35"/>
        <v>8.48</v>
      </c>
      <c r="D385">
        <f t="shared" si="41"/>
        <v>7.25</v>
      </c>
      <c r="E385" s="81">
        <v>7.25</v>
      </c>
      <c r="I385" s="75"/>
      <c r="J385" t="str">
        <f t="shared" si="36"/>
        <v/>
      </c>
      <c r="K385" s="4">
        <v>12.17</v>
      </c>
      <c r="L385" s="3">
        <f t="shared" si="37"/>
        <v>12.778499999999999</v>
      </c>
      <c r="M385" s="83" t="s">
        <v>5514</v>
      </c>
      <c r="N385" s="3">
        <f t="shared" si="38"/>
        <v>38.917500000000004</v>
      </c>
      <c r="O385" s="21">
        <v>2.1406250000000002E-3</v>
      </c>
      <c r="P385" s="21">
        <f t="shared" si="39"/>
        <v>2.2532894736842107E-3</v>
      </c>
      <c r="Q385" s="20">
        <v>9.7301136363636361E-4</v>
      </c>
      <c r="R385" s="20">
        <f t="shared" si="40"/>
        <v>7.5894886363636355E-4</v>
      </c>
      <c r="S385" s="75"/>
    </row>
    <row r="386" spans="1:19" x14ac:dyDescent="0.3">
      <c r="A386" s="79">
        <v>616</v>
      </c>
      <c r="B386" s="75"/>
      <c r="C386" s="94" t="str">
        <f t="shared" si="35"/>
        <v/>
      </c>
      <c r="D386" t="str">
        <f t="shared" si="41"/>
        <v/>
      </c>
      <c r="E386" s="81" t="s">
        <v>5160</v>
      </c>
      <c r="I386" s="75"/>
      <c r="J386" t="str">
        <f t="shared" si="36"/>
        <v/>
      </c>
      <c r="K386" s="4">
        <v>12.15</v>
      </c>
      <c r="L386" s="3">
        <f t="shared" si="37"/>
        <v>12.7575</v>
      </c>
      <c r="M386" s="83" t="s">
        <v>2554</v>
      </c>
      <c r="N386" s="3">
        <f t="shared" si="38"/>
        <v>38.865000000000002</v>
      </c>
      <c r="O386" s="21">
        <v>2.1418981481481484E-3</v>
      </c>
      <c r="P386" s="21">
        <f t="shared" si="39"/>
        <v>2.2546296296296299E-3</v>
      </c>
      <c r="Q386" s="20">
        <v>9.7359006734006742E-4</v>
      </c>
      <c r="R386" s="20">
        <f t="shared" si="40"/>
        <v>7.5940025252525258E-4</v>
      </c>
      <c r="S386" s="75"/>
    </row>
    <row r="387" spans="1:19" x14ac:dyDescent="0.3">
      <c r="A387" s="79">
        <v>615</v>
      </c>
      <c r="B387" s="76" t="s">
        <v>50</v>
      </c>
      <c r="C387" s="94">
        <f t="shared" ref="C387:C450" si="42">IF(B387="","",ROUNDUP(B387/0.9,2))</f>
        <v>8.49</v>
      </c>
      <c r="D387">
        <f t="shared" si="41"/>
        <v>7.26</v>
      </c>
      <c r="E387" s="81">
        <v>7.26</v>
      </c>
      <c r="I387" s="75"/>
      <c r="J387" t="str">
        <f t="shared" ref="J387:J450" si="43">IF(I387="","",I387-I387*0.285)</f>
        <v/>
      </c>
      <c r="K387" s="4">
        <v>12.14</v>
      </c>
      <c r="L387" s="3">
        <f t="shared" ref="L387:L450" si="44">IF(K387="","",K387+K387*0.05)</f>
        <v>12.747</v>
      </c>
      <c r="M387" s="83" t="s">
        <v>5515</v>
      </c>
      <c r="N387" s="3">
        <f t="shared" ref="N387:N450" si="45">IF(M387="","",M387-M387*0.25)</f>
        <v>38.8125</v>
      </c>
      <c r="O387" s="21">
        <v>2.1430555555555556E-3</v>
      </c>
      <c r="P387" s="21">
        <f t="shared" ref="P387:P450" si="46">O387/0.95</f>
        <v>2.2558479532163744E-3</v>
      </c>
      <c r="Q387" s="20">
        <v>9.7411616161616156E-4</v>
      </c>
      <c r="R387" s="20">
        <f t="shared" ref="R387:R450" si="47">(Q387/5)*3.9</f>
        <v>7.5981060606060608E-4</v>
      </c>
      <c r="S387" s="76" t="s">
        <v>5122</v>
      </c>
    </row>
    <row r="388" spans="1:19" x14ac:dyDescent="0.3">
      <c r="A388" s="79">
        <v>614</v>
      </c>
      <c r="B388" s="75"/>
      <c r="C388" s="94" t="str">
        <f t="shared" si="42"/>
        <v/>
      </c>
      <c r="D388" t="str">
        <f t="shared" si="41"/>
        <v/>
      </c>
      <c r="E388" s="81" t="s">
        <v>5160</v>
      </c>
      <c r="I388" s="75"/>
      <c r="J388" t="str">
        <f t="shared" si="43"/>
        <v/>
      </c>
      <c r="K388" s="4">
        <v>12.12</v>
      </c>
      <c r="L388" s="3">
        <f t="shared" si="44"/>
        <v>12.725999999999999</v>
      </c>
      <c r="M388" s="83" t="s">
        <v>5516</v>
      </c>
      <c r="N388" s="3">
        <f t="shared" si="45"/>
        <v>38.767499999999998</v>
      </c>
      <c r="O388" s="21">
        <v>2.1443287037037038E-3</v>
      </c>
      <c r="P388" s="21">
        <f t="shared" si="46"/>
        <v>2.2571881091617936E-3</v>
      </c>
      <c r="Q388" s="20">
        <v>9.7469486531986526E-4</v>
      </c>
      <c r="R388" s="20">
        <f t="shared" si="47"/>
        <v>7.6026199494949489E-4</v>
      </c>
      <c r="S388" s="75"/>
    </row>
    <row r="389" spans="1:19" x14ac:dyDescent="0.3">
      <c r="A389" s="79">
        <v>613</v>
      </c>
      <c r="B389" s="76" t="s">
        <v>47</v>
      </c>
      <c r="C389" s="94">
        <f t="shared" si="42"/>
        <v>8.5</v>
      </c>
      <c r="D389">
        <f t="shared" ref="D389:D452" si="48">IF(B389="","",ROUNDUP(B389*0.95,2))</f>
        <v>7.27</v>
      </c>
      <c r="E389" s="81">
        <v>7.27</v>
      </c>
      <c r="I389" s="75"/>
      <c r="J389" t="str">
        <f t="shared" si="43"/>
        <v/>
      </c>
      <c r="K389" s="4">
        <v>12.11</v>
      </c>
      <c r="L389" s="3">
        <f t="shared" si="44"/>
        <v>12.715499999999999</v>
      </c>
      <c r="M389" s="83" t="s">
        <v>2545</v>
      </c>
      <c r="N389" s="3">
        <f t="shared" si="45"/>
        <v>38.714999999999996</v>
      </c>
      <c r="O389" s="21">
        <v>2.145486111111111E-3</v>
      </c>
      <c r="P389" s="21">
        <f t="shared" si="46"/>
        <v>2.2584064327485381E-3</v>
      </c>
      <c r="Q389" s="20">
        <v>9.752209595959595E-4</v>
      </c>
      <c r="R389" s="20">
        <f t="shared" si="47"/>
        <v>7.606723484848484E-4</v>
      </c>
      <c r="S389" s="75"/>
    </row>
    <row r="390" spans="1:19" x14ac:dyDescent="0.3">
      <c r="A390" s="79">
        <v>612</v>
      </c>
      <c r="B390" s="75"/>
      <c r="C390" s="94" t="str">
        <f t="shared" si="42"/>
        <v/>
      </c>
      <c r="D390" t="str">
        <f t="shared" si="48"/>
        <v/>
      </c>
      <c r="E390" s="81" t="s">
        <v>5160</v>
      </c>
      <c r="I390" s="75"/>
      <c r="J390" t="str">
        <f t="shared" si="43"/>
        <v/>
      </c>
      <c r="K390" s="4">
        <v>12.09</v>
      </c>
      <c r="L390" s="3">
        <f t="shared" si="44"/>
        <v>12.6945</v>
      </c>
      <c r="M390" s="83" t="s">
        <v>5517</v>
      </c>
      <c r="N390" s="3">
        <f t="shared" si="45"/>
        <v>38.662499999999994</v>
      </c>
      <c r="O390" s="21">
        <v>2.1467592592592593E-3</v>
      </c>
      <c r="P390" s="21">
        <f t="shared" si="46"/>
        <v>2.2597465886939573E-3</v>
      </c>
      <c r="Q390" s="20">
        <v>9.757996632996632E-4</v>
      </c>
      <c r="R390" s="20">
        <f t="shared" si="47"/>
        <v>7.6112373737373721E-4</v>
      </c>
      <c r="S390" s="75"/>
    </row>
    <row r="391" spans="1:19" x14ac:dyDescent="0.3">
      <c r="A391" s="79">
        <v>611</v>
      </c>
      <c r="B391" s="76" t="s">
        <v>41</v>
      </c>
      <c r="C391" s="94">
        <f t="shared" si="42"/>
        <v>8.52</v>
      </c>
      <c r="D391">
        <f t="shared" si="48"/>
        <v>7.2799999999999994</v>
      </c>
      <c r="E391" s="81">
        <v>7.2799999999999994</v>
      </c>
      <c r="I391" s="75"/>
      <c r="J391" t="str">
        <f t="shared" si="43"/>
        <v/>
      </c>
      <c r="K391" s="4">
        <v>12.07</v>
      </c>
      <c r="L391" s="3">
        <f t="shared" si="44"/>
        <v>12.673500000000001</v>
      </c>
      <c r="M391" s="83" t="s">
        <v>5518</v>
      </c>
      <c r="N391" s="3">
        <f t="shared" si="45"/>
        <v>38.61</v>
      </c>
      <c r="O391" s="21">
        <v>2.1480324074074075E-3</v>
      </c>
      <c r="P391" s="21">
        <f t="shared" si="46"/>
        <v>2.2610867446393765E-3</v>
      </c>
      <c r="Q391" s="20">
        <v>9.7637836700336701E-4</v>
      </c>
      <c r="R391" s="20">
        <f t="shared" si="47"/>
        <v>7.6157512626262623E-4</v>
      </c>
      <c r="S391" s="75"/>
    </row>
    <row r="392" spans="1:19" x14ac:dyDescent="0.3">
      <c r="A392" s="79">
        <v>610</v>
      </c>
      <c r="B392" s="75"/>
      <c r="C392" s="94" t="str">
        <f t="shared" si="42"/>
        <v/>
      </c>
      <c r="D392" t="str">
        <f t="shared" si="48"/>
        <v/>
      </c>
      <c r="E392" s="81" t="s">
        <v>5160</v>
      </c>
      <c r="I392" s="83" t="s">
        <v>664</v>
      </c>
      <c r="J392">
        <f t="shared" si="43"/>
        <v>1.2726999999999999</v>
      </c>
      <c r="K392" s="4">
        <v>12.06</v>
      </c>
      <c r="L392" s="3">
        <f t="shared" si="44"/>
        <v>12.663</v>
      </c>
      <c r="M392" s="83" t="s">
        <v>2555</v>
      </c>
      <c r="N392" s="3">
        <f t="shared" si="45"/>
        <v>38.564999999999998</v>
      </c>
      <c r="O392" s="21">
        <v>2.1491898148148147E-3</v>
      </c>
      <c r="P392" s="21">
        <f t="shared" si="46"/>
        <v>2.262305068226121E-3</v>
      </c>
      <c r="Q392" s="20">
        <v>9.7690446127946125E-4</v>
      </c>
      <c r="R392" s="20">
        <f t="shared" si="47"/>
        <v>7.6198547979797985E-4</v>
      </c>
      <c r="S392" s="76" t="s">
        <v>3904</v>
      </c>
    </row>
    <row r="393" spans="1:19" x14ac:dyDescent="0.3">
      <c r="A393" s="79">
        <v>609</v>
      </c>
      <c r="B393" s="75"/>
      <c r="C393" s="94" t="str">
        <f t="shared" si="42"/>
        <v/>
      </c>
      <c r="D393" t="str">
        <f t="shared" si="48"/>
        <v/>
      </c>
      <c r="E393" s="81" t="s">
        <v>5160</v>
      </c>
      <c r="I393" s="75"/>
      <c r="J393" t="str">
        <f t="shared" si="43"/>
        <v/>
      </c>
      <c r="K393" s="4">
        <v>12.04</v>
      </c>
      <c r="L393" s="3">
        <f t="shared" si="44"/>
        <v>12.641999999999999</v>
      </c>
      <c r="M393" s="83" t="s">
        <v>5519</v>
      </c>
      <c r="N393" s="3">
        <f t="shared" si="45"/>
        <v>38.512500000000003</v>
      </c>
      <c r="O393" s="21">
        <v>2.150462962962963E-3</v>
      </c>
      <c r="P393" s="21">
        <f t="shared" si="46"/>
        <v>2.2636452241715402E-3</v>
      </c>
      <c r="Q393" s="20">
        <v>9.7748316498316484E-4</v>
      </c>
      <c r="R393" s="20">
        <f t="shared" si="47"/>
        <v>7.6243686868686855E-4</v>
      </c>
      <c r="S393" s="75"/>
    </row>
    <row r="394" spans="1:19" x14ac:dyDescent="0.3">
      <c r="A394" s="79">
        <v>608</v>
      </c>
      <c r="B394" s="75"/>
      <c r="C394" s="94" t="str">
        <f t="shared" si="42"/>
        <v/>
      </c>
      <c r="D394" t="str">
        <f t="shared" si="48"/>
        <v/>
      </c>
      <c r="E394" s="81" t="s">
        <v>5160</v>
      </c>
      <c r="I394" s="75"/>
      <c r="J394" t="str">
        <f t="shared" si="43"/>
        <v/>
      </c>
      <c r="K394" s="4">
        <v>12.02</v>
      </c>
      <c r="L394" s="3">
        <f t="shared" si="44"/>
        <v>12.620999999999999</v>
      </c>
      <c r="M394" s="83" t="s">
        <v>5520</v>
      </c>
      <c r="N394" s="3">
        <f t="shared" si="45"/>
        <v>38.46</v>
      </c>
      <c r="O394" s="21">
        <v>2.1516203703703706E-3</v>
      </c>
      <c r="P394" s="21">
        <f t="shared" si="46"/>
        <v>2.2648635477582851E-3</v>
      </c>
      <c r="Q394" s="20">
        <v>9.780092592592592E-4</v>
      </c>
      <c r="R394" s="20">
        <f t="shared" si="47"/>
        <v>7.6284722222222216E-4</v>
      </c>
      <c r="S394" s="76" t="s">
        <v>3899</v>
      </c>
    </row>
    <row r="395" spans="1:19" x14ac:dyDescent="0.3">
      <c r="A395" s="79">
        <v>607</v>
      </c>
      <c r="B395" s="76" t="s">
        <v>38</v>
      </c>
      <c r="C395" s="94">
        <f t="shared" si="42"/>
        <v>8.5299999999999994</v>
      </c>
      <c r="D395">
        <f t="shared" si="48"/>
        <v>7.29</v>
      </c>
      <c r="E395" s="81">
        <v>7.29</v>
      </c>
      <c r="I395" s="75"/>
      <c r="J395" t="str">
        <f t="shared" si="43"/>
        <v/>
      </c>
      <c r="K395" s="4">
        <v>12.01</v>
      </c>
      <c r="L395" s="3">
        <f t="shared" si="44"/>
        <v>12.6105</v>
      </c>
      <c r="M395" s="83" t="s">
        <v>2565</v>
      </c>
      <c r="N395" s="3">
        <f t="shared" si="45"/>
        <v>38.407499999999999</v>
      </c>
      <c r="O395" s="21">
        <v>2.1528935185185184E-3</v>
      </c>
      <c r="P395" s="21">
        <f t="shared" si="46"/>
        <v>2.2662037037037039E-3</v>
      </c>
      <c r="Q395" s="20">
        <v>9.7858796296296279E-4</v>
      </c>
      <c r="R395" s="20">
        <f t="shared" si="47"/>
        <v>7.6329861111111086E-4</v>
      </c>
      <c r="S395" s="75"/>
    </row>
    <row r="396" spans="1:19" x14ac:dyDescent="0.3">
      <c r="A396" s="79">
        <v>606</v>
      </c>
      <c r="B396" s="75"/>
      <c r="C396" s="94" t="str">
        <f t="shared" si="42"/>
        <v/>
      </c>
      <c r="D396" t="str">
        <f t="shared" si="48"/>
        <v/>
      </c>
      <c r="E396" s="81" t="s">
        <v>5160</v>
      </c>
      <c r="I396" s="75"/>
      <c r="J396" t="str">
        <f t="shared" si="43"/>
        <v/>
      </c>
      <c r="K396" s="4">
        <v>11.99</v>
      </c>
      <c r="L396" s="3">
        <f t="shared" si="44"/>
        <v>12.589500000000001</v>
      </c>
      <c r="M396" s="83" t="s">
        <v>5521</v>
      </c>
      <c r="N396" s="3">
        <f t="shared" si="45"/>
        <v>38.362499999999997</v>
      </c>
      <c r="O396" s="21">
        <v>2.1541666666666666E-3</v>
      </c>
      <c r="P396" s="21">
        <f t="shared" si="46"/>
        <v>2.2675438596491231E-3</v>
      </c>
      <c r="Q396" s="20">
        <v>9.791666666666666E-4</v>
      </c>
      <c r="R396" s="20">
        <f t="shared" si="47"/>
        <v>7.6374999999999989E-4</v>
      </c>
      <c r="S396" s="75"/>
    </row>
    <row r="397" spans="1:19" x14ac:dyDescent="0.3">
      <c r="A397" s="79">
        <v>605</v>
      </c>
      <c r="B397" s="76" t="s">
        <v>34</v>
      </c>
      <c r="C397" s="94">
        <f t="shared" si="42"/>
        <v>8.5399999999999991</v>
      </c>
      <c r="D397">
        <f t="shared" si="48"/>
        <v>7.3</v>
      </c>
      <c r="E397" s="81">
        <v>7.3</v>
      </c>
      <c r="I397" s="75"/>
      <c r="J397" t="str">
        <f t="shared" si="43"/>
        <v/>
      </c>
      <c r="K397" s="4">
        <v>11.97</v>
      </c>
      <c r="L397" s="3">
        <f t="shared" si="44"/>
        <v>12.5685</v>
      </c>
      <c r="M397" s="83" t="s">
        <v>5522</v>
      </c>
      <c r="N397" s="3">
        <f t="shared" si="45"/>
        <v>38.31</v>
      </c>
      <c r="O397" s="21">
        <v>2.1553240740740743E-3</v>
      </c>
      <c r="P397" s="21">
        <f t="shared" si="46"/>
        <v>2.2687621832358676E-3</v>
      </c>
      <c r="Q397" s="20">
        <v>9.7969276094276095E-4</v>
      </c>
      <c r="R397" s="20">
        <f t="shared" si="47"/>
        <v>7.6416035353535361E-4</v>
      </c>
      <c r="S397" s="76" t="s">
        <v>4850</v>
      </c>
    </row>
    <row r="398" spans="1:19" x14ac:dyDescent="0.3">
      <c r="A398" s="79">
        <v>604</v>
      </c>
      <c r="B398" s="75"/>
      <c r="C398" s="94" t="str">
        <f t="shared" si="42"/>
        <v/>
      </c>
      <c r="D398" t="str">
        <f t="shared" si="48"/>
        <v/>
      </c>
      <c r="E398" s="81" t="s">
        <v>5160</v>
      </c>
      <c r="I398" s="75"/>
      <c r="J398" t="str">
        <f t="shared" si="43"/>
        <v/>
      </c>
      <c r="K398" s="4">
        <v>11.96</v>
      </c>
      <c r="L398" s="3">
        <f t="shared" si="44"/>
        <v>12.558000000000002</v>
      </c>
      <c r="M398" s="83" t="s">
        <v>5523</v>
      </c>
      <c r="N398" s="3">
        <f t="shared" si="45"/>
        <v>38.2575</v>
      </c>
      <c r="O398" s="21">
        <v>2.1565972222222221E-3</v>
      </c>
      <c r="P398" s="21">
        <f t="shared" si="46"/>
        <v>2.2701023391812863E-3</v>
      </c>
      <c r="Q398" s="20">
        <v>9.8027146464646454E-4</v>
      </c>
      <c r="R398" s="20">
        <f t="shared" si="47"/>
        <v>7.6461174242424231E-4</v>
      </c>
      <c r="S398" s="75"/>
    </row>
    <row r="399" spans="1:19" x14ac:dyDescent="0.3">
      <c r="A399" s="79">
        <v>603</v>
      </c>
      <c r="B399" s="75"/>
      <c r="C399" s="94" t="str">
        <f t="shared" si="42"/>
        <v/>
      </c>
      <c r="D399" t="str">
        <f t="shared" si="48"/>
        <v/>
      </c>
      <c r="E399" s="81" t="s">
        <v>5160</v>
      </c>
      <c r="I399" s="75"/>
      <c r="J399" t="str">
        <f t="shared" si="43"/>
        <v/>
      </c>
      <c r="K399" s="4">
        <v>11.94</v>
      </c>
      <c r="L399" s="3">
        <f t="shared" si="44"/>
        <v>12.536999999999999</v>
      </c>
      <c r="M399" s="83" t="s">
        <v>5524</v>
      </c>
      <c r="N399" s="3">
        <f t="shared" si="45"/>
        <v>38.204999999999998</v>
      </c>
      <c r="O399" s="21">
        <v>2.1578703703703703E-3</v>
      </c>
      <c r="P399" s="21">
        <f t="shared" si="46"/>
        <v>2.2714424951267055E-3</v>
      </c>
      <c r="Q399" s="20">
        <v>9.8085016835016835E-4</v>
      </c>
      <c r="R399" s="20">
        <f t="shared" si="47"/>
        <v>7.6506313131313134E-4</v>
      </c>
      <c r="S399" s="75"/>
    </row>
    <row r="400" spans="1:19" x14ac:dyDescent="0.3">
      <c r="A400" s="79">
        <v>602</v>
      </c>
      <c r="B400" s="76" t="s">
        <v>31</v>
      </c>
      <c r="C400" s="94">
        <f t="shared" si="42"/>
        <v>8.5499999999999989</v>
      </c>
      <c r="D400">
        <f t="shared" si="48"/>
        <v>7.31</v>
      </c>
      <c r="E400" s="81">
        <v>7.31</v>
      </c>
      <c r="I400" s="83" t="s">
        <v>681</v>
      </c>
      <c r="J400">
        <f t="shared" si="43"/>
        <v>1.2655500000000002</v>
      </c>
      <c r="K400" s="4">
        <v>11.92</v>
      </c>
      <c r="L400" s="3">
        <f t="shared" si="44"/>
        <v>12.516</v>
      </c>
      <c r="M400" s="83" t="s">
        <v>5525</v>
      </c>
      <c r="N400" s="3">
        <f t="shared" si="45"/>
        <v>38.160000000000004</v>
      </c>
      <c r="O400" s="21">
        <v>2.1590277777777779E-3</v>
      </c>
      <c r="P400" s="21">
        <f t="shared" si="46"/>
        <v>2.2726608187134505E-3</v>
      </c>
      <c r="Q400" s="20">
        <v>9.813762626262627E-4</v>
      </c>
      <c r="R400" s="20">
        <f t="shared" si="47"/>
        <v>7.6547348484848484E-4</v>
      </c>
      <c r="S400" s="76" t="s">
        <v>3896</v>
      </c>
    </row>
    <row r="401" spans="1:19" x14ac:dyDescent="0.3">
      <c r="A401" s="79">
        <v>601</v>
      </c>
      <c r="B401" s="75"/>
      <c r="C401" s="94" t="str">
        <f t="shared" si="42"/>
        <v/>
      </c>
      <c r="D401" t="str">
        <f t="shared" si="48"/>
        <v/>
      </c>
      <c r="E401" s="81" t="s">
        <v>5160</v>
      </c>
      <c r="I401" s="75"/>
      <c r="J401" t="str">
        <f t="shared" si="43"/>
        <v/>
      </c>
      <c r="K401" s="4">
        <v>11.91</v>
      </c>
      <c r="L401" s="3">
        <f t="shared" si="44"/>
        <v>12.5055</v>
      </c>
      <c r="M401" s="83" t="s">
        <v>5526</v>
      </c>
      <c r="N401" s="3">
        <f t="shared" si="45"/>
        <v>38.107500000000002</v>
      </c>
      <c r="O401" s="21">
        <v>2.1603009259259258E-3</v>
      </c>
      <c r="P401" s="21">
        <f t="shared" si="46"/>
        <v>2.2740009746588692E-3</v>
      </c>
      <c r="Q401" s="20">
        <v>9.8195496632996608E-4</v>
      </c>
      <c r="R401" s="20">
        <f t="shared" si="47"/>
        <v>7.6592487373737354E-4</v>
      </c>
      <c r="S401" s="75"/>
    </row>
    <row r="402" spans="1:19" x14ac:dyDescent="0.3">
      <c r="A402" s="79">
        <v>600</v>
      </c>
      <c r="B402" s="76" t="s">
        <v>25</v>
      </c>
      <c r="C402" s="94">
        <f t="shared" si="42"/>
        <v>8.56</v>
      </c>
      <c r="D402">
        <f t="shared" si="48"/>
        <v>7.3199999999999994</v>
      </c>
      <c r="E402" s="81">
        <v>7.3199999999999994</v>
      </c>
      <c r="I402" s="75"/>
      <c r="J402" t="str">
        <f t="shared" si="43"/>
        <v/>
      </c>
      <c r="K402" s="4">
        <v>11.89</v>
      </c>
      <c r="L402" s="3">
        <f t="shared" si="44"/>
        <v>12.484500000000001</v>
      </c>
      <c r="M402" s="83" t="s">
        <v>5527</v>
      </c>
      <c r="N402" s="3">
        <f t="shared" si="45"/>
        <v>38.055</v>
      </c>
      <c r="O402" s="21">
        <v>2.161574074074074E-3</v>
      </c>
      <c r="P402" s="21">
        <f t="shared" si="46"/>
        <v>2.2753411306042884E-3</v>
      </c>
      <c r="Q402" s="20">
        <v>9.8253367003366988E-4</v>
      </c>
      <c r="R402" s="20">
        <f t="shared" si="47"/>
        <v>7.6637626262626246E-4</v>
      </c>
      <c r="S402" s="75"/>
    </row>
    <row r="403" spans="1:19" x14ac:dyDescent="0.3">
      <c r="A403" s="79">
        <v>599</v>
      </c>
      <c r="B403" s="75"/>
      <c r="C403" s="94" t="str">
        <f t="shared" si="42"/>
        <v/>
      </c>
      <c r="D403" t="str">
        <f t="shared" si="48"/>
        <v/>
      </c>
      <c r="E403" s="81" t="s">
        <v>5160</v>
      </c>
      <c r="I403" s="75"/>
      <c r="J403" t="str">
        <f t="shared" si="43"/>
        <v/>
      </c>
      <c r="K403" s="4">
        <v>11.87</v>
      </c>
      <c r="L403" s="3">
        <f t="shared" si="44"/>
        <v>12.4635</v>
      </c>
      <c r="M403" s="83" t="s">
        <v>2610</v>
      </c>
      <c r="N403" s="3">
        <f t="shared" si="45"/>
        <v>38.002499999999998</v>
      </c>
      <c r="O403" s="21">
        <v>2.1628472222222223E-3</v>
      </c>
      <c r="P403" s="21">
        <f t="shared" si="46"/>
        <v>2.2766812865497076E-3</v>
      </c>
      <c r="Q403" s="20">
        <v>9.8311237373737369E-4</v>
      </c>
      <c r="R403" s="20">
        <f t="shared" si="47"/>
        <v>7.6682765151515149E-4</v>
      </c>
      <c r="S403" s="76" t="s">
        <v>3893</v>
      </c>
    </row>
    <row r="404" spans="1:19" x14ac:dyDescent="0.3">
      <c r="A404" s="79">
        <v>598</v>
      </c>
      <c r="B404" s="76" t="s">
        <v>22</v>
      </c>
      <c r="C404" s="94">
        <f t="shared" si="42"/>
        <v>8.57</v>
      </c>
      <c r="D404">
        <f t="shared" si="48"/>
        <v>7.33</v>
      </c>
      <c r="E404" s="81">
        <v>7.33</v>
      </c>
      <c r="I404" s="75"/>
      <c r="J404" t="str">
        <f t="shared" si="43"/>
        <v/>
      </c>
      <c r="K404" s="4">
        <v>11.86</v>
      </c>
      <c r="L404" s="3">
        <f t="shared" si="44"/>
        <v>12.452999999999999</v>
      </c>
      <c r="M404" s="83" t="s">
        <v>5528</v>
      </c>
      <c r="N404" s="3">
        <f t="shared" si="45"/>
        <v>37.957499999999996</v>
      </c>
      <c r="O404" s="21">
        <v>2.1640046296296294E-3</v>
      </c>
      <c r="P404" s="21">
        <f t="shared" si="46"/>
        <v>2.2778996101364521E-3</v>
      </c>
      <c r="Q404" s="20">
        <v>9.8363846801346783E-4</v>
      </c>
      <c r="R404" s="20">
        <f t="shared" si="47"/>
        <v>7.6723800505050488E-4</v>
      </c>
      <c r="S404" s="75"/>
    </row>
    <row r="405" spans="1:19" x14ac:dyDescent="0.3">
      <c r="A405" s="79">
        <v>597</v>
      </c>
      <c r="B405" s="75"/>
      <c r="C405" s="94" t="str">
        <f t="shared" si="42"/>
        <v/>
      </c>
      <c r="D405" t="str">
        <f t="shared" si="48"/>
        <v/>
      </c>
      <c r="E405" s="81" t="s">
        <v>5160</v>
      </c>
      <c r="I405" s="75"/>
      <c r="J405" t="str">
        <f t="shared" si="43"/>
        <v/>
      </c>
      <c r="K405" s="4">
        <v>11.84</v>
      </c>
      <c r="L405" s="3">
        <f t="shared" si="44"/>
        <v>12.432</v>
      </c>
      <c r="M405" s="83" t="s">
        <v>2593</v>
      </c>
      <c r="N405" s="3">
        <f t="shared" si="45"/>
        <v>37.905000000000001</v>
      </c>
      <c r="O405" s="21">
        <v>2.1652777777777777E-3</v>
      </c>
      <c r="P405" s="21">
        <f t="shared" si="46"/>
        <v>2.2792397660818713E-3</v>
      </c>
      <c r="Q405" s="20">
        <v>9.8421717171717164E-4</v>
      </c>
      <c r="R405" s="20">
        <f t="shared" si="47"/>
        <v>7.6768939393939391E-4</v>
      </c>
      <c r="S405" s="75"/>
    </row>
    <row r="406" spans="1:19" x14ac:dyDescent="0.3">
      <c r="A406" s="79">
        <v>596</v>
      </c>
      <c r="B406" s="76" t="s">
        <v>18</v>
      </c>
      <c r="C406" s="94">
        <f t="shared" si="42"/>
        <v>8.58</v>
      </c>
      <c r="D406">
        <f t="shared" si="48"/>
        <v>7.34</v>
      </c>
      <c r="E406" s="81">
        <v>7.34</v>
      </c>
      <c r="I406" s="75"/>
      <c r="J406" t="str">
        <f t="shared" si="43"/>
        <v/>
      </c>
      <c r="K406" s="4">
        <v>11.83</v>
      </c>
      <c r="L406" s="3">
        <f t="shared" si="44"/>
        <v>12.4215</v>
      </c>
      <c r="M406" s="83" t="s">
        <v>2620</v>
      </c>
      <c r="N406" s="3">
        <f t="shared" si="45"/>
        <v>37.852499999999999</v>
      </c>
      <c r="O406" s="21">
        <v>2.1665509259259259E-3</v>
      </c>
      <c r="P406" s="21">
        <f t="shared" si="46"/>
        <v>2.2805799220272905E-3</v>
      </c>
      <c r="Q406" s="20">
        <v>9.8479587542087544E-4</v>
      </c>
      <c r="R406" s="20">
        <f t="shared" si="47"/>
        <v>7.6814078282828283E-4</v>
      </c>
      <c r="S406" s="76" t="s">
        <v>5123</v>
      </c>
    </row>
    <row r="407" spans="1:19" x14ac:dyDescent="0.3">
      <c r="A407" s="79">
        <v>595</v>
      </c>
      <c r="B407" s="75"/>
      <c r="C407" s="94" t="str">
        <f t="shared" si="42"/>
        <v/>
      </c>
      <c r="D407" t="str">
        <f t="shared" si="48"/>
        <v/>
      </c>
      <c r="E407" s="81" t="s">
        <v>5160</v>
      </c>
      <c r="I407" s="75"/>
      <c r="J407" t="str">
        <f t="shared" si="43"/>
        <v/>
      </c>
      <c r="K407" s="4">
        <v>11.81</v>
      </c>
      <c r="L407" s="3">
        <f t="shared" si="44"/>
        <v>12.400500000000001</v>
      </c>
      <c r="M407" s="83" t="s">
        <v>5529</v>
      </c>
      <c r="N407" s="3">
        <f t="shared" si="45"/>
        <v>37.799999999999997</v>
      </c>
      <c r="O407" s="21">
        <v>2.1677083333333331E-3</v>
      </c>
      <c r="P407" s="21">
        <f t="shared" si="46"/>
        <v>2.281798245614035E-3</v>
      </c>
      <c r="Q407" s="20">
        <v>9.8532196969696958E-4</v>
      </c>
      <c r="R407" s="20">
        <f t="shared" si="47"/>
        <v>7.6855113636363622E-4</v>
      </c>
      <c r="S407" s="75"/>
    </row>
    <row r="408" spans="1:19" x14ac:dyDescent="0.3">
      <c r="A408" s="79">
        <v>594</v>
      </c>
      <c r="B408" s="75"/>
      <c r="C408" s="94" t="str">
        <f t="shared" si="42"/>
        <v/>
      </c>
      <c r="D408" t="str">
        <f t="shared" si="48"/>
        <v/>
      </c>
      <c r="E408" s="81" t="s">
        <v>5160</v>
      </c>
      <c r="I408" s="75"/>
      <c r="J408" t="str">
        <f t="shared" si="43"/>
        <v/>
      </c>
      <c r="K408" s="4">
        <v>11.79</v>
      </c>
      <c r="L408" s="3">
        <f t="shared" si="44"/>
        <v>12.379499999999998</v>
      </c>
      <c r="M408" s="83" t="s">
        <v>5530</v>
      </c>
      <c r="N408" s="3">
        <f t="shared" si="45"/>
        <v>37.755000000000003</v>
      </c>
      <c r="O408" s="21">
        <v>2.1689814814814814E-3</v>
      </c>
      <c r="P408" s="21">
        <f t="shared" si="46"/>
        <v>2.2831384015594542E-3</v>
      </c>
      <c r="Q408" s="20">
        <v>9.8590067340067317E-4</v>
      </c>
      <c r="R408" s="20">
        <f t="shared" si="47"/>
        <v>7.6900252525252514E-4</v>
      </c>
      <c r="S408" s="75"/>
    </row>
    <row r="409" spans="1:19" x14ac:dyDescent="0.3">
      <c r="A409" s="79">
        <v>593</v>
      </c>
      <c r="B409" s="75"/>
      <c r="C409" s="94" t="str">
        <f t="shared" si="42"/>
        <v/>
      </c>
      <c r="D409" t="str">
        <f t="shared" si="48"/>
        <v/>
      </c>
      <c r="E409" s="81" t="s">
        <v>5160</v>
      </c>
      <c r="I409" s="83" t="s">
        <v>697</v>
      </c>
      <c r="J409">
        <f t="shared" si="43"/>
        <v>1.2584</v>
      </c>
      <c r="K409" s="4">
        <v>11.78</v>
      </c>
      <c r="L409" s="3">
        <f t="shared" si="44"/>
        <v>12.369</v>
      </c>
      <c r="M409" s="83" t="s">
        <v>2631</v>
      </c>
      <c r="N409" s="3">
        <f t="shared" si="45"/>
        <v>37.702500000000001</v>
      </c>
      <c r="O409" s="21">
        <v>2.1702546296296296E-3</v>
      </c>
      <c r="P409" s="21">
        <f t="shared" si="46"/>
        <v>2.2844785575048734E-3</v>
      </c>
      <c r="Q409" s="20">
        <v>9.8647937710437698E-4</v>
      </c>
      <c r="R409" s="20">
        <f t="shared" si="47"/>
        <v>7.6945391414141395E-4</v>
      </c>
      <c r="S409" s="75"/>
    </row>
    <row r="410" spans="1:19" x14ac:dyDescent="0.3">
      <c r="A410" s="79">
        <v>592</v>
      </c>
      <c r="B410" s="76" t="s">
        <v>15</v>
      </c>
      <c r="C410" s="94">
        <f t="shared" si="42"/>
        <v>8.59</v>
      </c>
      <c r="D410">
        <f t="shared" si="48"/>
        <v>7.35</v>
      </c>
      <c r="E410" s="81">
        <v>7.35</v>
      </c>
      <c r="I410" s="75"/>
      <c r="J410" t="str">
        <f t="shared" si="43"/>
        <v/>
      </c>
      <c r="K410" s="4">
        <v>11.76</v>
      </c>
      <c r="L410" s="3">
        <f t="shared" si="44"/>
        <v>12.347999999999999</v>
      </c>
      <c r="M410" s="83" t="s">
        <v>5531</v>
      </c>
      <c r="N410" s="3">
        <f t="shared" si="45"/>
        <v>37.650000000000006</v>
      </c>
      <c r="O410" s="21">
        <v>2.1715277777777779E-3</v>
      </c>
      <c r="P410" s="21">
        <f t="shared" si="46"/>
        <v>2.2858187134502926E-3</v>
      </c>
      <c r="Q410" s="20">
        <v>9.8705808080808079E-4</v>
      </c>
      <c r="R410" s="20">
        <f t="shared" si="47"/>
        <v>7.6990530303030298E-4</v>
      </c>
      <c r="S410" s="76" t="s">
        <v>3888</v>
      </c>
    </row>
    <row r="411" spans="1:19" x14ac:dyDescent="0.3">
      <c r="A411" s="79">
        <v>591</v>
      </c>
      <c r="B411" s="75"/>
      <c r="C411" s="94" t="str">
        <f t="shared" si="42"/>
        <v/>
      </c>
      <c r="D411" t="str">
        <f t="shared" si="48"/>
        <v/>
      </c>
      <c r="E411" s="81" t="s">
        <v>5160</v>
      </c>
      <c r="I411" s="75"/>
      <c r="J411" t="str">
        <f t="shared" si="43"/>
        <v/>
      </c>
      <c r="K411" s="4">
        <v>11.74</v>
      </c>
      <c r="L411" s="3">
        <f t="shared" si="44"/>
        <v>12.327</v>
      </c>
      <c r="M411" s="83" t="s">
        <v>2616</v>
      </c>
      <c r="N411" s="3">
        <f t="shared" si="45"/>
        <v>37.597500000000004</v>
      </c>
      <c r="O411" s="21">
        <v>2.172685185185185E-3</v>
      </c>
      <c r="P411" s="21">
        <f t="shared" si="46"/>
        <v>2.2870370370370371E-3</v>
      </c>
      <c r="Q411" s="20">
        <v>9.8758417508417492E-4</v>
      </c>
      <c r="R411" s="20">
        <f t="shared" si="47"/>
        <v>7.7031565656565638E-4</v>
      </c>
      <c r="S411" s="75"/>
    </row>
    <row r="412" spans="1:19" x14ac:dyDescent="0.3">
      <c r="A412" s="79">
        <v>590</v>
      </c>
      <c r="B412" s="76" t="s">
        <v>10</v>
      </c>
      <c r="C412" s="94">
        <f t="shared" si="42"/>
        <v>8.6</v>
      </c>
      <c r="D412">
        <f t="shared" si="48"/>
        <v>7.3599999999999994</v>
      </c>
      <c r="E412" s="81">
        <v>7.3599999999999994</v>
      </c>
      <c r="I412" s="75"/>
      <c r="J412" t="str">
        <f t="shared" si="43"/>
        <v/>
      </c>
      <c r="K412" s="4">
        <v>11.73</v>
      </c>
      <c r="L412" s="3">
        <f t="shared" si="44"/>
        <v>12.316500000000001</v>
      </c>
      <c r="M412" s="83" t="s">
        <v>2642</v>
      </c>
      <c r="N412" s="3">
        <f t="shared" si="45"/>
        <v>37.552500000000002</v>
      </c>
      <c r="O412" s="21">
        <v>2.1739583333333333E-3</v>
      </c>
      <c r="P412" s="21">
        <f t="shared" si="46"/>
        <v>2.2883771929824563E-3</v>
      </c>
      <c r="Q412" s="20">
        <v>9.8816287878787873E-4</v>
      </c>
      <c r="R412" s="20">
        <f t="shared" si="47"/>
        <v>7.707670454545454E-4</v>
      </c>
      <c r="S412" s="76" t="s">
        <v>3885</v>
      </c>
    </row>
    <row r="413" spans="1:19" x14ac:dyDescent="0.3">
      <c r="A413" s="79">
        <v>589</v>
      </c>
      <c r="B413" s="75"/>
      <c r="C413" s="94" t="str">
        <f t="shared" si="42"/>
        <v/>
      </c>
      <c r="D413" t="str">
        <f t="shared" si="48"/>
        <v/>
      </c>
      <c r="E413" s="81" t="s">
        <v>5160</v>
      </c>
      <c r="I413" s="75"/>
      <c r="J413" t="str">
        <f t="shared" si="43"/>
        <v/>
      </c>
      <c r="K413" s="4">
        <v>11.71</v>
      </c>
      <c r="L413" s="3">
        <f t="shared" si="44"/>
        <v>12.295500000000001</v>
      </c>
      <c r="M413" s="83" t="s">
        <v>5532</v>
      </c>
      <c r="N413" s="3">
        <f t="shared" si="45"/>
        <v>37.5</v>
      </c>
      <c r="O413" s="21">
        <v>2.1752314814814815E-3</v>
      </c>
      <c r="P413" s="21">
        <f t="shared" si="46"/>
        <v>2.2897173489278754E-3</v>
      </c>
      <c r="Q413" s="20">
        <v>9.8874158249158254E-4</v>
      </c>
      <c r="R413" s="20">
        <f t="shared" si="47"/>
        <v>7.7121843434343443E-4</v>
      </c>
      <c r="S413" s="75"/>
    </row>
    <row r="414" spans="1:19" x14ac:dyDescent="0.3">
      <c r="A414" s="79">
        <v>588</v>
      </c>
      <c r="B414" s="76" t="s">
        <v>7</v>
      </c>
      <c r="C414" s="94">
        <f t="shared" si="42"/>
        <v>8.6199999999999992</v>
      </c>
      <c r="D414">
        <f t="shared" si="48"/>
        <v>7.37</v>
      </c>
      <c r="E414" s="81">
        <v>7.37</v>
      </c>
      <c r="I414" s="75"/>
      <c r="J414" t="str">
        <f t="shared" si="43"/>
        <v/>
      </c>
      <c r="K414" s="4">
        <v>11.69</v>
      </c>
      <c r="L414" s="3">
        <f t="shared" si="44"/>
        <v>12.2745</v>
      </c>
      <c r="M414" s="83" t="s">
        <v>5533</v>
      </c>
      <c r="N414" s="3">
        <f t="shared" si="45"/>
        <v>37.447499999999998</v>
      </c>
      <c r="O414" s="21">
        <v>2.1765046296296294E-3</v>
      </c>
      <c r="P414" s="21">
        <f t="shared" si="46"/>
        <v>2.2910575048732942E-3</v>
      </c>
      <c r="Q414" s="20">
        <v>9.8932028619528592E-4</v>
      </c>
      <c r="R414" s="20">
        <f t="shared" si="47"/>
        <v>7.7166982323232302E-4</v>
      </c>
      <c r="S414" s="76" t="s">
        <v>4846</v>
      </c>
    </row>
    <row r="415" spans="1:19" x14ac:dyDescent="0.3">
      <c r="A415" s="79">
        <v>587</v>
      </c>
      <c r="B415" s="75"/>
      <c r="C415" s="94" t="str">
        <f t="shared" si="42"/>
        <v/>
      </c>
      <c r="D415" t="str">
        <f t="shared" si="48"/>
        <v/>
      </c>
      <c r="E415" s="81" t="s">
        <v>5160</v>
      </c>
      <c r="I415" s="75"/>
      <c r="J415" t="str">
        <f t="shared" si="43"/>
        <v/>
      </c>
      <c r="K415" s="4">
        <v>11.68</v>
      </c>
      <c r="L415" s="3">
        <f t="shared" si="44"/>
        <v>12.263999999999999</v>
      </c>
      <c r="M415" s="83" t="s">
        <v>5534</v>
      </c>
      <c r="N415" s="3">
        <f t="shared" si="45"/>
        <v>37.394999999999996</v>
      </c>
      <c r="O415" s="21">
        <v>2.1777777777777776E-3</v>
      </c>
      <c r="P415" s="21">
        <f t="shared" si="46"/>
        <v>2.2923976608187134E-3</v>
      </c>
      <c r="Q415" s="20">
        <v>9.8989898989898972E-4</v>
      </c>
      <c r="R415" s="20">
        <f t="shared" si="47"/>
        <v>7.7212121212121194E-4</v>
      </c>
      <c r="S415" s="75"/>
    </row>
    <row r="416" spans="1:19" x14ac:dyDescent="0.3">
      <c r="A416" s="79">
        <v>586</v>
      </c>
      <c r="B416" s="76" t="s">
        <v>2</v>
      </c>
      <c r="C416" s="94">
        <f t="shared" si="42"/>
        <v>8.629999999999999</v>
      </c>
      <c r="D416">
        <f t="shared" si="48"/>
        <v>7.38</v>
      </c>
      <c r="E416" s="81">
        <v>7.38</v>
      </c>
      <c r="I416" s="75"/>
      <c r="J416" t="str">
        <f t="shared" si="43"/>
        <v/>
      </c>
      <c r="K416" s="4">
        <v>11.66</v>
      </c>
      <c r="L416" s="3">
        <f t="shared" si="44"/>
        <v>12.243</v>
      </c>
      <c r="M416" s="83" t="s">
        <v>5535</v>
      </c>
      <c r="N416" s="3">
        <f t="shared" si="45"/>
        <v>37.349999999999994</v>
      </c>
      <c r="O416" s="21">
        <v>2.1789351851851852E-3</v>
      </c>
      <c r="P416" s="21">
        <f t="shared" si="46"/>
        <v>2.2936159844054583E-3</v>
      </c>
      <c r="Q416" s="20">
        <v>9.9042508417508408E-4</v>
      </c>
      <c r="R416" s="20">
        <f t="shared" si="47"/>
        <v>7.7253156565656555E-4</v>
      </c>
      <c r="S416" s="76" t="s">
        <v>3882</v>
      </c>
    </row>
    <row r="417" spans="1:19" x14ac:dyDescent="0.3">
      <c r="A417" s="79">
        <v>585</v>
      </c>
      <c r="B417" s="75"/>
      <c r="C417" s="94" t="str">
        <f t="shared" si="42"/>
        <v/>
      </c>
      <c r="D417" t="str">
        <f t="shared" si="48"/>
        <v/>
      </c>
      <c r="E417" s="81" t="s">
        <v>5160</v>
      </c>
      <c r="I417" s="83" t="s">
        <v>714</v>
      </c>
      <c r="J417">
        <f t="shared" si="43"/>
        <v>1.25125</v>
      </c>
      <c r="K417" s="4">
        <v>11.64</v>
      </c>
      <c r="L417" s="3">
        <f t="shared" si="44"/>
        <v>12.222000000000001</v>
      </c>
      <c r="M417" s="83" t="s">
        <v>5536</v>
      </c>
      <c r="N417" s="3">
        <f t="shared" si="45"/>
        <v>37.297499999999999</v>
      </c>
      <c r="O417" s="21">
        <v>2.180208333333333E-3</v>
      </c>
      <c r="P417" s="21">
        <f t="shared" si="46"/>
        <v>2.2949561403508771E-3</v>
      </c>
      <c r="Q417" s="20">
        <v>9.9100378787878767E-4</v>
      </c>
      <c r="R417" s="20">
        <f t="shared" si="47"/>
        <v>7.7298295454545436E-4</v>
      </c>
      <c r="S417" s="75"/>
    </row>
    <row r="418" spans="1:19" x14ac:dyDescent="0.3">
      <c r="A418" s="79">
        <v>584</v>
      </c>
      <c r="B418" s="75"/>
      <c r="C418" s="94" t="str">
        <f t="shared" si="42"/>
        <v/>
      </c>
      <c r="D418" t="str">
        <f t="shared" si="48"/>
        <v/>
      </c>
      <c r="E418" s="81" t="s">
        <v>5160</v>
      </c>
      <c r="I418" s="75"/>
      <c r="J418" t="str">
        <f t="shared" si="43"/>
        <v/>
      </c>
      <c r="K418" s="4">
        <v>11.63</v>
      </c>
      <c r="L418" s="3">
        <f t="shared" si="44"/>
        <v>12.211500000000001</v>
      </c>
      <c r="M418" s="83" t="s">
        <v>2640</v>
      </c>
      <c r="N418" s="3">
        <f t="shared" si="45"/>
        <v>37.244999999999997</v>
      </c>
      <c r="O418" s="21">
        <v>2.1814814814814813E-3</v>
      </c>
      <c r="P418" s="21">
        <f t="shared" si="46"/>
        <v>2.2962962962962963E-3</v>
      </c>
      <c r="Q418" s="20">
        <v>9.9158249158249148E-4</v>
      </c>
      <c r="R418" s="20">
        <f t="shared" si="47"/>
        <v>7.7343434343434328E-4</v>
      </c>
      <c r="S418" s="75"/>
    </row>
    <row r="419" spans="1:19" x14ac:dyDescent="0.3">
      <c r="A419" s="79">
        <v>583</v>
      </c>
      <c r="B419" s="76" t="s">
        <v>4057</v>
      </c>
      <c r="C419" s="94">
        <f t="shared" si="42"/>
        <v>8.64</v>
      </c>
      <c r="D419">
        <f t="shared" si="48"/>
        <v>7.39</v>
      </c>
      <c r="E419" s="81">
        <v>7.39</v>
      </c>
      <c r="I419" s="75"/>
      <c r="J419" t="str">
        <f t="shared" si="43"/>
        <v/>
      </c>
      <c r="K419" s="4">
        <v>11.61</v>
      </c>
      <c r="L419" s="3">
        <f t="shared" si="44"/>
        <v>12.1905</v>
      </c>
      <c r="M419" s="83" t="s">
        <v>5537</v>
      </c>
      <c r="N419" s="3">
        <f t="shared" si="45"/>
        <v>37.192500000000003</v>
      </c>
      <c r="O419" s="21">
        <v>2.1827546296296295E-3</v>
      </c>
      <c r="P419" s="21">
        <f t="shared" si="46"/>
        <v>2.2976364522417155E-3</v>
      </c>
      <c r="Q419" s="20">
        <v>9.9216119528619507E-4</v>
      </c>
      <c r="R419" s="20">
        <f t="shared" si="47"/>
        <v>7.738857323232322E-4</v>
      </c>
      <c r="S419" s="75"/>
    </row>
    <row r="420" spans="1:19" x14ac:dyDescent="0.3">
      <c r="A420" s="79">
        <v>582</v>
      </c>
      <c r="B420" s="75"/>
      <c r="C420" s="94" t="str">
        <f t="shared" si="42"/>
        <v/>
      </c>
      <c r="D420" t="str">
        <f t="shared" si="48"/>
        <v/>
      </c>
      <c r="E420" s="81" t="s">
        <v>5160</v>
      </c>
      <c r="I420" s="75"/>
      <c r="J420" t="str">
        <f t="shared" si="43"/>
        <v/>
      </c>
      <c r="K420" s="4">
        <v>11.59</v>
      </c>
      <c r="L420" s="3">
        <f t="shared" si="44"/>
        <v>12.169499999999999</v>
      </c>
      <c r="M420" s="83" t="s">
        <v>5538</v>
      </c>
      <c r="N420" s="3">
        <f t="shared" si="45"/>
        <v>37.147500000000001</v>
      </c>
      <c r="O420" s="21">
        <v>2.1840277777777778E-3</v>
      </c>
      <c r="P420" s="21">
        <f t="shared" si="46"/>
        <v>2.2989766081871347E-3</v>
      </c>
      <c r="Q420" s="20">
        <v>9.9273989898989888E-4</v>
      </c>
      <c r="R420" s="20">
        <f t="shared" si="47"/>
        <v>7.7433712121212101E-4</v>
      </c>
      <c r="S420" s="76" t="s">
        <v>3877</v>
      </c>
    </row>
    <row r="421" spans="1:19" x14ac:dyDescent="0.3">
      <c r="A421" s="79">
        <v>581</v>
      </c>
      <c r="B421" s="75"/>
      <c r="C421" s="94" t="str">
        <f t="shared" si="42"/>
        <v/>
      </c>
      <c r="D421" t="str">
        <f t="shared" si="48"/>
        <v/>
      </c>
      <c r="E421" s="81" t="s">
        <v>5160</v>
      </c>
      <c r="I421" s="75"/>
      <c r="J421" t="str">
        <f t="shared" si="43"/>
        <v/>
      </c>
      <c r="K421" s="4">
        <v>11.58</v>
      </c>
      <c r="L421" s="3">
        <f t="shared" si="44"/>
        <v>12.159000000000001</v>
      </c>
      <c r="M421" s="83" t="s">
        <v>2648</v>
      </c>
      <c r="N421" s="3">
        <f t="shared" si="45"/>
        <v>37.094999999999999</v>
      </c>
      <c r="O421" s="21">
        <v>2.1853009259259256E-3</v>
      </c>
      <c r="P421" s="21">
        <f t="shared" si="46"/>
        <v>2.3003167641325534E-3</v>
      </c>
      <c r="Q421" s="20">
        <v>9.9331860269360247E-4</v>
      </c>
      <c r="R421" s="20">
        <f t="shared" si="47"/>
        <v>7.7478851010100993E-4</v>
      </c>
      <c r="S421" s="75"/>
    </row>
    <row r="422" spans="1:19" x14ac:dyDescent="0.3">
      <c r="A422" s="79">
        <v>580</v>
      </c>
      <c r="B422" s="75"/>
      <c r="C422" s="94" t="str">
        <f t="shared" si="42"/>
        <v/>
      </c>
      <c r="D422" t="str">
        <f t="shared" si="48"/>
        <v/>
      </c>
      <c r="E422" s="81" t="s">
        <v>5160</v>
      </c>
      <c r="I422" s="75"/>
      <c r="J422" t="str">
        <f t="shared" si="43"/>
        <v/>
      </c>
      <c r="K422" s="4">
        <v>11.56</v>
      </c>
      <c r="L422" s="3">
        <f t="shared" si="44"/>
        <v>12.138</v>
      </c>
      <c r="M422" s="83" t="s">
        <v>5539</v>
      </c>
      <c r="N422" s="3">
        <f t="shared" si="45"/>
        <v>37.042500000000004</v>
      </c>
      <c r="O422" s="21">
        <v>2.1864583333333332E-3</v>
      </c>
      <c r="P422" s="21">
        <f t="shared" si="46"/>
        <v>2.3015350877192984E-3</v>
      </c>
      <c r="Q422" s="20">
        <v>9.9384469696969682E-4</v>
      </c>
      <c r="R422" s="20">
        <f t="shared" si="47"/>
        <v>7.7519886363636354E-4</v>
      </c>
      <c r="S422" s="76" t="s">
        <v>5124</v>
      </c>
    </row>
    <row r="423" spans="1:19" x14ac:dyDescent="0.3">
      <c r="A423" s="79">
        <v>579</v>
      </c>
      <c r="B423" s="76" t="s">
        <v>5113</v>
      </c>
      <c r="C423" s="94">
        <f t="shared" si="42"/>
        <v>8.65</v>
      </c>
      <c r="D423">
        <f t="shared" si="48"/>
        <v>7.3999999999999995</v>
      </c>
      <c r="E423" s="81">
        <v>7.3999999999999995</v>
      </c>
      <c r="I423" s="75"/>
      <c r="J423" t="str">
        <f t="shared" si="43"/>
        <v/>
      </c>
      <c r="K423" s="4">
        <v>11.54</v>
      </c>
      <c r="L423" s="3">
        <f t="shared" si="44"/>
        <v>12.116999999999999</v>
      </c>
      <c r="M423" s="83" t="s">
        <v>5540</v>
      </c>
      <c r="N423" s="3">
        <f t="shared" si="45"/>
        <v>36.99</v>
      </c>
      <c r="O423" s="21">
        <v>2.1877314814814815E-3</v>
      </c>
      <c r="P423" s="21">
        <f t="shared" si="46"/>
        <v>2.3028752436647175E-3</v>
      </c>
      <c r="Q423" s="20">
        <v>9.9442340067340063E-4</v>
      </c>
      <c r="R423" s="20">
        <f t="shared" si="47"/>
        <v>7.7565025252525246E-4</v>
      </c>
      <c r="S423" s="75"/>
    </row>
    <row r="424" spans="1:19" x14ac:dyDescent="0.3">
      <c r="A424" s="79">
        <v>578</v>
      </c>
      <c r="B424" s="75"/>
      <c r="C424" s="94" t="str">
        <f t="shared" si="42"/>
        <v/>
      </c>
      <c r="D424" t="str">
        <f t="shared" si="48"/>
        <v/>
      </c>
      <c r="E424" s="81" t="s">
        <v>5160</v>
      </c>
      <c r="I424" s="75"/>
      <c r="J424" t="str">
        <f t="shared" si="43"/>
        <v/>
      </c>
      <c r="K424" s="4">
        <v>11.53</v>
      </c>
      <c r="L424" s="3">
        <f t="shared" si="44"/>
        <v>12.106499999999999</v>
      </c>
      <c r="M424" s="83" t="s">
        <v>2656</v>
      </c>
      <c r="N424" s="3">
        <f t="shared" si="45"/>
        <v>36.9375</v>
      </c>
      <c r="O424" s="21">
        <v>2.1890046296296293E-3</v>
      </c>
      <c r="P424" s="21">
        <f t="shared" si="46"/>
        <v>2.3042153996101363E-3</v>
      </c>
      <c r="Q424" s="20">
        <v>9.9500210437710422E-4</v>
      </c>
      <c r="R424" s="20">
        <f t="shared" si="47"/>
        <v>7.7610164141414127E-4</v>
      </c>
      <c r="S424" s="75"/>
    </row>
    <row r="425" spans="1:19" x14ac:dyDescent="0.3">
      <c r="A425" s="79">
        <v>577</v>
      </c>
      <c r="B425" s="76" t="s">
        <v>4053</v>
      </c>
      <c r="C425" s="94">
        <f t="shared" si="42"/>
        <v>8.66</v>
      </c>
      <c r="D425">
        <f t="shared" si="48"/>
        <v>7.41</v>
      </c>
      <c r="E425" s="81">
        <v>7.41</v>
      </c>
      <c r="I425" s="83" t="s">
        <v>730</v>
      </c>
      <c r="J425">
        <f t="shared" si="43"/>
        <v>1.2441</v>
      </c>
      <c r="K425" s="4">
        <v>11.51</v>
      </c>
      <c r="L425" s="3">
        <f t="shared" si="44"/>
        <v>12.0855</v>
      </c>
      <c r="M425" s="83" t="s">
        <v>5541</v>
      </c>
      <c r="N425" s="3">
        <f t="shared" si="45"/>
        <v>36.892499999999998</v>
      </c>
      <c r="O425" s="21">
        <v>2.1902777777777775E-3</v>
      </c>
      <c r="P425" s="21">
        <f t="shared" si="46"/>
        <v>2.3055555555555555E-3</v>
      </c>
      <c r="Q425" s="20">
        <v>9.9558080808080781E-4</v>
      </c>
      <c r="R425" s="20">
        <f t="shared" si="47"/>
        <v>7.7655303030303008E-4</v>
      </c>
      <c r="S425" s="76" t="s">
        <v>3873</v>
      </c>
    </row>
    <row r="426" spans="1:19" x14ac:dyDescent="0.3">
      <c r="A426" s="79">
        <v>576</v>
      </c>
      <c r="B426" s="75"/>
      <c r="C426" s="94" t="str">
        <f t="shared" si="42"/>
        <v/>
      </c>
      <c r="D426" t="str">
        <f t="shared" si="48"/>
        <v/>
      </c>
      <c r="E426" s="81" t="s">
        <v>5160</v>
      </c>
      <c r="I426" s="75"/>
      <c r="J426" t="str">
        <f t="shared" si="43"/>
        <v/>
      </c>
      <c r="K426" s="4">
        <v>11.5</v>
      </c>
      <c r="L426" s="3">
        <f t="shared" si="44"/>
        <v>12.074999999999999</v>
      </c>
      <c r="M426" s="83" t="s">
        <v>5542</v>
      </c>
      <c r="N426" s="3">
        <f t="shared" si="45"/>
        <v>36.839999999999996</v>
      </c>
      <c r="O426" s="21">
        <v>2.1915509259259258E-3</v>
      </c>
      <c r="P426" s="21">
        <f t="shared" si="46"/>
        <v>2.3068957115009747E-3</v>
      </c>
      <c r="Q426" s="20">
        <v>9.9615951178451162E-4</v>
      </c>
      <c r="R426" s="20">
        <f t="shared" si="47"/>
        <v>7.77004419191919E-4</v>
      </c>
      <c r="S426" s="75"/>
    </row>
    <row r="427" spans="1:19" x14ac:dyDescent="0.3">
      <c r="A427" s="79">
        <v>575</v>
      </c>
      <c r="B427" s="76" t="s">
        <v>5114</v>
      </c>
      <c r="C427" s="94">
        <f t="shared" si="42"/>
        <v>8.67</v>
      </c>
      <c r="D427">
        <f t="shared" si="48"/>
        <v>7.41</v>
      </c>
      <c r="E427" s="81">
        <v>7.41</v>
      </c>
      <c r="I427" s="75"/>
      <c r="J427" t="str">
        <f t="shared" si="43"/>
        <v/>
      </c>
      <c r="K427" s="4">
        <v>11.48</v>
      </c>
      <c r="L427" s="3">
        <f t="shared" si="44"/>
        <v>12.054</v>
      </c>
      <c r="M427" s="83" t="s">
        <v>5543</v>
      </c>
      <c r="N427" s="3">
        <f t="shared" si="45"/>
        <v>36.787499999999994</v>
      </c>
      <c r="O427" s="21">
        <v>2.192824074074074E-3</v>
      </c>
      <c r="P427" s="21">
        <f t="shared" si="46"/>
        <v>2.3082358674463939E-3</v>
      </c>
      <c r="Q427" s="20">
        <v>9.9673821548821543E-4</v>
      </c>
      <c r="R427" s="20">
        <f t="shared" si="47"/>
        <v>7.7745580808080803E-4</v>
      </c>
      <c r="S427" s="76" t="s">
        <v>4842</v>
      </c>
    </row>
    <row r="428" spans="1:19" x14ac:dyDescent="0.3">
      <c r="A428" s="79">
        <v>574</v>
      </c>
      <c r="B428" s="75"/>
      <c r="C428" s="94" t="str">
        <f t="shared" si="42"/>
        <v/>
      </c>
      <c r="D428" t="str">
        <f t="shared" si="48"/>
        <v/>
      </c>
      <c r="E428" s="81" t="s">
        <v>5160</v>
      </c>
      <c r="I428" s="75"/>
      <c r="J428" t="str">
        <f t="shared" si="43"/>
        <v/>
      </c>
      <c r="K428" s="4">
        <v>11.46</v>
      </c>
      <c r="L428" s="3">
        <f t="shared" si="44"/>
        <v>12.033000000000001</v>
      </c>
      <c r="M428" s="83" t="s">
        <v>5544</v>
      </c>
      <c r="N428" s="3">
        <f t="shared" si="45"/>
        <v>36.734999999999999</v>
      </c>
      <c r="O428" s="21">
        <v>2.1940972222222218E-3</v>
      </c>
      <c r="P428" s="21">
        <f t="shared" si="46"/>
        <v>2.3095760233918126E-3</v>
      </c>
      <c r="Q428" s="20">
        <v>9.9731691919191902E-4</v>
      </c>
      <c r="R428" s="20">
        <f t="shared" si="47"/>
        <v>7.7790719696969684E-4</v>
      </c>
      <c r="S428" s="75"/>
    </row>
    <row r="429" spans="1:19" x14ac:dyDescent="0.3">
      <c r="A429" s="79">
        <v>573</v>
      </c>
      <c r="B429" s="76" t="s">
        <v>4049</v>
      </c>
      <c r="C429" s="94">
        <f t="shared" si="42"/>
        <v>8.68</v>
      </c>
      <c r="D429">
        <f t="shared" si="48"/>
        <v>7.42</v>
      </c>
      <c r="E429" s="81">
        <v>7.42</v>
      </c>
      <c r="I429" s="75"/>
      <c r="J429" t="str">
        <f t="shared" si="43"/>
        <v/>
      </c>
      <c r="K429" s="4">
        <v>11.45</v>
      </c>
      <c r="L429" s="3">
        <f t="shared" si="44"/>
        <v>12.022499999999999</v>
      </c>
      <c r="M429" s="83" t="s">
        <v>5545</v>
      </c>
      <c r="N429" s="3">
        <f t="shared" si="45"/>
        <v>36.69</v>
      </c>
      <c r="O429" s="21">
        <v>2.1953703703703701E-3</v>
      </c>
      <c r="P429" s="21">
        <f t="shared" si="46"/>
        <v>2.3109161793372318E-3</v>
      </c>
      <c r="Q429" s="20">
        <v>9.9789562289562261E-4</v>
      </c>
      <c r="R429" s="20">
        <f t="shared" si="47"/>
        <v>7.7835858585858565E-4</v>
      </c>
      <c r="S429" s="76" t="s">
        <v>3870</v>
      </c>
    </row>
    <row r="430" spans="1:19" x14ac:dyDescent="0.3">
      <c r="A430" s="79">
        <v>572</v>
      </c>
      <c r="B430" s="75"/>
      <c r="C430" s="94" t="str">
        <f t="shared" si="42"/>
        <v/>
      </c>
      <c r="D430" t="str">
        <f t="shared" si="48"/>
        <v/>
      </c>
      <c r="E430" s="81" t="s">
        <v>5160</v>
      </c>
      <c r="I430" s="75"/>
      <c r="J430" t="str">
        <f t="shared" si="43"/>
        <v/>
      </c>
      <c r="K430" s="4">
        <v>11.43</v>
      </c>
      <c r="L430" s="3">
        <f t="shared" si="44"/>
        <v>12.0015</v>
      </c>
      <c r="M430" s="83" t="s">
        <v>5546</v>
      </c>
      <c r="N430" s="3">
        <f t="shared" si="45"/>
        <v>36.637500000000003</v>
      </c>
      <c r="O430" s="21">
        <v>2.1966435185185183E-3</v>
      </c>
      <c r="P430" s="21">
        <f t="shared" si="46"/>
        <v>2.312256335282651E-3</v>
      </c>
      <c r="Q430" s="20">
        <v>9.9847432659932642E-4</v>
      </c>
      <c r="R430" s="20">
        <f t="shared" si="47"/>
        <v>7.7880997474747457E-4</v>
      </c>
      <c r="S430" s="75"/>
    </row>
    <row r="431" spans="1:19" x14ac:dyDescent="0.3">
      <c r="A431" s="79">
        <v>571</v>
      </c>
      <c r="B431" s="75"/>
      <c r="C431" s="94" t="str">
        <f t="shared" si="42"/>
        <v/>
      </c>
      <c r="D431" t="str">
        <f t="shared" si="48"/>
        <v/>
      </c>
      <c r="E431" s="81" t="s">
        <v>5160</v>
      </c>
      <c r="I431" s="75"/>
      <c r="J431" t="str">
        <f t="shared" si="43"/>
        <v/>
      </c>
      <c r="K431" s="4">
        <v>11.41</v>
      </c>
      <c r="L431" s="3">
        <f t="shared" si="44"/>
        <v>11.980499999999999</v>
      </c>
      <c r="M431" s="83" t="s">
        <v>5547</v>
      </c>
      <c r="N431" s="3">
        <f t="shared" si="45"/>
        <v>36.585000000000001</v>
      </c>
      <c r="O431" s="21">
        <v>2.1979166666666666E-3</v>
      </c>
      <c r="P431" s="21">
        <f t="shared" si="46"/>
        <v>2.3135964912280702E-3</v>
      </c>
      <c r="Q431" s="20">
        <v>9.9905303030303023E-4</v>
      </c>
      <c r="R431" s="20">
        <f t="shared" si="47"/>
        <v>7.7926136363636359E-4</v>
      </c>
      <c r="S431" s="75"/>
    </row>
    <row r="432" spans="1:19" x14ac:dyDescent="0.3">
      <c r="A432" s="79">
        <v>570</v>
      </c>
      <c r="B432" s="75"/>
      <c r="C432" s="94" t="str">
        <f t="shared" si="42"/>
        <v/>
      </c>
      <c r="D432" t="str">
        <f t="shared" si="48"/>
        <v/>
      </c>
      <c r="E432" s="81" t="s">
        <v>5160</v>
      </c>
      <c r="I432" s="75"/>
      <c r="J432" t="str">
        <f t="shared" si="43"/>
        <v/>
      </c>
      <c r="K432" s="4">
        <v>11.4</v>
      </c>
      <c r="L432" s="3">
        <f t="shared" si="44"/>
        <v>11.97</v>
      </c>
      <c r="M432" s="83" t="s">
        <v>2708</v>
      </c>
      <c r="N432" s="3">
        <f t="shared" si="45"/>
        <v>36.532499999999999</v>
      </c>
      <c r="O432" s="21">
        <v>2.1990740740740742E-3</v>
      </c>
      <c r="P432" s="21">
        <f t="shared" si="46"/>
        <v>2.3148148148148151E-3</v>
      </c>
      <c r="Q432" s="20">
        <v>9.9957912457912458E-4</v>
      </c>
      <c r="R432" s="20">
        <f t="shared" si="47"/>
        <v>7.796717171717171E-4</v>
      </c>
      <c r="S432" s="75"/>
    </row>
    <row r="433" spans="1:19" x14ac:dyDescent="0.3">
      <c r="A433" s="79">
        <v>569</v>
      </c>
      <c r="B433" s="76" t="s">
        <v>4045</v>
      </c>
      <c r="C433" s="94">
        <f t="shared" si="42"/>
        <v>8.69</v>
      </c>
      <c r="D433">
        <f t="shared" si="48"/>
        <v>7.43</v>
      </c>
      <c r="E433" s="81">
        <v>7.43</v>
      </c>
      <c r="I433" s="83" t="s">
        <v>745</v>
      </c>
      <c r="J433">
        <f t="shared" si="43"/>
        <v>1.23695</v>
      </c>
      <c r="K433" s="4">
        <v>11.38</v>
      </c>
      <c r="L433" s="3">
        <f t="shared" si="44"/>
        <v>11.949000000000002</v>
      </c>
      <c r="M433" s="83" t="s">
        <v>5548</v>
      </c>
      <c r="N433" s="3">
        <f t="shared" si="45"/>
        <v>36.487499999999997</v>
      </c>
      <c r="O433" s="21">
        <v>2.2003472222222225E-3</v>
      </c>
      <c r="P433" s="21">
        <f t="shared" si="46"/>
        <v>2.3161549707602343E-3</v>
      </c>
      <c r="Q433" s="20">
        <v>1.0001578282828284E-3</v>
      </c>
      <c r="R433" s="20">
        <f t="shared" si="47"/>
        <v>7.8012310606060612E-4</v>
      </c>
      <c r="S433" s="76" t="s">
        <v>3866</v>
      </c>
    </row>
    <row r="434" spans="1:19" x14ac:dyDescent="0.3">
      <c r="A434" s="79">
        <v>568</v>
      </c>
      <c r="B434" s="75"/>
      <c r="C434" s="94" t="str">
        <f t="shared" si="42"/>
        <v/>
      </c>
      <c r="D434" t="str">
        <f t="shared" si="48"/>
        <v/>
      </c>
      <c r="E434" s="81" t="s">
        <v>5160</v>
      </c>
      <c r="I434" s="75"/>
      <c r="J434" t="str">
        <f t="shared" si="43"/>
        <v/>
      </c>
      <c r="K434" s="4">
        <v>11.36</v>
      </c>
      <c r="L434" s="3">
        <f t="shared" si="44"/>
        <v>11.927999999999999</v>
      </c>
      <c r="M434" s="83" t="s">
        <v>2690</v>
      </c>
      <c r="N434" s="3">
        <f t="shared" si="45"/>
        <v>36.435000000000002</v>
      </c>
      <c r="O434" s="21">
        <v>2.2016203703703707E-3</v>
      </c>
      <c r="P434" s="21">
        <f t="shared" si="46"/>
        <v>2.3174951267056535E-3</v>
      </c>
      <c r="Q434" s="20">
        <v>1.000736531986532E-3</v>
      </c>
      <c r="R434" s="20">
        <f t="shared" si="47"/>
        <v>7.8057449494949493E-4</v>
      </c>
      <c r="S434" s="75"/>
    </row>
    <row r="435" spans="1:19" x14ac:dyDescent="0.3">
      <c r="A435" s="79">
        <v>567</v>
      </c>
      <c r="B435" s="76" t="s">
        <v>4878</v>
      </c>
      <c r="C435" s="94">
        <f t="shared" si="42"/>
        <v>8.6999999999999993</v>
      </c>
      <c r="D435">
        <f t="shared" si="48"/>
        <v>7.4399999999999995</v>
      </c>
      <c r="E435" s="81">
        <v>7.4399999999999995</v>
      </c>
      <c r="I435" s="75"/>
      <c r="J435" t="str">
        <f t="shared" si="43"/>
        <v/>
      </c>
      <c r="K435" s="4">
        <v>11.35</v>
      </c>
      <c r="L435" s="3">
        <f t="shared" si="44"/>
        <v>11.9175</v>
      </c>
      <c r="M435" s="83" t="s">
        <v>2719</v>
      </c>
      <c r="N435" s="3">
        <f t="shared" si="45"/>
        <v>36.3825</v>
      </c>
      <c r="O435" s="21">
        <v>2.2028935185185185E-3</v>
      </c>
      <c r="P435" s="21">
        <f t="shared" si="46"/>
        <v>2.3188352826510722E-3</v>
      </c>
      <c r="Q435" s="20">
        <v>1.0013152356902356E-3</v>
      </c>
      <c r="R435" s="20">
        <f t="shared" si="47"/>
        <v>7.8102588383838364E-4</v>
      </c>
      <c r="S435" s="76" t="s">
        <v>4837</v>
      </c>
    </row>
    <row r="436" spans="1:19" x14ac:dyDescent="0.3">
      <c r="A436" s="79">
        <v>566</v>
      </c>
      <c r="B436" s="75"/>
      <c r="C436" s="94" t="str">
        <f t="shared" si="42"/>
        <v/>
      </c>
      <c r="D436" t="str">
        <f t="shared" si="48"/>
        <v/>
      </c>
      <c r="E436" s="81" t="s">
        <v>5160</v>
      </c>
      <c r="I436" s="75"/>
      <c r="J436" t="str">
        <f t="shared" si="43"/>
        <v/>
      </c>
      <c r="K436" s="4">
        <v>11.33</v>
      </c>
      <c r="L436" s="3">
        <f t="shared" si="44"/>
        <v>11.8965</v>
      </c>
      <c r="M436" s="83" t="s">
        <v>5549</v>
      </c>
      <c r="N436" s="3">
        <f t="shared" si="45"/>
        <v>36.33</v>
      </c>
      <c r="O436" s="21">
        <v>2.2041666666666668E-3</v>
      </c>
      <c r="P436" s="21">
        <f t="shared" si="46"/>
        <v>2.3201754385964914E-3</v>
      </c>
      <c r="Q436" s="20">
        <v>1.0018939393939394E-3</v>
      </c>
      <c r="R436" s="20">
        <f t="shared" si="47"/>
        <v>7.8147727272727266E-4</v>
      </c>
      <c r="S436" s="75"/>
    </row>
    <row r="437" spans="1:19" x14ac:dyDescent="0.3">
      <c r="A437" s="79">
        <v>565</v>
      </c>
      <c r="B437" s="75"/>
      <c r="C437" s="94" t="str">
        <f t="shared" si="42"/>
        <v/>
      </c>
      <c r="D437" t="str">
        <f t="shared" si="48"/>
        <v/>
      </c>
      <c r="E437" s="81" t="s">
        <v>5160</v>
      </c>
      <c r="I437" s="75"/>
      <c r="J437" t="str">
        <f t="shared" si="43"/>
        <v/>
      </c>
      <c r="K437" s="4">
        <v>11.31</v>
      </c>
      <c r="L437" s="3">
        <f t="shared" si="44"/>
        <v>11.875500000000001</v>
      </c>
      <c r="M437" s="83" t="s">
        <v>2701</v>
      </c>
      <c r="N437" s="3">
        <f t="shared" si="45"/>
        <v>36.277499999999996</v>
      </c>
      <c r="O437" s="21">
        <v>2.205439814814815E-3</v>
      </c>
      <c r="P437" s="21">
        <f t="shared" si="46"/>
        <v>2.3215155945419106E-3</v>
      </c>
      <c r="Q437" s="20">
        <v>1.0024726430976432E-3</v>
      </c>
      <c r="R437" s="20">
        <f t="shared" si="47"/>
        <v>7.8192866161616169E-4</v>
      </c>
      <c r="S437" s="76" t="s">
        <v>3863</v>
      </c>
    </row>
    <row r="438" spans="1:19" x14ac:dyDescent="0.3">
      <c r="A438" s="79">
        <v>564</v>
      </c>
      <c r="B438" s="76" t="s">
        <v>4040</v>
      </c>
      <c r="C438" s="94">
        <f t="shared" si="42"/>
        <v>8.7200000000000006</v>
      </c>
      <c r="D438">
        <f t="shared" si="48"/>
        <v>7.45</v>
      </c>
      <c r="E438" s="81">
        <v>7.45</v>
      </c>
      <c r="I438" s="75"/>
      <c r="J438" t="str">
        <f t="shared" si="43"/>
        <v/>
      </c>
      <c r="K438" s="4">
        <v>11.3</v>
      </c>
      <c r="L438" s="3">
        <f t="shared" si="44"/>
        <v>11.865</v>
      </c>
      <c r="M438" s="83" t="s">
        <v>2730</v>
      </c>
      <c r="N438" s="3">
        <f t="shared" si="45"/>
        <v>36.232500000000002</v>
      </c>
      <c r="O438" s="21">
        <v>2.2067129629629633E-3</v>
      </c>
      <c r="P438" s="21">
        <f t="shared" si="46"/>
        <v>2.3228557504873298E-3</v>
      </c>
      <c r="Q438" s="20">
        <v>1.0030513468013468E-3</v>
      </c>
      <c r="R438" s="20">
        <f t="shared" si="47"/>
        <v>7.823800505050505E-4</v>
      </c>
      <c r="S438" s="75"/>
    </row>
    <row r="439" spans="1:19" x14ac:dyDescent="0.3">
      <c r="A439" s="79">
        <v>563</v>
      </c>
      <c r="B439" s="75"/>
      <c r="C439" s="94" t="str">
        <f t="shared" si="42"/>
        <v/>
      </c>
      <c r="D439" t="str">
        <f t="shared" si="48"/>
        <v/>
      </c>
      <c r="E439" s="81" t="s">
        <v>5160</v>
      </c>
      <c r="I439" s="75"/>
      <c r="J439" t="str">
        <f t="shared" si="43"/>
        <v/>
      </c>
      <c r="K439" s="4">
        <v>11.28</v>
      </c>
      <c r="L439" s="3">
        <f t="shared" si="44"/>
        <v>11.843999999999999</v>
      </c>
      <c r="M439" s="83" t="s">
        <v>5550</v>
      </c>
      <c r="N439" s="3">
        <f t="shared" si="45"/>
        <v>36.18</v>
      </c>
      <c r="O439" s="21">
        <v>2.2079861111111111E-3</v>
      </c>
      <c r="P439" s="21">
        <f t="shared" si="46"/>
        <v>2.3241959064327486E-3</v>
      </c>
      <c r="Q439" s="20">
        <v>1.0036300505050504E-3</v>
      </c>
      <c r="R439" s="20">
        <f t="shared" si="47"/>
        <v>7.828314393939392E-4</v>
      </c>
      <c r="S439" s="75"/>
    </row>
    <row r="440" spans="1:19" x14ac:dyDescent="0.3">
      <c r="A440" s="79">
        <v>562</v>
      </c>
      <c r="B440" s="76" t="s">
        <v>4036</v>
      </c>
      <c r="C440" s="94">
        <f t="shared" si="42"/>
        <v>8.73</v>
      </c>
      <c r="D440">
        <f t="shared" si="48"/>
        <v>7.46</v>
      </c>
      <c r="E440" s="81">
        <v>7.46</v>
      </c>
      <c r="I440" s="75"/>
      <c r="J440" t="str">
        <f t="shared" si="43"/>
        <v/>
      </c>
      <c r="K440" s="4">
        <v>11.26</v>
      </c>
      <c r="L440" s="3">
        <f t="shared" si="44"/>
        <v>11.823</v>
      </c>
      <c r="M440" s="83" t="s">
        <v>5551</v>
      </c>
      <c r="N440" s="3">
        <f t="shared" si="45"/>
        <v>36.127499999999998</v>
      </c>
      <c r="O440" s="21">
        <v>2.2092592592592593E-3</v>
      </c>
      <c r="P440" s="21">
        <f t="shared" si="46"/>
        <v>2.3255360623781677E-3</v>
      </c>
      <c r="Q440" s="20">
        <v>1.0042087542087542E-3</v>
      </c>
      <c r="R440" s="20">
        <f t="shared" si="47"/>
        <v>7.8328282828282823E-4</v>
      </c>
      <c r="S440" s="75"/>
    </row>
    <row r="441" spans="1:19" x14ac:dyDescent="0.3">
      <c r="A441" s="79">
        <v>561</v>
      </c>
      <c r="B441" s="75"/>
      <c r="C441" s="94" t="str">
        <f t="shared" si="42"/>
        <v/>
      </c>
      <c r="D441" t="str">
        <f t="shared" si="48"/>
        <v/>
      </c>
      <c r="E441" s="81" t="s">
        <v>5160</v>
      </c>
      <c r="I441" s="75"/>
      <c r="J441" t="str">
        <f t="shared" si="43"/>
        <v/>
      </c>
      <c r="K441" s="4">
        <v>11.25</v>
      </c>
      <c r="L441" s="3">
        <f t="shared" si="44"/>
        <v>11.8125</v>
      </c>
      <c r="M441" s="83" t="s">
        <v>5552</v>
      </c>
      <c r="N441" s="3">
        <f t="shared" si="45"/>
        <v>36.075000000000003</v>
      </c>
      <c r="O441" s="21">
        <v>2.2105324074074076E-3</v>
      </c>
      <c r="P441" s="21">
        <f t="shared" si="46"/>
        <v>2.3268762183235869E-3</v>
      </c>
      <c r="Q441" s="20">
        <v>1.004787457912458E-3</v>
      </c>
      <c r="R441" s="20">
        <f t="shared" si="47"/>
        <v>7.8373421717171726E-4</v>
      </c>
      <c r="S441" s="75"/>
    </row>
    <row r="442" spans="1:19" x14ac:dyDescent="0.3">
      <c r="A442" s="79">
        <v>560</v>
      </c>
      <c r="B442" s="76" t="s">
        <v>5115</v>
      </c>
      <c r="C442" s="94">
        <f t="shared" si="42"/>
        <v>8.74</v>
      </c>
      <c r="D442">
        <f t="shared" si="48"/>
        <v>7.47</v>
      </c>
      <c r="E442" s="81">
        <v>7.47</v>
      </c>
      <c r="I442" s="83" t="s">
        <v>764</v>
      </c>
      <c r="J442">
        <f t="shared" si="43"/>
        <v>1.2298</v>
      </c>
      <c r="K442" s="4">
        <v>11.23</v>
      </c>
      <c r="L442" s="3">
        <f t="shared" si="44"/>
        <v>11.791500000000001</v>
      </c>
      <c r="M442" s="83" t="s">
        <v>5553</v>
      </c>
      <c r="N442" s="3">
        <f t="shared" si="45"/>
        <v>36.03</v>
      </c>
      <c r="O442" s="21">
        <v>2.2118055555555558E-3</v>
      </c>
      <c r="P442" s="21">
        <f t="shared" si="46"/>
        <v>2.3282163742690061E-3</v>
      </c>
      <c r="Q442" s="20">
        <v>1.0053661616161616E-3</v>
      </c>
      <c r="R442" s="20">
        <f t="shared" si="47"/>
        <v>7.8418560606060596E-4</v>
      </c>
      <c r="S442" s="76" t="s">
        <v>4838</v>
      </c>
    </row>
    <row r="443" spans="1:19" x14ac:dyDescent="0.3">
      <c r="A443" s="79">
        <v>559</v>
      </c>
      <c r="B443" s="75"/>
      <c r="C443" s="94" t="str">
        <f t="shared" si="42"/>
        <v/>
      </c>
      <c r="D443" t="str">
        <f t="shared" si="48"/>
        <v/>
      </c>
      <c r="E443" s="81" t="s">
        <v>5160</v>
      </c>
      <c r="I443" s="75"/>
      <c r="J443" t="str">
        <f t="shared" si="43"/>
        <v/>
      </c>
      <c r="K443" s="4">
        <v>11.21</v>
      </c>
      <c r="L443" s="3">
        <f t="shared" si="44"/>
        <v>11.7705</v>
      </c>
      <c r="M443" s="83" t="s">
        <v>5554</v>
      </c>
      <c r="N443" s="3">
        <f t="shared" si="45"/>
        <v>35.977499999999999</v>
      </c>
      <c r="O443" s="21">
        <v>2.2131944444444447E-3</v>
      </c>
      <c r="P443" s="21">
        <f t="shared" si="46"/>
        <v>2.3296783625731E-3</v>
      </c>
      <c r="Q443" s="20">
        <v>1.0059974747474749E-3</v>
      </c>
      <c r="R443" s="20">
        <f t="shared" si="47"/>
        <v>7.8467803030303029E-4</v>
      </c>
      <c r="S443" s="75"/>
    </row>
    <row r="444" spans="1:19" x14ac:dyDescent="0.3">
      <c r="A444" s="79">
        <v>558</v>
      </c>
      <c r="B444" s="76" t="s">
        <v>4031</v>
      </c>
      <c r="C444" s="94">
        <f t="shared" si="42"/>
        <v>8.75</v>
      </c>
      <c r="D444">
        <f t="shared" si="48"/>
        <v>7.4799999999999995</v>
      </c>
      <c r="E444" s="81">
        <v>7.4799999999999995</v>
      </c>
      <c r="I444" s="75"/>
      <c r="J444" t="str">
        <f t="shared" si="43"/>
        <v/>
      </c>
      <c r="K444" s="4">
        <v>11.2</v>
      </c>
      <c r="L444" s="3">
        <f t="shared" si="44"/>
        <v>11.76</v>
      </c>
      <c r="M444" s="83" t="s">
        <v>5555</v>
      </c>
      <c r="N444" s="3">
        <f t="shared" si="45"/>
        <v>35.924999999999997</v>
      </c>
      <c r="O444" s="21">
        <v>2.2144675925925925E-3</v>
      </c>
      <c r="P444" s="21">
        <f t="shared" si="46"/>
        <v>2.3310185185185187E-3</v>
      </c>
      <c r="Q444" s="20">
        <v>1.0065761784511784E-3</v>
      </c>
      <c r="R444" s="20">
        <f t="shared" si="47"/>
        <v>7.8512941919191921E-4</v>
      </c>
      <c r="S444" s="75"/>
    </row>
    <row r="445" spans="1:19" x14ac:dyDescent="0.3">
      <c r="A445" s="79">
        <v>557</v>
      </c>
      <c r="B445" s="75"/>
      <c r="C445" s="94" t="str">
        <f t="shared" si="42"/>
        <v/>
      </c>
      <c r="D445" t="str">
        <f t="shared" si="48"/>
        <v/>
      </c>
      <c r="E445" s="81" t="s">
        <v>5160</v>
      </c>
      <c r="I445" s="75"/>
      <c r="J445" t="str">
        <f t="shared" si="43"/>
        <v/>
      </c>
      <c r="K445" s="4">
        <v>11.18</v>
      </c>
      <c r="L445" s="3">
        <f t="shared" si="44"/>
        <v>11.738999999999999</v>
      </c>
      <c r="M445" s="83" t="s">
        <v>5556</v>
      </c>
      <c r="N445" s="3">
        <f t="shared" si="45"/>
        <v>35.872500000000002</v>
      </c>
      <c r="O445" s="21">
        <v>2.2157407407407408E-3</v>
      </c>
      <c r="P445" s="21">
        <f t="shared" si="46"/>
        <v>2.3323586744639379E-3</v>
      </c>
      <c r="Q445" s="20">
        <v>1.007154882154882E-3</v>
      </c>
      <c r="R445" s="20">
        <f t="shared" si="47"/>
        <v>7.8558080808080802E-4</v>
      </c>
      <c r="S445" s="76" t="s">
        <v>3855</v>
      </c>
    </row>
    <row r="446" spans="1:19" x14ac:dyDescent="0.3">
      <c r="A446" s="79">
        <v>556</v>
      </c>
      <c r="B446" s="75"/>
      <c r="C446" s="94" t="str">
        <f t="shared" si="42"/>
        <v/>
      </c>
      <c r="D446" t="str">
        <f t="shared" si="48"/>
        <v/>
      </c>
      <c r="E446" s="81" t="s">
        <v>5160</v>
      </c>
      <c r="I446" s="75"/>
      <c r="J446" t="str">
        <f t="shared" si="43"/>
        <v/>
      </c>
      <c r="K446" s="4">
        <v>11.16</v>
      </c>
      <c r="L446" s="3">
        <f t="shared" si="44"/>
        <v>11.718</v>
      </c>
      <c r="M446" s="83" t="s">
        <v>5557</v>
      </c>
      <c r="N446" s="3">
        <f t="shared" si="45"/>
        <v>35.82</v>
      </c>
      <c r="O446" s="21">
        <v>2.217013888888889E-3</v>
      </c>
      <c r="P446" s="21">
        <f t="shared" si="46"/>
        <v>2.3336988304093571E-3</v>
      </c>
      <c r="Q446" s="20">
        <v>1.0077335858585858E-3</v>
      </c>
      <c r="R446" s="20">
        <f t="shared" si="47"/>
        <v>7.8603219696969694E-4</v>
      </c>
      <c r="S446" s="75"/>
    </row>
    <row r="447" spans="1:19" x14ac:dyDescent="0.3">
      <c r="A447" s="79">
        <v>555</v>
      </c>
      <c r="B447" s="76" t="s">
        <v>4026</v>
      </c>
      <c r="C447" s="94">
        <f t="shared" si="42"/>
        <v>8.76</v>
      </c>
      <c r="D447">
        <f t="shared" si="48"/>
        <v>7.49</v>
      </c>
      <c r="E447" s="81">
        <v>7.49</v>
      </c>
      <c r="I447" s="75"/>
      <c r="J447" t="str">
        <f t="shared" si="43"/>
        <v/>
      </c>
      <c r="K447" s="4">
        <v>11.15</v>
      </c>
      <c r="L447" s="3">
        <f t="shared" si="44"/>
        <v>11.7075</v>
      </c>
      <c r="M447" s="83" t="s">
        <v>2736</v>
      </c>
      <c r="N447" s="3">
        <f t="shared" si="45"/>
        <v>35.775000000000006</v>
      </c>
      <c r="O447" s="21">
        <v>2.2182870370370373E-3</v>
      </c>
      <c r="P447" s="21">
        <f t="shared" si="46"/>
        <v>2.3350389863547763E-3</v>
      </c>
      <c r="Q447" s="20">
        <v>1.0083122895622897E-3</v>
      </c>
      <c r="R447" s="20">
        <f t="shared" si="47"/>
        <v>7.8648358585858586E-4</v>
      </c>
      <c r="S447" s="75"/>
    </row>
    <row r="448" spans="1:19" x14ac:dyDescent="0.3">
      <c r="A448" s="79">
        <v>554</v>
      </c>
      <c r="B448" s="75"/>
      <c r="C448" s="94" t="str">
        <f t="shared" si="42"/>
        <v/>
      </c>
      <c r="D448" t="str">
        <f t="shared" si="48"/>
        <v/>
      </c>
      <c r="E448" s="81" t="s">
        <v>5160</v>
      </c>
      <c r="I448" s="75"/>
      <c r="J448" t="str">
        <f t="shared" si="43"/>
        <v/>
      </c>
      <c r="K448" s="4">
        <v>11.13</v>
      </c>
      <c r="L448" s="3">
        <f t="shared" si="44"/>
        <v>11.686500000000001</v>
      </c>
      <c r="M448" s="83" t="s">
        <v>5558</v>
      </c>
      <c r="N448" s="3">
        <f t="shared" si="45"/>
        <v>35.722500000000004</v>
      </c>
      <c r="O448" s="21">
        <v>2.2195601851851851E-3</v>
      </c>
      <c r="P448" s="21">
        <f t="shared" si="46"/>
        <v>2.336379142300195E-3</v>
      </c>
      <c r="Q448" s="20">
        <v>1.0088909932659932E-3</v>
      </c>
      <c r="R448" s="20">
        <f t="shared" si="47"/>
        <v>7.8693497474747478E-4</v>
      </c>
      <c r="S448" s="75"/>
    </row>
    <row r="449" spans="1:19" x14ac:dyDescent="0.3">
      <c r="A449" s="79">
        <v>553</v>
      </c>
      <c r="B449" s="76" t="s">
        <v>4875</v>
      </c>
      <c r="C449" s="94">
        <f t="shared" si="42"/>
        <v>8.77</v>
      </c>
      <c r="D449">
        <f t="shared" si="48"/>
        <v>7.5</v>
      </c>
      <c r="E449" s="81">
        <v>7.5</v>
      </c>
      <c r="I449" s="75"/>
      <c r="J449" t="str">
        <f t="shared" si="43"/>
        <v/>
      </c>
      <c r="K449" s="4">
        <v>11.11</v>
      </c>
      <c r="L449" s="3">
        <f t="shared" si="44"/>
        <v>11.6655</v>
      </c>
      <c r="M449" s="83" t="s">
        <v>5559</v>
      </c>
      <c r="N449" s="3">
        <f t="shared" si="45"/>
        <v>35.67</v>
      </c>
      <c r="O449" s="21">
        <v>2.2208333333333333E-3</v>
      </c>
      <c r="P449" s="21">
        <f t="shared" si="46"/>
        <v>2.3377192982456142E-3</v>
      </c>
      <c r="Q449" s="20">
        <v>1.0094696969696968E-3</v>
      </c>
      <c r="R449" s="20">
        <f t="shared" si="47"/>
        <v>7.8738636363636359E-4</v>
      </c>
      <c r="S449" s="76" t="s">
        <v>3852</v>
      </c>
    </row>
    <row r="450" spans="1:19" x14ac:dyDescent="0.3">
      <c r="A450" s="79">
        <v>552</v>
      </c>
      <c r="B450" s="75"/>
      <c r="C450" s="94" t="str">
        <f t="shared" si="42"/>
        <v/>
      </c>
      <c r="D450" t="str">
        <f t="shared" si="48"/>
        <v/>
      </c>
      <c r="E450" s="81" t="s">
        <v>5160</v>
      </c>
      <c r="I450" s="83" t="s">
        <v>780</v>
      </c>
      <c r="J450">
        <f t="shared" si="43"/>
        <v>1.22265</v>
      </c>
      <c r="K450" s="4">
        <v>11.1</v>
      </c>
      <c r="L450" s="3">
        <f t="shared" si="44"/>
        <v>11.654999999999999</v>
      </c>
      <c r="M450" s="83" t="s">
        <v>2742</v>
      </c>
      <c r="N450" s="3">
        <f t="shared" si="45"/>
        <v>35.6175</v>
      </c>
      <c r="O450" s="21">
        <v>2.2221064814814816E-3</v>
      </c>
      <c r="P450" s="21">
        <f t="shared" si="46"/>
        <v>2.3390594541910334E-3</v>
      </c>
      <c r="Q450" s="20">
        <v>1.0100484006734006E-3</v>
      </c>
      <c r="R450" s="20">
        <f t="shared" si="47"/>
        <v>7.8783775252525251E-4</v>
      </c>
      <c r="S450" s="75"/>
    </row>
    <row r="451" spans="1:19" x14ac:dyDescent="0.3">
      <c r="A451" s="79">
        <v>551</v>
      </c>
      <c r="B451" s="76" t="s">
        <v>4021</v>
      </c>
      <c r="C451" s="94">
        <f t="shared" ref="C451:C514" si="49">IF(B451="","",ROUNDUP(B451/0.9,2))</f>
        <v>8.7799999999999994</v>
      </c>
      <c r="D451">
        <f t="shared" si="48"/>
        <v>7.51</v>
      </c>
      <c r="E451" s="81">
        <v>7.51</v>
      </c>
      <c r="I451" s="75"/>
      <c r="J451" t="str">
        <f t="shared" ref="J451:J514" si="50">IF(I451="","",I451-I451*0.285)</f>
        <v/>
      </c>
      <c r="K451" s="4">
        <v>11.08</v>
      </c>
      <c r="L451" s="3">
        <f t="shared" ref="L451:L514" si="51">IF(K451="","",K451+K451*0.05)</f>
        <v>11.634</v>
      </c>
      <c r="M451" s="83" t="s">
        <v>5560</v>
      </c>
      <c r="N451" s="3">
        <f t="shared" ref="N451:N514" si="52">IF(M451="","",M451-M451*0.25)</f>
        <v>35.564999999999998</v>
      </c>
      <c r="O451" s="21">
        <v>2.2233796296296298E-3</v>
      </c>
      <c r="P451" s="21">
        <f t="shared" ref="P451:P514" si="53">O451/0.95</f>
        <v>2.3403996101364526E-3</v>
      </c>
      <c r="Q451" s="20">
        <v>1.0106271043771045E-3</v>
      </c>
      <c r="R451" s="20">
        <f t="shared" ref="R451:R514" si="54">(Q451/5)*3.9</f>
        <v>7.8828914141414142E-4</v>
      </c>
      <c r="S451" s="76" t="s">
        <v>4833</v>
      </c>
    </row>
    <row r="452" spans="1:19" x14ac:dyDescent="0.3">
      <c r="A452" s="79">
        <v>550</v>
      </c>
      <c r="B452" s="75"/>
      <c r="C452" s="94" t="str">
        <f t="shared" si="49"/>
        <v/>
      </c>
      <c r="D452" t="str">
        <f t="shared" si="48"/>
        <v/>
      </c>
      <c r="E452" s="81" t="s">
        <v>5160</v>
      </c>
      <c r="I452" s="75"/>
      <c r="J452" t="str">
        <f t="shared" si="50"/>
        <v/>
      </c>
      <c r="K452" s="4">
        <v>11.07</v>
      </c>
      <c r="L452" s="3">
        <f t="shared" si="51"/>
        <v>11.6235</v>
      </c>
      <c r="M452" s="83" t="s">
        <v>5561</v>
      </c>
      <c r="N452" s="3">
        <f t="shared" si="52"/>
        <v>35.519999999999996</v>
      </c>
      <c r="O452" s="21">
        <v>2.2246527777777777E-3</v>
      </c>
      <c r="P452" s="21">
        <f t="shared" si="53"/>
        <v>2.3417397660818714E-3</v>
      </c>
      <c r="Q452" s="20">
        <v>1.011205808080808E-3</v>
      </c>
      <c r="R452" s="20">
        <f t="shared" si="54"/>
        <v>7.8874053030303034E-4</v>
      </c>
      <c r="S452" s="75"/>
    </row>
    <row r="453" spans="1:19" x14ac:dyDescent="0.3">
      <c r="A453" s="79">
        <v>549</v>
      </c>
      <c r="B453" s="76" t="s">
        <v>4016</v>
      </c>
      <c r="C453" s="94">
        <f t="shared" si="49"/>
        <v>8.7899999999999991</v>
      </c>
      <c r="D453">
        <f t="shared" ref="D453:D516" si="55">IF(B453="","",ROUNDUP(B453*0.95,2))</f>
        <v>7.52</v>
      </c>
      <c r="E453" s="81">
        <v>7.52</v>
      </c>
      <c r="I453" s="75"/>
      <c r="J453" t="str">
        <f t="shared" si="50"/>
        <v/>
      </c>
      <c r="K453" s="4">
        <v>11.05</v>
      </c>
      <c r="L453" s="3">
        <f t="shared" si="51"/>
        <v>11.602500000000001</v>
      </c>
      <c r="M453" s="83" t="s">
        <v>2751</v>
      </c>
      <c r="N453" s="3">
        <f t="shared" si="52"/>
        <v>35.467500000000001</v>
      </c>
      <c r="O453" s="21">
        <v>2.2259259259259259E-3</v>
      </c>
      <c r="P453" s="21">
        <f t="shared" si="53"/>
        <v>2.3430799220272905E-3</v>
      </c>
      <c r="Q453" s="20">
        <v>1.0117845117845116E-3</v>
      </c>
      <c r="R453" s="20">
        <f t="shared" si="54"/>
        <v>7.8919191919191905E-4</v>
      </c>
      <c r="S453" s="76" t="s">
        <v>3849</v>
      </c>
    </row>
    <row r="454" spans="1:19" x14ac:dyDescent="0.3">
      <c r="A454" s="79">
        <v>548</v>
      </c>
      <c r="B454" s="75"/>
      <c r="C454" s="94" t="str">
        <f t="shared" si="49"/>
        <v/>
      </c>
      <c r="D454" t="str">
        <f t="shared" si="55"/>
        <v/>
      </c>
      <c r="E454" s="81" t="s">
        <v>5160</v>
      </c>
      <c r="I454" s="75"/>
      <c r="J454" t="str">
        <f t="shared" si="50"/>
        <v/>
      </c>
      <c r="K454" s="4">
        <v>11.03</v>
      </c>
      <c r="L454" s="3">
        <f t="shared" si="51"/>
        <v>11.5815</v>
      </c>
      <c r="M454" s="83" t="s">
        <v>5562</v>
      </c>
      <c r="N454" s="3">
        <f t="shared" si="52"/>
        <v>35.414999999999999</v>
      </c>
      <c r="O454" s="21">
        <v>2.2273148148148148E-3</v>
      </c>
      <c r="P454" s="21">
        <f t="shared" si="53"/>
        <v>2.344541910331384E-3</v>
      </c>
      <c r="Q454" s="20">
        <v>1.0124158249158249E-3</v>
      </c>
      <c r="R454" s="20">
        <f t="shared" si="54"/>
        <v>7.8968434343434338E-4</v>
      </c>
      <c r="S454" s="75"/>
    </row>
    <row r="455" spans="1:19" x14ac:dyDescent="0.3">
      <c r="A455" s="79">
        <v>547</v>
      </c>
      <c r="B455" s="75"/>
      <c r="C455" s="94" t="str">
        <f t="shared" si="49"/>
        <v/>
      </c>
      <c r="D455" t="str">
        <f t="shared" si="55"/>
        <v/>
      </c>
      <c r="E455" s="81" t="s">
        <v>5160</v>
      </c>
      <c r="I455" s="75"/>
      <c r="J455" t="str">
        <f t="shared" si="50"/>
        <v/>
      </c>
      <c r="K455" s="4">
        <v>11.02</v>
      </c>
      <c r="L455" s="3">
        <f t="shared" si="51"/>
        <v>11.571</v>
      </c>
      <c r="M455" s="83" t="s">
        <v>2781</v>
      </c>
      <c r="N455" s="3">
        <f t="shared" si="52"/>
        <v>35.362499999999997</v>
      </c>
      <c r="O455" s="21">
        <v>2.228587962962963E-3</v>
      </c>
      <c r="P455" s="21">
        <f t="shared" si="53"/>
        <v>2.3458820662768031E-3</v>
      </c>
      <c r="Q455" s="20">
        <v>1.0129945286195285E-3</v>
      </c>
      <c r="R455" s="20">
        <f t="shared" si="54"/>
        <v>7.9013573232323219E-4</v>
      </c>
      <c r="S455" s="75"/>
    </row>
    <row r="456" spans="1:19" x14ac:dyDescent="0.3">
      <c r="A456" s="79">
        <v>546</v>
      </c>
      <c r="B456" s="76" t="s">
        <v>4868</v>
      </c>
      <c r="C456" s="94">
        <f t="shared" si="49"/>
        <v>8.8000000000000007</v>
      </c>
      <c r="D456">
        <f t="shared" si="55"/>
        <v>7.5299999999999994</v>
      </c>
      <c r="E456" s="81">
        <v>7.5299999999999994</v>
      </c>
      <c r="I456" s="75"/>
      <c r="J456" t="str">
        <f t="shared" si="50"/>
        <v/>
      </c>
      <c r="K456" s="4">
        <v>11</v>
      </c>
      <c r="L456" s="3">
        <f t="shared" si="51"/>
        <v>11.55</v>
      </c>
      <c r="M456" s="83" t="s">
        <v>2758</v>
      </c>
      <c r="N456" s="3">
        <f t="shared" si="52"/>
        <v>35.31</v>
      </c>
      <c r="O456" s="21">
        <v>2.2298611111111113E-3</v>
      </c>
      <c r="P456" s="21">
        <f t="shared" si="53"/>
        <v>2.3472222222222223E-3</v>
      </c>
      <c r="Q456" s="20">
        <v>1.0135732323232323E-3</v>
      </c>
      <c r="R456" s="20">
        <f t="shared" si="54"/>
        <v>7.9058712121212122E-4</v>
      </c>
      <c r="S456" s="75"/>
    </row>
    <row r="457" spans="1:19" x14ac:dyDescent="0.3">
      <c r="A457" s="79">
        <v>545</v>
      </c>
      <c r="B457" s="75"/>
      <c r="C457" s="94" t="str">
        <f t="shared" si="49"/>
        <v/>
      </c>
      <c r="D457" t="str">
        <f t="shared" si="55"/>
        <v/>
      </c>
      <c r="E457" s="81" t="s">
        <v>5160</v>
      </c>
      <c r="I457" s="75"/>
      <c r="J457" t="str">
        <f t="shared" si="50"/>
        <v/>
      </c>
      <c r="K457" s="4">
        <v>10.98</v>
      </c>
      <c r="L457" s="3">
        <f t="shared" si="51"/>
        <v>11.529</v>
      </c>
      <c r="M457" s="83" t="s">
        <v>5563</v>
      </c>
      <c r="N457" s="3">
        <f t="shared" si="52"/>
        <v>35.265000000000001</v>
      </c>
      <c r="O457" s="21">
        <v>2.2311342592592591E-3</v>
      </c>
      <c r="P457" s="21">
        <f t="shared" si="53"/>
        <v>2.3485623781676411E-3</v>
      </c>
      <c r="Q457" s="20">
        <v>1.0141519360269359E-3</v>
      </c>
      <c r="R457" s="20">
        <f t="shared" si="54"/>
        <v>7.9103851010100992E-4</v>
      </c>
      <c r="S457" s="76" t="s">
        <v>3846</v>
      </c>
    </row>
    <row r="458" spans="1:19" x14ac:dyDescent="0.3">
      <c r="A458" s="79">
        <v>544</v>
      </c>
      <c r="B458" s="76" t="s">
        <v>4012</v>
      </c>
      <c r="C458" s="94">
        <f t="shared" si="49"/>
        <v>8.82</v>
      </c>
      <c r="D458">
        <f t="shared" si="55"/>
        <v>7.54</v>
      </c>
      <c r="E458" s="81">
        <v>7.54</v>
      </c>
      <c r="I458" s="83" t="s">
        <v>797</v>
      </c>
      <c r="J458">
        <f t="shared" si="50"/>
        <v>1.2155</v>
      </c>
      <c r="K458" s="4">
        <v>10.97</v>
      </c>
      <c r="L458" s="3">
        <f t="shared" si="51"/>
        <v>11.518500000000001</v>
      </c>
      <c r="M458" s="83" t="s">
        <v>2791</v>
      </c>
      <c r="N458" s="3">
        <f t="shared" si="52"/>
        <v>35.212500000000006</v>
      </c>
      <c r="O458" s="21">
        <v>2.2324074074074073E-3</v>
      </c>
      <c r="P458" s="21">
        <f t="shared" si="53"/>
        <v>2.3499025341130603E-3</v>
      </c>
      <c r="Q458" s="20">
        <v>1.0147306397306397E-3</v>
      </c>
      <c r="R458" s="20">
        <f t="shared" si="54"/>
        <v>7.9148989898989895E-4</v>
      </c>
      <c r="S458" s="75"/>
    </row>
    <row r="459" spans="1:19" x14ac:dyDescent="0.3">
      <c r="A459" s="79">
        <v>543</v>
      </c>
      <c r="B459" s="75"/>
      <c r="C459" s="94" t="str">
        <f t="shared" si="49"/>
        <v/>
      </c>
      <c r="D459" t="str">
        <f t="shared" si="55"/>
        <v/>
      </c>
      <c r="E459" s="81" t="s">
        <v>5160</v>
      </c>
      <c r="I459" s="75"/>
      <c r="J459" t="str">
        <f t="shared" si="50"/>
        <v/>
      </c>
      <c r="K459" s="4">
        <v>10.95</v>
      </c>
      <c r="L459" s="3">
        <f t="shared" si="51"/>
        <v>11.497499999999999</v>
      </c>
      <c r="M459" s="83" t="s">
        <v>5564</v>
      </c>
      <c r="N459" s="3">
        <f t="shared" si="52"/>
        <v>35.160000000000004</v>
      </c>
      <c r="O459" s="21">
        <v>2.2337962962962962E-3</v>
      </c>
      <c r="P459" s="21">
        <f t="shared" si="53"/>
        <v>2.3513645224171541E-3</v>
      </c>
      <c r="Q459" s="20">
        <v>1.0153619528619528E-3</v>
      </c>
      <c r="R459" s="20">
        <f t="shared" si="54"/>
        <v>7.9198232323232317E-4</v>
      </c>
      <c r="S459" s="76" t="s">
        <v>4834</v>
      </c>
    </row>
    <row r="460" spans="1:19" x14ac:dyDescent="0.3">
      <c r="A460" s="79">
        <v>542</v>
      </c>
      <c r="B460" s="75"/>
      <c r="C460" s="94" t="str">
        <f t="shared" si="49"/>
        <v/>
      </c>
      <c r="D460" t="str">
        <f t="shared" si="55"/>
        <v/>
      </c>
      <c r="E460" s="81" t="s">
        <v>5160</v>
      </c>
      <c r="I460" s="75"/>
      <c r="J460" t="str">
        <f t="shared" si="50"/>
        <v/>
      </c>
      <c r="K460" s="4">
        <v>10.93</v>
      </c>
      <c r="L460" s="3">
        <f t="shared" si="51"/>
        <v>11.4765</v>
      </c>
      <c r="M460" s="83" t="s">
        <v>5565</v>
      </c>
      <c r="N460" s="3">
        <f t="shared" si="52"/>
        <v>35.107500000000002</v>
      </c>
      <c r="O460" s="21">
        <v>2.2350694444444445E-3</v>
      </c>
      <c r="P460" s="21">
        <f t="shared" si="53"/>
        <v>2.3527046783625733E-3</v>
      </c>
      <c r="Q460" s="20">
        <v>1.0159406565656566E-3</v>
      </c>
      <c r="R460" s="20">
        <f t="shared" si="54"/>
        <v>7.9243371212121209E-4</v>
      </c>
      <c r="S460" s="75"/>
    </row>
    <row r="461" spans="1:19" x14ac:dyDescent="0.3">
      <c r="A461" s="79">
        <v>541</v>
      </c>
      <c r="B461" s="75"/>
      <c r="C461" s="94" t="str">
        <f t="shared" si="49"/>
        <v/>
      </c>
      <c r="D461" t="str">
        <f t="shared" si="55"/>
        <v/>
      </c>
      <c r="E461" s="81" t="s">
        <v>5160</v>
      </c>
      <c r="I461" s="75"/>
      <c r="J461" t="str">
        <f t="shared" si="50"/>
        <v/>
      </c>
      <c r="K461" s="4">
        <v>10.92</v>
      </c>
      <c r="L461" s="3">
        <f t="shared" si="51"/>
        <v>11.465999999999999</v>
      </c>
      <c r="M461" s="83" t="s">
        <v>5566</v>
      </c>
      <c r="N461" s="3">
        <f t="shared" si="52"/>
        <v>35.055</v>
      </c>
      <c r="O461" s="21">
        <v>2.2363425925925927E-3</v>
      </c>
      <c r="P461" s="21">
        <f t="shared" si="53"/>
        <v>2.3540448343079925E-3</v>
      </c>
      <c r="Q461" s="20">
        <v>1.0165193602693602E-3</v>
      </c>
      <c r="R461" s="20">
        <f t="shared" si="54"/>
        <v>7.928851010101009E-4</v>
      </c>
      <c r="S461" s="75"/>
    </row>
    <row r="462" spans="1:19" x14ac:dyDescent="0.3">
      <c r="A462" s="79">
        <v>540</v>
      </c>
      <c r="B462" s="76" t="s">
        <v>4871</v>
      </c>
      <c r="C462" s="94">
        <f t="shared" si="49"/>
        <v>8.83</v>
      </c>
      <c r="D462">
        <f t="shared" si="55"/>
        <v>7.55</v>
      </c>
      <c r="E462" s="81">
        <v>7.55</v>
      </c>
      <c r="I462" s="75"/>
      <c r="J462" t="str">
        <f t="shared" si="50"/>
        <v/>
      </c>
      <c r="K462" s="4">
        <v>10.9</v>
      </c>
      <c r="L462" s="3">
        <f t="shared" si="51"/>
        <v>11.445</v>
      </c>
      <c r="M462" s="83" t="s">
        <v>5567</v>
      </c>
      <c r="N462" s="3">
        <f t="shared" si="52"/>
        <v>35.01</v>
      </c>
      <c r="O462" s="21">
        <v>2.2376157407407405E-3</v>
      </c>
      <c r="P462" s="21">
        <f t="shared" si="53"/>
        <v>2.3553849902534113E-3</v>
      </c>
      <c r="Q462" s="20">
        <v>1.0170980639730637E-3</v>
      </c>
      <c r="R462" s="20">
        <f t="shared" si="54"/>
        <v>7.9333648989898971E-4</v>
      </c>
      <c r="S462" s="76" t="s">
        <v>3842</v>
      </c>
    </row>
    <row r="463" spans="1:19" x14ac:dyDescent="0.3">
      <c r="A463" s="79">
        <v>539</v>
      </c>
      <c r="B463" s="76" t="s">
        <v>4007</v>
      </c>
      <c r="C463" s="94">
        <f t="shared" si="49"/>
        <v>8.84</v>
      </c>
      <c r="D463">
        <f t="shared" si="55"/>
        <v>7.56</v>
      </c>
      <c r="E463" s="81">
        <v>7.56</v>
      </c>
      <c r="I463" s="75"/>
      <c r="J463" t="str">
        <f t="shared" si="50"/>
        <v/>
      </c>
      <c r="K463" s="4">
        <v>10.88</v>
      </c>
      <c r="L463" s="3">
        <f t="shared" si="51"/>
        <v>11.424000000000001</v>
      </c>
      <c r="M463" s="83" t="s">
        <v>2782</v>
      </c>
      <c r="N463" s="3">
        <f t="shared" si="52"/>
        <v>34.957499999999996</v>
      </c>
      <c r="O463" s="21">
        <v>2.2388888888888888E-3</v>
      </c>
      <c r="P463" s="21">
        <f t="shared" si="53"/>
        <v>2.3567251461988304E-3</v>
      </c>
      <c r="Q463" s="20">
        <v>1.0176767676767676E-3</v>
      </c>
      <c r="R463" s="20">
        <f t="shared" si="54"/>
        <v>7.9378787878787874E-4</v>
      </c>
      <c r="S463" s="75"/>
    </row>
    <row r="464" spans="1:19" x14ac:dyDescent="0.3">
      <c r="A464" s="79">
        <v>538</v>
      </c>
      <c r="B464" s="75"/>
      <c r="C464" s="94" t="str">
        <f t="shared" si="49"/>
        <v/>
      </c>
      <c r="D464" t="str">
        <f t="shared" si="55"/>
        <v/>
      </c>
      <c r="E464" s="81" t="s">
        <v>5160</v>
      </c>
      <c r="I464" s="75"/>
      <c r="J464" t="str">
        <f t="shared" si="50"/>
        <v/>
      </c>
      <c r="K464" s="4">
        <v>10.87</v>
      </c>
      <c r="L464" s="3">
        <f t="shared" si="51"/>
        <v>11.413499999999999</v>
      </c>
      <c r="M464" s="83" t="s">
        <v>2811</v>
      </c>
      <c r="N464" s="3">
        <f t="shared" si="52"/>
        <v>34.905000000000001</v>
      </c>
      <c r="O464" s="21">
        <v>2.2402777777777777E-3</v>
      </c>
      <c r="P464" s="21">
        <f t="shared" si="53"/>
        <v>2.3581871345029239E-3</v>
      </c>
      <c r="Q464" s="20">
        <v>1.0183080808080806E-3</v>
      </c>
      <c r="R464" s="20">
        <f t="shared" si="54"/>
        <v>7.9428030303030285E-4</v>
      </c>
      <c r="S464" s="75"/>
    </row>
    <row r="465" spans="1:19" x14ac:dyDescent="0.3">
      <c r="A465" s="79">
        <v>537</v>
      </c>
      <c r="B465" s="76" t="s">
        <v>4002</v>
      </c>
      <c r="C465" s="94">
        <f t="shared" si="49"/>
        <v>8.85</v>
      </c>
      <c r="D465">
        <f t="shared" si="55"/>
        <v>7.5699999999999994</v>
      </c>
      <c r="E465" s="81">
        <v>7.5699999999999994</v>
      </c>
      <c r="I465" s="75"/>
      <c r="J465" t="str">
        <f t="shared" si="50"/>
        <v/>
      </c>
      <c r="K465" s="4">
        <v>10.85</v>
      </c>
      <c r="L465" s="3">
        <f t="shared" si="51"/>
        <v>11.3925</v>
      </c>
      <c r="M465" s="83" t="s">
        <v>5568</v>
      </c>
      <c r="N465" s="3">
        <f t="shared" si="52"/>
        <v>34.852499999999999</v>
      </c>
      <c r="O465" s="21">
        <v>2.2415509259259259E-3</v>
      </c>
      <c r="P465" s="21">
        <f t="shared" si="53"/>
        <v>2.359527290448343E-3</v>
      </c>
      <c r="Q465" s="20">
        <v>1.0188867845117844E-3</v>
      </c>
      <c r="R465" s="20">
        <f t="shared" si="54"/>
        <v>7.9473169191919177E-4</v>
      </c>
      <c r="S465" s="76" t="s">
        <v>3839</v>
      </c>
    </row>
    <row r="466" spans="1:19" x14ac:dyDescent="0.3">
      <c r="A466" s="79">
        <v>536</v>
      </c>
      <c r="B466" s="75"/>
      <c r="C466" s="94" t="str">
        <f t="shared" si="49"/>
        <v/>
      </c>
      <c r="D466" t="str">
        <f t="shared" si="55"/>
        <v/>
      </c>
      <c r="E466" s="81" t="s">
        <v>5160</v>
      </c>
      <c r="I466" s="83" t="s">
        <v>814</v>
      </c>
      <c r="J466">
        <f t="shared" si="50"/>
        <v>1.20835</v>
      </c>
      <c r="K466" s="4">
        <v>10.83</v>
      </c>
      <c r="L466" s="3">
        <f t="shared" si="51"/>
        <v>11.371499999999999</v>
      </c>
      <c r="M466" s="83" t="s">
        <v>5569</v>
      </c>
      <c r="N466" s="3">
        <f t="shared" si="52"/>
        <v>34.799999999999997</v>
      </c>
      <c r="O466" s="21">
        <v>2.2428240740740742E-3</v>
      </c>
      <c r="P466" s="21">
        <f t="shared" si="53"/>
        <v>2.3608674463937622E-3</v>
      </c>
      <c r="Q466" s="20">
        <v>1.0194654882154882E-3</v>
      </c>
      <c r="R466" s="20">
        <f t="shared" si="54"/>
        <v>7.951830808080808E-4</v>
      </c>
      <c r="S466" s="75"/>
    </row>
    <row r="467" spans="1:19" x14ac:dyDescent="0.3">
      <c r="A467" s="79">
        <v>535</v>
      </c>
      <c r="B467" s="75"/>
      <c r="C467" s="94" t="str">
        <f t="shared" si="49"/>
        <v/>
      </c>
      <c r="D467" t="str">
        <f t="shared" si="55"/>
        <v/>
      </c>
      <c r="E467" s="81" t="s">
        <v>5160</v>
      </c>
      <c r="I467" s="75"/>
      <c r="J467" t="str">
        <f t="shared" si="50"/>
        <v/>
      </c>
      <c r="K467" s="4">
        <v>10.82</v>
      </c>
      <c r="L467" s="3">
        <f t="shared" si="51"/>
        <v>11.361000000000001</v>
      </c>
      <c r="M467" s="83" t="s">
        <v>2821</v>
      </c>
      <c r="N467" s="3">
        <f t="shared" si="52"/>
        <v>34.755000000000003</v>
      </c>
      <c r="O467" s="21">
        <v>2.244097222222222E-3</v>
      </c>
      <c r="P467" s="21">
        <f t="shared" si="53"/>
        <v>2.362207602339181E-3</v>
      </c>
      <c r="Q467" s="20">
        <v>1.0200441919191918E-3</v>
      </c>
      <c r="R467" s="20">
        <f t="shared" si="54"/>
        <v>7.9563446969696961E-4</v>
      </c>
      <c r="S467" s="76" t="s">
        <v>4831</v>
      </c>
    </row>
    <row r="468" spans="1:19" x14ac:dyDescent="0.3">
      <c r="A468" s="79">
        <v>534</v>
      </c>
      <c r="B468" s="75"/>
      <c r="C468" s="94" t="str">
        <f t="shared" si="49"/>
        <v/>
      </c>
      <c r="D468" t="str">
        <f t="shared" si="55"/>
        <v/>
      </c>
      <c r="E468" s="81" t="s">
        <v>5160</v>
      </c>
      <c r="I468" s="75"/>
      <c r="J468" t="str">
        <f t="shared" si="50"/>
        <v/>
      </c>
      <c r="K468" s="4">
        <v>10.8</v>
      </c>
      <c r="L468" s="3">
        <f t="shared" si="51"/>
        <v>11.34</v>
      </c>
      <c r="M468" s="83" t="s">
        <v>5570</v>
      </c>
      <c r="N468" s="3">
        <f t="shared" si="52"/>
        <v>34.702500000000001</v>
      </c>
      <c r="O468" s="21">
        <v>2.2454861111111109E-3</v>
      </c>
      <c r="P468" s="21">
        <f t="shared" si="53"/>
        <v>2.3636695906432748E-3</v>
      </c>
      <c r="Q468" s="20">
        <v>1.0206755050505049E-3</v>
      </c>
      <c r="R468" s="20">
        <f t="shared" si="54"/>
        <v>7.9612689393939384E-4</v>
      </c>
      <c r="S468" s="75"/>
    </row>
    <row r="469" spans="1:19" x14ac:dyDescent="0.3">
      <c r="A469" s="79">
        <v>533</v>
      </c>
      <c r="B469" s="76" t="s">
        <v>5116</v>
      </c>
      <c r="C469" s="94">
        <f t="shared" si="49"/>
        <v>8.86</v>
      </c>
      <c r="D469">
        <f t="shared" si="55"/>
        <v>7.58</v>
      </c>
      <c r="E469" s="81">
        <v>7.58</v>
      </c>
      <c r="I469" s="75"/>
      <c r="J469" t="str">
        <f t="shared" si="50"/>
        <v/>
      </c>
      <c r="K469" s="4">
        <v>10.78</v>
      </c>
      <c r="L469" s="3">
        <f t="shared" si="51"/>
        <v>11.318999999999999</v>
      </c>
      <c r="M469" s="83" t="s">
        <v>2802</v>
      </c>
      <c r="N469" s="3">
        <f t="shared" si="52"/>
        <v>34.650000000000006</v>
      </c>
      <c r="O469" s="21">
        <v>2.2467592592592591E-3</v>
      </c>
      <c r="P469" s="21">
        <f t="shared" si="53"/>
        <v>2.365009746588694E-3</v>
      </c>
      <c r="Q469" s="20">
        <v>1.0212542087542087E-3</v>
      </c>
      <c r="R469" s="20">
        <f t="shared" si="54"/>
        <v>7.9657828282828265E-4</v>
      </c>
      <c r="S469" s="76" t="s">
        <v>3836</v>
      </c>
    </row>
    <row r="470" spans="1:19" x14ac:dyDescent="0.3">
      <c r="A470" s="79">
        <v>532</v>
      </c>
      <c r="B470" s="75"/>
      <c r="C470" s="94" t="str">
        <f t="shared" si="49"/>
        <v/>
      </c>
      <c r="D470" t="str">
        <f t="shared" si="55"/>
        <v/>
      </c>
      <c r="E470" s="81" t="s">
        <v>5160</v>
      </c>
      <c r="I470" s="75"/>
      <c r="J470" t="str">
        <f t="shared" si="50"/>
        <v/>
      </c>
      <c r="K470" s="4">
        <v>10.77</v>
      </c>
      <c r="L470" s="3">
        <f t="shared" si="51"/>
        <v>11.308499999999999</v>
      </c>
      <c r="M470" s="83" t="s">
        <v>5571</v>
      </c>
      <c r="N470" s="3">
        <f t="shared" si="52"/>
        <v>34.597500000000004</v>
      </c>
      <c r="O470" s="21">
        <v>2.2480324074074074E-3</v>
      </c>
      <c r="P470" s="21">
        <f t="shared" si="53"/>
        <v>2.3663499025341132E-3</v>
      </c>
      <c r="Q470" s="20">
        <v>1.0218329124579123E-3</v>
      </c>
      <c r="R470" s="20">
        <f t="shared" si="54"/>
        <v>7.9702967171717157E-4</v>
      </c>
      <c r="S470" s="75"/>
    </row>
    <row r="471" spans="1:19" x14ac:dyDescent="0.3">
      <c r="A471" s="79">
        <v>531</v>
      </c>
      <c r="B471" s="76" t="s">
        <v>3998</v>
      </c>
      <c r="C471" s="94">
        <f t="shared" si="49"/>
        <v>8.8699999999999992</v>
      </c>
      <c r="D471">
        <f t="shared" si="55"/>
        <v>7.59</v>
      </c>
      <c r="E471" s="81">
        <v>7.59</v>
      </c>
      <c r="I471" s="75"/>
      <c r="J471" t="str">
        <f t="shared" si="50"/>
        <v/>
      </c>
      <c r="K471" s="4">
        <v>10.75</v>
      </c>
      <c r="L471" s="3">
        <f t="shared" si="51"/>
        <v>11.2875</v>
      </c>
      <c r="M471" s="83" t="s">
        <v>5572</v>
      </c>
      <c r="N471" s="3">
        <f t="shared" si="52"/>
        <v>34.545000000000002</v>
      </c>
      <c r="O471" s="21">
        <v>2.2494212962962962E-3</v>
      </c>
      <c r="P471" s="21">
        <f t="shared" si="53"/>
        <v>2.3678118908382066E-3</v>
      </c>
      <c r="Q471" s="20">
        <v>1.0224642255892255E-3</v>
      </c>
      <c r="R471" s="20">
        <f t="shared" si="54"/>
        <v>7.975220959595959E-4</v>
      </c>
      <c r="S471" s="75"/>
    </row>
    <row r="472" spans="1:19" x14ac:dyDescent="0.3">
      <c r="A472" s="79">
        <v>530</v>
      </c>
      <c r="B472" s="75"/>
      <c r="C472" s="94" t="str">
        <f t="shared" si="49"/>
        <v/>
      </c>
      <c r="D472" t="str">
        <f t="shared" si="55"/>
        <v/>
      </c>
      <c r="E472" s="81" t="s">
        <v>5160</v>
      </c>
      <c r="I472" s="75"/>
      <c r="J472" t="str">
        <f t="shared" si="50"/>
        <v/>
      </c>
      <c r="K472" s="4">
        <v>10.73</v>
      </c>
      <c r="L472" s="3">
        <f t="shared" si="51"/>
        <v>11.266500000000001</v>
      </c>
      <c r="M472" s="83" t="s">
        <v>5573</v>
      </c>
      <c r="N472" s="3">
        <f t="shared" si="52"/>
        <v>34.5</v>
      </c>
      <c r="O472" s="21">
        <v>2.2506944444444445E-3</v>
      </c>
      <c r="P472" s="21">
        <f t="shared" si="53"/>
        <v>2.3691520467836258E-3</v>
      </c>
      <c r="Q472" s="20">
        <v>1.0230429292929293E-3</v>
      </c>
      <c r="R472" s="20">
        <f t="shared" si="54"/>
        <v>7.9797348484848493E-4</v>
      </c>
      <c r="S472" s="75"/>
    </row>
    <row r="473" spans="1:19" x14ac:dyDescent="0.3">
      <c r="A473" s="79">
        <v>529</v>
      </c>
      <c r="B473" s="75"/>
      <c r="C473" s="94" t="str">
        <f t="shared" si="49"/>
        <v/>
      </c>
      <c r="D473" t="str">
        <f t="shared" si="55"/>
        <v/>
      </c>
      <c r="E473" s="81" t="s">
        <v>5160</v>
      </c>
      <c r="I473" s="75"/>
      <c r="J473" t="str">
        <f t="shared" si="50"/>
        <v/>
      </c>
      <c r="K473" s="4">
        <v>10.72</v>
      </c>
      <c r="L473" s="3">
        <f t="shared" si="51"/>
        <v>11.256</v>
      </c>
      <c r="M473" s="83" t="s">
        <v>5574</v>
      </c>
      <c r="N473" s="3">
        <f t="shared" si="52"/>
        <v>34.447499999999998</v>
      </c>
      <c r="O473" s="21">
        <v>2.2519675925925923E-3</v>
      </c>
      <c r="P473" s="21">
        <f t="shared" si="53"/>
        <v>2.3704922027290446E-3</v>
      </c>
      <c r="Q473" s="20">
        <v>1.0236216329966327E-3</v>
      </c>
      <c r="R473" s="20">
        <f t="shared" si="54"/>
        <v>7.9842487373737352E-4</v>
      </c>
      <c r="S473" s="76" t="s">
        <v>3832</v>
      </c>
    </row>
    <row r="474" spans="1:19" x14ac:dyDescent="0.3">
      <c r="A474" s="79">
        <v>528</v>
      </c>
      <c r="B474" s="76" t="s">
        <v>3993</v>
      </c>
      <c r="C474" s="94">
        <f t="shared" si="49"/>
        <v>8.879999999999999</v>
      </c>
      <c r="D474">
        <f t="shared" si="55"/>
        <v>7.6</v>
      </c>
      <c r="E474" s="81">
        <v>7.6</v>
      </c>
      <c r="I474" s="83" t="s">
        <v>830</v>
      </c>
      <c r="J474">
        <f t="shared" si="50"/>
        <v>1.2012</v>
      </c>
      <c r="K474" s="4">
        <v>10.7</v>
      </c>
      <c r="L474" s="3">
        <f t="shared" si="51"/>
        <v>11.234999999999999</v>
      </c>
      <c r="M474" s="83" t="s">
        <v>5575</v>
      </c>
      <c r="N474" s="3">
        <f t="shared" si="52"/>
        <v>34.394999999999996</v>
      </c>
      <c r="O474" s="21">
        <v>2.2533564814814812E-3</v>
      </c>
      <c r="P474" s="21">
        <f t="shared" si="53"/>
        <v>2.371954191033138E-3</v>
      </c>
      <c r="Q474" s="20">
        <v>1.024252946127946E-3</v>
      </c>
      <c r="R474" s="20">
        <f t="shared" si="54"/>
        <v>7.9891729797979775E-4</v>
      </c>
      <c r="S474" s="75"/>
    </row>
    <row r="475" spans="1:19" x14ac:dyDescent="0.3">
      <c r="A475" s="79">
        <v>527</v>
      </c>
      <c r="B475" s="75"/>
      <c r="C475" s="94" t="str">
        <f t="shared" si="49"/>
        <v/>
      </c>
      <c r="D475" t="str">
        <f t="shared" si="55"/>
        <v/>
      </c>
      <c r="E475" s="81" t="s">
        <v>5160</v>
      </c>
      <c r="I475" s="75"/>
      <c r="J475" t="str">
        <f t="shared" si="50"/>
        <v/>
      </c>
      <c r="K475" s="4">
        <v>10.68</v>
      </c>
      <c r="L475" s="3">
        <f t="shared" si="51"/>
        <v>11.214</v>
      </c>
      <c r="M475" s="83" t="s">
        <v>5576</v>
      </c>
      <c r="N475" s="3">
        <f t="shared" si="52"/>
        <v>34.342500000000001</v>
      </c>
      <c r="O475" s="21">
        <v>2.2546296296296294E-3</v>
      </c>
      <c r="P475" s="21">
        <f t="shared" si="53"/>
        <v>2.3732943469785576E-3</v>
      </c>
      <c r="Q475" s="20">
        <v>1.0248316498316496E-3</v>
      </c>
      <c r="R475" s="20">
        <f t="shared" si="54"/>
        <v>7.9936868686868666E-4</v>
      </c>
      <c r="S475" s="76" t="s">
        <v>5125</v>
      </c>
    </row>
    <row r="476" spans="1:19" x14ac:dyDescent="0.3">
      <c r="A476" s="79">
        <v>526</v>
      </c>
      <c r="B476" s="76" t="s">
        <v>4869</v>
      </c>
      <c r="C476" s="94">
        <f t="shared" si="49"/>
        <v>8.89</v>
      </c>
      <c r="D476">
        <f t="shared" si="55"/>
        <v>7.6</v>
      </c>
      <c r="E476" s="81">
        <v>7.6</v>
      </c>
      <c r="I476" s="75"/>
      <c r="J476" t="str">
        <f t="shared" si="50"/>
        <v/>
      </c>
      <c r="K476" s="4">
        <v>10.67</v>
      </c>
      <c r="L476" s="3">
        <f t="shared" si="51"/>
        <v>11.2035</v>
      </c>
      <c r="M476" s="83" t="s">
        <v>5577</v>
      </c>
      <c r="N476" s="3">
        <f t="shared" si="52"/>
        <v>34.29</v>
      </c>
      <c r="O476" s="21">
        <v>2.2559027777777777E-3</v>
      </c>
      <c r="P476" s="21">
        <f t="shared" si="53"/>
        <v>2.3746345029239768E-3</v>
      </c>
      <c r="Q476" s="20">
        <v>1.0254103535353534E-3</v>
      </c>
      <c r="R476" s="20">
        <f t="shared" si="54"/>
        <v>7.9982007575757558E-4</v>
      </c>
      <c r="S476" s="75"/>
    </row>
    <row r="477" spans="1:19" x14ac:dyDescent="0.3">
      <c r="A477" s="79">
        <v>525</v>
      </c>
      <c r="B477" s="75"/>
      <c r="C477" s="94" t="str">
        <f t="shared" si="49"/>
        <v/>
      </c>
      <c r="D477" t="str">
        <f t="shared" si="55"/>
        <v/>
      </c>
      <c r="E477" s="81" t="s">
        <v>5160</v>
      </c>
      <c r="I477" s="75"/>
      <c r="J477" t="str">
        <f t="shared" si="50"/>
        <v/>
      </c>
      <c r="K477" s="4">
        <v>10.65</v>
      </c>
      <c r="L477" s="3">
        <f t="shared" si="51"/>
        <v>11.182500000000001</v>
      </c>
      <c r="M477" s="83" t="s">
        <v>5578</v>
      </c>
      <c r="N477" s="3">
        <f t="shared" si="52"/>
        <v>34.237499999999997</v>
      </c>
      <c r="O477" s="21">
        <v>2.2572916666666666E-3</v>
      </c>
      <c r="P477" s="21">
        <f t="shared" si="53"/>
        <v>2.3760964912280702E-3</v>
      </c>
      <c r="Q477" s="20">
        <v>1.0260416666666666E-3</v>
      </c>
      <c r="R477" s="20">
        <f t="shared" si="54"/>
        <v>8.0031250000000003E-4</v>
      </c>
      <c r="S477" s="76" t="s">
        <v>3829</v>
      </c>
    </row>
    <row r="478" spans="1:19" x14ac:dyDescent="0.3">
      <c r="A478" s="79">
        <v>524</v>
      </c>
      <c r="B478" s="76" t="s">
        <v>3989</v>
      </c>
      <c r="C478" s="94">
        <f t="shared" si="49"/>
        <v>8.9</v>
      </c>
      <c r="D478">
        <f t="shared" si="55"/>
        <v>7.6099999999999994</v>
      </c>
      <c r="E478" s="81">
        <v>7.6099999999999994</v>
      </c>
      <c r="I478" s="75"/>
      <c r="J478" t="str">
        <f t="shared" si="50"/>
        <v/>
      </c>
      <c r="K478" s="4">
        <v>10.63</v>
      </c>
      <c r="L478" s="3">
        <f t="shared" si="51"/>
        <v>11.1615</v>
      </c>
      <c r="M478" s="83" t="s">
        <v>5579</v>
      </c>
      <c r="N478" s="3">
        <f t="shared" si="52"/>
        <v>34.192500000000003</v>
      </c>
      <c r="O478" s="21">
        <v>2.2585648148148148E-3</v>
      </c>
      <c r="P478" s="21">
        <f t="shared" si="53"/>
        <v>2.3774366471734894E-3</v>
      </c>
      <c r="Q478" s="20">
        <v>1.0266203703703702E-3</v>
      </c>
      <c r="R478" s="20">
        <f t="shared" si="54"/>
        <v>8.0076388888888884E-4</v>
      </c>
      <c r="S478" s="75"/>
    </row>
    <row r="479" spans="1:19" x14ac:dyDescent="0.3">
      <c r="A479" s="79">
        <v>523</v>
      </c>
      <c r="B479" s="75"/>
      <c r="C479" s="94" t="str">
        <f t="shared" si="49"/>
        <v/>
      </c>
      <c r="D479" t="str">
        <f t="shared" si="55"/>
        <v/>
      </c>
      <c r="E479" s="81" t="s">
        <v>5160</v>
      </c>
      <c r="I479" s="75"/>
      <c r="J479" t="str">
        <f t="shared" si="50"/>
        <v/>
      </c>
      <c r="K479" s="4">
        <v>10.62</v>
      </c>
      <c r="L479" s="3">
        <f t="shared" si="51"/>
        <v>11.151</v>
      </c>
      <c r="M479" s="83" t="s">
        <v>2834</v>
      </c>
      <c r="N479" s="3">
        <f t="shared" si="52"/>
        <v>34.14</v>
      </c>
      <c r="O479" s="21">
        <v>2.2598379629629626E-3</v>
      </c>
      <c r="P479" s="21">
        <f t="shared" si="53"/>
        <v>2.3787768031189082E-3</v>
      </c>
      <c r="Q479" s="20">
        <v>1.0271990740740738E-3</v>
      </c>
      <c r="R479" s="20">
        <f t="shared" si="54"/>
        <v>8.0121527777777754E-4</v>
      </c>
      <c r="S479" s="75"/>
    </row>
    <row r="480" spans="1:19" x14ac:dyDescent="0.3">
      <c r="A480" s="79">
        <v>522</v>
      </c>
      <c r="B480" s="76" t="s">
        <v>3985</v>
      </c>
      <c r="C480" s="94">
        <f t="shared" si="49"/>
        <v>8.92</v>
      </c>
      <c r="D480">
        <f t="shared" si="55"/>
        <v>7.62</v>
      </c>
      <c r="E480" s="81">
        <v>7.62</v>
      </c>
      <c r="I480" s="75"/>
      <c r="J480" t="str">
        <f t="shared" si="50"/>
        <v/>
      </c>
      <c r="K480" s="4">
        <v>10.6</v>
      </c>
      <c r="L480" s="3">
        <f t="shared" si="51"/>
        <v>11.129999999999999</v>
      </c>
      <c r="M480" s="83" t="s">
        <v>5580</v>
      </c>
      <c r="N480" s="3">
        <f t="shared" si="52"/>
        <v>34.087500000000006</v>
      </c>
      <c r="O480" s="21">
        <v>2.2612268518518515E-3</v>
      </c>
      <c r="P480" s="21">
        <f t="shared" si="53"/>
        <v>2.3802387914230016E-3</v>
      </c>
      <c r="Q480" s="20">
        <v>1.0278303872053869E-3</v>
      </c>
      <c r="R480" s="20">
        <f t="shared" si="54"/>
        <v>8.0170770202020176E-4</v>
      </c>
      <c r="S480" s="75"/>
    </row>
    <row r="481" spans="1:19" x14ac:dyDescent="0.3">
      <c r="A481" s="79">
        <v>521</v>
      </c>
      <c r="B481" s="75"/>
      <c r="C481" s="94" t="str">
        <f t="shared" si="49"/>
        <v/>
      </c>
      <c r="D481" t="str">
        <f t="shared" si="55"/>
        <v/>
      </c>
      <c r="E481" s="81" t="s">
        <v>5160</v>
      </c>
      <c r="I481" s="75"/>
      <c r="J481" t="str">
        <f t="shared" si="50"/>
        <v/>
      </c>
      <c r="K481" s="4">
        <v>10.58</v>
      </c>
      <c r="L481" s="3">
        <f t="shared" si="51"/>
        <v>11.109</v>
      </c>
      <c r="M481" s="83" t="s">
        <v>2862</v>
      </c>
      <c r="N481" s="3">
        <f t="shared" si="52"/>
        <v>34.035000000000004</v>
      </c>
      <c r="O481" s="21">
        <v>2.2624999999999998E-3</v>
      </c>
      <c r="P481" s="21">
        <f t="shared" si="53"/>
        <v>2.3815789473684208E-3</v>
      </c>
      <c r="Q481" s="20">
        <v>1.0284090909090907E-3</v>
      </c>
      <c r="R481" s="20">
        <f t="shared" si="54"/>
        <v>8.0215909090909068E-4</v>
      </c>
      <c r="S481" s="75"/>
    </row>
    <row r="482" spans="1:19" x14ac:dyDescent="0.3">
      <c r="A482" s="79">
        <v>520</v>
      </c>
      <c r="B482" s="75"/>
      <c r="C482" s="94" t="str">
        <f t="shared" si="49"/>
        <v/>
      </c>
      <c r="D482" t="str">
        <f t="shared" si="55"/>
        <v/>
      </c>
      <c r="E482" s="81" t="s">
        <v>5160</v>
      </c>
      <c r="I482" s="83" t="s">
        <v>847</v>
      </c>
      <c r="J482">
        <f t="shared" si="50"/>
        <v>1.1940500000000001</v>
      </c>
      <c r="K482" s="4">
        <v>10.57</v>
      </c>
      <c r="L482" s="3">
        <f t="shared" si="51"/>
        <v>11.0985</v>
      </c>
      <c r="M482" s="83" t="s">
        <v>5581</v>
      </c>
      <c r="N482" s="3">
        <f t="shared" si="52"/>
        <v>33.982500000000002</v>
      </c>
      <c r="O482" s="21">
        <v>2.2638888888888886E-3</v>
      </c>
      <c r="P482" s="21">
        <f t="shared" si="53"/>
        <v>2.3830409356725146E-3</v>
      </c>
      <c r="Q482" s="20">
        <v>1.0290404040404039E-3</v>
      </c>
      <c r="R482" s="20">
        <f t="shared" si="54"/>
        <v>8.0265151515151512E-4</v>
      </c>
      <c r="S482" s="76" t="s">
        <v>3826</v>
      </c>
    </row>
    <row r="483" spans="1:19" x14ac:dyDescent="0.3">
      <c r="A483" s="79">
        <v>519</v>
      </c>
      <c r="B483" s="76" t="s">
        <v>5117</v>
      </c>
      <c r="C483" s="94">
        <f t="shared" si="49"/>
        <v>8.93</v>
      </c>
      <c r="D483">
        <f t="shared" si="55"/>
        <v>7.63</v>
      </c>
      <c r="E483" s="81">
        <v>7.63</v>
      </c>
      <c r="I483" s="75"/>
      <c r="J483" t="str">
        <f t="shared" si="50"/>
        <v/>
      </c>
      <c r="K483" s="4">
        <v>10.55</v>
      </c>
      <c r="L483" s="3">
        <f t="shared" si="51"/>
        <v>11.077500000000001</v>
      </c>
      <c r="M483" s="83" t="s">
        <v>5582</v>
      </c>
      <c r="N483" s="3">
        <f t="shared" si="52"/>
        <v>33.9375</v>
      </c>
      <c r="O483" s="21">
        <v>2.2651620370370369E-3</v>
      </c>
      <c r="P483" s="21">
        <f t="shared" si="53"/>
        <v>2.3843810916179338E-3</v>
      </c>
      <c r="Q483" s="20">
        <v>1.0296191077441075E-3</v>
      </c>
      <c r="R483" s="20">
        <f t="shared" si="54"/>
        <v>8.0310290404040393E-4</v>
      </c>
      <c r="S483" s="75"/>
    </row>
    <row r="484" spans="1:19" x14ac:dyDescent="0.3">
      <c r="A484" s="79">
        <v>518</v>
      </c>
      <c r="B484" s="75"/>
      <c r="C484" s="94" t="str">
        <f t="shared" si="49"/>
        <v/>
      </c>
      <c r="D484" t="str">
        <f t="shared" si="55"/>
        <v/>
      </c>
      <c r="E484" s="81" t="s">
        <v>5160</v>
      </c>
      <c r="I484" s="75"/>
      <c r="J484" t="str">
        <f t="shared" si="50"/>
        <v/>
      </c>
      <c r="K484" s="4">
        <v>10.53</v>
      </c>
      <c r="L484" s="3">
        <f t="shared" si="51"/>
        <v>11.0565</v>
      </c>
      <c r="M484" s="83" t="s">
        <v>2873</v>
      </c>
      <c r="N484" s="3">
        <f t="shared" si="52"/>
        <v>33.884999999999998</v>
      </c>
      <c r="O484" s="21">
        <v>2.2665509259259258E-3</v>
      </c>
      <c r="P484" s="21">
        <f t="shared" si="53"/>
        <v>2.3858430799220272E-3</v>
      </c>
      <c r="Q484" s="20">
        <v>1.0302504208754208E-3</v>
      </c>
      <c r="R484" s="20">
        <f t="shared" si="54"/>
        <v>8.0359532828282816E-4</v>
      </c>
      <c r="S484" s="75"/>
    </row>
    <row r="485" spans="1:19" x14ac:dyDescent="0.3">
      <c r="A485" s="79">
        <v>517</v>
      </c>
      <c r="B485" s="76" t="s">
        <v>3981</v>
      </c>
      <c r="C485" s="94">
        <f t="shared" si="49"/>
        <v>8.94</v>
      </c>
      <c r="D485">
        <f t="shared" si="55"/>
        <v>7.64</v>
      </c>
      <c r="E485" s="81">
        <v>7.64</v>
      </c>
      <c r="I485" s="75"/>
      <c r="J485" t="str">
        <f t="shared" si="50"/>
        <v/>
      </c>
      <c r="K485" s="4">
        <v>10.52</v>
      </c>
      <c r="L485" s="3">
        <f t="shared" si="51"/>
        <v>11.045999999999999</v>
      </c>
      <c r="M485" s="83" t="s">
        <v>2849</v>
      </c>
      <c r="N485" s="3">
        <f t="shared" si="52"/>
        <v>33.832499999999996</v>
      </c>
      <c r="O485" s="21">
        <v>2.267824074074074E-3</v>
      </c>
      <c r="P485" s="21">
        <f t="shared" si="53"/>
        <v>2.3871832358674464E-3</v>
      </c>
      <c r="Q485" s="20">
        <v>1.0308291245791244E-3</v>
      </c>
      <c r="R485" s="20">
        <f t="shared" si="54"/>
        <v>8.0404671717171697E-4</v>
      </c>
      <c r="S485" s="76" t="s">
        <v>3821</v>
      </c>
    </row>
    <row r="486" spans="1:19" x14ac:dyDescent="0.3">
      <c r="A486" s="79">
        <v>516</v>
      </c>
      <c r="B486" s="75"/>
      <c r="C486" s="94" t="str">
        <f t="shared" si="49"/>
        <v/>
      </c>
      <c r="D486" t="str">
        <f t="shared" si="55"/>
        <v/>
      </c>
      <c r="E486" s="81" t="s">
        <v>5160</v>
      </c>
      <c r="I486" s="75"/>
      <c r="J486" t="str">
        <f t="shared" si="50"/>
        <v/>
      </c>
      <c r="K486" s="4">
        <v>10.5</v>
      </c>
      <c r="L486" s="3">
        <f t="shared" si="51"/>
        <v>11.025</v>
      </c>
      <c r="M486" s="83" t="s">
        <v>5583</v>
      </c>
      <c r="N486" s="3">
        <f t="shared" si="52"/>
        <v>33.78</v>
      </c>
      <c r="O486" s="21">
        <v>2.2690972222222223E-3</v>
      </c>
      <c r="P486" s="21">
        <f t="shared" si="53"/>
        <v>2.3885233918128656E-3</v>
      </c>
      <c r="Q486" s="20">
        <v>1.0314078282828282E-3</v>
      </c>
      <c r="R486" s="20">
        <f t="shared" si="54"/>
        <v>8.04498106060606E-4</v>
      </c>
      <c r="S486" s="75"/>
    </row>
    <row r="487" spans="1:19" x14ac:dyDescent="0.3">
      <c r="A487" s="79">
        <v>515</v>
      </c>
      <c r="B487" s="76" t="s">
        <v>3977</v>
      </c>
      <c r="C487" s="94">
        <f t="shared" si="49"/>
        <v>8.9499999999999993</v>
      </c>
      <c r="D487">
        <f t="shared" si="55"/>
        <v>7.6499999999999995</v>
      </c>
      <c r="E487" s="81">
        <v>7.6499999999999995</v>
      </c>
      <c r="I487" s="75"/>
      <c r="J487" t="str">
        <f t="shared" si="50"/>
        <v/>
      </c>
      <c r="K487" s="4">
        <v>10.48</v>
      </c>
      <c r="L487" s="3">
        <f t="shared" si="51"/>
        <v>11.004000000000001</v>
      </c>
      <c r="M487" s="83" t="s">
        <v>2884</v>
      </c>
      <c r="N487" s="3">
        <f t="shared" si="52"/>
        <v>33.727499999999999</v>
      </c>
      <c r="O487" s="21">
        <v>2.2704861111111111E-3</v>
      </c>
      <c r="P487" s="21">
        <f t="shared" si="53"/>
        <v>2.389985380116959E-3</v>
      </c>
      <c r="Q487" s="20">
        <v>1.0320391414141413E-3</v>
      </c>
      <c r="R487" s="20">
        <f t="shared" si="54"/>
        <v>8.0499053030303022E-4</v>
      </c>
      <c r="S487" s="75"/>
    </row>
    <row r="488" spans="1:19" x14ac:dyDescent="0.3">
      <c r="A488" s="79">
        <v>514</v>
      </c>
      <c r="B488" s="75"/>
      <c r="C488" s="94" t="str">
        <f t="shared" si="49"/>
        <v/>
      </c>
      <c r="D488" t="str">
        <f t="shared" si="55"/>
        <v/>
      </c>
      <c r="E488" s="81" t="s">
        <v>5160</v>
      </c>
      <c r="I488" s="75"/>
      <c r="J488" t="str">
        <f t="shared" si="50"/>
        <v/>
      </c>
      <c r="K488" s="4">
        <v>10.47</v>
      </c>
      <c r="L488" s="3">
        <f t="shared" si="51"/>
        <v>10.993500000000001</v>
      </c>
      <c r="M488" s="83" t="s">
        <v>2858</v>
      </c>
      <c r="N488" s="3">
        <f t="shared" si="52"/>
        <v>33.674999999999997</v>
      </c>
      <c r="O488" s="21">
        <v>2.2717592592592594E-3</v>
      </c>
      <c r="P488" s="21">
        <f t="shared" si="53"/>
        <v>2.3913255360623782E-3</v>
      </c>
      <c r="Q488" s="20">
        <v>1.0326178451178451E-3</v>
      </c>
      <c r="R488" s="20">
        <f t="shared" si="54"/>
        <v>8.0544191919191903E-4</v>
      </c>
      <c r="S488" s="75"/>
    </row>
    <row r="489" spans="1:19" x14ac:dyDescent="0.3">
      <c r="A489" s="79">
        <v>513</v>
      </c>
      <c r="B489" s="76" t="s">
        <v>4865</v>
      </c>
      <c r="C489" s="94">
        <f t="shared" si="49"/>
        <v>8.9599999999999991</v>
      </c>
      <c r="D489">
        <f t="shared" si="55"/>
        <v>7.66</v>
      </c>
      <c r="E489" s="81">
        <v>7.66</v>
      </c>
      <c r="I489" s="75"/>
      <c r="J489" t="str">
        <f t="shared" si="50"/>
        <v/>
      </c>
      <c r="K489" s="4">
        <v>10.45</v>
      </c>
      <c r="L489" s="3">
        <f t="shared" si="51"/>
        <v>10.9725</v>
      </c>
      <c r="M489" s="83" t="s">
        <v>5584</v>
      </c>
      <c r="N489" s="3">
        <f t="shared" si="52"/>
        <v>33.630000000000003</v>
      </c>
      <c r="O489" s="21">
        <v>2.2731481481481483E-3</v>
      </c>
      <c r="P489" s="21">
        <f t="shared" si="53"/>
        <v>2.3927875243664721E-3</v>
      </c>
      <c r="Q489" s="20">
        <v>1.0332491582491583E-3</v>
      </c>
      <c r="R489" s="20">
        <f t="shared" si="54"/>
        <v>8.0593434343434348E-4</v>
      </c>
      <c r="S489" s="76" t="s">
        <v>4829</v>
      </c>
    </row>
    <row r="490" spans="1:19" x14ac:dyDescent="0.3">
      <c r="A490" s="79">
        <v>512</v>
      </c>
      <c r="B490" s="75"/>
      <c r="C490" s="94" t="str">
        <f t="shared" si="49"/>
        <v/>
      </c>
      <c r="D490" t="str">
        <f t="shared" si="55"/>
        <v/>
      </c>
      <c r="E490" s="81" t="s">
        <v>5160</v>
      </c>
      <c r="I490" s="83" t="s">
        <v>863</v>
      </c>
      <c r="J490">
        <f t="shared" si="50"/>
        <v>1.1869000000000001</v>
      </c>
      <c r="K490" s="4">
        <v>10.43</v>
      </c>
      <c r="L490" s="3">
        <f t="shared" si="51"/>
        <v>10.951499999999999</v>
      </c>
      <c r="M490" s="83" t="s">
        <v>2895</v>
      </c>
      <c r="N490" s="3">
        <f t="shared" si="52"/>
        <v>33.577500000000001</v>
      </c>
      <c r="O490" s="21">
        <v>2.2744212962962965E-3</v>
      </c>
      <c r="P490" s="21">
        <f t="shared" si="53"/>
        <v>2.3941276803118913E-3</v>
      </c>
      <c r="Q490" s="20">
        <v>1.0338278619528619E-3</v>
      </c>
      <c r="R490" s="20">
        <f t="shared" si="54"/>
        <v>8.0638573232323229E-4</v>
      </c>
      <c r="S490" s="75"/>
    </row>
    <row r="491" spans="1:19" x14ac:dyDescent="0.3">
      <c r="A491" s="79">
        <v>511</v>
      </c>
      <c r="B491" s="75"/>
      <c r="C491" s="94" t="str">
        <f t="shared" si="49"/>
        <v/>
      </c>
      <c r="D491" t="str">
        <f t="shared" si="55"/>
        <v/>
      </c>
      <c r="E491" s="81" t="s">
        <v>5160</v>
      </c>
      <c r="I491" s="75"/>
      <c r="J491" t="str">
        <f t="shared" si="50"/>
        <v/>
      </c>
      <c r="K491" s="4">
        <v>10.42</v>
      </c>
      <c r="L491" s="3">
        <f t="shared" si="51"/>
        <v>10.941000000000001</v>
      </c>
      <c r="M491" s="83" t="s">
        <v>2868</v>
      </c>
      <c r="N491" s="3">
        <f t="shared" si="52"/>
        <v>33.525000000000006</v>
      </c>
      <c r="O491" s="21">
        <v>2.2758101851851854E-3</v>
      </c>
      <c r="P491" s="21">
        <f t="shared" si="53"/>
        <v>2.3955896686159847E-3</v>
      </c>
      <c r="Q491" s="20">
        <v>1.0344591750841752E-3</v>
      </c>
      <c r="R491" s="20">
        <f t="shared" si="54"/>
        <v>8.0687815656565662E-4</v>
      </c>
      <c r="S491" s="76" t="s">
        <v>3817</v>
      </c>
    </row>
    <row r="492" spans="1:19" x14ac:dyDescent="0.3">
      <c r="A492" s="79">
        <v>510</v>
      </c>
      <c r="B492" s="76" t="s">
        <v>3972</v>
      </c>
      <c r="C492" s="94">
        <f t="shared" si="49"/>
        <v>8.9700000000000006</v>
      </c>
      <c r="D492">
        <f t="shared" si="55"/>
        <v>7.67</v>
      </c>
      <c r="E492" s="81">
        <v>7.67</v>
      </c>
      <c r="I492" s="75"/>
      <c r="J492" t="str">
        <f t="shared" si="50"/>
        <v/>
      </c>
      <c r="K492" s="4">
        <v>10.4</v>
      </c>
      <c r="L492" s="3">
        <f t="shared" si="51"/>
        <v>10.92</v>
      </c>
      <c r="M492" s="83" t="s">
        <v>5585</v>
      </c>
      <c r="N492" s="3">
        <f t="shared" si="52"/>
        <v>33.472500000000004</v>
      </c>
      <c r="O492" s="21">
        <v>2.2770833333333336E-3</v>
      </c>
      <c r="P492" s="21">
        <f t="shared" si="53"/>
        <v>2.3969298245614039E-3</v>
      </c>
      <c r="Q492" s="20">
        <v>1.0350378787878788E-3</v>
      </c>
      <c r="R492" s="20">
        <f t="shared" si="54"/>
        <v>8.0732954545454543E-4</v>
      </c>
      <c r="S492" s="75"/>
    </row>
    <row r="493" spans="1:19" x14ac:dyDescent="0.3">
      <c r="A493" s="79">
        <v>509</v>
      </c>
      <c r="B493" s="75"/>
      <c r="C493" s="94" t="str">
        <f t="shared" si="49"/>
        <v/>
      </c>
      <c r="D493" t="str">
        <f t="shared" si="55"/>
        <v/>
      </c>
      <c r="E493" s="81" t="s">
        <v>5160</v>
      </c>
      <c r="I493" s="75"/>
      <c r="J493" t="str">
        <f t="shared" si="50"/>
        <v/>
      </c>
      <c r="K493" s="4">
        <v>10.39</v>
      </c>
      <c r="L493" s="3">
        <f t="shared" si="51"/>
        <v>10.909500000000001</v>
      </c>
      <c r="M493" s="83" t="s">
        <v>5586</v>
      </c>
      <c r="N493" s="3">
        <f t="shared" si="52"/>
        <v>33.42</v>
      </c>
      <c r="O493" s="21">
        <v>2.2784722222222225E-3</v>
      </c>
      <c r="P493" s="21">
        <f t="shared" si="53"/>
        <v>2.3983918128654977E-3</v>
      </c>
      <c r="Q493" s="20">
        <v>1.035669191919192E-3</v>
      </c>
      <c r="R493" s="20">
        <f t="shared" si="54"/>
        <v>8.0782196969696976E-4</v>
      </c>
      <c r="S493" s="76" t="s">
        <v>3814</v>
      </c>
    </row>
    <row r="494" spans="1:19" x14ac:dyDescent="0.3">
      <c r="A494" s="79">
        <v>508</v>
      </c>
      <c r="B494" s="76" t="s">
        <v>3968</v>
      </c>
      <c r="C494" s="94">
        <f t="shared" si="49"/>
        <v>8.98</v>
      </c>
      <c r="D494">
        <f t="shared" si="55"/>
        <v>7.68</v>
      </c>
      <c r="E494" s="81">
        <v>7.68</v>
      </c>
      <c r="I494" s="75"/>
      <c r="J494" t="str">
        <f t="shared" si="50"/>
        <v/>
      </c>
      <c r="K494" s="4">
        <v>10.37</v>
      </c>
      <c r="L494" s="3">
        <f t="shared" si="51"/>
        <v>10.888499999999999</v>
      </c>
      <c r="M494" s="83" t="s">
        <v>2879</v>
      </c>
      <c r="N494" s="3">
        <f t="shared" si="52"/>
        <v>33.3675</v>
      </c>
      <c r="O494" s="21">
        <v>2.2797453703703703E-3</v>
      </c>
      <c r="P494" s="21">
        <f t="shared" si="53"/>
        <v>2.3997319688109165E-3</v>
      </c>
      <c r="Q494" s="20">
        <v>1.0362478956228956E-3</v>
      </c>
      <c r="R494" s="20">
        <f t="shared" si="54"/>
        <v>8.0827335858585858E-4</v>
      </c>
      <c r="S494" s="75"/>
    </row>
    <row r="495" spans="1:19" x14ac:dyDescent="0.3">
      <c r="A495" s="79">
        <v>507</v>
      </c>
      <c r="B495" s="75"/>
      <c r="C495" s="94" t="str">
        <f t="shared" si="49"/>
        <v/>
      </c>
      <c r="D495" t="str">
        <f t="shared" si="55"/>
        <v/>
      </c>
      <c r="E495" s="81" t="s">
        <v>5160</v>
      </c>
      <c r="I495" s="75"/>
      <c r="J495" t="str">
        <f t="shared" si="50"/>
        <v/>
      </c>
      <c r="K495" s="4">
        <v>10.35</v>
      </c>
      <c r="L495" s="3">
        <f t="shared" si="51"/>
        <v>10.8675</v>
      </c>
      <c r="M495" s="83" t="s">
        <v>5587</v>
      </c>
      <c r="N495" s="3">
        <f t="shared" si="52"/>
        <v>33.322499999999998</v>
      </c>
      <c r="O495" s="21">
        <v>2.2811342592592592E-3</v>
      </c>
      <c r="P495" s="21">
        <f t="shared" si="53"/>
        <v>2.4011939571150099E-3</v>
      </c>
      <c r="Q495" s="20">
        <v>1.0368792087542087E-3</v>
      </c>
      <c r="R495" s="20">
        <f t="shared" si="54"/>
        <v>8.0876578282828269E-4</v>
      </c>
      <c r="S495" s="75"/>
    </row>
    <row r="496" spans="1:19" x14ac:dyDescent="0.3">
      <c r="A496" s="79">
        <v>506</v>
      </c>
      <c r="B496" s="75"/>
      <c r="C496" s="94" t="str">
        <f t="shared" si="49"/>
        <v/>
      </c>
      <c r="D496" t="str">
        <f t="shared" si="55"/>
        <v/>
      </c>
      <c r="E496" s="81" t="s">
        <v>5160</v>
      </c>
      <c r="I496" s="75"/>
      <c r="J496" t="str">
        <f t="shared" si="50"/>
        <v/>
      </c>
      <c r="K496" s="4">
        <v>10.34</v>
      </c>
      <c r="L496" s="3">
        <f t="shared" si="51"/>
        <v>10.856999999999999</v>
      </c>
      <c r="M496" s="83" t="s">
        <v>2915</v>
      </c>
      <c r="N496" s="3">
        <f t="shared" si="52"/>
        <v>33.269999999999996</v>
      </c>
      <c r="O496" s="21">
        <v>2.2825231481481481E-3</v>
      </c>
      <c r="P496" s="21">
        <f t="shared" si="53"/>
        <v>2.4026559454191033E-3</v>
      </c>
      <c r="Q496" s="20">
        <v>1.0375105218855217E-3</v>
      </c>
      <c r="R496" s="20">
        <f t="shared" si="54"/>
        <v>8.0925820707070692E-4</v>
      </c>
      <c r="S496" s="75"/>
    </row>
    <row r="497" spans="1:19" x14ac:dyDescent="0.3">
      <c r="A497" s="79">
        <v>505</v>
      </c>
      <c r="B497" s="75"/>
      <c r="C497" s="94" t="str">
        <f t="shared" si="49"/>
        <v/>
      </c>
      <c r="D497" t="str">
        <f t="shared" si="55"/>
        <v/>
      </c>
      <c r="E497" s="81" t="s">
        <v>5160</v>
      </c>
      <c r="I497" s="75"/>
      <c r="J497" t="str">
        <f t="shared" si="50"/>
        <v/>
      </c>
      <c r="K497" s="4">
        <v>10.32</v>
      </c>
      <c r="L497" s="3">
        <f t="shared" si="51"/>
        <v>10.836</v>
      </c>
      <c r="M497" s="83" t="s">
        <v>5588</v>
      </c>
      <c r="N497" s="3">
        <f t="shared" si="52"/>
        <v>33.217500000000001</v>
      </c>
      <c r="O497" s="21">
        <v>2.2837962962962964E-3</v>
      </c>
      <c r="P497" s="21">
        <f t="shared" si="53"/>
        <v>2.4039961013645225E-3</v>
      </c>
      <c r="Q497" s="20">
        <v>1.0380892255892255E-3</v>
      </c>
      <c r="R497" s="20">
        <f t="shared" si="54"/>
        <v>8.0970959595959595E-4</v>
      </c>
      <c r="S497" s="76" t="s">
        <v>5127</v>
      </c>
    </row>
    <row r="498" spans="1:19" x14ac:dyDescent="0.3">
      <c r="A498" s="79">
        <v>504</v>
      </c>
      <c r="B498" s="76" t="s">
        <v>5118</v>
      </c>
      <c r="C498" s="94">
        <f t="shared" si="49"/>
        <v>8.99</v>
      </c>
      <c r="D498">
        <f t="shared" si="55"/>
        <v>7.6899999999999995</v>
      </c>
      <c r="E498" s="81">
        <v>7.6899999999999995</v>
      </c>
      <c r="I498" s="83" t="s">
        <v>880</v>
      </c>
      <c r="J498">
        <f t="shared" si="50"/>
        <v>1.1797499999999999</v>
      </c>
      <c r="K498" s="4">
        <v>10.3</v>
      </c>
      <c r="L498" s="3">
        <f t="shared" si="51"/>
        <v>10.815000000000001</v>
      </c>
      <c r="M498" s="83" t="s">
        <v>5589</v>
      </c>
      <c r="N498" s="3">
        <f t="shared" si="52"/>
        <v>33.164999999999999</v>
      </c>
      <c r="O498" s="21">
        <v>2.2851851851851852E-3</v>
      </c>
      <c r="P498" s="21">
        <f t="shared" si="53"/>
        <v>2.4054580896686164E-3</v>
      </c>
      <c r="Q498" s="20">
        <v>1.0387205387205386E-3</v>
      </c>
      <c r="R498" s="20">
        <f t="shared" si="54"/>
        <v>8.1020202020202006E-4</v>
      </c>
      <c r="S498" s="75"/>
    </row>
    <row r="499" spans="1:19" x14ac:dyDescent="0.3">
      <c r="A499" s="79">
        <v>503</v>
      </c>
      <c r="B499" s="76" t="s">
        <v>3964</v>
      </c>
      <c r="C499" s="94">
        <f t="shared" si="49"/>
        <v>9</v>
      </c>
      <c r="D499">
        <f t="shared" si="55"/>
        <v>7.7</v>
      </c>
      <c r="E499" s="81">
        <v>7.7</v>
      </c>
      <c r="I499" s="75"/>
      <c r="J499" t="str">
        <f t="shared" si="50"/>
        <v/>
      </c>
      <c r="K499" s="4">
        <v>10.29</v>
      </c>
      <c r="L499" s="3">
        <f t="shared" si="51"/>
        <v>10.804499999999999</v>
      </c>
      <c r="M499" s="83" t="s">
        <v>5590</v>
      </c>
      <c r="N499" s="3">
        <f t="shared" si="52"/>
        <v>33.112499999999997</v>
      </c>
      <c r="O499" s="21">
        <v>2.2864583333333335E-3</v>
      </c>
      <c r="P499" s="21">
        <f t="shared" si="53"/>
        <v>2.4067982456140355E-3</v>
      </c>
      <c r="Q499" s="20">
        <v>1.0392992424242424E-3</v>
      </c>
      <c r="R499" s="20">
        <f t="shared" si="54"/>
        <v>8.1065340909090909E-4</v>
      </c>
      <c r="S499" s="76" t="s">
        <v>3810</v>
      </c>
    </row>
    <row r="500" spans="1:19" x14ac:dyDescent="0.3">
      <c r="A500" s="79">
        <v>502</v>
      </c>
      <c r="B500" s="75"/>
      <c r="C500" s="94" t="str">
        <f t="shared" si="49"/>
        <v/>
      </c>
      <c r="D500" t="str">
        <f t="shared" si="55"/>
        <v/>
      </c>
      <c r="E500" s="81" t="s">
        <v>5160</v>
      </c>
      <c r="I500" s="75"/>
      <c r="J500" t="str">
        <f t="shared" si="50"/>
        <v/>
      </c>
      <c r="K500" s="4">
        <v>10.27</v>
      </c>
      <c r="L500" s="3">
        <f t="shared" si="51"/>
        <v>10.7835</v>
      </c>
      <c r="M500" s="83" t="s">
        <v>5591</v>
      </c>
      <c r="N500" s="3">
        <f t="shared" si="52"/>
        <v>33.06</v>
      </c>
      <c r="O500" s="21">
        <v>2.2878472222222224E-3</v>
      </c>
      <c r="P500" s="21">
        <f t="shared" si="53"/>
        <v>2.408260233918129E-3</v>
      </c>
      <c r="Q500" s="20">
        <v>1.0399305555555554E-3</v>
      </c>
      <c r="R500" s="20">
        <f t="shared" si="54"/>
        <v>8.1114583333333332E-4</v>
      </c>
      <c r="S500" s="75"/>
    </row>
    <row r="501" spans="1:19" x14ac:dyDescent="0.3">
      <c r="A501" s="79">
        <v>501</v>
      </c>
      <c r="B501" s="76" t="s">
        <v>4861</v>
      </c>
      <c r="C501" s="94">
        <f t="shared" si="49"/>
        <v>9.02</v>
      </c>
      <c r="D501">
        <f t="shared" si="55"/>
        <v>7.71</v>
      </c>
      <c r="E501" s="81">
        <v>7.71</v>
      </c>
      <c r="I501" s="75"/>
      <c r="J501" t="str">
        <f t="shared" si="50"/>
        <v/>
      </c>
      <c r="K501" s="4">
        <v>10.25</v>
      </c>
      <c r="L501" s="3">
        <f t="shared" si="51"/>
        <v>10.762499999999999</v>
      </c>
      <c r="M501" s="83" t="s">
        <v>2903</v>
      </c>
      <c r="N501" s="3">
        <f t="shared" si="52"/>
        <v>33.015000000000001</v>
      </c>
      <c r="O501" s="21">
        <v>2.2892361111111112E-3</v>
      </c>
      <c r="P501" s="21">
        <f t="shared" si="53"/>
        <v>2.4097222222222224E-3</v>
      </c>
      <c r="Q501" s="20">
        <v>1.0405618686868687E-3</v>
      </c>
      <c r="R501" s="20">
        <f t="shared" si="54"/>
        <v>8.1163825757575765E-4</v>
      </c>
      <c r="S501" s="75"/>
    </row>
    <row r="502" spans="1:19" x14ac:dyDescent="0.3">
      <c r="A502" s="79">
        <v>500</v>
      </c>
      <c r="B502" s="75"/>
      <c r="C502" s="94" t="str">
        <f t="shared" si="49"/>
        <v/>
      </c>
      <c r="D502" t="str">
        <f t="shared" si="55"/>
        <v/>
      </c>
      <c r="E502" s="81" t="s">
        <v>5160</v>
      </c>
      <c r="I502" s="75"/>
      <c r="J502" t="str">
        <f t="shared" si="50"/>
        <v/>
      </c>
      <c r="K502" s="4">
        <v>10.24</v>
      </c>
      <c r="L502" s="3">
        <f t="shared" si="51"/>
        <v>10.752000000000001</v>
      </c>
      <c r="M502" s="83" t="s">
        <v>5592</v>
      </c>
      <c r="N502" s="3">
        <f t="shared" si="52"/>
        <v>32.962500000000006</v>
      </c>
      <c r="O502" s="21">
        <v>2.2905092592592595E-3</v>
      </c>
      <c r="P502" s="21">
        <f t="shared" si="53"/>
        <v>2.4110623781676416E-3</v>
      </c>
      <c r="Q502" s="20">
        <v>1.0411405723905725E-3</v>
      </c>
      <c r="R502" s="20">
        <f t="shared" si="54"/>
        <v>8.1208964646464657E-4</v>
      </c>
      <c r="S502" s="76" t="s">
        <v>3805</v>
      </c>
    </row>
    <row r="503" spans="1:19" x14ac:dyDescent="0.3">
      <c r="A503" s="79">
        <v>499</v>
      </c>
      <c r="B503" s="75"/>
      <c r="C503" s="94" t="str">
        <f t="shared" si="49"/>
        <v/>
      </c>
      <c r="D503" t="str">
        <f t="shared" si="55"/>
        <v/>
      </c>
      <c r="E503" s="81" t="s">
        <v>5160</v>
      </c>
      <c r="I503" s="75"/>
      <c r="J503" t="str">
        <f t="shared" si="50"/>
        <v/>
      </c>
      <c r="K503" s="4">
        <v>10.220000000000001</v>
      </c>
      <c r="L503" s="3">
        <f t="shared" si="51"/>
        <v>10.731</v>
      </c>
      <c r="M503" s="83" t="s">
        <v>5593</v>
      </c>
      <c r="N503" s="3">
        <f t="shared" si="52"/>
        <v>32.910000000000004</v>
      </c>
      <c r="O503" s="21">
        <v>2.2918981481481484E-3</v>
      </c>
      <c r="P503" s="21">
        <f t="shared" si="53"/>
        <v>2.4125243664717354E-3</v>
      </c>
      <c r="Q503" s="20">
        <v>1.0417718855218856E-3</v>
      </c>
      <c r="R503" s="20">
        <f t="shared" si="54"/>
        <v>8.1258207070707069E-4</v>
      </c>
      <c r="S503" s="75"/>
    </row>
    <row r="504" spans="1:19" x14ac:dyDescent="0.3">
      <c r="A504" s="79">
        <v>498</v>
      </c>
      <c r="B504" s="75"/>
      <c r="C504" s="94" t="str">
        <f t="shared" si="49"/>
        <v/>
      </c>
      <c r="D504" t="str">
        <f t="shared" si="55"/>
        <v/>
      </c>
      <c r="E504" s="81" t="s">
        <v>5160</v>
      </c>
      <c r="I504" s="75"/>
      <c r="J504" t="str">
        <f t="shared" si="50"/>
        <v/>
      </c>
      <c r="K504" s="4">
        <v>10.199999999999999</v>
      </c>
      <c r="L504" s="3">
        <f t="shared" si="51"/>
        <v>10.709999999999999</v>
      </c>
      <c r="M504" s="83" t="s">
        <v>2914</v>
      </c>
      <c r="N504" s="3">
        <f t="shared" si="52"/>
        <v>32.857500000000002</v>
      </c>
      <c r="O504" s="21">
        <v>2.2931712962962962E-3</v>
      </c>
      <c r="P504" s="21">
        <f t="shared" si="53"/>
        <v>2.4138645224171542E-3</v>
      </c>
      <c r="Q504" s="20">
        <v>1.0423505892255892E-3</v>
      </c>
      <c r="R504" s="20">
        <f t="shared" si="54"/>
        <v>8.130334595959595E-4</v>
      </c>
      <c r="S504" s="75"/>
    </row>
    <row r="505" spans="1:19" x14ac:dyDescent="0.3">
      <c r="A505" s="79">
        <v>497</v>
      </c>
      <c r="B505" s="76" t="s">
        <v>3959</v>
      </c>
      <c r="C505" s="94">
        <f t="shared" si="49"/>
        <v>9.0299999999999994</v>
      </c>
      <c r="D505">
        <f t="shared" si="55"/>
        <v>7.72</v>
      </c>
      <c r="E505" s="81">
        <v>7.72</v>
      </c>
      <c r="I505" s="75"/>
      <c r="J505" t="str">
        <f t="shared" si="50"/>
        <v/>
      </c>
      <c r="K505" s="4">
        <v>10.19</v>
      </c>
      <c r="L505" s="3">
        <f t="shared" si="51"/>
        <v>10.699499999999999</v>
      </c>
      <c r="M505" s="83" t="s">
        <v>5594</v>
      </c>
      <c r="N505" s="3">
        <f t="shared" si="52"/>
        <v>32.805</v>
      </c>
      <c r="O505" s="21">
        <v>2.2945601851851851E-3</v>
      </c>
      <c r="P505" s="21">
        <f t="shared" si="53"/>
        <v>2.4153265107212476E-3</v>
      </c>
      <c r="Q505" s="20">
        <v>1.0429819023569022E-3</v>
      </c>
      <c r="R505" s="20">
        <f t="shared" si="54"/>
        <v>8.1352588383838372E-4</v>
      </c>
      <c r="S505" s="76" t="s">
        <v>4826</v>
      </c>
    </row>
    <row r="506" spans="1:19" x14ac:dyDescent="0.3">
      <c r="A506" s="79">
        <v>496</v>
      </c>
      <c r="B506" s="75"/>
      <c r="C506" s="94" t="str">
        <f t="shared" si="49"/>
        <v/>
      </c>
      <c r="D506" t="str">
        <f t="shared" si="55"/>
        <v/>
      </c>
      <c r="E506" s="81" t="s">
        <v>5160</v>
      </c>
      <c r="I506" s="83" t="s">
        <v>898</v>
      </c>
      <c r="J506">
        <f t="shared" si="50"/>
        <v>1.1726000000000001</v>
      </c>
      <c r="K506" s="4">
        <v>10.17</v>
      </c>
      <c r="L506" s="3">
        <f t="shared" si="51"/>
        <v>10.6785</v>
      </c>
      <c r="M506" s="83" t="s">
        <v>5595</v>
      </c>
      <c r="N506" s="3">
        <f t="shared" si="52"/>
        <v>32.752499999999998</v>
      </c>
      <c r="O506" s="21">
        <v>2.295949074074074E-3</v>
      </c>
      <c r="P506" s="21">
        <f t="shared" si="53"/>
        <v>2.416788499025341E-3</v>
      </c>
      <c r="Q506" s="20">
        <v>1.0436132154882153E-3</v>
      </c>
      <c r="R506" s="20">
        <f t="shared" si="54"/>
        <v>8.1401830808080795E-4</v>
      </c>
      <c r="S506" s="75"/>
    </row>
    <row r="507" spans="1:19" x14ac:dyDescent="0.3">
      <c r="A507" s="79">
        <v>495</v>
      </c>
      <c r="B507" s="76" t="s">
        <v>3954</v>
      </c>
      <c r="C507" s="94">
        <f t="shared" si="49"/>
        <v>9.0399999999999991</v>
      </c>
      <c r="D507">
        <f t="shared" si="55"/>
        <v>7.7299999999999995</v>
      </c>
      <c r="E507" s="81">
        <v>7.7299999999999995</v>
      </c>
      <c r="I507" s="75"/>
      <c r="J507" t="str">
        <f t="shared" si="50"/>
        <v/>
      </c>
      <c r="K507" s="4">
        <v>10.15</v>
      </c>
      <c r="L507" s="3">
        <f t="shared" si="51"/>
        <v>10.657500000000001</v>
      </c>
      <c r="M507" s="83" t="s">
        <v>2925</v>
      </c>
      <c r="N507" s="3">
        <f t="shared" si="52"/>
        <v>32.707499999999996</v>
      </c>
      <c r="O507" s="21">
        <v>2.2972222222222222E-3</v>
      </c>
      <c r="P507" s="21">
        <f t="shared" si="53"/>
        <v>2.4181286549707602E-3</v>
      </c>
      <c r="Q507" s="20">
        <v>1.0441919191919191E-3</v>
      </c>
      <c r="R507" s="20">
        <f t="shared" si="54"/>
        <v>8.1446969696969676E-4</v>
      </c>
      <c r="S507" s="76" t="s">
        <v>3802</v>
      </c>
    </row>
    <row r="508" spans="1:19" x14ac:dyDescent="0.3">
      <c r="A508" s="79">
        <v>494</v>
      </c>
      <c r="B508" s="75"/>
      <c r="C508" s="94" t="str">
        <f t="shared" si="49"/>
        <v/>
      </c>
      <c r="D508" t="str">
        <f t="shared" si="55"/>
        <v/>
      </c>
      <c r="E508" s="81" t="s">
        <v>5160</v>
      </c>
      <c r="I508" s="75"/>
      <c r="J508" t="str">
        <f t="shared" si="50"/>
        <v/>
      </c>
      <c r="K508" s="4">
        <v>10.14</v>
      </c>
      <c r="L508" s="3">
        <f t="shared" si="51"/>
        <v>10.647</v>
      </c>
      <c r="M508" s="83" t="s">
        <v>5596</v>
      </c>
      <c r="N508" s="3">
        <f t="shared" si="52"/>
        <v>32.655000000000001</v>
      </c>
      <c r="O508" s="21">
        <v>2.2986111111111111E-3</v>
      </c>
      <c r="P508" s="21">
        <f t="shared" si="53"/>
        <v>2.4195906432748541E-3</v>
      </c>
      <c r="Q508" s="20">
        <v>1.0448232323232323E-3</v>
      </c>
      <c r="R508" s="20">
        <f t="shared" si="54"/>
        <v>8.149621212121212E-4</v>
      </c>
      <c r="S508" s="75"/>
    </row>
    <row r="509" spans="1:19" x14ac:dyDescent="0.3">
      <c r="A509" s="79">
        <v>493</v>
      </c>
      <c r="B509" s="75"/>
      <c r="C509" s="94" t="str">
        <f t="shared" si="49"/>
        <v/>
      </c>
      <c r="D509" t="str">
        <f t="shared" si="55"/>
        <v/>
      </c>
      <c r="E509" s="81" t="s">
        <v>5160</v>
      </c>
      <c r="I509" s="75"/>
      <c r="J509" t="str">
        <f t="shared" si="50"/>
        <v/>
      </c>
      <c r="K509" s="4">
        <v>10.119999999999999</v>
      </c>
      <c r="L509" s="3">
        <f t="shared" si="51"/>
        <v>10.625999999999999</v>
      </c>
      <c r="M509" s="83" t="s">
        <v>5597</v>
      </c>
      <c r="N509" s="3">
        <f t="shared" si="52"/>
        <v>32.602499999999999</v>
      </c>
      <c r="O509" s="21">
        <v>2.3E-3</v>
      </c>
      <c r="P509" s="21">
        <f t="shared" si="53"/>
        <v>2.4210526315789475E-3</v>
      </c>
      <c r="Q509" s="20">
        <v>1.0454545454545454E-3</v>
      </c>
      <c r="R509" s="20">
        <f t="shared" si="54"/>
        <v>8.1545454545454532E-4</v>
      </c>
      <c r="S509" s="76" t="s">
        <v>3798</v>
      </c>
    </row>
    <row r="510" spans="1:19" x14ac:dyDescent="0.3">
      <c r="A510" s="79">
        <v>492</v>
      </c>
      <c r="B510" s="76" t="s">
        <v>5119</v>
      </c>
      <c r="C510" s="94">
        <f t="shared" si="49"/>
        <v>9.0499999999999989</v>
      </c>
      <c r="D510">
        <f t="shared" si="55"/>
        <v>7.74</v>
      </c>
      <c r="E510" s="81">
        <v>7.74</v>
      </c>
      <c r="I510" s="75"/>
      <c r="J510" t="str">
        <f t="shared" si="50"/>
        <v/>
      </c>
      <c r="K510" s="4">
        <v>10.1</v>
      </c>
      <c r="L510" s="3">
        <f t="shared" si="51"/>
        <v>10.605</v>
      </c>
      <c r="M510" s="83" t="s">
        <v>2935</v>
      </c>
      <c r="N510" s="3">
        <f t="shared" si="52"/>
        <v>32.549999999999997</v>
      </c>
      <c r="O510" s="21">
        <v>2.3013888888888888E-3</v>
      </c>
      <c r="P510" s="21">
        <f t="shared" si="53"/>
        <v>2.4225146198830409E-3</v>
      </c>
      <c r="Q510" s="20">
        <v>1.0460858585858584E-3</v>
      </c>
      <c r="R510" s="20">
        <f t="shared" si="54"/>
        <v>8.1594696969696954E-4</v>
      </c>
      <c r="S510" s="75"/>
    </row>
    <row r="511" spans="1:19" x14ac:dyDescent="0.3">
      <c r="A511" s="79">
        <v>491</v>
      </c>
      <c r="B511" s="75"/>
      <c r="C511" s="94" t="str">
        <f t="shared" si="49"/>
        <v/>
      </c>
      <c r="D511" t="str">
        <f t="shared" si="55"/>
        <v/>
      </c>
      <c r="E511" s="81" t="s">
        <v>5160</v>
      </c>
      <c r="I511" s="75"/>
      <c r="J511" t="str">
        <f t="shared" si="50"/>
        <v/>
      </c>
      <c r="K511" s="4">
        <v>10.09</v>
      </c>
      <c r="L511" s="3">
        <f t="shared" si="51"/>
        <v>10.5945</v>
      </c>
      <c r="M511" s="83" t="s">
        <v>5598</v>
      </c>
      <c r="N511" s="3">
        <f t="shared" si="52"/>
        <v>32.497500000000002</v>
      </c>
      <c r="O511" s="21">
        <v>2.3026620370370371E-3</v>
      </c>
      <c r="P511" s="21">
        <f t="shared" si="53"/>
        <v>2.4238547758284601E-3</v>
      </c>
      <c r="Q511" s="20">
        <v>1.0466645622895622E-3</v>
      </c>
      <c r="R511" s="20">
        <f t="shared" si="54"/>
        <v>8.1639835858585857E-4</v>
      </c>
      <c r="S511" s="75"/>
    </row>
    <row r="512" spans="1:19" x14ac:dyDescent="0.3">
      <c r="A512" s="79">
        <v>490</v>
      </c>
      <c r="B512" s="76" t="s">
        <v>3949</v>
      </c>
      <c r="C512" s="94">
        <f t="shared" si="49"/>
        <v>9.06</v>
      </c>
      <c r="D512">
        <f t="shared" si="55"/>
        <v>7.75</v>
      </c>
      <c r="E512" s="81">
        <v>7.75</v>
      </c>
      <c r="I512" s="75"/>
      <c r="J512" t="str">
        <f t="shared" si="50"/>
        <v/>
      </c>
      <c r="K512" s="4">
        <v>10.07</v>
      </c>
      <c r="L512" s="3">
        <f t="shared" si="51"/>
        <v>10.573500000000001</v>
      </c>
      <c r="M512" s="83" t="s">
        <v>5599</v>
      </c>
      <c r="N512" s="3">
        <f t="shared" si="52"/>
        <v>32.445</v>
      </c>
      <c r="O512" s="21">
        <v>2.304050925925926E-3</v>
      </c>
      <c r="P512" s="21">
        <f t="shared" si="53"/>
        <v>2.425316764132554E-3</v>
      </c>
      <c r="Q512" s="20">
        <v>1.0472958754208753E-3</v>
      </c>
      <c r="R512" s="20">
        <f t="shared" si="54"/>
        <v>8.1689078282828269E-4</v>
      </c>
      <c r="S512" s="75"/>
    </row>
    <row r="513" spans="1:19" x14ac:dyDescent="0.3">
      <c r="A513" s="79">
        <v>489</v>
      </c>
      <c r="B513" s="76" t="s">
        <v>3944</v>
      </c>
      <c r="C513" s="94">
        <f t="shared" si="49"/>
        <v>9.07</v>
      </c>
      <c r="D513">
        <f t="shared" si="55"/>
        <v>7.76</v>
      </c>
      <c r="E513" s="81">
        <v>7.76</v>
      </c>
      <c r="I513" s="75"/>
      <c r="J513" t="str">
        <f t="shared" si="50"/>
        <v/>
      </c>
      <c r="K513" s="4">
        <v>10.050000000000001</v>
      </c>
      <c r="L513" s="3">
        <f t="shared" si="51"/>
        <v>10.5525</v>
      </c>
      <c r="M513" s="83" t="s">
        <v>2945</v>
      </c>
      <c r="N513" s="3">
        <f t="shared" si="52"/>
        <v>32.392499999999998</v>
      </c>
      <c r="O513" s="21">
        <v>2.3054398148148149E-3</v>
      </c>
      <c r="P513" s="21">
        <f t="shared" si="53"/>
        <v>2.4267787524366474E-3</v>
      </c>
      <c r="Q513" s="20">
        <v>1.0479271885521885E-3</v>
      </c>
      <c r="R513" s="20">
        <f t="shared" si="54"/>
        <v>8.1738320707070702E-4</v>
      </c>
      <c r="S513" s="76" t="s">
        <v>5128</v>
      </c>
    </row>
    <row r="514" spans="1:19" x14ac:dyDescent="0.3">
      <c r="A514" s="79">
        <v>488</v>
      </c>
      <c r="B514" s="75"/>
      <c r="C514" s="94" t="str">
        <f t="shared" si="49"/>
        <v/>
      </c>
      <c r="D514" t="str">
        <f t="shared" si="55"/>
        <v/>
      </c>
      <c r="E514" s="81" t="s">
        <v>5160</v>
      </c>
      <c r="I514" s="83" t="s">
        <v>916</v>
      </c>
      <c r="J514">
        <f t="shared" si="50"/>
        <v>1.1654499999999999</v>
      </c>
      <c r="K514" s="4">
        <v>10.039999999999999</v>
      </c>
      <c r="L514" s="3">
        <f t="shared" si="51"/>
        <v>10.542</v>
      </c>
      <c r="M514" s="83" t="s">
        <v>5600</v>
      </c>
      <c r="N514" s="3">
        <f t="shared" si="52"/>
        <v>32.347500000000004</v>
      </c>
      <c r="O514" s="21">
        <v>2.3068287037037037E-3</v>
      </c>
      <c r="P514" s="21">
        <f t="shared" si="53"/>
        <v>2.4282407407407408E-3</v>
      </c>
      <c r="Q514" s="20">
        <v>1.0485585016835016E-3</v>
      </c>
      <c r="R514" s="20">
        <f t="shared" si="54"/>
        <v>8.1787563131313125E-4</v>
      </c>
      <c r="S514" s="75"/>
    </row>
    <row r="515" spans="1:19" x14ac:dyDescent="0.3">
      <c r="A515" s="79">
        <v>487</v>
      </c>
      <c r="B515" s="76" t="s">
        <v>4855</v>
      </c>
      <c r="C515" s="94">
        <f t="shared" ref="C515:C578" si="56">IF(B515="","",ROUNDUP(B515/0.9,2))</f>
        <v>9.08</v>
      </c>
      <c r="D515">
        <f t="shared" si="55"/>
        <v>7.77</v>
      </c>
      <c r="E515" s="81">
        <v>7.77</v>
      </c>
      <c r="I515" s="75"/>
      <c r="J515" t="str">
        <f t="shared" ref="J515:J578" si="57">IF(I515="","",I515-I515*0.285)</f>
        <v/>
      </c>
      <c r="K515" s="4">
        <v>10.02</v>
      </c>
      <c r="L515" s="3">
        <f t="shared" ref="L515:L578" si="58">IF(K515="","",K515+K515*0.05)</f>
        <v>10.520999999999999</v>
      </c>
      <c r="M515" s="83" t="s">
        <v>5601</v>
      </c>
      <c r="N515" s="3">
        <f t="shared" ref="N515:N578" si="59">IF(M515="","",M515-M515*0.25)</f>
        <v>32.295000000000002</v>
      </c>
      <c r="O515" s="21">
        <v>2.308101851851852E-3</v>
      </c>
      <c r="P515" s="21">
        <f t="shared" ref="P515:P578" si="60">O515/0.95</f>
        <v>2.42958089668616E-3</v>
      </c>
      <c r="Q515" s="20">
        <v>1.0491372053872054E-3</v>
      </c>
      <c r="R515" s="20">
        <f t="shared" ref="R515:R578" si="61">(Q515/5)*3.9</f>
        <v>8.1832702020202027E-4</v>
      </c>
      <c r="S515" s="76" t="s">
        <v>3793</v>
      </c>
    </row>
    <row r="516" spans="1:19" x14ac:dyDescent="0.3">
      <c r="A516" s="79">
        <v>486</v>
      </c>
      <c r="B516" s="75"/>
      <c r="C516" s="94" t="str">
        <f t="shared" si="56"/>
        <v/>
      </c>
      <c r="D516" t="str">
        <f t="shared" si="55"/>
        <v/>
      </c>
      <c r="E516" s="81" t="s">
        <v>5160</v>
      </c>
      <c r="I516" s="75"/>
      <c r="J516" t="str">
        <f t="shared" si="57"/>
        <v/>
      </c>
      <c r="K516" s="4">
        <v>10</v>
      </c>
      <c r="L516" s="3">
        <f t="shared" si="58"/>
        <v>10.5</v>
      </c>
      <c r="M516" s="83" t="s">
        <v>2977</v>
      </c>
      <c r="N516" s="3">
        <f t="shared" si="59"/>
        <v>32.2425</v>
      </c>
      <c r="O516" s="21">
        <v>2.3094907407407409E-3</v>
      </c>
      <c r="P516" s="21">
        <f t="shared" si="60"/>
        <v>2.4310428849902538E-3</v>
      </c>
      <c r="Q516" s="20">
        <v>1.0497685185185185E-3</v>
      </c>
      <c r="R516" s="20">
        <f t="shared" si="61"/>
        <v>8.1881944444444428E-4</v>
      </c>
      <c r="S516" s="75"/>
    </row>
    <row r="517" spans="1:19" x14ac:dyDescent="0.3">
      <c r="A517" s="79">
        <v>485</v>
      </c>
      <c r="B517" s="75"/>
      <c r="C517" s="94" t="str">
        <f t="shared" si="56"/>
        <v/>
      </c>
      <c r="D517" t="str">
        <f t="shared" ref="D517:D580" si="62">IF(B517="","",ROUNDUP(B517*0.95,2))</f>
        <v/>
      </c>
      <c r="E517" s="81" t="s">
        <v>5160</v>
      </c>
      <c r="I517" s="75"/>
      <c r="J517" t="str">
        <f t="shared" si="57"/>
        <v/>
      </c>
      <c r="K517" s="4">
        <v>9.99</v>
      </c>
      <c r="L517" s="3">
        <f t="shared" si="58"/>
        <v>10.4895</v>
      </c>
      <c r="M517" s="83" t="s">
        <v>5602</v>
      </c>
      <c r="N517" s="3">
        <f t="shared" si="59"/>
        <v>32.19</v>
      </c>
      <c r="O517" s="21">
        <v>2.3108796296296297E-3</v>
      </c>
      <c r="P517" s="21">
        <f t="shared" si="60"/>
        <v>2.4325048732943473E-3</v>
      </c>
      <c r="Q517" s="20">
        <v>1.0503998316498317E-3</v>
      </c>
      <c r="R517" s="20">
        <f t="shared" si="61"/>
        <v>8.1931186868686872E-4</v>
      </c>
      <c r="S517" s="76" t="s">
        <v>3790</v>
      </c>
    </row>
    <row r="518" spans="1:19" x14ac:dyDescent="0.3">
      <c r="A518" s="79">
        <v>484</v>
      </c>
      <c r="B518" s="75"/>
      <c r="C518" s="94" t="str">
        <f t="shared" si="56"/>
        <v/>
      </c>
      <c r="D518" t="str">
        <f t="shared" si="62"/>
        <v/>
      </c>
      <c r="E518" s="81" t="s">
        <v>5160</v>
      </c>
      <c r="I518" s="75"/>
      <c r="J518" t="str">
        <f t="shared" si="57"/>
        <v/>
      </c>
      <c r="K518" s="4">
        <v>9.9700000000000006</v>
      </c>
      <c r="L518" s="3">
        <f t="shared" si="58"/>
        <v>10.468500000000001</v>
      </c>
      <c r="M518" s="83" t="s">
        <v>5603</v>
      </c>
      <c r="N518" s="3">
        <f t="shared" si="59"/>
        <v>32.137500000000003</v>
      </c>
      <c r="O518" s="21">
        <v>2.3122685185185186E-3</v>
      </c>
      <c r="P518" s="21">
        <f t="shared" si="60"/>
        <v>2.4339668615984407E-3</v>
      </c>
      <c r="Q518" s="20">
        <v>1.0510311447811448E-3</v>
      </c>
      <c r="R518" s="20">
        <f t="shared" si="61"/>
        <v>8.1980429292929284E-4</v>
      </c>
      <c r="S518" s="75"/>
    </row>
    <row r="519" spans="1:19" x14ac:dyDescent="0.3">
      <c r="A519" s="79">
        <v>483</v>
      </c>
      <c r="B519" s="76" t="s">
        <v>3939</v>
      </c>
      <c r="C519" s="94">
        <f t="shared" si="56"/>
        <v>9.09</v>
      </c>
      <c r="D519">
        <f t="shared" si="62"/>
        <v>7.7799999999999994</v>
      </c>
      <c r="E519" s="81">
        <v>7.7799999999999994</v>
      </c>
      <c r="I519" s="75"/>
      <c r="J519" t="str">
        <f t="shared" si="57"/>
        <v/>
      </c>
      <c r="K519" s="4">
        <v>9.9499999999999993</v>
      </c>
      <c r="L519" s="3">
        <f t="shared" si="58"/>
        <v>10.4475</v>
      </c>
      <c r="M519" s="83" t="s">
        <v>5604</v>
      </c>
      <c r="N519" s="3">
        <f t="shared" si="59"/>
        <v>32.085000000000001</v>
      </c>
      <c r="O519" s="21">
        <v>2.3135416666666664E-3</v>
      </c>
      <c r="P519" s="21">
        <f t="shared" si="60"/>
        <v>2.4353070175438594E-3</v>
      </c>
      <c r="Q519" s="20">
        <v>1.0516098484848484E-3</v>
      </c>
      <c r="R519" s="20">
        <f t="shared" si="61"/>
        <v>8.2025568181818165E-4</v>
      </c>
      <c r="S519" s="75"/>
    </row>
    <row r="520" spans="1:19" x14ac:dyDescent="0.3">
      <c r="A520" s="79">
        <v>482</v>
      </c>
      <c r="B520" s="76" t="s">
        <v>3935</v>
      </c>
      <c r="C520" s="94">
        <f t="shared" si="56"/>
        <v>9.1</v>
      </c>
      <c r="D520">
        <f t="shared" si="62"/>
        <v>7.79</v>
      </c>
      <c r="E520" s="81">
        <v>7.79</v>
      </c>
      <c r="I520" s="75"/>
      <c r="J520" t="str">
        <f t="shared" si="57"/>
        <v/>
      </c>
      <c r="K520" s="4">
        <v>9.94</v>
      </c>
      <c r="L520" s="3">
        <f t="shared" si="58"/>
        <v>10.436999999999999</v>
      </c>
      <c r="M520" s="83" t="s">
        <v>5605</v>
      </c>
      <c r="N520" s="3">
        <f t="shared" si="59"/>
        <v>32.032499999999999</v>
      </c>
      <c r="O520" s="21">
        <v>2.3149305555555553E-3</v>
      </c>
      <c r="P520" s="21">
        <f t="shared" si="60"/>
        <v>2.4367690058479533E-3</v>
      </c>
      <c r="Q520" s="20">
        <v>1.0522411616161614E-3</v>
      </c>
      <c r="R520" s="20">
        <f t="shared" si="61"/>
        <v>8.2074810606060588E-4</v>
      </c>
      <c r="S520" s="76" t="s">
        <v>5129</v>
      </c>
    </row>
    <row r="521" spans="1:19" x14ac:dyDescent="0.3">
      <c r="A521" s="79">
        <v>481</v>
      </c>
      <c r="B521" s="75"/>
      <c r="C521" s="94" t="str">
        <f t="shared" si="56"/>
        <v/>
      </c>
      <c r="D521" t="str">
        <f t="shared" si="62"/>
        <v/>
      </c>
      <c r="E521" s="81" t="s">
        <v>5160</v>
      </c>
      <c r="I521" s="75"/>
      <c r="J521" t="str">
        <f t="shared" si="57"/>
        <v/>
      </c>
      <c r="K521" s="4">
        <v>9.92</v>
      </c>
      <c r="L521" s="3">
        <f t="shared" si="58"/>
        <v>10.416</v>
      </c>
      <c r="M521" s="83" t="s">
        <v>5606</v>
      </c>
      <c r="N521" s="3">
        <f t="shared" si="59"/>
        <v>31.987499999999997</v>
      </c>
      <c r="O521" s="21">
        <v>2.3163194444444442E-3</v>
      </c>
      <c r="P521" s="21">
        <f t="shared" si="60"/>
        <v>2.4382309941520467E-3</v>
      </c>
      <c r="Q521" s="20">
        <v>1.0528724747474745E-3</v>
      </c>
      <c r="R521" s="20">
        <f t="shared" si="61"/>
        <v>8.212405303030301E-4</v>
      </c>
      <c r="S521" s="75"/>
    </row>
    <row r="522" spans="1:19" x14ac:dyDescent="0.3">
      <c r="A522" s="79">
        <v>480</v>
      </c>
      <c r="B522" s="76" t="s">
        <v>5120</v>
      </c>
      <c r="C522" s="94">
        <f t="shared" si="56"/>
        <v>9.1199999999999992</v>
      </c>
      <c r="D522">
        <f t="shared" si="62"/>
        <v>7.79</v>
      </c>
      <c r="E522" s="81">
        <v>7.79</v>
      </c>
      <c r="I522" s="83" t="s">
        <v>932</v>
      </c>
      <c r="J522">
        <f t="shared" si="57"/>
        <v>1.1583000000000001</v>
      </c>
      <c r="K522" s="4">
        <v>9.9</v>
      </c>
      <c r="L522" s="3">
        <f t="shared" si="58"/>
        <v>10.395</v>
      </c>
      <c r="M522" s="83" t="s">
        <v>3000</v>
      </c>
      <c r="N522" s="3">
        <f t="shared" si="59"/>
        <v>31.934999999999999</v>
      </c>
      <c r="O522" s="21">
        <v>2.3177083333333331E-3</v>
      </c>
      <c r="P522" s="21">
        <f t="shared" si="60"/>
        <v>2.4396929824561401E-3</v>
      </c>
      <c r="Q522" s="20">
        <v>1.0535037878787877E-3</v>
      </c>
      <c r="R522" s="20">
        <f t="shared" si="61"/>
        <v>8.2173295454545444E-4</v>
      </c>
      <c r="S522" s="76" t="s">
        <v>3785</v>
      </c>
    </row>
    <row r="523" spans="1:19" x14ac:dyDescent="0.3">
      <c r="A523" s="79">
        <v>479</v>
      </c>
      <c r="B523" s="75"/>
      <c r="C523" s="94" t="str">
        <f t="shared" si="56"/>
        <v/>
      </c>
      <c r="D523" t="str">
        <f t="shared" si="62"/>
        <v/>
      </c>
      <c r="E523" s="81" t="s">
        <v>5160</v>
      </c>
      <c r="I523" s="75"/>
      <c r="J523" t="str">
        <f t="shared" si="57"/>
        <v/>
      </c>
      <c r="K523" s="4">
        <v>9.89</v>
      </c>
      <c r="L523" s="3">
        <f t="shared" si="58"/>
        <v>10.384500000000001</v>
      </c>
      <c r="M523" s="83" t="s">
        <v>2971</v>
      </c>
      <c r="N523" s="3">
        <f t="shared" si="59"/>
        <v>31.8825</v>
      </c>
      <c r="O523" s="21">
        <v>2.319097222222222E-3</v>
      </c>
      <c r="P523" s="21">
        <f t="shared" si="60"/>
        <v>2.4411549707602336E-3</v>
      </c>
      <c r="Q523" s="20">
        <v>1.0541351010101008E-3</v>
      </c>
      <c r="R523" s="20">
        <f t="shared" si="61"/>
        <v>8.2222537878787855E-4</v>
      </c>
      <c r="S523" s="75"/>
    </row>
    <row r="524" spans="1:19" x14ac:dyDescent="0.3">
      <c r="A524" s="79">
        <v>478</v>
      </c>
      <c r="B524" s="76" t="s">
        <v>3930</v>
      </c>
      <c r="C524" s="94">
        <f t="shared" si="56"/>
        <v>9.129999999999999</v>
      </c>
      <c r="D524">
        <f t="shared" si="62"/>
        <v>7.8</v>
      </c>
      <c r="E524" s="81">
        <v>7.8</v>
      </c>
      <c r="I524" s="75"/>
      <c r="J524" t="str">
        <f t="shared" si="57"/>
        <v/>
      </c>
      <c r="K524" s="4">
        <v>9.8699999999999992</v>
      </c>
      <c r="L524" s="3">
        <f t="shared" si="58"/>
        <v>10.363499999999998</v>
      </c>
      <c r="M524" s="83" t="s">
        <v>5607</v>
      </c>
      <c r="N524" s="3">
        <f t="shared" si="59"/>
        <v>31.83</v>
      </c>
      <c r="O524" s="21">
        <v>2.3204861111111108E-3</v>
      </c>
      <c r="P524" s="21">
        <f t="shared" si="60"/>
        <v>2.4426169590643274E-3</v>
      </c>
      <c r="Q524" s="20">
        <v>1.054766414141414E-3</v>
      </c>
      <c r="R524" s="20">
        <f t="shared" si="61"/>
        <v>8.22717803030303E-4</v>
      </c>
      <c r="S524" s="75"/>
    </row>
    <row r="525" spans="1:19" x14ac:dyDescent="0.3">
      <c r="A525" s="79">
        <v>477</v>
      </c>
      <c r="B525" s="75"/>
      <c r="C525" s="94" t="str">
        <f t="shared" si="56"/>
        <v/>
      </c>
      <c r="D525" t="str">
        <f t="shared" si="62"/>
        <v/>
      </c>
      <c r="E525" s="81" t="s">
        <v>5160</v>
      </c>
      <c r="I525" s="75"/>
      <c r="J525" t="str">
        <f t="shared" si="57"/>
        <v/>
      </c>
      <c r="K525" s="4">
        <v>9.85</v>
      </c>
      <c r="L525" s="3">
        <f t="shared" si="58"/>
        <v>10.342499999999999</v>
      </c>
      <c r="M525" s="83" t="s">
        <v>5608</v>
      </c>
      <c r="N525" s="3">
        <f t="shared" si="59"/>
        <v>31.777499999999996</v>
      </c>
      <c r="O525" s="21">
        <v>2.3218749999999997E-3</v>
      </c>
      <c r="P525" s="21">
        <f t="shared" si="60"/>
        <v>2.4440789473684208E-3</v>
      </c>
      <c r="Q525" s="20">
        <v>1.0553977272727271E-3</v>
      </c>
      <c r="R525" s="20">
        <f t="shared" si="61"/>
        <v>8.2321022727272711E-4</v>
      </c>
      <c r="S525" s="76" t="s">
        <v>5130</v>
      </c>
    </row>
    <row r="526" spans="1:19" x14ac:dyDescent="0.3">
      <c r="A526" s="79">
        <v>476</v>
      </c>
      <c r="B526" s="75"/>
      <c r="C526" s="94" t="str">
        <f t="shared" si="56"/>
        <v/>
      </c>
      <c r="D526" t="str">
        <f t="shared" si="62"/>
        <v/>
      </c>
      <c r="E526" s="81" t="s">
        <v>5160</v>
      </c>
      <c r="I526" s="75"/>
      <c r="J526" t="str">
        <f t="shared" si="57"/>
        <v/>
      </c>
      <c r="K526" s="4">
        <v>9.84</v>
      </c>
      <c r="L526" s="3">
        <f t="shared" si="58"/>
        <v>10.332000000000001</v>
      </c>
      <c r="M526" s="83" t="s">
        <v>5609</v>
      </c>
      <c r="N526" s="3">
        <f t="shared" si="59"/>
        <v>31.724999999999998</v>
      </c>
      <c r="O526" s="21">
        <v>2.323148148148148E-3</v>
      </c>
      <c r="P526" s="21">
        <f t="shared" si="60"/>
        <v>2.44541910331384E-3</v>
      </c>
      <c r="Q526" s="20">
        <v>1.0559764309764309E-3</v>
      </c>
      <c r="R526" s="20">
        <f t="shared" si="61"/>
        <v>8.2366161616161603E-4</v>
      </c>
      <c r="S526" s="75"/>
    </row>
    <row r="527" spans="1:19" x14ac:dyDescent="0.3">
      <c r="A527" s="79">
        <v>475</v>
      </c>
      <c r="B527" s="76" t="s">
        <v>3925</v>
      </c>
      <c r="C527" s="94">
        <f t="shared" si="56"/>
        <v>9.14</v>
      </c>
      <c r="D527">
        <f t="shared" si="62"/>
        <v>7.81</v>
      </c>
      <c r="E527" s="81">
        <v>7.81</v>
      </c>
      <c r="I527" s="75"/>
      <c r="J527" t="str">
        <f t="shared" si="57"/>
        <v/>
      </c>
      <c r="K527" s="4">
        <v>9.82</v>
      </c>
      <c r="L527" s="3">
        <f t="shared" si="58"/>
        <v>10.311</v>
      </c>
      <c r="M527" s="83" t="s">
        <v>5610</v>
      </c>
      <c r="N527" s="3">
        <f t="shared" si="59"/>
        <v>31.672499999999999</v>
      </c>
      <c r="O527" s="21">
        <v>2.3245370370370368E-3</v>
      </c>
      <c r="P527" s="21">
        <f t="shared" si="60"/>
        <v>2.4468810916179334E-3</v>
      </c>
      <c r="Q527" s="20">
        <v>1.0566077441077439E-3</v>
      </c>
      <c r="R527" s="20">
        <f t="shared" si="61"/>
        <v>8.2415404040404026E-4</v>
      </c>
      <c r="S527" s="75"/>
    </row>
    <row r="528" spans="1:19" x14ac:dyDescent="0.3">
      <c r="A528" s="79">
        <v>474</v>
      </c>
      <c r="B528" s="75"/>
      <c r="C528" s="94" t="str">
        <f t="shared" si="56"/>
        <v/>
      </c>
      <c r="D528" t="str">
        <f t="shared" si="62"/>
        <v/>
      </c>
      <c r="E528" s="81" t="s">
        <v>5160</v>
      </c>
      <c r="I528" s="75"/>
      <c r="J528" t="str">
        <f t="shared" si="57"/>
        <v/>
      </c>
      <c r="K528" s="4">
        <v>9.8000000000000007</v>
      </c>
      <c r="L528" s="3">
        <f t="shared" si="58"/>
        <v>10.290000000000001</v>
      </c>
      <c r="M528" s="83" t="s">
        <v>3022</v>
      </c>
      <c r="N528" s="3">
        <f t="shared" si="59"/>
        <v>31.627500000000001</v>
      </c>
      <c r="O528" s="21">
        <v>2.3259259259259257E-3</v>
      </c>
      <c r="P528" s="21">
        <f t="shared" si="60"/>
        <v>2.4483430799220273E-3</v>
      </c>
      <c r="Q528" s="20">
        <v>1.057239057239057E-3</v>
      </c>
      <c r="R528" s="20">
        <f t="shared" si="61"/>
        <v>8.2464646464646438E-4</v>
      </c>
      <c r="S528" s="75"/>
    </row>
    <row r="529" spans="1:19" x14ac:dyDescent="0.3">
      <c r="A529" s="79">
        <v>473</v>
      </c>
      <c r="B529" s="76" t="s">
        <v>4852</v>
      </c>
      <c r="C529" s="94">
        <f t="shared" si="56"/>
        <v>9.15</v>
      </c>
      <c r="D529">
        <f t="shared" si="62"/>
        <v>7.8199999999999994</v>
      </c>
      <c r="E529" s="81">
        <v>7.8199999999999994</v>
      </c>
      <c r="I529" s="75"/>
      <c r="J529" t="str">
        <f t="shared" si="57"/>
        <v/>
      </c>
      <c r="K529" s="4">
        <v>9.7899999999999991</v>
      </c>
      <c r="L529" s="3">
        <f t="shared" si="58"/>
        <v>10.279499999999999</v>
      </c>
      <c r="M529" s="83" t="s">
        <v>2992</v>
      </c>
      <c r="N529" s="3">
        <f t="shared" si="59"/>
        <v>31.575000000000003</v>
      </c>
      <c r="O529" s="21">
        <v>2.3273148148148146E-3</v>
      </c>
      <c r="P529" s="21">
        <f t="shared" si="60"/>
        <v>2.4498050682261207E-3</v>
      </c>
      <c r="Q529" s="20">
        <v>1.0578703703703703E-3</v>
      </c>
      <c r="R529" s="20">
        <f t="shared" si="61"/>
        <v>8.2513888888888871E-4</v>
      </c>
      <c r="S529" s="76" t="s">
        <v>3780</v>
      </c>
    </row>
    <row r="530" spans="1:19" x14ac:dyDescent="0.3">
      <c r="A530" s="79">
        <v>472</v>
      </c>
      <c r="B530" s="75"/>
      <c r="C530" s="94" t="str">
        <f t="shared" si="56"/>
        <v/>
      </c>
      <c r="D530" t="str">
        <f t="shared" si="62"/>
        <v/>
      </c>
      <c r="E530" s="81" t="s">
        <v>5160</v>
      </c>
      <c r="I530" s="83" t="s">
        <v>950</v>
      </c>
      <c r="J530">
        <f t="shared" si="57"/>
        <v>1.1511500000000001</v>
      </c>
      <c r="K530" s="4">
        <v>9.77</v>
      </c>
      <c r="L530" s="3">
        <f t="shared" si="58"/>
        <v>10.2585</v>
      </c>
      <c r="M530" s="83" t="s">
        <v>5611</v>
      </c>
      <c r="N530" s="3">
        <f t="shared" si="59"/>
        <v>31.522500000000001</v>
      </c>
      <c r="O530" s="21">
        <v>2.3287037037037035E-3</v>
      </c>
      <c r="P530" s="21">
        <f t="shared" si="60"/>
        <v>2.4512670565302141E-3</v>
      </c>
      <c r="Q530" s="20">
        <v>1.0585016835016833E-3</v>
      </c>
      <c r="R530" s="20">
        <f t="shared" si="61"/>
        <v>8.2563131313131294E-4</v>
      </c>
      <c r="S530" s="75"/>
    </row>
    <row r="531" spans="1:19" x14ac:dyDescent="0.3">
      <c r="A531" s="79">
        <v>471</v>
      </c>
      <c r="B531" s="75"/>
      <c r="C531" s="94" t="str">
        <f t="shared" si="56"/>
        <v/>
      </c>
      <c r="D531" t="str">
        <f t="shared" si="62"/>
        <v/>
      </c>
      <c r="E531" s="81" t="s">
        <v>5160</v>
      </c>
      <c r="I531" s="75"/>
      <c r="J531" t="str">
        <f t="shared" si="57"/>
        <v/>
      </c>
      <c r="K531" s="4">
        <v>9.75</v>
      </c>
      <c r="L531" s="3">
        <f t="shared" si="58"/>
        <v>10.237500000000001</v>
      </c>
      <c r="M531" s="83" t="s">
        <v>5612</v>
      </c>
      <c r="N531" s="3">
        <f t="shared" si="59"/>
        <v>31.47</v>
      </c>
      <c r="O531" s="21">
        <v>2.3300925925925924E-3</v>
      </c>
      <c r="P531" s="21">
        <f t="shared" si="60"/>
        <v>2.452729044834308E-3</v>
      </c>
      <c r="Q531" s="20">
        <v>1.0591329966329964E-3</v>
      </c>
      <c r="R531" s="20">
        <f t="shared" si="61"/>
        <v>8.2612373737373716E-4</v>
      </c>
      <c r="S531" s="76" t="s">
        <v>3775</v>
      </c>
    </row>
    <row r="532" spans="1:19" x14ac:dyDescent="0.3">
      <c r="A532" s="79">
        <v>470</v>
      </c>
      <c r="B532" s="76" t="s">
        <v>3921</v>
      </c>
      <c r="C532" s="94">
        <f t="shared" si="56"/>
        <v>9.16</v>
      </c>
      <c r="D532">
        <f t="shared" si="62"/>
        <v>7.83</v>
      </c>
      <c r="E532" s="81">
        <v>7.83</v>
      </c>
      <c r="I532" s="75"/>
      <c r="J532" t="str">
        <f t="shared" si="57"/>
        <v/>
      </c>
      <c r="K532" s="4">
        <v>9.74</v>
      </c>
      <c r="L532" s="3">
        <f t="shared" si="58"/>
        <v>10.227</v>
      </c>
      <c r="M532" s="83" t="s">
        <v>3004</v>
      </c>
      <c r="N532" s="3">
        <f t="shared" si="59"/>
        <v>31.4175</v>
      </c>
      <c r="O532" s="21">
        <v>2.3314814814814813E-3</v>
      </c>
      <c r="P532" s="21">
        <f t="shared" si="60"/>
        <v>2.4541910331384014E-3</v>
      </c>
      <c r="Q532" s="20">
        <v>1.0597643097643096E-3</v>
      </c>
      <c r="R532" s="20">
        <f t="shared" si="61"/>
        <v>8.266161616161615E-4</v>
      </c>
      <c r="S532" s="75"/>
    </row>
    <row r="533" spans="1:19" x14ac:dyDescent="0.3">
      <c r="A533" s="79">
        <v>469</v>
      </c>
      <c r="B533" s="75"/>
      <c r="C533" s="94" t="str">
        <f t="shared" si="56"/>
        <v/>
      </c>
      <c r="D533" t="str">
        <f t="shared" si="62"/>
        <v/>
      </c>
      <c r="E533" s="81" t="s">
        <v>5160</v>
      </c>
      <c r="I533" s="75"/>
      <c r="J533" t="str">
        <f t="shared" si="57"/>
        <v/>
      </c>
      <c r="K533" s="4">
        <v>9.7200000000000006</v>
      </c>
      <c r="L533" s="3">
        <f t="shared" si="58"/>
        <v>10.206000000000001</v>
      </c>
      <c r="M533" s="83" t="s">
        <v>3042</v>
      </c>
      <c r="N533" s="3">
        <f t="shared" si="59"/>
        <v>31.365000000000002</v>
      </c>
      <c r="O533" s="21">
        <v>2.3328703703703701E-3</v>
      </c>
      <c r="P533" s="21">
        <f t="shared" si="60"/>
        <v>2.4556530214424948E-3</v>
      </c>
      <c r="Q533" s="20">
        <v>1.0603956228956227E-3</v>
      </c>
      <c r="R533" s="20">
        <f t="shared" si="61"/>
        <v>8.2710858585858561E-4</v>
      </c>
      <c r="S533" s="76" t="s">
        <v>4821</v>
      </c>
    </row>
    <row r="534" spans="1:19" x14ac:dyDescent="0.3">
      <c r="A534" s="79">
        <v>468</v>
      </c>
      <c r="B534" s="76" t="s">
        <v>3918</v>
      </c>
      <c r="C534" s="94">
        <f t="shared" si="56"/>
        <v>9.17</v>
      </c>
      <c r="D534">
        <f t="shared" si="62"/>
        <v>7.84</v>
      </c>
      <c r="E534" s="81">
        <v>7.84</v>
      </c>
      <c r="I534" s="75"/>
      <c r="J534" t="str">
        <f t="shared" si="57"/>
        <v/>
      </c>
      <c r="K534" s="4">
        <v>9.6999999999999993</v>
      </c>
      <c r="L534" s="3">
        <f t="shared" si="58"/>
        <v>10.184999999999999</v>
      </c>
      <c r="M534" s="83" t="s">
        <v>5613</v>
      </c>
      <c r="N534" s="3">
        <f t="shared" si="59"/>
        <v>31.3125</v>
      </c>
      <c r="O534" s="21">
        <v>2.334259259259259E-3</v>
      </c>
      <c r="P534" s="21">
        <f t="shared" si="60"/>
        <v>2.4571150097465887E-3</v>
      </c>
      <c r="Q534" s="20">
        <v>1.0610269360269359E-3</v>
      </c>
      <c r="R534" s="20">
        <f t="shared" si="61"/>
        <v>8.2760101010101006E-4</v>
      </c>
      <c r="S534" s="75"/>
    </row>
    <row r="535" spans="1:19" x14ac:dyDescent="0.3">
      <c r="A535" s="79">
        <v>467</v>
      </c>
      <c r="B535" s="75"/>
      <c r="C535" s="94" t="str">
        <f t="shared" si="56"/>
        <v/>
      </c>
      <c r="D535" t="str">
        <f t="shared" si="62"/>
        <v/>
      </c>
      <c r="E535" s="81" t="s">
        <v>5160</v>
      </c>
      <c r="I535" s="75"/>
      <c r="J535" t="str">
        <f t="shared" si="57"/>
        <v/>
      </c>
      <c r="K535" s="4">
        <v>9.69</v>
      </c>
      <c r="L535" s="3">
        <f t="shared" si="58"/>
        <v>10.1745</v>
      </c>
      <c r="M535" s="83" t="s">
        <v>3015</v>
      </c>
      <c r="N535" s="3">
        <f t="shared" si="59"/>
        <v>31.259999999999998</v>
      </c>
      <c r="O535" s="21">
        <v>2.3356481481481479E-3</v>
      </c>
      <c r="P535" s="21">
        <f t="shared" si="60"/>
        <v>2.4585769980506821E-3</v>
      </c>
      <c r="Q535" s="20">
        <v>1.061658249158249E-3</v>
      </c>
      <c r="R535" s="20">
        <f t="shared" si="61"/>
        <v>8.2809343434343417E-4</v>
      </c>
      <c r="S535" s="75"/>
    </row>
    <row r="536" spans="1:19" x14ac:dyDescent="0.3">
      <c r="A536" s="79">
        <v>466</v>
      </c>
      <c r="B536" s="76" t="s">
        <v>5121</v>
      </c>
      <c r="C536" s="94">
        <f t="shared" si="56"/>
        <v>9.18</v>
      </c>
      <c r="D536">
        <f t="shared" si="62"/>
        <v>7.85</v>
      </c>
      <c r="E536" s="81">
        <v>7.85</v>
      </c>
      <c r="I536" s="75"/>
      <c r="J536" t="str">
        <f t="shared" si="57"/>
        <v/>
      </c>
      <c r="K536" s="4">
        <v>9.67</v>
      </c>
      <c r="L536" s="3">
        <f t="shared" si="58"/>
        <v>10.153499999999999</v>
      </c>
      <c r="M536" s="83" t="s">
        <v>5614</v>
      </c>
      <c r="N536" s="3">
        <f t="shared" si="59"/>
        <v>31.214999999999996</v>
      </c>
      <c r="O536" s="21">
        <v>2.3370370370370368E-3</v>
      </c>
      <c r="P536" s="21">
        <f t="shared" si="60"/>
        <v>2.4600389863547755E-3</v>
      </c>
      <c r="Q536" s="20">
        <v>1.062289562289562E-3</v>
      </c>
      <c r="R536" s="20">
        <f t="shared" si="61"/>
        <v>8.285858585858584E-4</v>
      </c>
      <c r="S536" s="75"/>
    </row>
    <row r="537" spans="1:19" x14ac:dyDescent="0.3">
      <c r="A537" s="79">
        <v>465</v>
      </c>
      <c r="B537" s="75"/>
      <c r="C537" s="94" t="str">
        <f t="shared" si="56"/>
        <v/>
      </c>
      <c r="D537" t="str">
        <f t="shared" si="62"/>
        <v/>
      </c>
      <c r="E537" s="81" t="s">
        <v>5160</v>
      </c>
      <c r="I537" s="75"/>
      <c r="J537" t="str">
        <f t="shared" si="57"/>
        <v/>
      </c>
      <c r="K537" s="4">
        <v>9.65</v>
      </c>
      <c r="L537" s="3">
        <f t="shared" si="58"/>
        <v>10.1325</v>
      </c>
      <c r="M537" s="83" t="s">
        <v>5615</v>
      </c>
      <c r="N537" s="3">
        <f t="shared" si="59"/>
        <v>31.162499999999998</v>
      </c>
      <c r="O537" s="21">
        <v>2.3384259259259257E-3</v>
      </c>
      <c r="P537" s="21">
        <f t="shared" si="60"/>
        <v>2.4615009746588694E-3</v>
      </c>
      <c r="Q537" s="20">
        <v>1.0629208754208753E-3</v>
      </c>
      <c r="R537" s="20">
        <f t="shared" si="61"/>
        <v>8.2907828282828273E-4</v>
      </c>
      <c r="S537" s="76" t="s">
        <v>3772</v>
      </c>
    </row>
    <row r="538" spans="1:19" x14ac:dyDescent="0.3">
      <c r="A538" s="79">
        <v>464</v>
      </c>
      <c r="B538" s="75"/>
      <c r="C538" s="94" t="str">
        <f t="shared" si="56"/>
        <v/>
      </c>
      <c r="D538" t="str">
        <f t="shared" si="62"/>
        <v/>
      </c>
      <c r="E538" s="81" t="s">
        <v>5160</v>
      </c>
      <c r="I538" s="83" t="s">
        <v>968</v>
      </c>
      <c r="J538">
        <f t="shared" si="57"/>
        <v>1.1440000000000001</v>
      </c>
      <c r="K538" s="4">
        <v>9.64</v>
      </c>
      <c r="L538" s="3">
        <f t="shared" si="58"/>
        <v>10.122</v>
      </c>
      <c r="M538" s="83" t="s">
        <v>5616</v>
      </c>
      <c r="N538" s="3">
        <f t="shared" si="59"/>
        <v>31.11</v>
      </c>
      <c r="O538" s="21">
        <v>2.3398148148148145E-3</v>
      </c>
      <c r="P538" s="21">
        <f t="shared" si="60"/>
        <v>2.4629629629629628E-3</v>
      </c>
      <c r="Q538" s="20">
        <v>1.0635521885521883E-3</v>
      </c>
      <c r="R538" s="20">
        <f t="shared" si="61"/>
        <v>8.2957070707070696E-4</v>
      </c>
      <c r="S538" s="75"/>
    </row>
    <row r="539" spans="1:19" x14ac:dyDescent="0.3">
      <c r="A539" s="79">
        <v>463</v>
      </c>
      <c r="B539" s="76" t="s">
        <v>3914</v>
      </c>
      <c r="C539" s="94">
        <f t="shared" si="56"/>
        <v>9.19</v>
      </c>
      <c r="D539">
        <f t="shared" si="62"/>
        <v>7.8599999999999994</v>
      </c>
      <c r="E539" s="81">
        <v>7.8599999999999994</v>
      </c>
      <c r="I539" s="75"/>
      <c r="J539" t="str">
        <f t="shared" si="57"/>
        <v/>
      </c>
      <c r="K539" s="4">
        <v>9.6199999999999992</v>
      </c>
      <c r="L539" s="3">
        <f t="shared" si="58"/>
        <v>10.100999999999999</v>
      </c>
      <c r="M539" s="83" t="s">
        <v>3064</v>
      </c>
      <c r="N539" s="3">
        <f t="shared" si="59"/>
        <v>31.057499999999997</v>
      </c>
      <c r="O539" s="21">
        <v>2.3412037037037034E-3</v>
      </c>
      <c r="P539" s="21">
        <f t="shared" si="60"/>
        <v>2.4644249512670562E-3</v>
      </c>
      <c r="Q539" s="20">
        <v>1.0641835016835014E-3</v>
      </c>
      <c r="R539" s="20">
        <f t="shared" si="61"/>
        <v>8.3006313131313107E-4</v>
      </c>
      <c r="S539" s="76" t="s">
        <v>3767</v>
      </c>
    </row>
    <row r="540" spans="1:19" x14ac:dyDescent="0.3">
      <c r="A540" s="79">
        <v>462</v>
      </c>
      <c r="B540" s="75"/>
      <c r="C540" s="94" t="str">
        <f t="shared" si="56"/>
        <v/>
      </c>
      <c r="D540" t="str">
        <f t="shared" si="62"/>
        <v/>
      </c>
      <c r="E540" s="81" t="s">
        <v>5160</v>
      </c>
      <c r="I540" s="75"/>
      <c r="J540" t="str">
        <f t="shared" si="57"/>
        <v/>
      </c>
      <c r="K540" s="4">
        <v>9.6</v>
      </c>
      <c r="L540" s="3">
        <f t="shared" si="58"/>
        <v>10.08</v>
      </c>
      <c r="M540" s="83" t="s">
        <v>5617</v>
      </c>
      <c r="N540" s="3">
        <f t="shared" si="59"/>
        <v>31.005000000000003</v>
      </c>
      <c r="O540" s="21">
        <v>2.3425925925925923E-3</v>
      </c>
      <c r="P540" s="21">
        <f t="shared" si="60"/>
        <v>2.4658869395711501E-3</v>
      </c>
      <c r="Q540" s="20">
        <v>1.0648148148148147E-3</v>
      </c>
      <c r="R540" s="20">
        <f t="shared" si="61"/>
        <v>8.3055555555555541E-4</v>
      </c>
      <c r="S540" s="75"/>
    </row>
    <row r="541" spans="1:19" x14ac:dyDescent="0.3">
      <c r="A541" s="79">
        <v>461</v>
      </c>
      <c r="B541" s="76" t="s">
        <v>4853</v>
      </c>
      <c r="C541" s="94">
        <f t="shared" si="56"/>
        <v>9.1999999999999993</v>
      </c>
      <c r="D541">
        <f t="shared" si="62"/>
        <v>7.87</v>
      </c>
      <c r="E541" s="81">
        <v>7.87</v>
      </c>
      <c r="I541" s="75"/>
      <c r="J541" t="str">
        <f t="shared" si="57"/>
        <v/>
      </c>
      <c r="K541" s="4">
        <v>9.59</v>
      </c>
      <c r="L541" s="3">
        <f t="shared" si="58"/>
        <v>10.0695</v>
      </c>
      <c r="M541" s="83" t="s">
        <v>3037</v>
      </c>
      <c r="N541" s="3">
        <f t="shared" si="59"/>
        <v>30.952500000000001</v>
      </c>
      <c r="O541" s="21">
        <v>2.3439814814814812E-3</v>
      </c>
      <c r="P541" s="21">
        <f t="shared" si="60"/>
        <v>2.4673489278752435E-3</v>
      </c>
      <c r="Q541" s="20">
        <v>1.0654461279461277E-3</v>
      </c>
      <c r="R541" s="20">
        <f t="shared" si="61"/>
        <v>8.3104797979797963E-4</v>
      </c>
      <c r="S541" s="75"/>
    </row>
    <row r="542" spans="1:19" x14ac:dyDescent="0.3">
      <c r="A542" s="79">
        <v>460</v>
      </c>
      <c r="B542" s="75"/>
      <c r="C542" s="94" t="str">
        <f t="shared" si="56"/>
        <v/>
      </c>
      <c r="D542" t="str">
        <f t="shared" si="62"/>
        <v/>
      </c>
      <c r="E542" s="81" t="s">
        <v>5160</v>
      </c>
      <c r="I542" s="75"/>
      <c r="J542" t="str">
        <f t="shared" si="57"/>
        <v/>
      </c>
      <c r="K542" s="4">
        <v>9.57</v>
      </c>
      <c r="L542" s="3">
        <f t="shared" si="58"/>
        <v>10.048500000000001</v>
      </c>
      <c r="M542" s="83" t="s">
        <v>3075</v>
      </c>
      <c r="N542" s="3">
        <f t="shared" si="59"/>
        <v>30.900000000000002</v>
      </c>
      <c r="O542" s="21">
        <v>2.3453703703703701E-3</v>
      </c>
      <c r="P542" s="21">
        <f t="shared" si="60"/>
        <v>2.4688109161793369E-3</v>
      </c>
      <c r="Q542" s="20">
        <v>1.0660774410774408E-3</v>
      </c>
      <c r="R542" s="20">
        <f t="shared" si="61"/>
        <v>8.3154040404040386E-4</v>
      </c>
      <c r="S542" s="76" t="s">
        <v>5131</v>
      </c>
    </row>
    <row r="543" spans="1:19" x14ac:dyDescent="0.3">
      <c r="A543" s="79">
        <v>459</v>
      </c>
      <c r="B543" s="75"/>
      <c r="C543" s="94" t="str">
        <f t="shared" si="56"/>
        <v/>
      </c>
      <c r="D543" t="str">
        <f t="shared" si="62"/>
        <v/>
      </c>
      <c r="E543" s="81" t="s">
        <v>5160</v>
      </c>
      <c r="I543" s="75"/>
      <c r="J543" t="str">
        <f t="shared" si="57"/>
        <v/>
      </c>
      <c r="K543" s="4">
        <v>9.5500000000000007</v>
      </c>
      <c r="L543" s="3">
        <f t="shared" si="58"/>
        <v>10.0275</v>
      </c>
      <c r="M543" s="83" t="s">
        <v>5618</v>
      </c>
      <c r="N543" s="3">
        <f t="shared" si="59"/>
        <v>30.847500000000004</v>
      </c>
      <c r="O543" s="21">
        <v>2.3467592592592589E-3</v>
      </c>
      <c r="P543" s="21">
        <f t="shared" si="60"/>
        <v>2.4702729044834308E-3</v>
      </c>
      <c r="Q543" s="20">
        <v>1.066708754208754E-3</v>
      </c>
      <c r="R543" s="20">
        <f t="shared" si="61"/>
        <v>8.3203282828282809E-4</v>
      </c>
      <c r="S543" s="75"/>
    </row>
    <row r="544" spans="1:19" x14ac:dyDescent="0.3">
      <c r="A544" s="79">
        <v>458</v>
      </c>
      <c r="B544" s="76" t="s">
        <v>3910</v>
      </c>
      <c r="C544" s="94">
        <f t="shared" si="56"/>
        <v>9.2200000000000006</v>
      </c>
      <c r="D544">
        <f t="shared" si="62"/>
        <v>7.88</v>
      </c>
      <c r="E544" s="81">
        <v>7.88</v>
      </c>
      <c r="I544" s="75"/>
      <c r="J544" t="str">
        <f t="shared" si="57"/>
        <v/>
      </c>
      <c r="K544" s="4">
        <v>9.5399999999999991</v>
      </c>
      <c r="L544" s="3">
        <f t="shared" si="58"/>
        <v>10.016999999999999</v>
      </c>
      <c r="M544" s="83" t="s">
        <v>5619</v>
      </c>
      <c r="N544" s="3">
        <f t="shared" si="59"/>
        <v>30.802500000000002</v>
      </c>
      <c r="O544" s="21">
        <v>2.3482638888888884E-3</v>
      </c>
      <c r="P544" s="21">
        <f t="shared" si="60"/>
        <v>2.4718567251461984E-3</v>
      </c>
      <c r="Q544" s="20">
        <v>1.0673926767676765E-3</v>
      </c>
      <c r="R544" s="20">
        <f t="shared" si="61"/>
        <v>8.3256628787878773E-4</v>
      </c>
      <c r="S544" s="75"/>
    </row>
    <row r="545" spans="1:19" x14ac:dyDescent="0.3">
      <c r="A545" s="79">
        <v>457</v>
      </c>
      <c r="B545" s="75"/>
      <c r="C545" s="94" t="str">
        <f t="shared" si="56"/>
        <v/>
      </c>
      <c r="D545" t="str">
        <f t="shared" si="62"/>
        <v/>
      </c>
      <c r="E545" s="81" t="s">
        <v>5160</v>
      </c>
      <c r="I545" s="83" t="s">
        <v>983</v>
      </c>
      <c r="J545">
        <f t="shared" si="57"/>
        <v>1.1368500000000001</v>
      </c>
      <c r="K545" s="4">
        <v>9.52</v>
      </c>
      <c r="L545" s="3">
        <f t="shared" si="58"/>
        <v>9.9959999999999987</v>
      </c>
      <c r="M545" s="83" t="s">
        <v>3086</v>
      </c>
      <c r="N545" s="3">
        <f t="shared" si="59"/>
        <v>30.75</v>
      </c>
      <c r="O545" s="21">
        <v>2.3496527777777778E-3</v>
      </c>
      <c r="P545" s="21">
        <f t="shared" si="60"/>
        <v>2.4733187134502923E-3</v>
      </c>
      <c r="Q545" s="20">
        <v>1.0680239898989898E-3</v>
      </c>
      <c r="R545" s="20">
        <f t="shared" si="61"/>
        <v>8.3305871212121206E-4</v>
      </c>
      <c r="S545" s="76" t="s">
        <v>3762</v>
      </c>
    </row>
    <row r="546" spans="1:19" x14ac:dyDescent="0.3">
      <c r="A546" s="79">
        <v>456</v>
      </c>
      <c r="B546" s="76" t="s">
        <v>3907</v>
      </c>
      <c r="C546" s="94">
        <f t="shared" si="56"/>
        <v>9.23</v>
      </c>
      <c r="D546">
        <f t="shared" si="62"/>
        <v>7.89</v>
      </c>
      <c r="E546" s="81">
        <v>7.89</v>
      </c>
      <c r="I546" s="75"/>
      <c r="J546" t="str">
        <f t="shared" si="57"/>
        <v/>
      </c>
      <c r="K546" s="4">
        <v>9.5</v>
      </c>
      <c r="L546" s="3">
        <f t="shared" si="58"/>
        <v>9.9749999999999996</v>
      </c>
      <c r="M546" s="83" t="s">
        <v>5620</v>
      </c>
      <c r="N546" s="3">
        <f t="shared" si="59"/>
        <v>30.697499999999998</v>
      </c>
      <c r="O546" s="21">
        <v>2.3510416666666666E-3</v>
      </c>
      <c r="P546" s="21">
        <f t="shared" si="60"/>
        <v>2.4747807017543861E-3</v>
      </c>
      <c r="Q546" s="20">
        <v>1.0686553030303028E-3</v>
      </c>
      <c r="R546" s="20">
        <f t="shared" si="61"/>
        <v>8.3355113636363629E-4</v>
      </c>
      <c r="S546" s="75"/>
    </row>
    <row r="547" spans="1:19" x14ac:dyDescent="0.3">
      <c r="A547" s="79">
        <v>455</v>
      </c>
      <c r="B547" s="76" t="s">
        <v>5122</v>
      </c>
      <c r="C547" s="94">
        <f t="shared" si="56"/>
        <v>9.24</v>
      </c>
      <c r="D547">
        <f t="shared" si="62"/>
        <v>7.8999999999999995</v>
      </c>
      <c r="E547" s="81">
        <v>7.8999999999999995</v>
      </c>
      <c r="I547" s="75"/>
      <c r="J547" t="str">
        <f t="shared" si="57"/>
        <v/>
      </c>
      <c r="K547" s="4">
        <v>9.49</v>
      </c>
      <c r="L547" s="3">
        <f t="shared" si="58"/>
        <v>9.964500000000001</v>
      </c>
      <c r="M547" s="83" t="s">
        <v>5621</v>
      </c>
      <c r="N547" s="3">
        <f t="shared" si="59"/>
        <v>30.645</v>
      </c>
      <c r="O547" s="21">
        <v>2.3524305555555555E-3</v>
      </c>
      <c r="P547" s="21">
        <f t="shared" si="60"/>
        <v>2.4762426900584796E-3</v>
      </c>
      <c r="Q547" s="20">
        <v>1.0692866161616161E-3</v>
      </c>
      <c r="R547" s="20">
        <f t="shared" si="61"/>
        <v>8.3404356060606051E-4</v>
      </c>
      <c r="S547" s="76" t="s">
        <v>3759</v>
      </c>
    </row>
    <row r="548" spans="1:19" x14ac:dyDescent="0.3">
      <c r="A548" s="79">
        <v>454</v>
      </c>
      <c r="B548" s="75"/>
      <c r="C548" s="94" t="str">
        <f t="shared" si="56"/>
        <v/>
      </c>
      <c r="D548" t="str">
        <f t="shared" si="62"/>
        <v/>
      </c>
      <c r="E548" s="81" t="s">
        <v>5160</v>
      </c>
      <c r="I548" s="75"/>
      <c r="J548" t="str">
        <f t="shared" si="57"/>
        <v/>
      </c>
      <c r="K548" s="4">
        <v>9.4700000000000006</v>
      </c>
      <c r="L548" s="3">
        <f t="shared" si="58"/>
        <v>9.9435000000000002</v>
      </c>
      <c r="M548" s="83" t="s">
        <v>3097</v>
      </c>
      <c r="N548" s="3">
        <f t="shared" si="59"/>
        <v>30.592500000000001</v>
      </c>
      <c r="O548" s="21">
        <v>2.3538194444444444E-3</v>
      </c>
      <c r="P548" s="21">
        <f t="shared" si="60"/>
        <v>2.477704678362573E-3</v>
      </c>
      <c r="Q548" s="20">
        <v>1.0699179292929292E-3</v>
      </c>
      <c r="R548" s="20">
        <f t="shared" si="61"/>
        <v>8.3453598484848463E-4</v>
      </c>
      <c r="S548" s="75"/>
    </row>
    <row r="549" spans="1:19" x14ac:dyDescent="0.3">
      <c r="A549" s="79">
        <v>453</v>
      </c>
      <c r="B549" s="76" t="s">
        <v>3904</v>
      </c>
      <c r="C549" s="94">
        <f t="shared" si="56"/>
        <v>9.25</v>
      </c>
      <c r="D549">
        <f t="shared" si="62"/>
        <v>7.91</v>
      </c>
      <c r="E549" s="81">
        <v>7.91</v>
      </c>
      <c r="I549" s="75"/>
      <c r="J549" t="str">
        <f t="shared" si="57"/>
        <v/>
      </c>
      <c r="K549" s="4">
        <v>9.4499999999999993</v>
      </c>
      <c r="L549" s="3">
        <f t="shared" si="58"/>
        <v>9.9224999999999994</v>
      </c>
      <c r="M549" s="83" t="s">
        <v>5622</v>
      </c>
      <c r="N549" s="3">
        <f t="shared" si="59"/>
        <v>30.54</v>
      </c>
      <c r="O549" s="21">
        <v>2.3552083333333333E-3</v>
      </c>
      <c r="P549" s="21">
        <f t="shared" si="60"/>
        <v>2.4791666666666668E-3</v>
      </c>
      <c r="Q549" s="20">
        <v>1.0705492424242424E-3</v>
      </c>
      <c r="R549" s="20">
        <f t="shared" si="61"/>
        <v>8.3502840909090907E-4</v>
      </c>
      <c r="S549" s="76" t="s">
        <v>4818</v>
      </c>
    </row>
    <row r="550" spans="1:19" x14ac:dyDescent="0.3">
      <c r="A550" s="79">
        <v>452</v>
      </c>
      <c r="B550" s="75"/>
      <c r="C550" s="94" t="str">
        <f t="shared" si="56"/>
        <v/>
      </c>
      <c r="D550" t="str">
        <f t="shared" si="62"/>
        <v/>
      </c>
      <c r="E550" s="81" t="s">
        <v>5160</v>
      </c>
      <c r="I550" s="75"/>
      <c r="J550" t="str">
        <f t="shared" si="57"/>
        <v/>
      </c>
      <c r="K550" s="4">
        <v>9.44</v>
      </c>
      <c r="L550" s="3">
        <f t="shared" si="58"/>
        <v>9.911999999999999</v>
      </c>
      <c r="M550" s="83" t="s">
        <v>5623</v>
      </c>
      <c r="N550" s="3">
        <f t="shared" si="59"/>
        <v>30.487499999999997</v>
      </c>
      <c r="O550" s="21">
        <v>2.3565972222222222E-3</v>
      </c>
      <c r="P550" s="21">
        <f t="shared" si="60"/>
        <v>2.4806286549707603E-3</v>
      </c>
      <c r="Q550" s="20">
        <v>1.0711805555555555E-3</v>
      </c>
      <c r="R550" s="20">
        <f t="shared" si="61"/>
        <v>8.3552083333333319E-4</v>
      </c>
      <c r="S550" s="75"/>
    </row>
    <row r="551" spans="1:19" x14ac:dyDescent="0.3">
      <c r="A551" s="79">
        <v>451</v>
      </c>
      <c r="B551" s="75"/>
      <c r="C551" s="94" t="str">
        <f t="shared" si="56"/>
        <v/>
      </c>
      <c r="D551" t="str">
        <f t="shared" si="62"/>
        <v/>
      </c>
      <c r="E551" s="81" t="s">
        <v>5160</v>
      </c>
      <c r="I551" s="75"/>
      <c r="J551" t="str">
        <f t="shared" si="57"/>
        <v/>
      </c>
      <c r="K551" s="4">
        <v>9.42</v>
      </c>
      <c r="L551" s="3">
        <f t="shared" si="58"/>
        <v>9.891</v>
      </c>
      <c r="M551" s="83" t="s">
        <v>5624</v>
      </c>
      <c r="N551" s="3">
        <f t="shared" si="59"/>
        <v>30.434999999999999</v>
      </c>
      <c r="O551" s="21">
        <v>2.3581018518518521E-3</v>
      </c>
      <c r="P551" s="21">
        <f t="shared" si="60"/>
        <v>2.4822124756335288E-3</v>
      </c>
      <c r="Q551" s="20">
        <v>1.0718644781144782E-3</v>
      </c>
      <c r="R551" s="20">
        <f t="shared" si="61"/>
        <v>8.3605429292929294E-4</v>
      </c>
      <c r="S551" s="75"/>
    </row>
    <row r="552" spans="1:19" x14ac:dyDescent="0.3">
      <c r="A552" s="79">
        <v>450</v>
      </c>
      <c r="B552" s="75"/>
      <c r="C552" s="94" t="str">
        <f t="shared" si="56"/>
        <v/>
      </c>
      <c r="D552" t="str">
        <f t="shared" si="62"/>
        <v/>
      </c>
      <c r="E552" s="81" t="s">
        <v>5160</v>
      </c>
      <c r="I552" s="75"/>
      <c r="J552" t="str">
        <f t="shared" si="57"/>
        <v/>
      </c>
      <c r="K552" s="4">
        <v>9.4</v>
      </c>
      <c r="L552" s="3">
        <f t="shared" si="58"/>
        <v>9.870000000000001</v>
      </c>
      <c r="M552" s="83" t="s">
        <v>5625</v>
      </c>
      <c r="N552" s="3">
        <f t="shared" si="59"/>
        <v>30.3825</v>
      </c>
      <c r="O552" s="21">
        <v>2.359490740740741E-3</v>
      </c>
      <c r="P552" s="21">
        <f t="shared" si="60"/>
        <v>2.4836744639376222E-3</v>
      </c>
      <c r="Q552" s="20">
        <v>1.0724957912457912E-3</v>
      </c>
      <c r="R552" s="20">
        <f t="shared" si="61"/>
        <v>8.3654671717171706E-4</v>
      </c>
      <c r="S552" s="75"/>
    </row>
    <row r="553" spans="1:19" x14ac:dyDescent="0.3">
      <c r="A553" s="79">
        <v>449</v>
      </c>
      <c r="B553" s="76" t="s">
        <v>3899</v>
      </c>
      <c r="C553" s="94">
        <f t="shared" si="56"/>
        <v>9.26</v>
      </c>
      <c r="D553">
        <f t="shared" si="62"/>
        <v>7.92</v>
      </c>
      <c r="E553" s="81">
        <v>7.92</v>
      </c>
      <c r="I553" s="83" t="s">
        <v>1001</v>
      </c>
      <c r="J553">
        <f t="shared" si="57"/>
        <v>1.1297000000000001</v>
      </c>
      <c r="K553" s="4">
        <v>9.39</v>
      </c>
      <c r="L553" s="3">
        <f t="shared" si="58"/>
        <v>9.8595000000000006</v>
      </c>
      <c r="M553" s="83" t="s">
        <v>5626</v>
      </c>
      <c r="N553" s="3">
        <f t="shared" si="59"/>
        <v>30.337500000000002</v>
      </c>
      <c r="O553" s="21">
        <v>2.3608796296296299E-3</v>
      </c>
      <c r="P553" s="21">
        <f t="shared" si="60"/>
        <v>2.4851364522417156E-3</v>
      </c>
      <c r="Q553" s="20">
        <v>1.0731271043771045E-3</v>
      </c>
      <c r="R553" s="20">
        <f t="shared" si="61"/>
        <v>8.370391414141415E-4</v>
      </c>
      <c r="S553" s="76" t="s">
        <v>3754</v>
      </c>
    </row>
    <row r="554" spans="1:19" x14ac:dyDescent="0.3">
      <c r="A554" s="79">
        <v>448</v>
      </c>
      <c r="B554" s="76" t="s">
        <v>4850</v>
      </c>
      <c r="C554" s="94">
        <f t="shared" si="56"/>
        <v>9.27</v>
      </c>
      <c r="D554">
        <f t="shared" si="62"/>
        <v>7.93</v>
      </c>
      <c r="E554" s="81">
        <v>7.93</v>
      </c>
      <c r="I554" s="75"/>
      <c r="J554" t="str">
        <f t="shared" si="57"/>
        <v/>
      </c>
      <c r="K554" s="4">
        <v>9.3699999999999992</v>
      </c>
      <c r="L554" s="3">
        <f t="shared" si="58"/>
        <v>9.8384999999999998</v>
      </c>
      <c r="M554" s="83" t="s">
        <v>3085</v>
      </c>
      <c r="N554" s="3">
        <f t="shared" si="59"/>
        <v>30.285000000000004</v>
      </c>
      <c r="O554" s="21">
        <v>2.3622685185185188E-3</v>
      </c>
      <c r="P554" s="21">
        <f t="shared" si="60"/>
        <v>2.4865984405458095E-3</v>
      </c>
      <c r="Q554" s="20">
        <v>1.0737584175084176E-3</v>
      </c>
      <c r="R554" s="20">
        <f t="shared" si="61"/>
        <v>8.3753156565656562E-4</v>
      </c>
      <c r="S554" s="75"/>
    </row>
    <row r="555" spans="1:19" x14ac:dyDescent="0.3">
      <c r="A555" s="79">
        <v>447</v>
      </c>
      <c r="B555" s="75"/>
      <c r="C555" s="94" t="str">
        <f t="shared" si="56"/>
        <v/>
      </c>
      <c r="D555" t="str">
        <f t="shared" si="62"/>
        <v/>
      </c>
      <c r="E555" s="81" t="s">
        <v>5160</v>
      </c>
      <c r="I555" s="75"/>
      <c r="J555" t="str">
        <f t="shared" si="57"/>
        <v/>
      </c>
      <c r="K555" s="4">
        <v>9.35</v>
      </c>
      <c r="L555" s="3">
        <f t="shared" si="58"/>
        <v>9.817499999999999</v>
      </c>
      <c r="M555" s="83" t="s">
        <v>5627</v>
      </c>
      <c r="N555" s="3">
        <f t="shared" si="59"/>
        <v>30.232500000000002</v>
      </c>
      <c r="O555" s="21">
        <v>2.3636574074074076E-3</v>
      </c>
      <c r="P555" s="21">
        <f t="shared" si="60"/>
        <v>2.4880604288499029E-3</v>
      </c>
      <c r="Q555" s="20">
        <v>1.0743897306397306E-3</v>
      </c>
      <c r="R555" s="20">
        <f t="shared" si="61"/>
        <v>8.3802398989898984E-4</v>
      </c>
      <c r="S555" s="76" t="s">
        <v>3750</v>
      </c>
    </row>
    <row r="556" spans="1:19" x14ac:dyDescent="0.3">
      <c r="A556" s="79">
        <v>446</v>
      </c>
      <c r="B556" s="76" t="s">
        <v>3896</v>
      </c>
      <c r="C556" s="94">
        <f t="shared" si="56"/>
        <v>9.2799999999999994</v>
      </c>
      <c r="D556">
        <f t="shared" si="62"/>
        <v>7.9399999999999995</v>
      </c>
      <c r="E556" s="81">
        <v>7.9399999999999995</v>
      </c>
      <c r="I556" s="75"/>
      <c r="J556" t="str">
        <f t="shared" si="57"/>
        <v/>
      </c>
      <c r="K556" s="4">
        <v>9.34</v>
      </c>
      <c r="L556" s="3">
        <f t="shared" si="58"/>
        <v>9.8070000000000004</v>
      </c>
      <c r="M556" s="83" t="s">
        <v>5628</v>
      </c>
      <c r="N556" s="3">
        <f t="shared" si="59"/>
        <v>30.18</v>
      </c>
      <c r="O556" s="21">
        <v>2.3651620370370371E-3</v>
      </c>
      <c r="P556" s="21">
        <f t="shared" si="60"/>
        <v>2.489644249512671E-3</v>
      </c>
      <c r="Q556" s="20">
        <v>1.0750736531986531E-3</v>
      </c>
      <c r="R556" s="20">
        <f t="shared" si="61"/>
        <v>8.3855744949494937E-4</v>
      </c>
      <c r="S556" s="75"/>
    </row>
    <row r="557" spans="1:19" x14ac:dyDescent="0.3">
      <c r="A557" s="79">
        <v>445</v>
      </c>
      <c r="B557" s="75"/>
      <c r="C557" s="94" t="str">
        <f t="shared" si="56"/>
        <v/>
      </c>
      <c r="D557" t="str">
        <f t="shared" si="62"/>
        <v/>
      </c>
      <c r="E557" s="81" t="s">
        <v>5160</v>
      </c>
      <c r="I557" s="75"/>
      <c r="J557" t="str">
        <f t="shared" si="57"/>
        <v/>
      </c>
      <c r="K557" s="4">
        <v>9.32</v>
      </c>
      <c r="L557" s="3">
        <f t="shared" si="58"/>
        <v>9.7859999999999996</v>
      </c>
      <c r="M557" s="83" t="s">
        <v>3095</v>
      </c>
      <c r="N557" s="3">
        <f t="shared" si="59"/>
        <v>30.127500000000001</v>
      </c>
      <c r="O557" s="21">
        <v>2.366550925925926E-3</v>
      </c>
      <c r="P557" s="21">
        <f t="shared" si="60"/>
        <v>2.4911062378167644E-3</v>
      </c>
      <c r="Q557" s="20">
        <v>1.0757049663299664E-3</v>
      </c>
      <c r="R557" s="20">
        <f t="shared" si="61"/>
        <v>8.3904987373737371E-4</v>
      </c>
      <c r="S557" s="76" t="s">
        <v>5132</v>
      </c>
    </row>
    <row r="558" spans="1:19" x14ac:dyDescent="0.3">
      <c r="A558" s="79">
        <v>444</v>
      </c>
      <c r="B558" s="76" t="s">
        <v>3893</v>
      </c>
      <c r="C558" s="94">
        <f t="shared" si="56"/>
        <v>9.2899999999999991</v>
      </c>
      <c r="D558">
        <f t="shared" si="62"/>
        <v>7.95</v>
      </c>
      <c r="E558" s="81">
        <v>7.95</v>
      </c>
      <c r="I558" s="75"/>
      <c r="J558" t="str">
        <f t="shared" si="57"/>
        <v/>
      </c>
      <c r="K558" s="4">
        <v>9.3000000000000007</v>
      </c>
      <c r="L558" s="3">
        <f t="shared" si="58"/>
        <v>9.7650000000000006</v>
      </c>
      <c r="M558" s="83" t="s">
        <v>5629</v>
      </c>
      <c r="N558" s="3">
        <f t="shared" si="59"/>
        <v>30.075000000000003</v>
      </c>
      <c r="O558" s="21">
        <v>2.3679398148148149E-3</v>
      </c>
      <c r="P558" s="21">
        <f t="shared" si="60"/>
        <v>2.4925682261208578E-3</v>
      </c>
      <c r="Q558" s="20">
        <v>1.0763362794612794E-3</v>
      </c>
      <c r="R558" s="20">
        <f t="shared" si="61"/>
        <v>8.3954229797979793E-4</v>
      </c>
      <c r="S558" s="75"/>
    </row>
    <row r="559" spans="1:19" x14ac:dyDescent="0.3">
      <c r="A559" s="79">
        <v>443</v>
      </c>
      <c r="B559" s="75"/>
      <c r="C559" s="94" t="str">
        <f t="shared" si="56"/>
        <v/>
      </c>
      <c r="D559" t="str">
        <f t="shared" si="62"/>
        <v/>
      </c>
      <c r="E559" s="81" t="s">
        <v>5160</v>
      </c>
      <c r="I559" s="75"/>
      <c r="J559" t="str">
        <f t="shared" si="57"/>
        <v/>
      </c>
      <c r="K559" s="4">
        <v>9.2799999999999994</v>
      </c>
      <c r="L559" s="3">
        <f t="shared" si="58"/>
        <v>9.7439999999999998</v>
      </c>
      <c r="M559" s="83" t="s">
        <v>5630</v>
      </c>
      <c r="N559" s="3">
        <f t="shared" si="59"/>
        <v>30.022500000000001</v>
      </c>
      <c r="O559" s="21">
        <v>2.3694444444444444E-3</v>
      </c>
      <c r="P559" s="21">
        <f t="shared" si="60"/>
        <v>2.4941520467836259E-3</v>
      </c>
      <c r="Q559" s="20">
        <v>1.0770202020202019E-3</v>
      </c>
      <c r="R559" s="20">
        <f t="shared" si="61"/>
        <v>8.4007575757575757E-4</v>
      </c>
      <c r="S559" s="75"/>
    </row>
    <row r="560" spans="1:19" x14ac:dyDescent="0.3">
      <c r="A560" s="79">
        <v>442</v>
      </c>
      <c r="B560" s="75"/>
      <c r="C560" s="94" t="str">
        <f t="shared" si="56"/>
        <v/>
      </c>
      <c r="D560" t="str">
        <f t="shared" si="62"/>
        <v/>
      </c>
      <c r="E560" s="81" t="s">
        <v>5160</v>
      </c>
      <c r="I560" s="75"/>
      <c r="J560" t="str">
        <f t="shared" si="57"/>
        <v/>
      </c>
      <c r="K560" s="4">
        <v>9.27</v>
      </c>
      <c r="L560" s="3">
        <f t="shared" si="58"/>
        <v>9.7334999999999994</v>
      </c>
      <c r="M560" s="83" t="s">
        <v>3104</v>
      </c>
      <c r="N560" s="3">
        <f t="shared" si="59"/>
        <v>29.97</v>
      </c>
      <c r="O560" s="21">
        <v>2.3708333333333333E-3</v>
      </c>
      <c r="P560" s="21">
        <f t="shared" si="60"/>
        <v>2.4956140350877194E-3</v>
      </c>
      <c r="Q560" s="20">
        <v>1.077651515151515E-3</v>
      </c>
      <c r="R560" s="20">
        <f t="shared" si="61"/>
        <v>8.4056818181818169E-4</v>
      </c>
      <c r="S560" s="76" t="s">
        <v>3745</v>
      </c>
    </row>
    <row r="561" spans="1:19" x14ac:dyDescent="0.3">
      <c r="A561" s="79">
        <v>441</v>
      </c>
      <c r="B561" s="76" t="s">
        <v>5123</v>
      </c>
      <c r="C561" s="94">
        <f t="shared" si="56"/>
        <v>9.3000000000000007</v>
      </c>
      <c r="D561">
        <f t="shared" si="62"/>
        <v>7.96</v>
      </c>
      <c r="E561" s="81">
        <v>7.96</v>
      </c>
      <c r="I561" s="83" t="s">
        <v>1019</v>
      </c>
      <c r="J561">
        <f t="shared" si="57"/>
        <v>1.1225500000000002</v>
      </c>
      <c r="K561" s="4">
        <v>9.25</v>
      </c>
      <c r="L561" s="3">
        <f t="shared" si="58"/>
        <v>9.7125000000000004</v>
      </c>
      <c r="M561" s="83" t="s">
        <v>5631</v>
      </c>
      <c r="N561" s="3">
        <f t="shared" si="59"/>
        <v>29.9175</v>
      </c>
      <c r="O561" s="21">
        <v>2.3722222222222222E-3</v>
      </c>
      <c r="P561" s="21">
        <f t="shared" si="60"/>
        <v>2.4970760233918128E-3</v>
      </c>
      <c r="Q561" s="20">
        <v>1.0782828282828282E-3</v>
      </c>
      <c r="R561" s="20">
        <f t="shared" si="61"/>
        <v>8.4106060606060592E-4</v>
      </c>
      <c r="S561" s="75"/>
    </row>
    <row r="562" spans="1:19" x14ac:dyDescent="0.3">
      <c r="A562" s="79">
        <v>440</v>
      </c>
      <c r="B562" s="75"/>
      <c r="C562" s="94" t="str">
        <f t="shared" si="56"/>
        <v/>
      </c>
      <c r="D562" t="str">
        <f t="shared" si="62"/>
        <v/>
      </c>
      <c r="E562" s="81" t="s">
        <v>5160</v>
      </c>
      <c r="I562" s="75"/>
      <c r="J562" t="str">
        <f t="shared" si="57"/>
        <v/>
      </c>
      <c r="K562" s="4">
        <v>9.23</v>
      </c>
      <c r="L562" s="3">
        <f t="shared" si="58"/>
        <v>9.6915000000000013</v>
      </c>
      <c r="M562" s="83" t="s">
        <v>3139</v>
      </c>
      <c r="N562" s="3">
        <f t="shared" si="59"/>
        <v>29.865000000000002</v>
      </c>
      <c r="O562" s="21">
        <v>2.3737268518518517E-3</v>
      </c>
      <c r="P562" s="21">
        <f t="shared" si="60"/>
        <v>2.4986598440545809E-3</v>
      </c>
      <c r="Q562" s="20">
        <v>1.0789667508417507E-3</v>
      </c>
      <c r="R562" s="20">
        <f t="shared" si="61"/>
        <v>8.4159406565656556E-4</v>
      </c>
      <c r="S562" s="76" t="s">
        <v>3740</v>
      </c>
    </row>
    <row r="563" spans="1:19" x14ac:dyDescent="0.3">
      <c r="A563" s="79">
        <v>439</v>
      </c>
      <c r="B563" s="75"/>
      <c r="C563" s="94" t="str">
        <f t="shared" si="56"/>
        <v/>
      </c>
      <c r="D563" t="str">
        <f t="shared" si="62"/>
        <v/>
      </c>
      <c r="E563" s="81" t="s">
        <v>5160</v>
      </c>
      <c r="I563" s="75"/>
      <c r="J563" t="str">
        <f t="shared" si="57"/>
        <v/>
      </c>
      <c r="K563" s="4">
        <v>9.2200000000000006</v>
      </c>
      <c r="L563" s="3">
        <f t="shared" si="58"/>
        <v>9.6810000000000009</v>
      </c>
      <c r="M563" s="83" t="s">
        <v>5632</v>
      </c>
      <c r="N563" s="3">
        <f t="shared" si="59"/>
        <v>29.8125</v>
      </c>
      <c r="O563" s="21">
        <v>2.3751157407407406E-3</v>
      </c>
      <c r="P563" s="21">
        <f t="shared" si="60"/>
        <v>2.5001218323586743E-3</v>
      </c>
      <c r="Q563" s="20">
        <v>1.0795980639730638E-3</v>
      </c>
      <c r="R563" s="20">
        <f t="shared" si="61"/>
        <v>8.4208648989898978E-4</v>
      </c>
      <c r="S563" s="75"/>
    </row>
    <row r="564" spans="1:19" x14ac:dyDescent="0.3">
      <c r="A564" s="79">
        <v>438</v>
      </c>
      <c r="B564" s="76" t="s">
        <v>3888</v>
      </c>
      <c r="C564" s="94">
        <f t="shared" si="56"/>
        <v>9.32</v>
      </c>
      <c r="D564">
        <f t="shared" si="62"/>
        <v>7.97</v>
      </c>
      <c r="E564" s="81">
        <v>7.97</v>
      </c>
      <c r="I564" s="75"/>
      <c r="J564" t="str">
        <f t="shared" si="57"/>
        <v/>
      </c>
      <c r="K564" s="4">
        <v>9.1999999999999993</v>
      </c>
      <c r="L564" s="3">
        <f t="shared" si="58"/>
        <v>9.66</v>
      </c>
      <c r="M564" s="83" t="s">
        <v>5633</v>
      </c>
      <c r="N564" s="3">
        <f t="shared" si="59"/>
        <v>29.767499999999998</v>
      </c>
      <c r="O564" s="21">
        <v>2.3765046296296295E-3</v>
      </c>
      <c r="P564" s="21">
        <f t="shared" si="60"/>
        <v>2.5015838206627681E-3</v>
      </c>
      <c r="Q564" s="20">
        <v>1.0802293771043768E-3</v>
      </c>
      <c r="R564" s="20">
        <f t="shared" si="61"/>
        <v>8.4257891414141401E-4</v>
      </c>
      <c r="S564" s="75"/>
    </row>
    <row r="565" spans="1:19" x14ac:dyDescent="0.3">
      <c r="A565" s="79">
        <v>437</v>
      </c>
      <c r="B565" s="75"/>
      <c r="C565" s="94" t="str">
        <f t="shared" si="56"/>
        <v/>
      </c>
      <c r="D565" t="str">
        <f t="shared" si="62"/>
        <v/>
      </c>
      <c r="E565" s="81" t="s">
        <v>5160</v>
      </c>
      <c r="I565" s="75"/>
      <c r="J565" t="str">
        <f t="shared" si="57"/>
        <v/>
      </c>
      <c r="K565" s="4">
        <v>9.18</v>
      </c>
      <c r="L565" s="3">
        <f t="shared" si="58"/>
        <v>9.6389999999999993</v>
      </c>
      <c r="M565" s="83" t="s">
        <v>5634</v>
      </c>
      <c r="N565" s="3">
        <f t="shared" si="59"/>
        <v>29.714999999999996</v>
      </c>
      <c r="O565" s="21">
        <v>2.3780092592592594E-3</v>
      </c>
      <c r="P565" s="21">
        <f t="shared" si="60"/>
        <v>2.5031676413255362E-3</v>
      </c>
      <c r="Q565" s="20">
        <v>1.0809132996632996E-3</v>
      </c>
      <c r="R565" s="20">
        <f t="shared" si="61"/>
        <v>8.4311237373737365E-4</v>
      </c>
      <c r="S565" s="76" t="s">
        <v>4815</v>
      </c>
    </row>
    <row r="566" spans="1:19" x14ac:dyDescent="0.3">
      <c r="A566" s="79">
        <v>436</v>
      </c>
      <c r="B566" s="76" t="s">
        <v>3885</v>
      </c>
      <c r="C566" s="94">
        <f t="shared" si="56"/>
        <v>9.33</v>
      </c>
      <c r="D566">
        <f t="shared" si="62"/>
        <v>7.9799999999999995</v>
      </c>
      <c r="E566" s="81">
        <v>7.9799999999999995</v>
      </c>
      <c r="I566" s="75"/>
      <c r="J566" t="str">
        <f t="shared" si="57"/>
        <v/>
      </c>
      <c r="K566" s="4">
        <v>9.17</v>
      </c>
      <c r="L566" s="3">
        <f t="shared" si="58"/>
        <v>9.6285000000000007</v>
      </c>
      <c r="M566" s="83" t="s">
        <v>3120</v>
      </c>
      <c r="N566" s="3">
        <f t="shared" si="59"/>
        <v>29.662499999999998</v>
      </c>
      <c r="O566" s="21">
        <v>2.3793981481481483E-3</v>
      </c>
      <c r="P566" s="21">
        <f t="shared" si="60"/>
        <v>2.5046296296296301E-3</v>
      </c>
      <c r="Q566" s="20">
        <v>1.0815446127946128E-3</v>
      </c>
      <c r="R566" s="20">
        <f t="shared" si="61"/>
        <v>8.4360479797979798E-4</v>
      </c>
      <c r="S566" s="75"/>
    </row>
    <row r="567" spans="1:19" x14ac:dyDescent="0.3">
      <c r="A567" s="79">
        <v>435</v>
      </c>
      <c r="B567" s="76" t="s">
        <v>4846</v>
      </c>
      <c r="C567" s="94">
        <f t="shared" si="56"/>
        <v>9.34</v>
      </c>
      <c r="D567">
        <f t="shared" si="62"/>
        <v>7.98</v>
      </c>
      <c r="E567" s="81">
        <v>7.98</v>
      </c>
      <c r="I567" s="75"/>
      <c r="J567" t="str">
        <f t="shared" si="57"/>
        <v/>
      </c>
      <c r="K567" s="4">
        <v>9.15</v>
      </c>
      <c r="L567" s="3">
        <f t="shared" si="58"/>
        <v>9.6074999999999999</v>
      </c>
      <c r="M567" s="83" t="s">
        <v>5635</v>
      </c>
      <c r="N567" s="3">
        <f t="shared" si="59"/>
        <v>29.61</v>
      </c>
      <c r="O567" s="21">
        <v>2.3807870370370372E-3</v>
      </c>
      <c r="P567" s="21">
        <f t="shared" si="60"/>
        <v>2.5060916179337235E-3</v>
      </c>
      <c r="Q567" s="20">
        <v>1.0821759259259259E-3</v>
      </c>
      <c r="R567" s="20">
        <f t="shared" si="61"/>
        <v>8.4409722222222221E-4</v>
      </c>
      <c r="S567" s="75"/>
    </row>
    <row r="568" spans="1:19" x14ac:dyDescent="0.3">
      <c r="A568" s="79">
        <v>434</v>
      </c>
      <c r="B568" s="75"/>
      <c r="C568" s="94" t="str">
        <f t="shared" si="56"/>
        <v/>
      </c>
      <c r="D568" t="str">
        <f t="shared" si="62"/>
        <v/>
      </c>
      <c r="E568" s="81" t="s">
        <v>5160</v>
      </c>
      <c r="I568" s="83" t="s">
        <v>1037</v>
      </c>
      <c r="J568">
        <f t="shared" si="57"/>
        <v>1.1154000000000002</v>
      </c>
      <c r="K568" s="4">
        <v>9.1300000000000008</v>
      </c>
      <c r="L568" s="3">
        <f t="shared" si="58"/>
        <v>9.5865000000000009</v>
      </c>
      <c r="M568" s="83" t="s">
        <v>5636</v>
      </c>
      <c r="N568" s="3">
        <f t="shared" si="59"/>
        <v>29.557499999999997</v>
      </c>
      <c r="O568" s="21">
        <v>2.3822916666666667E-3</v>
      </c>
      <c r="P568" s="21">
        <f t="shared" si="60"/>
        <v>2.5076754385964912E-3</v>
      </c>
      <c r="Q568" s="20">
        <v>1.0828598484848484E-3</v>
      </c>
      <c r="R568" s="20">
        <f t="shared" si="61"/>
        <v>8.4463068181818174E-4</v>
      </c>
      <c r="S568" s="75"/>
    </row>
    <row r="569" spans="1:19" x14ac:dyDescent="0.3">
      <c r="A569" s="79">
        <v>433</v>
      </c>
      <c r="B569" s="76" t="s">
        <v>3882</v>
      </c>
      <c r="C569" s="94">
        <f t="shared" si="56"/>
        <v>9.35</v>
      </c>
      <c r="D569">
        <f t="shared" si="62"/>
        <v>7.99</v>
      </c>
      <c r="E569" s="81">
        <v>7.99</v>
      </c>
      <c r="I569" s="75"/>
      <c r="J569" t="str">
        <f t="shared" si="57"/>
        <v/>
      </c>
      <c r="K569" s="4">
        <v>9.1199999999999992</v>
      </c>
      <c r="L569" s="3">
        <f t="shared" si="58"/>
        <v>9.5759999999999987</v>
      </c>
      <c r="M569" s="83" t="s">
        <v>3129</v>
      </c>
      <c r="N569" s="3">
        <f t="shared" si="59"/>
        <v>29.505000000000003</v>
      </c>
      <c r="O569" s="21">
        <v>2.3836805555555556E-3</v>
      </c>
      <c r="P569" s="21">
        <f t="shared" si="60"/>
        <v>2.509137426900585E-3</v>
      </c>
      <c r="Q569" s="20">
        <v>1.0834911616161614E-3</v>
      </c>
      <c r="R569" s="20">
        <f t="shared" si="61"/>
        <v>8.4512310606060597E-4</v>
      </c>
      <c r="S569" s="76" t="s">
        <v>3736</v>
      </c>
    </row>
    <row r="570" spans="1:19" x14ac:dyDescent="0.3">
      <c r="A570" s="79">
        <v>432</v>
      </c>
      <c r="B570" s="75"/>
      <c r="C570" s="94" t="str">
        <f t="shared" si="56"/>
        <v/>
      </c>
      <c r="D570" t="str">
        <f t="shared" si="62"/>
        <v/>
      </c>
      <c r="E570" s="81" t="s">
        <v>5160</v>
      </c>
      <c r="I570" s="75"/>
      <c r="J570" t="str">
        <f t="shared" si="57"/>
        <v/>
      </c>
      <c r="K570" s="4">
        <v>9.1</v>
      </c>
      <c r="L570" s="3">
        <f t="shared" si="58"/>
        <v>9.5549999999999997</v>
      </c>
      <c r="M570" s="83" t="s">
        <v>5637</v>
      </c>
      <c r="N570" s="3">
        <f t="shared" si="59"/>
        <v>29.452500000000001</v>
      </c>
      <c r="O570" s="21">
        <v>2.3851851851851851E-3</v>
      </c>
      <c r="P570" s="21">
        <f t="shared" si="60"/>
        <v>2.5107212475633527E-3</v>
      </c>
      <c r="Q570" s="20">
        <v>1.0841750841750839E-3</v>
      </c>
      <c r="R570" s="20">
        <f t="shared" si="61"/>
        <v>8.456565656565655E-4</v>
      </c>
      <c r="S570" s="75"/>
    </row>
    <row r="571" spans="1:19" x14ac:dyDescent="0.3">
      <c r="A571" s="79">
        <v>431</v>
      </c>
      <c r="B571" s="75"/>
      <c r="C571" s="94" t="str">
        <f t="shared" si="56"/>
        <v/>
      </c>
      <c r="D571" t="str">
        <f t="shared" si="62"/>
        <v/>
      </c>
      <c r="E571" s="81" t="s">
        <v>5160</v>
      </c>
      <c r="I571" s="75"/>
      <c r="J571" t="str">
        <f t="shared" si="57"/>
        <v/>
      </c>
      <c r="K571" s="4">
        <v>9.08</v>
      </c>
      <c r="L571" s="3">
        <f t="shared" si="58"/>
        <v>9.5340000000000007</v>
      </c>
      <c r="M571" s="83" t="s">
        <v>3171</v>
      </c>
      <c r="N571" s="3">
        <f t="shared" si="59"/>
        <v>29.400000000000002</v>
      </c>
      <c r="O571" s="21">
        <v>2.3865740740740739E-3</v>
      </c>
      <c r="P571" s="21">
        <f t="shared" si="60"/>
        <v>2.5121832358674465E-3</v>
      </c>
      <c r="Q571" s="20">
        <v>1.0848063973063972E-3</v>
      </c>
      <c r="R571" s="20">
        <f t="shared" si="61"/>
        <v>8.4614898989898984E-4</v>
      </c>
      <c r="S571" s="76" t="s">
        <v>3731</v>
      </c>
    </row>
    <row r="572" spans="1:19" x14ac:dyDescent="0.3">
      <c r="A572" s="79">
        <v>430</v>
      </c>
      <c r="B572" s="76" t="s">
        <v>3877</v>
      </c>
      <c r="C572" s="94">
        <f t="shared" si="56"/>
        <v>9.36</v>
      </c>
      <c r="D572">
        <f t="shared" si="62"/>
        <v>8</v>
      </c>
      <c r="E572" s="81">
        <v>8</v>
      </c>
      <c r="I572" s="75"/>
      <c r="J572" t="str">
        <f t="shared" si="57"/>
        <v/>
      </c>
      <c r="K572" s="4">
        <v>9.07</v>
      </c>
      <c r="L572" s="3">
        <f t="shared" si="58"/>
        <v>9.5235000000000003</v>
      </c>
      <c r="M572" s="83" t="s">
        <v>3140</v>
      </c>
      <c r="N572" s="3">
        <f t="shared" si="59"/>
        <v>29.347500000000004</v>
      </c>
      <c r="O572" s="21">
        <v>2.3880787037037035E-3</v>
      </c>
      <c r="P572" s="21">
        <f t="shared" si="60"/>
        <v>2.5137670565302142E-3</v>
      </c>
      <c r="Q572" s="20">
        <v>1.0854903198653197E-3</v>
      </c>
      <c r="R572" s="20">
        <f t="shared" si="61"/>
        <v>8.4668244949494937E-4</v>
      </c>
      <c r="S572" s="75"/>
    </row>
    <row r="573" spans="1:19" x14ac:dyDescent="0.3">
      <c r="A573" s="79">
        <v>429</v>
      </c>
      <c r="B573" s="75"/>
      <c r="C573" s="94" t="str">
        <f t="shared" si="56"/>
        <v/>
      </c>
      <c r="D573" t="str">
        <f t="shared" si="62"/>
        <v/>
      </c>
      <c r="E573" s="81" t="s">
        <v>5160</v>
      </c>
      <c r="I573" s="75"/>
      <c r="J573" t="str">
        <f t="shared" si="57"/>
        <v/>
      </c>
      <c r="K573" s="4">
        <v>9.0500000000000007</v>
      </c>
      <c r="L573" s="3">
        <f t="shared" si="58"/>
        <v>9.5025000000000013</v>
      </c>
      <c r="M573" s="83" t="s">
        <v>5638</v>
      </c>
      <c r="N573" s="3">
        <f t="shared" si="59"/>
        <v>29.295000000000002</v>
      </c>
      <c r="O573" s="21">
        <v>2.3894675925925923E-3</v>
      </c>
      <c r="P573" s="21">
        <f t="shared" si="60"/>
        <v>2.515229044834308E-3</v>
      </c>
      <c r="Q573" s="20">
        <v>1.0861216329966328E-3</v>
      </c>
      <c r="R573" s="20">
        <f t="shared" si="61"/>
        <v>8.4717487373737349E-4</v>
      </c>
      <c r="S573" s="76" t="s">
        <v>5133</v>
      </c>
    </row>
    <row r="574" spans="1:19" x14ac:dyDescent="0.3">
      <c r="A574" s="79">
        <v>428</v>
      </c>
      <c r="B574" s="76" t="s">
        <v>5124</v>
      </c>
      <c r="C574" s="94">
        <f t="shared" si="56"/>
        <v>9.3699999999999992</v>
      </c>
      <c r="D574">
        <f t="shared" si="62"/>
        <v>8.01</v>
      </c>
      <c r="E574" s="81">
        <v>8.01</v>
      </c>
      <c r="I574" s="75"/>
      <c r="J574" t="str">
        <f t="shared" si="57"/>
        <v/>
      </c>
      <c r="K574" s="4">
        <v>9.0299999999999994</v>
      </c>
      <c r="L574" s="3">
        <f t="shared" si="58"/>
        <v>9.4814999999999987</v>
      </c>
      <c r="M574" s="83" t="s">
        <v>3183</v>
      </c>
      <c r="N574" s="3">
        <f t="shared" si="59"/>
        <v>29.2425</v>
      </c>
      <c r="O574" s="21">
        <v>2.3908564814814812E-3</v>
      </c>
      <c r="P574" s="21">
        <f t="shared" si="60"/>
        <v>2.5166910331384015E-3</v>
      </c>
      <c r="Q574" s="20">
        <v>1.086752946127946E-3</v>
      </c>
      <c r="R574" s="20">
        <f t="shared" si="61"/>
        <v>8.4766729797979793E-4</v>
      </c>
      <c r="S574" s="75"/>
    </row>
    <row r="575" spans="1:19" x14ac:dyDescent="0.3">
      <c r="A575" s="79">
        <v>427</v>
      </c>
      <c r="B575" s="75"/>
      <c r="C575" s="94" t="str">
        <f t="shared" si="56"/>
        <v/>
      </c>
      <c r="D575" t="str">
        <f t="shared" si="62"/>
        <v/>
      </c>
      <c r="E575" s="81" t="s">
        <v>5160</v>
      </c>
      <c r="I575" s="75"/>
      <c r="J575" t="str">
        <f t="shared" si="57"/>
        <v/>
      </c>
      <c r="K575" s="4">
        <v>9.02</v>
      </c>
      <c r="L575" s="3">
        <f t="shared" si="58"/>
        <v>9.4710000000000001</v>
      </c>
      <c r="M575" s="83" t="s">
        <v>5639</v>
      </c>
      <c r="N575" s="3">
        <f t="shared" si="59"/>
        <v>29.197499999999998</v>
      </c>
      <c r="O575" s="21">
        <v>2.3923611111111112E-3</v>
      </c>
      <c r="P575" s="21">
        <f t="shared" si="60"/>
        <v>2.5182748538011696E-3</v>
      </c>
      <c r="Q575" s="20">
        <v>1.0874368686868685E-3</v>
      </c>
      <c r="R575" s="20">
        <f t="shared" si="61"/>
        <v>8.4820075757575746E-4</v>
      </c>
      <c r="S575" s="75"/>
    </row>
    <row r="576" spans="1:19" x14ac:dyDescent="0.3">
      <c r="A576" s="79">
        <v>426</v>
      </c>
      <c r="B576" s="75"/>
      <c r="C576" s="94" t="str">
        <f t="shared" si="56"/>
        <v/>
      </c>
      <c r="D576" t="str">
        <f t="shared" si="62"/>
        <v/>
      </c>
      <c r="E576" s="81" t="s">
        <v>5160</v>
      </c>
      <c r="I576" s="83" t="s">
        <v>1055</v>
      </c>
      <c r="J576">
        <f t="shared" si="57"/>
        <v>1.10825</v>
      </c>
      <c r="K576" s="4">
        <v>9</v>
      </c>
      <c r="L576" s="3">
        <f t="shared" si="58"/>
        <v>9.4499999999999993</v>
      </c>
      <c r="M576" s="83" t="s">
        <v>5640</v>
      </c>
      <c r="N576" s="3">
        <f t="shared" si="59"/>
        <v>29.145</v>
      </c>
      <c r="O576" s="21">
        <v>2.3938657407407407E-3</v>
      </c>
      <c r="P576" s="21">
        <f t="shared" si="60"/>
        <v>2.5198586744639376E-3</v>
      </c>
      <c r="Q576" s="20">
        <v>1.088120791245791E-3</v>
      </c>
      <c r="R576" s="20">
        <f t="shared" si="61"/>
        <v>8.4873421717171699E-4</v>
      </c>
      <c r="S576" s="75"/>
    </row>
    <row r="577" spans="1:19" x14ac:dyDescent="0.3">
      <c r="A577" s="79">
        <v>425</v>
      </c>
      <c r="B577" s="76" t="s">
        <v>3873</v>
      </c>
      <c r="C577" s="94">
        <f t="shared" si="56"/>
        <v>9.379999999999999</v>
      </c>
      <c r="D577">
        <f t="shared" si="62"/>
        <v>8.02</v>
      </c>
      <c r="E577" s="81">
        <v>8.02</v>
      </c>
      <c r="I577" s="75"/>
      <c r="J577" t="str">
        <f t="shared" si="57"/>
        <v/>
      </c>
      <c r="K577" s="4">
        <v>8.98</v>
      </c>
      <c r="L577" s="3">
        <f t="shared" si="58"/>
        <v>9.4290000000000003</v>
      </c>
      <c r="M577" s="83" t="s">
        <v>3194</v>
      </c>
      <c r="N577" s="3">
        <f t="shared" si="59"/>
        <v>29.092500000000001</v>
      </c>
      <c r="O577" s="21">
        <v>2.3952546296296296E-3</v>
      </c>
      <c r="P577" s="21">
        <f t="shared" si="60"/>
        <v>2.5213206627680311E-3</v>
      </c>
      <c r="Q577" s="20">
        <v>1.0887521043771043E-3</v>
      </c>
      <c r="R577" s="20">
        <f t="shared" si="61"/>
        <v>8.4922664141414133E-4</v>
      </c>
      <c r="S577" s="76" t="s">
        <v>3726</v>
      </c>
    </row>
    <row r="578" spans="1:19" x14ac:dyDescent="0.3">
      <c r="A578" s="79">
        <v>424</v>
      </c>
      <c r="B578" s="76" t="s">
        <v>4842</v>
      </c>
      <c r="C578" s="94">
        <f t="shared" si="56"/>
        <v>9.39</v>
      </c>
      <c r="D578">
        <f t="shared" si="62"/>
        <v>8.0299999999999994</v>
      </c>
      <c r="E578" s="81">
        <v>8.0299999999999994</v>
      </c>
      <c r="I578" s="75"/>
      <c r="J578" t="str">
        <f t="shared" si="57"/>
        <v/>
      </c>
      <c r="K578" s="4">
        <v>8.9700000000000006</v>
      </c>
      <c r="L578" s="3">
        <f t="shared" si="58"/>
        <v>9.4184999999999999</v>
      </c>
      <c r="M578" s="83" t="s">
        <v>5641</v>
      </c>
      <c r="N578" s="3">
        <f t="shared" si="59"/>
        <v>29.04</v>
      </c>
      <c r="O578" s="21">
        <v>2.3967592592592591E-3</v>
      </c>
      <c r="P578" s="21">
        <f t="shared" si="60"/>
        <v>2.5229044834307992E-3</v>
      </c>
      <c r="Q578" s="20">
        <v>1.0894360269360268E-3</v>
      </c>
      <c r="R578" s="20">
        <f t="shared" si="61"/>
        <v>8.4976010101010086E-4</v>
      </c>
      <c r="S578" s="75"/>
    </row>
    <row r="579" spans="1:19" x14ac:dyDescent="0.3">
      <c r="A579" s="79">
        <v>423</v>
      </c>
      <c r="B579" s="75"/>
      <c r="C579" s="94" t="str">
        <f t="shared" ref="C579:C642" si="63">IF(B579="","",ROUNDUP(B579/0.9,2))</f>
        <v/>
      </c>
      <c r="D579" t="str">
        <f t="shared" si="62"/>
        <v/>
      </c>
      <c r="E579" s="81" t="s">
        <v>5160</v>
      </c>
      <c r="I579" s="75"/>
      <c r="J579" t="str">
        <f t="shared" ref="J579:J642" si="64">IF(I579="","",I579-I579*0.285)</f>
        <v/>
      </c>
      <c r="K579" s="4">
        <v>8.9499999999999993</v>
      </c>
      <c r="L579" s="3">
        <f t="shared" ref="L579:L642" si="65">IF(K579="","",K579+K579*0.05)</f>
        <v>9.3974999999999991</v>
      </c>
      <c r="M579" s="83" t="s">
        <v>5642</v>
      </c>
      <c r="N579" s="3">
        <f t="shared" ref="N579:N642" si="66">IF(M579="","",M579-M579*0.25)</f>
        <v>28.987499999999997</v>
      </c>
      <c r="O579" s="21">
        <v>2.3981481481481479E-3</v>
      </c>
      <c r="P579" s="21">
        <f t="shared" ref="P579:P642" si="67">O579/0.95</f>
        <v>2.5243664717348926E-3</v>
      </c>
      <c r="Q579" s="20">
        <v>1.0900673400673399E-3</v>
      </c>
      <c r="R579" s="20">
        <f t="shared" ref="R579:R642" si="68">(Q579/5)*3.9</f>
        <v>8.5025252525252498E-4</v>
      </c>
      <c r="S579" s="76" t="s">
        <v>4812</v>
      </c>
    </row>
    <row r="580" spans="1:19" x14ac:dyDescent="0.3">
      <c r="A580" s="79">
        <v>422</v>
      </c>
      <c r="B580" s="76" t="s">
        <v>3870</v>
      </c>
      <c r="C580" s="94">
        <f t="shared" si="63"/>
        <v>9.4</v>
      </c>
      <c r="D580">
        <f t="shared" si="62"/>
        <v>8.0399999999999991</v>
      </c>
      <c r="E580" s="81">
        <v>8.0399999999999991</v>
      </c>
      <c r="I580" s="75"/>
      <c r="J580" t="str">
        <f t="shared" si="64"/>
        <v/>
      </c>
      <c r="K580" s="4">
        <v>8.93</v>
      </c>
      <c r="L580" s="3">
        <f t="shared" si="65"/>
        <v>9.3765000000000001</v>
      </c>
      <c r="M580" s="83" t="s">
        <v>3205</v>
      </c>
      <c r="N580" s="3">
        <f t="shared" si="66"/>
        <v>28.934999999999999</v>
      </c>
      <c r="O580" s="21">
        <v>2.3996527777777775E-3</v>
      </c>
      <c r="P580" s="21">
        <f t="shared" si="67"/>
        <v>2.5259502923976607E-3</v>
      </c>
      <c r="Q580" s="20">
        <v>1.0907512626262624E-3</v>
      </c>
      <c r="R580" s="20">
        <f t="shared" si="68"/>
        <v>8.5078598484848462E-4</v>
      </c>
      <c r="S580" s="75"/>
    </row>
    <row r="581" spans="1:19" x14ac:dyDescent="0.3">
      <c r="A581" s="79">
        <v>421</v>
      </c>
      <c r="B581" s="75"/>
      <c r="C581" s="94" t="str">
        <f t="shared" si="63"/>
        <v/>
      </c>
      <c r="D581" t="str">
        <f t="shared" ref="D581:D644" si="69">IF(B581="","",ROUNDUP(B581*0.95,2))</f>
        <v/>
      </c>
      <c r="E581" s="81" t="s">
        <v>5160</v>
      </c>
      <c r="I581" s="75"/>
      <c r="J581" t="str">
        <f t="shared" si="64"/>
        <v/>
      </c>
      <c r="K581" s="4">
        <v>8.92</v>
      </c>
      <c r="L581" s="3">
        <f t="shared" si="65"/>
        <v>9.3659999999999997</v>
      </c>
      <c r="M581" s="83" t="s">
        <v>5643</v>
      </c>
      <c r="N581" s="3">
        <f t="shared" si="66"/>
        <v>28.8825</v>
      </c>
      <c r="O581" s="21">
        <v>2.4010416666666663E-3</v>
      </c>
      <c r="P581" s="21">
        <f t="shared" si="67"/>
        <v>2.5274122807017541E-3</v>
      </c>
      <c r="Q581" s="20">
        <v>1.0913825757575756E-3</v>
      </c>
      <c r="R581" s="20">
        <f t="shared" si="68"/>
        <v>8.5127840909090906E-4</v>
      </c>
      <c r="S581" s="75"/>
    </row>
    <row r="582" spans="1:19" x14ac:dyDescent="0.3">
      <c r="A582" s="79">
        <v>420</v>
      </c>
      <c r="B582" s="76" t="s">
        <v>3866</v>
      </c>
      <c r="C582" s="94">
        <f t="shared" si="63"/>
        <v>9.42</v>
      </c>
      <c r="D582">
        <f t="shared" si="69"/>
        <v>8.0499999999999989</v>
      </c>
      <c r="E582" s="81">
        <v>8.0499999999999989</v>
      </c>
      <c r="I582" s="75"/>
      <c r="J582" t="str">
        <f t="shared" si="64"/>
        <v/>
      </c>
      <c r="K582" s="4">
        <v>8.9</v>
      </c>
      <c r="L582" s="3">
        <f t="shared" si="65"/>
        <v>9.3450000000000006</v>
      </c>
      <c r="M582" s="83" t="s">
        <v>5644</v>
      </c>
      <c r="N582" s="3">
        <f t="shared" si="66"/>
        <v>28.83</v>
      </c>
      <c r="O582" s="21">
        <v>2.4025462962962963E-3</v>
      </c>
      <c r="P582" s="21">
        <f t="shared" si="67"/>
        <v>2.5289961013645226E-3</v>
      </c>
      <c r="Q582" s="20">
        <v>1.0920664983164981E-3</v>
      </c>
      <c r="R582" s="20">
        <f t="shared" si="68"/>
        <v>8.5181186868686859E-4</v>
      </c>
      <c r="S582" s="76" t="s">
        <v>3722</v>
      </c>
    </row>
    <row r="583" spans="1:19" x14ac:dyDescent="0.3">
      <c r="A583" s="79">
        <v>419</v>
      </c>
      <c r="B583" s="75"/>
      <c r="C583" s="94" t="str">
        <f t="shared" si="63"/>
        <v/>
      </c>
      <c r="D583" t="str">
        <f t="shared" si="69"/>
        <v/>
      </c>
      <c r="E583" s="81" t="s">
        <v>5160</v>
      </c>
      <c r="I583" s="83" t="s">
        <v>1070</v>
      </c>
      <c r="J583">
        <f t="shared" si="64"/>
        <v>1.1011000000000002</v>
      </c>
      <c r="K583" s="4">
        <v>8.8800000000000008</v>
      </c>
      <c r="L583" s="3">
        <f t="shared" si="65"/>
        <v>9.3240000000000016</v>
      </c>
      <c r="M583" s="83" t="s">
        <v>3216</v>
      </c>
      <c r="N583" s="3">
        <f t="shared" si="66"/>
        <v>28.777499999999996</v>
      </c>
      <c r="O583" s="21">
        <v>2.4039351851851852E-3</v>
      </c>
      <c r="P583" s="21">
        <f t="shared" si="67"/>
        <v>2.530458089668616E-3</v>
      </c>
      <c r="Q583" s="20">
        <v>1.0926978114478114E-3</v>
      </c>
      <c r="R583" s="20">
        <f t="shared" si="68"/>
        <v>8.5230429292929293E-4</v>
      </c>
      <c r="S583" s="75"/>
    </row>
    <row r="584" spans="1:19" x14ac:dyDescent="0.3">
      <c r="A584" s="79">
        <v>418</v>
      </c>
      <c r="B584" s="75"/>
      <c r="C584" s="94" t="str">
        <f t="shared" si="63"/>
        <v/>
      </c>
      <c r="D584" t="str">
        <f t="shared" si="69"/>
        <v/>
      </c>
      <c r="E584" s="81" t="s">
        <v>5160</v>
      </c>
      <c r="I584" s="75"/>
      <c r="J584" t="str">
        <f t="shared" si="64"/>
        <v/>
      </c>
      <c r="K584" s="4">
        <v>8.8699999999999992</v>
      </c>
      <c r="L584" s="3">
        <f t="shared" si="65"/>
        <v>9.3134999999999994</v>
      </c>
      <c r="M584" s="83" t="s">
        <v>5645</v>
      </c>
      <c r="N584" s="3">
        <f t="shared" si="66"/>
        <v>28.724999999999998</v>
      </c>
      <c r="O584" s="21">
        <v>2.4054398148148147E-3</v>
      </c>
      <c r="P584" s="21">
        <f t="shared" si="67"/>
        <v>2.5320419103313841E-3</v>
      </c>
      <c r="Q584" s="20">
        <v>1.0933817340067339E-3</v>
      </c>
      <c r="R584" s="20">
        <f t="shared" si="68"/>
        <v>8.5283775252525246E-4</v>
      </c>
      <c r="S584" s="75"/>
    </row>
    <row r="585" spans="1:19" x14ac:dyDescent="0.3">
      <c r="A585" s="79">
        <v>417</v>
      </c>
      <c r="B585" s="76" t="s">
        <v>4837</v>
      </c>
      <c r="C585" s="94">
        <f t="shared" si="63"/>
        <v>9.43</v>
      </c>
      <c r="D585">
        <f t="shared" si="69"/>
        <v>8.06</v>
      </c>
      <c r="E585" s="81">
        <v>8.06</v>
      </c>
      <c r="I585" s="75"/>
      <c r="J585" t="str">
        <f t="shared" si="64"/>
        <v/>
      </c>
      <c r="K585" s="4">
        <v>8.85</v>
      </c>
      <c r="L585" s="3">
        <f t="shared" si="65"/>
        <v>9.2925000000000004</v>
      </c>
      <c r="M585" s="83" t="s">
        <v>5646</v>
      </c>
      <c r="N585" s="3">
        <f t="shared" si="66"/>
        <v>28.672499999999999</v>
      </c>
      <c r="O585" s="21">
        <v>2.4069444444444442E-3</v>
      </c>
      <c r="P585" s="21">
        <f t="shared" si="67"/>
        <v>2.5336257309941518E-3</v>
      </c>
      <c r="Q585" s="20">
        <v>1.0940656565656564E-3</v>
      </c>
      <c r="R585" s="20">
        <f t="shared" si="68"/>
        <v>8.5337121212121199E-4</v>
      </c>
      <c r="S585" s="76" t="s">
        <v>3717</v>
      </c>
    </row>
    <row r="586" spans="1:19" x14ac:dyDescent="0.3">
      <c r="A586" s="79">
        <v>416</v>
      </c>
      <c r="B586" s="76" t="s">
        <v>3863</v>
      </c>
      <c r="C586" s="94">
        <f t="shared" si="63"/>
        <v>9.44</v>
      </c>
      <c r="D586">
        <f t="shared" si="69"/>
        <v>8.07</v>
      </c>
      <c r="E586" s="81">
        <v>8.07</v>
      </c>
      <c r="I586" s="75"/>
      <c r="J586" t="str">
        <f t="shared" si="64"/>
        <v/>
      </c>
      <c r="K586" s="4">
        <v>8.83</v>
      </c>
      <c r="L586" s="3">
        <f t="shared" si="65"/>
        <v>9.2714999999999996</v>
      </c>
      <c r="M586" s="83" t="s">
        <v>5647</v>
      </c>
      <c r="N586" s="3">
        <f t="shared" si="66"/>
        <v>28.619999999999997</v>
      </c>
      <c r="O586" s="21">
        <v>2.4083333333333335E-3</v>
      </c>
      <c r="P586" s="21">
        <f t="shared" si="67"/>
        <v>2.5350877192982461E-3</v>
      </c>
      <c r="Q586" s="20">
        <v>1.0946969696969697E-3</v>
      </c>
      <c r="R586" s="20">
        <f t="shared" si="68"/>
        <v>8.5386363636363633E-4</v>
      </c>
      <c r="S586" s="75"/>
    </row>
    <row r="587" spans="1:19" x14ac:dyDescent="0.3">
      <c r="A587" s="79">
        <v>415</v>
      </c>
      <c r="B587" s="75"/>
      <c r="C587" s="94" t="str">
        <f t="shared" si="63"/>
        <v/>
      </c>
      <c r="D587" t="str">
        <f t="shared" si="69"/>
        <v/>
      </c>
      <c r="E587" s="81" t="s">
        <v>5160</v>
      </c>
      <c r="I587" s="75"/>
      <c r="J587" t="str">
        <f t="shared" si="64"/>
        <v/>
      </c>
      <c r="K587" s="4">
        <v>8.82</v>
      </c>
      <c r="L587" s="3">
        <f t="shared" si="65"/>
        <v>9.261000000000001</v>
      </c>
      <c r="M587" s="83" t="s">
        <v>3195</v>
      </c>
      <c r="N587" s="3">
        <f t="shared" si="66"/>
        <v>28.567500000000003</v>
      </c>
      <c r="O587" s="21">
        <v>2.409837962962963E-3</v>
      </c>
      <c r="P587" s="21">
        <f t="shared" si="67"/>
        <v>2.5366715399610137E-3</v>
      </c>
      <c r="Q587" s="20">
        <v>1.0953808922558922E-3</v>
      </c>
      <c r="R587" s="20">
        <f t="shared" si="68"/>
        <v>8.5439709595959586E-4</v>
      </c>
      <c r="S587" s="76" t="s">
        <v>5134</v>
      </c>
    </row>
    <row r="588" spans="1:19" x14ac:dyDescent="0.3">
      <c r="A588" s="79">
        <v>414</v>
      </c>
      <c r="B588" s="76" t="s">
        <v>3859</v>
      </c>
      <c r="C588" s="94">
        <f t="shared" si="63"/>
        <v>9.4499999999999993</v>
      </c>
      <c r="D588">
        <f t="shared" si="69"/>
        <v>8.08</v>
      </c>
      <c r="E588" s="81">
        <v>8.08</v>
      </c>
      <c r="I588" s="75"/>
      <c r="J588" t="str">
        <f t="shared" si="64"/>
        <v/>
      </c>
      <c r="K588" s="4">
        <v>8.8000000000000007</v>
      </c>
      <c r="L588" s="3">
        <f t="shared" si="65"/>
        <v>9.24</v>
      </c>
      <c r="M588" s="83" t="s">
        <v>5648</v>
      </c>
      <c r="N588" s="3">
        <f t="shared" si="66"/>
        <v>28.515000000000001</v>
      </c>
      <c r="O588" s="21">
        <v>2.411342592592593E-3</v>
      </c>
      <c r="P588" s="21">
        <f t="shared" si="67"/>
        <v>2.5382553606237823E-3</v>
      </c>
      <c r="Q588" s="20">
        <v>1.0960648148148149E-3</v>
      </c>
      <c r="R588" s="20">
        <f t="shared" si="68"/>
        <v>8.5493055555555561E-4</v>
      </c>
      <c r="S588" s="75"/>
    </row>
    <row r="589" spans="1:19" x14ac:dyDescent="0.3">
      <c r="A589" s="79">
        <v>413</v>
      </c>
      <c r="B589" s="75"/>
      <c r="C589" s="94" t="str">
        <f t="shared" si="63"/>
        <v/>
      </c>
      <c r="D589" t="str">
        <f t="shared" si="69"/>
        <v/>
      </c>
      <c r="E589" s="81" t="s">
        <v>5160</v>
      </c>
      <c r="I589" s="75"/>
      <c r="J589" t="str">
        <f t="shared" si="64"/>
        <v/>
      </c>
      <c r="K589" s="4">
        <v>8.7799999999999994</v>
      </c>
      <c r="L589" s="3">
        <f t="shared" si="65"/>
        <v>9.2189999999999994</v>
      </c>
      <c r="M589" s="83" t="s">
        <v>5649</v>
      </c>
      <c r="N589" s="3">
        <f t="shared" si="66"/>
        <v>28.462500000000002</v>
      </c>
      <c r="O589" s="21">
        <v>2.4127314814814818E-3</v>
      </c>
      <c r="P589" s="21">
        <f t="shared" si="67"/>
        <v>2.5397173489278757E-3</v>
      </c>
      <c r="Q589" s="20">
        <v>1.096696127946128E-3</v>
      </c>
      <c r="R589" s="20">
        <f t="shared" si="68"/>
        <v>8.5542297979797973E-4</v>
      </c>
      <c r="S589" s="76" t="s">
        <v>3712</v>
      </c>
    </row>
    <row r="590" spans="1:19" x14ac:dyDescent="0.3">
      <c r="A590" s="79">
        <v>412</v>
      </c>
      <c r="B590" s="76" t="s">
        <v>4838</v>
      </c>
      <c r="C590" s="94">
        <f t="shared" si="63"/>
        <v>9.4599999999999991</v>
      </c>
      <c r="D590">
        <f t="shared" si="69"/>
        <v>8.09</v>
      </c>
      <c r="E590" s="81">
        <v>8.09</v>
      </c>
      <c r="I590" s="75"/>
      <c r="J590" t="str">
        <f t="shared" si="64"/>
        <v/>
      </c>
      <c r="K590" s="4">
        <v>8.77</v>
      </c>
      <c r="L590" s="3">
        <f t="shared" si="65"/>
        <v>9.208499999999999</v>
      </c>
      <c r="M590" s="83" t="s">
        <v>5650</v>
      </c>
      <c r="N590" s="3">
        <f t="shared" si="66"/>
        <v>28.4175</v>
      </c>
      <c r="O590" s="21">
        <v>2.4142361111111114E-3</v>
      </c>
      <c r="P590" s="21">
        <f t="shared" si="67"/>
        <v>2.5413011695906438E-3</v>
      </c>
      <c r="Q590" s="20">
        <v>1.0973800505050505E-3</v>
      </c>
      <c r="R590" s="20">
        <f t="shared" si="68"/>
        <v>8.5595643939393937E-4</v>
      </c>
      <c r="S590" s="75"/>
    </row>
    <row r="591" spans="1:19" x14ac:dyDescent="0.3">
      <c r="A591" s="79">
        <v>411</v>
      </c>
      <c r="B591" s="75"/>
      <c r="C591" s="94" t="str">
        <f t="shared" si="63"/>
        <v/>
      </c>
      <c r="D591" t="str">
        <f t="shared" si="69"/>
        <v/>
      </c>
      <c r="E591" s="81" t="s">
        <v>5160</v>
      </c>
      <c r="I591" s="83" t="s">
        <v>1090</v>
      </c>
      <c r="J591">
        <f t="shared" si="64"/>
        <v>1.09395</v>
      </c>
      <c r="K591" s="4">
        <v>8.75</v>
      </c>
      <c r="L591" s="3">
        <f t="shared" si="65"/>
        <v>9.1875</v>
      </c>
      <c r="M591" s="83" t="s">
        <v>3209</v>
      </c>
      <c r="N591" s="3">
        <f t="shared" si="66"/>
        <v>28.365000000000002</v>
      </c>
      <c r="O591" s="21">
        <v>2.4157407407407409E-3</v>
      </c>
      <c r="P591" s="21">
        <f t="shared" si="67"/>
        <v>2.5428849902534114E-3</v>
      </c>
      <c r="Q591" s="20">
        <v>1.098063973063973E-3</v>
      </c>
      <c r="R591" s="20">
        <f t="shared" si="68"/>
        <v>8.564898989898989E-4</v>
      </c>
      <c r="S591" s="75"/>
    </row>
    <row r="592" spans="1:19" x14ac:dyDescent="0.3">
      <c r="A592" s="79">
        <v>410</v>
      </c>
      <c r="B592" s="75"/>
      <c r="C592" s="94" t="str">
        <f t="shared" si="63"/>
        <v/>
      </c>
      <c r="D592" t="str">
        <f t="shared" si="69"/>
        <v/>
      </c>
      <c r="E592" s="81" t="s">
        <v>5160</v>
      </c>
      <c r="I592" s="75"/>
      <c r="J592" t="str">
        <f t="shared" si="64"/>
        <v/>
      </c>
      <c r="K592" s="4">
        <v>8.73</v>
      </c>
      <c r="L592" s="3">
        <f t="shared" si="65"/>
        <v>9.166500000000001</v>
      </c>
      <c r="M592" s="83" t="s">
        <v>3251</v>
      </c>
      <c r="N592" s="3">
        <f t="shared" si="66"/>
        <v>28.3125</v>
      </c>
      <c r="O592" s="21">
        <v>2.4172453703703704E-3</v>
      </c>
      <c r="P592" s="21">
        <f t="shared" si="67"/>
        <v>2.5444688109161795E-3</v>
      </c>
      <c r="Q592" s="20">
        <v>1.0987478956228955E-3</v>
      </c>
      <c r="R592" s="20">
        <f t="shared" si="68"/>
        <v>8.5702335858585843E-4</v>
      </c>
      <c r="S592" s="75"/>
    </row>
    <row r="593" spans="1:19" x14ac:dyDescent="0.3">
      <c r="A593" s="79">
        <v>409</v>
      </c>
      <c r="B593" s="76" t="s">
        <v>3855</v>
      </c>
      <c r="C593" s="94">
        <f t="shared" si="63"/>
        <v>9.4700000000000006</v>
      </c>
      <c r="D593">
        <f t="shared" si="69"/>
        <v>8.1</v>
      </c>
      <c r="E593" s="81">
        <v>8.1</v>
      </c>
      <c r="I593" s="75"/>
      <c r="J593" t="str">
        <f t="shared" si="64"/>
        <v/>
      </c>
      <c r="K593" s="4">
        <v>8.7200000000000006</v>
      </c>
      <c r="L593" s="3">
        <f t="shared" si="65"/>
        <v>9.1560000000000006</v>
      </c>
      <c r="M593" s="83" t="s">
        <v>5651</v>
      </c>
      <c r="N593" s="3">
        <f t="shared" si="66"/>
        <v>28.259999999999998</v>
      </c>
      <c r="O593" s="21">
        <v>2.4186342592592593E-3</v>
      </c>
      <c r="P593" s="21">
        <f t="shared" si="67"/>
        <v>2.5459307992202729E-3</v>
      </c>
      <c r="Q593" s="20">
        <v>1.0993792087542087E-3</v>
      </c>
      <c r="R593" s="20">
        <f t="shared" si="68"/>
        <v>8.5751578282828277E-4</v>
      </c>
      <c r="S593" s="76" t="s">
        <v>3708</v>
      </c>
    </row>
    <row r="594" spans="1:19" x14ac:dyDescent="0.3">
      <c r="A594" s="79">
        <v>408</v>
      </c>
      <c r="B594" s="75"/>
      <c r="C594" s="94" t="str">
        <f t="shared" si="63"/>
        <v/>
      </c>
      <c r="D594" t="str">
        <f t="shared" si="69"/>
        <v/>
      </c>
      <c r="E594" s="81" t="s">
        <v>5160</v>
      </c>
      <c r="I594" s="75"/>
      <c r="J594" t="str">
        <f t="shared" si="64"/>
        <v/>
      </c>
      <c r="K594" s="4">
        <v>8.6999999999999993</v>
      </c>
      <c r="L594" s="3">
        <f t="shared" si="65"/>
        <v>9.1349999999999998</v>
      </c>
      <c r="M594" s="83" t="s">
        <v>3220</v>
      </c>
      <c r="N594" s="3">
        <f t="shared" si="66"/>
        <v>28.2075</v>
      </c>
      <c r="O594" s="21">
        <v>2.4201388888888892E-3</v>
      </c>
      <c r="P594" s="21">
        <f t="shared" si="67"/>
        <v>2.5475146198830415E-3</v>
      </c>
      <c r="Q594" s="20">
        <v>1.1000631313131315E-3</v>
      </c>
      <c r="R594" s="20">
        <f t="shared" si="68"/>
        <v>8.5804924242424252E-4</v>
      </c>
      <c r="S594" s="75"/>
    </row>
    <row r="595" spans="1:19" x14ac:dyDescent="0.3">
      <c r="A595" s="79">
        <v>407</v>
      </c>
      <c r="B595" s="75"/>
      <c r="C595" s="94" t="str">
        <f t="shared" si="63"/>
        <v/>
      </c>
      <c r="D595" t="str">
        <f t="shared" si="69"/>
        <v/>
      </c>
      <c r="E595" s="81" t="s">
        <v>5160</v>
      </c>
      <c r="I595" s="75"/>
      <c r="J595" t="str">
        <f t="shared" si="64"/>
        <v/>
      </c>
      <c r="K595" s="4">
        <v>8.68</v>
      </c>
      <c r="L595" s="3">
        <f t="shared" si="65"/>
        <v>9.113999999999999</v>
      </c>
      <c r="M595" s="83" t="s">
        <v>5652</v>
      </c>
      <c r="N595" s="3">
        <f t="shared" si="66"/>
        <v>28.155000000000001</v>
      </c>
      <c r="O595" s="21">
        <v>2.4216435185185187E-3</v>
      </c>
      <c r="P595" s="21">
        <f t="shared" si="67"/>
        <v>2.5490984405458091E-3</v>
      </c>
      <c r="Q595" s="20">
        <v>1.100747053872054E-3</v>
      </c>
      <c r="R595" s="20">
        <f t="shared" si="68"/>
        <v>8.5858270202020205E-4</v>
      </c>
      <c r="S595" s="76" t="s">
        <v>5135</v>
      </c>
    </row>
    <row r="596" spans="1:19" x14ac:dyDescent="0.3">
      <c r="A596" s="79">
        <v>406</v>
      </c>
      <c r="B596" s="76" t="s">
        <v>3852</v>
      </c>
      <c r="C596" s="94">
        <f t="shared" si="63"/>
        <v>9.48</v>
      </c>
      <c r="D596">
        <f t="shared" si="69"/>
        <v>8.11</v>
      </c>
      <c r="E596" s="81">
        <v>8.11</v>
      </c>
      <c r="I596" s="75"/>
      <c r="J596" t="str">
        <f t="shared" si="64"/>
        <v/>
      </c>
      <c r="K596" s="4">
        <v>8.66</v>
      </c>
      <c r="L596" s="3">
        <f t="shared" si="65"/>
        <v>9.093</v>
      </c>
      <c r="M596" s="83" t="s">
        <v>5653</v>
      </c>
      <c r="N596" s="3">
        <f t="shared" si="66"/>
        <v>28.102499999999999</v>
      </c>
      <c r="O596" s="21">
        <v>2.4231481481481482E-3</v>
      </c>
      <c r="P596" s="21">
        <f t="shared" si="67"/>
        <v>2.5506822612085772E-3</v>
      </c>
      <c r="Q596" s="20">
        <v>1.1014309764309765E-3</v>
      </c>
      <c r="R596" s="20">
        <f t="shared" si="68"/>
        <v>8.5911616161616158E-4</v>
      </c>
      <c r="S596" s="75"/>
    </row>
    <row r="597" spans="1:19" x14ac:dyDescent="0.3">
      <c r="A597" s="79">
        <v>405</v>
      </c>
      <c r="B597" s="75"/>
      <c r="C597" s="94" t="str">
        <f t="shared" si="63"/>
        <v/>
      </c>
      <c r="D597" t="str">
        <f t="shared" si="69"/>
        <v/>
      </c>
      <c r="E597" s="81" t="s">
        <v>5160</v>
      </c>
      <c r="I597" s="75"/>
      <c r="J597" t="str">
        <f t="shared" si="64"/>
        <v/>
      </c>
      <c r="K597" s="4">
        <v>8.65</v>
      </c>
      <c r="L597" s="3">
        <f t="shared" si="65"/>
        <v>9.0824999999999996</v>
      </c>
      <c r="M597" s="83" t="s">
        <v>5654</v>
      </c>
      <c r="N597" s="3">
        <f t="shared" si="66"/>
        <v>28.049999999999997</v>
      </c>
      <c r="O597" s="21">
        <v>2.4245370370370371E-3</v>
      </c>
      <c r="P597" s="21">
        <f t="shared" si="67"/>
        <v>2.5521442495126706E-3</v>
      </c>
      <c r="Q597" s="20">
        <v>1.1020622895622895E-3</v>
      </c>
      <c r="R597" s="20">
        <f t="shared" si="68"/>
        <v>8.5960858585858581E-4</v>
      </c>
      <c r="S597" s="76" t="s">
        <v>3704</v>
      </c>
    </row>
    <row r="598" spans="1:19" x14ac:dyDescent="0.3">
      <c r="A598" s="79">
        <v>404</v>
      </c>
      <c r="B598" s="76" t="s">
        <v>4833</v>
      </c>
      <c r="C598" s="94">
        <f t="shared" si="63"/>
        <v>9.49</v>
      </c>
      <c r="D598">
        <f t="shared" si="69"/>
        <v>8.1199999999999992</v>
      </c>
      <c r="E598" s="81">
        <v>8.1199999999999992</v>
      </c>
      <c r="I598" s="83" t="s">
        <v>1106</v>
      </c>
      <c r="J598">
        <f t="shared" si="64"/>
        <v>1.0868</v>
      </c>
      <c r="K598" s="4">
        <v>8.6300000000000008</v>
      </c>
      <c r="L598" s="3">
        <f t="shared" si="65"/>
        <v>9.0615000000000006</v>
      </c>
      <c r="M598" s="83" t="s">
        <v>5655</v>
      </c>
      <c r="N598" s="3">
        <f t="shared" si="66"/>
        <v>27.997499999999999</v>
      </c>
      <c r="O598" s="21">
        <v>2.4260416666666666E-3</v>
      </c>
      <c r="P598" s="21">
        <f t="shared" si="67"/>
        <v>2.5537280701754387E-3</v>
      </c>
      <c r="Q598" s="20">
        <v>1.102746212121212E-3</v>
      </c>
      <c r="R598" s="20">
        <f t="shared" si="68"/>
        <v>8.6014204545454545E-4</v>
      </c>
      <c r="S598" s="75"/>
    </row>
    <row r="599" spans="1:19" x14ac:dyDescent="0.3">
      <c r="A599" s="79">
        <v>403</v>
      </c>
      <c r="B599" s="76" t="s">
        <v>3849</v>
      </c>
      <c r="C599" s="94">
        <f t="shared" si="63"/>
        <v>9.5</v>
      </c>
      <c r="D599">
        <f t="shared" si="69"/>
        <v>8.129999999999999</v>
      </c>
      <c r="E599" s="81">
        <v>8.129999999999999</v>
      </c>
      <c r="I599" s="75"/>
      <c r="J599" t="str">
        <f t="shared" si="64"/>
        <v/>
      </c>
      <c r="K599" s="4">
        <v>8.61</v>
      </c>
      <c r="L599" s="3">
        <f t="shared" si="65"/>
        <v>9.0404999999999998</v>
      </c>
      <c r="M599" s="83" t="s">
        <v>5656</v>
      </c>
      <c r="N599" s="3">
        <f t="shared" si="66"/>
        <v>27.945</v>
      </c>
      <c r="O599" s="21">
        <v>2.4275462962962966E-3</v>
      </c>
      <c r="P599" s="21">
        <f t="shared" si="67"/>
        <v>2.5553118908382072E-3</v>
      </c>
      <c r="Q599" s="20">
        <v>1.1034301346801347E-3</v>
      </c>
      <c r="R599" s="20">
        <f t="shared" si="68"/>
        <v>8.6067550505050509E-4</v>
      </c>
      <c r="S599" s="75"/>
    </row>
    <row r="600" spans="1:19" x14ac:dyDescent="0.3">
      <c r="A600" s="79">
        <v>402</v>
      </c>
      <c r="B600" s="75"/>
      <c r="C600" s="94" t="str">
        <f t="shared" si="63"/>
        <v/>
      </c>
      <c r="D600" t="str">
        <f t="shared" si="69"/>
        <v/>
      </c>
      <c r="E600" s="81" t="s">
        <v>5160</v>
      </c>
      <c r="I600" s="75"/>
      <c r="J600" t="str">
        <f t="shared" si="64"/>
        <v/>
      </c>
      <c r="K600" s="4">
        <v>8.6</v>
      </c>
      <c r="L600" s="3">
        <f t="shared" si="65"/>
        <v>9.0299999999999994</v>
      </c>
      <c r="M600" s="83" t="s">
        <v>3281</v>
      </c>
      <c r="N600" s="3">
        <f t="shared" si="66"/>
        <v>27.892499999999998</v>
      </c>
      <c r="O600" s="21">
        <v>2.4290509259259261E-3</v>
      </c>
      <c r="P600" s="21">
        <f t="shared" si="67"/>
        <v>2.5568957115009749E-3</v>
      </c>
      <c r="Q600" s="20">
        <v>1.1041140572390573E-3</v>
      </c>
      <c r="R600" s="20">
        <f t="shared" si="68"/>
        <v>8.6120896464646462E-4</v>
      </c>
      <c r="S600" s="76" t="s">
        <v>3700</v>
      </c>
    </row>
    <row r="601" spans="1:19" x14ac:dyDescent="0.3">
      <c r="A601" s="79">
        <v>401</v>
      </c>
      <c r="B601" s="76" t="s">
        <v>3846</v>
      </c>
      <c r="C601" s="94">
        <f t="shared" si="63"/>
        <v>9.52</v>
      </c>
      <c r="D601">
        <f t="shared" si="69"/>
        <v>8.14</v>
      </c>
      <c r="E601" s="81">
        <v>8.14</v>
      </c>
      <c r="I601" s="75"/>
      <c r="J601" t="str">
        <f t="shared" si="64"/>
        <v/>
      </c>
      <c r="K601" s="4">
        <v>8.58</v>
      </c>
      <c r="L601" s="3">
        <f t="shared" si="65"/>
        <v>9.0090000000000003</v>
      </c>
      <c r="M601" s="83" t="s">
        <v>5657</v>
      </c>
      <c r="N601" s="3">
        <f t="shared" si="66"/>
        <v>27.839999999999996</v>
      </c>
      <c r="O601" s="21">
        <v>2.4305555555555556E-3</v>
      </c>
      <c r="P601" s="21">
        <f t="shared" si="67"/>
        <v>2.558479532163743E-3</v>
      </c>
      <c r="Q601" s="20">
        <v>1.1047979797979798E-3</v>
      </c>
      <c r="R601" s="20">
        <f t="shared" si="68"/>
        <v>8.6174242424242415E-4</v>
      </c>
      <c r="S601" s="75"/>
    </row>
    <row r="602" spans="1:19" x14ac:dyDescent="0.3">
      <c r="A602" s="79">
        <v>400</v>
      </c>
      <c r="B602" s="75"/>
      <c r="C602" s="94" t="str">
        <f t="shared" si="63"/>
        <v/>
      </c>
      <c r="D602" t="str">
        <f t="shared" si="69"/>
        <v/>
      </c>
      <c r="E602" s="81" t="s">
        <v>5160</v>
      </c>
      <c r="I602" s="75"/>
      <c r="J602" t="str">
        <f t="shared" si="64"/>
        <v/>
      </c>
      <c r="K602" s="4">
        <v>8.56</v>
      </c>
      <c r="L602" s="3">
        <f t="shared" si="65"/>
        <v>8.9880000000000013</v>
      </c>
      <c r="M602" s="83" t="s">
        <v>5658</v>
      </c>
      <c r="N602" s="3">
        <f t="shared" si="66"/>
        <v>27.787499999999998</v>
      </c>
      <c r="O602" s="21">
        <v>2.4320601851851851E-3</v>
      </c>
      <c r="P602" s="21">
        <f t="shared" si="67"/>
        <v>2.5600633528265106E-3</v>
      </c>
      <c r="Q602" s="20">
        <v>1.1054819023569023E-3</v>
      </c>
      <c r="R602" s="20">
        <f t="shared" si="68"/>
        <v>8.6227588383838369E-4</v>
      </c>
      <c r="S602" s="76" t="s">
        <v>5136</v>
      </c>
    </row>
    <row r="603" spans="1:19" x14ac:dyDescent="0.3">
      <c r="A603" s="79">
        <v>399</v>
      </c>
      <c r="B603" s="75"/>
      <c r="C603" s="94" t="str">
        <f t="shared" si="63"/>
        <v/>
      </c>
      <c r="D603" t="str">
        <f t="shared" si="69"/>
        <v/>
      </c>
      <c r="E603" s="81" t="s">
        <v>5160</v>
      </c>
      <c r="I603" s="75"/>
      <c r="J603" t="str">
        <f t="shared" si="64"/>
        <v/>
      </c>
      <c r="K603" s="4">
        <v>8.5500000000000007</v>
      </c>
      <c r="L603" s="3">
        <f t="shared" si="65"/>
        <v>8.9775000000000009</v>
      </c>
      <c r="M603" s="83" t="s">
        <v>3293</v>
      </c>
      <c r="N603" s="3">
        <f t="shared" si="66"/>
        <v>27.734999999999999</v>
      </c>
      <c r="O603" s="21">
        <v>2.4335648148148151E-3</v>
      </c>
      <c r="P603" s="21">
        <f t="shared" si="67"/>
        <v>2.5616471734892792E-3</v>
      </c>
      <c r="Q603" s="20">
        <v>1.106165824915825E-3</v>
      </c>
      <c r="R603" s="20">
        <f t="shared" si="68"/>
        <v>8.6280934343434344E-4</v>
      </c>
      <c r="S603" s="75"/>
    </row>
    <row r="604" spans="1:19" x14ac:dyDescent="0.3">
      <c r="A604" s="79">
        <v>398</v>
      </c>
      <c r="B604" s="76" t="s">
        <v>4834</v>
      </c>
      <c r="C604" s="94">
        <f t="shared" si="63"/>
        <v>9.5299999999999994</v>
      </c>
      <c r="D604">
        <f t="shared" si="69"/>
        <v>8.15</v>
      </c>
      <c r="E604" s="81">
        <v>8.15</v>
      </c>
      <c r="I604" s="75"/>
      <c r="J604" t="str">
        <f t="shared" si="64"/>
        <v/>
      </c>
      <c r="K604" s="4">
        <v>8.5299999999999994</v>
      </c>
      <c r="L604" s="3">
        <f t="shared" si="65"/>
        <v>8.9565000000000001</v>
      </c>
      <c r="M604" s="83" t="s">
        <v>5659</v>
      </c>
      <c r="N604" s="3">
        <f t="shared" si="66"/>
        <v>27.682499999999997</v>
      </c>
      <c r="O604" s="21">
        <v>2.4350694444444446E-3</v>
      </c>
      <c r="P604" s="21">
        <f t="shared" si="67"/>
        <v>2.5632309941520468E-3</v>
      </c>
      <c r="Q604" s="20">
        <v>1.1068497474747475E-3</v>
      </c>
      <c r="R604" s="20">
        <f t="shared" si="68"/>
        <v>8.6334280303030308E-4</v>
      </c>
      <c r="S604" s="75"/>
    </row>
    <row r="605" spans="1:19" x14ac:dyDescent="0.3">
      <c r="A605" s="79">
        <v>397</v>
      </c>
      <c r="B605" s="75"/>
      <c r="C605" s="94" t="str">
        <f t="shared" si="63"/>
        <v/>
      </c>
      <c r="D605" t="str">
        <f t="shared" si="69"/>
        <v/>
      </c>
      <c r="E605" s="81" t="s">
        <v>5160</v>
      </c>
      <c r="I605" s="75"/>
      <c r="J605" t="str">
        <f t="shared" si="64"/>
        <v/>
      </c>
      <c r="K605" s="4">
        <v>8.51</v>
      </c>
      <c r="L605" s="3">
        <f t="shared" si="65"/>
        <v>8.9354999999999993</v>
      </c>
      <c r="M605" s="83" t="s">
        <v>5660</v>
      </c>
      <c r="N605" s="3">
        <f t="shared" si="66"/>
        <v>27.630000000000003</v>
      </c>
      <c r="O605" s="21">
        <v>2.4364583333333334E-3</v>
      </c>
      <c r="P605" s="21">
        <f t="shared" si="67"/>
        <v>2.5646929824561407E-3</v>
      </c>
      <c r="Q605" s="20">
        <v>1.1074810606060605E-3</v>
      </c>
      <c r="R605" s="20">
        <f t="shared" si="68"/>
        <v>8.6383522727272719E-4</v>
      </c>
      <c r="S605" s="76" t="s">
        <v>3696</v>
      </c>
    </row>
    <row r="606" spans="1:19" x14ac:dyDescent="0.3">
      <c r="A606" s="79">
        <v>396</v>
      </c>
      <c r="B606" s="76" t="s">
        <v>3842</v>
      </c>
      <c r="C606" s="94">
        <f t="shared" si="63"/>
        <v>9.5399999999999991</v>
      </c>
      <c r="D606">
        <f t="shared" si="69"/>
        <v>8.16</v>
      </c>
      <c r="E606" s="81">
        <v>8.16</v>
      </c>
      <c r="I606" s="83" t="s">
        <v>1125</v>
      </c>
      <c r="J606">
        <f t="shared" si="64"/>
        <v>1.07965</v>
      </c>
      <c r="K606" s="4">
        <v>8.5</v>
      </c>
      <c r="L606" s="3">
        <f t="shared" si="65"/>
        <v>8.9250000000000007</v>
      </c>
      <c r="M606" s="83" t="s">
        <v>3305</v>
      </c>
      <c r="N606" s="3">
        <f t="shared" si="66"/>
        <v>27.577500000000001</v>
      </c>
      <c r="O606" s="21">
        <v>2.437962962962963E-3</v>
      </c>
      <c r="P606" s="21">
        <f t="shared" si="67"/>
        <v>2.5662768031189083E-3</v>
      </c>
      <c r="Q606" s="20">
        <v>1.108164983164983E-3</v>
      </c>
      <c r="R606" s="20">
        <f t="shared" si="68"/>
        <v>8.6436868686868673E-4</v>
      </c>
      <c r="S606" s="76" t="s">
        <v>3692</v>
      </c>
    </row>
    <row r="607" spans="1:19" x14ac:dyDescent="0.3">
      <c r="A607" s="79">
        <v>395</v>
      </c>
      <c r="B607" s="75"/>
      <c r="C607" s="94" t="str">
        <f t="shared" si="63"/>
        <v/>
      </c>
      <c r="D607" t="str">
        <f t="shared" si="69"/>
        <v/>
      </c>
      <c r="E607" s="81" t="s">
        <v>5160</v>
      </c>
      <c r="I607" s="75"/>
      <c r="J607" t="str">
        <f t="shared" si="64"/>
        <v/>
      </c>
      <c r="K607" s="4">
        <v>8.48</v>
      </c>
      <c r="L607" s="3">
        <f t="shared" si="65"/>
        <v>8.9039999999999999</v>
      </c>
      <c r="M607" s="83" t="s">
        <v>5661</v>
      </c>
      <c r="N607" s="3">
        <f t="shared" si="66"/>
        <v>27.525000000000002</v>
      </c>
      <c r="O607" s="21">
        <v>2.4394675925925925E-3</v>
      </c>
      <c r="P607" s="21">
        <f t="shared" si="67"/>
        <v>2.5678606237816764E-3</v>
      </c>
      <c r="Q607" s="20">
        <v>1.1088489057239055E-3</v>
      </c>
      <c r="R607" s="20">
        <f t="shared" si="68"/>
        <v>8.6490214646464626E-4</v>
      </c>
      <c r="S607" s="75"/>
    </row>
    <row r="608" spans="1:19" x14ac:dyDescent="0.3">
      <c r="A608" s="79">
        <v>394</v>
      </c>
      <c r="B608" s="75"/>
      <c r="C608" s="94" t="str">
        <f t="shared" si="63"/>
        <v/>
      </c>
      <c r="D608" t="str">
        <f t="shared" si="69"/>
        <v/>
      </c>
      <c r="E608" s="81" t="s">
        <v>5160</v>
      </c>
      <c r="I608" s="75"/>
      <c r="J608" t="str">
        <f t="shared" si="64"/>
        <v/>
      </c>
      <c r="K608" s="4">
        <v>8.4600000000000009</v>
      </c>
      <c r="L608" s="3">
        <f t="shared" si="65"/>
        <v>8.8830000000000009</v>
      </c>
      <c r="M608" s="83" t="s">
        <v>5662</v>
      </c>
      <c r="N608" s="3">
        <f t="shared" si="66"/>
        <v>27.472500000000004</v>
      </c>
      <c r="O608" s="21">
        <v>2.4409722222222224E-3</v>
      </c>
      <c r="P608" s="21">
        <f t="shared" si="67"/>
        <v>2.5694444444444449E-3</v>
      </c>
      <c r="Q608" s="20">
        <v>1.1095328282828283E-3</v>
      </c>
      <c r="R608" s="20">
        <f t="shared" si="68"/>
        <v>8.6543560606060601E-4</v>
      </c>
      <c r="S608" s="75"/>
    </row>
    <row r="609" spans="1:19" x14ac:dyDescent="0.3">
      <c r="A609" s="79">
        <v>393</v>
      </c>
      <c r="B609" s="76" t="s">
        <v>3839</v>
      </c>
      <c r="C609" s="94">
        <f t="shared" si="63"/>
        <v>9.5499999999999989</v>
      </c>
      <c r="D609">
        <f t="shared" si="69"/>
        <v>8.17</v>
      </c>
      <c r="E609" s="81">
        <v>8.17</v>
      </c>
      <c r="I609" s="75"/>
      <c r="J609" t="str">
        <f t="shared" si="64"/>
        <v/>
      </c>
      <c r="K609" s="4">
        <v>8.4499999999999993</v>
      </c>
      <c r="L609" s="3">
        <f t="shared" si="65"/>
        <v>8.8724999999999987</v>
      </c>
      <c r="M609" s="83" t="s">
        <v>3315</v>
      </c>
      <c r="N609" s="3">
        <f t="shared" si="66"/>
        <v>27.42</v>
      </c>
      <c r="O609" s="21">
        <v>2.4424768518518519E-3</v>
      </c>
      <c r="P609" s="21">
        <f t="shared" si="67"/>
        <v>2.5710282651072126E-3</v>
      </c>
      <c r="Q609" s="20">
        <v>1.1102167508417508E-3</v>
      </c>
      <c r="R609" s="20">
        <f t="shared" si="68"/>
        <v>8.6596906565656554E-4</v>
      </c>
      <c r="S609" s="76" t="s">
        <v>5137</v>
      </c>
    </row>
    <row r="610" spans="1:19" x14ac:dyDescent="0.3">
      <c r="A610" s="79">
        <v>392</v>
      </c>
      <c r="B610" s="76" t="s">
        <v>4831</v>
      </c>
      <c r="C610" s="94">
        <f t="shared" si="63"/>
        <v>9.56</v>
      </c>
      <c r="D610">
        <f t="shared" si="69"/>
        <v>8.17</v>
      </c>
      <c r="E610" s="81">
        <v>8.17</v>
      </c>
      <c r="I610" s="75"/>
      <c r="J610" t="str">
        <f t="shared" si="64"/>
        <v/>
      </c>
      <c r="K610" s="4">
        <v>8.43</v>
      </c>
      <c r="L610" s="3">
        <f t="shared" si="65"/>
        <v>8.8514999999999997</v>
      </c>
      <c r="M610" s="83" t="s">
        <v>5663</v>
      </c>
      <c r="N610" s="3">
        <f t="shared" si="66"/>
        <v>27.3675</v>
      </c>
      <c r="O610" s="21">
        <v>2.4439814814814814E-3</v>
      </c>
      <c r="P610" s="21">
        <f t="shared" si="67"/>
        <v>2.5726120857699807E-3</v>
      </c>
      <c r="Q610" s="20">
        <v>1.1109006734006733E-3</v>
      </c>
      <c r="R610" s="20">
        <f t="shared" si="68"/>
        <v>8.6650252525252518E-4</v>
      </c>
      <c r="S610" s="76" t="s">
        <v>3688</v>
      </c>
    </row>
    <row r="611" spans="1:19" x14ac:dyDescent="0.3">
      <c r="A611" s="79">
        <v>391</v>
      </c>
      <c r="B611" s="75"/>
      <c r="C611" s="94" t="str">
        <f t="shared" si="63"/>
        <v/>
      </c>
      <c r="D611" t="str">
        <f t="shared" si="69"/>
        <v/>
      </c>
      <c r="E611" s="81" t="s">
        <v>5160</v>
      </c>
      <c r="I611" s="75"/>
      <c r="J611" t="str">
        <f t="shared" si="64"/>
        <v/>
      </c>
      <c r="K611" s="4">
        <v>8.41</v>
      </c>
      <c r="L611" s="3">
        <f t="shared" si="65"/>
        <v>8.8305000000000007</v>
      </c>
      <c r="M611" s="83" t="s">
        <v>5664</v>
      </c>
      <c r="N611" s="3">
        <f t="shared" si="66"/>
        <v>27.322499999999998</v>
      </c>
      <c r="O611" s="21">
        <v>2.445486111111111E-3</v>
      </c>
      <c r="P611" s="21">
        <f t="shared" si="67"/>
        <v>2.5741959064327483E-3</v>
      </c>
      <c r="Q611" s="20">
        <v>1.1115845959595958E-3</v>
      </c>
      <c r="R611" s="20">
        <f t="shared" si="68"/>
        <v>8.6703598484848471E-4</v>
      </c>
      <c r="S611" s="75"/>
    </row>
    <row r="612" spans="1:19" x14ac:dyDescent="0.3">
      <c r="A612" s="79">
        <v>390</v>
      </c>
      <c r="B612" s="76" t="s">
        <v>3836</v>
      </c>
      <c r="C612" s="94">
        <f t="shared" si="63"/>
        <v>9.57</v>
      </c>
      <c r="D612">
        <f t="shared" si="69"/>
        <v>8.18</v>
      </c>
      <c r="E612" s="81">
        <v>8.18</v>
      </c>
      <c r="I612" s="75"/>
      <c r="J612" t="str">
        <f t="shared" si="64"/>
        <v/>
      </c>
      <c r="K612" s="4">
        <v>8.4</v>
      </c>
      <c r="L612" s="3">
        <f t="shared" si="65"/>
        <v>8.82</v>
      </c>
      <c r="M612" s="83" t="s">
        <v>3288</v>
      </c>
      <c r="N612" s="3">
        <f t="shared" si="66"/>
        <v>27.27</v>
      </c>
      <c r="O612" s="21">
        <v>2.4469907407407409E-3</v>
      </c>
      <c r="P612" s="21">
        <f t="shared" si="67"/>
        <v>2.5757797270955169E-3</v>
      </c>
      <c r="Q612" s="20">
        <v>1.1122685185185185E-3</v>
      </c>
      <c r="R612" s="20">
        <f t="shared" si="68"/>
        <v>8.6756944444444446E-4</v>
      </c>
      <c r="S612" s="76" t="s">
        <v>3684</v>
      </c>
    </row>
    <row r="613" spans="1:19" x14ac:dyDescent="0.3">
      <c r="A613" s="79">
        <v>389</v>
      </c>
      <c r="B613" s="75"/>
      <c r="C613" s="94" t="str">
        <f t="shared" si="63"/>
        <v/>
      </c>
      <c r="D613" t="str">
        <f t="shared" si="69"/>
        <v/>
      </c>
      <c r="E613" s="81" t="s">
        <v>5160</v>
      </c>
      <c r="I613" s="83" t="s">
        <v>1143</v>
      </c>
      <c r="J613">
        <f t="shared" si="64"/>
        <v>1.0725</v>
      </c>
      <c r="K613" s="4">
        <v>8.3800000000000008</v>
      </c>
      <c r="L613" s="3">
        <f t="shared" si="65"/>
        <v>8.7990000000000013</v>
      </c>
      <c r="M613" s="83" t="s">
        <v>5665</v>
      </c>
      <c r="N613" s="3">
        <f t="shared" si="66"/>
        <v>27.217500000000001</v>
      </c>
      <c r="O613" s="21">
        <v>2.4484953703703704E-3</v>
      </c>
      <c r="P613" s="21">
        <f t="shared" si="67"/>
        <v>2.577363547758285E-3</v>
      </c>
      <c r="Q613" s="20">
        <v>1.112952441077441E-3</v>
      </c>
      <c r="R613" s="20">
        <f t="shared" si="68"/>
        <v>8.68102904040404E-4</v>
      </c>
      <c r="S613" s="75"/>
    </row>
    <row r="614" spans="1:19" x14ac:dyDescent="0.3">
      <c r="A614" s="79">
        <v>388</v>
      </c>
      <c r="B614" s="76" t="s">
        <v>3832</v>
      </c>
      <c r="C614" s="94">
        <f t="shared" si="63"/>
        <v>9.58</v>
      </c>
      <c r="D614">
        <f t="shared" si="69"/>
        <v>8.19</v>
      </c>
      <c r="E614" s="81">
        <v>8.19</v>
      </c>
      <c r="I614" s="75"/>
      <c r="J614" t="str">
        <f t="shared" si="64"/>
        <v/>
      </c>
      <c r="K614" s="4">
        <v>8.36</v>
      </c>
      <c r="L614" s="3">
        <f t="shared" si="65"/>
        <v>8.7779999999999987</v>
      </c>
      <c r="M614" s="83" t="s">
        <v>5666</v>
      </c>
      <c r="N614" s="3">
        <f t="shared" si="66"/>
        <v>27.164999999999999</v>
      </c>
      <c r="O614" s="21">
        <v>2.4499999999999999E-3</v>
      </c>
      <c r="P614" s="21">
        <f t="shared" si="67"/>
        <v>2.5789473684210526E-3</v>
      </c>
      <c r="Q614" s="20">
        <v>1.1136363636363635E-3</v>
      </c>
      <c r="R614" s="20">
        <f t="shared" si="68"/>
        <v>8.6863636363636353E-4</v>
      </c>
      <c r="S614" s="76" t="s">
        <v>5138</v>
      </c>
    </row>
    <row r="615" spans="1:19" x14ac:dyDescent="0.3">
      <c r="A615" s="79">
        <v>387</v>
      </c>
      <c r="B615" s="75"/>
      <c r="C615" s="94" t="str">
        <f t="shared" si="63"/>
        <v/>
      </c>
      <c r="D615" t="str">
        <f t="shared" si="69"/>
        <v/>
      </c>
      <c r="E615" s="81" t="s">
        <v>5160</v>
      </c>
      <c r="I615" s="75"/>
      <c r="J615" t="str">
        <f t="shared" si="64"/>
        <v/>
      </c>
      <c r="K615" s="4">
        <v>8.35</v>
      </c>
      <c r="L615" s="3">
        <f t="shared" si="65"/>
        <v>8.7675000000000001</v>
      </c>
      <c r="M615" s="83" t="s">
        <v>3300</v>
      </c>
      <c r="N615" s="3">
        <f t="shared" si="66"/>
        <v>27.112499999999997</v>
      </c>
      <c r="O615" s="21">
        <v>2.4516203703703705E-3</v>
      </c>
      <c r="P615" s="21">
        <f t="shared" si="67"/>
        <v>2.5806530214424954E-3</v>
      </c>
      <c r="Q615" s="20">
        <v>1.1143728956228955E-3</v>
      </c>
      <c r="R615" s="20">
        <f t="shared" si="68"/>
        <v>8.6921085858585848E-4</v>
      </c>
      <c r="S615" s="75"/>
    </row>
    <row r="616" spans="1:19" x14ac:dyDescent="0.3">
      <c r="A616" s="79">
        <v>386</v>
      </c>
      <c r="B616" s="75"/>
      <c r="C616" s="94" t="str">
        <f t="shared" si="63"/>
        <v/>
      </c>
      <c r="D616" t="str">
        <f t="shared" si="69"/>
        <v/>
      </c>
      <c r="E616" s="81" t="s">
        <v>5160</v>
      </c>
      <c r="I616" s="75"/>
      <c r="J616" t="str">
        <f t="shared" si="64"/>
        <v/>
      </c>
      <c r="K616" s="4">
        <v>8.33</v>
      </c>
      <c r="L616" s="3">
        <f t="shared" si="65"/>
        <v>8.7464999999999993</v>
      </c>
      <c r="M616" s="83" t="s">
        <v>5667</v>
      </c>
      <c r="N616" s="3">
        <f t="shared" si="66"/>
        <v>27.06</v>
      </c>
      <c r="O616" s="21">
        <v>2.453125E-3</v>
      </c>
      <c r="P616" s="21">
        <f t="shared" si="67"/>
        <v>2.5822368421052635E-3</v>
      </c>
      <c r="Q616" s="20">
        <v>1.115056818181818E-3</v>
      </c>
      <c r="R616" s="20">
        <f t="shared" si="68"/>
        <v>8.6974431818181801E-4</v>
      </c>
      <c r="S616" s="76" t="s">
        <v>3680</v>
      </c>
    </row>
    <row r="617" spans="1:19" x14ac:dyDescent="0.3">
      <c r="A617" s="79">
        <v>385</v>
      </c>
      <c r="B617" s="76" t="s">
        <v>5125</v>
      </c>
      <c r="C617" s="94">
        <f t="shared" si="63"/>
        <v>9.59</v>
      </c>
      <c r="D617">
        <f t="shared" si="69"/>
        <v>8.1999999999999993</v>
      </c>
      <c r="E617" s="81">
        <v>8.1999999999999993</v>
      </c>
      <c r="I617" s="75"/>
      <c r="J617" t="str">
        <f t="shared" si="64"/>
        <v/>
      </c>
      <c r="K617" s="4">
        <v>8.31</v>
      </c>
      <c r="L617" s="3">
        <f t="shared" si="65"/>
        <v>8.7255000000000003</v>
      </c>
      <c r="M617" s="83" t="s">
        <v>5668</v>
      </c>
      <c r="N617" s="3">
        <f t="shared" si="66"/>
        <v>27.0075</v>
      </c>
      <c r="O617" s="21">
        <v>2.4546296296296295E-3</v>
      </c>
      <c r="P617" s="21">
        <f t="shared" si="67"/>
        <v>2.5838206627680311E-3</v>
      </c>
      <c r="Q617" s="20">
        <v>1.1157407407407405E-3</v>
      </c>
      <c r="R617" s="20">
        <f t="shared" si="68"/>
        <v>8.7027777777777754E-4</v>
      </c>
      <c r="S617" s="76" t="s">
        <v>3676</v>
      </c>
    </row>
    <row r="618" spans="1:19" x14ac:dyDescent="0.3">
      <c r="A618" s="79">
        <v>384</v>
      </c>
      <c r="B618" s="76" t="s">
        <v>3829</v>
      </c>
      <c r="C618" s="94">
        <f t="shared" si="63"/>
        <v>9.6</v>
      </c>
      <c r="D618">
        <f t="shared" si="69"/>
        <v>8.2099999999999991</v>
      </c>
      <c r="E618" s="81">
        <v>8.2099999999999991</v>
      </c>
      <c r="I618" s="75"/>
      <c r="J618" t="str">
        <f t="shared" si="64"/>
        <v/>
      </c>
      <c r="K618" s="4">
        <v>8.2899999999999991</v>
      </c>
      <c r="L618" s="3">
        <f t="shared" si="65"/>
        <v>8.7044999999999995</v>
      </c>
      <c r="M618" s="83" t="s">
        <v>3310</v>
      </c>
      <c r="N618" s="3">
        <f t="shared" si="66"/>
        <v>26.954999999999998</v>
      </c>
      <c r="O618" s="21">
        <v>2.456134259259259E-3</v>
      </c>
      <c r="P618" s="21">
        <f t="shared" si="67"/>
        <v>2.5854044834307992E-3</v>
      </c>
      <c r="Q618" s="20">
        <v>1.116424663299663E-3</v>
      </c>
      <c r="R618" s="20">
        <f t="shared" si="68"/>
        <v>8.7081123737373708E-4</v>
      </c>
      <c r="S618" s="75"/>
    </row>
    <row r="619" spans="1:19" x14ac:dyDescent="0.3">
      <c r="A619" s="79">
        <v>383</v>
      </c>
      <c r="B619" s="75"/>
      <c r="C619" s="94" t="str">
        <f t="shared" si="63"/>
        <v/>
      </c>
      <c r="D619" t="str">
        <f t="shared" si="69"/>
        <v/>
      </c>
      <c r="E619" s="81" t="s">
        <v>5160</v>
      </c>
      <c r="I619" s="75"/>
      <c r="J619" t="str">
        <f t="shared" si="64"/>
        <v/>
      </c>
      <c r="K619" s="4">
        <v>8.2799999999999994</v>
      </c>
      <c r="L619" s="3">
        <f t="shared" si="65"/>
        <v>8.6939999999999991</v>
      </c>
      <c r="M619" s="83" t="s">
        <v>5669</v>
      </c>
      <c r="N619" s="3">
        <f t="shared" si="66"/>
        <v>26.902499999999996</v>
      </c>
      <c r="O619" s="21">
        <v>2.457638888888889E-3</v>
      </c>
      <c r="P619" s="21">
        <f t="shared" si="67"/>
        <v>2.5869883040935673E-3</v>
      </c>
      <c r="Q619" s="20">
        <v>1.1171085858585857E-3</v>
      </c>
      <c r="R619" s="20">
        <f t="shared" si="68"/>
        <v>8.7134469696969693E-4</v>
      </c>
      <c r="S619" s="76" t="s">
        <v>5139</v>
      </c>
    </row>
    <row r="620" spans="1:19" x14ac:dyDescent="0.3">
      <c r="A620" s="79">
        <v>382</v>
      </c>
      <c r="B620" s="76" t="s">
        <v>5126</v>
      </c>
      <c r="C620" s="94">
        <f t="shared" si="63"/>
        <v>9.6199999999999992</v>
      </c>
      <c r="D620">
        <f t="shared" si="69"/>
        <v>8.2200000000000006</v>
      </c>
      <c r="E620" s="81">
        <v>8.2200000000000006</v>
      </c>
      <c r="I620" s="75"/>
      <c r="J620" t="str">
        <f t="shared" si="64"/>
        <v/>
      </c>
      <c r="K620" s="4">
        <v>8.26</v>
      </c>
      <c r="L620" s="3">
        <f t="shared" si="65"/>
        <v>8.673</v>
      </c>
      <c r="M620" s="83" t="s">
        <v>5670</v>
      </c>
      <c r="N620" s="3">
        <f t="shared" si="66"/>
        <v>26.849999999999998</v>
      </c>
      <c r="O620" s="21">
        <v>2.4591435185185185E-3</v>
      </c>
      <c r="P620" s="21">
        <f t="shared" si="67"/>
        <v>2.5885721247563354E-3</v>
      </c>
      <c r="Q620" s="20">
        <v>1.1177925084175082E-3</v>
      </c>
      <c r="R620" s="20">
        <f t="shared" si="68"/>
        <v>8.7187815656565647E-4</v>
      </c>
      <c r="S620" s="75"/>
    </row>
    <row r="621" spans="1:19" x14ac:dyDescent="0.3">
      <c r="A621" s="79">
        <v>381</v>
      </c>
      <c r="B621" s="75"/>
      <c r="C621" s="94" t="str">
        <f t="shared" si="63"/>
        <v/>
      </c>
      <c r="D621" t="str">
        <f t="shared" si="69"/>
        <v/>
      </c>
      <c r="E621" s="81" t="s">
        <v>5160</v>
      </c>
      <c r="I621" s="83" t="s">
        <v>1163</v>
      </c>
      <c r="J621">
        <f t="shared" si="64"/>
        <v>1.06535</v>
      </c>
      <c r="K621" s="4">
        <v>8.24</v>
      </c>
      <c r="L621" s="3">
        <f t="shared" si="65"/>
        <v>8.652000000000001</v>
      </c>
      <c r="M621" s="83" t="s">
        <v>3321</v>
      </c>
      <c r="N621" s="3">
        <f t="shared" si="66"/>
        <v>26.797499999999999</v>
      </c>
      <c r="O621" s="21">
        <v>2.460648148148148E-3</v>
      </c>
      <c r="P621" s="21">
        <f t="shared" si="67"/>
        <v>2.5901559454191035E-3</v>
      </c>
      <c r="Q621" s="20">
        <v>1.1184764309764307E-3</v>
      </c>
      <c r="R621" s="20">
        <f t="shared" si="68"/>
        <v>8.72411616161616E-4</v>
      </c>
      <c r="S621" s="76" t="s">
        <v>3672</v>
      </c>
    </row>
    <row r="622" spans="1:19" x14ac:dyDescent="0.3">
      <c r="A622" s="79">
        <v>380</v>
      </c>
      <c r="B622" s="76" t="s">
        <v>3826</v>
      </c>
      <c r="C622" s="94">
        <f t="shared" si="63"/>
        <v>9.629999999999999</v>
      </c>
      <c r="D622">
        <f t="shared" si="69"/>
        <v>8.23</v>
      </c>
      <c r="E622" s="81">
        <v>8.23</v>
      </c>
      <c r="I622" s="75"/>
      <c r="J622" t="str">
        <f t="shared" si="64"/>
        <v/>
      </c>
      <c r="K622" s="4">
        <v>8.23</v>
      </c>
      <c r="L622" s="3">
        <f t="shared" si="65"/>
        <v>8.6415000000000006</v>
      </c>
      <c r="M622" s="83" t="s">
        <v>5671</v>
      </c>
      <c r="N622" s="3">
        <f t="shared" si="66"/>
        <v>26.744999999999997</v>
      </c>
      <c r="O622" s="21">
        <v>2.4622685185185186E-3</v>
      </c>
      <c r="P622" s="21">
        <f t="shared" si="67"/>
        <v>2.5918615984405458E-3</v>
      </c>
      <c r="Q622" s="20">
        <v>1.1192129629629629E-3</v>
      </c>
      <c r="R622" s="20">
        <f t="shared" si="68"/>
        <v>8.7298611111111105E-4</v>
      </c>
      <c r="S622" s="75"/>
    </row>
    <row r="623" spans="1:19" x14ac:dyDescent="0.3">
      <c r="A623" s="79">
        <v>379</v>
      </c>
      <c r="B623" s="75"/>
      <c r="C623" s="94" t="str">
        <f t="shared" si="63"/>
        <v/>
      </c>
      <c r="D623" t="str">
        <f t="shared" si="69"/>
        <v/>
      </c>
      <c r="E623" s="81" t="s">
        <v>5160</v>
      </c>
      <c r="I623" s="75"/>
      <c r="J623" t="str">
        <f t="shared" si="64"/>
        <v/>
      </c>
      <c r="K623" s="4">
        <v>8.2100000000000009</v>
      </c>
      <c r="L623" s="3">
        <f t="shared" si="65"/>
        <v>8.6205000000000016</v>
      </c>
      <c r="M623" s="83" t="s">
        <v>5672</v>
      </c>
      <c r="N623" s="3">
        <f t="shared" si="66"/>
        <v>26.692500000000003</v>
      </c>
      <c r="O623" s="21">
        <v>2.4637731481481481E-3</v>
      </c>
      <c r="P623" s="21">
        <f t="shared" si="67"/>
        <v>2.5934454191033139E-3</v>
      </c>
      <c r="Q623" s="20">
        <v>1.1198968855218854E-3</v>
      </c>
      <c r="R623" s="20">
        <f t="shared" si="68"/>
        <v>8.735195707070707E-4</v>
      </c>
      <c r="S623" s="76" t="s">
        <v>3668</v>
      </c>
    </row>
    <row r="624" spans="1:19" x14ac:dyDescent="0.3">
      <c r="A624" s="79">
        <v>378</v>
      </c>
      <c r="B624" s="75"/>
      <c r="C624" s="94" t="str">
        <f t="shared" si="63"/>
        <v/>
      </c>
      <c r="D624" t="str">
        <f t="shared" si="69"/>
        <v/>
      </c>
      <c r="E624" s="81" t="s">
        <v>5160</v>
      </c>
      <c r="I624" s="75"/>
      <c r="J624" t="str">
        <f t="shared" si="64"/>
        <v/>
      </c>
      <c r="K624" s="4">
        <v>8.19</v>
      </c>
      <c r="L624" s="3">
        <f t="shared" si="65"/>
        <v>8.599499999999999</v>
      </c>
      <c r="M624" s="83" t="s">
        <v>3330</v>
      </c>
      <c r="N624" s="3">
        <f t="shared" si="66"/>
        <v>26.64</v>
      </c>
      <c r="O624" s="21">
        <v>2.4652777777777776E-3</v>
      </c>
      <c r="P624" s="21">
        <f t="shared" si="67"/>
        <v>2.595029239766082E-3</v>
      </c>
      <c r="Q624" s="20">
        <v>1.1205808080808079E-3</v>
      </c>
      <c r="R624" s="20">
        <f t="shared" si="68"/>
        <v>8.7405303030303023E-4</v>
      </c>
      <c r="S624" s="75"/>
    </row>
    <row r="625" spans="1:19" x14ac:dyDescent="0.3">
      <c r="A625" s="79">
        <v>377</v>
      </c>
      <c r="B625" s="76" t="s">
        <v>3821</v>
      </c>
      <c r="C625" s="94">
        <f t="shared" si="63"/>
        <v>9.64</v>
      </c>
      <c r="D625">
        <f t="shared" si="69"/>
        <v>8.24</v>
      </c>
      <c r="E625" s="81">
        <v>8.24</v>
      </c>
      <c r="I625" s="75"/>
      <c r="J625" t="str">
        <f t="shared" si="64"/>
        <v/>
      </c>
      <c r="K625" s="4">
        <v>8.18</v>
      </c>
      <c r="L625" s="3">
        <f t="shared" si="65"/>
        <v>8.5890000000000004</v>
      </c>
      <c r="M625" s="83" t="s">
        <v>5673</v>
      </c>
      <c r="N625" s="3">
        <f t="shared" si="66"/>
        <v>26.587500000000002</v>
      </c>
      <c r="O625" s="21">
        <v>2.4667824074074071E-3</v>
      </c>
      <c r="P625" s="21">
        <f t="shared" si="67"/>
        <v>2.5966130604288496E-3</v>
      </c>
      <c r="Q625" s="20">
        <v>1.1212647306397304E-3</v>
      </c>
      <c r="R625" s="20">
        <f t="shared" si="68"/>
        <v>8.7458648989898976E-4</v>
      </c>
      <c r="S625" s="75"/>
    </row>
    <row r="626" spans="1:19" x14ac:dyDescent="0.3">
      <c r="A626" s="79">
        <v>376</v>
      </c>
      <c r="B626" s="76" t="s">
        <v>4829</v>
      </c>
      <c r="C626" s="94">
        <f t="shared" si="63"/>
        <v>9.65</v>
      </c>
      <c r="D626">
        <f t="shared" si="69"/>
        <v>8.25</v>
      </c>
      <c r="E626" s="81">
        <v>8.25</v>
      </c>
      <c r="I626" s="75"/>
      <c r="J626" t="str">
        <f t="shared" si="64"/>
        <v/>
      </c>
      <c r="K626" s="4">
        <v>8.16</v>
      </c>
      <c r="L626" s="3">
        <f t="shared" si="65"/>
        <v>8.5679999999999996</v>
      </c>
      <c r="M626" s="83" t="s">
        <v>5674</v>
      </c>
      <c r="N626" s="3">
        <f t="shared" si="66"/>
        <v>26.535000000000004</v>
      </c>
      <c r="O626" s="21">
        <v>2.4682870370370371E-3</v>
      </c>
      <c r="P626" s="21">
        <f t="shared" si="67"/>
        <v>2.5981968810916182E-3</v>
      </c>
      <c r="Q626" s="20">
        <v>1.1219486531986532E-3</v>
      </c>
      <c r="R626" s="20">
        <f t="shared" si="68"/>
        <v>8.751199494949494E-4</v>
      </c>
      <c r="S626" s="76" t="s">
        <v>5140</v>
      </c>
    </row>
    <row r="627" spans="1:19" x14ac:dyDescent="0.3">
      <c r="A627" s="79">
        <v>375</v>
      </c>
      <c r="B627" s="75"/>
      <c r="C627" s="94" t="str">
        <f t="shared" si="63"/>
        <v/>
      </c>
      <c r="D627" t="str">
        <f t="shared" si="69"/>
        <v/>
      </c>
      <c r="E627" s="81" t="s">
        <v>5160</v>
      </c>
      <c r="I627" s="75"/>
      <c r="J627" t="str">
        <f t="shared" si="64"/>
        <v/>
      </c>
      <c r="K627" s="4">
        <v>8.14</v>
      </c>
      <c r="L627" s="3">
        <f t="shared" si="65"/>
        <v>8.5470000000000006</v>
      </c>
      <c r="M627" s="83" t="s">
        <v>3338</v>
      </c>
      <c r="N627" s="3">
        <f t="shared" si="66"/>
        <v>26.482500000000002</v>
      </c>
      <c r="O627" s="21">
        <v>2.4699074074074072E-3</v>
      </c>
      <c r="P627" s="21">
        <f t="shared" si="67"/>
        <v>2.5999025341130605E-3</v>
      </c>
      <c r="Q627" s="20">
        <v>1.1226851851851849E-3</v>
      </c>
      <c r="R627" s="20">
        <f t="shared" si="68"/>
        <v>8.7569444444444424E-4</v>
      </c>
      <c r="S627" s="76" t="s">
        <v>3664</v>
      </c>
    </row>
    <row r="628" spans="1:19" x14ac:dyDescent="0.3">
      <c r="A628" s="79">
        <v>374</v>
      </c>
      <c r="B628" s="76" t="s">
        <v>3817</v>
      </c>
      <c r="C628" s="94">
        <f t="shared" si="63"/>
        <v>9.66</v>
      </c>
      <c r="D628">
        <f t="shared" si="69"/>
        <v>8.26</v>
      </c>
      <c r="E628" s="81">
        <v>8.26</v>
      </c>
      <c r="I628" s="83" t="s">
        <v>1180</v>
      </c>
      <c r="J628">
        <f t="shared" si="64"/>
        <v>1.0582</v>
      </c>
      <c r="K628" s="4">
        <v>8.1300000000000008</v>
      </c>
      <c r="L628" s="3">
        <f t="shared" si="65"/>
        <v>8.5365000000000002</v>
      </c>
      <c r="M628" s="83" t="s">
        <v>5675</v>
      </c>
      <c r="N628" s="3">
        <f t="shared" si="66"/>
        <v>26.43</v>
      </c>
      <c r="O628" s="21">
        <v>2.4714120370370367E-3</v>
      </c>
      <c r="P628" s="21">
        <f t="shared" si="67"/>
        <v>2.6014863547758281E-3</v>
      </c>
      <c r="Q628" s="20">
        <v>1.1233691077441074E-3</v>
      </c>
      <c r="R628" s="20">
        <f t="shared" si="68"/>
        <v>8.7622790404040377E-4</v>
      </c>
      <c r="S628" s="75"/>
    </row>
    <row r="629" spans="1:19" x14ac:dyDescent="0.3">
      <c r="A629" s="79">
        <v>373</v>
      </c>
      <c r="B629" s="75"/>
      <c r="C629" s="94" t="str">
        <f t="shared" si="63"/>
        <v/>
      </c>
      <c r="D629" t="str">
        <f t="shared" si="69"/>
        <v/>
      </c>
      <c r="E629" s="81" t="s">
        <v>5160</v>
      </c>
      <c r="I629" s="75"/>
      <c r="J629" t="str">
        <f t="shared" si="64"/>
        <v/>
      </c>
      <c r="K629" s="4">
        <v>8.11</v>
      </c>
      <c r="L629" s="3">
        <f t="shared" si="65"/>
        <v>8.5154999999999994</v>
      </c>
      <c r="M629" s="83" t="s">
        <v>5676</v>
      </c>
      <c r="N629" s="3">
        <f t="shared" si="66"/>
        <v>26.377500000000001</v>
      </c>
      <c r="O629" s="21">
        <v>2.4729166666666667E-3</v>
      </c>
      <c r="P629" s="21">
        <f t="shared" si="67"/>
        <v>2.6030701754385967E-3</v>
      </c>
      <c r="Q629" s="20">
        <v>1.1240530303030301E-3</v>
      </c>
      <c r="R629" s="20">
        <f t="shared" si="68"/>
        <v>8.7676136363636352E-4</v>
      </c>
      <c r="S629" s="76" t="s">
        <v>5141</v>
      </c>
    </row>
    <row r="630" spans="1:19" x14ac:dyDescent="0.3">
      <c r="A630" s="79">
        <v>372</v>
      </c>
      <c r="B630" s="75"/>
      <c r="C630" s="94" t="str">
        <f t="shared" si="63"/>
        <v/>
      </c>
      <c r="D630" t="str">
        <f t="shared" si="69"/>
        <v/>
      </c>
      <c r="E630" s="81" t="s">
        <v>5160</v>
      </c>
      <c r="I630" s="75"/>
      <c r="J630" t="str">
        <f t="shared" si="64"/>
        <v/>
      </c>
      <c r="K630" s="4">
        <v>8.09</v>
      </c>
      <c r="L630" s="3">
        <f t="shared" si="65"/>
        <v>8.4945000000000004</v>
      </c>
      <c r="M630" s="83" t="s">
        <v>3346</v>
      </c>
      <c r="N630" s="3">
        <f t="shared" si="66"/>
        <v>26.325000000000003</v>
      </c>
      <c r="O630" s="21">
        <v>2.4745370370370368E-3</v>
      </c>
      <c r="P630" s="21">
        <f t="shared" si="67"/>
        <v>2.604775828460039E-3</v>
      </c>
      <c r="Q630" s="20">
        <v>1.1247895622895621E-3</v>
      </c>
      <c r="R630" s="20">
        <f t="shared" si="68"/>
        <v>8.7733585858585836E-4</v>
      </c>
      <c r="S630" s="76" t="s">
        <v>3660</v>
      </c>
    </row>
    <row r="631" spans="1:19" x14ac:dyDescent="0.3">
      <c r="A631" s="79">
        <v>371</v>
      </c>
      <c r="B631" s="76" t="s">
        <v>3814</v>
      </c>
      <c r="C631" s="94">
        <f t="shared" si="63"/>
        <v>9.67</v>
      </c>
      <c r="D631">
        <f t="shared" si="69"/>
        <v>8.27</v>
      </c>
      <c r="E631" s="81">
        <v>8.27</v>
      </c>
      <c r="I631" s="75"/>
      <c r="J631" t="str">
        <f t="shared" si="64"/>
        <v/>
      </c>
      <c r="K631" s="4">
        <v>8.08</v>
      </c>
      <c r="L631" s="3">
        <f t="shared" si="65"/>
        <v>8.484</v>
      </c>
      <c r="M631" s="83" t="s">
        <v>5677</v>
      </c>
      <c r="N631" s="3">
        <f t="shared" si="66"/>
        <v>26.272500000000001</v>
      </c>
      <c r="O631" s="21">
        <v>2.4760416666666663E-3</v>
      </c>
      <c r="P631" s="21">
        <f t="shared" si="67"/>
        <v>2.6063596491228067E-3</v>
      </c>
      <c r="Q631" s="20">
        <v>1.1254734848484846E-3</v>
      </c>
      <c r="R631" s="20">
        <f t="shared" si="68"/>
        <v>8.77869318181818E-4</v>
      </c>
      <c r="S631" s="75"/>
    </row>
    <row r="632" spans="1:19" x14ac:dyDescent="0.3">
      <c r="A632" s="79">
        <v>370</v>
      </c>
      <c r="B632" s="76" t="s">
        <v>5127</v>
      </c>
      <c r="C632" s="94">
        <f t="shared" si="63"/>
        <v>9.68</v>
      </c>
      <c r="D632">
        <f t="shared" si="69"/>
        <v>8.2799999999999994</v>
      </c>
      <c r="E632" s="81">
        <v>8.2799999999999994</v>
      </c>
      <c r="I632" s="75"/>
      <c r="J632" t="str">
        <f t="shared" si="64"/>
        <v/>
      </c>
      <c r="K632" s="4">
        <v>8.06</v>
      </c>
      <c r="L632" s="3">
        <f t="shared" si="65"/>
        <v>8.463000000000001</v>
      </c>
      <c r="M632" s="83" t="s">
        <v>5678</v>
      </c>
      <c r="N632" s="3">
        <f t="shared" si="66"/>
        <v>26.22</v>
      </c>
      <c r="O632" s="21">
        <v>2.4775462962962963E-3</v>
      </c>
      <c r="P632" s="21">
        <f t="shared" si="67"/>
        <v>2.6079434697855752E-3</v>
      </c>
      <c r="Q632" s="20">
        <v>1.1261574074074073E-3</v>
      </c>
      <c r="R632" s="20">
        <f t="shared" si="68"/>
        <v>8.7840277777777775E-4</v>
      </c>
      <c r="S632" s="76" t="s">
        <v>3656</v>
      </c>
    </row>
    <row r="633" spans="1:19" x14ac:dyDescent="0.3">
      <c r="A633" s="79">
        <v>369</v>
      </c>
      <c r="B633" s="75"/>
      <c r="C633" s="94" t="str">
        <f t="shared" si="63"/>
        <v/>
      </c>
      <c r="D633" t="str">
        <f t="shared" si="69"/>
        <v/>
      </c>
      <c r="E633" s="81" t="s">
        <v>5160</v>
      </c>
      <c r="I633" s="75"/>
      <c r="J633" t="str">
        <f t="shared" si="64"/>
        <v/>
      </c>
      <c r="K633" s="4">
        <v>8.0399999999999991</v>
      </c>
      <c r="L633" s="3">
        <f t="shared" si="65"/>
        <v>8.4419999999999984</v>
      </c>
      <c r="M633" s="83" t="s">
        <v>3354</v>
      </c>
      <c r="N633" s="3">
        <f t="shared" si="66"/>
        <v>26.1675</v>
      </c>
      <c r="O633" s="21">
        <v>2.4791666666666664E-3</v>
      </c>
      <c r="P633" s="21">
        <f t="shared" si="67"/>
        <v>2.6096491228070175E-3</v>
      </c>
      <c r="Q633" s="20">
        <v>1.1268939393939393E-3</v>
      </c>
      <c r="R633" s="20">
        <f t="shared" si="68"/>
        <v>8.7897727272727259E-4</v>
      </c>
      <c r="S633" s="75"/>
    </row>
    <row r="634" spans="1:19" x14ac:dyDescent="0.3">
      <c r="A634" s="79">
        <v>368</v>
      </c>
      <c r="B634" s="76" t="s">
        <v>3810</v>
      </c>
      <c r="C634" s="94">
        <f t="shared" si="63"/>
        <v>9.69</v>
      </c>
      <c r="D634">
        <f t="shared" si="69"/>
        <v>8.2899999999999991</v>
      </c>
      <c r="E634" s="81">
        <v>8.2899999999999991</v>
      </c>
      <c r="I634" s="75"/>
      <c r="J634" t="str">
        <f t="shared" si="64"/>
        <v/>
      </c>
      <c r="K634" s="4">
        <v>8.0299999999999994</v>
      </c>
      <c r="L634" s="3">
        <f t="shared" si="65"/>
        <v>8.4314999999999998</v>
      </c>
      <c r="M634" s="83" t="s">
        <v>5679</v>
      </c>
      <c r="N634" s="3">
        <f t="shared" si="66"/>
        <v>26.115000000000002</v>
      </c>
      <c r="O634" s="21">
        <v>2.4806712962962959E-3</v>
      </c>
      <c r="P634" s="21">
        <f t="shared" si="67"/>
        <v>2.6112329434697852E-3</v>
      </c>
      <c r="Q634" s="20">
        <v>1.1275778619528618E-3</v>
      </c>
      <c r="R634" s="20">
        <f t="shared" si="68"/>
        <v>8.7951073232323213E-4</v>
      </c>
      <c r="S634" s="76" t="s">
        <v>4804</v>
      </c>
    </row>
    <row r="635" spans="1:19" x14ac:dyDescent="0.3">
      <c r="A635" s="79">
        <v>367</v>
      </c>
      <c r="B635" s="75"/>
      <c r="C635" s="94" t="str">
        <f t="shared" si="63"/>
        <v/>
      </c>
      <c r="D635" t="str">
        <f t="shared" si="69"/>
        <v/>
      </c>
      <c r="E635" s="81" t="s">
        <v>5160</v>
      </c>
      <c r="I635" s="83" t="s">
        <v>1197</v>
      </c>
      <c r="J635">
        <f t="shared" si="64"/>
        <v>1.05105</v>
      </c>
      <c r="K635" s="4">
        <v>8.01</v>
      </c>
      <c r="L635" s="3">
        <f t="shared" si="65"/>
        <v>8.410499999999999</v>
      </c>
      <c r="M635" s="83" t="s">
        <v>5680</v>
      </c>
      <c r="N635" s="3">
        <f t="shared" si="66"/>
        <v>26.0625</v>
      </c>
      <c r="O635" s="21">
        <v>2.4821759259259259E-3</v>
      </c>
      <c r="P635" s="21">
        <f t="shared" si="67"/>
        <v>2.6128167641325537E-3</v>
      </c>
      <c r="Q635" s="20">
        <v>1.1282617845117843E-3</v>
      </c>
      <c r="R635" s="20">
        <f t="shared" si="68"/>
        <v>8.8004419191919177E-4</v>
      </c>
      <c r="S635" s="75"/>
    </row>
    <row r="636" spans="1:19" x14ac:dyDescent="0.3">
      <c r="A636" s="79">
        <v>366</v>
      </c>
      <c r="B636" s="75"/>
      <c r="C636" s="94" t="str">
        <f t="shared" si="63"/>
        <v/>
      </c>
      <c r="D636" t="str">
        <f t="shared" si="69"/>
        <v/>
      </c>
      <c r="E636" s="81" t="s">
        <v>5160</v>
      </c>
      <c r="I636" s="75"/>
      <c r="J636" t="str">
        <f t="shared" si="64"/>
        <v/>
      </c>
      <c r="K636" s="4">
        <v>7.99</v>
      </c>
      <c r="L636" s="3">
        <f t="shared" si="65"/>
        <v>8.3895</v>
      </c>
      <c r="M636" s="83" t="s">
        <v>3362</v>
      </c>
      <c r="N636" s="3">
        <f t="shared" si="66"/>
        <v>26.009999999999998</v>
      </c>
      <c r="O636" s="21">
        <v>2.483796296296296E-3</v>
      </c>
      <c r="P636" s="21">
        <f t="shared" si="67"/>
        <v>2.614522417153996E-3</v>
      </c>
      <c r="Q636" s="20">
        <v>1.1289983164983163E-3</v>
      </c>
      <c r="R636" s="20">
        <f t="shared" si="68"/>
        <v>8.8061868686868661E-4</v>
      </c>
      <c r="S636" s="76" t="s">
        <v>3652</v>
      </c>
    </row>
    <row r="637" spans="1:19" x14ac:dyDescent="0.3">
      <c r="A637" s="79">
        <v>365</v>
      </c>
      <c r="B637" s="76" t="s">
        <v>3805</v>
      </c>
      <c r="C637" s="94">
        <f t="shared" si="63"/>
        <v>9.6999999999999993</v>
      </c>
      <c r="D637">
        <f t="shared" si="69"/>
        <v>8.2999999999999989</v>
      </c>
      <c r="E637" s="81">
        <v>8.2999999999999989</v>
      </c>
      <c r="I637" s="75"/>
      <c r="J637" t="str">
        <f t="shared" si="64"/>
        <v/>
      </c>
      <c r="K637" s="4">
        <v>7.97</v>
      </c>
      <c r="L637" s="3">
        <f t="shared" si="65"/>
        <v>8.3684999999999992</v>
      </c>
      <c r="M637" s="83" t="s">
        <v>5681</v>
      </c>
      <c r="N637" s="3">
        <f t="shared" si="66"/>
        <v>25.9575</v>
      </c>
      <c r="O637" s="21">
        <v>2.4853009259259255E-3</v>
      </c>
      <c r="P637" s="21">
        <f t="shared" si="67"/>
        <v>2.6161062378167637E-3</v>
      </c>
      <c r="Q637" s="20">
        <v>1.1296822390572388E-3</v>
      </c>
      <c r="R637" s="20">
        <f t="shared" si="68"/>
        <v>8.8115214646464614E-4</v>
      </c>
      <c r="S637" s="75"/>
    </row>
    <row r="638" spans="1:19" x14ac:dyDescent="0.3">
      <c r="A638" s="79">
        <v>364</v>
      </c>
      <c r="B638" s="76" t="s">
        <v>4826</v>
      </c>
      <c r="C638" s="94">
        <f t="shared" si="63"/>
        <v>9.7200000000000006</v>
      </c>
      <c r="D638">
        <f t="shared" si="69"/>
        <v>8.31</v>
      </c>
      <c r="E638" s="81">
        <v>8.31</v>
      </c>
      <c r="I638" s="75"/>
      <c r="J638" t="str">
        <f t="shared" si="64"/>
        <v/>
      </c>
      <c r="K638" s="4">
        <v>7.96</v>
      </c>
      <c r="L638" s="3">
        <f t="shared" si="65"/>
        <v>8.3580000000000005</v>
      </c>
      <c r="M638" s="83" t="s">
        <v>5682</v>
      </c>
      <c r="N638" s="3">
        <f t="shared" si="66"/>
        <v>25.905000000000001</v>
      </c>
      <c r="O638" s="21">
        <v>2.4869212962962961E-3</v>
      </c>
      <c r="P638" s="21">
        <f t="shared" si="67"/>
        <v>2.6178118908382064E-3</v>
      </c>
      <c r="Q638" s="20">
        <v>1.1304187710437709E-3</v>
      </c>
      <c r="R638" s="20">
        <f t="shared" si="68"/>
        <v>8.817266414141413E-4</v>
      </c>
      <c r="S638" s="76" t="s">
        <v>3648</v>
      </c>
    </row>
    <row r="639" spans="1:19" x14ac:dyDescent="0.3">
      <c r="A639" s="79">
        <v>363</v>
      </c>
      <c r="B639" s="75"/>
      <c r="C639" s="94" t="str">
        <f t="shared" si="63"/>
        <v/>
      </c>
      <c r="D639" t="str">
        <f t="shared" si="69"/>
        <v/>
      </c>
      <c r="E639" s="81" t="s">
        <v>5160</v>
      </c>
      <c r="I639" s="75"/>
      <c r="J639" t="str">
        <f t="shared" si="64"/>
        <v/>
      </c>
      <c r="K639" s="4">
        <v>7.94</v>
      </c>
      <c r="L639" s="3">
        <f t="shared" si="65"/>
        <v>8.3369999999999997</v>
      </c>
      <c r="M639" s="83" t="s">
        <v>3372</v>
      </c>
      <c r="N639" s="3">
        <f t="shared" si="66"/>
        <v>25.852499999999999</v>
      </c>
      <c r="O639" s="21">
        <v>2.488425925925926E-3</v>
      </c>
      <c r="P639" s="21">
        <f t="shared" si="67"/>
        <v>2.6193957115009749E-3</v>
      </c>
      <c r="Q639" s="20">
        <v>1.1311026936026937E-3</v>
      </c>
      <c r="R639" s="20">
        <f t="shared" si="68"/>
        <v>8.8226010101010105E-4</v>
      </c>
      <c r="S639" s="75"/>
    </row>
    <row r="640" spans="1:19" x14ac:dyDescent="0.3">
      <c r="A640" s="79">
        <v>362</v>
      </c>
      <c r="B640" s="76" t="s">
        <v>3802</v>
      </c>
      <c r="C640" s="94">
        <f t="shared" si="63"/>
        <v>9.73</v>
      </c>
      <c r="D640">
        <f t="shared" si="69"/>
        <v>8.32</v>
      </c>
      <c r="E640" s="81">
        <v>8.32</v>
      </c>
      <c r="I640" s="75"/>
      <c r="J640" t="str">
        <f t="shared" si="64"/>
        <v/>
      </c>
      <c r="K640" s="4">
        <v>7.92</v>
      </c>
      <c r="L640" s="3">
        <f t="shared" si="65"/>
        <v>8.3160000000000007</v>
      </c>
      <c r="M640" s="83" t="s">
        <v>5683</v>
      </c>
      <c r="N640" s="3">
        <f t="shared" si="66"/>
        <v>25.799999999999997</v>
      </c>
      <c r="O640" s="21">
        <v>2.4900462962962966E-3</v>
      </c>
      <c r="P640" s="21">
        <f t="shared" si="67"/>
        <v>2.6211013645224177E-3</v>
      </c>
      <c r="Q640" s="20">
        <v>1.1318392255892256E-3</v>
      </c>
      <c r="R640" s="20">
        <f t="shared" si="68"/>
        <v>8.8283459595959589E-4</v>
      </c>
      <c r="S640" s="76" t="s">
        <v>5142</v>
      </c>
    </row>
    <row r="641" spans="1:19" x14ac:dyDescent="0.3">
      <c r="A641" s="79">
        <v>361</v>
      </c>
      <c r="B641" s="75"/>
      <c r="C641" s="94" t="str">
        <f t="shared" si="63"/>
        <v/>
      </c>
      <c r="D641" t="str">
        <f t="shared" si="69"/>
        <v/>
      </c>
      <c r="E641" s="81" t="s">
        <v>5160</v>
      </c>
      <c r="I641" s="75"/>
      <c r="J641" t="str">
        <f t="shared" si="64"/>
        <v/>
      </c>
      <c r="K641" s="4">
        <v>7.91</v>
      </c>
      <c r="L641" s="3">
        <f t="shared" si="65"/>
        <v>8.3055000000000003</v>
      </c>
      <c r="M641" s="83" t="s">
        <v>5684</v>
      </c>
      <c r="N641" s="3">
        <f t="shared" si="66"/>
        <v>25.747499999999999</v>
      </c>
      <c r="O641" s="21">
        <v>2.4915509259259261E-3</v>
      </c>
      <c r="P641" s="21">
        <f t="shared" si="67"/>
        <v>2.6226851851851854E-3</v>
      </c>
      <c r="Q641" s="20">
        <v>1.1325231481481481E-3</v>
      </c>
      <c r="R641" s="20">
        <f t="shared" si="68"/>
        <v>8.8336805555555543E-4</v>
      </c>
      <c r="S641" s="75"/>
    </row>
    <row r="642" spans="1:19" x14ac:dyDescent="0.3">
      <c r="A642" s="79">
        <v>360</v>
      </c>
      <c r="B642" s="75"/>
      <c r="C642" s="94" t="str">
        <f t="shared" si="63"/>
        <v/>
      </c>
      <c r="D642" t="str">
        <f t="shared" si="69"/>
        <v/>
      </c>
      <c r="E642" s="81" t="s">
        <v>5160</v>
      </c>
      <c r="I642" s="83" t="s">
        <v>1215</v>
      </c>
      <c r="J642">
        <f t="shared" si="64"/>
        <v>1.0439000000000001</v>
      </c>
      <c r="K642" s="4">
        <v>7.89</v>
      </c>
      <c r="L642" s="3">
        <f t="shared" si="65"/>
        <v>8.2844999999999995</v>
      </c>
      <c r="M642" s="83" t="s">
        <v>3382</v>
      </c>
      <c r="N642" s="3">
        <f t="shared" si="66"/>
        <v>25.695</v>
      </c>
      <c r="O642" s="21">
        <v>2.4931712962962963E-3</v>
      </c>
      <c r="P642" s="21">
        <f t="shared" si="67"/>
        <v>2.6243908382066277E-3</v>
      </c>
      <c r="Q642" s="20">
        <v>1.1332596801346801E-3</v>
      </c>
      <c r="R642" s="20">
        <f t="shared" si="68"/>
        <v>8.8394255050505048E-4</v>
      </c>
      <c r="S642" s="76" t="s">
        <v>3644</v>
      </c>
    </row>
    <row r="643" spans="1:19" x14ac:dyDescent="0.3">
      <c r="A643" s="79">
        <v>359</v>
      </c>
      <c r="B643" s="76" t="s">
        <v>3798</v>
      </c>
      <c r="C643" s="94">
        <f t="shared" ref="C643:C706" si="70">IF(B643="","",ROUNDUP(B643/0.9,2))</f>
        <v>9.74</v>
      </c>
      <c r="D643">
        <f t="shared" si="69"/>
        <v>8.33</v>
      </c>
      <c r="E643" s="81">
        <v>8.33</v>
      </c>
      <c r="I643" s="75"/>
      <c r="J643" t="str">
        <f t="shared" ref="J643:J706" si="71">IF(I643="","",I643-I643*0.285)</f>
        <v/>
      </c>
      <c r="K643" s="4">
        <v>7.87</v>
      </c>
      <c r="L643" s="3">
        <f t="shared" ref="L643:L706" si="72">IF(K643="","",K643+K643*0.05)</f>
        <v>8.2635000000000005</v>
      </c>
      <c r="M643" s="83" t="s">
        <v>5685</v>
      </c>
      <c r="N643" s="3">
        <f t="shared" ref="N643:N706" si="73">IF(M643="","",M643-M643*0.25)</f>
        <v>25.642499999999998</v>
      </c>
      <c r="O643" s="21">
        <v>2.4946759259259262E-3</v>
      </c>
      <c r="P643" s="21">
        <f t="shared" ref="P643:P706" si="74">O643/0.95</f>
        <v>2.6259746588693962E-3</v>
      </c>
      <c r="Q643" s="20">
        <v>1.1339436026936028E-3</v>
      </c>
      <c r="R643" s="20">
        <f t="shared" ref="R643:R706" si="75">(Q643/5)*3.9</f>
        <v>8.8447601010101012E-4</v>
      </c>
      <c r="S643" s="75"/>
    </row>
    <row r="644" spans="1:19" x14ac:dyDescent="0.3">
      <c r="A644" s="79">
        <v>358</v>
      </c>
      <c r="B644" s="75"/>
      <c r="C644" s="94" t="str">
        <f t="shared" si="70"/>
        <v/>
      </c>
      <c r="D644" t="str">
        <f t="shared" si="69"/>
        <v/>
      </c>
      <c r="E644" s="81" t="s">
        <v>5160</v>
      </c>
      <c r="I644" s="75"/>
      <c r="J644" t="str">
        <f t="shared" si="71"/>
        <v/>
      </c>
      <c r="K644" s="4">
        <v>7.86</v>
      </c>
      <c r="L644" s="3">
        <f t="shared" si="72"/>
        <v>8.2530000000000001</v>
      </c>
      <c r="M644" s="83" t="s">
        <v>3426</v>
      </c>
      <c r="N644" s="3">
        <f t="shared" si="73"/>
        <v>25.589999999999996</v>
      </c>
      <c r="O644" s="21">
        <v>2.4962962962962964E-3</v>
      </c>
      <c r="P644" s="21">
        <f t="shared" si="74"/>
        <v>2.6276803118908385E-3</v>
      </c>
      <c r="Q644" s="20">
        <v>1.1346801346801346E-3</v>
      </c>
      <c r="R644" s="20">
        <f t="shared" si="75"/>
        <v>8.8505050505050496E-4</v>
      </c>
      <c r="S644" s="76" t="s">
        <v>3640</v>
      </c>
    </row>
    <row r="645" spans="1:19" x14ac:dyDescent="0.3">
      <c r="A645" s="79">
        <v>357</v>
      </c>
      <c r="B645" s="76" t="s">
        <v>5128</v>
      </c>
      <c r="C645" s="94">
        <f t="shared" si="70"/>
        <v>9.75</v>
      </c>
      <c r="D645">
        <f t="shared" ref="D645:D708" si="76">IF(B645="","",ROUNDUP(B645*0.95,2))</f>
        <v>8.34</v>
      </c>
      <c r="E645" s="81">
        <v>8.34</v>
      </c>
      <c r="I645" s="75"/>
      <c r="J645" t="str">
        <f t="shared" si="71"/>
        <v/>
      </c>
      <c r="K645" s="4">
        <v>7.84</v>
      </c>
      <c r="L645" s="3">
        <f t="shared" si="72"/>
        <v>8.2319999999999993</v>
      </c>
      <c r="M645" s="83" t="s">
        <v>3392</v>
      </c>
      <c r="N645" s="3">
        <f t="shared" si="73"/>
        <v>25.537499999999998</v>
      </c>
      <c r="O645" s="21">
        <v>2.4978009259259259E-3</v>
      </c>
      <c r="P645" s="21">
        <f t="shared" si="74"/>
        <v>2.6292641325536062E-3</v>
      </c>
      <c r="Q645" s="20">
        <v>1.1353640572390571E-3</v>
      </c>
      <c r="R645" s="20">
        <f t="shared" si="75"/>
        <v>8.855839646464645E-4</v>
      </c>
      <c r="S645" s="76" t="s">
        <v>4801</v>
      </c>
    </row>
    <row r="646" spans="1:19" x14ac:dyDescent="0.3">
      <c r="A646" s="79">
        <v>356</v>
      </c>
      <c r="B646" s="76" t="s">
        <v>3793</v>
      </c>
      <c r="C646" s="94">
        <f t="shared" si="70"/>
        <v>9.76</v>
      </c>
      <c r="D646">
        <f t="shared" si="76"/>
        <v>8.35</v>
      </c>
      <c r="E646" s="81">
        <v>8.35</v>
      </c>
      <c r="I646" s="75"/>
      <c r="J646" t="str">
        <f t="shared" si="71"/>
        <v/>
      </c>
      <c r="K646" s="4">
        <v>7.82</v>
      </c>
      <c r="L646" s="3">
        <f t="shared" si="72"/>
        <v>8.2110000000000003</v>
      </c>
      <c r="M646" s="83" t="s">
        <v>5686</v>
      </c>
      <c r="N646" s="3">
        <f t="shared" si="73"/>
        <v>25.484999999999999</v>
      </c>
      <c r="O646" s="21">
        <v>2.4994212962962965E-3</v>
      </c>
      <c r="P646" s="21">
        <f t="shared" si="74"/>
        <v>2.630969785575049E-3</v>
      </c>
      <c r="Q646" s="20">
        <v>1.1361005892255892E-3</v>
      </c>
      <c r="R646" s="20">
        <f t="shared" si="75"/>
        <v>8.8615845959595955E-4</v>
      </c>
      <c r="S646" s="75"/>
    </row>
    <row r="647" spans="1:19" x14ac:dyDescent="0.3">
      <c r="A647" s="79">
        <v>355</v>
      </c>
      <c r="B647" s="75"/>
      <c r="C647" s="94" t="str">
        <f t="shared" si="70"/>
        <v/>
      </c>
      <c r="D647" t="str">
        <f t="shared" si="76"/>
        <v/>
      </c>
      <c r="E647" s="81" t="s">
        <v>5160</v>
      </c>
      <c r="I647" s="75"/>
      <c r="J647" t="str">
        <f t="shared" si="71"/>
        <v/>
      </c>
      <c r="K647" s="4">
        <v>7.81</v>
      </c>
      <c r="L647" s="3">
        <f t="shared" si="72"/>
        <v>8.2004999999999999</v>
      </c>
      <c r="M647" s="83" t="s">
        <v>3439</v>
      </c>
      <c r="N647" s="3">
        <f t="shared" si="73"/>
        <v>25.432499999999997</v>
      </c>
      <c r="O647" s="21">
        <v>2.5010416666666666E-3</v>
      </c>
      <c r="P647" s="21">
        <f t="shared" si="74"/>
        <v>2.6326754385964913E-3</v>
      </c>
      <c r="Q647" s="20">
        <v>1.136837121212121E-3</v>
      </c>
      <c r="R647" s="20">
        <f t="shared" si="75"/>
        <v>8.8673295454545439E-4</v>
      </c>
      <c r="S647" s="76" t="s">
        <v>3636</v>
      </c>
    </row>
    <row r="648" spans="1:19" x14ac:dyDescent="0.3">
      <c r="A648" s="79">
        <v>354</v>
      </c>
      <c r="B648" s="75"/>
      <c r="C648" s="94" t="str">
        <f t="shared" si="70"/>
        <v/>
      </c>
      <c r="D648" t="str">
        <f t="shared" si="76"/>
        <v/>
      </c>
      <c r="E648" s="81" t="s">
        <v>5160</v>
      </c>
      <c r="I648" s="75"/>
      <c r="J648" t="str">
        <f t="shared" si="71"/>
        <v/>
      </c>
      <c r="K648" s="4">
        <v>7.79</v>
      </c>
      <c r="L648" s="3">
        <f t="shared" si="72"/>
        <v>8.1795000000000009</v>
      </c>
      <c r="M648" s="83" t="s">
        <v>3403</v>
      </c>
      <c r="N648" s="3">
        <f t="shared" si="73"/>
        <v>25.380000000000003</v>
      </c>
      <c r="O648" s="21">
        <v>2.5025462962962965E-3</v>
      </c>
      <c r="P648" s="21">
        <f t="shared" si="74"/>
        <v>2.6342592592592598E-3</v>
      </c>
      <c r="Q648" s="20">
        <v>1.1375210437710437E-3</v>
      </c>
      <c r="R648" s="20">
        <f t="shared" si="75"/>
        <v>8.8726641414141414E-4</v>
      </c>
      <c r="S648" s="75"/>
    </row>
    <row r="649" spans="1:19" x14ac:dyDescent="0.3">
      <c r="A649" s="79">
        <v>353</v>
      </c>
      <c r="B649" s="76" t="s">
        <v>3790</v>
      </c>
      <c r="C649" s="94">
        <f t="shared" si="70"/>
        <v>9.77</v>
      </c>
      <c r="D649">
        <f t="shared" si="76"/>
        <v>8.36</v>
      </c>
      <c r="E649" s="81">
        <v>8.36</v>
      </c>
      <c r="I649" s="75"/>
      <c r="J649" t="str">
        <f t="shared" si="71"/>
        <v/>
      </c>
      <c r="K649" s="4">
        <v>7.77</v>
      </c>
      <c r="L649" s="3">
        <f t="shared" si="72"/>
        <v>8.1585000000000001</v>
      </c>
      <c r="M649" s="83" t="s">
        <v>5687</v>
      </c>
      <c r="N649" s="3">
        <f t="shared" si="73"/>
        <v>25.327500000000001</v>
      </c>
      <c r="O649" s="21">
        <v>2.5041666666666667E-3</v>
      </c>
      <c r="P649" s="21">
        <f t="shared" si="74"/>
        <v>2.6359649122807017E-3</v>
      </c>
      <c r="Q649" s="20">
        <v>1.1382575757575757E-3</v>
      </c>
      <c r="R649" s="20">
        <f t="shared" si="75"/>
        <v>8.8784090909090898E-4</v>
      </c>
      <c r="S649" s="76" t="s">
        <v>3632</v>
      </c>
    </row>
    <row r="650" spans="1:19" x14ac:dyDescent="0.3">
      <c r="A650" s="79">
        <v>352</v>
      </c>
      <c r="B650" s="75"/>
      <c r="C650" s="94" t="str">
        <f t="shared" si="70"/>
        <v/>
      </c>
      <c r="D650" t="str">
        <f t="shared" si="76"/>
        <v/>
      </c>
      <c r="E650" s="81" t="s">
        <v>5160</v>
      </c>
      <c r="I650" s="83" t="s">
        <v>1235</v>
      </c>
      <c r="J650">
        <f t="shared" si="71"/>
        <v>1.0367500000000001</v>
      </c>
      <c r="K650" s="4">
        <v>7.75</v>
      </c>
      <c r="L650" s="3">
        <f t="shared" si="72"/>
        <v>8.1374999999999993</v>
      </c>
      <c r="M650" s="83" t="s">
        <v>3455</v>
      </c>
      <c r="N650" s="3">
        <f t="shared" si="73"/>
        <v>25.275000000000002</v>
      </c>
      <c r="O650" s="21">
        <v>2.5056712962962962E-3</v>
      </c>
      <c r="P650" s="21">
        <f t="shared" si="74"/>
        <v>2.6375487329434698E-3</v>
      </c>
      <c r="Q650" s="20">
        <v>1.1389414983164982E-3</v>
      </c>
      <c r="R650" s="20">
        <f t="shared" si="75"/>
        <v>8.8837436868686851E-4</v>
      </c>
      <c r="S650" s="75"/>
    </row>
    <row r="651" spans="1:19" x14ac:dyDescent="0.3">
      <c r="A651" s="79">
        <v>351</v>
      </c>
      <c r="B651" s="76" t="s">
        <v>5129</v>
      </c>
      <c r="C651" s="94">
        <f t="shared" si="70"/>
        <v>9.7799999999999994</v>
      </c>
      <c r="D651">
        <f t="shared" si="76"/>
        <v>8.36</v>
      </c>
      <c r="E651" s="81">
        <v>8.36</v>
      </c>
      <c r="I651" s="75"/>
      <c r="J651" t="str">
        <f t="shared" si="71"/>
        <v/>
      </c>
      <c r="K651" s="4">
        <v>7.74</v>
      </c>
      <c r="L651" s="3">
        <f t="shared" si="72"/>
        <v>8.1270000000000007</v>
      </c>
      <c r="M651" s="83" t="s">
        <v>3414</v>
      </c>
      <c r="N651" s="3">
        <f t="shared" si="73"/>
        <v>25.222500000000004</v>
      </c>
      <c r="O651" s="21">
        <v>2.5072916666666668E-3</v>
      </c>
      <c r="P651" s="21">
        <f t="shared" si="74"/>
        <v>2.6392543859649125E-3</v>
      </c>
      <c r="Q651" s="20">
        <v>1.1396780303030304E-3</v>
      </c>
      <c r="R651" s="20">
        <f t="shared" si="75"/>
        <v>8.8894886363636368E-4</v>
      </c>
      <c r="S651" s="76" t="s">
        <v>5143</v>
      </c>
    </row>
    <row r="652" spans="1:19" x14ac:dyDescent="0.3">
      <c r="A652" s="79">
        <v>350</v>
      </c>
      <c r="B652" s="76" t="s">
        <v>3785</v>
      </c>
      <c r="C652" s="94">
        <f t="shared" si="70"/>
        <v>9.7899999999999991</v>
      </c>
      <c r="D652">
        <f t="shared" si="76"/>
        <v>8.3699999999999992</v>
      </c>
      <c r="E652" s="81">
        <v>8.3699999999999992</v>
      </c>
      <c r="I652" s="75"/>
      <c r="J652" t="str">
        <f t="shared" si="71"/>
        <v/>
      </c>
      <c r="K652" s="4">
        <v>7.72</v>
      </c>
      <c r="L652" s="3">
        <f t="shared" si="72"/>
        <v>8.1059999999999999</v>
      </c>
      <c r="M652" s="83" t="s">
        <v>5688</v>
      </c>
      <c r="N652" s="3">
        <f t="shared" si="73"/>
        <v>25.17</v>
      </c>
      <c r="O652" s="21">
        <v>2.5089120370370369E-3</v>
      </c>
      <c r="P652" s="21">
        <f t="shared" si="74"/>
        <v>2.6409600389863549E-3</v>
      </c>
      <c r="Q652" s="20">
        <v>1.1404145622895621E-3</v>
      </c>
      <c r="R652" s="20">
        <f t="shared" si="75"/>
        <v>8.8952335858585841E-4</v>
      </c>
      <c r="S652" s="75"/>
    </row>
    <row r="653" spans="1:19" x14ac:dyDescent="0.3">
      <c r="A653" s="79">
        <v>349</v>
      </c>
      <c r="B653" s="75"/>
      <c r="C653" s="94" t="str">
        <f t="shared" si="70"/>
        <v/>
      </c>
      <c r="D653" t="str">
        <f t="shared" si="76"/>
        <v/>
      </c>
      <c r="E653" s="81" t="s">
        <v>5160</v>
      </c>
      <c r="I653" s="75"/>
      <c r="J653" t="str">
        <f t="shared" si="71"/>
        <v/>
      </c>
      <c r="K653" s="4">
        <v>7.7</v>
      </c>
      <c r="L653" s="3">
        <f t="shared" si="72"/>
        <v>8.0850000000000009</v>
      </c>
      <c r="M653" s="83" t="s">
        <v>3471</v>
      </c>
      <c r="N653" s="3">
        <f t="shared" si="73"/>
        <v>25.1175</v>
      </c>
      <c r="O653" s="21">
        <v>2.5105324074074075E-3</v>
      </c>
      <c r="P653" s="21">
        <f t="shared" si="74"/>
        <v>2.6426656920077976E-3</v>
      </c>
      <c r="Q653" s="20">
        <v>1.1411510942760943E-3</v>
      </c>
      <c r="R653" s="20">
        <f t="shared" si="75"/>
        <v>8.9009785353535357E-4</v>
      </c>
      <c r="S653" s="75"/>
    </row>
    <row r="654" spans="1:19" x14ac:dyDescent="0.3">
      <c r="A654" s="79">
        <v>348</v>
      </c>
      <c r="B654" s="75"/>
      <c r="C654" s="94" t="str">
        <f t="shared" si="70"/>
        <v/>
      </c>
      <c r="D654" t="str">
        <f t="shared" si="76"/>
        <v/>
      </c>
      <c r="E654" s="81" t="s">
        <v>5160</v>
      </c>
      <c r="I654" s="75"/>
      <c r="J654" t="str">
        <f t="shared" si="71"/>
        <v/>
      </c>
      <c r="K654" s="4">
        <v>7.69</v>
      </c>
      <c r="L654" s="3">
        <f t="shared" si="72"/>
        <v>8.0745000000000005</v>
      </c>
      <c r="M654" s="83" t="s">
        <v>3424</v>
      </c>
      <c r="N654" s="3">
        <f t="shared" si="73"/>
        <v>25.065000000000001</v>
      </c>
      <c r="O654" s="21">
        <v>2.512037037037037E-3</v>
      </c>
      <c r="P654" s="21">
        <f t="shared" si="74"/>
        <v>2.6442495126705653E-3</v>
      </c>
      <c r="Q654" s="20">
        <v>1.1418350168350168E-3</v>
      </c>
      <c r="R654" s="20">
        <f t="shared" si="75"/>
        <v>8.9063131313131311E-4</v>
      </c>
      <c r="S654" s="76" t="s">
        <v>3628</v>
      </c>
    </row>
    <row r="655" spans="1:19" x14ac:dyDescent="0.3">
      <c r="A655" s="79">
        <v>347</v>
      </c>
      <c r="B655" s="76" t="s">
        <v>5130</v>
      </c>
      <c r="C655" s="94">
        <f t="shared" si="70"/>
        <v>9.8000000000000007</v>
      </c>
      <c r="D655">
        <f t="shared" si="76"/>
        <v>8.379999999999999</v>
      </c>
      <c r="E655" s="81">
        <v>8.379999999999999</v>
      </c>
      <c r="I655" s="75"/>
      <c r="J655" t="str">
        <f t="shared" si="71"/>
        <v/>
      </c>
      <c r="K655" s="4">
        <v>7.67</v>
      </c>
      <c r="L655" s="3">
        <f t="shared" si="72"/>
        <v>8.0534999999999997</v>
      </c>
      <c r="M655" s="83" t="s">
        <v>5689</v>
      </c>
      <c r="N655" s="3">
        <f t="shared" si="73"/>
        <v>25.012500000000003</v>
      </c>
      <c r="O655" s="21">
        <v>2.5136574074074076E-3</v>
      </c>
      <c r="P655" s="21">
        <f t="shared" si="74"/>
        <v>2.645955165692008E-3</v>
      </c>
      <c r="Q655" s="20">
        <v>1.1425715488215487E-3</v>
      </c>
      <c r="R655" s="20">
        <f t="shared" si="75"/>
        <v>8.9120580808080795E-4</v>
      </c>
      <c r="S655" s="76" t="s">
        <v>3624</v>
      </c>
    </row>
    <row r="656" spans="1:19" x14ac:dyDescent="0.3">
      <c r="A656" s="79">
        <v>346</v>
      </c>
      <c r="B656" s="76" t="s">
        <v>3780</v>
      </c>
      <c r="C656" s="94">
        <f t="shared" si="70"/>
        <v>9.82</v>
      </c>
      <c r="D656">
        <f t="shared" si="76"/>
        <v>8.39</v>
      </c>
      <c r="E656" s="81">
        <v>8.39</v>
      </c>
      <c r="I656" s="75"/>
      <c r="J656" t="str">
        <f t="shared" si="71"/>
        <v/>
      </c>
      <c r="K656" s="4">
        <v>7.65</v>
      </c>
      <c r="L656" s="3">
        <f t="shared" si="72"/>
        <v>8.0325000000000006</v>
      </c>
      <c r="M656" s="83" t="s">
        <v>3487</v>
      </c>
      <c r="N656" s="3">
        <f t="shared" si="73"/>
        <v>24.96</v>
      </c>
      <c r="O656" s="21">
        <v>2.5152777777777777E-3</v>
      </c>
      <c r="P656" s="21">
        <f t="shared" si="74"/>
        <v>2.6476608187134504E-3</v>
      </c>
      <c r="Q656" s="20">
        <v>1.1433080808080807E-3</v>
      </c>
      <c r="R656" s="20">
        <f t="shared" si="75"/>
        <v>8.91780303030303E-4</v>
      </c>
      <c r="S656" s="75"/>
    </row>
    <row r="657" spans="1:19" x14ac:dyDescent="0.3">
      <c r="A657" s="79">
        <v>345</v>
      </c>
      <c r="B657" s="75"/>
      <c r="C657" s="94" t="str">
        <f t="shared" si="70"/>
        <v/>
      </c>
      <c r="D657" t="str">
        <f t="shared" si="76"/>
        <v/>
      </c>
      <c r="E657" s="81" t="s">
        <v>5160</v>
      </c>
      <c r="I657" s="83" t="s">
        <v>1253</v>
      </c>
      <c r="J657">
        <f t="shared" si="71"/>
        <v>1.0296000000000001</v>
      </c>
      <c r="K657" s="4">
        <v>7.64</v>
      </c>
      <c r="L657" s="3">
        <f t="shared" si="72"/>
        <v>8.0220000000000002</v>
      </c>
      <c r="M657" s="83" t="s">
        <v>3436</v>
      </c>
      <c r="N657" s="3">
        <f t="shared" si="73"/>
        <v>24.907499999999999</v>
      </c>
      <c r="O657" s="21">
        <v>2.5168981481481483E-3</v>
      </c>
      <c r="P657" s="21">
        <f t="shared" si="74"/>
        <v>2.6493664717348931E-3</v>
      </c>
      <c r="Q657" s="20">
        <v>1.1440446127946127E-3</v>
      </c>
      <c r="R657" s="20">
        <f t="shared" si="75"/>
        <v>8.9235479797979784E-4</v>
      </c>
      <c r="S657" s="75"/>
    </row>
    <row r="658" spans="1:19" x14ac:dyDescent="0.3">
      <c r="A658" s="79">
        <v>344</v>
      </c>
      <c r="B658" s="76" t="s">
        <v>3775</v>
      </c>
      <c r="C658" s="94">
        <f t="shared" si="70"/>
        <v>9.83</v>
      </c>
      <c r="D658">
        <f t="shared" si="76"/>
        <v>8.4</v>
      </c>
      <c r="E658" s="81">
        <v>8.4</v>
      </c>
      <c r="I658" s="75"/>
      <c r="J658" t="str">
        <f t="shared" si="71"/>
        <v/>
      </c>
      <c r="K658" s="4">
        <v>7.62</v>
      </c>
      <c r="L658" s="3">
        <f t="shared" si="72"/>
        <v>8.0009999999999994</v>
      </c>
      <c r="M658" s="83" t="s">
        <v>5690</v>
      </c>
      <c r="N658" s="3">
        <f t="shared" si="73"/>
        <v>24.855</v>
      </c>
      <c r="O658" s="21">
        <v>2.5184027777777778E-3</v>
      </c>
      <c r="P658" s="21">
        <f t="shared" si="74"/>
        <v>2.6509502923976608E-3</v>
      </c>
      <c r="Q658" s="20">
        <v>1.1447285353535352E-3</v>
      </c>
      <c r="R658" s="20">
        <f t="shared" si="75"/>
        <v>8.9288825757575737E-4</v>
      </c>
      <c r="S658" s="76" t="s">
        <v>3620</v>
      </c>
    </row>
    <row r="659" spans="1:19" x14ac:dyDescent="0.3">
      <c r="A659" s="79">
        <v>343</v>
      </c>
      <c r="B659" s="75"/>
      <c r="C659" s="94" t="str">
        <f t="shared" si="70"/>
        <v/>
      </c>
      <c r="D659" t="str">
        <f t="shared" si="76"/>
        <v/>
      </c>
      <c r="E659" s="81" t="s">
        <v>5160</v>
      </c>
      <c r="I659" s="75"/>
      <c r="J659" t="str">
        <f t="shared" si="71"/>
        <v/>
      </c>
      <c r="K659" s="4">
        <v>7.6</v>
      </c>
      <c r="L659" s="3">
        <f t="shared" si="72"/>
        <v>7.9799999999999995</v>
      </c>
      <c r="M659" s="83" t="s">
        <v>3502</v>
      </c>
      <c r="N659" s="3">
        <f t="shared" si="73"/>
        <v>24.802500000000002</v>
      </c>
      <c r="O659" s="21">
        <v>2.520023148148148E-3</v>
      </c>
      <c r="P659" s="21">
        <f t="shared" si="74"/>
        <v>2.6526559454191031E-3</v>
      </c>
      <c r="Q659" s="20">
        <v>1.1454650673400671E-3</v>
      </c>
      <c r="R659" s="20">
        <f t="shared" si="75"/>
        <v>8.9346275252525232E-4</v>
      </c>
      <c r="S659" s="75"/>
    </row>
    <row r="660" spans="1:19" x14ac:dyDescent="0.3">
      <c r="A660" s="79">
        <v>342</v>
      </c>
      <c r="B660" s="75"/>
      <c r="C660" s="94" t="str">
        <f t="shared" si="70"/>
        <v/>
      </c>
      <c r="D660" t="str">
        <f t="shared" si="76"/>
        <v/>
      </c>
      <c r="E660" s="81" t="s">
        <v>5160</v>
      </c>
      <c r="I660" s="75"/>
      <c r="J660" t="str">
        <f t="shared" si="71"/>
        <v/>
      </c>
      <c r="K660" s="4">
        <v>7.59</v>
      </c>
      <c r="L660" s="3">
        <f t="shared" si="72"/>
        <v>7.9695</v>
      </c>
      <c r="M660" s="83" t="s">
        <v>5691</v>
      </c>
      <c r="N660" s="3">
        <f t="shared" si="73"/>
        <v>24.7425</v>
      </c>
      <c r="O660" s="21">
        <v>2.5216435185185185E-3</v>
      </c>
      <c r="P660" s="21">
        <f t="shared" si="74"/>
        <v>2.6543615984405459E-3</v>
      </c>
      <c r="Q660" s="20">
        <v>1.1462015993265993E-3</v>
      </c>
      <c r="R660" s="20">
        <f t="shared" si="75"/>
        <v>8.9403724747474738E-4</v>
      </c>
      <c r="S660" s="75"/>
    </row>
    <row r="661" spans="1:19" x14ac:dyDescent="0.3">
      <c r="A661" s="79">
        <v>341</v>
      </c>
      <c r="B661" s="76" t="s">
        <v>4821</v>
      </c>
      <c r="C661" s="94">
        <f t="shared" si="70"/>
        <v>9.84</v>
      </c>
      <c r="D661">
        <f t="shared" si="76"/>
        <v>8.41</v>
      </c>
      <c r="E661" s="81">
        <v>8.41</v>
      </c>
      <c r="I661" s="75"/>
      <c r="J661" t="str">
        <f t="shared" si="71"/>
        <v/>
      </c>
      <c r="K661" s="4">
        <v>7.57</v>
      </c>
      <c r="L661" s="3">
        <f t="shared" si="72"/>
        <v>7.9485000000000001</v>
      </c>
      <c r="M661" s="83" t="s">
        <v>5692</v>
      </c>
      <c r="N661" s="3">
        <f t="shared" si="73"/>
        <v>24.69</v>
      </c>
      <c r="O661" s="21">
        <v>2.5232638888888887E-3</v>
      </c>
      <c r="P661" s="21">
        <f t="shared" si="74"/>
        <v>2.6560672514619882E-3</v>
      </c>
      <c r="Q661" s="20">
        <v>1.1469381313131311E-3</v>
      </c>
      <c r="R661" s="20">
        <f t="shared" si="75"/>
        <v>8.9461174242424222E-4</v>
      </c>
      <c r="S661" s="76" t="s">
        <v>3616</v>
      </c>
    </row>
    <row r="662" spans="1:19" x14ac:dyDescent="0.3">
      <c r="A662" s="79">
        <v>340</v>
      </c>
      <c r="B662" s="76" t="s">
        <v>3772</v>
      </c>
      <c r="C662" s="94">
        <f t="shared" si="70"/>
        <v>9.85</v>
      </c>
      <c r="D662">
        <f t="shared" si="76"/>
        <v>8.42</v>
      </c>
      <c r="E662" s="81">
        <v>8.42</v>
      </c>
      <c r="I662" s="75"/>
      <c r="J662" t="str">
        <f t="shared" si="71"/>
        <v/>
      </c>
      <c r="K662" s="4">
        <v>7.55</v>
      </c>
      <c r="L662" s="3">
        <f t="shared" si="72"/>
        <v>7.9275000000000002</v>
      </c>
      <c r="M662" s="83" t="s">
        <v>5693</v>
      </c>
      <c r="N662" s="3">
        <f t="shared" si="73"/>
        <v>24.637500000000003</v>
      </c>
      <c r="O662" s="21">
        <v>2.5248842592592593E-3</v>
      </c>
      <c r="P662" s="21">
        <f t="shared" si="74"/>
        <v>2.6577729044834309E-3</v>
      </c>
      <c r="Q662" s="20">
        <v>1.1476746632996632E-3</v>
      </c>
      <c r="R662" s="20">
        <f t="shared" si="75"/>
        <v>8.9518623737373727E-4</v>
      </c>
      <c r="S662" s="76" t="s">
        <v>5144</v>
      </c>
    </row>
    <row r="663" spans="1:19" x14ac:dyDescent="0.3">
      <c r="A663" s="79">
        <v>339</v>
      </c>
      <c r="B663" s="75"/>
      <c r="C663" s="94" t="str">
        <f t="shared" si="70"/>
        <v/>
      </c>
      <c r="D663" t="str">
        <f t="shared" si="76"/>
        <v/>
      </c>
      <c r="E663" s="81" t="s">
        <v>5160</v>
      </c>
      <c r="I663" s="75"/>
      <c r="J663" t="str">
        <f t="shared" si="71"/>
        <v/>
      </c>
      <c r="K663" s="4">
        <v>7.53</v>
      </c>
      <c r="L663" s="3">
        <f t="shared" si="72"/>
        <v>7.9065000000000003</v>
      </c>
      <c r="M663" s="83" t="s">
        <v>5694</v>
      </c>
      <c r="N663" s="3">
        <f t="shared" si="73"/>
        <v>24.585000000000001</v>
      </c>
      <c r="O663" s="21">
        <v>2.5265046296296294E-3</v>
      </c>
      <c r="P663" s="21">
        <f t="shared" si="74"/>
        <v>2.6594785575048733E-3</v>
      </c>
      <c r="Q663" s="20">
        <v>1.148411195286195E-3</v>
      </c>
      <c r="R663" s="20">
        <f t="shared" si="75"/>
        <v>8.9576073232323211E-4</v>
      </c>
      <c r="S663" s="75"/>
    </row>
    <row r="664" spans="1:19" x14ac:dyDescent="0.3">
      <c r="A664" s="79">
        <v>338</v>
      </c>
      <c r="B664" s="76" t="s">
        <v>3767</v>
      </c>
      <c r="C664" s="94">
        <f t="shared" si="70"/>
        <v>9.86</v>
      </c>
      <c r="D664">
        <f t="shared" si="76"/>
        <v>8.43</v>
      </c>
      <c r="E664" s="81">
        <v>8.43</v>
      </c>
      <c r="I664" s="83" t="s">
        <v>1271</v>
      </c>
      <c r="J664">
        <f t="shared" si="71"/>
        <v>1.0224500000000001</v>
      </c>
      <c r="K664" s="4">
        <v>7.52</v>
      </c>
      <c r="L664" s="3">
        <f t="shared" si="72"/>
        <v>7.8959999999999999</v>
      </c>
      <c r="M664" s="83" t="s">
        <v>5695</v>
      </c>
      <c r="N664" s="3">
        <f t="shared" si="73"/>
        <v>24.532499999999999</v>
      </c>
      <c r="O664" s="21">
        <v>2.528125E-3</v>
      </c>
      <c r="P664" s="21">
        <f t="shared" si="74"/>
        <v>2.661184210526316E-3</v>
      </c>
      <c r="Q664" s="20">
        <v>1.1491477272727272E-3</v>
      </c>
      <c r="R664" s="20">
        <f t="shared" si="75"/>
        <v>8.9633522727272717E-4</v>
      </c>
      <c r="S664" s="76" t="s">
        <v>3612</v>
      </c>
    </row>
    <row r="665" spans="1:19" x14ac:dyDescent="0.3">
      <c r="A665" s="79">
        <v>337</v>
      </c>
      <c r="B665" s="75"/>
      <c r="C665" s="94" t="str">
        <f t="shared" si="70"/>
        <v/>
      </c>
      <c r="D665" t="str">
        <f t="shared" si="76"/>
        <v/>
      </c>
      <c r="E665" s="81" t="s">
        <v>5160</v>
      </c>
      <c r="I665" s="75"/>
      <c r="J665" t="str">
        <f t="shared" si="71"/>
        <v/>
      </c>
      <c r="K665" s="4">
        <v>7.5</v>
      </c>
      <c r="L665" s="3">
        <f t="shared" si="72"/>
        <v>7.875</v>
      </c>
      <c r="M665" s="83" t="s">
        <v>5696</v>
      </c>
      <c r="N665" s="3">
        <f t="shared" si="73"/>
        <v>24.48</v>
      </c>
      <c r="O665" s="21">
        <v>2.5297453703703701E-3</v>
      </c>
      <c r="P665" s="21">
        <f t="shared" si="74"/>
        <v>2.6628898635477584E-3</v>
      </c>
      <c r="Q665" s="20">
        <v>1.1498842592592591E-3</v>
      </c>
      <c r="R665" s="20">
        <f t="shared" si="75"/>
        <v>8.9690972222222201E-4</v>
      </c>
      <c r="S665" s="75"/>
    </row>
    <row r="666" spans="1:19" x14ac:dyDescent="0.3">
      <c r="A666" s="79">
        <v>336</v>
      </c>
      <c r="B666" s="75"/>
      <c r="C666" s="94" t="str">
        <f t="shared" si="70"/>
        <v/>
      </c>
      <c r="D666" t="str">
        <f t="shared" si="76"/>
        <v/>
      </c>
      <c r="E666" s="81" t="s">
        <v>5160</v>
      </c>
      <c r="I666" s="75"/>
      <c r="J666" t="str">
        <f t="shared" si="71"/>
        <v/>
      </c>
      <c r="K666" s="4">
        <v>7.48</v>
      </c>
      <c r="L666" s="3">
        <f t="shared" si="72"/>
        <v>7.8540000000000001</v>
      </c>
      <c r="M666" s="83" t="s">
        <v>5697</v>
      </c>
      <c r="N666" s="3">
        <f t="shared" si="73"/>
        <v>24.427500000000002</v>
      </c>
      <c r="O666" s="21">
        <v>2.5312500000000001E-3</v>
      </c>
      <c r="P666" s="21">
        <f t="shared" si="74"/>
        <v>2.6644736842105264E-3</v>
      </c>
      <c r="Q666" s="20">
        <v>1.1505681818181819E-3</v>
      </c>
      <c r="R666" s="20">
        <f t="shared" si="75"/>
        <v>8.9744318181818187E-4</v>
      </c>
      <c r="S666" s="75"/>
    </row>
    <row r="667" spans="1:19" x14ac:dyDescent="0.3">
      <c r="A667" s="79">
        <v>335</v>
      </c>
      <c r="B667" s="76" t="s">
        <v>5131</v>
      </c>
      <c r="C667" s="94">
        <f t="shared" si="70"/>
        <v>9.8699999999999992</v>
      </c>
      <c r="D667">
        <f t="shared" si="76"/>
        <v>8.44</v>
      </c>
      <c r="E667" s="81">
        <v>8.44</v>
      </c>
      <c r="I667" s="75"/>
      <c r="J667" t="str">
        <f t="shared" si="71"/>
        <v/>
      </c>
      <c r="K667" s="4">
        <v>7.47</v>
      </c>
      <c r="L667" s="3">
        <f t="shared" si="72"/>
        <v>7.8434999999999997</v>
      </c>
      <c r="M667" s="83" t="s">
        <v>5698</v>
      </c>
      <c r="N667" s="3">
        <f t="shared" si="73"/>
        <v>24.375</v>
      </c>
      <c r="O667" s="21">
        <v>2.5328703703703702E-3</v>
      </c>
      <c r="P667" s="21">
        <f t="shared" si="74"/>
        <v>2.6661793372319688E-3</v>
      </c>
      <c r="Q667" s="20">
        <v>1.1513047138047136E-3</v>
      </c>
      <c r="R667" s="20">
        <f t="shared" si="75"/>
        <v>8.980176767676766E-4</v>
      </c>
      <c r="S667" s="76" t="s">
        <v>3608</v>
      </c>
    </row>
    <row r="668" spans="1:19" x14ac:dyDescent="0.3">
      <c r="A668" s="79">
        <v>334</v>
      </c>
      <c r="B668" s="76" t="s">
        <v>3762</v>
      </c>
      <c r="C668" s="94">
        <f t="shared" si="70"/>
        <v>9.879999999999999</v>
      </c>
      <c r="D668">
        <f t="shared" si="76"/>
        <v>8.4499999999999993</v>
      </c>
      <c r="E668" s="81">
        <v>8.4499999999999993</v>
      </c>
      <c r="I668" s="75"/>
      <c r="J668" t="str">
        <f t="shared" si="71"/>
        <v/>
      </c>
      <c r="K668" s="4">
        <v>7.45</v>
      </c>
      <c r="L668" s="3">
        <f t="shared" si="72"/>
        <v>7.8224999999999998</v>
      </c>
      <c r="M668" s="83" t="s">
        <v>5699</v>
      </c>
      <c r="N668" s="3">
        <f t="shared" si="73"/>
        <v>24.322499999999998</v>
      </c>
      <c r="O668" s="21">
        <v>2.5344907407407408E-3</v>
      </c>
      <c r="P668" s="21">
        <f t="shared" si="74"/>
        <v>2.6678849902534115E-3</v>
      </c>
      <c r="Q668" s="20">
        <v>1.1520412457912458E-3</v>
      </c>
      <c r="R668" s="20">
        <f t="shared" si="75"/>
        <v>8.9859217171717166E-4</v>
      </c>
      <c r="S668" s="75"/>
    </row>
    <row r="669" spans="1:19" x14ac:dyDescent="0.3">
      <c r="A669" s="79">
        <v>333</v>
      </c>
      <c r="B669" s="75"/>
      <c r="C669" s="94" t="str">
        <f t="shared" si="70"/>
        <v/>
      </c>
      <c r="D669" t="str">
        <f t="shared" si="76"/>
        <v/>
      </c>
      <c r="E669" s="81" t="s">
        <v>5160</v>
      </c>
      <c r="I669" s="75"/>
      <c r="J669" t="str">
        <f t="shared" si="71"/>
        <v/>
      </c>
      <c r="K669" s="4">
        <v>7.43</v>
      </c>
      <c r="L669" s="3">
        <f t="shared" si="72"/>
        <v>7.8014999999999999</v>
      </c>
      <c r="M669" s="83" t="s">
        <v>5700</v>
      </c>
      <c r="N669" s="3">
        <f t="shared" si="73"/>
        <v>24.27</v>
      </c>
      <c r="O669" s="21">
        <v>2.5361111111111109E-3</v>
      </c>
      <c r="P669" s="21">
        <f t="shared" si="74"/>
        <v>2.6695906432748539E-3</v>
      </c>
      <c r="Q669" s="20">
        <v>1.1527777777777775E-3</v>
      </c>
      <c r="R669" s="20">
        <f t="shared" si="75"/>
        <v>8.991666666666665E-4</v>
      </c>
      <c r="S669" s="76" t="s">
        <v>5145</v>
      </c>
    </row>
    <row r="670" spans="1:19" x14ac:dyDescent="0.3">
      <c r="A670" s="79">
        <v>332</v>
      </c>
      <c r="B670" s="76" t="s">
        <v>3759</v>
      </c>
      <c r="C670" s="94">
        <f t="shared" si="70"/>
        <v>9.89</v>
      </c>
      <c r="D670">
        <f t="shared" si="76"/>
        <v>8.4599999999999991</v>
      </c>
      <c r="E670" s="81">
        <v>8.4599999999999991</v>
      </c>
      <c r="I670" s="75"/>
      <c r="J670" t="str">
        <f t="shared" si="71"/>
        <v/>
      </c>
      <c r="K670" s="4">
        <v>7.42</v>
      </c>
      <c r="L670" s="3">
        <f t="shared" si="72"/>
        <v>7.7910000000000004</v>
      </c>
      <c r="M670" s="83" t="s">
        <v>5701</v>
      </c>
      <c r="N670" s="3">
        <f t="shared" si="73"/>
        <v>24.217500000000001</v>
      </c>
      <c r="O670" s="21">
        <v>2.5377314814814815E-3</v>
      </c>
      <c r="P670" s="21">
        <f t="shared" si="74"/>
        <v>2.6712962962962966E-3</v>
      </c>
      <c r="Q670" s="20">
        <v>1.1535143097643097E-3</v>
      </c>
      <c r="R670" s="20">
        <f t="shared" si="75"/>
        <v>8.9974116161616155E-4</v>
      </c>
      <c r="S670" s="76" t="s">
        <v>3604</v>
      </c>
    </row>
    <row r="671" spans="1:19" x14ac:dyDescent="0.3">
      <c r="A671" s="79">
        <v>331</v>
      </c>
      <c r="B671" s="75"/>
      <c r="C671" s="94" t="str">
        <f t="shared" si="70"/>
        <v/>
      </c>
      <c r="D671" t="str">
        <f t="shared" si="76"/>
        <v/>
      </c>
      <c r="E671" s="81" t="s">
        <v>5160</v>
      </c>
      <c r="I671" s="83" t="s">
        <v>1289</v>
      </c>
      <c r="J671">
        <f t="shared" si="71"/>
        <v>1.0152999999999999</v>
      </c>
      <c r="K671" s="4">
        <v>7.4</v>
      </c>
      <c r="L671" s="3">
        <f t="shared" si="72"/>
        <v>7.7700000000000005</v>
      </c>
      <c r="M671" s="83" t="s">
        <v>5702</v>
      </c>
      <c r="N671" s="3">
        <f t="shared" si="73"/>
        <v>24.164999999999999</v>
      </c>
      <c r="O671" s="21">
        <v>2.5394675925925923E-3</v>
      </c>
      <c r="P671" s="21">
        <f t="shared" si="74"/>
        <v>2.6731237816764132E-3</v>
      </c>
      <c r="Q671" s="20">
        <v>1.1543034511784509E-3</v>
      </c>
      <c r="R671" s="20">
        <f t="shared" si="75"/>
        <v>9.003566919191917E-4</v>
      </c>
      <c r="S671" s="75"/>
    </row>
    <row r="672" spans="1:19" x14ac:dyDescent="0.3">
      <c r="A672" s="79">
        <v>330</v>
      </c>
      <c r="B672" s="76" t="s">
        <v>4818</v>
      </c>
      <c r="C672" s="94">
        <f t="shared" si="70"/>
        <v>9.9</v>
      </c>
      <c r="D672">
        <f t="shared" si="76"/>
        <v>8.4700000000000006</v>
      </c>
      <c r="E672" s="81">
        <v>8.4700000000000006</v>
      </c>
      <c r="I672" s="75"/>
      <c r="J672" t="str">
        <f t="shared" si="71"/>
        <v/>
      </c>
      <c r="K672" s="4">
        <v>7.38</v>
      </c>
      <c r="L672" s="3">
        <f t="shared" si="72"/>
        <v>7.7489999999999997</v>
      </c>
      <c r="M672" s="83" t="s">
        <v>5703</v>
      </c>
      <c r="N672" s="3">
        <f t="shared" si="73"/>
        <v>24.112499999999997</v>
      </c>
      <c r="O672" s="21">
        <v>2.5410879629629629E-3</v>
      </c>
      <c r="P672" s="21">
        <f t="shared" si="74"/>
        <v>2.6748294346978559E-3</v>
      </c>
      <c r="Q672" s="20">
        <v>1.1550399831649831E-3</v>
      </c>
      <c r="R672" s="20">
        <f t="shared" si="75"/>
        <v>9.0093118686868675E-4</v>
      </c>
      <c r="S672" s="76" t="s">
        <v>5146</v>
      </c>
    </row>
    <row r="673" spans="1:19" x14ac:dyDescent="0.3">
      <c r="A673" s="79">
        <v>329</v>
      </c>
      <c r="B673" s="75"/>
      <c r="C673" s="94" t="str">
        <f t="shared" si="70"/>
        <v/>
      </c>
      <c r="D673" t="str">
        <f t="shared" si="76"/>
        <v/>
      </c>
      <c r="E673" s="81" t="s">
        <v>5160</v>
      </c>
      <c r="I673" s="75"/>
      <c r="J673" t="str">
        <f t="shared" si="71"/>
        <v/>
      </c>
      <c r="K673" s="4">
        <v>7.37</v>
      </c>
      <c r="L673" s="3">
        <f t="shared" si="72"/>
        <v>7.7385000000000002</v>
      </c>
      <c r="M673" s="83" t="s">
        <v>5704</v>
      </c>
      <c r="N673" s="3">
        <f t="shared" si="73"/>
        <v>24.06</v>
      </c>
      <c r="O673" s="21">
        <v>2.542708333333333E-3</v>
      </c>
      <c r="P673" s="21">
        <f t="shared" si="74"/>
        <v>2.6765350877192978E-3</v>
      </c>
      <c r="Q673" s="20">
        <v>1.1557765151515148E-3</v>
      </c>
      <c r="R673" s="20">
        <f t="shared" si="75"/>
        <v>9.0150568181818159E-4</v>
      </c>
      <c r="S673" s="75"/>
    </row>
    <row r="674" spans="1:19" x14ac:dyDescent="0.3">
      <c r="A674" s="79">
        <v>328</v>
      </c>
      <c r="B674" s="76" t="s">
        <v>3754</v>
      </c>
      <c r="C674" s="94">
        <f t="shared" si="70"/>
        <v>9.92</v>
      </c>
      <c r="D674">
        <f t="shared" si="76"/>
        <v>8.48</v>
      </c>
      <c r="E674" s="81">
        <v>8.48</v>
      </c>
      <c r="I674" s="75"/>
      <c r="J674" t="str">
        <f t="shared" si="71"/>
        <v/>
      </c>
      <c r="K674" s="4">
        <v>7.35</v>
      </c>
      <c r="L674" s="3">
        <f t="shared" si="72"/>
        <v>7.7174999999999994</v>
      </c>
      <c r="M674" s="83" t="s">
        <v>5705</v>
      </c>
      <c r="N674" s="3">
        <f t="shared" si="73"/>
        <v>24.0075</v>
      </c>
      <c r="O674" s="21">
        <v>2.5443287037037036E-3</v>
      </c>
      <c r="P674" s="21">
        <f t="shared" si="74"/>
        <v>2.6782407407407406E-3</v>
      </c>
      <c r="Q674" s="20">
        <v>1.156513047138047E-3</v>
      </c>
      <c r="R674" s="20">
        <f t="shared" si="75"/>
        <v>9.0208017676767665E-4</v>
      </c>
      <c r="S674" s="76" t="s">
        <v>3601</v>
      </c>
    </row>
    <row r="675" spans="1:19" x14ac:dyDescent="0.3">
      <c r="A675" s="79">
        <v>327</v>
      </c>
      <c r="B675" s="75"/>
      <c r="C675" s="94" t="str">
        <f t="shared" si="70"/>
        <v/>
      </c>
      <c r="D675" t="str">
        <f t="shared" si="76"/>
        <v/>
      </c>
      <c r="E675" s="81" t="s">
        <v>5160</v>
      </c>
      <c r="I675" s="75"/>
      <c r="J675" t="str">
        <f t="shared" si="71"/>
        <v/>
      </c>
      <c r="K675" s="4">
        <v>7.33</v>
      </c>
      <c r="L675" s="3">
        <f t="shared" si="72"/>
        <v>7.6965000000000003</v>
      </c>
      <c r="M675" s="83" t="s">
        <v>5706</v>
      </c>
      <c r="N675" s="3">
        <f t="shared" si="73"/>
        <v>23.955000000000002</v>
      </c>
      <c r="O675" s="21">
        <v>2.5459490740740737E-3</v>
      </c>
      <c r="P675" s="21">
        <f t="shared" si="74"/>
        <v>2.6799463937621829E-3</v>
      </c>
      <c r="Q675" s="20">
        <v>1.157249579124579E-3</v>
      </c>
      <c r="R675" s="20">
        <f t="shared" si="75"/>
        <v>9.026546717171716E-4</v>
      </c>
      <c r="S675" s="75"/>
    </row>
    <row r="676" spans="1:19" x14ac:dyDescent="0.3">
      <c r="A676" s="79">
        <v>326</v>
      </c>
      <c r="B676" s="75"/>
      <c r="C676" s="94" t="str">
        <f t="shared" si="70"/>
        <v/>
      </c>
      <c r="D676" t="str">
        <f t="shared" si="76"/>
        <v/>
      </c>
      <c r="E676" s="81" t="s">
        <v>5160</v>
      </c>
      <c r="I676" s="75"/>
      <c r="J676" t="str">
        <f t="shared" si="71"/>
        <v/>
      </c>
      <c r="K676" s="4">
        <v>7.31</v>
      </c>
      <c r="L676" s="3">
        <f t="shared" si="72"/>
        <v>7.6754999999999995</v>
      </c>
      <c r="M676" s="83" t="s">
        <v>5707</v>
      </c>
      <c r="N676" s="3">
        <f t="shared" si="73"/>
        <v>23.9025</v>
      </c>
      <c r="O676" s="21">
        <v>2.5475694444444448E-3</v>
      </c>
      <c r="P676" s="21">
        <f t="shared" si="74"/>
        <v>2.6816520467836261E-3</v>
      </c>
      <c r="Q676" s="20">
        <v>1.1579861111111112E-3</v>
      </c>
      <c r="R676" s="20">
        <f t="shared" si="75"/>
        <v>9.0322916666666666E-4</v>
      </c>
      <c r="S676" s="76" t="s">
        <v>3597</v>
      </c>
    </row>
    <row r="677" spans="1:19" x14ac:dyDescent="0.3">
      <c r="A677" s="79">
        <v>325</v>
      </c>
      <c r="B677" s="76" t="s">
        <v>3750</v>
      </c>
      <c r="C677" s="94">
        <f t="shared" si="70"/>
        <v>9.93</v>
      </c>
      <c r="D677">
        <f t="shared" si="76"/>
        <v>8.49</v>
      </c>
      <c r="E677" s="81">
        <v>8.49</v>
      </c>
      <c r="I677" s="75"/>
      <c r="J677" t="str">
        <f t="shared" si="71"/>
        <v/>
      </c>
      <c r="K677" s="4">
        <v>7.3</v>
      </c>
      <c r="L677" s="3">
        <f t="shared" si="72"/>
        <v>7.665</v>
      </c>
      <c r="M677" s="83" t="s">
        <v>5708</v>
      </c>
      <c r="N677" s="3">
        <f t="shared" si="73"/>
        <v>23.85</v>
      </c>
      <c r="O677" s="21">
        <v>2.5491898148148149E-3</v>
      </c>
      <c r="P677" s="21">
        <f t="shared" si="74"/>
        <v>2.6833576998050684E-3</v>
      </c>
      <c r="Q677" s="20">
        <v>1.1587226430976431E-3</v>
      </c>
      <c r="R677" s="20">
        <f t="shared" si="75"/>
        <v>9.038036616161616E-4</v>
      </c>
      <c r="S677" s="75"/>
    </row>
    <row r="678" spans="1:19" x14ac:dyDescent="0.3">
      <c r="A678" s="79">
        <v>324</v>
      </c>
      <c r="B678" s="76" t="s">
        <v>5132</v>
      </c>
      <c r="C678" s="94">
        <f t="shared" si="70"/>
        <v>9.94</v>
      </c>
      <c r="D678">
        <f t="shared" si="76"/>
        <v>8.5</v>
      </c>
      <c r="E678" s="81">
        <v>8.5</v>
      </c>
      <c r="I678" s="83" t="s">
        <v>1306</v>
      </c>
      <c r="J678">
        <f t="shared" si="71"/>
        <v>1.0081500000000001</v>
      </c>
      <c r="K678" s="4">
        <v>7.28</v>
      </c>
      <c r="L678" s="3">
        <f t="shared" si="72"/>
        <v>7.6440000000000001</v>
      </c>
      <c r="M678" s="83" t="s">
        <v>5709</v>
      </c>
      <c r="N678" s="3">
        <f t="shared" si="73"/>
        <v>23.797499999999999</v>
      </c>
      <c r="O678" s="21">
        <v>2.5508101851851855E-3</v>
      </c>
      <c r="P678" s="21">
        <f t="shared" si="74"/>
        <v>2.6850633528265112E-3</v>
      </c>
      <c r="Q678" s="20">
        <v>1.1594591750841751E-3</v>
      </c>
      <c r="R678" s="20">
        <f t="shared" si="75"/>
        <v>9.0437815656565655E-4</v>
      </c>
      <c r="S678" s="76" t="s">
        <v>5147</v>
      </c>
    </row>
    <row r="679" spans="1:19" x14ac:dyDescent="0.3">
      <c r="A679" s="79">
        <v>323</v>
      </c>
      <c r="B679" s="75"/>
      <c r="C679" s="94" t="str">
        <f t="shared" si="70"/>
        <v/>
      </c>
      <c r="D679" t="str">
        <f t="shared" si="76"/>
        <v/>
      </c>
      <c r="E679" s="81" t="s">
        <v>5160</v>
      </c>
      <c r="I679" s="75"/>
      <c r="J679" t="str">
        <f t="shared" si="71"/>
        <v/>
      </c>
      <c r="K679" s="4">
        <v>7.26</v>
      </c>
      <c r="L679" s="3">
        <f t="shared" si="72"/>
        <v>7.6229999999999993</v>
      </c>
      <c r="M679" s="83" t="s">
        <v>5710</v>
      </c>
      <c r="N679" s="3">
        <f t="shared" si="73"/>
        <v>23.745000000000001</v>
      </c>
      <c r="O679" s="21">
        <v>2.5525462962962967E-3</v>
      </c>
      <c r="P679" s="21">
        <f t="shared" si="74"/>
        <v>2.6868908382066282E-3</v>
      </c>
      <c r="Q679" s="20">
        <v>1.1602483164983165E-3</v>
      </c>
      <c r="R679" s="20">
        <f t="shared" si="75"/>
        <v>9.0499368686868691E-4</v>
      </c>
      <c r="S679" s="75"/>
    </row>
    <row r="680" spans="1:19" x14ac:dyDescent="0.3">
      <c r="A680" s="79">
        <v>322</v>
      </c>
      <c r="B680" s="76" t="s">
        <v>3745</v>
      </c>
      <c r="C680" s="94">
        <f t="shared" si="70"/>
        <v>9.9499999999999993</v>
      </c>
      <c r="D680">
        <f t="shared" si="76"/>
        <v>8.51</v>
      </c>
      <c r="E680" s="81">
        <v>8.51</v>
      </c>
      <c r="I680" s="75"/>
      <c r="J680" t="str">
        <f t="shared" si="71"/>
        <v/>
      </c>
      <c r="K680" s="4">
        <v>7.25</v>
      </c>
      <c r="L680" s="3">
        <f t="shared" si="72"/>
        <v>7.6124999999999998</v>
      </c>
      <c r="M680" s="83" t="s">
        <v>3559</v>
      </c>
      <c r="N680" s="3">
        <f t="shared" si="73"/>
        <v>23.684999999999999</v>
      </c>
      <c r="O680" s="21">
        <v>2.5541666666666668E-3</v>
      </c>
      <c r="P680" s="21">
        <f t="shared" si="74"/>
        <v>2.6885964912280705E-3</v>
      </c>
      <c r="Q680" s="20">
        <v>1.1609848484848485E-3</v>
      </c>
      <c r="R680" s="20">
        <f t="shared" si="75"/>
        <v>9.0556818181818175E-4</v>
      </c>
      <c r="S680" s="76" t="s">
        <v>3593</v>
      </c>
    </row>
    <row r="681" spans="1:19" x14ac:dyDescent="0.3">
      <c r="A681" s="79">
        <v>321</v>
      </c>
      <c r="B681" s="76" t="s">
        <v>3740</v>
      </c>
      <c r="C681" s="94">
        <f t="shared" si="70"/>
        <v>9.9599999999999991</v>
      </c>
      <c r="D681">
        <f t="shared" si="76"/>
        <v>8.52</v>
      </c>
      <c r="E681" s="81">
        <v>8.52</v>
      </c>
      <c r="I681" s="75"/>
      <c r="J681" t="str">
        <f t="shared" si="71"/>
        <v/>
      </c>
      <c r="K681" s="4">
        <v>7.23</v>
      </c>
      <c r="L681" s="3">
        <f t="shared" si="72"/>
        <v>7.5915000000000008</v>
      </c>
      <c r="M681" s="83" t="s">
        <v>5711</v>
      </c>
      <c r="N681" s="3">
        <f t="shared" si="73"/>
        <v>23.6325</v>
      </c>
      <c r="O681" s="21">
        <v>2.5557870370370374E-3</v>
      </c>
      <c r="P681" s="21">
        <f t="shared" si="74"/>
        <v>2.6903021442495133E-3</v>
      </c>
      <c r="Q681" s="20">
        <v>1.1617213804713806E-3</v>
      </c>
      <c r="R681" s="20">
        <f t="shared" si="75"/>
        <v>9.0614267676767692E-4</v>
      </c>
      <c r="S681" s="75"/>
    </row>
    <row r="682" spans="1:19" x14ac:dyDescent="0.3">
      <c r="A682" s="79">
        <v>320</v>
      </c>
      <c r="B682" s="75"/>
      <c r="C682" s="94" t="str">
        <f t="shared" si="70"/>
        <v/>
      </c>
      <c r="D682" t="str">
        <f t="shared" si="76"/>
        <v/>
      </c>
      <c r="E682" s="81" t="s">
        <v>5160</v>
      </c>
      <c r="I682" s="75"/>
      <c r="J682" t="str">
        <f t="shared" si="71"/>
        <v/>
      </c>
      <c r="K682" s="4">
        <v>7.21</v>
      </c>
      <c r="L682" s="3">
        <f t="shared" si="72"/>
        <v>7.5705</v>
      </c>
      <c r="M682" s="83" t="s">
        <v>3625</v>
      </c>
      <c r="N682" s="3">
        <f t="shared" si="73"/>
        <v>23.580000000000002</v>
      </c>
      <c r="O682" s="21">
        <v>2.5574074074074075E-3</v>
      </c>
      <c r="P682" s="21">
        <f t="shared" si="74"/>
        <v>2.6920077972709556E-3</v>
      </c>
      <c r="Q682" s="20">
        <v>1.1624579124579124E-3</v>
      </c>
      <c r="R682" s="20">
        <f t="shared" si="75"/>
        <v>9.0671717171717165E-4</v>
      </c>
      <c r="S682" s="75"/>
    </row>
    <row r="683" spans="1:19" x14ac:dyDescent="0.3">
      <c r="A683" s="79">
        <v>319</v>
      </c>
      <c r="B683" s="75"/>
      <c r="C683" s="94" t="str">
        <f t="shared" si="70"/>
        <v/>
      </c>
      <c r="D683" t="str">
        <f t="shared" si="76"/>
        <v/>
      </c>
      <c r="E683" s="81" t="s">
        <v>5160</v>
      </c>
      <c r="I683" s="75"/>
      <c r="J683" t="str">
        <f t="shared" si="71"/>
        <v/>
      </c>
      <c r="K683" s="4">
        <v>7.2</v>
      </c>
      <c r="L683" s="3">
        <f t="shared" si="72"/>
        <v>7.5600000000000005</v>
      </c>
      <c r="M683" s="83" t="s">
        <v>3575</v>
      </c>
      <c r="N683" s="3">
        <f t="shared" si="73"/>
        <v>23.5275</v>
      </c>
      <c r="O683" s="21">
        <v>2.5591435185185188E-3</v>
      </c>
      <c r="P683" s="21">
        <f t="shared" si="74"/>
        <v>2.6938352826510726E-3</v>
      </c>
      <c r="Q683" s="20">
        <v>1.1632470538720538E-3</v>
      </c>
      <c r="R683" s="20">
        <f t="shared" si="75"/>
        <v>9.0733270202020201E-4</v>
      </c>
      <c r="S683" s="76" t="s">
        <v>3589</v>
      </c>
    </row>
    <row r="684" spans="1:19" x14ac:dyDescent="0.3">
      <c r="A684" s="79">
        <v>318</v>
      </c>
      <c r="B684" s="76" t="s">
        <v>4815</v>
      </c>
      <c r="C684" s="94">
        <f t="shared" si="70"/>
        <v>9.9700000000000006</v>
      </c>
      <c r="D684">
        <f t="shared" si="76"/>
        <v>8.5299999999999994</v>
      </c>
      <c r="E684" s="81">
        <v>8.5299999999999994</v>
      </c>
      <c r="I684" s="75"/>
      <c r="J684" t="str">
        <f t="shared" si="71"/>
        <v/>
      </c>
      <c r="K684" s="4">
        <v>7.18</v>
      </c>
      <c r="L684" s="3">
        <f t="shared" si="72"/>
        <v>7.5389999999999997</v>
      </c>
      <c r="M684" s="83" t="s">
        <v>5712</v>
      </c>
      <c r="N684" s="3">
        <f t="shared" si="73"/>
        <v>23.475000000000001</v>
      </c>
      <c r="O684" s="21">
        <v>2.5607638888888889E-3</v>
      </c>
      <c r="P684" s="21">
        <f t="shared" si="74"/>
        <v>2.6955409356725149E-3</v>
      </c>
      <c r="Q684" s="20">
        <v>1.1639835858585858E-3</v>
      </c>
      <c r="R684" s="20">
        <f t="shared" si="75"/>
        <v>9.0790719696969685E-4</v>
      </c>
      <c r="S684" s="76" t="s">
        <v>5148</v>
      </c>
    </row>
    <row r="685" spans="1:19" x14ac:dyDescent="0.3">
      <c r="A685" s="79">
        <v>317</v>
      </c>
      <c r="B685" s="76" t="s">
        <v>3736</v>
      </c>
      <c r="C685" s="94">
        <f t="shared" si="70"/>
        <v>9.98</v>
      </c>
      <c r="D685">
        <f t="shared" si="76"/>
        <v>8.5399999999999991</v>
      </c>
      <c r="E685" s="81">
        <v>8.5399999999999991</v>
      </c>
      <c r="I685" s="83" t="s">
        <v>1324</v>
      </c>
      <c r="J685">
        <f t="shared" si="71"/>
        <v>1.0009999999999999</v>
      </c>
      <c r="K685" s="4">
        <v>7.16</v>
      </c>
      <c r="L685" s="3">
        <f t="shared" si="72"/>
        <v>7.5179999999999998</v>
      </c>
      <c r="M685" s="83" t="s">
        <v>3641</v>
      </c>
      <c r="N685" s="3">
        <f t="shared" si="73"/>
        <v>23.422499999999999</v>
      </c>
      <c r="O685" s="21">
        <v>2.5623842592592595E-3</v>
      </c>
      <c r="P685" s="21">
        <f t="shared" si="74"/>
        <v>2.6972465886939577E-3</v>
      </c>
      <c r="Q685" s="20">
        <v>1.1647201178451179E-3</v>
      </c>
      <c r="R685" s="20">
        <f t="shared" si="75"/>
        <v>9.0848169191919202E-4</v>
      </c>
      <c r="S685" s="75"/>
    </row>
    <row r="686" spans="1:19" x14ac:dyDescent="0.3">
      <c r="A686" s="79">
        <v>316</v>
      </c>
      <c r="B686" s="75"/>
      <c r="C686" s="94" t="str">
        <f t="shared" si="70"/>
        <v/>
      </c>
      <c r="D686" t="str">
        <f t="shared" si="76"/>
        <v/>
      </c>
      <c r="E686" s="81" t="s">
        <v>5160</v>
      </c>
      <c r="I686" s="75"/>
      <c r="J686" t="str">
        <f t="shared" si="71"/>
        <v/>
      </c>
      <c r="K686" s="4">
        <v>7.14</v>
      </c>
      <c r="L686" s="3">
        <f t="shared" si="72"/>
        <v>7.4969999999999999</v>
      </c>
      <c r="M686" s="83" t="s">
        <v>3591</v>
      </c>
      <c r="N686" s="3">
        <f t="shared" si="73"/>
        <v>23.37</v>
      </c>
      <c r="O686" s="21">
        <v>2.5641203703703707E-3</v>
      </c>
      <c r="P686" s="21">
        <f t="shared" si="74"/>
        <v>2.6990740740740747E-3</v>
      </c>
      <c r="Q686" s="20">
        <v>1.1655092592592594E-3</v>
      </c>
      <c r="R686" s="20">
        <f t="shared" si="75"/>
        <v>9.0909722222222227E-4</v>
      </c>
      <c r="S686" s="76" t="s">
        <v>3585</v>
      </c>
    </row>
    <row r="687" spans="1:19" x14ac:dyDescent="0.3">
      <c r="A687" s="79">
        <v>315</v>
      </c>
      <c r="B687" s="75"/>
      <c r="C687" s="94" t="str">
        <f t="shared" si="70"/>
        <v/>
      </c>
      <c r="D687" t="str">
        <f t="shared" si="76"/>
        <v/>
      </c>
      <c r="E687" s="81" t="s">
        <v>5160</v>
      </c>
      <c r="I687" s="75"/>
      <c r="J687" t="str">
        <f t="shared" si="71"/>
        <v/>
      </c>
      <c r="K687" s="4">
        <v>7.13</v>
      </c>
      <c r="L687" s="3">
        <f t="shared" si="72"/>
        <v>7.4864999999999995</v>
      </c>
      <c r="M687" s="83" t="s">
        <v>5713</v>
      </c>
      <c r="N687" s="3">
        <f t="shared" si="73"/>
        <v>23.317499999999999</v>
      </c>
      <c r="O687" s="21">
        <v>2.5657407407407408E-3</v>
      </c>
      <c r="P687" s="21">
        <f t="shared" si="74"/>
        <v>2.700779727095517E-3</v>
      </c>
      <c r="Q687" s="20">
        <v>1.1662457912457911E-3</v>
      </c>
      <c r="R687" s="20">
        <f t="shared" si="75"/>
        <v>9.0967171717171711E-4</v>
      </c>
      <c r="S687" s="76" t="s">
        <v>3581</v>
      </c>
    </row>
    <row r="688" spans="1:19" x14ac:dyDescent="0.3">
      <c r="A688" s="79">
        <v>314</v>
      </c>
      <c r="B688" s="76" t="s">
        <v>3731</v>
      </c>
      <c r="C688" s="94">
        <f t="shared" si="70"/>
        <v>9.99</v>
      </c>
      <c r="D688">
        <f t="shared" si="76"/>
        <v>8.5499999999999989</v>
      </c>
      <c r="E688" s="81">
        <v>8.5499999999999989</v>
      </c>
      <c r="I688" s="75"/>
      <c r="J688" t="str">
        <f t="shared" si="71"/>
        <v/>
      </c>
      <c r="K688" s="4">
        <v>7.11</v>
      </c>
      <c r="L688" s="3">
        <f t="shared" si="72"/>
        <v>7.4655000000000005</v>
      </c>
      <c r="M688" s="83" t="s">
        <v>3657</v>
      </c>
      <c r="N688" s="3">
        <f t="shared" si="73"/>
        <v>23.265000000000001</v>
      </c>
      <c r="O688" s="21">
        <v>2.5673611111111114E-3</v>
      </c>
      <c r="P688" s="21">
        <f t="shared" si="74"/>
        <v>2.7024853801169593E-3</v>
      </c>
      <c r="Q688" s="20">
        <v>1.1669823232323233E-3</v>
      </c>
      <c r="R688" s="20">
        <f t="shared" si="75"/>
        <v>9.1024621212121217E-4</v>
      </c>
      <c r="S688" s="75"/>
    </row>
    <row r="689" spans="1:19" x14ac:dyDescent="0.3">
      <c r="A689" s="79">
        <v>313</v>
      </c>
      <c r="B689" s="76" t="s">
        <v>5133</v>
      </c>
      <c r="C689" s="94">
        <f t="shared" si="70"/>
        <v>10</v>
      </c>
      <c r="D689">
        <f t="shared" si="76"/>
        <v>8.5500000000000007</v>
      </c>
      <c r="E689" s="81">
        <v>8.5500000000000007</v>
      </c>
      <c r="I689" s="75"/>
      <c r="J689" t="str">
        <f t="shared" si="71"/>
        <v/>
      </c>
      <c r="K689" s="4">
        <v>7.09</v>
      </c>
      <c r="L689" s="3">
        <f t="shared" si="72"/>
        <v>7.4444999999999997</v>
      </c>
      <c r="M689" s="83" t="s">
        <v>3606</v>
      </c>
      <c r="N689" s="3">
        <f t="shared" si="73"/>
        <v>23.212499999999999</v>
      </c>
      <c r="O689" s="21">
        <v>2.5690972222222222E-3</v>
      </c>
      <c r="P689" s="21">
        <f t="shared" si="74"/>
        <v>2.7043128654970763E-3</v>
      </c>
      <c r="Q689" s="20">
        <v>1.1677714646464645E-3</v>
      </c>
      <c r="R689" s="20">
        <f t="shared" si="75"/>
        <v>9.1086174242424232E-4</v>
      </c>
      <c r="S689" s="75"/>
    </row>
    <row r="690" spans="1:19" x14ac:dyDescent="0.3">
      <c r="A690" s="79">
        <v>312</v>
      </c>
      <c r="B690" s="75"/>
      <c r="C690" s="94" t="str">
        <f t="shared" si="70"/>
        <v/>
      </c>
      <c r="D690" t="str">
        <f t="shared" si="76"/>
        <v/>
      </c>
      <c r="E690" s="81" t="s">
        <v>5160</v>
      </c>
      <c r="I690" s="75"/>
      <c r="J690" t="str">
        <f t="shared" si="71"/>
        <v/>
      </c>
      <c r="K690" s="4">
        <v>7.08</v>
      </c>
      <c r="L690" s="3">
        <f t="shared" si="72"/>
        <v>7.4340000000000002</v>
      </c>
      <c r="M690" s="83" t="s">
        <v>5714</v>
      </c>
      <c r="N690" s="3">
        <f t="shared" si="73"/>
        <v>23.16</v>
      </c>
      <c r="O690" s="21">
        <v>2.5707175925925928E-3</v>
      </c>
      <c r="P690" s="21">
        <f t="shared" si="74"/>
        <v>2.7060185185185186E-3</v>
      </c>
      <c r="Q690" s="20">
        <v>1.1685079966329967E-3</v>
      </c>
      <c r="R690" s="20">
        <f t="shared" si="75"/>
        <v>9.1143623737373737E-4</v>
      </c>
      <c r="S690" s="76" t="s">
        <v>5149</v>
      </c>
    </row>
    <row r="691" spans="1:19" x14ac:dyDescent="0.3">
      <c r="A691" s="79">
        <v>311</v>
      </c>
      <c r="B691" s="76" t="s">
        <v>3726</v>
      </c>
      <c r="C691" s="94">
        <f t="shared" si="70"/>
        <v>10.02</v>
      </c>
      <c r="D691">
        <f t="shared" si="76"/>
        <v>8.56</v>
      </c>
      <c r="E691" s="81">
        <v>8.56</v>
      </c>
      <c r="I691" s="75"/>
      <c r="J691" t="str">
        <f t="shared" si="71"/>
        <v/>
      </c>
      <c r="K691" s="4">
        <v>7.06</v>
      </c>
      <c r="L691" s="3">
        <f t="shared" si="72"/>
        <v>7.4129999999999994</v>
      </c>
      <c r="M691" s="83" t="s">
        <v>5715</v>
      </c>
      <c r="N691" s="3">
        <f t="shared" si="73"/>
        <v>23.107499999999998</v>
      </c>
      <c r="O691" s="21">
        <v>2.572453703703704E-3</v>
      </c>
      <c r="P691" s="21">
        <f t="shared" si="74"/>
        <v>2.7078460038986361E-3</v>
      </c>
      <c r="Q691" s="20">
        <v>1.1692971380471381E-3</v>
      </c>
      <c r="R691" s="20">
        <f t="shared" si="75"/>
        <v>9.1205176767676773E-4</v>
      </c>
      <c r="S691" s="76" t="s">
        <v>3577</v>
      </c>
    </row>
    <row r="692" spans="1:19" x14ac:dyDescent="0.3">
      <c r="A692" s="79">
        <v>310</v>
      </c>
      <c r="B692" s="75"/>
      <c r="C692" s="94" t="str">
        <f t="shared" si="70"/>
        <v/>
      </c>
      <c r="D692" t="str">
        <f t="shared" si="76"/>
        <v/>
      </c>
      <c r="E692" s="81" t="s">
        <v>5160</v>
      </c>
      <c r="I692" s="83" t="s">
        <v>1343</v>
      </c>
      <c r="J692">
        <f t="shared" si="71"/>
        <v>0.9938499999999999</v>
      </c>
      <c r="K692" s="4">
        <v>7.04</v>
      </c>
      <c r="L692" s="3">
        <f t="shared" si="72"/>
        <v>7.3920000000000003</v>
      </c>
      <c r="M692" s="83" t="s">
        <v>3622</v>
      </c>
      <c r="N692" s="3">
        <f t="shared" si="73"/>
        <v>23.055</v>
      </c>
      <c r="O692" s="21">
        <v>2.5740740740740741E-3</v>
      </c>
      <c r="P692" s="21">
        <f t="shared" si="74"/>
        <v>2.7095516569200779E-3</v>
      </c>
      <c r="Q692" s="20">
        <v>1.1700336700336701E-3</v>
      </c>
      <c r="R692" s="20">
        <f t="shared" si="75"/>
        <v>9.1262626262626257E-4</v>
      </c>
      <c r="S692" s="75"/>
    </row>
    <row r="693" spans="1:19" x14ac:dyDescent="0.3">
      <c r="A693" s="79">
        <v>309</v>
      </c>
      <c r="B693" s="76" t="s">
        <v>4812</v>
      </c>
      <c r="C693" s="94">
        <f t="shared" si="70"/>
        <v>10.029999999999999</v>
      </c>
      <c r="D693">
        <f t="shared" si="76"/>
        <v>8.57</v>
      </c>
      <c r="E693" s="81">
        <v>8.57</v>
      </c>
      <c r="I693" s="75"/>
      <c r="J693" t="str">
        <f t="shared" si="71"/>
        <v/>
      </c>
      <c r="K693" s="4">
        <v>7.03</v>
      </c>
      <c r="L693" s="3">
        <f t="shared" si="72"/>
        <v>7.3815</v>
      </c>
      <c r="M693" s="83" t="s">
        <v>5716</v>
      </c>
      <c r="N693" s="3">
        <f t="shared" si="73"/>
        <v>22.995000000000001</v>
      </c>
      <c r="O693" s="21">
        <v>2.5758101851851853E-3</v>
      </c>
      <c r="P693" s="21">
        <f t="shared" si="74"/>
        <v>2.7113791423001954E-3</v>
      </c>
      <c r="Q693" s="20">
        <v>1.1708228114478115E-3</v>
      </c>
      <c r="R693" s="20">
        <f t="shared" si="75"/>
        <v>9.1324179292929294E-4</v>
      </c>
      <c r="S693" s="76" t="s">
        <v>3573</v>
      </c>
    </row>
    <row r="694" spans="1:19" x14ac:dyDescent="0.3">
      <c r="A694" s="79">
        <v>308</v>
      </c>
      <c r="B694" s="75"/>
      <c r="C694" s="94" t="str">
        <f t="shared" si="70"/>
        <v/>
      </c>
      <c r="D694" t="str">
        <f t="shared" si="76"/>
        <v/>
      </c>
      <c r="E694" s="81" t="s">
        <v>5160</v>
      </c>
      <c r="I694" s="75"/>
      <c r="J694" t="str">
        <f t="shared" si="71"/>
        <v/>
      </c>
      <c r="K694" s="4">
        <v>7.01</v>
      </c>
      <c r="L694" s="3">
        <f t="shared" si="72"/>
        <v>7.3605</v>
      </c>
      <c r="M694" s="83" t="s">
        <v>3689</v>
      </c>
      <c r="N694" s="3">
        <f t="shared" si="73"/>
        <v>22.942499999999999</v>
      </c>
      <c r="O694" s="21">
        <v>2.5774305555555555E-3</v>
      </c>
      <c r="P694" s="21">
        <f t="shared" si="74"/>
        <v>2.7130847953216373E-3</v>
      </c>
      <c r="Q694" s="20">
        <v>1.1715593434343432E-3</v>
      </c>
      <c r="R694" s="20">
        <f t="shared" si="75"/>
        <v>9.1381628787878778E-4</v>
      </c>
      <c r="S694" s="75"/>
    </row>
    <row r="695" spans="1:19" x14ac:dyDescent="0.3">
      <c r="A695" s="79">
        <v>307</v>
      </c>
      <c r="B695" s="76" t="s">
        <v>3722</v>
      </c>
      <c r="C695" s="94">
        <f t="shared" si="70"/>
        <v>10.039999999999999</v>
      </c>
      <c r="D695">
        <f t="shared" si="76"/>
        <v>8.58</v>
      </c>
      <c r="E695" s="81">
        <v>8.58</v>
      </c>
      <c r="I695" s="75"/>
      <c r="J695" t="str">
        <f t="shared" si="71"/>
        <v/>
      </c>
      <c r="K695" s="4">
        <v>6.99</v>
      </c>
      <c r="L695" s="3">
        <f t="shared" si="72"/>
        <v>7.3395000000000001</v>
      </c>
      <c r="M695" s="83" t="s">
        <v>5717</v>
      </c>
      <c r="N695" s="3">
        <f t="shared" si="73"/>
        <v>22.89</v>
      </c>
      <c r="O695" s="21">
        <v>2.5791666666666667E-3</v>
      </c>
      <c r="P695" s="21">
        <f t="shared" si="74"/>
        <v>2.7149122807017547E-3</v>
      </c>
      <c r="Q695" s="20">
        <v>1.1723484848484849E-3</v>
      </c>
      <c r="R695" s="20">
        <f t="shared" si="75"/>
        <v>9.1443181818181814E-4</v>
      </c>
      <c r="S695" s="75"/>
    </row>
    <row r="696" spans="1:19" x14ac:dyDescent="0.3">
      <c r="A696" s="79">
        <v>306</v>
      </c>
      <c r="B696" s="76" t="s">
        <v>3717</v>
      </c>
      <c r="C696" s="94">
        <f t="shared" si="70"/>
        <v>10.049999999999999</v>
      </c>
      <c r="D696">
        <f t="shared" si="76"/>
        <v>8.59</v>
      </c>
      <c r="E696" s="81">
        <v>8.59</v>
      </c>
      <c r="I696" s="75"/>
      <c r="J696" t="str">
        <f t="shared" si="71"/>
        <v/>
      </c>
      <c r="K696" s="4">
        <v>6.97</v>
      </c>
      <c r="L696" s="3">
        <f t="shared" si="72"/>
        <v>7.3185000000000002</v>
      </c>
      <c r="M696" s="83" t="s">
        <v>5718</v>
      </c>
      <c r="N696" s="3">
        <f t="shared" si="73"/>
        <v>22.837499999999999</v>
      </c>
      <c r="O696" s="21">
        <v>2.5807870370370373E-3</v>
      </c>
      <c r="P696" s="21">
        <f t="shared" si="74"/>
        <v>2.7166179337231974E-3</v>
      </c>
      <c r="Q696" s="20">
        <v>1.1730850168350168E-3</v>
      </c>
      <c r="R696" s="20">
        <f t="shared" si="75"/>
        <v>9.1500631313131309E-4</v>
      </c>
      <c r="S696" s="76" t="s">
        <v>5150</v>
      </c>
    </row>
    <row r="697" spans="1:19" x14ac:dyDescent="0.3">
      <c r="A697" s="79">
        <v>305</v>
      </c>
      <c r="B697" s="75"/>
      <c r="C697" s="94" t="str">
        <f t="shared" si="70"/>
        <v/>
      </c>
      <c r="D697" t="str">
        <f t="shared" si="76"/>
        <v/>
      </c>
      <c r="E697" s="81" t="s">
        <v>5160</v>
      </c>
      <c r="I697" s="75"/>
      <c r="J697" t="str">
        <f t="shared" si="71"/>
        <v/>
      </c>
      <c r="K697" s="4">
        <v>6.96</v>
      </c>
      <c r="L697" s="3">
        <f t="shared" si="72"/>
        <v>7.3079999999999998</v>
      </c>
      <c r="M697" s="83" t="s">
        <v>3705</v>
      </c>
      <c r="N697" s="3">
        <f t="shared" si="73"/>
        <v>22.785</v>
      </c>
      <c r="O697" s="21">
        <v>2.582523148148148E-3</v>
      </c>
      <c r="P697" s="21">
        <f t="shared" si="74"/>
        <v>2.718445419103314E-3</v>
      </c>
      <c r="Q697" s="20">
        <v>1.173874158249158E-3</v>
      </c>
      <c r="R697" s="20">
        <f t="shared" si="75"/>
        <v>9.1562184343434324E-4</v>
      </c>
      <c r="S697" s="76" t="s">
        <v>3569</v>
      </c>
    </row>
    <row r="698" spans="1:19" x14ac:dyDescent="0.3">
      <c r="A698" s="79">
        <v>304</v>
      </c>
      <c r="B698" s="76" t="s">
        <v>5134</v>
      </c>
      <c r="C698" s="94">
        <f t="shared" si="70"/>
        <v>10.06</v>
      </c>
      <c r="D698">
        <f t="shared" si="76"/>
        <v>8.6</v>
      </c>
      <c r="E698" s="81">
        <v>8.6</v>
      </c>
      <c r="I698" s="75"/>
      <c r="J698" t="str">
        <f t="shared" si="71"/>
        <v/>
      </c>
      <c r="K698" s="4">
        <v>6.94</v>
      </c>
      <c r="L698" s="3">
        <f t="shared" si="72"/>
        <v>7.2870000000000008</v>
      </c>
      <c r="M698" s="83" t="s">
        <v>5719</v>
      </c>
      <c r="N698" s="3">
        <f t="shared" si="73"/>
        <v>22.732499999999998</v>
      </c>
      <c r="O698" s="21">
        <v>2.5842592592592592E-3</v>
      </c>
      <c r="P698" s="21">
        <f t="shared" si="74"/>
        <v>2.720272904483431E-3</v>
      </c>
      <c r="Q698" s="20">
        <v>1.1746632996632997E-3</v>
      </c>
      <c r="R698" s="20">
        <f t="shared" si="75"/>
        <v>9.1623737373737371E-4</v>
      </c>
      <c r="S698" s="75"/>
    </row>
    <row r="699" spans="1:19" x14ac:dyDescent="0.3">
      <c r="A699" s="79">
        <v>303</v>
      </c>
      <c r="B699" s="75"/>
      <c r="C699" s="94" t="str">
        <f t="shared" si="70"/>
        <v/>
      </c>
      <c r="D699" t="str">
        <f t="shared" si="76"/>
        <v/>
      </c>
      <c r="E699" s="81" t="s">
        <v>5160</v>
      </c>
      <c r="I699" s="83" t="s">
        <v>1361</v>
      </c>
      <c r="J699">
        <f t="shared" si="71"/>
        <v>0.98669999999999991</v>
      </c>
      <c r="K699" s="4">
        <v>6.92</v>
      </c>
      <c r="L699" s="3">
        <f t="shared" si="72"/>
        <v>7.266</v>
      </c>
      <c r="M699" s="83" t="s">
        <v>5720</v>
      </c>
      <c r="N699" s="3">
        <f t="shared" si="73"/>
        <v>22.68</v>
      </c>
      <c r="O699" s="21">
        <v>2.5858796296296298E-3</v>
      </c>
      <c r="P699" s="21">
        <f t="shared" si="74"/>
        <v>2.7219785575048738E-3</v>
      </c>
      <c r="Q699" s="20">
        <v>1.1753998316498316E-3</v>
      </c>
      <c r="R699" s="20">
        <f t="shared" si="75"/>
        <v>9.1681186868686855E-4</v>
      </c>
      <c r="S699" s="76" t="s">
        <v>3565</v>
      </c>
    </row>
    <row r="700" spans="1:19" x14ac:dyDescent="0.3">
      <c r="A700" s="79">
        <v>302</v>
      </c>
      <c r="B700" s="76" t="s">
        <v>3712</v>
      </c>
      <c r="C700" s="94">
        <f t="shared" si="70"/>
        <v>10.07</v>
      </c>
      <c r="D700">
        <f t="shared" si="76"/>
        <v>8.61</v>
      </c>
      <c r="E700" s="81">
        <v>8.61</v>
      </c>
      <c r="I700" s="75"/>
      <c r="J700" t="str">
        <f t="shared" si="71"/>
        <v/>
      </c>
      <c r="K700" s="4">
        <v>6.91</v>
      </c>
      <c r="L700" s="3">
        <f t="shared" si="72"/>
        <v>7.2555000000000005</v>
      </c>
      <c r="M700" s="83" t="s">
        <v>3723</v>
      </c>
      <c r="N700" s="3">
        <f t="shared" si="73"/>
        <v>22.627500000000001</v>
      </c>
      <c r="O700" s="21">
        <v>2.5876157407407406E-3</v>
      </c>
      <c r="P700" s="21">
        <f t="shared" si="74"/>
        <v>2.7238060428849903E-3</v>
      </c>
      <c r="Q700" s="20">
        <v>1.1761889730639728E-3</v>
      </c>
      <c r="R700" s="20">
        <f t="shared" si="75"/>
        <v>9.174273989898988E-4</v>
      </c>
      <c r="S700" s="75"/>
    </row>
    <row r="701" spans="1:19" x14ac:dyDescent="0.3">
      <c r="A701" s="79">
        <v>301</v>
      </c>
      <c r="B701" s="75"/>
      <c r="C701" s="94" t="str">
        <f t="shared" si="70"/>
        <v/>
      </c>
      <c r="D701" t="str">
        <f t="shared" si="76"/>
        <v/>
      </c>
      <c r="E701" s="81" t="s">
        <v>5160</v>
      </c>
      <c r="I701" s="75"/>
      <c r="J701" t="str">
        <f t="shared" si="71"/>
        <v/>
      </c>
      <c r="K701" s="4">
        <v>6.89</v>
      </c>
      <c r="L701" s="3">
        <f t="shared" si="72"/>
        <v>7.2344999999999997</v>
      </c>
      <c r="M701" s="83" t="s">
        <v>3670</v>
      </c>
      <c r="N701" s="3">
        <f t="shared" si="73"/>
        <v>22.575000000000003</v>
      </c>
      <c r="O701" s="21">
        <v>2.5892361111111112E-3</v>
      </c>
      <c r="P701" s="21">
        <f t="shared" si="74"/>
        <v>2.7255116959064331E-3</v>
      </c>
      <c r="Q701" s="20">
        <v>1.176925505050505E-3</v>
      </c>
      <c r="R701" s="20">
        <f t="shared" si="75"/>
        <v>9.1800189393939397E-4</v>
      </c>
      <c r="S701" s="75"/>
    </row>
    <row r="702" spans="1:19" x14ac:dyDescent="0.3">
      <c r="A702" s="79">
        <v>300</v>
      </c>
      <c r="B702" s="76" t="s">
        <v>3708</v>
      </c>
      <c r="C702" s="94">
        <f t="shared" si="70"/>
        <v>10.08</v>
      </c>
      <c r="D702">
        <f t="shared" si="76"/>
        <v>8.6199999999999992</v>
      </c>
      <c r="E702" s="81">
        <v>8.6199999999999992</v>
      </c>
      <c r="I702" s="75"/>
      <c r="J702" t="str">
        <f t="shared" si="71"/>
        <v/>
      </c>
      <c r="K702" s="4">
        <v>6.87</v>
      </c>
      <c r="L702" s="3">
        <f t="shared" si="72"/>
        <v>7.2134999999999998</v>
      </c>
      <c r="M702" s="83" t="s">
        <v>5721</v>
      </c>
      <c r="N702" s="3">
        <f t="shared" si="73"/>
        <v>22.522500000000001</v>
      </c>
      <c r="O702" s="21">
        <v>2.5909722222222224E-3</v>
      </c>
      <c r="P702" s="21">
        <f t="shared" si="74"/>
        <v>2.7273391812865501E-3</v>
      </c>
      <c r="Q702" s="20">
        <v>1.1777146464646464E-3</v>
      </c>
      <c r="R702" s="20">
        <f t="shared" si="75"/>
        <v>9.1861742424242411E-4</v>
      </c>
      <c r="S702" s="76" t="s">
        <v>5151</v>
      </c>
    </row>
    <row r="703" spans="1:19" x14ac:dyDescent="0.3">
      <c r="A703" s="79">
        <v>299</v>
      </c>
      <c r="B703" s="75"/>
      <c r="C703" s="94" t="str">
        <f t="shared" si="70"/>
        <v/>
      </c>
      <c r="D703" t="str">
        <f t="shared" si="76"/>
        <v/>
      </c>
      <c r="E703" s="81" t="s">
        <v>5160</v>
      </c>
      <c r="I703" s="75"/>
      <c r="J703" t="str">
        <f t="shared" si="71"/>
        <v/>
      </c>
      <c r="K703" s="4">
        <v>6.86</v>
      </c>
      <c r="L703" s="3">
        <f t="shared" si="72"/>
        <v>7.2030000000000003</v>
      </c>
      <c r="M703" s="83" t="s">
        <v>3682</v>
      </c>
      <c r="N703" s="3">
        <f t="shared" si="73"/>
        <v>22.462499999999999</v>
      </c>
      <c r="O703" s="21">
        <v>2.5927083333333331E-3</v>
      </c>
      <c r="P703" s="21">
        <f t="shared" si="74"/>
        <v>2.7291666666666666E-3</v>
      </c>
      <c r="Q703" s="20">
        <v>1.1785037878787876E-3</v>
      </c>
      <c r="R703" s="20">
        <f t="shared" si="75"/>
        <v>9.1923295454545437E-4</v>
      </c>
      <c r="S703" s="76" t="s">
        <v>3561</v>
      </c>
    </row>
    <row r="704" spans="1:19" x14ac:dyDescent="0.3">
      <c r="A704" s="79">
        <v>298</v>
      </c>
      <c r="B704" s="75"/>
      <c r="C704" s="94" t="str">
        <f t="shared" si="70"/>
        <v/>
      </c>
      <c r="D704" t="str">
        <f t="shared" si="76"/>
        <v/>
      </c>
      <c r="E704" s="81" t="s">
        <v>5160</v>
      </c>
      <c r="I704" s="75"/>
      <c r="J704" t="str">
        <f t="shared" si="71"/>
        <v/>
      </c>
      <c r="K704" s="4">
        <v>6.84</v>
      </c>
      <c r="L704" s="3">
        <f t="shared" si="72"/>
        <v>7.1819999999999995</v>
      </c>
      <c r="M704" s="83" t="s">
        <v>5722</v>
      </c>
      <c r="N704" s="3">
        <f t="shared" si="73"/>
        <v>22.41</v>
      </c>
      <c r="O704" s="21">
        <v>2.5944444444444444E-3</v>
      </c>
      <c r="P704" s="21">
        <f t="shared" si="74"/>
        <v>2.7309941520467836E-3</v>
      </c>
      <c r="Q704" s="20">
        <v>1.1792929292929293E-3</v>
      </c>
      <c r="R704" s="20">
        <f t="shared" si="75"/>
        <v>9.1984848484848484E-4</v>
      </c>
      <c r="S704" s="75"/>
    </row>
    <row r="705" spans="1:19" x14ac:dyDescent="0.3">
      <c r="A705" s="79">
        <v>297</v>
      </c>
      <c r="B705" s="76" t="s">
        <v>5135</v>
      </c>
      <c r="C705" s="94">
        <f t="shared" si="70"/>
        <v>10.09</v>
      </c>
      <c r="D705">
        <f t="shared" si="76"/>
        <v>8.629999999999999</v>
      </c>
      <c r="E705" s="81">
        <v>8.629999999999999</v>
      </c>
      <c r="I705" s="83" t="s">
        <v>1377</v>
      </c>
      <c r="J705">
        <f t="shared" si="71"/>
        <v>0.97955000000000014</v>
      </c>
      <c r="K705" s="4">
        <v>6.82</v>
      </c>
      <c r="L705" s="3">
        <f t="shared" si="72"/>
        <v>7.1610000000000005</v>
      </c>
      <c r="M705" s="83" t="s">
        <v>5723</v>
      </c>
      <c r="N705" s="3">
        <f t="shared" si="73"/>
        <v>22.357499999999998</v>
      </c>
      <c r="O705" s="21">
        <v>2.5960648148148149E-3</v>
      </c>
      <c r="P705" s="21">
        <f t="shared" si="74"/>
        <v>2.7326998050682264E-3</v>
      </c>
      <c r="Q705" s="20">
        <v>1.1800294612794612E-3</v>
      </c>
      <c r="R705" s="20">
        <f t="shared" si="75"/>
        <v>9.2042297979797968E-4</v>
      </c>
      <c r="S705" s="76" t="s">
        <v>3557</v>
      </c>
    </row>
    <row r="706" spans="1:19" x14ac:dyDescent="0.3">
      <c r="A706" s="79">
        <v>296</v>
      </c>
      <c r="B706" s="76" t="s">
        <v>3704</v>
      </c>
      <c r="C706" s="94">
        <f t="shared" si="70"/>
        <v>10.1</v>
      </c>
      <c r="D706">
        <f t="shared" si="76"/>
        <v>8.64</v>
      </c>
      <c r="E706" s="81">
        <v>8.64</v>
      </c>
      <c r="I706" s="75"/>
      <c r="J706" t="str">
        <f t="shared" si="71"/>
        <v/>
      </c>
      <c r="K706" s="4">
        <v>6.8</v>
      </c>
      <c r="L706" s="3">
        <f t="shared" si="72"/>
        <v>7.14</v>
      </c>
      <c r="M706" s="83" t="s">
        <v>3698</v>
      </c>
      <c r="N706" s="3">
        <f t="shared" si="73"/>
        <v>22.305</v>
      </c>
      <c r="O706" s="21">
        <v>2.5978009259259257E-3</v>
      </c>
      <c r="P706" s="21">
        <f t="shared" si="74"/>
        <v>2.7345272904483429E-3</v>
      </c>
      <c r="Q706" s="20">
        <v>1.1808186026936024E-3</v>
      </c>
      <c r="R706" s="20">
        <f t="shared" si="75"/>
        <v>9.2103851010100993E-4</v>
      </c>
      <c r="S706" s="75"/>
    </row>
    <row r="707" spans="1:19" x14ac:dyDescent="0.3">
      <c r="A707" s="79">
        <v>295</v>
      </c>
      <c r="B707" s="75"/>
      <c r="C707" s="94" t="str">
        <f t="shared" ref="C707:C770" si="77">IF(B707="","",ROUNDUP(B707/0.9,2))</f>
        <v/>
      </c>
      <c r="D707" t="str">
        <f t="shared" si="76"/>
        <v/>
      </c>
      <c r="E707" s="81" t="s">
        <v>5160</v>
      </c>
      <c r="I707" s="75"/>
      <c r="J707" t="str">
        <f t="shared" ref="J707:J770" si="78">IF(I707="","",I707-I707*0.285)</f>
        <v/>
      </c>
      <c r="K707" s="4">
        <v>6.79</v>
      </c>
      <c r="L707" s="3">
        <f t="shared" ref="L707:L770" si="79">IF(K707="","",K707+K707*0.05)</f>
        <v>7.1295000000000002</v>
      </c>
      <c r="M707" s="83" t="s">
        <v>5724</v>
      </c>
      <c r="N707" s="3">
        <f t="shared" ref="N707:N770" si="80">IF(M707="","",M707-M707*0.25)</f>
        <v>22.252500000000001</v>
      </c>
      <c r="O707" s="21">
        <v>2.5995370370370369E-3</v>
      </c>
      <c r="P707" s="21">
        <f t="shared" ref="P707:P770" si="81">O707/0.95</f>
        <v>2.7363547758284599E-3</v>
      </c>
      <c r="Q707" s="20">
        <v>1.1816077441077441E-3</v>
      </c>
      <c r="R707" s="20">
        <f t="shared" ref="R707:R770" si="82">(Q707/5)*3.9</f>
        <v>9.216540404040403E-4</v>
      </c>
      <c r="S707" s="76" t="s">
        <v>5152</v>
      </c>
    </row>
    <row r="708" spans="1:19" x14ac:dyDescent="0.3">
      <c r="A708" s="79">
        <v>294</v>
      </c>
      <c r="B708" s="76" t="s">
        <v>3700</v>
      </c>
      <c r="C708" s="94">
        <f t="shared" si="77"/>
        <v>10.119999999999999</v>
      </c>
      <c r="D708">
        <f t="shared" si="76"/>
        <v>8.65</v>
      </c>
      <c r="E708" s="81">
        <v>8.65</v>
      </c>
      <c r="I708" s="75"/>
      <c r="J708" t="str">
        <f t="shared" si="78"/>
        <v/>
      </c>
      <c r="K708" s="4">
        <v>6.77</v>
      </c>
      <c r="L708" s="3">
        <f t="shared" si="79"/>
        <v>7.1084999999999994</v>
      </c>
      <c r="M708" s="83" t="s">
        <v>5725</v>
      </c>
      <c r="N708" s="3">
        <f t="shared" si="80"/>
        <v>22.200000000000003</v>
      </c>
      <c r="O708" s="21">
        <v>2.6012731481481481E-3</v>
      </c>
      <c r="P708" s="21">
        <f t="shared" si="81"/>
        <v>2.7381822612085769E-3</v>
      </c>
      <c r="Q708" s="20">
        <v>1.1823968855218855E-3</v>
      </c>
      <c r="R708" s="20">
        <f t="shared" si="82"/>
        <v>9.2226957070707066E-4</v>
      </c>
      <c r="S708" s="75"/>
    </row>
    <row r="709" spans="1:19" x14ac:dyDescent="0.3">
      <c r="A709" s="79">
        <v>293</v>
      </c>
      <c r="B709" s="76" t="s">
        <v>5136</v>
      </c>
      <c r="C709" s="94">
        <f t="shared" si="77"/>
        <v>10.129999999999999</v>
      </c>
      <c r="D709">
        <f t="shared" ref="D709:D772" si="83">IF(B709="","",ROUNDUP(B709*0.95,2))</f>
        <v>8.66</v>
      </c>
      <c r="E709" s="81">
        <v>8.66</v>
      </c>
      <c r="I709" s="75"/>
      <c r="J709" t="str">
        <f t="shared" si="78"/>
        <v/>
      </c>
      <c r="K709" s="4">
        <v>6.75</v>
      </c>
      <c r="L709" s="3">
        <f t="shared" si="79"/>
        <v>7.0875000000000004</v>
      </c>
      <c r="M709" s="83" t="s">
        <v>3776</v>
      </c>
      <c r="N709" s="3">
        <f t="shared" si="80"/>
        <v>22.147500000000001</v>
      </c>
      <c r="O709" s="21">
        <v>2.6030092592592593E-3</v>
      </c>
      <c r="P709" s="21">
        <f t="shared" si="81"/>
        <v>2.7400097465886944E-3</v>
      </c>
      <c r="Q709" s="20">
        <v>1.1831860269360269E-3</v>
      </c>
      <c r="R709" s="20">
        <f t="shared" si="82"/>
        <v>9.2288510101010102E-4</v>
      </c>
      <c r="S709" s="76" t="s">
        <v>3553</v>
      </c>
    </row>
    <row r="710" spans="1:19" x14ac:dyDescent="0.3">
      <c r="A710" s="79">
        <v>292</v>
      </c>
      <c r="B710" s="75"/>
      <c r="C710" s="94" t="str">
        <f t="shared" si="77"/>
        <v/>
      </c>
      <c r="D710" t="str">
        <f t="shared" si="83"/>
        <v/>
      </c>
      <c r="E710" s="81" t="s">
        <v>5160</v>
      </c>
      <c r="I710" s="75"/>
      <c r="J710" t="str">
        <f t="shared" si="78"/>
        <v/>
      </c>
      <c r="K710" s="4">
        <v>6.74</v>
      </c>
      <c r="L710" s="3">
        <f t="shared" si="79"/>
        <v>7.077</v>
      </c>
      <c r="M710" s="83" t="s">
        <v>5726</v>
      </c>
      <c r="N710" s="3">
        <f t="shared" si="80"/>
        <v>22.094999999999999</v>
      </c>
      <c r="O710" s="21">
        <v>2.6047453703703701E-3</v>
      </c>
      <c r="P710" s="21">
        <f t="shared" si="81"/>
        <v>2.7418372319688109E-3</v>
      </c>
      <c r="Q710" s="20">
        <v>1.1839751683501681E-3</v>
      </c>
      <c r="R710" s="20">
        <f t="shared" si="82"/>
        <v>9.2350063131313106E-4</v>
      </c>
      <c r="S710" s="75"/>
    </row>
    <row r="711" spans="1:19" x14ac:dyDescent="0.3">
      <c r="A711" s="79">
        <v>291</v>
      </c>
      <c r="B711" s="75"/>
      <c r="C711" s="94" t="str">
        <f t="shared" si="77"/>
        <v/>
      </c>
      <c r="D711" t="str">
        <f t="shared" si="83"/>
        <v/>
      </c>
      <c r="E711" s="81" t="s">
        <v>5160</v>
      </c>
      <c r="I711" s="75"/>
      <c r="J711" t="str">
        <f t="shared" si="78"/>
        <v/>
      </c>
      <c r="K711" s="4">
        <v>6.72</v>
      </c>
      <c r="L711" s="3">
        <f t="shared" si="79"/>
        <v>7.056</v>
      </c>
      <c r="M711" s="83" t="s">
        <v>5727</v>
      </c>
      <c r="N711" s="3">
        <f t="shared" si="80"/>
        <v>22.0425</v>
      </c>
      <c r="O711" s="21">
        <v>2.6063657407407407E-3</v>
      </c>
      <c r="P711" s="21">
        <f t="shared" si="81"/>
        <v>2.7435428849902537E-3</v>
      </c>
      <c r="Q711" s="20">
        <v>1.1847117003367003E-3</v>
      </c>
      <c r="R711" s="20">
        <f t="shared" si="82"/>
        <v>9.2407512626262623E-4</v>
      </c>
      <c r="S711" s="75"/>
    </row>
    <row r="712" spans="1:19" x14ac:dyDescent="0.3">
      <c r="A712" s="79">
        <v>290</v>
      </c>
      <c r="B712" s="76" t="s">
        <v>3696</v>
      </c>
      <c r="C712" s="94">
        <f t="shared" si="77"/>
        <v>10.14</v>
      </c>
      <c r="D712">
        <f t="shared" si="83"/>
        <v>8.67</v>
      </c>
      <c r="E712" s="81">
        <v>8.67</v>
      </c>
      <c r="I712" s="83" t="s">
        <v>1395</v>
      </c>
      <c r="J712">
        <f t="shared" si="78"/>
        <v>0.97240000000000015</v>
      </c>
      <c r="K712" s="4">
        <v>6.7</v>
      </c>
      <c r="L712" s="3">
        <f t="shared" si="79"/>
        <v>7.0350000000000001</v>
      </c>
      <c r="M712" s="83" t="s">
        <v>3733</v>
      </c>
      <c r="N712" s="3">
        <f t="shared" si="80"/>
        <v>21.982499999999998</v>
      </c>
      <c r="O712" s="21">
        <v>2.6081018518518519E-3</v>
      </c>
      <c r="P712" s="21">
        <f t="shared" si="81"/>
        <v>2.7453703703703707E-3</v>
      </c>
      <c r="Q712" s="20">
        <v>1.1855008417508417E-3</v>
      </c>
      <c r="R712" s="20">
        <f t="shared" si="82"/>
        <v>9.2469065656565659E-4</v>
      </c>
      <c r="S712" s="76" t="s">
        <v>3549</v>
      </c>
    </row>
    <row r="713" spans="1:19" x14ac:dyDescent="0.3">
      <c r="A713" s="79">
        <v>289</v>
      </c>
      <c r="B713" s="76" t="s">
        <v>3692</v>
      </c>
      <c r="C713" s="94">
        <f t="shared" si="77"/>
        <v>10.15</v>
      </c>
      <c r="D713">
        <f t="shared" si="83"/>
        <v>8.68</v>
      </c>
      <c r="E713" s="81">
        <v>8.68</v>
      </c>
      <c r="I713" s="75"/>
      <c r="J713" t="str">
        <f t="shared" si="78"/>
        <v/>
      </c>
      <c r="K713" s="4">
        <v>6.68</v>
      </c>
      <c r="L713" s="3">
        <f t="shared" si="79"/>
        <v>7.0139999999999993</v>
      </c>
      <c r="M713" s="83" t="s">
        <v>5728</v>
      </c>
      <c r="N713" s="3">
        <f t="shared" si="80"/>
        <v>21.93</v>
      </c>
      <c r="O713" s="21">
        <v>2.6098379629629627E-3</v>
      </c>
      <c r="P713" s="21">
        <f t="shared" si="81"/>
        <v>2.7471978557504872E-3</v>
      </c>
      <c r="Q713" s="20">
        <v>1.1862899831649829E-3</v>
      </c>
      <c r="R713" s="20">
        <f t="shared" si="82"/>
        <v>9.2530618686868663E-4</v>
      </c>
      <c r="S713" s="76" t="s">
        <v>4785</v>
      </c>
    </row>
    <row r="714" spans="1:19" x14ac:dyDescent="0.3">
      <c r="A714" s="79">
        <v>288</v>
      </c>
      <c r="B714" s="75"/>
      <c r="C714" s="94" t="str">
        <f t="shared" si="77"/>
        <v/>
      </c>
      <c r="D714" t="str">
        <f t="shared" si="83"/>
        <v/>
      </c>
      <c r="E714" s="81" t="s">
        <v>5160</v>
      </c>
      <c r="I714" s="75"/>
      <c r="J714" t="str">
        <f t="shared" si="78"/>
        <v/>
      </c>
      <c r="K714" s="4">
        <v>6.67</v>
      </c>
      <c r="L714" s="3">
        <f t="shared" si="79"/>
        <v>7.0034999999999998</v>
      </c>
      <c r="M714" s="83" t="s">
        <v>5729</v>
      </c>
      <c r="N714" s="3">
        <f t="shared" si="80"/>
        <v>21.877500000000001</v>
      </c>
      <c r="O714" s="21">
        <v>2.6115740740740739E-3</v>
      </c>
      <c r="P714" s="21">
        <f t="shared" si="81"/>
        <v>2.7490253411306042E-3</v>
      </c>
      <c r="Q714" s="20">
        <v>1.1870791245791243E-3</v>
      </c>
      <c r="R714" s="20">
        <f t="shared" si="82"/>
        <v>9.2592171717171699E-4</v>
      </c>
      <c r="S714" s="75"/>
    </row>
    <row r="715" spans="1:19" x14ac:dyDescent="0.3">
      <c r="A715" s="79">
        <v>287</v>
      </c>
      <c r="B715" s="75"/>
      <c r="C715" s="94" t="str">
        <f t="shared" si="77"/>
        <v/>
      </c>
      <c r="D715" t="str">
        <f t="shared" si="83"/>
        <v/>
      </c>
      <c r="E715" s="81" t="s">
        <v>5160</v>
      </c>
      <c r="I715" s="75"/>
      <c r="J715" t="str">
        <f t="shared" si="78"/>
        <v/>
      </c>
      <c r="K715" s="4">
        <v>6.65</v>
      </c>
      <c r="L715" s="3">
        <f t="shared" si="79"/>
        <v>6.9824999999999999</v>
      </c>
      <c r="M715" s="83" t="s">
        <v>3752</v>
      </c>
      <c r="N715" s="3">
        <f t="shared" si="80"/>
        <v>21.825000000000003</v>
      </c>
      <c r="O715" s="21">
        <v>2.6133101851851851E-3</v>
      </c>
      <c r="P715" s="21">
        <f t="shared" si="81"/>
        <v>2.7508528265107212E-3</v>
      </c>
      <c r="Q715" s="20">
        <v>1.187868265993266E-3</v>
      </c>
      <c r="R715" s="20">
        <f t="shared" si="82"/>
        <v>9.2653724747474746E-4</v>
      </c>
      <c r="S715" s="76" t="s">
        <v>3545</v>
      </c>
    </row>
    <row r="716" spans="1:19" x14ac:dyDescent="0.3">
      <c r="A716" s="79">
        <v>286</v>
      </c>
      <c r="B716" s="76" t="s">
        <v>5137</v>
      </c>
      <c r="C716" s="94">
        <f t="shared" si="77"/>
        <v>10.16</v>
      </c>
      <c r="D716">
        <f t="shared" si="83"/>
        <v>8.69</v>
      </c>
      <c r="E716" s="81">
        <v>8.69</v>
      </c>
      <c r="I716" s="75"/>
      <c r="J716" t="str">
        <f t="shared" si="78"/>
        <v/>
      </c>
      <c r="K716" s="4">
        <v>6.63</v>
      </c>
      <c r="L716" s="3">
        <f t="shared" si="79"/>
        <v>6.9615</v>
      </c>
      <c r="M716" s="83" t="s">
        <v>5730</v>
      </c>
      <c r="N716" s="3">
        <f t="shared" si="80"/>
        <v>21.772500000000001</v>
      </c>
      <c r="O716" s="21">
        <v>2.6150462962962963E-3</v>
      </c>
      <c r="P716" s="21">
        <f t="shared" si="81"/>
        <v>2.7526803118908382E-3</v>
      </c>
      <c r="Q716" s="20">
        <v>1.1886574074074074E-3</v>
      </c>
      <c r="R716" s="20">
        <f t="shared" si="82"/>
        <v>9.2715277777777772E-4</v>
      </c>
      <c r="S716" s="76" t="s">
        <v>4788</v>
      </c>
    </row>
    <row r="717" spans="1:19" x14ac:dyDescent="0.3">
      <c r="A717" s="79">
        <v>285</v>
      </c>
      <c r="B717" s="76" t="s">
        <v>3688</v>
      </c>
      <c r="C717" s="94">
        <f t="shared" si="77"/>
        <v>10.17</v>
      </c>
      <c r="D717">
        <f t="shared" si="83"/>
        <v>8.6999999999999993</v>
      </c>
      <c r="E717" s="81">
        <v>8.6999999999999993</v>
      </c>
      <c r="I717" s="75"/>
      <c r="J717" t="str">
        <f t="shared" si="78"/>
        <v/>
      </c>
      <c r="K717" s="4">
        <v>6.62</v>
      </c>
      <c r="L717" s="3">
        <f t="shared" si="79"/>
        <v>6.9510000000000005</v>
      </c>
      <c r="M717" s="83" t="s">
        <v>5731</v>
      </c>
      <c r="N717" s="3">
        <f t="shared" si="80"/>
        <v>21.72</v>
      </c>
      <c r="O717" s="21">
        <v>2.6167824074074071E-3</v>
      </c>
      <c r="P717" s="21">
        <f t="shared" si="81"/>
        <v>2.7545077972709548E-3</v>
      </c>
      <c r="Q717" s="20">
        <v>1.1894465488215486E-3</v>
      </c>
      <c r="R717" s="20">
        <f t="shared" si="82"/>
        <v>9.2776830808080787E-4</v>
      </c>
      <c r="S717" s="75"/>
    </row>
    <row r="718" spans="1:19" x14ac:dyDescent="0.3">
      <c r="A718" s="79">
        <v>284</v>
      </c>
      <c r="B718" s="75"/>
      <c r="C718" s="94" t="str">
        <f t="shared" si="77"/>
        <v/>
      </c>
      <c r="D718" t="str">
        <f t="shared" si="83"/>
        <v/>
      </c>
      <c r="E718" s="81" t="s">
        <v>5160</v>
      </c>
      <c r="I718" s="75"/>
      <c r="J718" t="str">
        <f t="shared" si="78"/>
        <v/>
      </c>
      <c r="K718" s="4">
        <v>6.6</v>
      </c>
      <c r="L718" s="3">
        <f t="shared" si="79"/>
        <v>6.93</v>
      </c>
      <c r="M718" s="83" t="s">
        <v>3769</v>
      </c>
      <c r="N718" s="3">
        <f t="shared" si="80"/>
        <v>21.6675</v>
      </c>
      <c r="O718" s="21">
        <v>2.6185185185185183E-3</v>
      </c>
      <c r="P718" s="21">
        <f t="shared" si="81"/>
        <v>2.7563352826510722E-3</v>
      </c>
      <c r="Q718" s="20">
        <v>1.19023569023569E-3</v>
      </c>
      <c r="R718" s="20">
        <f t="shared" si="82"/>
        <v>9.2838383838383823E-4</v>
      </c>
      <c r="S718" s="75"/>
    </row>
    <row r="719" spans="1:19" x14ac:dyDescent="0.3">
      <c r="A719" s="79">
        <v>283</v>
      </c>
      <c r="B719" s="76" t="s">
        <v>3684</v>
      </c>
      <c r="C719" s="94">
        <f t="shared" si="77"/>
        <v>10.18</v>
      </c>
      <c r="D719">
        <f t="shared" si="83"/>
        <v>8.7099999999999991</v>
      </c>
      <c r="E719" s="81">
        <v>8.7099999999999991</v>
      </c>
      <c r="I719" s="83" t="s">
        <v>1414</v>
      </c>
      <c r="J719">
        <f t="shared" si="78"/>
        <v>0.96525000000000016</v>
      </c>
      <c r="K719" s="4">
        <v>6.58</v>
      </c>
      <c r="L719" s="3">
        <f t="shared" si="79"/>
        <v>6.9089999999999998</v>
      </c>
      <c r="M719" s="83" t="s">
        <v>5732</v>
      </c>
      <c r="N719" s="3">
        <f t="shared" si="80"/>
        <v>21.615000000000002</v>
      </c>
      <c r="O719" s="21">
        <v>2.6203703703703701E-3</v>
      </c>
      <c r="P719" s="21">
        <f t="shared" si="81"/>
        <v>2.7582846003898634E-3</v>
      </c>
      <c r="Q719" s="20">
        <v>1.1910774410774409E-3</v>
      </c>
      <c r="R719" s="20">
        <f t="shared" si="82"/>
        <v>9.290404040404039E-4</v>
      </c>
      <c r="S719" s="76" t="s">
        <v>3541</v>
      </c>
    </row>
    <row r="720" spans="1:19" x14ac:dyDescent="0.3">
      <c r="A720" s="79">
        <v>282</v>
      </c>
      <c r="B720" s="75"/>
      <c r="C720" s="94" t="str">
        <f t="shared" si="77"/>
        <v/>
      </c>
      <c r="D720" t="str">
        <f t="shared" si="83"/>
        <v/>
      </c>
      <c r="E720" s="81" t="s">
        <v>5160</v>
      </c>
      <c r="I720" s="75"/>
      <c r="J720" t="str">
        <f t="shared" si="78"/>
        <v/>
      </c>
      <c r="K720" s="4">
        <v>6.57</v>
      </c>
      <c r="L720" s="3">
        <f t="shared" si="79"/>
        <v>6.8985000000000003</v>
      </c>
      <c r="M720" s="83" t="s">
        <v>5733</v>
      </c>
      <c r="N720" s="3">
        <f t="shared" si="80"/>
        <v>21.555</v>
      </c>
      <c r="O720" s="21">
        <v>2.6221064814814813E-3</v>
      </c>
      <c r="P720" s="21">
        <f t="shared" si="81"/>
        <v>2.7601120857699804E-3</v>
      </c>
      <c r="Q720" s="20">
        <v>1.1918665824915823E-3</v>
      </c>
      <c r="R720" s="20">
        <f t="shared" si="82"/>
        <v>9.2965593434343415E-4</v>
      </c>
      <c r="S720" s="76" t="s">
        <v>3537</v>
      </c>
    </row>
    <row r="721" spans="1:19" x14ac:dyDescent="0.3">
      <c r="A721" s="79">
        <v>281</v>
      </c>
      <c r="B721" s="76" t="s">
        <v>5138</v>
      </c>
      <c r="C721" s="94">
        <f t="shared" si="77"/>
        <v>10.19</v>
      </c>
      <c r="D721">
        <f t="shared" si="83"/>
        <v>8.7200000000000006</v>
      </c>
      <c r="E721" s="81">
        <v>8.7200000000000006</v>
      </c>
      <c r="I721" s="75"/>
      <c r="J721" t="str">
        <f t="shared" si="78"/>
        <v/>
      </c>
      <c r="K721" s="4">
        <v>6.55</v>
      </c>
      <c r="L721" s="3">
        <f t="shared" si="79"/>
        <v>6.8774999999999995</v>
      </c>
      <c r="M721" s="83" t="s">
        <v>5734</v>
      </c>
      <c r="N721" s="3">
        <f t="shared" si="80"/>
        <v>21.502500000000001</v>
      </c>
      <c r="O721" s="21">
        <v>2.6238425925925925E-3</v>
      </c>
      <c r="P721" s="21">
        <f t="shared" si="81"/>
        <v>2.7619395711500974E-3</v>
      </c>
      <c r="Q721" s="20">
        <v>1.1926557239057237E-3</v>
      </c>
      <c r="R721" s="20">
        <f t="shared" si="82"/>
        <v>9.3027146464646452E-4</v>
      </c>
      <c r="S721" s="75"/>
    </row>
    <row r="722" spans="1:19" x14ac:dyDescent="0.3">
      <c r="A722" s="79">
        <v>280</v>
      </c>
      <c r="B722" s="75"/>
      <c r="C722" s="94" t="str">
        <f t="shared" si="77"/>
        <v/>
      </c>
      <c r="D722" t="str">
        <f t="shared" si="83"/>
        <v/>
      </c>
      <c r="E722" s="81" t="s">
        <v>5160</v>
      </c>
      <c r="I722" s="75"/>
      <c r="J722" t="str">
        <f t="shared" si="78"/>
        <v/>
      </c>
      <c r="K722" s="4">
        <v>6.53</v>
      </c>
      <c r="L722" s="3">
        <f t="shared" si="79"/>
        <v>6.8565000000000005</v>
      </c>
      <c r="M722" s="83" t="s">
        <v>5735</v>
      </c>
      <c r="N722" s="3">
        <f t="shared" si="80"/>
        <v>21.450000000000003</v>
      </c>
      <c r="O722" s="21">
        <v>2.6255787037037033E-3</v>
      </c>
      <c r="P722" s="21">
        <f t="shared" si="81"/>
        <v>2.763767056530214E-3</v>
      </c>
      <c r="Q722" s="20">
        <v>1.1934448653198651E-3</v>
      </c>
      <c r="R722" s="20">
        <f t="shared" si="82"/>
        <v>9.3088699494949477E-4</v>
      </c>
      <c r="S722" s="75"/>
    </row>
    <row r="723" spans="1:19" x14ac:dyDescent="0.3">
      <c r="A723" s="79">
        <v>279</v>
      </c>
      <c r="B723" s="76" t="s">
        <v>3680</v>
      </c>
      <c r="C723" s="94">
        <f t="shared" si="77"/>
        <v>10.199999999999999</v>
      </c>
      <c r="D723">
        <f t="shared" si="83"/>
        <v>8.73</v>
      </c>
      <c r="E723" s="81">
        <v>8.73</v>
      </c>
      <c r="I723" s="75"/>
      <c r="J723" t="str">
        <f t="shared" si="78"/>
        <v/>
      </c>
      <c r="K723" s="4">
        <v>6.51</v>
      </c>
      <c r="L723" s="3">
        <f t="shared" si="79"/>
        <v>6.8354999999999997</v>
      </c>
      <c r="M723" s="83" t="s">
        <v>5736</v>
      </c>
      <c r="N723" s="3">
        <f t="shared" si="80"/>
        <v>21.397500000000001</v>
      </c>
      <c r="O723" s="21">
        <v>2.627314814814815E-3</v>
      </c>
      <c r="P723" s="21">
        <f t="shared" si="81"/>
        <v>2.7655945419103318E-3</v>
      </c>
      <c r="Q723" s="20">
        <v>1.1942340067340068E-3</v>
      </c>
      <c r="R723" s="20">
        <f t="shared" si="82"/>
        <v>9.3150252525252524E-4</v>
      </c>
      <c r="S723" s="76" t="s">
        <v>5153</v>
      </c>
    </row>
    <row r="724" spans="1:19" x14ac:dyDescent="0.3">
      <c r="A724" s="79">
        <v>278</v>
      </c>
      <c r="B724" s="76" t="s">
        <v>3676</v>
      </c>
      <c r="C724" s="94">
        <f t="shared" si="77"/>
        <v>10.220000000000001</v>
      </c>
      <c r="D724">
        <f t="shared" si="83"/>
        <v>8.74</v>
      </c>
      <c r="E724" s="81">
        <v>8.74</v>
      </c>
      <c r="I724" s="75"/>
      <c r="J724" t="str">
        <f t="shared" si="78"/>
        <v/>
      </c>
      <c r="K724" s="4">
        <v>6.5</v>
      </c>
      <c r="L724" s="3">
        <f t="shared" si="79"/>
        <v>6.8250000000000002</v>
      </c>
      <c r="M724" s="83" t="s">
        <v>5737</v>
      </c>
      <c r="N724" s="3">
        <f t="shared" si="80"/>
        <v>21.344999999999999</v>
      </c>
      <c r="O724" s="21">
        <v>2.6290509259259262E-3</v>
      </c>
      <c r="P724" s="21">
        <f t="shared" si="81"/>
        <v>2.7674220272904488E-3</v>
      </c>
      <c r="Q724" s="20">
        <v>1.1950231481481482E-3</v>
      </c>
      <c r="R724" s="20">
        <f t="shared" si="82"/>
        <v>9.3211805555555561E-4</v>
      </c>
      <c r="S724" s="76" t="s">
        <v>3533</v>
      </c>
    </row>
    <row r="725" spans="1:19" x14ac:dyDescent="0.3">
      <c r="A725" s="79">
        <v>277</v>
      </c>
      <c r="B725" s="75"/>
      <c r="C725" s="94" t="str">
        <f t="shared" si="77"/>
        <v/>
      </c>
      <c r="D725" t="str">
        <f t="shared" si="83"/>
        <v/>
      </c>
      <c r="E725" s="81" t="s">
        <v>5160</v>
      </c>
      <c r="I725" s="75"/>
      <c r="J725" t="str">
        <f t="shared" si="78"/>
        <v/>
      </c>
      <c r="K725" s="4">
        <v>6.48</v>
      </c>
      <c r="L725" s="3">
        <f t="shared" si="79"/>
        <v>6.8040000000000003</v>
      </c>
      <c r="M725" s="83" t="s">
        <v>5738</v>
      </c>
      <c r="N725" s="3">
        <f t="shared" si="80"/>
        <v>21.2925</v>
      </c>
      <c r="O725" s="21">
        <v>2.630902777777778E-3</v>
      </c>
      <c r="P725" s="21">
        <f t="shared" si="81"/>
        <v>2.7693713450292401E-3</v>
      </c>
      <c r="Q725" s="20">
        <v>1.1958648989898991E-3</v>
      </c>
      <c r="R725" s="20">
        <f t="shared" si="82"/>
        <v>9.3277462121212128E-4</v>
      </c>
      <c r="S725" s="75"/>
    </row>
    <row r="726" spans="1:19" x14ac:dyDescent="0.3">
      <c r="A726" s="79">
        <v>276</v>
      </c>
      <c r="B726" s="76" t="s">
        <v>5139</v>
      </c>
      <c r="C726" s="94">
        <f t="shared" si="77"/>
        <v>10.23</v>
      </c>
      <c r="D726">
        <f t="shared" si="83"/>
        <v>8.74</v>
      </c>
      <c r="E726" s="81">
        <v>8.74</v>
      </c>
      <c r="I726" s="83" t="s">
        <v>1432</v>
      </c>
      <c r="J726">
        <f t="shared" si="78"/>
        <v>0.95810000000000006</v>
      </c>
      <c r="K726" s="4">
        <v>6.46</v>
      </c>
      <c r="L726" s="3">
        <f t="shared" si="79"/>
        <v>6.7830000000000004</v>
      </c>
      <c r="M726" s="83" t="s">
        <v>5739</v>
      </c>
      <c r="N726" s="3">
        <f t="shared" si="80"/>
        <v>21.240000000000002</v>
      </c>
      <c r="O726" s="21">
        <v>2.6326388888888892E-3</v>
      </c>
      <c r="P726" s="21">
        <f t="shared" si="81"/>
        <v>2.7711988304093571E-3</v>
      </c>
      <c r="Q726" s="20">
        <v>1.1966540404040405E-3</v>
      </c>
      <c r="R726" s="20">
        <f t="shared" si="82"/>
        <v>9.3339015151515164E-4</v>
      </c>
      <c r="S726" s="76" t="s">
        <v>3529</v>
      </c>
    </row>
    <row r="727" spans="1:19" x14ac:dyDescent="0.3">
      <c r="A727" s="79">
        <v>275</v>
      </c>
      <c r="B727" s="75"/>
      <c r="C727" s="94" t="str">
        <f t="shared" si="77"/>
        <v/>
      </c>
      <c r="D727" t="str">
        <f t="shared" si="83"/>
        <v/>
      </c>
      <c r="E727" s="81" t="s">
        <v>5160</v>
      </c>
      <c r="I727" s="75"/>
      <c r="J727" t="str">
        <f t="shared" si="78"/>
        <v/>
      </c>
      <c r="K727" s="4">
        <v>6.45</v>
      </c>
      <c r="L727" s="3">
        <f t="shared" si="79"/>
        <v>6.7725</v>
      </c>
      <c r="M727" s="83" t="s">
        <v>5740</v>
      </c>
      <c r="N727" s="3">
        <f t="shared" si="80"/>
        <v>21.18</v>
      </c>
      <c r="O727" s="21">
        <v>2.634375E-3</v>
      </c>
      <c r="P727" s="21">
        <f t="shared" si="81"/>
        <v>2.7730263157894736E-3</v>
      </c>
      <c r="Q727" s="20">
        <v>1.1974431818181817E-3</v>
      </c>
      <c r="R727" s="20">
        <f t="shared" si="82"/>
        <v>9.3400568181818168E-4</v>
      </c>
      <c r="S727" s="75"/>
    </row>
    <row r="728" spans="1:19" x14ac:dyDescent="0.3">
      <c r="A728" s="79">
        <v>274</v>
      </c>
      <c r="B728" s="76" t="s">
        <v>3672</v>
      </c>
      <c r="C728" s="94">
        <f t="shared" si="77"/>
        <v>10.24</v>
      </c>
      <c r="D728">
        <f t="shared" si="83"/>
        <v>8.75</v>
      </c>
      <c r="E728" s="81">
        <v>8.75</v>
      </c>
      <c r="I728" s="75"/>
      <c r="J728" t="str">
        <f t="shared" si="78"/>
        <v/>
      </c>
      <c r="K728" s="4">
        <v>6.43</v>
      </c>
      <c r="L728" s="3">
        <f t="shared" si="79"/>
        <v>6.7515000000000001</v>
      </c>
      <c r="M728" s="83" t="s">
        <v>5741</v>
      </c>
      <c r="N728" s="3">
        <f t="shared" si="80"/>
        <v>21.127500000000001</v>
      </c>
      <c r="O728" s="21">
        <v>2.6362268518518518E-3</v>
      </c>
      <c r="P728" s="21">
        <f t="shared" si="81"/>
        <v>2.7749756335282653E-3</v>
      </c>
      <c r="Q728" s="20">
        <v>1.1982849326599326E-3</v>
      </c>
      <c r="R728" s="20">
        <f t="shared" si="82"/>
        <v>9.3466224747474735E-4</v>
      </c>
      <c r="S728" s="76" t="s">
        <v>4784</v>
      </c>
    </row>
    <row r="729" spans="1:19" x14ac:dyDescent="0.3">
      <c r="A729" s="79">
        <v>273</v>
      </c>
      <c r="B729" s="75"/>
      <c r="C729" s="94" t="str">
        <f t="shared" si="77"/>
        <v/>
      </c>
      <c r="D729" t="str">
        <f t="shared" si="83"/>
        <v/>
      </c>
      <c r="E729" s="81" t="s">
        <v>5160</v>
      </c>
      <c r="I729" s="75"/>
      <c r="J729" t="str">
        <f t="shared" si="78"/>
        <v/>
      </c>
      <c r="K729" s="4">
        <v>6.41</v>
      </c>
      <c r="L729" s="3">
        <f t="shared" si="79"/>
        <v>6.7305000000000001</v>
      </c>
      <c r="M729" s="83" t="s">
        <v>3830</v>
      </c>
      <c r="N729" s="3">
        <f t="shared" si="80"/>
        <v>21.075000000000003</v>
      </c>
      <c r="O729" s="21">
        <v>2.637962962962963E-3</v>
      </c>
      <c r="P729" s="21">
        <f t="shared" si="81"/>
        <v>2.7768031189083823E-3</v>
      </c>
      <c r="Q729" s="20">
        <v>1.199074074074074E-3</v>
      </c>
      <c r="R729" s="20">
        <f t="shared" si="82"/>
        <v>9.3527777777777771E-4</v>
      </c>
      <c r="S729" s="75"/>
    </row>
    <row r="730" spans="1:19" x14ac:dyDescent="0.3">
      <c r="A730" s="79">
        <v>272</v>
      </c>
      <c r="B730" s="76" t="s">
        <v>3668</v>
      </c>
      <c r="C730" s="94">
        <f t="shared" si="77"/>
        <v>10.25</v>
      </c>
      <c r="D730">
        <f t="shared" si="83"/>
        <v>8.76</v>
      </c>
      <c r="E730" s="81">
        <v>8.76</v>
      </c>
      <c r="I730" s="75"/>
      <c r="J730" t="str">
        <f t="shared" si="78"/>
        <v/>
      </c>
      <c r="K730" s="4">
        <v>6.39</v>
      </c>
      <c r="L730" s="3">
        <f t="shared" si="79"/>
        <v>6.7094999999999994</v>
      </c>
      <c r="M730" s="83" t="s">
        <v>5742</v>
      </c>
      <c r="N730" s="3">
        <f t="shared" si="80"/>
        <v>21.022500000000001</v>
      </c>
      <c r="O730" s="21">
        <v>2.6396990740740743E-3</v>
      </c>
      <c r="P730" s="21">
        <f t="shared" si="81"/>
        <v>2.7786306042884993E-3</v>
      </c>
      <c r="Q730" s="20">
        <v>1.1998632154882154E-3</v>
      </c>
      <c r="R730" s="20">
        <f t="shared" si="82"/>
        <v>9.3589330808080808E-4</v>
      </c>
      <c r="S730" s="76" t="s">
        <v>3525</v>
      </c>
    </row>
    <row r="731" spans="1:19" x14ac:dyDescent="0.3">
      <c r="A731" s="79">
        <v>271</v>
      </c>
      <c r="B731" s="75"/>
      <c r="C731" s="94" t="str">
        <f t="shared" si="77"/>
        <v/>
      </c>
      <c r="D731" t="str">
        <f t="shared" si="83"/>
        <v/>
      </c>
      <c r="E731" s="81" t="s">
        <v>5160</v>
      </c>
      <c r="I731" s="75"/>
      <c r="J731" t="str">
        <f t="shared" si="78"/>
        <v/>
      </c>
      <c r="K731" s="4">
        <v>6.38</v>
      </c>
      <c r="L731" s="3">
        <f t="shared" si="79"/>
        <v>6.6989999999999998</v>
      </c>
      <c r="M731" s="83" t="s">
        <v>5743</v>
      </c>
      <c r="N731" s="3">
        <f t="shared" si="80"/>
        <v>20.97</v>
      </c>
      <c r="O731" s="21">
        <v>2.6415509259259261E-3</v>
      </c>
      <c r="P731" s="21">
        <f t="shared" si="81"/>
        <v>2.7805799220272909E-3</v>
      </c>
      <c r="Q731" s="20">
        <v>1.2007049663299663E-3</v>
      </c>
      <c r="R731" s="20">
        <f t="shared" si="82"/>
        <v>9.3654987373737364E-4</v>
      </c>
      <c r="S731" s="76" t="s">
        <v>3521</v>
      </c>
    </row>
    <row r="732" spans="1:19" x14ac:dyDescent="0.3">
      <c r="A732" s="79">
        <v>270</v>
      </c>
      <c r="B732" s="75"/>
      <c r="C732" s="94" t="str">
        <f t="shared" si="77"/>
        <v/>
      </c>
      <c r="D732" t="str">
        <f t="shared" si="83"/>
        <v/>
      </c>
      <c r="E732" s="81" t="s">
        <v>5160</v>
      </c>
      <c r="I732" s="83" t="s">
        <v>1449</v>
      </c>
      <c r="J732">
        <f t="shared" si="78"/>
        <v>0.95095000000000007</v>
      </c>
      <c r="K732" s="4">
        <v>6.36</v>
      </c>
      <c r="L732" s="3">
        <f t="shared" si="79"/>
        <v>6.6780000000000008</v>
      </c>
      <c r="M732" s="83" t="s">
        <v>5744</v>
      </c>
      <c r="N732" s="3">
        <f t="shared" si="80"/>
        <v>20.9175</v>
      </c>
      <c r="O732" s="21">
        <v>2.6432870370370373E-3</v>
      </c>
      <c r="P732" s="21">
        <f t="shared" si="81"/>
        <v>2.7824074074074079E-3</v>
      </c>
      <c r="Q732" s="20">
        <v>1.2014941077441077E-3</v>
      </c>
      <c r="R732" s="20">
        <f t="shared" si="82"/>
        <v>9.37165404040404E-4</v>
      </c>
      <c r="S732" s="75"/>
    </row>
    <row r="733" spans="1:19" x14ac:dyDescent="0.3">
      <c r="A733" s="79">
        <v>269</v>
      </c>
      <c r="B733" s="76" t="s">
        <v>5140</v>
      </c>
      <c r="C733" s="94">
        <f t="shared" si="77"/>
        <v>10.26</v>
      </c>
      <c r="D733">
        <f t="shared" si="83"/>
        <v>8.77</v>
      </c>
      <c r="E733" s="81">
        <v>8.77</v>
      </c>
      <c r="I733" s="75"/>
      <c r="J733" t="str">
        <f t="shared" si="78"/>
        <v/>
      </c>
      <c r="K733" s="4">
        <v>6.34</v>
      </c>
      <c r="L733" s="3">
        <f t="shared" si="79"/>
        <v>6.657</v>
      </c>
      <c r="M733" s="83" t="s">
        <v>5745</v>
      </c>
      <c r="N733" s="3">
        <f t="shared" si="80"/>
        <v>20.857499999999998</v>
      </c>
      <c r="O733" s="21">
        <v>2.6451388888888891E-3</v>
      </c>
      <c r="P733" s="21">
        <f t="shared" si="81"/>
        <v>2.7843567251461991E-3</v>
      </c>
      <c r="Q733" s="20">
        <v>1.2023358585858586E-3</v>
      </c>
      <c r="R733" s="20">
        <f t="shared" si="82"/>
        <v>9.3782196969696967E-4</v>
      </c>
      <c r="S733" s="76" t="s">
        <v>4778</v>
      </c>
    </row>
    <row r="734" spans="1:19" x14ac:dyDescent="0.3">
      <c r="A734" s="79">
        <v>268</v>
      </c>
      <c r="B734" s="76" t="s">
        <v>3664</v>
      </c>
      <c r="C734" s="94">
        <f t="shared" si="77"/>
        <v>10.27</v>
      </c>
      <c r="D734">
        <f t="shared" si="83"/>
        <v>8.7799999999999994</v>
      </c>
      <c r="E734" s="81">
        <v>8.7799999999999994</v>
      </c>
      <c r="I734" s="75"/>
      <c r="J734" t="str">
        <f t="shared" si="78"/>
        <v/>
      </c>
      <c r="K734" s="4">
        <v>6.33</v>
      </c>
      <c r="L734" s="3">
        <f t="shared" si="79"/>
        <v>6.6464999999999996</v>
      </c>
      <c r="M734" s="83" t="s">
        <v>5746</v>
      </c>
      <c r="N734" s="3">
        <f t="shared" si="80"/>
        <v>20.805</v>
      </c>
      <c r="O734" s="21">
        <v>2.6468749999999999E-3</v>
      </c>
      <c r="P734" s="21">
        <f t="shared" si="81"/>
        <v>2.7861842105263157E-3</v>
      </c>
      <c r="Q734" s="20">
        <v>1.2031249999999998E-3</v>
      </c>
      <c r="R734" s="20">
        <f t="shared" si="82"/>
        <v>9.3843749999999982E-4</v>
      </c>
      <c r="S734" s="75"/>
    </row>
    <row r="735" spans="1:19" x14ac:dyDescent="0.3">
      <c r="A735" s="79">
        <v>267</v>
      </c>
      <c r="B735" s="75"/>
      <c r="C735" s="94" t="str">
        <f t="shared" si="77"/>
        <v/>
      </c>
      <c r="D735" t="str">
        <f t="shared" si="83"/>
        <v/>
      </c>
      <c r="E735" s="81" t="s">
        <v>5160</v>
      </c>
      <c r="I735" s="75"/>
      <c r="J735" t="str">
        <f t="shared" si="78"/>
        <v/>
      </c>
      <c r="K735" s="4">
        <v>6.31</v>
      </c>
      <c r="L735" s="3">
        <f t="shared" si="79"/>
        <v>6.6254999999999997</v>
      </c>
      <c r="M735" s="83" t="s">
        <v>3856</v>
      </c>
      <c r="N735" s="3">
        <f t="shared" si="80"/>
        <v>20.752500000000001</v>
      </c>
      <c r="O735" s="21">
        <v>2.6487268518518518E-3</v>
      </c>
      <c r="P735" s="21">
        <f t="shared" si="81"/>
        <v>2.7881335282651074E-3</v>
      </c>
      <c r="Q735" s="20">
        <v>1.2039667508417506E-3</v>
      </c>
      <c r="R735" s="20">
        <f t="shared" si="82"/>
        <v>9.3909406565656549E-4</v>
      </c>
      <c r="S735" s="76" t="s">
        <v>3517</v>
      </c>
    </row>
    <row r="736" spans="1:19" x14ac:dyDescent="0.3">
      <c r="A736" s="79">
        <v>266</v>
      </c>
      <c r="B736" s="76" t="s">
        <v>5141</v>
      </c>
      <c r="C736" s="94">
        <f t="shared" si="77"/>
        <v>10.28</v>
      </c>
      <c r="D736">
        <f t="shared" si="83"/>
        <v>8.7899999999999991</v>
      </c>
      <c r="E736" s="81">
        <v>8.7899999999999991</v>
      </c>
      <c r="I736" s="75"/>
      <c r="J736" t="str">
        <f t="shared" si="78"/>
        <v/>
      </c>
      <c r="K736" s="4">
        <v>6.29</v>
      </c>
      <c r="L736" s="3">
        <f t="shared" si="79"/>
        <v>6.6044999999999998</v>
      </c>
      <c r="M736" s="83" t="s">
        <v>5747</v>
      </c>
      <c r="N736" s="3">
        <f t="shared" si="80"/>
        <v>20.700000000000003</v>
      </c>
      <c r="O736" s="21">
        <v>2.650462962962963E-3</v>
      </c>
      <c r="P736" s="21">
        <f t="shared" si="81"/>
        <v>2.7899610136452244E-3</v>
      </c>
      <c r="Q736" s="20">
        <v>1.2047558922558921E-3</v>
      </c>
      <c r="R736" s="20">
        <f t="shared" si="82"/>
        <v>9.3970959595959574E-4</v>
      </c>
      <c r="S736" s="75"/>
    </row>
    <row r="737" spans="1:19" x14ac:dyDescent="0.3">
      <c r="A737" s="79">
        <v>265</v>
      </c>
      <c r="B737" s="76" t="s">
        <v>3660</v>
      </c>
      <c r="C737" s="94">
        <f t="shared" si="77"/>
        <v>10.29</v>
      </c>
      <c r="D737">
        <f t="shared" si="83"/>
        <v>8.7999999999999989</v>
      </c>
      <c r="E737" s="81">
        <v>8.7999999999999989</v>
      </c>
      <c r="I737" s="75"/>
      <c r="J737" t="str">
        <f t="shared" si="78"/>
        <v/>
      </c>
      <c r="K737" s="4">
        <v>6.27</v>
      </c>
      <c r="L737" s="3">
        <f t="shared" si="79"/>
        <v>6.5834999999999999</v>
      </c>
      <c r="M737" s="83" t="s">
        <v>5748</v>
      </c>
      <c r="N737" s="3">
        <f t="shared" si="80"/>
        <v>20.647500000000001</v>
      </c>
      <c r="O737" s="21">
        <v>2.6523148148148148E-3</v>
      </c>
      <c r="P737" s="21">
        <f t="shared" si="81"/>
        <v>2.7919103313840156E-3</v>
      </c>
      <c r="Q737" s="20">
        <v>1.2055976430976429E-3</v>
      </c>
      <c r="R737" s="20">
        <f t="shared" si="82"/>
        <v>9.4036616161616141E-4</v>
      </c>
      <c r="S737" s="76" t="s">
        <v>3513</v>
      </c>
    </row>
    <row r="738" spans="1:19" x14ac:dyDescent="0.3">
      <c r="A738" s="79">
        <v>264</v>
      </c>
      <c r="B738" s="75"/>
      <c r="C738" s="94" t="str">
        <f t="shared" si="77"/>
        <v/>
      </c>
      <c r="D738" t="str">
        <f t="shared" si="83"/>
        <v/>
      </c>
      <c r="E738" s="81" t="s">
        <v>5160</v>
      </c>
      <c r="I738" s="75"/>
      <c r="J738" t="str">
        <f t="shared" si="78"/>
        <v/>
      </c>
      <c r="K738" s="4">
        <v>6.26</v>
      </c>
      <c r="L738" s="3">
        <f t="shared" si="79"/>
        <v>6.5729999999999995</v>
      </c>
      <c r="M738" s="83" t="s">
        <v>3871</v>
      </c>
      <c r="N738" s="3">
        <f t="shared" si="80"/>
        <v>20.594999999999999</v>
      </c>
      <c r="O738" s="21">
        <v>2.654050925925926E-3</v>
      </c>
      <c r="P738" s="21">
        <f t="shared" si="81"/>
        <v>2.7937378167641326E-3</v>
      </c>
      <c r="Q738" s="20">
        <v>1.2063867845117844E-3</v>
      </c>
      <c r="R738" s="20">
        <f t="shared" si="82"/>
        <v>9.4098169191919178E-4</v>
      </c>
      <c r="S738" s="75"/>
    </row>
    <row r="739" spans="1:19" x14ac:dyDescent="0.3">
      <c r="A739" s="79">
        <v>263</v>
      </c>
      <c r="B739" s="76" t="s">
        <v>3656</v>
      </c>
      <c r="C739" s="94">
        <f t="shared" si="77"/>
        <v>10.3</v>
      </c>
      <c r="D739">
        <f t="shared" si="83"/>
        <v>8.81</v>
      </c>
      <c r="E739" s="81">
        <v>8.81</v>
      </c>
      <c r="I739" s="83" t="s">
        <v>1468</v>
      </c>
      <c r="J739">
        <f t="shared" si="78"/>
        <v>0.94380000000000008</v>
      </c>
      <c r="K739" s="4">
        <v>6.24</v>
      </c>
      <c r="L739" s="3">
        <f t="shared" si="79"/>
        <v>6.5520000000000005</v>
      </c>
      <c r="M739" s="83" t="s">
        <v>5749</v>
      </c>
      <c r="N739" s="3">
        <f t="shared" si="80"/>
        <v>20.535</v>
      </c>
      <c r="O739" s="21">
        <v>2.6559027777777779E-3</v>
      </c>
      <c r="P739" s="21">
        <f t="shared" si="81"/>
        <v>2.7956871345029242E-3</v>
      </c>
      <c r="Q739" s="20">
        <v>1.2072285353535352E-3</v>
      </c>
      <c r="R739" s="20">
        <f t="shared" si="82"/>
        <v>9.4163825757575745E-4</v>
      </c>
      <c r="S739" s="75"/>
    </row>
    <row r="740" spans="1:19" x14ac:dyDescent="0.3">
      <c r="A740" s="79">
        <v>262</v>
      </c>
      <c r="B740" s="75"/>
      <c r="C740" s="94" t="str">
        <f t="shared" si="77"/>
        <v/>
      </c>
      <c r="D740" t="str">
        <f t="shared" si="83"/>
        <v/>
      </c>
      <c r="E740" s="81" t="s">
        <v>5160</v>
      </c>
      <c r="I740" s="75"/>
      <c r="J740" t="str">
        <f t="shared" si="78"/>
        <v/>
      </c>
      <c r="K740" s="4">
        <v>6.22</v>
      </c>
      <c r="L740" s="3">
        <f t="shared" si="79"/>
        <v>6.5309999999999997</v>
      </c>
      <c r="M740" s="83" t="s">
        <v>5750</v>
      </c>
      <c r="N740" s="3">
        <f t="shared" si="80"/>
        <v>20.482499999999998</v>
      </c>
      <c r="O740" s="21">
        <v>2.6576388888888891E-3</v>
      </c>
      <c r="P740" s="21">
        <f t="shared" si="81"/>
        <v>2.7975146198830412E-3</v>
      </c>
      <c r="Q740" s="20">
        <v>1.2080176767676767E-3</v>
      </c>
      <c r="R740" s="20">
        <f t="shared" si="82"/>
        <v>9.4225378787878781E-4</v>
      </c>
      <c r="S740" s="76" t="s">
        <v>4781</v>
      </c>
    </row>
    <row r="741" spans="1:19" x14ac:dyDescent="0.3">
      <c r="A741" s="79">
        <v>261</v>
      </c>
      <c r="B741" s="76" t="s">
        <v>4804</v>
      </c>
      <c r="C741" s="94">
        <f t="shared" si="77"/>
        <v>10.32</v>
      </c>
      <c r="D741">
        <f t="shared" si="83"/>
        <v>8.82</v>
      </c>
      <c r="E741" s="81">
        <v>8.82</v>
      </c>
      <c r="I741" s="75"/>
      <c r="J741" t="str">
        <f t="shared" si="78"/>
        <v/>
      </c>
      <c r="K741" s="4">
        <v>6.21</v>
      </c>
      <c r="L741" s="3">
        <f t="shared" si="79"/>
        <v>6.5205000000000002</v>
      </c>
      <c r="M741" s="83" t="s">
        <v>3940</v>
      </c>
      <c r="N741" s="3">
        <f t="shared" si="80"/>
        <v>20.43</v>
      </c>
      <c r="O741" s="21">
        <v>2.6594907407407409E-3</v>
      </c>
      <c r="P741" s="21">
        <f t="shared" si="81"/>
        <v>2.7994639376218325E-3</v>
      </c>
      <c r="Q741" s="20">
        <v>1.2088594276094275E-3</v>
      </c>
      <c r="R741" s="20">
        <f t="shared" si="82"/>
        <v>9.4291035353535348E-4</v>
      </c>
      <c r="S741" s="76" t="s">
        <v>3509</v>
      </c>
    </row>
    <row r="742" spans="1:19" x14ac:dyDescent="0.3">
      <c r="A742" s="79">
        <v>260</v>
      </c>
      <c r="B742" s="75"/>
      <c r="C742" s="94" t="str">
        <f t="shared" si="77"/>
        <v/>
      </c>
      <c r="D742" t="str">
        <f t="shared" si="83"/>
        <v/>
      </c>
      <c r="E742" s="81" t="s">
        <v>5160</v>
      </c>
      <c r="I742" s="75"/>
      <c r="J742" t="str">
        <f t="shared" si="78"/>
        <v/>
      </c>
      <c r="K742" s="4">
        <v>6.19</v>
      </c>
      <c r="L742" s="3">
        <f t="shared" si="79"/>
        <v>6.4995000000000003</v>
      </c>
      <c r="M742" s="83" t="s">
        <v>5751</v>
      </c>
      <c r="N742" s="3">
        <f t="shared" si="80"/>
        <v>20.377500000000001</v>
      </c>
      <c r="O742" s="21">
        <v>2.6613425925925928E-3</v>
      </c>
      <c r="P742" s="21">
        <f t="shared" si="81"/>
        <v>2.8014132553606241E-3</v>
      </c>
      <c r="Q742" s="20">
        <v>1.2097011784511784E-3</v>
      </c>
      <c r="R742" s="20">
        <f t="shared" si="82"/>
        <v>9.4356691919191904E-4</v>
      </c>
      <c r="S742" s="75"/>
    </row>
    <row r="743" spans="1:19" x14ac:dyDescent="0.3">
      <c r="A743" s="79">
        <v>259</v>
      </c>
      <c r="B743" s="76" t="s">
        <v>3652</v>
      </c>
      <c r="C743" s="94">
        <f t="shared" si="77"/>
        <v>10.33</v>
      </c>
      <c r="D743">
        <f t="shared" si="83"/>
        <v>8.83</v>
      </c>
      <c r="E743" s="81">
        <v>8.83</v>
      </c>
      <c r="I743" s="75"/>
      <c r="J743" t="str">
        <f t="shared" si="78"/>
        <v/>
      </c>
      <c r="K743" s="4">
        <v>6.17</v>
      </c>
      <c r="L743" s="3">
        <f t="shared" si="79"/>
        <v>6.4785000000000004</v>
      </c>
      <c r="M743" s="83" t="s">
        <v>5752</v>
      </c>
      <c r="N743" s="3">
        <f t="shared" si="80"/>
        <v>20.325000000000003</v>
      </c>
      <c r="O743" s="21">
        <v>2.6631944444444446E-3</v>
      </c>
      <c r="P743" s="21">
        <f t="shared" si="81"/>
        <v>2.8033625730994154E-3</v>
      </c>
      <c r="Q743" s="20">
        <v>1.2105429292929293E-3</v>
      </c>
      <c r="R743" s="20">
        <f t="shared" si="82"/>
        <v>9.4422348484848482E-4</v>
      </c>
      <c r="S743" s="76" t="s">
        <v>3505</v>
      </c>
    </row>
    <row r="744" spans="1:19" x14ac:dyDescent="0.3">
      <c r="A744" s="79">
        <v>258</v>
      </c>
      <c r="B744" s="75"/>
      <c r="C744" s="94" t="str">
        <f t="shared" si="77"/>
        <v/>
      </c>
      <c r="D744" t="str">
        <f t="shared" si="83"/>
        <v/>
      </c>
      <c r="E744" s="81" t="s">
        <v>5160</v>
      </c>
      <c r="I744" s="75"/>
      <c r="J744" t="str">
        <f t="shared" si="78"/>
        <v/>
      </c>
      <c r="K744" s="4">
        <v>6.15</v>
      </c>
      <c r="L744" s="3">
        <f t="shared" si="79"/>
        <v>6.4575000000000005</v>
      </c>
      <c r="M744" s="83" t="s">
        <v>5753</v>
      </c>
      <c r="N744" s="3">
        <f t="shared" si="80"/>
        <v>20.272500000000001</v>
      </c>
      <c r="O744" s="21">
        <v>2.6649305555555554E-3</v>
      </c>
      <c r="P744" s="21">
        <f t="shared" si="81"/>
        <v>2.8051900584795319E-3</v>
      </c>
      <c r="Q744" s="20">
        <v>1.2113320707070705E-3</v>
      </c>
      <c r="R744" s="20">
        <f t="shared" si="82"/>
        <v>9.4483901515151497E-4</v>
      </c>
      <c r="S744" s="76" t="s">
        <v>4773</v>
      </c>
    </row>
    <row r="745" spans="1:19" x14ac:dyDescent="0.3">
      <c r="A745" s="79">
        <v>257</v>
      </c>
      <c r="B745" s="76" t="s">
        <v>3648</v>
      </c>
      <c r="C745" s="94">
        <f t="shared" si="77"/>
        <v>10.34</v>
      </c>
      <c r="D745">
        <f t="shared" si="83"/>
        <v>8.84</v>
      </c>
      <c r="E745" s="81">
        <v>8.84</v>
      </c>
      <c r="I745" s="83" t="s">
        <v>1484</v>
      </c>
      <c r="J745">
        <f t="shared" si="78"/>
        <v>0.93665000000000009</v>
      </c>
      <c r="K745" s="4">
        <v>6.14</v>
      </c>
      <c r="L745" s="3">
        <f t="shared" si="79"/>
        <v>6.4470000000000001</v>
      </c>
      <c r="M745" s="83" t="s">
        <v>5754</v>
      </c>
      <c r="N745" s="3">
        <f t="shared" si="80"/>
        <v>20.212499999999999</v>
      </c>
      <c r="O745" s="21">
        <v>2.6667824074074072E-3</v>
      </c>
      <c r="P745" s="21">
        <f t="shared" si="81"/>
        <v>2.8071393762183236E-3</v>
      </c>
      <c r="Q745" s="20">
        <v>1.2121738215488214E-3</v>
      </c>
      <c r="R745" s="20">
        <f t="shared" si="82"/>
        <v>9.4549558080808064E-4</v>
      </c>
      <c r="S745" s="75"/>
    </row>
    <row r="746" spans="1:19" x14ac:dyDescent="0.3">
      <c r="A746" s="79">
        <v>256</v>
      </c>
      <c r="B746" s="76" t="s">
        <v>5142</v>
      </c>
      <c r="C746" s="94">
        <f t="shared" si="77"/>
        <v>10.35</v>
      </c>
      <c r="D746">
        <f t="shared" si="83"/>
        <v>8.85</v>
      </c>
      <c r="E746" s="81">
        <v>8.85</v>
      </c>
      <c r="I746" s="75"/>
      <c r="J746" t="str">
        <f t="shared" si="78"/>
        <v/>
      </c>
      <c r="K746" s="4">
        <v>6.12</v>
      </c>
      <c r="L746" s="3">
        <f t="shared" si="79"/>
        <v>6.4260000000000002</v>
      </c>
      <c r="M746" s="83" t="s">
        <v>3912</v>
      </c>
      <c r="N746" s="3">
        <f t="shared" si="80"/>
        <v>20.16</v>
      </c>
      <c r="O746" s="21">
        <v>2.668634259259259E-3</v>
      </c>
      <c r="P746" s="21">
        <f t="shared" si="81"/>
        <v>2.8090886939571148E-3</v>
      </c>
      <c r="Q746" s="20">
        <v>1.2130155723905722E-3</v>
      </c>
      <c r="R746" s="20">
        <f t="shared" si="82"/>
        <v>9.4615214646464631E-4</v>
      </c>
      <c r="S746" s="75"/>
    </row>
    <row r="747" spans="1:19" x14ac:dyDescent="0.3">
      <c r="A747" s="79">
        <v>255</v>
      </c>
      <c r="B747" s="75"/>
      <c r="C747" s="94" t="str">
        <f t="shared" si="77"/>
        <v/>
      </c>
      <c r="D747" t="str">
        <f t="shared" si="83"/>
        <v/>
      </c>
      <c r="E747" s="81" t="s">
        <v>5160</v>
      </c>
      <c r="I747" s="75"/>
      <c r="J747" t="str">
        <f t="shared" si="78"/>
        <v/>
      </c>
      <c r="K747" s="4">
        <v>6.1</v>
      </c>
      <c r="L747" s="3">
        <f t="shared" si="79"/>
        <v>6.4049999999999994</v>
      </c>
      <c r="M747" s="83" t="s">
        <v>3978</v>
      </c>
      <c r="N747" s="3">
        <f t="shared" si="80"/>
        <v>20.107499999999998</v>
      </c>
      <c r="O747" s="21">
        <v>2.6704861111111109E-3</v>
      </c>
      <c r="P747" s="21">
        <f t="shared" si="81"/>
        <v>2.8110380116959065E-3</v>
      </c>
      <c r="Q747" s="20">
        <v>1.2138573232323231E-3</v>
      </c>
      <c r="R747" s="20">
        <f t="shared" si="82"/>
        <v>9.4680871212121198E-4</v>
      </c>
      <c r="S747" s="76" t="s">
        <v>3501</v>
      </c>
    </row>
    <row r="748" spans="1:19" x14ac:dyDescent="0.3">
      <c r="A748" s="79">
        <v>254</v>
      </c>
      <c r="B748" s="75"/>
      <c r="C748" s="94" t="str">
        <f t="shared" si="77"/>
        <v/>
      </c>
      <c r="D748" t="str">
        <f t="shared" si="83"/>
        <v/>
      </c>
      <c r="E748" s="81" t="s">
        <v>5160</v>
      </c>
      <c r="I748" s="75"/>
      <c r="J748" t="str">
        <f t="shared" si="78"/>
        <v/>
      </c>
      <c r="K748" s="4">
        <v>6.09</v>
      </c>
      <c r="L748" s="3">
        <f t="shared" si="79"/>
        <v>6.3944999999999999</v>
      </c>
      <c r="M748" s="83" t="s">
        <v>5755</v>
      </c>
      <c r="N748" s="3">
        <f t="shared" si="80"/>
        <v>20.055</v>
      </c>
      <c r="O748" s="21">
        <v>2.6723379629629627E-3</v>
      </c>
      <c r="P748" s="21">
        <f t="shared" si="81"/>
        <v>2.8129873294346977E-3</v>
      </c>
      <c r="Q748" s="20">
        <v>1.2146990740740738E-3</v>
      </c>
      <c r="R748" s="20">
        <f t="shared" si="82"/>
        <v>9.4746527777777754E-4</v>
      </c>
      <c r="S748" s="76" t="s">
        <v>3497</v>
      </c>
    </row>
    <row r="749" spans="1:19" x14ac:dyDescent="0.3">
      <c r="A749" s="79">
        <v>253</v>
      </c>
      <c r="B749" s="76" t="s">
        <v>3644</v>
      </c>
      <c r="C749" s="94">
        <f t="shared" si="77"/>
        <v>10.36</v>
      </c>
      <c r="D749">
        <f t="shared" si="83"/>
        <v>8.86</v>
      </c>
      <c r="E749" s="81">
        <v>8.86</v>
      </c>
      <c r="I749" s="75"/>
      <c r="J749" t="str">
        <f t="shared" si="78"/>
        <v/>
      </c>
      <c r="K749" s="4">
        <v>6.07</v>
      </c>
      <c r="L749" s="3">
        <f t="shared" si="79"/>
        <v>6.3734999999999999</v>
      </c>
      <c r="M749" s="83" t="s">
        <v>5756</v>
      </c>
      <c r="N749" s="3">
        <f t="shared" si="80"/>
        <v>20.002500000000001</v>
      </c>
      <c r="O749" s="21">
        <v>2.6740740740740739E-3</v>
      </c>
      <c r="P749" s="21">
        <f t="shared" si="81"/>
        <v>2.8148148148148147E-3</v>
      </c>
      <c r="Q749" s="20">
        <v>1.2154882154882154E-3</v>
      </c>
      <c r="R749" s="20">
        <f t="shared" si="82"/>
        <v>9.4808080808080791E-4</v>
      </c>
      <c r="S749" s="75"/>
    </row>
    <row r="750" spans="1:19" x14ac:dyDescent="0.3">
      <c r="A750" s="79">
        <v>252</v>
      </c>
      <c r="B750" s="76" t="s">
        <v>3640</v>
      </c>
      <c r="C750" s="94">
        <f t="shared" si="77"/>
        <v>10.37</v>
      </c>
      <c r="D750">
        <f t="shared" si="83"/>
        <v>8.8699999999999992</v>
      </c>
      <c r="E750" s="81">
        <v>8.8699999999999992</v>
      </c>
      <c r="I750" s="75"/>
      <c r="J750" t="str">
        <f t="shared" si="78"/>
        <v/>
      </c>
      <c r="K750" s="4">
        <v>6.05</v>
      </c>
      <c r="L750" s="3">
        <f t="shared" si="79"/>
        <v>6.3525</v>
      </c>
      <c r="M750" s="83" t="s">
        <v>3994</v>
      </c>
      <c r="N750" s="3">
        <f t="shared" si="80"/>
        <v>19.942499999999999</v>
      </c>
      <c r="O750" s="21">
        <v>2.6759259259259258E-3</v>
      </c>
      <c r="P750" s="21">
        <f t="shared" si="81"/>
        <v>2.8167641325536064E-3</v>
      </c>
      <c r="Q750" s="20">
        <v>1.2163299663299661E-3</v>
      </c>
      <c r="R750" s="20">
        <f t="shared" si="82"/>
        <v>9.4873737373737347E-4</v>
      </c>
      <c r="S750" s="75"/>
    </row>
    <row r="751" spans="1:19" x14ac:dyDescent="0.3">
      <c r="A751" s="79">
        <v>251</v>
      </c>
      <c r="B751" s="76" t="s">
        <v>4801</v>
      </c>
      <c r="C751" s="94">
        <f t="shared" si="77"/>
        <v>10.379999999999999</v>
      </c>
      <c r="D751">
        <f t="shared" si="83"/>
        <v>8.879999999999999</v>
      </c>
      <c r="E751" s="81">
        <v>8.879999999999999</v>
      </c>
      <c r="I751" s="75"/>
      <c r="J751" t="str">
        <f t="shared" si="78"/>
        <v/>
      </c>
      <c r="K751" s="4">
        <v>6.03</v>
      </c>
      <c r="L751" s="3">
        <f t="shared" si="79"/>
        <v>6.3315000000000001</v>
      </c>
      <c r="M751" s="83" t="s">
        <v>5757</v>
      </c>
      <c r="N751" s="3">
        <f t="shared" si="80"/>
        <v>19.89</v>
      </c>
      <c r="O751" s="21">
        <v>2.6777777777777776E-3</v>
      </c>
      <c r="P751" s="21">
        <f t="shared" si="81"/>
        <v>2.8187134502923976E-3</v>
      </c>
      <c r="Q751" s="20">
        <v>1.2171717171717169E-3</v>
      </c>
      <c r="R751" s="20">
        <f t="shared" si="82"/>
        <v>9.4939393939393914E-4</v>
      </c>
      <c r="S751" s="76" t="s">
        <v>4777</v>
      </c>
    </row>
    <row r="752" spans="1:19" x14ac:dyDescent="0.3">
      <c r="A752" s="79">
        <v>250</v>
      </c>
      <c r="B752" s="75"/>
      <c r="C752" s="94" t="str">
        <f t="shared" si="77"/>
        <v/>
      </c>
      <c r="D752" t="str">
        <f t="shared" si="83"/>
        <v/>
      </c>
      <c r="E752" s="81" t="s">
        <v>5160</v>
      </c>
      <c r="I752" s="83" t="s">
        <v>1503</v>
      </c>
      <c r="J752">
        <f t="shared" si="78"/>
        <v>0.92949999999999999</v>
      </c>
      <c r="K752" s="4">
        <v>6.02</v>
      </c>
      <c r="L752" s="3">
        <f t="shared" si="79"/>
        <v>6.3209999999999997</v>
      </c>
      <c r="M752" s="83" t="s">
        <v>3946</v>
      </c>
      <c r="N752" s="3">
        <f t="shared" si="80"/>
        <v>19.837499999999999</v>
      </c>
      <c r="O752" s="21">
        <v>2.6796296296296295E-3</v>
      </c>
      <c r="P752" s="21">
        <f t="shared" si="81"/>
        <v>2.8206627680311892E-3</v>
      </c>
      <c r="Q752" s="20">
        <v>1.2180134680134678E-3</v>
      </c>
      <c r="R752" s="20">
        <f t="shared" si="82"/>
        <v>9.5005050505050481E-4</v>
      </c>
      <c r="S752" s="76" t="s">
        <v>3493</v>
      </c>
    </row>
    <row r="753" spans="1:19" x14ac:dyDescent="0.3">
      <c r="A753" s="79">
        <v>249</v>
      </c>
      <c r="B753" s="75"/>
      <c r="C753" s="94" t="str">
        <f t="shared" si="77"/>
        <v/>
      </c>
      <c r="D753" t="str">
        <f t="shared" si="83"/>
        <v/>
      </c>
      <c r="E753" s="81" t="s">
        <v>5160</v>
      </c>
      <c r="I753" s="75"/>
      <c r="J753" t="str">
        <f t="shared" si="78"/>
        <v/>
      </c>
      <c r="K753" s="4">
        <v>6</v>
      </c>
      <c r="L753" s="3">
        <f t="shared" si="79"/>
        <v>6.3</v>
      </c>
      <c r="M753" s="83" t="s">
        <v>4013</v>
      </c>
      <c r="N753" s="3">
        <f t="shared" si="80"/>
        <v>19.785</v>
      </c>
      <c r="O753" s="21">
        <v>2.6814814814814813E-3</v>
      </c>
      <c r="P753" s="21">
        <f t="shared" si="81"/>
        <v>2.8226120857699805E-3</v>
      </c>
      <c r="Q753" s="20">
        <v>1.2188552188552187E-3</v>
      </c>
      <c r="R753" s="20">
        <f t="shared" si="82"/>
        <v>9.5070707070707059E-4</v>
      </c>
      <c r="S753" s="75"/>
    </row>
    <row r="754" spans="1:19" x14ac:dyDescent="0.3">
      <c r="A754" s="79">
        <v>248</v>
      </c>
      <c r="B754" s="76" t="s">
        <v>3636</v>
      </c>
      <c r="C754" s="94">
        <f t="shared" si="77"/>
        <v>10.39</v>
      </c>
      <c r="D754">
        <f t="shared" si="83"/>
        <v>8.89</v>
      </c>
      <c r="E754" s="81">
        <v>8.89</v>
      </c>
      <c r="I754" s="75"/>
      <c r="J754" t="str">
        <f t="shared" si="78"/>
        <v/>
      </c>
      <c r="K754" s="4">
        <v>5.98</v>
      </c>
      <c r="L754" s="3">
        <f t="shared" si="79"/>
        <v>6.2790000000000008</v>
      </c>
      <c r="M754" s="83" t="s">
        <v>5758</v>
      </c>
      <c r="N754" s="3">
        <f t="shared" si="80"/>
        <v>19.732499999999998</v>
      </c>
      <c r="O754" s="21">
        <v>2.6833333333333331E-3</v>
      </c>
      <c r="P754" s="21">
        <f t="shared" si="81"/>
        <v>2.8245614035087717E-3</v>
      </c>
      <c r="Q754" s="20">
        <v>1.2196969696969696E-3</v>
      </c>
      <c r="R754" s="20">
        <f t="shared" si="82"/>
        <v>9.5136363636363626E-4</v>
      </c>
      <c r="S754" s="76" t="s">
        <v>3489</v>
      </c>
    </row>
    <row r="755" spans="1:19" x14ac:dyDescent="0.3">
      <c r="A755" s="79">
        <v>247</v>
      </c>
      <c r="B755" s="76" t="s">
        <v>3632</v>
      </c>
      <c r="C755" s="94">
        <f t="shared" si="77"/>
        <v>10.4</v>
      </c>
      <c r="D755">
        <f t="shared" si="83"/>
        <v>8.9</v>
      </c>
      <c r="E755" s="81">
        <v>8.9</v>
      </c>
      <c r="I755" s="75"/>
      <c r="J755" t="str">
        <f t="shared" si="78"/>
        <v/>
      </c>
      <c r="K755" s="4">
        <v>5.97</v>
      </c>
      <c r="L755" s="3">
        <f t="shared" si="79"/>
        <v>6.2684999999999995</v>
      </c>
      <c r="M755" s="83" t="s">
        <v>5759</v>
      </c>
      <c r="N755" s="3">
        <f t="shared" si="80"/>
        <v>19.672499999999999</v>
      </c>
      <c r="O755" s="21">
        <v>2.6851851851851854E-3</v>
      </c>
      <c r="P755" s="21">
        <f t="shared" si="81"/>
        <v>2.8265107212475638E-3</v>
      </c>
      <c r="Q755" s="20">
        <v>1.2205387205387204E-3</v>
      </c>
      <c r="R755" s="20">
        <f t="shared" si="82"/>
        <v>9.5202020202020193E-4</v>
      </c>
      <c r="S755" s="75"/>
    </row>
    <row r="756" spans="1:19" x14ac:dyDescent="0.3">
      <c r="A756" s="79">
        <v>246</v>
      </c>
      <c r="B756" s="75"/>
      <c r="C756" s="94" t="str">
        <f t="shared" si="77"/>
        <v/>
      </c>
      <c r="D756" t="str">
        <f t="shared" si="83"/>
        <v/>
      </c>
      <c r="E756" s="81" t="s">
        <v>5160</v>
      </c>
      <c r="I756" s="75"/>
      <c r="J756" t="str">
        <f t="shared" si="78"/>
        <v/>
      </c>
      <c r="K756" s="4">
        <v>5.95</v>
      </c>
      <c r="L756" s="3">
        <f t="shared" si="79"/>
        <v>6.2475000000000005</v>
      </c>
      <c r="M756" s="83" t="s">
        <v>4032</v>
      </c>
      <c r="N756" s="3">
        <f t="shared" si="80"/>
        <v>19.62</v>
      </c>
      <c r="O756" s="21">
        <v>2.6871527777777779E-3</v>
      </c>
      <c r="P756" s="21">
        <f t="shared" si="81"/>
        <v>2.8285818713450297E-3</v>
      </c>
      <c r="Q756" s="20">
        <v>1.2214330808080808E-3</v>
      </c>
      <c r="R756" s="20">
        <f t="shared" si="82"/>
        <v>9.5271780303030301E-4</v>
      </c>
      <c r="S756" s="76" t="s">
        <v>4769</v>
      </c>
    </row>
    <row r="757" spans="1:19" x14ac:dyDescent="0.3">
      <c r="A757" s="79">
        <v>245</v>
      </c>
      <c r="B757" s="76" t="s">
        <v>5143</v>
      </c>
      <c r="C757" s="94">
        <f t="shared" si="77"/>
        <v>10.42</v>
      </c>
      <c r="D757">
        <f t="shared" si="83"/>
        <v>8.91</v>
      </c>
      <c r="E757" s="81">
        <v>8.91</v>
      </c>
      <c r="I757" s="75"/>
      <c r="J757" t="str">
        <f t="shared" si="78"/>
        <v/>
      </c>
      <c r="K757" s="4">
        <v>5.93</v>
      </c>
      <c r="L757" s="3">
        <f t="shared" si="79"/>
        <v>6.2264999999999997</v>
      </c>
      <c r="M757" s="83" t="s">
        <v>5760</v>
      </c>
      <c r="N757" s="3">
        <f t="shared" si="80"/>
        <v>19.567499999999999</v>
      </c>
      <c r="O757" s="21">
        <v>2.6890046296296297E-3</v>
      </c>
      <c r="P757" s="21">
        <f t="shared" si="81"/>
        <v>2.8305311890838209E-3</v>
      </c>
      <c r="Q757" s="20">
        <v>1.2222748316498317E-3</v>
      </c>
      <c r="R757" s="20">
        <f t="shared" si="82"/>
        <v>9.5337436868686857E-4</v>
      </c>
      <c r="S757" s="75"/>
    </row>
    <row r="758" spans="1:19" x14ac:dyDescent="0.3">
      <c r="A758" s="79">
        <v>244</v>
      </c>
      <c r="B758" s="76" t="s">
        <v>3628</v>
      </c>
      <c r="C758" s="94">
        <f t="shared" si="77"/>
        <v>10.43</v>
      </c>
      <c r="D758">
        <f t="shared" si="83"/>
        <v>8.92</v>
      </c>
      <c r="E758" s="81">
        <v>8.92</v>
      </c>
      <c r="I758" s="83" t="s">
        <v>1520</v>
      </c>
      <c r="J758">
        <f t="shared" si="78"/>
        <v>0.92235</v>
      </c>
      <c r="K758" s="4">
        <v>5.91</v>
      </c>
      <c r="L758" s="3">
        <f t="shared" si="79"/>
        <v>6.2054999999999998</v>
      </c>
      <c r="M758" s="83" t="s">
        <v>5761</v>
      </c>
      <c r="N758" s="3">
        <f t="shared" si="80"/>
        <v>19.515000000000001</v>
      </c>
      <c r="O758" s="21">
        <v>2.6908564814814816E-3</v>
      </c>
      <c r="P758" s="21">
        <f t="shared" si="81"/>
        <v>2.8324805068226122E-3</v>
      </c>
      <c r="Q758" s="20">
        <v>1.2231165824915825E-3</v>
      </c>
      <c r="R758" s="20">
        <f t="shared" si="82"/>
        <v>9.5403093434343435E-4</v>
      </c>
      <c r="S758" s="76" t="s">
        <v>3486</v>
      </c>
    </row>
    <row r="759" spans="1:19" x14ac:dyDescent="0.3">
      <c r="A759" s="79">
        <v>243</v>
      </c>
      <c r="B759" s="75"/>
      <c r="C759" s="94" t="str">
        <f t="shared" si="77"/>
        <v/>
      </c>
      <c r="D759" t="str">
        <f t="shared" si="83"/>
        <v/>
      </c>
      <c r="E759" s="81" t="s">
        <v>5160</v>
      </c>
      <c r="I759" s="75"/>
      <c r="J759" t="str">
        <f t="shared" si="78"/>
        <v/>
      </c>
      <c r="K759" s="4">
        <v>5.9</v>
      </c>
      <c r="L759" s="3">
        <f t="shared" si="79"/>
        <v>6.1950000000000003</v>
      </c>
      <c r="M759" s="83" t="s">
        <v>5762</v>
      </c>
      <c r="N759" s="3">
        <f t="shared" si="80"/>
        <v>19.455000000000002</v>
      </c>
      <c r="O759" s="21">
        <v>2.6927083333333334E-3</v>
      </c>
      <c r="P759" s="21">
        <f t="shared" si="81"/>
        <v>2.8344298245614038E-3</v>
      </c>
      <c r="Q759" s="20">
        <v>1.2239583333333332E-3</v>
      </c>
      <c r="R759" s="20">
        <f t="shared" si="82"/>
        <v>9.5468749999999992E-4</v>
      </c>
      <c r="S759" s="76" t="s">
        <v>3482</v>
      </c>
    </row>
    <row r="760" spans="1:19" x14ac:dyDescent="0.3">
      <c r="A760" s="79">
        <v>242</v>
      </c>
      <c r="B760" s="76" t="s">
        <v>3624</v>
      </c>
      <c r="C760" s="94">
        <f t="shared" si="77"/>
        <v>10.44</v>
      </c>
      <c r="D760">
        <f t="shared" si="83"/>
        <v>8.93</v>
      </c>
      <c r="E760" s="81">
        <v>8.93</v>
      </c>
      <c r="I760" s="75"/>
      <c r="J760" t="str">
        <f t="shared" si="78"/>
        <v/>
      </c>
      <c r="K760" s="4">
        <v>5.88</v>
      </c>
      <c r="L760" s="3">
        <f t="shared" si="79"/>
        <v>6.1739999999999995</v>
      </c>
      <c r="M760" s="83" t="s">
        <v>3995</v>
      </c>
      <c r="N760" s="3">
        <f t="shared" si="80"/>
        <v>19.4025</v>
      </c>
      <c r="O760" s="21">
        <v>2.6945601851851853E-3</v>
      </c>
      <c r="P760" s="21">
        <f t="shared" si="81"/>
        <v>2.836379142300195E-3</v>
      </c>
      <c r="Q760" s="20">
        <v>1.2248000841750841E-3</v>
      </c>
      <c r="R760" s="20">
        <f t="shared" si="82"/>
        <v>9.5534406565656548E-4</v>
      </c>
      <c r="S760" s="75"/>
    </row>
    <row r="761" spans="1:19" x14ac:dyDescent="0.3">
      <c r="A761" s="79">
        <v>241</v>
      </c>
      <c r="B761" s="75"/>
      <c r="C761" s="94" t="str">
        <f t="shared" si="77"/>
        <v/>
      </c>
      <c r="D761" t="str">
        <f t="shared" si="83"/>
        <v/>
      </c>
      <c r="E761" s="81" t="s">
        <v>5160</v>
      </c>
      <c r="I761" s="75"/>
      <c r="J761" t="str">
        <f t="shared" si="78"/>
        <v/>
      </c>
      <c r="K761" s="4">
        <v>5.86</v>
      </c>
      <c r="L761" s="3">
        <f t="shared" si="79"/>
        <v>6.1530000000000005</v>
      </c>
      <c r="M761" s="83" t="s">
        <v>5763</v>
      </c>
      <c r="N761" s="3">
        <f t="shared" si="80"/>
        <v>19.350000000000001</v>
      </c>
      <c r="O761" s="21">
        <v>2.6964120370370371E-3</v>
      </c>
      <c r="P761" s="21">
        <f t="shared" si="81"/>
        <v>2.8383284600389867E-3</v>
      </c>
      <c r="Q761" s="20">
        <v>1.2256418350168349E-3</v>
      </c>
      <c r="R761" s="20">
        <f t="shared" si="82"/>
        <v>9.5600063131313126E-4</v>
      </c>
      <c r="S761" s="76" t="s">
        <v>4772</v>
      </c>
    </row>
    <row r="762" spans="1:19" x14ac:dyDescent="0.3">
      <c r="A762" s="79">
        <v>240</v>
      </c>
      <c r="B762" s="76" t="s">
        <v>4798</v>
      </c>
      <c r="C762" s="94">
        <f t="shared" si="77"/>
        <v>10.45</v>
      </c>
      <c r="D762">
        <f t="shared" si="83"/>
        <v>8.93</v>
      </c>
      <c r="E762" s="81">
        <v>8.93</v>
      </c>
      <c r="I762" s="75"/>
      <c r="J762" t="str">
        <f t="shared" si="78"/>
        <v/>
      </c>
      <c r="K762" s="4">
        <v>5.84</v>
      </c>
      <c r="L762" s="3">
        <f t="shared" si="79"/>
        <v>6.1319999999999997</v>
      </c>
      <c r="M762" s="83" t="s">
        <v>4064</v>
      </c>
      <c r="N762" s="3">
        <f t="shared" si="80"/>
        <v>19.297499999999999</v>
      </c>
      <c r="O762" s="21">
        <v>2.6983796296296296E-3</v>
      </c>
      <c r="P762" s="21">
        <f t="shared" si="81"/>
        <v>2.8403996101364522E-3</v>
      </c>
      <c r="Q762" s="20">
        <v>1.2265361952861951E-3</v>
      </c>
      <c r="R762" s="20">
        <f t="shared" si="82"/>
        <v>9.5669823232323213E-4</v>
      </c>
      <c r="S762" s="75"/>
    </row>
    <row r="763" spans="1:19" x14ac:dyDescent="0.3">
      <c r="A763" s="79">
        <v>239</v>
      </c>
      <c r="B763" s="76" t="s">
        <v>3620</v>
      </c>
      <c r="C763" s="94">
        <f t="shared" si="77"/>
        <v>10.459999999999999</v>
      </c>
      <c r="D763">
        <f t="shared" si="83"/>
        <v>8.94</v>
      </c>
      <c r="E763" s="81">
        <v>8.94</v>
      </c>
      <c r="I763" s="75"/>
      <c r="J763" t="str">
        <f t="shared" si="78"/>
        <v/>
      </c>
      <c r="K763" s="4">
        <v>5.83</v>
      </c>
      <c r="L763" s="3">
        <f t="shared" si="79"/>
        <v>6.1215000000000002</v>
      </c>
      <c r="M763" s="83" t="s">
        <v>5764</v>
      </c>
      <c r="N763" s="3">
        <f t="shared" si="80"/>
        <v>19.245000000000001</v>
      </c>
      <c r="O763" s="21">
        <v>2.7002314814814814E-3</v>
      </c>
      <c r="P763" s="21">
        <f t="shared" si="81"/>
        <v>2.8423489278752438E-3</v>
      </c>
      <c r="Q763" s="20">
        <v>1.2273779461279459E-3</v>
      </c>
      <c r="R763" s="20">
        <f t="shared" si="82"/>
        <v>9.573547979797979E-4</v>
      </c>
      <c r="S763" s="76" t="s">
        <v>3478</v>
      </c>
    </row>
    <row r="764" spans="1:19" x14ac:dyDescent="0.3">
      <c r="A764" s="79">
        <v>238</v>
      </c>
      <c r="B764" s="75"/>
      <c r="C764" s="94" t="str">
        <f t="shared" si="77"/>
        <v/>
      </c>
      <c r="D764" t="str">
        <f t="shared" si="83"/>
        <v/>
      </c>
      <c r="E764" s="81" t="s">
        <v>5160</v>
      </c>
      <c r="I764" s="75"/>
      <c r="J764" t="str">
        <f t="shared" si="78"/>
        <v/>
      </c>
      <c r="K764" s="4">
        <v>5.81</v>
      </c>
      <c r="L764" s="3">
        <f t="shared" si="79"/>
        <v>6.1004999999999994</v>
      </c>
      <c r="M764" s="83" t="s">
        <v>5765</v>
      </c>
      <c r="N764" s="3">
        <f t="shared" si="80"/>
        <v>19.184999999999999</v>
      </c>
      <c r="O764" s="21">
        <v>2.7020833333333332E-3</v>
      </c>
      <c r="P764" s="21">
        <f t="shared" si="81"/>
        <v>2.8442982456140351E-3</v>
      </c>
      <c r="Q764" s="20">
        <v>1.2282196969696968E-3</v>
      </c>
      <c r="R764" s="20">
        <f t="shared" si="82"/>
        <v>9.5801136363636347E-4</v>
      </c>
      <c r="S764" s="75"/>
    </row>
    <row r="765" spans="1:19" x14ac:dyDescent="0.3">
      <c r="A765" s="79">
        <v>237</v>
      </c>
      <c r="B765" s="76" t="s">
        <v>3616</v>
      </c>
      <c r="C765" s="94">
        <f t="shared" si="77"/>
        <v>10.47</v>
      </c>
      <c r="D765">
        <f t="shared" si="83"/>
        <v>8.9499999999999993</v>
      </c>
      <c r="E765" s="81">
        <v>8.9499999999999993</v>
      </c>
      <c r="I765" s="83" t="s">
        <v>1539</v>
      </c>
      <c r="J765">
        <f t="shared" si="78"/>
        <v>0.91520000000000001</v>
      </c>
      <c r="K765" s="4">
        <v>5.79</v>
      </c>
      <c r="L765" s="3">
        <f t="shared" si="79"/>
        <v>6.0795000000000003</v>
      </c>
      <c r="M765" s="83" t="s">
        <v>5766</v>
      </c>
      <c r="N765" s="3">
        <f t="shared" si="80"/>
        <v>19.1325</v>
      </c>
      <c r="O765" s="21">
        <v>2.7040509259259257E-3</v>
      </c>
      <c r="P765" s="21">
        <f t="shared" si="81"/>
        <v>2.846369395711501E-3</v>
      </c>
      <c r="Q765" s="20">
        <v>1.2291140572390571E-3</v>
      </c>
      <c r="R765" s="20">
        <f t="shared" si="82"/>
        <v>9.5870896464646455E-4</v>
      </c>
      <c r="S765" s="76" t="s">
        <v>4766</v>
      </c>
    </row>
    <row r="766" spans="1:19" x14ac:dyDescent="0.3">
      <c r="A766" s="79">
        <v>236</v>
      </c>
      <c r="B766" s="75"/>
      <c r="C766" s="94" t="str">
        <f t="shared" si="77"/>
        <v/>
      </c>
      <c r="D766" t="str">
        <f t="shared" si="83"/>
        <v/>
      </c>
      <c r="E766" s="81" t="s">
        <v>5160</v>
      </c>
      <c r="I766" s="75"/>
      <c r="J766" t="str">
        <f t="shared" si="78"/>
        <v/>
      </c>
      <c r="K766" s="4">
        <v>5.78</v>
      </c>
      <c r="L766" s="3">
        <f t="shared" si="79"/>
        <v>6.069</v>
      </c>
      <c r="M766" s="83" t="s">
        <v>4033</v>
      </c>
      <c r="N766" s="3">
        <f t="shared" si="80"/>
        <v>19.080000000000002</v>
      </c>
      <c r="O766" s="21">
        <v>2.7059027777777776E-3</v>
      </c>
      <c r="P766" s="21">
        <f t="shared" si="81"/>
        <v>2.8483187134502922E-3</v>
      </c>
      <c r="Q766" s="20">
        <v>1.2299558080808078E-3</v>
      </c>
      <c r="R766" s="20">
        <f t="shared" si="82"/>
        <v>9.5936553030303011E-4</v>
      </c>
      <c r="S766" s="75"/>
    </row>
    <row r="767" spans="1:19" x14ac:dyDescent="0.3">
      <c r="A767" s="79">
        <v>235</v>
      </c>
      <c r="B767" s="76" t="s">
        <v>5144</v>
      </c>
      <c r="C767" s="94">
        <f t="shared" si="77"/>
        <v>10.48</v>
      </c>
      <c r="D767">
        <f t="shared" si="83"/>
        <v>8.9599999999999991</v>
      </c>
      <c r="E767" s="81">
        <v>8.9599999999999991</v>
      </c>
      <c r="I767" s="75"/>
      <c r="J767" t="str">
        <f t="shared" si="78"/>
        <v/>
      </c>
      <c r="K767" s="4">
        <v>5.76</v>
      </c>
      <c r="L767" s="3">
        <f t="shared" si="79"/>
        <v>6.048</v>
      </c>
      <c r="M767" s="83" t="s">
        <v>5767</v>
      </c>
      <c r="N767" s="3">
        <f t="shared" si="80"/>
        <v>19.0275</v>
      </c>
      <c r="O767" s="21">
        <v>2.70787037037037E-3</v>
      </c>
      <c r="P767" s="21">
        <f t="shared" si="81"/>
        <v>2.8503898635477581E-3</v>
      </c>
      <c r="Q767" s="20">
        <v>1.2308501683501681E-3</v>
      </c>
      <c r="R767" s="20">
        <f t="shared" si="82"/>
        <v>9.600631313131312E-4</v>
      </c>
      <c r="S767" s="75"/>
    </row>
    <row r="768" spans="1:19" x14ac:dyDescent="0.3">
      <c r="A768" s="79">
        <v>234</v>
      </c>
      <c r="B768" s="75"/>
      <c r="C768" s="94" t="str">
        <f t="shared" si="77"/>
        <v/>
      </c>
      <c r="D768" t="str">
        <f t="shared" si="83"/>
        <v/>
      </c>
      <c r="E768" s="81" t="s">
        <v>5160</v>
      </c>
      <c r="I768" s="75"/>
      <c r="J768" t="str">
        <f t="shared" si="78"/>
        <v/>
      </c>
      <c r="K768" s="4">
        <v>5.74</v>
      </c>
      <c r="L768" s="3">
        <f t="shared" si="79"/>
        <v>6.0270000000000001</v>
      </c>
      <c r="M768" s="83" t="s">
        <v>5768</v>
      </c>
      <c r="N768" s="3">
        <f t="shared" si="80"/>
        <v>18.967500000000001</v>
      </c>
      <c r="O768" s="21">
        <v>2.7097222222222223E-3</v>
      </c>
      <c r="P768" s="21">
        <f t="shared" si="81"/>
        <v>2.8523391812865498E-3</v>
      </c>
      <c r="Q768" s="20">
        <v>1.2316919191919192E-3</v>
      </c>
      <c r="R768" s="20">
        <f t="shared" si="82"/>
        <v>9.6071969696969698E-4</v>
      </c>
      <c r="S768" s="76" t="s">
        <v>3474</v>
      </c>
    </row>
    <row r="769" spans="1:19" x14ac:dyDescent="0.3">
      <c r="A769" s="79">
        <v>233</v>
      </c>
      <c r="B769" s="76" t="s">
        <v>3612</v>
      </c>
      <c r="C769" s="94">
        <f t="shared" si="77"/>
        <v>10.49</v>
      </c>
      <c r="D769">
        <f t="shared" si="83"/>
        <v>8.9700000000000006</v>
      </c>
      <c r="E769" s="81">
        <v>8.9700000000000006</v>
      </c>
      <c r="I769" s="75"/>
      <c r="J769" t="str">
        <f t="shared" si="78"/>
        <v/>
      </c>
      <c r="K769" s="4">
        <v>5.72</v>
      </c>
      <c r="L769" s="3">
        <f t="shared" si="79"/>
        <v>6.0059999999999993</v>
      </c>
      <c r="M769" s="83" t="s">
        <v>5769</v>
      </c>
      <c r="N769" s="3">
        <f t="shared" si="80"/>
        <v>18.914999999999999</v>
      </c>
      <c r="O769" s="21">
        <v>2.7116898148148148E-3</v>
      </c>
      <c r="P769" s="21">
        <f t="shared" si="81"/>
        <v>2.8544103313840156E-3</v>
      </c>
      <c r="Q769" s="20">
        <v>1.2325862794612793E-3</v>
      </c>
      <c r="R769" s="20">
        <f t="shared" si="82"/>
        <v>9.6141729797979785E-4</v>
      </c>
      <c r="S769" s="76" t="s">
        <v>3470</v>
      </c>
    </row>
    <row r="770" spans="1:19" x14ac:dyDescent="0.3">
      <c r="A770" s="79">
        <v>232</v>
      </c>
      <c r="B770" s="75"/>
      <c r="C770" s="94" t="str">
        <f t="shared" si="77"/>
        <v/>
      </c>
      <c r="D770" t="str">
        <f t="shared" si="83"/>
        <v/>
      </c>
      <c r="E770" s="81" t="s">
        <v>5160</v>
      </c>
      <c r="I770" s="75"/>
      <c r="J770" t="str">
        <f t="shared" si="78"/>
        <v/>
      </c>
      <c r="K770" s="4">
        <v>5.71</v>
      </c>
      <c r="L770" s="3">
        <f t="shared" si="79"/>
        <v>5.9954999999999998</v>
      </c>
      <c r="M770" s="83" t="s">
        <v>5770</v>
      </c>
      <c r="N770" s="3">
        <f t="shared" si="80"/>
        <v>18.862499999999997</v>
      </c>
      <c r="O770" s="21">
        <v>2.7135416666666666E-3</v>
      </c>
      <c r="P770" s="21">
        <f t="shared" si="81"/>
        <v>2.8563596491228073E-3</v>
      </c>
      <c r="Q770" s="20">
        <v>1.2334280303030302E-3</v>
      </c>
      <c r="R770" s="20">
        <f t="shared" si="82"/>
        <v>9.6207386363636363E-4</v>
      </c>
      <c r="S770" s="75"/>
    </row>
    <row r="771" spans="1:19" x14ac:dyDescent="0.3">
      <c r="A771" s="79">
        <v>231</v>
      </c>
      <c r="B771" s="76" t="s">
        <v>3608</v>
      </c>
      <c r="C771" s="94">
        <f t="shared" ref="C771:C834" si="84">IF(B771="","",ROUNDUP(B771/0.9,2))</f>
        <v>10.5</v>
      </c>
      <c r="D771">
        <f t="shared" si="83"/>
        <v>8.98</v>
      </c>
      <c r="E771" s="81">
        <v>8.98</v>
      </c>
      <c r="I771" s="83" t="s">
        <v>1556</v>
      </c>
      <c r="J771">
        <f t="shared" ref="J771:J834" si="85">IF(I771="","",I771-I771*0.285)</f>
        <v>0.90805000000000002</v>
      </c>
      <c r="K771" s="4">
        <v>5.69</v>
      </c>
      <c r="L771" s="3">
        <f t="shared" ref="L771:L834" si="86">IF(K771="","",K771+K771*0.05)</f>
        <v>5.9745000000000008</v>
      </c>
      <c r="M771" s="83" t="s">
        <v>4105</v>
      </c>
      <c r="N771" s="3">
        <f t="shared" ref="N771:N834" si="87">IF(M771="","",M771-M771*0.25)</f>
        <v>18.809999999999999</v>
      </c>
      <c r="O771" s="21">
        <v>2.7155092592592595E-3</v>
      </c>
      <c r="P771" s="21">
        <f t="shared" ref="P771:P834" si="88">O771/0.95</f>
        <v>2.8584307992202732E-3</v>
      </c>
      <c r="Q771" s="20">
        <v>1.2343223905723906E-3</v>
      </c>
      <c r="R771" s="20">
        <f t="shared" ref="R771:R834" si="89">(Q771/5)*3.9</f>
        <v>9.6277146464646449E-4</v>
      </c>
      <c r="S771" s="76" t="s">
        <v>5154</v>
      </c>
    </row>
    <row r="772" spans="1:19" x14ac:dyDescent="0.3">
      <c r="A772" s="79">
        <v>230</v>
      </c>
      <c r="B772" s="76" t="s">
        <v>5145</v>
      </c>
      <c r="C772" s="94">
        <f t="shared" si="84"/>
        <v>10.52</v>
      </c>
      <c r="D772">
        <f t="shared" si="83"/>
        <v>8.99</v>
      </c>
      <c r="E772" s="81">
        <v>8.99</v>
      </c>
      <c r="I772" s="75"/>
      <c r="J772" t="str">
        <f t="shared" si="85"/>
        <v/>
      </c>
      <c r="K772" s="4">
        <v>5.67</v>
      </c>
      <c r="L772" s="3">
        <f t="shared" si="86"/>
        <v>5.9535</v>
      </c>
      <c r="M772" s="83" t="s">
        <v>5771</v>
      </c>
      <c r="N772" s="3">
        <f t="shared" si="87"/>
        <v>18.75</v>
      </c>
      <c r="O772" s="21">
        <v>2.7173611111111114E-3</v>
      </c>
      <c r="P772" s="21">
        <f t="shared" si="88"/>
        <v>2.8603801169590649E-3</v>
      </c>
      <c r="Q772" s="20">
        <v>1.2351641414141414E-3</v>
      </c>
      <c r="R772" s="20">
        <f t="shared" si="89"/>
        <v>9.6342803030303027E-4</v>
      </c>
      <c r="S772" s="76" t="s">
        <v>3466</v>
      </c>
    </row>
    <row r="773" spans="1:19" x14ac:dyDescent="0.3">
      <c r="A773" s="79">
        <v>229</v>
      </c>
      <c r="B773" s="75"/>
      <c r="C773" s="94" t="str">
        <f t="shared" si="84"/>
        <v/>
      </c>
      <c r="D773" t="str">
        <f t="shared" ref="D773:D836" si="90">IF(B773="","",ROUNDUP(B773*0.95,2))</f>
        <v/>
      </c>
      <c r="E773" s="81" t="s">
        <v>5160</v>
      </c>
      <c r="I773" s="75"/>
      <c r="J773" t="str">
        <f t="shared" si="85"/>
        <v/>
      </c>
      <c r="K773" s="4">
        <v>5.66</v>
      </c>
      <c r="L773" s="3">
        <f t="shared" si="86"/>
        <v>5.9430000000000005</v>
      </c>
      <c r="M773" s="83" t="s">
        <v>5772</v>
      </c>
      <c r="N773" s="3">
        <f t="shared" si="87"/>
        <v>18.697499999999998</v>
      </c>
      <c r="O773" s="21">
        <v>2.7193287037037038E-3</v>
      </c>
      <c r="P773" s="21">
        <f t="shared" si="88"/>
        <v>2.8624512670565303E-3</v>
      </c>
      <c r="Q773" s="20">
        <v>1.2360585016835015E-3</v>
      </c>
      <c r="R773" s="20">
        <f t="shared" si="89"/>
        <v>9.6412563131313114E-4</v>
      </c>
      <c r="S773" s="75"/>
    </row>
    <row r="774" spans="1:19" x14ac:dyDescent="0.3">
      <c r="A774" s="79">
        <v>228</v>
      </c>
      <c r="B774" s="75"/>
      <c r="C774" s="94" t="str">
        <f t="shared" si="84"/>
        <v/>
      </c>
      <c r="D774" t="str">
        <f t="shared" si="90"/>
        <v/>
      </c>
      <c r="E774" s="81" t="s">
        <v>5160</v>
      </c>
      <c r="I774" s="75"/>
      <c r="J774" t="str">
        <f t="shared" si="85"/>
        <v/>
      </c>
      <c r="K774" s="4">
        <v>5.64</v>
      </c>
      <c r="L774" s="3">
        <f t="shared" si="86"/>
        <v>5.9219999999999997</v>
      </c>
      <c r="M774" s="83" t="s">
        <v>4076</v>
      </c>
      <c r="N774" s="3">
        <f t="shared" si="87"/>
        <v>18.645</v>
      </c>
      <c r="O774" s="21">
        <v>2.7212962962962963E-3</v>
      </c>
      <c r="P774" s="21">
        <f t="shared" si="88"/>
        <v>2.8645224171539962E-3</v>
      </c>
      <c r="Q774" s="20">
        <v>1.2369528619528619E-3</v>
      </c>
      <c r="R774" s="20">
        <f t="shared" si="89"/>
        <v>9.6482323232323234E-4</v>
      </c>
      <c r="S774" s="75"/>
    </row>
    <row r="775" spans="1:19" x14ac:dyDescent="0.3">
      <c r="A775" s="79">
        <v>227</v>
      </c>
      <c r="B775" s="76" t="s">
        <v>3604</v>
      </c>
      <c r="C775" s="94">
        <f t="shared" si="84"/>
        <v>10.53</v>
      </c>
      <c r="D775">
        <f t="shared" si="90"/>
        <v>9</v>
      </c>
      <c r="E775" s="81">
        <v>9</v>
      </c>
      <c r="I775" s="75"/>
      <c r="J775" t="str">
        <f t="shared" si="85"/>
        <v/>
      </c>
      <c r="K775" s="4">
        <v>5.62</v>
      </c>
      <c r="L775" s="3">
        <f t="shared" si="86"/>
        <v>5.9009999999999998</v>
      </c>
      <c r="M775" s="83" t="s">
        <v>5773</v>
      </c>
      <c r="N775" s="3">
        <f t="shared" si="87"/>
        <v>18.592500000000001</v>
      </c>
      <c r="O775" s="21">
        <v>2.7231481481481482E-3</v>
      </c>
      <c r="P775" s="21">
        <f t="shared" si="88"/>
        <v>2.8664717348927875E-3</v>
      </c>
      <c r="Q775" s="20">
        <v>1.2377946127946128E-3</v>
      </c>
      <c r="R775" s="20">
        <f t="shared" si="89"/>
        <v>9.6547979797979779E-4</v>
      </c>
      <c r="S775" s="76" t="s">
        <v>3462</v>
      </c>
    </row>
    <row r="776" spans="1:19" x14ac:dyDescent="0.3">
      <c r="A776" s="79">
        <v>226</v>
      </c>
      <c r="B776" s="76" t="s">
        <v>5146</v>
      </c>
      <c r="C776" s="94">
        <f t="shared" si="84"/>
        <v>10.54</v>
      </c>
      <c r="D776">
        <f t="shared" si="90"/>
        <v>9.01</v>
      </c>
      <c r="E776" s="81">
        <v>9.01</v>
      </c>
      <c r="I776" s="75"/>
      <c r="J776" t="str">
        <f t="shared" si="85"/>
        <v/>
      </c>
      <c r="K776" s="4">
        <v>5.6</v>
      </c>
      <c r="L776" s="3">
        <f t="shared" si="86"/>
        <v>5.88</v>
      </c>
      <c r="M776" s="83" t="s">
        <v>5774</v>
      </c>
      <c r="N776" s="3">
        <f t="shared" si="87"/>
        <v>18.532499999999999</v>
      </c>
      <c r="O776" s="21">
        <v>2.7251157407407406E-3</v>
      </c>
      <c r="P776" s="21">
        <f t="shared" si="88"/>
        <v>2.8685428849902534E-3</v>
      </c>
      <c r="Q776" s="20">
        <v>1.2386889730639729E-3</v>
      </c>
      <c r="R776" s="20">
        <f t="shared" si="89"/>
        <v>9.6617739898989877E-4</v>
      </c>
      <c r="S776" s="76" t="s">
        <v>4764</v>
      </c>
    </row>
    <row r="777" spans="1:19" x14ac:dyDescent="0.3">
      <c r="A777" s="79">
        <v>225</v>
      </c>
      <c r="B777" s="76" t="s">
        <v>3601</v>
      </c>
      <c r="C777" s="94">
        <f t="shared" si="84"/>
        <v>10.549999999999999</v>
      </c>
      <c r="D777">
        <f t="shared" si="90"/>
        <v>9.02</v>
      </c>
      <c r="E777" s="81">
        <v>9.02</v>
      </c>
      <c r="I777" s="83" t="s">
        <v>1572</v>
      </c>
      <c r="J777">
        <f t="shared" si="85"/>
        <v>0.90090000000000003</v>
      </c>
      <c r="K777" s="4">
        <v>5.59</v>
      </c>
      <c r="L777" s="3">
        <f t="shared" si="86"/>
        <v>5.8694999999999995</v>
      </c>
      <c r="M777" s="83" t="s">
        <v>4089</v>
      </c>
      <c r="N777" s="3">
        <f t="shared" si="87"/>
        <v>18.48</v>
      </c>
      <c r="O777" s="21">
        <v>2.7270833333333335E-3</v>
      </c>
      <c r="P777" s="21">
        <f t="shared" si="88"/>
        <v>2.8706140350877197E-3</v>
      </c>
      <c r="Q777" s="20">
        <v>1.2395833333333334E-3</v>
      </c>
      <c r="R777" s="20">
        <f t="shared" si="89"/>
        <v>9.6687500000000007E-4</v>
      </c>
      <c r="S777" s="75"/>
    </row>
    <row r="778" spans="1:19" x14ac:dyDescent="0.3">
      <c r="A778" s="79">
        <v>224</v>
      </c>
      <c r="B778" s="75"/>
      <c r="C778" s="94" t="str">
        <f t="shared" si="84"/>
        <v/>
      </c>
      <c r="D778" t="str">
        <f t="shared" si="90"/>
        <v/>
      </c>
      <c r="E778" s="81" t="s">
        <v>5160</v>
      </c>
      <c r="I778" s="75"/>
      <c r="J778" t="str">
        <f t="shared" si="85"/>
        <v/>
      </c>
      <c r="K778" s="4">
        <v>5.57</v>
      </c>
      <c r="L778" s="3">
        <f t="shared" si="86"/>
        <v>5.8485000000000005</v>
      </c>
      <c r="M778" s="83" t="s">
        <v>5775</v>
      </c>
      <c r="N778" s="3">
        <f t="shared" si="87"/>
        <v>18.427500000000002</v>
      </c>
      <c r="O778" s="21">
        <v>2.729050925925926E-3</v>
      </c>
      <c r="P778" s="21">
        <f t="shared" si="88"/>
        <v>2.8726851851851856E-3</v>
      </c>
      <c r="Q778" s="20">
        <v>1.2404776936026935E-3</v>
      </c>
      <c r="R778" s="20">
        <f t="shared" si="89"/>
        <v>9.6757260101010094E-4</v>
      </c>
      <c r="S778" s="76" t="s">
        <v>3458</v>
      </c>
    </row>
    <row r="779" spans="1:19" x14ac:dyDescent="0.3">
      <c r="A779" s="79">
        <v>223</v>
      </c>
      <c r="B779" s="75"/>
      <c r="C779" s="94" t="str">
        <f t="shared" si="84"/>
        <v/>
      </c>
      <c r="D779" t="str">
        <f t="shared" si="90"/>
        <v/>
      </c>
      <c r="E779" s="81" t="s">
        <v>5160</v>
      </c>
      <c r="I779" s="75"/>
      <c r="J779" t="str">
        <f t="shared" si="85"/>
        <v/>
      </c>
      <c r="K779" s="4">
        <v>5.55</v>
      </c>
      <c r="L779" s="3">
        <f t="shared" si="86"/>
        <v>5.8274999999999997</v>
      </c>
      <c r="M779" s="83" t="s">
        <v>5776</v>
      </c>
      <c r="N779" s="3">
        <f t="shared" si="87"/>
        <v>18.375</v>
      </c>
      <c r="O779" s="21">
        <v>2.7309027777777778E-3</v>
      </c>
      <c r="P779" s="21">
        <f t="shared" si="88"/>
        <v>2.8746345029239768E-3</v>
      </c>
      <c r="Q779" s="20">
        <v>1.2413194444444444E-3</v>
      </c>
      <c r="R779" s="20">
        <f t="shared" si="89"/>
        <v>9.6822916666666672E-4</v>
      </c>
      <c r="S779" s="75"/>
    </row>
    <row r="780" spans="1:19" x14ac:dyDescent="0.3">
      <c r="A780" s="79">
        <v>222</v>
      </c>
      <c r="B780" s="76" t="s">
        <v>3597</v>
      </c>
      <c r="C780" s="94">
        <f t="shared" si="84"/>
        <v>10.56</v>
      </c>
      <c r="D780">
        <f t="shared" si="90"/>
        <v>9.0299999999999994</v>
      </c>
      <c r="E780" s="81">
        <v>9.0299999999999994</v>
      </c>
      <c r="I780" s="75"/>
      <c r="J780" t="str">
        <f t="shared" si="85"/>
        <v/>
      </c>
      <c r="K780" s="4">
        <v>5.53</v>
      </c>
      <c r="L780" s="3">
        <f t="shared" si="86"/>
        <v>5.8065000000000007</v>
      </c>
      <c r="M780" s="83" t="s">
        <v>5777</v>
      </c>
      <c r="N780" s="3">
        <f t="shared" si="87"/>
        <v>18.315000000000001</v>
      </c>
      <c r="O780" s="21">
        <v>2.7328703703703703E-3</v>
      </c>
      <c r="P780" s="21">
        <f t="shared" si="88"/>
        <v>2.8767056530214427E-3</v>
      </c>
      <c r="Q780" s="20">
        <v>1.2422138047138045E-3</v>
      </c>
      <c r="R780" s="20">
        <f t="shared" si="89"/>
        <v>9.6892676767676759E-4</v>
      </c>
      <c r="S780" s="75"/>
    </row>
    <row r="781" spans="1:19" x14ac:dyDescent="0.3">
      <c r="A781" s="79">
        <v>221</v>
      </c>
      <c r="B781" s="76" t="s">
        <v>5147</v>
      </c>
      <c r="C781" s="94">
        <f t="shared" si="84"/>
        <v>10.57</v>
      </c>
      <c r="D781">
        <f t="shared" si="90"/>
        <v>9.0399999999999991</v>
      </c>
      <c r="E781" s="81">
        <v>9.0399999999999991</v>
      </c>
      <c r="I781" s="75"/>
      <c r="J781" t="str">
        <f t="shared" si="85"/>
        <v/>
      </c>
      <c r="K781" s="4">
        <v>5.52</v>
      </c>
      <c r="L781" s="3">
        <f t="shared" si="86"/>
        <v>5.7959999999999994</v>
      </c>
      <c r="M781" s="83" t="s">
        <v>5778</v>
      </c>
      <c r="N781" s="3">
        <f t="shared" si="87"/>
        <v>18.262500000000003</v>
      </c>
      <c r="O781" s="21">
        <v>2.7348379629629628E-3</v>
      </c>
      <c r="P781" s="21">
        <f t="shared" si="88"/>
        <v>2.8787768031189082E-3</v>
      </c>
      <c r="Q781" s="20">
        <v>1.2431081649831649E-3</v>
      </c>
      <c r="R781" s="20">
        <f t="shared" si="89"/>
        <v>9.6962436868686845E-4</v>
      </c>
      <c r="S781" s="76" t="s">
        <v>3454</v>
      </c>
    </row>
    <row r="782" spans="1:19" x14ac:dyDescent="0.3">
      <c r="A782" s="79">
        <v>220</v>
      </c>
      <c r="B782" s="75"/>
      <c r="C782" s="94" t="str">
        <f t="shared" si="84"/>
        <v/>
      </c>
      <c r="D782" t="str">
        <f t="shared" si="90"/>
        <v/>
      </c>
      <c r="E782" s="81" t="s">
        <v>5160</v>
      </c>
      <c r="I782" s="75"/>
      <c r="J782" t="str">
        <f t="shared" si="85"/>
        <v/>
      </c>
      <c r="K782" s="4">
        <v>5.5</v>
      </c>
      <c r="L782" s="3">
        <f t="shared" si="86"/>
        <v>5.7750000000000004</v>
      </c>
      <c r="M782" s="83" t="s">
        <v>5779</v>
      </c>
      <c r="N782" s="3">
        <f t="shared" si="87"/>
        <v>18.21</v>
      </c>
      <c r="O782" s="21">
        <v>2.7368055555555557E-3</v>
      </c>
      <c r="P782" s="21">
        <f t="shared" si="88"/>
        <v>2.8808479532163745E-3</v>
      </c>
      <c r="Q782" s="20">
        <v>1.2440025252525252E-3</v>
      </c>
      <c r="R782" s="20">
        <f t="shared" si="89"/>
        <v>9.7032196969696954E-4</v>
      </c>
      <c r="S782" s="76" t="s">
        <v>5155</v>
      </c>
    </row>
    <row r="783" spans="1:19" x14ac:dyDescent="0.3">
      <c r="A783" s="79">
        <v>219</v>
      </c>
      <c r="B783" s="76" t="s">
        <v>3593</v>
      </c>
      <c r="C783" s="94">
        <f t="shared" si="84"/>
        <v>10.58</v>
      </c>
      <c r="D783">
        <f t="shared" si="90"/>
        <v>9.0499999999999989</v>
      </c>
      <c r="E783" s="81">
        <v>9.0499999999999989</v>
      </c>
      <c r="I783" s="75"/>
      <c r="J783" t="str">
        <f t="shared" si="85"/>
        <v/>
      </c>
      <c r="K783" s="4">
        <v>5.48</v>
      </c>
      <c r="L783" s="3">
        <f t="shared" si="86"/>
        <v>5.7540000000000004</v>
      </c>
      <c r="M783" s="83" t="s">
        <v>5780</v>
      </c>
      <c r="N783" s="3">
        <f t="shared" si="87"/>
        <v>18.157499999999999</v>
      </c>
      <c r="O783" s="21">
        <v>2.7387731481481482E-3</v>
      </c>
      <c r="P783" s="21">
        <f t="shared" si="88"/>
        <v>2.8829191033138404E-3</v>
      </c>
      <c r="Q783" s="20">
        <v>1.2448968855218855E-3</v>
      </c>
      <c r="R783" s="20">
        <f t="shared" si="89"/>
        <v>9.7101957070707073E-4</v>
      </c>
      <c r="S783" s="75"/>
    </row>
    <row r="784" spans="1:19" x14ac:dyDescent="0.3">
      <c r="A784" s="79">
        <v>218</v>
      </c>
      <c r="B784" s="76" t="s">
        <v>3589</v>
      </c>
      <c r="C784" s="94">
        <f t="shared" si="84"/>
        <v>10.59</v>
      </c>
      <c r="D784">
        <f t="shared" si="90"/>
        <v>9.06</v>
      </c>
      <c r="E784" s="81">
        <v>9.06</v>
      </c>
      <c r="I784" s="83" t="s">
        <v>1592</v>
      </c>
      <c r="J784">
        <f t="shared" si="85"/>
        <v>0.89375000000000004</v>
      </c>
      <c r="K784" s="4">
        <v>5.46</v>
      </c>
      <c r="L784" s="3">
        <f t="shared" si="86"/>
        <v>5.7329999999999997</v>
      </c>
      <c r="M784" s="83" t="s">
        <v>5781</v>
      </c>
      <c r="N784" s="3">
        <f t="shared" si="87"/>
        <v>18.0975</v>
      </c>
      <c r="O784" s="21">
        <v>2.7407407407407406E-3</v>
      </c>
      <c r="P784" s="21">
        <f t="shared" si="88"/>
        <v>2.8849902534113059E-3</v>
      </c>
      <c r="Q784" s="20">
        <v>1.2457912457912456E-3</v>
      </c>
      <c r="R784" s="20">
        <f t="shared" si="89"/>
        <v>9.717171717171716E-4</v>
      </c>
      <c r="S784" s="76" t="s">
        <v>3450</v>
      </c>
    </row>
    <row r="785" spans="1:19" x14ac:dyDescent="0.3">
      <c r="A785" s="79">
        <v>217</v>
      </c>
      <c r="B785" s="75"/>
      <c r="C785" s="94" t="str">
        <f t="shared" si="84"/>
        <v/>
      </c>
      <c r="D785" t="str">
        <f t="shared" si="90"/>
        <v/>
      </c>
      <c r="E785" s="81" t="s">
        <v>5160</v>
      </c>
      <c r="I785" s="75"/>
      <c r="J785" t="str">
        <f t="shared" si="85"/>
        <v/>
      </c>
      <c r="K785" s="4">
        <v>5.45</v>
      </c>
      <c r="L785" s="3">
        <f t="shared" si="86"/>
        <v>5.7225000000000001</v>
      </c>
      <c r="M785" s="83" t="s">
        <v>4128</v>
      </c>
      <c r="N785" s="3">
        <f t="shared" si="87"/>
        <v>18.044999999999998</v>
      </c>
      <c r="O785" s="21">
        <v>2.7427083333333331E-3</v>
      </c>
      <c r="P785" s="21">
        <f t="shared" si="88"/>
        <v>2.8870614035087718E-3</v>
      </c>
      <c r="Q785" s="20">
        <v>1.2466856060606058E-3</v>
      </c>
      <c r="R785" s="20">
        <f t="shared" si="89"/>
        <v>9.7241477272727247E-4</v>
      </c>
      <c r="S785" s="75"/>
    </row>
    <row r="786" spans="1:19" x14ac:dyDescent="0.3">
      <c r="A786" s="79">
        <v>216</v>
      </c>
      <c r="B786" s="76" t="s">
        <v>5148</v>
      </c>
      <c r="C786" s="94">
        <f t="shared" si="84"/>
        <v>10.6</v>
      </c>
      <c r="D786">
        <f t="shared" si="90"/>
        <v>9.07</v>
      </c>
      <c r="E786" s="81">
        <v>9.07</v>
      </c>
      <c r="I786" s="75"/>
      <c r="J786" t="str">
        <f t="shared" si="85"/>
        <v/>
      </c>
      <c r="K786" s="4">
        <v>5.43</v>
      </c>
      <c r="L786" s="3">
        <f t="shared" si="86"/>
        <v>5.7014999999999993</v>
      </c>
      <c r="M786" s="83" t="s">
        <v>5782</v>
      </c>
      <c r="N786" s="3">
        <f t="shared" si="87"/>
        <v>17.9925</v>
      </c>
      <c r="O786" s="21">
        <v>2.744675925925926E-3</v>
      </c>
      <c r="P786" s="21">
        <f t="shared" si="88"/>
        <v>2.8891325536062381E-3</v>
      </c>
      <c r="Q786" s="20">
        <v>1.2475799663299663E-3</v>
      </c>
      <c r="R786" s="20">
        <f t="shared" si="89"/>
        <v>9.7311237373737378E-4</v>
      </c>
      <c r="S786" s="75"/>
    </row>
    <row r="787" spans="1:19" x14ac:dyDescent="0.3">
      <c r="A787" s="79">
        <v>215</v>
      </c>
      <c r="B787" s="75"/>
      <c r="C787" s="94" t="str">
        <f t="shared" si="84"/>
        <v/>
      </c>
      <c r="D787" t="str">
        <f t="shared" si="90"/>
        <v/>
      </c>
      <c r="E787" s="81" t="s">
        <v>5160</v>
      </c>
      <c r="I787" s="75"/>
      <c r="J787" t="str">
        <f t="shared" si="85"/>
        <v/>
      </c>
      <c r="K787" s="4">
        <v>5.41</v>
      </c>
      <c r="L787" s="3">
        <f t="shared" si="86"/>
        <v>5.6805000000000003</v>
      </c>
      <c r="M787" s="83" t="s">
        <v>5783</v>
      </c>
      <c r="N787" s="3">
        <f t="shared" si="87"/>
        <v>17.940000000000001</v>
      </c>
      <c r="O787" s="21">
        <v>2.7466435185185185E-3</v>
      </c>
      <c r="P787" s="21">
        <f t="shared" si="88"/>
        <v>2.891203703703704E-3</v>
      </c>
      <c r="Q787" s="20">
        <v>1.2484743265993264E-3</v>
      </c>
      <c r="R787" s="20">
        <f t="shared" si="89"/>
        <v>9.7380997474747464E-4</v>
      </c>
      <c r="S787" s="76" t="s">
        <v>3446</v>
      </c>
    </row>
    <row r="788" spans="1:19" x14ac:dyDescent="0.3">
      <c r="A788" s="79">
        <v>214</v>
      </c>
      <c r="B788" s="76" t="s">
        <v>3585</v>
      </c>
      <c r="C788" s="94">
        <f t="shared" si="84"/>
        <v>10.62</v>
      </c>
      <c r="D788">
        <f t="shared" si="90"/>
        <v>9.08</v>
      </c>
      <c r="E788" s="81">
        <v>9.08</v>
      </c>
      <c r="I788" s="75"/>
      <c r="J788" t="str">
        <f t="shared" si="85"/>
        <v/>
      </c>
      <c r="K788" s="4">
        <v>5.4</v>
      </c>
      <c r="L788" s="3">
        <f t="shared" si="86"/>
        <v>5.67</v>
      </c>
      <c r="M788" s="83" t="s">
        <v>4140</v>
      </c>
      <c r="N788" s="3">
        <f t="shared" si="87"/>
        <v>17.88</v>
      </c>
      <c r="O788" s="21">
        <v>2.7487268518518516E-3</v>
      </c>
      <c r="P788" s="21">
        <f t="shared" si="88"/>
        <v>2.8933966861598441E-3</v>
      </c>
      <c r="Q788" s="20">
        <v>1.249421296296296E-3</v>
      </c>
      <c r="R788" s="20">
        <f t="shared" si="89"/>
        <v>9.7454861111111093E-4</v>
      </c>
      <c r="S788" s="76" t="s">
        <v>5156</v>
      </c>
    </row>
    <row r="789" spans="1:19" x14ac:dyDescent="0.3">
      <c r="A789" s="79">
        <v>213</v>
      </c>
      <c r="B789" s="76" t="s">
        <v>3581</v>
      </c>
      <c r="C789" s="94">
        <f t="shared" si="84"/>
        <v>10.629999999999999</v>
      </c>
      <c r="D789">
        <f t="shared" si="90"/>
        <v>9.09</v>
      </c>
      <c r="E789" s="81">
        <v>9.09</v>
      </c>
      <c r="I789" s="75"/>
      <c r="J789" t="str">
        <f t="shared" si="85"/>
        <v/>
      </c>
      <c r="K789" s="4">
        <v>5.38</v>
      </c>
      <c r="L789" s="3">
        <f t="shared" si="86"/>
        <v>5.649</v>
      </c>
      <c r="M789" s="83" t="s">
        <v>5784</v>
      </c>
      <c r="N789" s="3">
        <f t="shared" si="87"/>
        <v>17.827500000000001</v>
      </c>
      <c r="O789" s="21">
        <v>2.7506944444444445E-3</v>
      </c>
      <c r="P789" s="21">
        <f t="shared" si="88"/>
        <v>2.89546783625731E-3</v>
      </c>
      <c r="Q789" s="20">
        <v>1.2503156565656566E-3</v>
      </c>
      <c r="R789" s="20">
        <f t="shared" si="89"/>
        <v>9.7524621212121201E-4</v>
      </c>
      <c r="S789" s="75"/>
    </row>
    <row r="790" spans="1:19" x14ac:dyDescent="0.3">
      <c r="A790" s="79">
        <v>212</v>
      </c>
      <c r="B790" s="75"/>
      <c r="C790" s="94" t="str">
        <f t="shared" si="84"/>
        <v/>
      </c>
      <c r="D790" t="str">
        <f t="shared" si="90"/>
        <v/>
      </c>
      <c r="E790" s="81" t="s">
        <v>5160</v>
      </c>
      <c r="I790" s="83" t="s">
        <v>1608</v>
      </c>
      <c r="J790">
        <f t="shared" si="85"/>
        <v>0.88660000000000005</v>
      </c>
      <c r="K790" s="4">
        <v>5.36</v>
      </c>
      <c r="L790" s="3">
        <f t="shared" si="86"/>
        <v>5.6280000000000001</v>
      </c>
      <c r="M790" s="83" t="s">
        <v>5785</v>
      </c>
      <c r="N790" s="3">
        <f t="shared" si="87"/>
        <v>17.774999999999999</v>
      </c>
      <c r="O790" s="21">
        <v>2.752662037037037E-3</v>
      </c>
      <c r="P790" s="21">
        <f t="shared" si="88"/>
        <v>2.8975389863547759E-3</v>
      </c>
      <c r="Q790" s="20">
        <v>1.2512100168350167E-3</v>
      </c>
      <c r="R790" s="20">
        <f t="shared" si="89"/>
        <v>9.7594381313131288E-4</v>
      </c>
      <c r="S790" s="76" t="s">
        <v>3442</v>
      </c>
    </row>
    <row r="791" spans="1:19" x14ac:dyDescent="0.3">
      <c r="A791" s="79">
        <v>211</v>
      </c>
      <c r="B791" s="76" t="s">
        <v>5149</v>
      </c>
      <c r="C791" s="94">
        <f t="shared" si="84"/>
        <v>10.64</v>
      </c>
      <c r="D791">
        <f t="shared" si="90"/>
        <v>9.1</v>
      </c>
      <c r="E791" s="81">
        <v>9.1</v>
      </c>
      <c r="I791" s="75"/>
      <c r="J791" t="str">
        <f t="shared" si="85"/>
        <v/>
      </c>
      <c r="K791" s="4">
        <v>5.34</v>
      </c>
      <c r="L791" s="3">
        <f t="shared" si="86"/>
        <v>5.6070000000000002</v>
      </c>
      <c r="M791" s="83" t="s">
        <v>4190</v>
      </c>
      <c r="N791" s="3">
        <f t="shared" si="87"/>
        <v>17.715</v>
      </c>
      <c r="O791" s="21">
        <v>2.7546296296296294E-3</v>
      </c>
      <c r="P791" s="21">
        <f t="shared" si="88"/>
        <v>2.8996101364522418E-3</v>
      </c>
      <c r="Q791" s="20">
        <v>1.252104377104377E-3</v>
      </c>
      <c r="R791" s="20">
        <f t="shared" si="89"/>
        <v>9.7664141414141397E-4</v>
      </c>
      <c r="S791" s="75"/>
    </row>
    <row r="792" spans="1:19" x14ac:dyDescent="0.3">
      <c r="A792" s="79">
        <v>210</v>
      </c>
      <c r="B792" s="75"/>
      <c r="C792" s="94" t="str">
        <f t="shared" si="84"/>
        <v/>
      </c>
      <c r="D792" t="str">
        <f t="shared" si="90"/>
        <v/>
      </c>
      <c r="E792" s="81" t="s">
        <v>5160</v>
      </c>
      <c r="I792" s="75"/>
      <c r="J792" t="str">
        <f t="shared" si="85"/>
        <v/>
      </c>
      <c r="K792" s="4">
        <v>5.33</v>
      </c>
      <c r="L792" s="3">
        <f t="shared" si="86"/>
        <v>5.5964999999999998</v>
      </c>
      <c r="M792" s="83" t="s">
        <v>5786</v>
      </c>
      <c r="N792" s="3">
        <f t="shared" si="87"/>
        <v>17.662500000000001</v>
      </c>
      <c r="O792" s="21">
        <v>2.756712962962963E-3</v>
      </c>
      <c r="P792" s="21">
        <f t="shared" si="88"/>
        <v>2.9018031189083824E-3</v>
      </c>
      <c r="Q792" s="20">
        <v>1.2530513468013468E-3</v>
      </c>
      <c r="R792" s="20">
        <f t="shared" si="89"/>
        <v>9.7738005050505036E-4</v>
      </c>
      <c r="S792" s="75"/>
    </row>
    <row r="793" spans="1:19" x14ac:dyDescent="0.3">
      <c r="A793" s="79">
        <v>209</v>
      </c>
      <c r="B793" s="76" t="s">
        <v>3577</v>
      </c>
      <c r="C793" s="94">
        <f t="shared" si="84"/>
        <v>10.65</v>
      </c>
      <c r="D793">
        <f t="shared" si="90"/>
        <v>9.11</v>
      </c>
      <c r="E793" s="81">
        <v>9.11</v>
      </c>
      <c r="I793" s="75"/>
      <c r="J793" t="str">
        <f t="shared" si="85"/>
        <v/>
      </c>
      <c r="K793" s="4">
        <v>5.31</v>
      </c>
      <c r="L793" s="3">
        <f t="shared" si="86"/>
        <v>5.5754999999999999</v>
      </c>
      <c r="M793" s="83" t="s">
        <v>5787</v>
      </c>
      <c r="N793" s="3">
        <f t="shared" si="87"/>
        <v>17.61</v>
      </c>
      <c r="O793" s="21">
        <v>2.7586805555555555E-3</v>
      </c>
      <c r="P793" s="21">
        <f t="shared" si="88"/>
        <v>2.9038742690058478E-3</v>
      </c>
      <c r="Q793" s="20">
        <v>1.2539457070707069E-3</v>
      </c>
      <c r="R793" s="20">
        <f t="shared" si="89"/>
        <v>9.7807765151515123E-4</v>
      </c>
      <c r="S793" s="76" t="s">
        <v>3438</v>
      </c>
    </row>
    <row r="794" spans="1:19" x14ac:dyDescent="0.3">
      <c r="A794" s="79">
        <v>208</v>
      </c>
      <c r="B794" s="76" t="s">
        <v>3573</v>
      </c>
      <c r="C794" s="94">
        <f t="shared" si="84"/>
        <v>10.66</v>
      </c>
      <c r="D794">
        <f t="shared" si="90"/>
        <v>9.1199999999999992</v>
      </c>
      <c r="E794" s="81">
        <v>9.1199999999999992</v>
      </c>
      <c r="I794" s="75"/>
      <c r="J794" t="str">
        <f t="shared" si="85"/>
        <v/>
      </c>
      <c r="K794" s="4">
        <v>5.29</v>
      </c>
      <c r="L794" s="3">
        <f t="shared" si="86"/>
        <v>5.5545</v>
      </c>
      <c r="M794" s="83" t="s">
        <v>4205</v>
      </c>
      <c r="N794" s="3">
        <f t="shared" si="87"/>
        <v>17.549999999999997</v>
      </c>
      <c r="O794" s="21">
        <v>2.7606481481481479E-3</v>
      </c>
      <c r="P794" s="21">
        <f t="shared" si="88"/>
        <v>2.9059454191033137E-3</v>
      </c>
      <c r="Q794" s="20">
        <v>1.2548400673400672E-3</v>
      </c>
      <c r="R794" s="20">
        <f t="shared" si="89"/>
        <v>9.7877525252525232E-4</v>
      </c>
      <c r="S794" s="76" t="s">
        <v>5157</v>
      </c>
    </row>
    <row r="795" spans="1:19" x14ac:dyDescent="0.3">
      <c r="A795" s="79">
        <v>207</v>
      </c>
      <c r="B795" s="75"/>
      <c r="C795" s="94" t="str">
        <f t="shared" si="84"/>
        <v/>
      </c>
      <c r="D795" t="str">
        <f t="shared" si="90"/>
        <v/>
      </c>
      <c r="E795" s="81" t="s">
        <v>5160</v>
      </c>
      <c r="I795" s="75"/>
      <c r="J795" t="str">
        <f t="shared" si="85"/>
        <v/>
      </c>
      <c r="K795" s="4">
        <v>5.27</v>
      </c>
      <c r="L795" s="3">
        <f t="shared" si="86"/>
        <v>5.5334999999999992</v>
      </c>
      <c r="M795" s="83" t="s">
        <v>5788</v>
      </c>
      <c r="N795" s="3">
        <f t="shared" si="87"/>
        <v>17.497499999999999</v>
      </c>
      <c r="O795" s="21">
        <v>2.7627314814814815E-3</v>
      </c>
      <c r="P795" s="21">
        <f t="shared" si="88"/>
        <v>2.9081384015594543E-3</v>
      </c>
      <c r="Q795" s="20">
        <v>1.255787037037037E-3</v>
      </c>
      <c r="R795" s="20">
        <f t="shared" si="89"/>
        <v>9.7951388888888893E-4</v>
      </c>
      <c r="S795" s="75"/>
    </row>
    <row r="796" spans="1:19" x14ac:dyDescent="0.3">
      <c r="A796" s="79">
        <v>206</v>
      </c>
      <c r="B796" s="76" t="s">
        <v>5150</v>
      </c>
      <c r="C796" s="94">
        <f t="shared" si="84"/>
        <v>10.67</v>
      </c>
      <c r="D796">
        <f t="shared" si="90"/>
        <v>9.1199999999999992</v>
      </c>
      <c r="E796" s="81">
        <v>9.1199999999999992</v>
      </c>
      <c r="I796" s="83" t="s">
        <v>1625</v>
      </c>
      <c r="J796">
        <f t="shared" si="85"/>
        <v>0.87945000000000007</v>
      </c>
      <c r="K796" s="4">
        <v>5.26</v>
      </c>
      <c r="L796" s="3">
        <f t="shared" si="86"/>
        <v>5.5229999999999997</v>
      </c>
      <c r="M796" s="83" t="s">
        <v>4173</v>
      </c>
      <c r="N796" s="3">
        <f t="shared" si="87"/>
        <v>17.445</v>
      </c>
      <c r="O796" s="21">
        <v>2.7646990740740739E-3</v>
      </c>
      <c r="P796" s="21">
        <f t="shared" si="88"/>
        <v>2.9102095516569202E-3</v>
      </c>
      <c r="Q796" s="20">
        <v>1.2566813973063971E-3</v>
      </c>
      <c r="R796" s="20">
        <f t="shared" si="89"/>
        <v>9.8021148989898979E-4</v>
      </c>
      <c r="S796" s="76" t="s">
        <v>3</v>
      </c>
    </row>
    <row r="797" spans="1:19" x14ac:dyDescent="0.3">
      <c r="A797" s="79">
        <v>205</v>
      </c>
      <c r="B797" s="76" t="s">
        <v>3569</v>
      </c>
      <c r="C797" s="94">
        <f t="shared" si="84"/>
        <v>10.68</v>
      </c>
      <c r="D797">
        <f t="shared" si="90"/>
        <v>9.129999999999999</v>
      </c>
      <c r="E797" s="81">
        <v>9.129999999999999</v>
      </c>
      <c r="I797" s="75"/>
      <c r="J797" t="str">
        <f t="shared" si="85"/>
        <v/>
      </c>
      <c r="K797" s="4">
        <v>5.24</v>
      </c>
      <c r="L797" s="3">
        <f t="shared" si="86"/>
        <v>5.5020000000000007</v>
      </c>
      <c r="M797" s="83" t="s">
        <v>5789</v>
      </c>
      <c r="N797" s="3">
        <f t="shared" si="87"/>
        <v>17.392500000000002</v>
      </c>
      <c r="O797" s="21">
        <v>2.7667824074074075E-3</v>
      </c>
      <c r="P797" s="21">
        <f t="shared" si="88"/>
        <v>2.9124025341130608E-3</v>
      </c>
      <c r="Q797" s="20">
        <v>1.2576283670033669E-3</v>
      </c>
      <c r="R797" s="20">
        <f t="shared" si="89"/>
        <v>9.8095012626262619E-4</v>
      </c>
      <c r="S797" s="75"/>
    </row>
    <row r="798" spans="1:19" x14ac:dyDescent="0.3">
      <c r="A798" s="79">
        <v>204</v>
      </c>
      <c r="B798" s="75"/>
      <c r="C798" s="94" t="str">
        <f t="shared" si="84"/>
        <v/>
      </c>
      <c r="D798" t="str">
        <f t="shared" si="90"/>
        <v/>
      </c>
      <c r="E798" s="81" t="s">
        <v>5160</v>
      </c>
      <c r="I798" s="75"/>
      <c r="J798" t="str">
        <f t="shared" si="85"/>
        <v/>
      </c>
      <c r="K798" s="4">
        <v>5.22</v>
      </c>
      <c r="L798" s="3">
        <f t="shared" si="86"/>
        <v>5.4809999999999999</v>
      </c>
      <c r="M798" s="83" t="s">
        <v>5790</v>
      </c>
      <c r="N798" s="3">
        <f t="shared" si="87"/>
        <v>17.3325</v>
      </c>
      <c r="O798" s="21">
        <v>2.7687500000000004E-3</v>
      </c>
      <c r="P798" s="21">
        <f t="shared" si="88"/>
        <v>2.9144736842105267E-3</v>
      </c>
      <c r="Q798" s="20">
        <v>1.2585227272727273E-3</v>
      </c>
      <c r="R798" s="20">
        <f t="shared" si="89"/>
        <v>9.8164772727272727E-4</v>
      </c>
      <c r="S798" s="75"/>
    </row>
    <row r="799" spans="1:19" x14ac:dyDescent="0.3">
      <c r="A799" s="79">
        <v>203</v>
      </c>
      <c r="B799" s="75"/>
      <c r="C799" s="94" t="str">
        <f t="shared" si="84"/>
        <v/>
      </c>
      <c r="D799" t="str">
        <f t="shared" si="90"/>
        <v/>
      </c>
      <c r="E799" s="81" t="s">
        <v>5160</v>
      </c>
      <c r="I799" s="75"/>
      <c r="J799" t="str">
        <f t="shared" si="85"/>
        <v/>
      </c>
      <c r="K799" s="4">
        <v>5.21</v>
      </c>
      <c r="L799" s="3">
        <f t="shared" si="86"/>
        <v>5.4705000000000004</v>
      </c>
      <c r="M799" s="83" t="s">
        <v>4184</v>
      </c>
      <c r="N799" s="3">
        <f t="shared" si="87"/>
        <v>17.28</v>
      </c>
      <c r="O799" s="21">
        <v>2.7708333333333335E-3</v>
      </c>
      <c r="P799" s="21">
        <f t="shared" si="88"/>
        <v>2.9166666666666668E-3</v>
      </c>
      <c r="Q799" s="20">
        <v>1.2594696969696968E-3</v>
      </c>
      <c r="R799" s="20">
        <f t="shared" si="89"/>
        <v>9.8238636363636345E-4</v>
      </c>
      <c r="S799" s="76" t="s">
        <v>5</v>
      </c>
    </row>
    <row r="800" spans="1:19" x14ac:dyDescent="0.3">
      <c r="A800" s="79">
        <v>202</v>
      </c>
      <c r="B800" s="76" t="s">
        <v>3565</v>
      </c>
      <c r="C800" s="94">
        <f t="shared" si="84"/>
        <v>10.69</v>
      </c>
      <c r="D800">
        <f t="shared" si="90"/>
        <v>9.14</v>
      </c>
      <c r="E800" s="81">
        <v>9.14</v>
      </c>
      <c r="I800" s="75"/>
      <c r="J800" t="str">
        <f t="shared" si="85"/>
        <v/>
      </c>
      <c r="K800" s="4">
        <v>5.19</v>
      </c>
      <c r="L800" s="3">
        <f t="shared" si="86"/>
        <v>5.4495000000000005</v>
      </c>
      <c r="M800" s="83" t="s">
        <v>5791</v>
      </c>
      <c r="N800" s="3">
        <f t="shared" si="87"/>
        <v>17.227499999999999</v>
      </c>
      <c r="O800" s="21">
        <v>2.772800925925926E-3</v>
      </c>
      <c r="P800" s="21">
        <f t="shared" si="88"/>
        <v>2.9187378167641327E-3</v>
      </c>
      <c r="Q800" s="20">
        <v>1.2603640572390572E-3</v>
      </c>
      <c r="R800" s="20">
        <f t="shared" si="89"/>
        <v>9.8308396464646453E-4</v>
      </c>
      <c r="S800" s="76" t="s">
        <v>8</v>
      </c>
    </row>
    <row r="801" spans="1:19" x14ac:dyDescent="0.3">
      <c r="A801" s="79">
        <v>201</v>
      </c>
      <c r="B801" s="76" t="s">
        <v>5151</v>
      </c>
      <c r="C801" s="94">
        <f t="shared" si="84"/>
        <v>10.7</v>
      </c>
      <c r="D801">
        <f t="shared" si="90"/>
        <v>9.15</v>
      </c>
      <c r="E801" s="81">
        <v>9.15</v>
      </c>
      <c r="I801" s="75"/>
      <c r="J801" t="str">
        <f t="shared" si="85"/>
        <v/>
      </c>
      <c r="K801" s="4">
        <v>5.17</v>
      </c>
      <c r="L801" s="3">
        <f t="shared" si="86"/>
        <v>5.4284999999999997</v>
      </c>
      <c r="M801" s="83" t="s">
        <v>5792</v>
      </c>
      <c r="N801" s="3">
        <f t="shared" si="87"/>
        <v>17.1675</v>
      </c>
      <c r="O801" s="21">
        <v>2.7748842592592595E-3</v>
      </c>
      <c r="P801" s="21">
        <f t="shared" si="88"/>
        <v>2.9209307992202733E-3</v>
      </c>
      <c r="Q801" s="20">
        <v>1.261311026936027E-3</v>
      </c>
      <c r="R801" s="20">
        <f t="shared" si="89"/>
        <v>9.8382260101010114E-4</v>
      </c>
      <c r="S801" s="75"/>
    </row>
    <row r="802" spans="1:19" x14ac:dyDescent="0.3">
      <c r="A802" s="79">
        <v>200</v>
      </c>
      <c r="B802" s="76" t="s">
        <v>3561</v>
      </c>
      <c r="C802" s="94">
        <f t="shared" si="84"/>
        <v>10.72</v>
      </c>
      <c r="D802">
        <f t="shared" si="90"/>
        <v>9.16</v>
      </c>
      <c r="E802" s="81">
        <v>9.16</v>
      </c>
      <c r="I802" s="83" t="s">
        <v>1642</v>
      </c>
      <c r="J802">
        <f t="shared" si="85"/>
        <v>0.87230000000000008</v>
      </c>
      <c r="K802" s="4">
        <v>5.15</v>
      </c>
      <c r="L802" s="3">
        <f t="shared" si="86"/>
        <v>5.4075000000000006</v>
      </c>
      <c r="M802" s="83" t="s">
        <v>5793</v>
      </c>
      <c r="N802" s="3">
        <f t="shared" si="87"/>
        <v>17.115000000000002</v>
      </c>
      <c r="O802" s="21">
        <v>2.7769675925925926E-3</v>
      </c>
      <c r="P802" s="21">
        <f t="shared" si="88"/>
        <v>2.9231237816764134E-3</v>
      </c>
      <c r="Q802" s="20">
        <v>1.2622579966329965E-3</v>
      </c>
      <c r="R802" s="20">
        <f t="shared" si="89"/>
        <v>9.8456123737373732E-4</v>
      </c>
      <c r="S802" s="76" t="s">
        <v>11</v>
      </c>
    </row>
    <row r="803" spans="1:19" x14ac:dyDescent="0.3">
      <c r="A803" s="79">
        <v>199</v>
      </c>
      <c r="B803" s="75"/>
      <c r="C803" s="94" t="str">
        <f t="shared" si="84"/>
        <v/>
      </c>
      <c r="D803" t="str">
        <f t="shared" si="90"/>
        <v/>
      </c>
      <c r="E803" s="81" t="s">
        <v>5160</v>
      </c>
      <c r="I803" s="75"/>
      <c r="J803" t="str">
        <f t="shared" si="85"/>
        <v/>
      </c>
      <c r="K803" s="4">
        <v>5.14</v>
      </c>
      <c r="L803" s="3">
        <f t="shared" si="86"/>
        <v>5.3969999999999994</v>
      </c>
      <c r="M803" s="83" t="s">
        <v>5794</v>
      </c>
      <c r="N803" s="3">
        <f t="shared" si="87"/>
        <v>17.0625</v>
      </c>
      <c r="O803" s="21">
        <v>2.7790509259259261E-3</v>
      </c>
      <c r="P803" s="21">
        <f t="shared" si="88"/>
        <v>2.925316764132554E-3</v>
      </c>
      <c r="Q803" s="20">
        <v>1.2632049663299663E-3</v>
      </c>
      <c r="R803" s="20">
        <f t="shared" si="89"/>
        <v>9.8529987373737371E-4</v>
      </c>
      <c r="S803" s="75"/>
    </row>
    <row r="804" spans="1:19" x14ac:dyDescent="0.3">
      <c r="A804" s="79">
        <v>198</v>
      </c>
      <c r="B804" s="76" t="s">
        <v>3557</v>
      </c>
      <c r="C804" s="94">
        <f t="shared" si="84"/>
        <v>10.73</v>
      </c>
      <c r="D804">
        <f t="shared" si="90"/>
        <v>9.17</v>
      </c>
      <c r="E804" s="81">
        <v>9.17</v>
      </c>
      <c r="I804" s="75"/>
      <c r="J804" t="str">
        <f t="shared" si="85"/>
        <v/>
      </c>
      <c r="K804" s="4">
        <v>5.12</v>
      </c>
      <c r="L804" s="3">
        <f t="shared" si="86"/>
        <v>5.3760000000000003</v>
      </c>
      <c r="M804" s="83" t="s">
        <v>4209</v>
      </c>
      <c r="N804" s="3">
        <f t="shared" si="87"/>
        <v>17.002500000000001</v>
      </c>
      <c r="O804" s="21">
        <v>2.7810185185185186E-3</v>
      </c>
      <c r="P804" s="21">
        <f t="shared" si="88"/>
        <v>2.9273879142300199E-3</v>
      </c>
      <c r="Q804" s="20">
        <v>1.2640993265993264E-3</v>
      </c>
      <c r="R804" s="20">
        <f t="shared" si="89"/>
        <v>9.8599747474747458E-4</v>
      </c>
      <c r="S804" s="75"/>
    </row>
    <row r="805" spans="1:19" x14ac:dyDescent="0.3">
      <c r="A805" s="79">
        <v>197</v>
      </c>
      <c r="B805" s="75"/>
      <c r="C805" s="94" t="str">
        <f t="shared" si="84"/>
        <v/>
      </c>
      <c r="D805" t="str">
        <f t="shared" si="90"/>
        <v/>
      </c>
      <c r="E805" s="81" t="s">
        <v>5160</v>
      </c>
      <c r="I805" s="75"/>
      <c r="J805" t="str">
        <f t="shared" si="85"/>
        <v/>
      </c>
      <c r="K805" s="4">
        <v>5.0999999999999996</v>
      </c>
      <c r="L805" s="3">
        <f t="shared" si="86"/>
        <v>5.3549999999999995</v>
      </c>
      <c r="M805" s="83" t="s">
        <v>5795</v>
      </c>
      <c r="N805" s="3">
        <f t="shared" si="87"/>
        <v>16.950000000000003</v>
      </c>
      <c r="O805" s="21">
        <v>2.7831018518518521E-3</v>
      </c>
      <c r="P805" s="21">
        <f t="shared" si="88"/>
        <v>2.9295808966861604E-3</v>
      </c>
      <c r="Q805" s="20">
        <v>1.2650462962962962E-3</v>
      </c>
      <c r="R805" s="20">
        <f t="shared" si="89"/>
        <v>9.8673611111111097E-4</v>
      </c>
      <c r="S805" s="76" t="s">
        <v>13</v>
      </c>
    </row>
    <row r="806" spans="1:19" x14ac:dyDescent="0.3">
      <c r="A806" s="79">
        <v>196</v>
      </c>
      <c r="B806" s="76" t="s">
        <v>5152</v>
      </c>
      <c r="C806" s="94">
        <f t="shared" si="84"/>
        <v>10.74</v>
      </c>
      <c r="D806">
        <f t="shared" si="90"/>
        <v>9.18</v>
      </c>
      <c r="E806" s="81">
        <v>9.18</v>
      </c>
      <c r="I806" s="75"/>
      <c r="J806" t="str">
        <f t="shared" si="85"/>
        <v/>
      </c>
      <c r="K806" s="4">
        <v>5.08</v>
      </c>
      <c r="L806" s="3">
        <f t="shared" si="86"/>
        <v>5.3339999999999996</v>
      </c>
      <c r="M806" s="83" t="s">
        <v>4261</v>
      </c>
      <c r="N806" s="3">
        <f t="shared" si="87"/>
        <v>16.897500000000001</v>
      </c>
      <c r="O806" s="21">
        <v>2.7851851851851852E-3</v>
      </c>
      <c r="P806" s="21">
        <f t="shared" si="88"/>
        <v>2.9317738791423006E-3</v>
      </c>
      <c r="Q806" s="20">
        <v>1.265993265993266E-3</v>
      </c>
      <c r="R806" s="20">
        <f t="shared" si="89"/>
        <v>9.8747474747474737E-4</v>
      </c>
      <c r="S806" s="76" t="s">
        <v>17</v>
      </c>
    </row>
    <row r="807" spans="1:19" x14ac:dyDescent="0.3">
      <c r="A807" s="79">
        <v>195</v>
      </c>
      <c r="B807" s="76" t="s">
        <v>3553</v>
      </c>
      <c r="C807" s="94">
        <f t="shared" si="84"/>
        <v>10.75</v>
      </c>
      <c r="D807">
        <f t="shared" si="90"/>
        <v>9.19</v>
      </c>
      <c r="E807" s="81">
        <v>9.19</v>
      </c>
      <c r="I807" s="75"/>
      <c r="J807" t="str">
        <f t="shared" si="85"/>
        <v/>
      </c>
      <c r="K807" s="4">
        <v>5.07</v>
      </c>
      <c r="L807" s="3">
        <f t="shared" si="86"/>
        <v>5.3235000000000001</v>
      </c>
      <c r="M807" s="83" t="s">
        <v>4224</v>
      </c>
      <c r="N807" s="3">
        <f t="shared" si="87"/>
        <v>16.837499999999999</v>
      </c>
      <c r="O807" s="21">
        <v>2.7872685185185188E-3</v>
      </c>
      <c r="P807" s="21">
        <f t="shared" si="88"/>
        <v>2.9339668615984411E-3</v>
      </c>
      <c r="Q807" s="20">
        <v>1.2669402356902358E-3</v>
      </c>
      <c r="R807" s="20">
        <f t="shared" si="89"/>
        <v>9.8821338383838398E-4</v>
      </c>
      <c r="S807" s="75"/>
    </row>
    <row r="808" spans="1:19" x14ac:dyDescent="0.3">
      <c r="A808" s="79">
        <v>194</v>
      </c>
      <c r="B808" s="75"/>
      <c r="C808" s="94" t="str">
        <f t="shared" si="84"/>
        <v/>
      </c>
      <c r="D808" t="str">
        <f t="shared" si="90"/>
        <v/>
      </c>
      <c r="E808" s="81" t="s">
        <v>5160</v>
      </c>
      <c r="I808" s="83" t="s">
        <v>1659</v>
      </c>
      <c r="J808">
        <f t="shared" si="85"/>
        <v>0.86515000000000009</v>
      </c>
      <c r="K808" s="4">
        <v>5.05</v>
      </c>
      <c r="L808" s="3">
        <f t="shared" si="86"/>
        <v>5.3025000000000002</v>
      </c>
      <c r="M808" s="83" t="s">
        <v>5796</v>
      </c>
      <c r="N808" s="3">
        <f t="shared" si="87"/>
        <v>16.785</v>
      </c>
      <c r="O808" s="21">
        <v>2.7893518518518519E-3</v>
      </c>
      <c r="P808" s="21">
        <f t="shared" si="88"/>
        <v>2.9361598440545813E-3</v>
      </c>
      <c r="Q808" s="20">
        <v>1.2678872053872054E-3</v>
      </c>
      <c r="R808" s="20">
        <f t="shared" si="89"/>
        <v>9.8895202020202015E-4</v>
      </c>
      <c r="S808" s="75"/>
    </row>
    <row r="809" spans="1:19" x14ac:dyDescent="0.3">
      <c r="A809" s="79">
        <v>193</v>
      </c>
      <c r="B809" s="76" t="s">
        <v>3549</v>
      </c>
      <c r="C809" s="94">
        <f t="shared" si="84"/>
        <v>10.76</v>
      </c>
      <c r="D809">
        <f t="shared" si="90"/>
        <v>9.1999999999999993</v>
      </c>
      <c r="E809" s="81">
        <v>9.1999999999999993</v>
      </c>
      <c r="I809" s="75"/>
      <c r="J809" t="str">
        <f t="shared" si="85"/>
        <v/>
      </c>
      <c r="K809" s="4">
        <v>5.03</v>
      </c>
      <c r="L809" s="3">
        <f t="shared" si="86"/>
        <v>5.2815000000000003</v>
      </c>
      <c r="M809" s="83" t="s">
        <v>4277</v>
      </c>
      <c r="N809" s="3">
        <f t="shared" si="87"/>
        <v>16.732499999999998</v>
      </c>
      <c r="O809" s="21">
        <v>2.7914351851851854E-3</v>
      </c>
      <c r="P809" s="21">
        <f t="shared" si="88"/>
        <v>2.9383528265107218E-3</v>
      </c>
      <c r="Q809" s="20">
        <v>1.2688341750841752E-3</v>
      </c>
      <c r="R809" s="20">
        <f t="shared" si="89"/>
        <v>9.8969065656565654E-4</v>
      </c>
      <c r="S809" s="76" t="s">
        <v>20</v>
      </c>
    </row>
    <row r="810" spans="1:19" x14ac:dyDescent="0.3">
      <c r="A810" s="79">
        <v>192</v>
      </c>
      <c r="B810" s="76" t="s">
        <v>4785</v>
      </c>
      <c r="C810" s="94">
        <f t="shared" si="84"/>
        <v>10.77</v>
      </c>
      <c r="D810">
        <f t="shared" si="90"/>
        <v>9.2099999999999991</v>
      </c>
      <c r="E810" s="81">
        <v>9.2099999999999991</v>
      </c>
      <c r="I810" s="75"/>
      <c r="J810" t="str">
        <f t="shared" si="85"/>
        <v/>
      </c>
      <c r="K810" s="4">
        <v>5.01</v>
      </c>
      <c r="L810" s="3">
        <f t="shared" si="86"/>
        <v>5.2604999999999995</v>
      </c>
      <c r="M810" s="83" t="s">
        <v>5797</v>
      </c>
      <c r="N810" s="3">
        <f t="shared" si="87"/>
        <v>16.672499999999999</v>
      </c>
      <c r="O810" s="21">
        <v>2.7935185185185185E-3</v>
      </c>
      <c r="P810" s="21">
        <f t="shared" si="88"/>
        <v>2.940545808966862E-3</v>
      </c>
      <c r="Q810" s="20">
        <v>1.2697811447811447E-3</v>
      </c>
      <c r="R810" s="20">
        <f t="shared" si="89"/>
        <v>9.9042929292929272E-4</v>
      </c>
      <c r="S810" s="76" t="s">
        <v>23</v>
      </c>
    </row>
    <row r="811" spans="1:19" x14ac:dyDescent="0.3">
      <c r="A811" s="79">
        <v>191</v>
      </c>
      <c r="B811" s="75"/>
      <c r="C811" s="94" t="str">
        <f t="shared" si="84"/>
        <v/>
      </c>
      <c r="D811" t="str">
        <f t="shared" si="90"/>
        <v/>
      </c>
      <c r="E811" s="81" t="s">
        <v>5160</v>
      </c>
      <c r="I811" s="75"/>
      <c r="J811" t="str">
        <f t="shared" si="85"/>
        <v/>
      </c>
      <c r="K811" s="4">
        <v>5</v>
      </c>
      <c r="L811" s="3">
        <f t="shared" si="86"/>
        <v>5.25</v>
      </c>
      <c r="M811" s="83" t="s">
        <v>5798</v>
      </c>
      <c r="N811" s="3">
        <f t="shared" si="87"/>
        <v>16.62</v>
      </c>
      <c r="O811" s="21">
        <v>2.7956018518518521E-3</v>
      </c>
      <c r="P811" s="21">
        <f t="shared" si="88"/>
        <v>2.9427387914230025E-3</v>
      </c>
      <c r="Q811" s="20">
        <v>1.2707281144781145E-3</v>
      </c>
      <c r="R811" s="20">
        <f t="shared" si="89"/>
        <v>9.9116792929292933E-4</v>
      </c>
      <c r="S811" s="75"/>
    </row>
    <row r="812" spans="1:19" x14ac:dyDescent="0.3">
      <c r="A812" s="79">
        <v>190</v>
      </c>
      <c r="B812" s="76" t="s">
        <v>3545</v>
      </c>
      <c r="C812" s="94">
        <f t="shared" si="84"/>
        <v>10.78</v>
      </c>
      <c r="D812">
        <f t="shared" si="90"/>
        <v>9.2200000000000006</v>
      </c>
      <c r="E812" s="81">
        <v>9.2200000000000006</v>
      </c>
      <c r="I812" s="75"/>
      <c r="J812" t="str">
        <f t="shared" si="85"/>
        <v/>
      </c>
      <c r="K812" s="4">
        <v>4.9800000000000004</v>
      </c>
      <c r="L812" s="3">
        <f t="shared" si="86"/>
        <v>5.2290000000000001</v>
      </c>
      <c r="M812" s="83" t="s">
        <v>4290</v>
      </c>
      <c r="N812" s="3">
        <f t="shared" si="87"/>
        <v>16.567499999999999</v>
      </c>
      <c r="O812" s="21">
        <v>2.7976851851851852E-3</v>
      </c>
      <c r="P812" s="21">
        <f t="shared" si="88"/>
        <v>2.9449317738791422E-3</v>
      </c>
      <c r="Q812" s="20">
        <v>1.2716750841750841E-3</v>
      </c>
      <c r="R812" s="20">
        <f t="shared" si="89"/>
        <v>9.9190656565656572E-4</v>
      </c>
      <c r="S812" s="76" t="s">
        <v>26</v>
      </c>
    </row>
    <row r="813" spans="1:19" x14ac:dyDescent="0.3">
      <c r="A813" s="79">
        <v>189</v>
      </c>
      <c r="B813" s="76" t="s">
        <v>4788</v>
      </c>
      <c r="C813" s="94">
        <f t="shared" si="84"/>
        <v>10.79</v>
      </c>
      <c r="D813">
        <f t="shared" si="90"/>
        <v>9.23</v>
      </c>
      <c r="E813" s="81">
        <v>9.23</v>
      </c>
      <c r="I813" s="75"/>
      <c r="J813" t="str">
        <f t="shared" si="85"/>
        <v/>
      </c>
      <c r="K813" s="4">
        <v>4.96</v>
      </c>
      <c r="L813" s="3">
        <f t="shared" si="86"/>
        <v>5.2080000000000002</v>
      </c>
      <c r="M813" s="83" t="s">
        <v>5799</v>
      </c>
      <c r="N813" s="3">
        <f t="shared" si="87"/>
        <v>16.5075</v>
      </c>
      <c r="O813" s="21">
        <v>2.7997685185185187E-3</v>
      </c>
      <c r="P813" s="21">
        <f t="shared" si="88"/>
        <v>2.9471247563352828E-3</v>
      </c>
      <c r="Q813" s="20">
        <v>1.2726220538720539E-3</v>
      </c>
      <c r="R813" s="20">
        <f t="shared" si="89"/>
        <v>9.9264520202020212E-4</v>
      </c>
      <c r="S813" s="75"/>
    </row>
    <row r="814" spans="1:19" x14ac:dyDescent="0.3">
      <c r="A814" s="79">
        <v>188</v>
      </c>
      <c r="B814" s="75"/>
      <c r="C814" s="94" t="str">
        <f t="shared" si="84"/>
        <v/>
      </c>
      <c r="D814" t="str">
        <f t="shared" si="90"/>
        <v/>
      </c>
      <c r="E814" s="81" t="s">
        <v>5160</v>
      </c>
      <c r="I814" s="83" t="s">
        <v>1675</v>
      </c>
      <c r="J814">
        <f t="shared" si="85"/>
        <v>0.85799999999999998</v>
      </c>
      <c r="K814" s="4">
        <v>4.9400000000000004</v>
      </c>
      <c r="L814" s="3">
        <f t="shared" si="86"/>
        <v>5.1870000000000003</v>
      </c>
      <c r="M814" s="83" t="s">
        <v>5800</v>
      </c>
      <c r="N814" s="3">
        <f t="shared" si="87"/>
        <v>16.455000000000002</v>
      </c>
      <c r="O814" s="21">
        <v>2.8019675925925924E-3</v>
      </c>
      <c r="P814" s="21">
        <f t="shared" si="88"/>
        <v>2.9494395711500976E-3</v>
      </c>
      <c r="Q814" s="20">
        <v>1.2736216329966329E-3</v>
      </c>
      <c r="R814" s="20">
        <f t="shared" si="89"/>
        <v>9.934248737373736E-4</v>
      </c>
      <c r="S814" s="76" t="s">
        <v>28</v>
      </c>
    </row>
    <row r="815" spans="1:19" x14ac:dyDescent="0.3">
      <c r="A815" s="79">
        <v>187</v>
      </c>
      <c r="B815" s="76" t="s">
        <v>3541</v>
      </c>
      <c r="C815" s="94">
        <f t="shared" si="84"/>
        <v>10.8</v>
      </c>
      <c r="D815">
        <f t="shared" si="90"/>
        <v>9.24</v>
      </c>
      <c r="E815" s="81">
        <v>9.24</v>
      </c>
      <c r="I815" s="75"/>
      <c r="J815" t="str">
        <f t="shared" si="85"/>
        <v/>
      </c>
      <c r="K815" s="4">
        <v>4.93</v>
      </c>
      <c r="L815" s="3">
        <f t="shared" si="86"/>
        <v>5.1764999999999999</v>
      </c>
      <c r="M815" s="83" t="s">
        <v>4304</v>
      </c>
      <c r="N815" s="3">
        <f t="shared" si="87"/>
        <v>16.4025</v>
      </c>
      <c r="O815" s="21">
        <v>2.804050925925926E-3</v>
      </c>
      <c r="P815" s="21">
        <f t="shared" si="88"/>
        <v>2.9516325536062381E-3</v>
      </c>
      <c r="Q815" s="20">
        <v>1.2745686026936027E-3</v>
      </c>
      <c r="R815" s="20">
        <f t="shared" si="89"/>
        <v>9.9416351010100999E-4</v>
      </c>
      <c r="S815" s="75"/>
    </row>
    <row r="816" spans="1:19" x14ac:dyDescent="0.3">
      <c r="A816" s="79">
        <v>186</v>
      </c>
      <c r="B816" s="76" t="s">
        <v>3537</v>
      </c>
      <c r="C816" s="94">
        <f t="shared" si="84"/>
        <v>10.82</v>
      </c>
      <c r="D816">
        <f t="shared" si="90"/>
        <v>9.25</v>
      </c>
      <c r="E816" s="81">
        <v>9.25</v>
      </c>
      <c r="I816" s="75"/>
      <c r="J816" t="str">
        <f t="shared" si="85"/>
        <v/>
      </c>
      <c r="K816" s="4">
        <v>4.91</v>
      </c>
      <c r="L816" s="3">
        <f t="shared" si="86"/>
        <v>5.1555</v>
      </c>
      <c r="M816" s="83" t="s">
        <v>5801</v>
      </c>
      <c r="N816" s="3">
        <f t="shared" si="87"/>
        <v>16.342500000000001</v>
      </c>
      <c r="O816" s="21">
        <v>2.8061342592592591E-3</v>
      </c>
      <c r="P816" s="21">
        <f t="shared" si="88"/>
        <v>2.9538255360623783E-3</v>
      </c>
      <c r="Q816" s="20">
        <v>1.2755155723905723E-3</v>
      </c>
      <c r="R816" s="20">
        <f t="shared" si="89"/>
        <v>9.9490214646464638E-4</v>
      </c>
      <c r="S816" s="76" t="s">
        <v>32</v>
      </c>
    </row>
    <row r="817" spans="1:19" x14ac:dyDescent="0.3">
      <c r="A817" s="79">
        <v>185</v>
      </c>
      <c r="B817" s="75"/>
      <c r="C817" s="94" t="str">
        <f t="shared" si="84"/>
        <v/>
      </c>
      <c r="D817" t="str">
        <f t="shared" si="90"/>
        <v/>
      </c>
      <c r="E817" s="81" t="s">
        <v>5160</v>
      </c>
      <c r="I817" s="75"/>
      <c r="J817" t="str">
        <f t="shared" si="85"/>
        <v/>
      </c>
      <c r="K817" s="4">
        <v>4.8899999999999997</v>
      </c>
      <c r="L817" s="3">
        <f t="shared" si="86"/>
        <v>5.1345000000000001</v>
      </c>
      <c r="M817" s="83" t="s">
        <v>5802</v>
      </c>
      <c r="N817" s="3">
        <f t="shared" si="87"/>
        <v>16.29</v>
      </c>
      <c r="O817" s="21">
        <v>2.8082175925925926E-3</v>
      </c>
      <c r="P817" s="21">
        <f t="shared" si="88"/>
        <v>2.9560185185185188E-3</v>
      </c>
      <c r="Q817" s="20">
        <v>1.2764625420875421E-3</v>
      </c>
      <c r="R817" s="20">
        <f t="shared" si="89"/>
        <v>9.9564078282828278E-4</v>
      </c>
      <c r="S817" s="76" t="s">
        <v>35</v>
      </c>
    </row>
    <row r="818" spans="1:19" x14ac:dyDescent="0.3">
      <c r="A818" s="79">
        <v>184</v>
      </c>
      <c r="B818" s="76" t="s">
        <v>5153</v>
      </c>
      <c r="C818" s="94">
        <f t="shared" si="84"/>
        <v>10.83</v>
      </c>
      <c r="D818">
        <f t="shared" si="90"/>
        <v>9.26</v>
      </c>
      <c r="E818" s="81">
        <v>9.26</v>
      </c>
      <c r="I818" s="75"/>
      <c r="J818" t="str">
        <f t="shared" si="85"/>
        <v/>
      </c>
      <c r="K818" s="4">
        <v>4.87</v>
      </c>
      <c r="L818" s="3">
        <f t="shared" si="86"/>
        <v>5.1135000000000002</v>
      </c>
      <c r="M818" s="83" t="s">
        <v>5803</v>
      </c>
      <c r="N818" s="3">
        <f t="shared" si="87"/>
        <v>16.23</v>
      </c>
      <c r="O818" s="21">
        <v>2.8104166666666668E-3</v>
      </c>
      <c r="P818" s="21">
        <f t="shared" si="88"/>
        <v>2.9583333333333336E-3</v>
      </c>
      <c r="Q818" s="20">
        <v>1.2774621212121211E-3</v>
      </c>
      <c r="R818" s="20">
        <f t="shared" si="89"/>
        <v>9.9642045454545448E-4</v>
      </c>
      <c r="S818" s="75"/>
    </row>
    <row r="819" spans="1:19" x14ac:dyDescent="0.3">
      <c r="A819" s="79">
        <v>183</v>
      </c>
      <c r="B819" s="75"/>
      <c r="C819" s="94" t="str">
        <f t="shared" si="84"/>
        <v/>
      </c>
      <c r="D819" t="str">
        <f t="shared" si="90"/>
        <v/>
      </c>
      <c r="E819" s="81" t="s">
        <v>5160</v>
      </c>
      <c r="I819" s="75"/>
      <c r="J819" t="str">
        <f t="shared" si="85"/>
        <v/>
      </c>
      <c r="K819" s="4">
        <v>4.8600000000000003</v>
      </c>
      <c r="L819" s="3">
        <f t="shared" si="86"/>
        <v>5.1030000000000006</v>
      </c>
      <c r="M819" s="83" t="s">
        <v>5804</v>
      </c>
      <c r="N819" s="3">
        <f t="shared" si="87"/>
        <v>16.177500000000002</v>
      </c>
      <c r="O819" s="21">
        <v>2.8124999999999999E-3</v>
      </c>
      <c r="P819" s="21">
        <f t="shared" si="88"/>
        <v>2.9605263157894738E-3</v>
      </c>
      <c r="Q819" s="20">
        <v>1.2784090909090907E-3</v>
      </c>
      <c r="R819" s="20">
        <f t="shared" si="89"/>
        <v>9.9715909090909065E-4</v>
      </c>
      <c r="S819" s="76" t="s">
        <v>37</v>
      </c>
    </row>
    <row r="820" spans="1:19" x14ac:dyDescent="0.3">
      <c r="A820" s="79">
        <v>182</v>
      </c>
      <c r="B820" s="76" t="s">
        <v>3533</v>
      </c>
      <c r="C820" s="94">
        <f t="shared" si="84"/>
        <v>10.84</v>
      </c>
      <c r="D820">
        <f t="shared" si="90"/>
        <v>9.27</v>
      </c>
      <c r="E820" s="81">
        <v>9.27</v>
      </c>
      <c r="I820" s="83" t="s">
        <v>1692</v>
      </c>
      <c r="J820">
        <f t="shared" si="85"/>
        <v>0.85085</v>
      </c>
      <c r="K820" s="4">
        <v>4.84</v>
      </c>
      <c r="L820" s="3">
        <f t="shared" si="86"/>
        <v>5.0819999999999999</v>
      </c>
      <c r="M820" s="83" t="s">
        <v>5805</v>
      </c>
      <c r="N820" s="3">
        <f t="shared" si="87"/>
        <v>16.125</v>
      </c>
      <c r="O820" s="21">
        <v>2.8146990740740741E-3</v>
      </c>
      <c r="P820" s="21">
        <f t="shared" si="88"/>
        <v>2.9628411306042886E-3</v>
      </c>
      <c r="Q820" s="20">
        <v>1.2794086700336699E-3</v>
      </c>
      <c r="R820" s="20">
        <f t="shared" si="89"/>
        <v>9.9793876262626257E-4</v>
      </c>
      <c r="S820" s="75"/>
    </row>
    <row r="821" spans="1:19" x14ac:dyDescent="0.3">
      <c r="A821" s="79">
        <v>181</v>
      </c>
      <c r="B821" s="76" t="s">
        <v>3529</v>
      </c>
      <c r="C821" s="94">
        <f t="shared" si="84"/>
        <v>10.85</v>
      </c>
      <c r="D821">
        <f t="shared" si="90"/>
        <v>9.2799999999999994</v>
      </c>
      <c r="E821" s="81">
        <v>9.2799999999999994</v>
      </c>
      <c r="I821" s="75"/>
      <c r="J821" t="str">
        <f t="shared" si="85"/>
        <v/>
      </c>
      <c r="K821" s="4">
        <v>4.82</v>
      </c>
      <c r="L821" s="3">
        <f t="shared" si="86"/>
        <v>5.0609999999999999</v>
      </c>
      <c r="M821" s="83" t="s">
        <v>5806</v>
      </c>
      <c r="N821" s="3">
        <f t="shared" si="87"/>
        <v>16.065000000000001</v>
      </c>
      <c r="O821" s="21">
        <v>2.8167824074074072E-3</v>
      </c>
      <c r="P821" s="21">
        <f t="shared" si="88"/>
        <v>2.9650341130604287E-3</v>
      </c>
      <c r="Q821" s="20">
        <v>1.2803556397306395E-3</v>
      </c>
      <c r="R821" s="20">
        <f t="shared" si="89"/>
        <v>9.9867739898989874E-4</v>
      </c>
      <c r="S821" s="76" t="s">
        <v>40</v>
      </c>
    </row>
    <row r="822" spans="1:19" x14ac:dyDescent="0.3">
      <c r="A822" s="79">
        <v>180</v>
      </c>
      <c r="B822" s="76" t="s">
        <v>4784</v>
      </c>
      <c r="C822" s="94">
        <f t="shared" si="84"/>
        <v>10.86</v>
      </c>
      <c r="D822">
        <f t="shared" si="90"/>
        <v>9.2899999999999991</v>
      </c>
      <c r="E822" s="81">
        <v>9.2899999999999991</v>
      </c>
      <c r="I822" s="75"/>
      <c r="J822" t="str">
        <f t="shared" si="85"/>
        <v/>
      </c>
      <c r="K822" s="4">
        <v>4.8</v>
      </c>
      <c r="L822" s="3">
        <f t="shared" si="86"/>
        <v>5.04</v>
      </c>
      <c r="M822" s="83" t="s">
        <v>5807</v>
      </c>
      <c r="N822" s="3">
        <f t="shared" si="87"/>
        <v>16.012500000000003</v>
      </c>
      <c r="O822" s="21">
        <v>2.8189814814814813E-3</v>
      </c>
      <c r="P822" s="21">
        <f t="shared" si="88"/>
        <v>2.9673489278752435E-3</v>
      </c>
      <c r="Q822" s="20">
        <v>1.2813552188552188E-3</v>
      </c>
      <c r="R822" s="20">
        <f t="shared" si="89"/>
        <v>9.9945707070707044E-4</v>
      </c>
      <c r="S822" s="75"/>
    </row>
    <row r="823" spans="1:19" x14ac:dyDescent="0.3">
      <c r="A823" s="79">
        <v>179</v>
      </c>
      <c r="B823" s="75"/>
      <c r="C823" s="94" t="str">
        <f t="shared" si="84"/>
        <v/>
      </c>
      <c r="D823" t="str">
        <f t="shared" si="90"/>
        <v/>
      </c>
      <c r="E823" s="81" t="s">
        <v>5160</v>
      </c>
      <c r="I823" s="75"/>
      <c r="J823" t="str">
        <f t="shared" si="85"/>
        <v/>
      </c>
      <c r="K823" s="4">
        <v>4.79</v>
      </c>
      <c r="L823" s="3">
        <f t="shared" si="86"/>
        <v>5.0294999999999996</v>
      </c>
      <c r="M823" s="83" t="s">
        <v>5808</v>
      </c>
      <c r="N823" s="3">
        <f t="shared" si="87"/>
        <v>15.96</v>
      </c>
      <c r="O823" s="21">
        <v>2.8210648148148149E-3</v>
      </c>
      <c r="P823" s="21">
        <f t="shared" si="88"/>
        <v>2.9695419103313841E-3</v>
      </c>
      <c r="Q823" s="20">
        <v>1.2823021885521885E-3</v>
      </c>
      <c r="R823" s="20">
        <f t="shared" si="89"/>
        <v>1.0001957070707071E-3</v>
      </c>
      <c r="S823" s="76" t="s">
        <v>43</v>
      </c>
    </row>
    <row r="824" spans="1:19" x14ac:dyDescent="0.3">
      <c r="A824" s="79">
        <v>178</v>
      </c>
      <c r="B824" s="76" t="s">
        <v>3525</v>
      </c>
      <c r="C824" s="94">
        <f t="shared" si="84"/>
        <v>10.87</v>
      </c>
      <c r="D824">
        <f t="shared" si="90"/>
        <v>9.2999999999999989</v>
      </c>
      <c r="E824" s="81">
        <v>9.2999999999999989</v>
      </c>
      <c r="I824" s="75"/>
      <c r="J824" t="str">
        <f t="shared" si="85"/>
        <v/>
      </c>
      <c r="K824" s="4">
        <v>4.7699999999999996</v>
      </c>
      <c r="L824" s="3">
        <f t="shared" si="86"/>
        <v>5.0084999999999997</v>
      </c>
      <c r="M824" s="83" t="s">
        <v>5809</v>
      </c>
      <c r="N824" s="3">
        <f t="shared" si="87"/>
        <v>15.899999999999999</v>
      </c>
      <c r="O824" s="21">
        <v>2.8232638888888886E-3</v>
      </c>
      <c r="P824" s="21">
        <f t="shared" si="88"/>
        <v>2.9718567251461989E-3</v>
      </c>
      <c r="Q824" s="20">
        <v>1.2833017676767674E-3</v>
      </c>
      <c r="R824" s="20">
        <f t="shared" si="89"/>
        <v>1.0009753787878785E-3</v>
      </c>
      <c r="S824" s="75"/>
    </row>
    <row r="825" spans="1:19" x14ac:dyDescent="0.3">
      <c r="A825" s="79">
        <v>177</v>
      </c>
      <c r="B825" s="76" t="s">
        <v>3521</v>
      </c>
      <c r="C825" s="94">
        <f t="shared" si="84"/>
        <v>10.879999999999999</v>
      </c>
      <c r="D825">
        <f t="shared" si="90"/>
        <v>9.31</v>
      </c>
      <c r="E825" s="81">
        <v>9.31</v>
      </c>
      <c r="I825" s="75"/>
      <c r="J825" t="str">
        <f t="shared" si="85"/>
        <v/>
      </c>
      <c r="K825" s="4">
        <v>4.75</v>
      </c>
      <c r="L825" s="3">
        <f t="shared" si="86"/>
        <v>4.9874999999999998</v>
      </c>
      <c r="M825" s="83" t="s">
        <v>5810</v>
      </c>
      <c r="N825" s="3">
        <f t="shared" si="87"/>
        <v>15.8475</v>
      </c>
      <c r="O825" s="21">
        <v>2.8254629629629632E-3</v>
      </c>
      <c r="P825" s="21">
        <f t="shared" si="88"/>
        <v>2.9741715399610141E-3</v>
      </c>
      <c r="Q825" s="20">
        <v>1.2843013468013468E-3</v>
      </c>
      <c r="R825" s="20">
        <f t="shared" si="89"/>
        <v>1.0017550505050505E-3</v>
      </c>
      <c r="S825" s="75"/>
    </row>
    <row r="826" spans="1:19" x14ac:dyDescent="0.3">
      <c r="A826" s="79">
        <v>176</v>
      </c>
      <c r="B826" s="75"/>
      <c r="C826" s="94" t="str">
        <f t="shared" si="84"/>
        <v/>
      </c>
      <c r="D826" t="str">
        <f t="shared" si="90"/>
        <v/>
      </c>
      <c r="E826" s="81" t="s">
        <v>5160</v>
      </c>
      <c r="I826" s="83" t="s">
        <v>1709</v>
      </c>
      <c r="J826">
        <f t="shared" si="85"/>
        <v>0.84370000000000001</v>
      </c>
      <c r="K826" s="4">
        <v>4.7300000000000004</v>
      </c>
      <c r="L826" s="3">
        <f t="shared" si="86"/>
        <v>4.9665000000000008</v>
      </c>
      <c r="M826" s="83" t="s">
        <v>5811</v>
      </c>
      <c r="N826" s="3">
        <f t="shared" si="87"/>
        <v>15.787500000000001</v>
      </c>
      <c r="O826" s="21">
        <v>2.8276620370370374E-3</v>
      </c>
      <c r="P826" s="21">
        <f t="shared" si="88"/>
        <v>2.9764863547758289E-3</v>
      </c>
      <c r="Q826" s="20">
        <v>1.2853009259259261E-3</v>
      </c>
      <c r="R826" s="20">
        <f t="shared" si="89"/>
        <v>1.0025347222222224E-3</v>
      </c>
      <c r="S826" s="76" t="s">
        <v>45</v>
      </c>
    </row>
    <row r="827" spans="1:19" x14ac:dyDescent="0.3">
      <c r="A827" s="79">
        <v>175</v>
      </c>
      <c r="B827" s="76" t="s">
        <v>4778</v>
      </c>
      <c r="C827" s="94">
        <f t="shared" si="84"/>
        <v>10.89</v>
      </c>
      <c r="D827">
        <f t="shared" si="90"/>
        <v>9.31</v>
      </c>
      <c r="E827" s="81">
        <v>9.31</v>
      </c>
      <c r="I827" s="75"/>
      <c r="J827" t="str">
        <f t="shared" si="85"/>
        <v/>
      </c>
      <c r="K827" s="4">
        <v>4.72</v>
      </c>
      <c r="L827" s="3">
        <f t="shared" si="86"/>
        <v>4.9559999999999995</v>
      </c>
      <c r="M827" s="83" t="s">
        <v>5812</v>
      </c>
      <c r="N827" s="3">
        <f t="shared" si="87"/>
        <v>15.734999999999999</v>
      </c>
      <c r="O827" s="21">
        <v>2.8297453703703705E-3</v>
      </c>
      <c r="P827" s="21">
        <f t="shared" si="88"/>
        <v>2.978679337231969E-3</v>
      </c>
      <c r="Q827" s="20">
        <v>1.2862478956228956E-3</v>
      </c>
      <c r="R827" s="20">
        <f t="shared" si="89"/>
        <v>1.0032733585858585E-3</v>
      </c>
      <c r="S827" s="76" t="s">
        <v>48</v>
      </c>
    </row>
    <row r="828" spans="1:19" x14ac:dyDescent="0.3">
      <c r="A828" s="79">
        <v>174</v>
      </c>
      <c r="B828" s="76" t="s">
        <v>3517</v>
      </c>
      <c r="C828" s="94">
        <f t="shared" si="84"/>
        <v>10.9</v>
      </c>
      <c r="D828">
        <f t="shared" si="90"/>
        <v>9.32</v>
      </c>
      <c r="E828" s="81">
        <v>9.32</v>
      </c>
      <c r="I828" s="75"/>
      <c r="J828" t="str">
        <f t="shared" si="85"/>
        <v/>
      </c>
      <c r="K828" s="4">
        <v>4.7</v>
      </c>
      <c r="L828" s="3">
        <f t="shared" si="86"/>
        <v>4.9350000000000005</v>
      </c>
      <c r="M828" s="83" t="s">
        <v>5813</v>
      </c>
      <c r="N828" s="3">
        <f t="shared" si="87"/>
        <v>15.682500000000001</v>
      </c>
      <c r="O828" s="21">
        <v>2.8319444444444447E-3</v>
      </c>
      <c r="P828" s="21">
        <f t="shared" si="88"/>
        <v>2.9809941520467838E-3</v>
      </c>
      <c r="Q828" s="20">
        <v>1.2872474747474747E-3</v>
      </c>
      <c r="R828" s="20">
        <f t="shared" si="89"/>
        <v>1.0040530303030302E-3</v>
      </c>
      <c r="S828" s="75"/>
    </row>
    <row r="829" spans="1:19" x14ac:dyDescent="0.3">
      <c r="A829" s="79">
        <v>173</v>
      </c>
      <c r="B829" s="75"/>
      <c r="C829" s="94" t="str">
        <f t="shared" si="84"/>
        <v/>
      </c>
      <c r="D829" t="str">
        <f t="shared" si="90"/>
        <v/>
      </c>
      <c r="E829" s="81" t="s">
        <v>5160</v>
      </c>
      <c r="I829" s="75"/>
      <c r="J829" t="str">
        <f t="shared" si="85"/>
        <v/>
      </c>
      <c r="K829" s="4">
        <v>4.68</v>
      </c>
      <c r="L829" s="3">
        <f t="shared" si="86"/>
        <v>4.9139999999999997</v>
      </c>
      <c r="M829" s="83" t="s">
        <v>5814</v>
      </c>
      <c r="N829" s="3">
        <f t="shared" si="87"/>
        <v>15.622499999999999</v>
      </c>
      <c r="O829" s="21">
        <v>2.8341435185185188E-3</v>
      </c>
      <c r="P829" s="21">
        <f t="shared" si="88"/>
        <v>2.9833089668615991E-3</v>
      </c>
      <c r="Q829" s="20">
        <v>1.2882470538720539E-3</v>
      </c>
      <c r="R829" s="20">
        <f t="shared" si="89"/>
        <v>1.0048327020202019E-3</v>
      </c>
      <c r="S829" s="76" t="s">
        <v>51</v>
      </c>
    </row>
    <row r="830" spans="1:19" x14ac:dyDescent="0.3">
      <c r="A830" s="79">
        <v>172</v>
      </c>
      <c r="B830" s="76" t="s">
        <v>3513</v>
      </c>
      <c r="C830" s="94">
        <f t="shared" si="84"/>
        <v>10.92</v>
      </c>
      <c r="D830">
        <f t="shared" si="90"/>
        <v>9.33</v>
      </c>
      <c r="E830" s="81">
        <v>9.33</v>
      </c>
      <c r="I830" s="75"/>
      <c r="J830" t="str">
        <f t="shared" si="85"/>
        <v/>
      </c>
      <c r="K830" s="4">
        <v>4.66</v>
      </c>
      <c r="L830" s="3">
        <f t="shared" si="86"/>
        <v>4.8929999999999998</v>
      </c>
      <c r="M830" s="83" t="s">
        <v>4364</v>
      </c>
      <c r="N830" s="3">
        <f t="shared" si="87"/>
        <v>15.57</v>
      </c>
      <c r="O830" s="21">
        <v>2.836342592592593E-3</v>
      </c>
      <c r="P830" s="21">
        <f t="shared" si="88"/>
        <v>2.9856237816764139E-3</v>
      </c>
      <c r="Q830" s="20">
        <v>1.2892466329966332E-3</v>
      </c>
      <c r="R830" s="20">
        <f t="shared" si="89"/>
        <v>1.0056123737373739E-3</v>
      </c>
      <c r="S830" s="76" t="s">
        <v>54</v>
      </c>
    </row>
    <row r="831" spans="1:19" x14ac:dyDescent="0.3">
      <c r="A831" s="79">
        <v>171</v>
      </c>
      <c r="B831" s="76" t="s">
        <v>4781</v>
      </c>
      <c r="C831" s="94">
        <f t="shared" si="84"/>
        <v>10.93</v>
      </c>
      <c r="D831">
        <f t="shared" si="90"/>
        <v>9.34</v>
      </c>
      <c r="E831" s="81">
        <v>9.34</v>
      </c>
      <c r="I831" s="75"/>
      <c r="J831" t="str">
        <f t="shared" si="85"/>
        <v/>
      </c>
      <c r="K831" s="4">
        <v>4.6500000000000004</v>
      </c>
      <c r="L831" s="3">
        <f t="shared" si="86"/>
        <v>4.8825000000000003</v>
      </c>
      <c r="M831" s="83" t="s">
        <v>4332</v>
      </c>
      <c r="N831" s="3">
        <f t="shared" si="87"/>
        <v>15.51</v>
      </c>
      <c r="O831" s="21">
        <v>2.8385416666666667E-3</v>
      </c>
      <c r="P831" s="21">
        <f t="shared" si="88"/>
        <v>2.9879385964912283E-3</v>
      </c>
      <c r="Q831" s="20">
        <v>1.290246212121212E-3</v>
      </c>
      <c r="R831" s="20">
        <f t="shared" si="89"/>
        <v>1.0063920454545453E-3</v>
      </c>
      <c r="S831" s="75"/>
    </row>
    <row r="832" spans="1:19" x14ac:dyDescent="0.3">
      <c r="A832" s="79">
        <v>170</v>
      </c>
      <c r="B832" s="75"/>
      <c r="C832" s="94" t="str">
        <f t="shared" si="84"/>
        <v/>
      </c>
      <c r="D832" t="str">
        <f t="shared" si="90"/>
        <v/>
      </c>
      <c r="E832" s="81" t="s">
        <v>5160</v>
      </c>
      <c r="I832" s="83" t="s">
        <v>1726</v>
      </c>
      <c r="J832">
        <f t="shared" si="85"/>
        <v>0.8365499999999999</v>
      </c>
      <c r="K832" s="4">
        <v>4.63</v>
      </c>
      <c r="L832" s="3">
        <f t="shared" si="86"/>
        <v>4.8614999999999995</v>
      </c>
      <c r="M832" s="83" t="s">
        <v>5815</v>
      </c>
      <c r="N832" s="3">
        <f t="shared" si="87"/>
        <v>15.4575</v>
      </c>
      <c r="O832" s="21">
        <v>2.8407407407407409E-3</v>
      </c>
      <c r="P832" s="21">
        <f t="shared" si="88"/>
        <v>2.9902534113060431E-3</v>
      </c>
      <c r="Q832" s="20">
        <v>1.2912457912457912E-3</v>
      </c>
      <c r="R832" s="20">
        <f t="shared" si="89"/>
        <v>1.007171717171717E-3</v>
      </c>
      <c r="S832" s="75"/>
    </row>
    <row r="833" spans="1:19" x14ac:dyDescent="0.3">
      <c r="A833" s="79">
        <v>169</v>
      </c>
      <c r="B833" s="76" t="s">
        <v>3509</v>
      </c>
      <c r="C833" s="94">
        <f t="shared" si="84"/>
        <v>10.94</v>
      </c>
      <c r="D833">
        <f t="shared" si="90"/>
        <v>9.35</v>
      </c>
      <c r="E833" s="81">
        <v>9.35</v>
      </c>
      <c r="I833" s="75"/>
      <c r="J833" t="str">
        <f t="shared" si="85"/>
        <v/>
      </c>
      <c r="K833" s="4">
        <v>4.6100000000000003</v>
      </c>
      <c r="L833" s="3">
        <f t="shared" si="86"/>
        <v>4.8405000000000005</v>
      </c>
      <c r="M833" s="83" t="s">
        <v>2208</v>
      </c>
      <c r="N833" s="3">
        <f t="shared" si="87"/>
        <v>15.404999999999999</v>
      </c>
      <c r="O833" s="21">
        <v>2.8429398148148151E-3</v>
      </c>
      <c r="P833" s="21">
        <f t="shared" si="88"/>
        <v>2.9925682261208583E-3</v>
      </c>
      <c r="Q833" s="20">
        <v>1.2922453703703705E-3</v>
      </c>
      <c r="R833" s="20">
        <f t="shared" si="89"/>
        <v>1.007951388888889E-3</v>
      </c>
      <c r="S833" s="76" t="s">
        <v>57</v>
      </c>
    </row>
    <row r="834" spans="1:19" x14ac:dyDescent="0.3">
      <c r="A834" s="79">
        <v>168</v>
      </c>
      <c r="B834" s="76" t="s">
        <v>3505</v>
      </c>
      <c r="C834" s="94">
        <f t="shared" si="84"/>
        <v>10.95</v>
      </c>
      <c r="D834">
        <f t="shared" si="90"/>
        <v>9.36</v>
      </c>
      <c r="E834" s="81">
        <v>9.36</v>
      </c>
      <c r="I834" s="75"/>
      <c r="J834" t="str">
        <f t="shared" si="85"/>
        <v/>
      </c>
      <c r="K834" s="4">
        <v>4.59</v>
      </c>
      <c r="L834" s="3">
        <f t="shared" si="86"/>
        <v>4.8194999999999997</v>
      </c>
      <c r="M834" s="83" t="s">
        <v>5816</v>
      </c>
      <c r="N834" s="3">
        <f t="shared" si="87"/>
        <v>15.345000000000001</v>
      </c>
      <c r="O834" s="21">
        <v>2.8452546296296299E-3</v>
      </c>
      <c r="P834" s="21">
        <f t="shared" si="88"/>
        <v>2.9950048732943473E-3</v>
      </c>
      <c r="Q834" s="20">
        <v>1.293297558922559E-3</v>
      </c>
      <c r="R834" s="20">
        <f t="shared" si="89"/>
        <v>1.008772095959596E-3</v>
      </c>
      <c r="S834" s="76" t="s">
        <v>59</v>
      </c>
    </row>
    <row r="835" spans="1:19" x14ac:dyDescent="0.3">
      <c r="A835" s="79">
        <v>167</v>
      </c>
      <c r="B835" s="76" t="s">
        <v>4773</v>
      </c>
      <c r="C835" s="94">
        <f t="shared" ref="C835:C898" si="91">IF(B835="","",ROUNDUP(B835/0.9,2))</f>
        <v>10.959999999999999</v>
      </c>
      <c r="D835">
        <f t="shared" si="90"/>
        <v>9.3699999999999992</v>
      </c>
      <c r="E835" s="81">
        <v>9.3699999999999992</v>
      </c>
      <c r="I835" s="75"/>
      <c r="J835" t="str">
        <f t="shared" ref="J835:J898" si="92">IF(I835="","",I835-I835*0.285)</f>
        <v/>
      </c>
      <c r="K835" s="4">
        <v>4.58</v>
      </c>
      <c r="L835" s="3">
        <f t="shared" ref="L835:L898" si="93">IF(K835="","",K835+K835*0.05)</f>
        <v>4.8090000000000002</v>
      </c>
      <c r="M835" s="83" t="s">
        <v>2198</v>
      </c>
      <c r="N835" s="3">
        <f t="shared" ref="N835:N898" si="94">IF(M835="","",M835-M835*0.25)</f>
        <v>15.2925</v>
      </c>
      <c r="O835" s="21">
        <v>2.847453703703704E-3</v>
      </c>
      <c r="P835" s="21">
        <f t="shared" ref="P835:P898" si="95">O835/0.95</f>
        <v>2.9973196881091621E-3</v>
      </c>
      <c r="Q835" s="20">
        <v>1.2942971380471382E-3</v>
      </c>
      <c r="R835" s="20">
        <f t="shared" ref="R835:R898" si="96">(Q835/5)*3.9</f>
        <v>1.0095517676767677E-3</v>
      </c>
      <c r="S835" s="75"/>
    </row>
    <row r="836" spans="1:19" x14ac:dyDescent="0.3">
      <c r="A836" s="79">
        <v>166</v>
      </c>
      <c r="B836" s="75"/>
      <c r="C836" s="94" t="str">
        <f t="shared" si="91"/>
        <v/>
      </c>
      <c r="D836" t="str">
        <f t="shared" si="90"/>
        <v/>
      </c>
      <c r="E836" s="81" t="s">
        <v>5160</v>
      </c>
      <c r="I836" s="75"/>
      <c r="J836" t="str">
        <f t="shared" si="92"/>
        <v/>
      </c>
      <c r="K836" s="4">
        <v>4.5600000000000005</v>
      </c>
      <c r="L836" s="3">
        <f t="shared" si="93"/>
        <v>4.7880000000000003</v>
      </c>
      <c r="M836" s="83" t="s">
        <v>4355</v>
      </c>
      <c r="N836" s="3">
        <f t="shared" si="94"/>
        <v>15.232499999999998</v>
      </c>
      <c r="O836" s="21">
        <v>2.8496527777777778E-3</v>
      </c>
      <c r="P836" s="21">
        <f t="shared" si="95"/>
        <v>2.9996345029239769E-3</v>
      </c>
      <c r="Q836" s="20">
        <v>1.295296717171717E-3</v>
      </c>
      <c r="R836" s="20">
        <f t="shared" si="96"/>
        <v>1.0103314393939394E-3</v>
      </c>
      <c r="S836" s="75"/>
    </row>
    <row r="837" spans="1:19" x14ac:dyDescent="0.3">
      <c r="A837" s="79">
        <v>165</v>
      </c>
      <c r="B837" s="76" t="s">
        <v>3501</v>
      </c>
      <c r="C837" s="94">
        <f t="shared" si="91"/>
        <v>10.97</v>
      </c>
      <c r="D837">
        <f t="shared" ref="D837:D900" si="97">IF(B837="","",ROUNDUP(B837*0.95,2))</f>
        <v>9.379999999999999</v>
      </c>
      <c r="E837" s="81">
        <v>9.379999999999999</v>
      </c>
      <c r="I837" s="83" t="s">
        <v>1740</v>
      </c>
      <c r="J837">
        <f t="shared" si="92"/>
        <v>0.82939999999999992</v>
      </c>
      <c r="K837" s="4">
        <v>4.54</v>
      </c>
      <c r="L837" s="3">
        <f t="shared" si="93"/>
        <v>4.7670000000000003</v>
      </c>
      <c r="M837" s="83" t="s">
        <v>2188</v>
      </c>
      <c r="N837" s="3">
        <f t="shared" si="94"/>
        <v>15.18</v>
      </c>
      <c r="O837" s="21">
        <v>2.8518518518518519E-3</v>
      </c>
      <c r="P837" s="21">
        <f t="shared" si="95"/>
        <v>3.0019493177387917E-3</v>
      </c>
      <c r="Q837" s="20">
        <v>1.2962962962962963E-3</v>
      </c>
      <c r="R837" s="20">
        <f t="shared" si="96"/>
        <v>1.0111111111111111E-3</v>
      </c>
      <c r="S837" s="76" t="s">
        <v>63</v>
      </c>
    </row>
    <row r="838" spans="1:19" x14ac:dyDescent="0.3">
      <c r="A838" s="79">
        <v>164</v>
      </c>
      <c r="B838" s="76" t="s">
        <v>3497</v>
      </c>
      <c r="C838" s="94">
        <f t="shared" si="91"/>
        <v>10.98</v>
      </c>
      <c r="D838">
        <f t="shared" si="97"/>
        <v>9.39</v>
      </c>
      <c r="E838" s="81">
        <v>9.39</v>
      </c>
      <c r="I838" s="75"/>
      <c r="J838" t="str">
        <f t="shared" si="92"/>
        <v/>
      </c>
      <c r="K838" s="4">
        <v>4.5199999999999996</v>
      </c>
      <c r="L838" s="3">
        <f t="shared" si="93"/>
        <v>4.7459999999999996</v>
      </c>
      <c r="M838" s="83" t="s">
        <v>4956</v>
      </c>
      <c r="N838" s="3">
        <f t="shared" si="94"/>
        <v>15.127500000000001</v>
      </c>
      <c r="O838" s="21">
        <v>2.8541666666666667E-3</v>
      </c>
      <c r="P838" s="21">
        <f t="shared" si="95"/>
        <v>3.0043859649122808E-3</v>
      </c>
      <c r="Q838" s="20">
        <v>1.2973484848484847E-3</v>
      </c>
      <c r="R838" s="20">
        <f t="shared" si="96"/>
        <v>1.0119318181818181E-3</v>
      </c>
      <c r="S838" s="76" t="s">
        <v>66</v>
      </c>
    </row>
    <row r="839" spans="1:19" x14ac:dyDescent="0.3">
      <c r="A839" s="79">
        <v>163</v>
      </c>
      <c r="B839" s="76" t="s">
        <v>4777</v>
      </c>
      <c r="C839" s="94">
        <f t="shared" si="91"/>
        <v>10.99</v>
      </c>
      <c r="D839">
        <f t="shared" si="97"/>
        <v>9.4</v>
      </c>
      <c r="E839" s="81">
        <v>9.4</v>
      </c>
      <c r="I839" s="75"/>
      <c r="J839" t="str">
        <f t="shared" si="92"/>
        <v/>
      </c>
      <c r="K839" s="4">
        <v>4.51</v>
      </c>
      <c r="L839" s="3">
        <f t="shared" si="93"/>
        <v>4.7355</v>
      </c>
      <c r="M839" s="83" t="s">
        <v>4369</v>
      </c>
      <c r="N839" s="3">
        <f t="shared" si="94"/>
        <v>15.067499999999999</v>
      </c>
      <c r="O839" s="21">
        <v>2.8563657407407409E-3</v>
      </c>
      <c r="P839" s="21">
        <f t="shared" si="95"/>
        <v>3.006700779727096E-3</v>
      </c>
      <c r="Q839" s="20">
        <v>1.298348063973064E-3</v>
      </c>
      <c r="R839" s="20">
        <f t="shared" si="96"/>
        <v>1.01271148989899E-3</v>
      </c>
      <c r="S839" s="75"/>
    </row>
    <row r="840" spans="1:19" x14ac:dyDescent="0.3">
      <c r="A840" s="79">
        <v>162</v>
      </c>
      <c r="B840" s="75"/>
      <c r="C840" s="94" t="str">
        <f t="shared" si="91"/>
        <v/>
      </c>
      <c r="D840" t="str">
        <f t="shared" si="97"/>
        <v/>
      </c>
      <c r="E840" s="81" t="s">
        <v>5160</v>
      </c>
      <c r="I840" s="75"/>
      <c r="J840" t="str">
        <f t="shared" si="92"/>
        <v/>
      </c>
      <c r="K840" s="4">
        <v>4.49</v>
      </c>
      <c r="L840" s="3">
        <f t="shared" si="93"/>
        <v>4.7145000000000001</v>
      </c>
      <c r="M840" s="83" t="s">
        <v>5817</v>
      </c>
      <c r="N840" s="3">
        <f t="shared" si="94"/>
        <v>15.015000000000001</v>
      </c>
      <c r="O840" s="21">
        <v>2.8586805555555557E-3</v>
      </c>
      <c r="P840" s="21">
        <f t="shared" si="95"/>
        <v>3.009137426900585E-3</v>
      </c>
      <c r="Q840" s="20">
        <v>1.2994002525252525E-3</v>
      </c>
      <c r="R840" s="20">
        <f t="shared" si="96"/>
        <v>1.0135321969696968E-3</v>
      </c>
      <c r="S840" s="76" t="s">
        <v>68</v>
      </c>
    </row>
    <row r="841" spans="1:19" x14ac:dyDescent="0.3">
      <c r="A841" s="79">
        <v>161</v>
      </c>
      <c r="B841" s="76" t="s">
        <v>3493</v>
      </c>
      <c r="C841" s="94">
        <f t="shared" si="91"/>
        <v>11</v>
      </c>
      <c r="D841">
        <f t="shared" si="97"/>
        <v>9.41</v>
      </c>
      <c r="E841" s="81">
        <v>9.41</v>
      </c>
      <c r="I841" s="75"/>
      <c r="J841" t="str">
        <f t="shared" si="92"/>
        <v/>
      </c>
      <c r="K841" s="4">
        <v>4.47</v>
      </c>
      <c r="L841" s="3">
        <f t="shared" si="93"/>
        <v>4.6934999999999993</v>
      </c>
      <c r="M841" s="83" t="s">
        <v>2161</v>
      </c>
      <c r="N841" s="3">
        <f t="shared" si="94"/>
        <v>14.955000000000002</v>
      </c>
      <c r="O841" s="21">
        <v>2.8608796296296299E-3</v>
      </c>
      <c r="P841" s="21">
        <f t="shared" si="95"/>
        <v>3.0114522417153998E-3</v>
      </c>
      <c r="Q841" s="20">
        <v>1.3003998316498317E-3</v>
      </c>
      <c r="R841" s="20">
        <f t="shared" si="96"/>
        <v>1.0143118686868687E-3</v>
      </c>
      <c r="S841" s="75"/>
    </row>
    <row r="842" spans="1:19" x14ac:dyDescent="0.3">
      <c r="A842" s="79">
        <v>160</v>
      </c>
      <c r="B842" s="76" t="s">
        <v>3489</v>
      </c>
      <c r="C842" s="94">
        <f t="shared" si="91"/>
        <v>11.02</v>
      </c>
      <c r="D842">
        <f t="shared" si="97"/>
        <v>9.42</v>
      </c>
      <c r="E842" s="81">
        <v>9.42</v>
      </c>
      <c r="I842" s="75"/>
      <c r="J842" t="str">
        <f t="shared" si="92"/>
        <v/>
      </c>
      <c r="K842" s="4">
        <v>4.45</v>
      </c>
      <c r="L842" s="3">
        <f t="shared" si="93"/>
        <v>4.6725000000000003</v>
      </c>
      <c r="M842" s="83" t="s">
        <v>2155</v>
      </c>
      <c r="N842" s="3">
        <f t="shared" si="94"/>
        <v>14.9025</v>
      </c>
      <c r="O842" s="21">
        <v>2.8631944444444447E-3</v>
      </c>
      <c r="P842" s="21">
        <f t="shared" si="95"/>
        <v>3.0138888888888893E-3</v>
      </c>
      <c r="Q842" s="20">
        <v>1.3014520202020202E-3</v>
      </c>
      <c r="R842" s="20">
        <f t="shared" si="96"/>
        <v>1.0151325757575757E-3</v>
      </c>
      <c r="S842" s="76" t="s">
        <v>70</v>
      </c>
    </row>
    <row r="843" spans="1:19" x14ac:dyDescent="0.3">
      <c r="A843" s="79">
        <v>159</v>
      </c>
      <c r="B843" s="76" t="s">
        <v>4769</v>
      </c>
      <c r="C843" s="94">
        <f t="shared" si="91"/>
        <v>11.03</v>
      </c>
      <c r="D843">
        <f t="shared" si="97"/>
        <v>9.43</v>
      </c>
      <c r="E843" s="81">
        <v>9.43</v>
      </c>
      <c r="I843" s="83" t="s">
        <v>1757</v>
      </c>
      <c r="J843">
        <f t="shared" si="92"/>
        <v>0.82224999999999993</v>
      </c>
      <c r="K843" s="4">
        <v>4.4400000000000004</v>
      </c>
      <c r="L843" s="3">
        <f t="shared" si="93"/>
        <v>4.6620000000000008</v>
      </c>
      <c r="M843" s="83" t="s">
        <v>5818</v>
      </c>
      <c r="N843" s="3">
        <f t="shared" si="94"/>
        <v>14.842499999999999</v>
      </c>
      <c r="O843" s="21">
        <v>2.8655092592592595E-3</v>
      </c>
      <c r="P843" s="21">
        <f t="shared" si="95"/>
        <v>3.0163255360623783E-3</v>
      </c>
      <c r="Q843" s="20">
        <v>1.3025042087542087E-3</v>
      </c>
      <c r="R843" s="20">
        <f t="shared" si="96"/>
        <v>1.0159532828282829E-3</v>
      </c>
      <c r="S843" s="75"/>
    </row>
    <row r="844" spans="1:19" x14ac:dyDescent="0.3">
      <c r="A844" s="79">
        <v>158</v>
      </c>
      <c r="B844" s="75"/>
      <c r="C844" s="94" t="str">
        <f t="shared" si="91"/>
        <v/>
      </c>
      <c r="D844" t="str">
        <f t="shared" si="97"/>
        <v/>
      </c>
      <c r="E844" s="81" t="s">
        <v>5160</v>
      </c>
      <c r="I844" s="75"/>
      <c r="J844" t="str">
        <f t="shared" si="92"/>
        <v/>
      </c>
      <c r="K844" s="4">
        <v>4.42</v>
      </c>
      <c r="L844" s="3">
        <f t="shared" si="93"/>
        <v>4.641</v>
      </c>
      <c r="M844" s="83" t="s">
        <v>4929</v>
      </c>
      <c r="N844" s="3">
        <f t="shared" si="94"/>
        <v>14.79</v>
      </c>
      <c r="O844" s="21">
        <v>2.8677083333333332E-3</v>
      </c>
      <c r="P844" s="21">
        <f t="shared" si="95"/>
        <v>3.0186403508771931E-3</v>
      </c>
      <c r="Q844" s="20">
        <v>1.3035037878787877E-3</v>
      </c>
      <c r="R844" s="20">
        <f t="shared" si="96"/>
        <v>1.0167329545454544E-3</v>
      </c>
      <c r="S844" s="76" t="s">
        <v>73</v>
      </c>
    </row>
    <row r="845" spans="1:19" x14ac:dyDescent="0.3">
      <c r="A845" s="79">
        <v>157</v>
      </c>
      <c r="B845" s="76" t="s">
        <v>3486</v>
      </c>
      <c r="C845" s="94">
        <f t="shared" si="91"/>
        <v>11.04</v>
      </c>
      <c r="D845">
        <f t="shared" si="97"/>
        <v>9.44</v>
      </c>
      <c r="E845" s="81">
        <v>9.44</v>
      </c>
      <c r="I845" s="75"/>
      <c r="J845" t="str">
        <f t="shared" si="92"/>
        <v/>
      </c>
      <c r="K845" s="4">
        <v>4.4000000000000004</v>
      </c>
      <c r="L845" s="3">
        <f t="shared" si="93"/>
        <v>4.62</v>
      </c>
      <c r="M845" s="83" t="s">
        <v>2132</v>
      </c>
      <c r="N845" s="3">
        <f t="shared" si="94"/>
        <v>14.73</v>
      </c>
      <c r="O845" s="21">
        <v>2.870023148148148E-3</v>
      </c>
      <c r="P845" s="21">
        <f t="shared" si="95"/>
        <v>3.0210769980506822E-3</v>
      </c>
      <c r="Q845" s="20">
        <v>1.3045559764309762E-3</v>
      </c>
      <c r="R845" s="20">
        <f t="shared" si="96"/>
        <v>1.0175536616161614E-3</v>
      </c>
      <c r="S845" s="76" t="s">
        <v>76</v>
      </c>
    </row>
    <row r="846" spans="1:19" x14ac:dyDescent="0.3">
      <c r="A846" s="79">
        <v>156</v>
      </c>
      <c r="B846" s="76" t="s">
        <v>3482</v>
      </c>
      <c r="C846" s="94">
        <f t="shared" si="91"/>
        <v>11.049999999999999</v>
      </c>
      <c r="D846">
        <f t="shared" si="97"/>
        <v>9.4499999999999993</v>
      </c>
      <c r="E846" s="81">
        <v>9.4499999999999993</v>
      </c>
      <c r="I846" s="75"/>
      <c r="J846" t="str">
        <f t="shared" si="92"/>
        <v/>
      </c>
      <c r="K846" s="4">
        <v>4.38</v>
      </c>
      <c r="L846" s="3">
        <f t="shared" si="93"/>
        <v>4.5990000000000002</v>
      </c>
      <c r="M846" s="83" t="s">
        <v>2122</v>
      </c>
      <c r="N846" s="3">
        <f t="shared" si="94"/>
        <v>14.6775</v>
      </c>
      <c r="O846" s="21">
        <v>2.8723379629629628E-3</v>
      </c>
      <c r="P846" s="21">
        <f t="shared" si="95"/>
        <v>3.0235136452241716E-3</v>
      </c>
      <c r="Q846" s="20">
        <v>1.3056081649831649E-3</v>
      </c>
      <c r="R846" s="20">
        <f t="shared" si="96"/>
        <v>1.0183743686868686E-3</v>
      </c>
      <c r="S846" s="75"/>
    </row>
    <row r="847" spans="1:19" x14ac:dyDescent="0.3">
      <c r="A847" s="79">
        <v>155</v>
      </c>
      <c r="B847" s="76" t="s">
        <v>4772</v>
      </c>
      <c r="C847" s="94">
        <f t="shared" si="91"/>
        <v>11.06</v>
      </c>
      <c r="D847">
        <f t="shared" si="97"/>
        <v>9.4599999999999991</v>
      </c>
      <c r="E847" s="81">
        <v>9.4599999999999991</v>
      </c>
      <c r="I847" s="75"/>
      <c r="J847" t="str">
        <f t="shared" si="92"/>
        <v/>
      </c>
      <c r="K847" s="4">
        <v>4.37</v>
      </c>
      <c r="L847" s="3">
        <f t="shared" si="93"/>
        <v>4.5884999999999998</v>
      </c>
      <c r="M847" s="83" t="s">
        <v>4404</v>
      </c>
      <c r="N847" s="3">
        <f t="shared" si="94"/>
        <v>14.625</v>
      </c>
      <c r="O847" s="21">
        <v>2.8746527777777776E-3</v>
      </c>
      <c r="P847" s="21">
        <f t="shared" si="95"/>
        <v>3.0259502923976607E-3</v>
      </c>
      <c r="Q847" s="20">
        <v>1.3066603535353534E-3</v>
      </c>
      <c r="R847" s="20">
        <f t="shared" si="96"/>
        <v>1.0191950757575756E-3</v>
      </c>
      <c r="S847" s="76" t="s">
        <v>79</v>
      </c>
    </row>
    <row r="848" spans="1:19" x14ac:dyDescent="0.3">
      <c r="A848" s="79">
        <v>154</v>
      </c>
      <c r="B848" s="75"/>
      <c r="C848" s="94" t="str">
        <f t="shared" si="91"/>
        <v/>
      </c>
      <c r="D848" t="str">
        <f t="shared" si="97"/>
        <v/>
      </c>
      <c r="E848" s="81" t="s">
        <v>5160</v>
      </c>
      <c r="I848" s="75"/>
      <c r="J848" t="str">
        <f t="shared" si="92"/>
        <v/>
      </c>
      <c r="K848" s="4">
        <v>4.3499999999999996</v>
      </c>
      <c r="L848" s="3">
        <f t="shared" si="93"/>
        <v>4.5674999999999999</v>
      </c>
      <c r="M848" s="83" t="s">
        <v>2102</v>
      </c>
      <c r="N848" s="3">
        <f t="shared" si="94"/>
        <v>14.565000000000001</v>
      </c>
      <c r="O848" s="21">
        <v>2.8769675925925924E-3</v>
      </c>
      <c r="P848" s="21">
        <f t="shared" si="95"/>
        <v>3.0283869395711501E-3</v>
      </c>
      <c r="Q848" s="20">
        <v>1.3077125420875419E-3</v>
      </c>
      <c r="R848" s="20">
        <f t="shared" si="96"/>
        <v>1.0200157828282827E-3</v>
      </c>
      <c r="S848" s="75"/>
    </row>
    <row r="849" spans="1:19" x14ac:dyDescent="0.3">
      <c r="A849" s="79">
        <v>153</v>
      </c>
      <c r="B849" s="76" t="s">
        <v>3478</v>
      </c>
      <c r="C849" s="94">
        <f t="shared" si="91"/>
        <v>11.07</v>
      </c>
      <c r="D849">
        <f t="shared" si="97"/>
        <v>9.4700000000000006</v>
      </c>
      <c r="E849" s="81">
        <v>9.4700000000000006</v>
      </c>
      <c r="I849" s="83" t="s">
        <v>1774</v>
      </c>
      <c r="J849">
        <f t="shared" si="92"/>
        <v>0.81509999999999994</v>
      </c>
      <c r="K849" s="4">
        <v>4.33</v>
      </c>
      <c r="L849" s="3">
        <f t="shared" si="93"/>
        <v>4.5465</v>
      </c>
      <c r="M849" s="83" t="s">
        <v>5819</v>
      </c>
      <c r="N849" s="3">
        <f t="shared" si="94"/>
        <v>14.512500000000001</v>
      </c>
      <c r="O849" s="21">
        <v>2.8792824074074072E-3</v>
      </c>
      <c r="P849" s="21">
        <f t="shared" si="95"/>
        <v>3.0308235867446392E-3</v>
      </c>
      <c r="Q849" s="20">
        <v>1.3087647306397304E-3</v>
      </c>
      <c r="R849" s="20">
        <f t="shared" si="96"/>
        <v>1.0208364898989897E-3</v>
      </c>
      <c r="S849" s="76" t="s">
        <v>82</v>
      </c>
    </row>
    <row r="850" spans="1:19" x14ac:dyDescent="0.3">
      <c r="A850" s="79">
        <v>152</v>
      </c>
      <c r="B850" s="76" t="s">
        <v>4766</v>
      </c>
      <c r="C850" s="94">
        <f t="shared" si="91"/>
        <v>11.08</v>
      </c>
      <c r="D850">
        <f t="shared" si="97"/>
        <v>9.48</v>
      </c>
      <c r="E850" s="81">
        <v>9.48</v>
      </c>
      <c r="I850" s="75"/>
      <c r="J850" t="str">
        <f t="shared" si="92"/>
        <v/>
      </c>
      <c r="K850" s="4">
        <v>4.3099999999999996</v>
      </c>
      <c r="L850" s="3">
        <f t="shared" si="93"/>
        <v>4.5254999999999992</v>
      </c>
      <c r="M850" s="83" t="s">
        <v>2083</v>
      </c>
      <c r="N850" s="3">
        <f t="shared" si="94"/>
        <v>14.452500000000001</v>
      </c>
      <c r="O850" s="21">
        <v>2.881597222222222E-3</v>
      </c>
      <c r="P850" s="21">
        <f t="shared" si="95"/>
        <v>3.0332602339181287E-3</v>
      </c>
      <c r="Q850" s="20">
        <v>1.3098169191919191E-3</v>
      </c>
      <c r="R850" s="20">
        <f t="shared" si="96"/>
        <v>1.0216571969696969E-3</v>
      </c>
      <c r="S850" s="75"/>
    </row>
    <row r="851" spans="1:19" x14ac:dyDescent="0.3">
      <c r="A851" s="79">
        <v>151</v>
      </c>
      <c r="B851" s="76" t="s">
        <v>3474</v>
      </c>
      <c r="C851" s="94">
        <f t="shared" si="91"/>
        <v>11.09</v>
      </c>
      <c r="D851">
        <f t="shared" si="97"/>
        <v>9.49</v>
      </c>
      <c r="E851" s="81">
        <v>9.49</v>
      </c>
      <c r="I851" s="75"/>
      <c r="J851" t="str">
        <f t="shared" si="92"/>
        <v/>
      </c>
      <c r="K851" s="4">
        <v>4.3</v>
      </c>
      <c r="L851" s="3">
        <f t="shared" si="93"/>
        <v>4.5149999999999997</v>
      </c>
      <c r="M851" s="83" t="s">
        <v>4892</v>
      </c>
      <c r="N851" s="3">
        <f t="shared" si="94"/>
        <v>14.399999999999999</v>
      </c>
      <c r="O851" s="21">
        <v>2.8839120370370368E-3</v>
      </c>
      <c r="P851" s="21">
        <f t="shared" si="95"/>
        <v>3.0356968810916177E-3</v>
      </c>
      <c r="Q851" s="20">
        <v>1.3108691077441076E-3</v>
      </c>
      <c r="R851" s="20">
        <f t="shared" si="96"/>
        <v>1.0224779040404039E-3</v>
      </c>
      <c r="S851" s="76" t="s">
        <v>84</v>
      </c>
    </row>
    <row r="852" spans="1:19" x14ac:dyDescent="0.3">
      <c r="A852" s="79">
        <v>150</v>
      </c>
      <c r="B852" s="75"/>
      <c r="C852" s="94" t="str">
        <f t="shared" si="91"/>
        <v/>
      </c>
      <c r="D852" t="str">
        <f t="shared" si="97"/>
        <v/>
      </c>
      <c r="E852" s="81" t="s">
        <v>5160</v>
      </c>
      <c r="I852" s="75"/>
      <c r="J852" t="str">
        <f t="shared" si="92"/>
        <v/>
      </c>
      <c r="K852" s="4">
        <v>4.28</v>
      </c>
      <c r="L852" s="3">
        <f t="shared" si="93"/>
        <v>4.4940000000000007</v>
      </c>
      <c r="M852" s="83" t="s">
        <v>2064</v>
      </c>
      <c r="N852" s="3">
        <f t="shared" si="94"/>
        <v>14.34</v>
      </c>
      <c r="O852" s="21">
        <v>2.8862268518518516E-3</v>
      </c>
      <c r="P852" s="21">
        <f t="shared" si="95"/>
        <v>3.0381335282651072E-3</v>
      </c>
      <c r="Q852" s="20">
        <v>1.3119212962962961E-3</v>
      </c>
      <c r="R852" s="20">
        <f t="shared" si="96"/>
        <v>1.0232986111111109E-3</v>
      </c>
      <c r="S852" s="75"/>
    </row>
    <row r="853" spans="1:19" x14ac:dyDescent="0.3">
      <c r="A853" s="79">
        <v>149</v>
      </c>
      <c r="B853" s="76" t="s">
        <v>3470</v>
      </c>
      <c r="C853" s="94">
        <f t="shared" si="91"/>
        <v>11.1</v>
      </c>
      <c r="D853">
        <f t="shared" si="97"/>
        <v>9.5</v>
      </c>
      <c r="E853" s="81">
        <v>9.5</v>
      </c>
      <c r="I853" s="75"/>
      <c r="J853" t="str">
        <f t="shared" si="92"/>
        <v/>
      </c>
      <c r="K853" s="4">
        <v>4.26</v>
      </c>
      <c r="L853" s="3">
        <f t="shared" si="93"/>
        <v>4.4729999999999999</v>
      </c>
      <c r="M853" s="83" t="s">
        <v>5820</v>
      </c>
      <c r="N853" s="3">
        <f t="shared" si="94"/>
        <v>14.287500000000001</v>
      </c>
      <c r="O853" s="21">
        <v>2.8885416666666664E-3</v>
      </c>
      <c r="P853" s="21">
        <f t="shared" si="95"/>
        <v>3.0405701754385962E-3</v>
      </c>
      <c r="Q853" s="20">
        <v>1.3129734848484845E-3</v>
      </c>
      <c r="R853" s="20">
        <f t="shared" si="96"/>
        <v>1.0241193181818179E-3</v>
      </c>
      <c r="S853" s="76" t="s">
        <v>87</v>
      </c>
    </row>
    <row r="854" spans="1:19" x14ac:dyDescent="0.3">
      <c r="A854" s="79">
        <v>148</v>
      </c>
      <c r="B854" s="76" t="s">
        <v>5154</v>
      </c>
      <c r="C854" s="94">
        <f t="shared" si="91"/>
        <v>11.12</v>
      </c>
      <c r="D854">
        <f t="shared" si="97"/>
        <v>9.5</v>
      </c>
      <c r="E854" s="81">
        <v>9.5</v>
      </c>
      <c r="I854" s="83" t="s">
        <v>1789</v>
      </c>
      <c r="J854">
        <f t="shared" si="92"/>
        <v>0.80794999999999995</v>
      </c>
      <c r="K854" s="4">
        <v>4.24</v>
      </c>
      <c r="L854" s="3">
        <f t="shared" si="93"/>
        <v>4.452</v>
      </c>
      <c r="M854" s="83" t="s">
        <v>2045</v>
      </c>
      <c r="N854" s="3">
        <f t="shared" si="94"/>
        <v>14.227499999999999</v>
      </c>
      <c r="O854" s="21">
        <v>2.8909722222222223E-3</v>
      </c>
      <c r="P854" s="21">
        <f t="shared" si="95"/>
        <v>3.0431286549707603E-3</v>
      </c>
      <c r="Q854" s="20">
        <v>1.3140782828282827E-3</v>
      </c>
      <c r="R854" s="20">
        <f t="shared" si="96"/>
        <v>1.0249810606060606E-3</v>
      </c>
      <c r="S854" s="75"/>
    </row>
    <row r="855" spans="1:19" x14ac:dyDescent="0.3">
      <c r="A855" s="79">
        <v>147</v>
      </c>
      <c r="B855" s="76" t="s">
        <v>3466</v>
      </c>
      <c r="C855" s="94">
        <f t="shared" si="91"/>
        <v>11.129999999999999</v>
      </c>
      <c r="D855">
        <f t="shared" si="97"/>
        <v>9.51</v>
      </c>
      <c r="E855" s="81">
        <v>9.51</v>
      </c>
      <c r="I855" s="75"/>
      <c r="J855" t="str">
        <f t="shared" si="92"/>
        <v/>
      </c>
      <c r="K855" s="4">
        <v>4.2300000000000004</v>
      </c>
      <c r="L855" s="3">
        <f t="shared" si="93"/>
        <v>4.4415000000000004</v>
      </c>
      <c r="M855" s="83" t="s">
        <v>4849</v>
      </c>
      <c r="N855" s="3">
        <f t="shared" si="94"/>
        <v>14.174999999999999</v>
      </c>
      <c r="O855" s="21">
        <v>2.8932870370370371E-3</v>
      </c>
      <c r="P855" s="21">
        <f t="shared" si="95"/>
        <v>3.0455653021442498E-3</v>
      </c>
      <c r="Q855" s="20">
        <v>1.3151304713804714E-3</v>
      </c>
      <c r="R855" s="20">
        <f t="shared" si="96"/>
        <v>1.0258017676767677E-3</v>
      </c>
      <c r="S855" s="75"/>
    </row>
    <row r="856" spans="1:19" x14ac:dyDescent="0.3">
      <c r="A856" s="79">
        <v>146</v>
      </c>
      <c r="B856" s="75"/>
      <c r="C856" s="94" t="str">
        <f t="shared" si="91"/>
        <v/>
      </c>
      <c r="D856" t="str">
        <f t="shared" si="97"/>
        <v/>
      </c>
      <c r="E856" s="81" t="s">
        <v>5160</v>
      </c>
      <c r="I856" s="75"/>
      <c r="J856" t="str">
        <f t="shared" si="92"/>
        <v/>
      </c>
      <c r="K856" s="4">
        <v>4.21</v>
      </c>
      <c r="L856" s="3">
        <f t="shared" si="93"/>
        <v>4.4204999999999997</v>
      </c>
      <c r="M856" s="83" t="s">
        <v>2027</v>
      </c>
      <c r="N856" s="3">
        <f t="shared" si="94"/>
        <v>14.115</v>
      </c>
      <c r="O856" s="21">
        <v>2.895717592592593E-3</v>
      </c>
      <c r="P856" s="21">
        <f t="shared" si="95"/>
        <v>3.0481237816764139E-3</v>
      </c>
      <c r="Q856" s="20">
        <v>1.3162352693602694E-3</v>
      </c>
      <c r="R856" s="20">
        <f t="shared" si="96"/>
        <v>1.0266635101010102E-3</v>
      </c>
      <c r="S856" s="76" t="s">
        <v>91</v>
      </c>
    </row>
    <row r="857" spans="1:19" x14ac:dyDescent="0.3">
      <c r="A857" s="79">
        <v>145</v>
      </c>
      <c r="B857" s="76" t="s">
        <v>3462</v>
      </c>
      <c r="C857" s="94">
        <f t="shared" si="91"/>
        <v>11.14</v>
      </c>
      <c r="D857">
        <f t="shared" si="97"/>
        <v>9.52</v>
      </c>
      <c r="E857" s="81">
        <v>9.52</v>
      </c>
      <c r="I857" s="75"/>
      <c r="J857" t="str">
        <f t="shared" si="92"/>
        <v/>
      </c>
      <c r="K857" s="4">
        <v>4.1900000000000004</v>
      </c>
      <c r="L857" s="3">
        <f t="shared" si="93"/>
        <v>4.3995000000000006</v>
      </c>
      <c r="M857" s="83" t="s">
        <v>5821</v>
      </c>
      <c r="N857" s="3">
        <f t="shared" si="94"/>
        <v>14.0625</v>
      </c>
      <c r="O857" s="21">
        <v>2.8980324074074078E-3</v>
      </c>
      <c r="P857" s="21">
        <f t="shared" si="95"/>
        <v>3.050560428849903E-3</v>
      </c>
      <c r="Q857" s="20">
        <v>1.3172874579124581E-3</v>
      </c>
      <c r="R857" s="20">
        <f t="shared" si="96"/>
        <v>1.0274842171717172E-3</v>
      </c>
      <c r="S857" s="76" t="s">
        <v>94</v>
      </c>
    </row>
    <row r="858" spans="1:19" x14ac:dyDescent="0.3">
      <c r="A858" s="79">
        <v>144</v>
      </c>
      <c r="B858" s="76" t="s">
        <v>4764</v>
      </c>
      <c r="C858" s="94">
        <f t="shared" si="91"/>
        <v>11.15</v>
      </c>
      <c r="D858">
        <f t="shared" si="97"/>
        <v>9.5299999999999994</v>
      </c>
      <c r="E858" s="81">
        <v>9.5299999999999994</v>
      </c>
      <c r="I858" s="75"/>
      <c r="J858" t="str">
        <f t="shared" si="92"/>
        <v/>
      </c>
      <c r="K858" s="4">
        <v>4.17</v>
      </c>
      <c r="L858" s="3">
        <f t="shared" si="93"/>
        <v>4.3784999999999998</v>
      </c>
      <c r="M858" s="83" t="s">
        <v>5822</v>
      </c>
      <c r="N858" s="3">
        <f t="shared" si="94"/>
        <v>14.002500000000001</v>
      </c>
      <c r="O858" s="21">
        <v>2.9004629629629632E-3</v>
      </c>
      <c r="P858" s="21">
        <f t="shared" si="95"/>
        <v>3.0531189083820667E-3</v>
      </c>
      <c r="Q858" s="20">
        <v>1.318392255892256E-3</v>
      </c>
      <c r="R858" s="20">
        <f t="shared" si="96"/>
        <v>1.0283459595959597E-3</v>
      </c>
      <c r="S858" s="75"/>
    </row>
    <row r="859" spans="1:19" x14ac:dyDescent="0.3">
      <c r="A859" s="79">
        <v>143</v>
      </c>
      <c r="B859" s="76" t="s">
        <v>3458</v>
      </c>
      <c r="C859" s="94">
        <f t="shared" si="91"/>
        <v>11.16</v>
      </c>
      <c r="D859">
        <f t="shared" si="97"/>
        <v>9.5399999999999991</v>
      </c>
      <c r="E859" s="81">
        <v>9.5399999999999991</v>
      </c>
      <c r="I859" s="75"/>
      <c r="J859" t="str">
        <f t="shared" si="92"/>
        <v/>
      </c>
      <c r="K859" s="4">
        <v>4.16</v>
      </c>
      <c r="L859" s="3">
        <f t="shared" si="93"/>
        <v>4.3680000000000003</v>
      </c>
      <c r="M859" s="83" t="s">
        <v>1993</v>
      </c>
      <c r="N859" s="3">
        <f t="shared" si="94"/>
        <v>13.950000000000001</v>
      </c>
      <c r="O859" s="21">
        <v>2.902777777777778E-3</v>
      </c>
      <c r="P859" s="21">
        <f t="shared" si="95"/>
        <v>3.0555555555555557E-3</v>
      </c>
      <c r="Q859" s="20">
        <v>1.3194444444444445E-3</v>
      </c>
      <c r="R859" s="20">
        <f t="shared" si="96"/>
        <v>1.0291666666666667E-3</v>
      </c>
      <c r="S859" s="76" t="s">
        <v>96</v>
      </c>
    </row>
    <row r="860" spans="1:19" x14ac:dyDescent="0.3">
      <c r="A860" s="79">
        <v>142</v>
      </c>
      <c r="B860" s="76" t="s">
        <v>3454</v>
      </c>
      <c r="C860" s="94">
        <f t="shared" si="91"/>
        <v>11.17</v>
      </c>
      <c r="D860">
        <f t="shared" si="97"/>
        <v>9.5499999999999989</v>
      </c>
      <c r="E860" s="81">
        <v>9.5499999999999989</v>
      </c>
      <c r="I860" s="83" t="s">
        <v>1806</v>
      </c>
      <c r="J860">
        <f t="shared" si="92"/>
        <v>0.80080000000000018</v>
      </c>
      <c r="K860" s="4">
        <v>4.1399999999999997</v>
      </c>
      <c r="L860" s="3">
        <f t="shared" si="93"/>
        <v>4.3469999999999995</v>
      </c>
      <c r="M860" s="83" t="s">
        <v>1981</v>
      </c>
      <c r="N860" s="3">
        <f t="shared" si="94"/>
        <v>13.89</v>
      </c>
      <c r="O860" s="21">
        <v>2.9052083333333334E-3</v>
      </c>
      <c r="P860" s="21">
        <f t="shared" si="95"/>
        <v>3.0581140350877194E-3</v>
      </c>
      <c r="Q860" s="20">
        <v>1.3205492424242424E-3</v>
      </c>
      <c r="R860" s="20">
        <f t="shared" si="96"/>
        <v>1.030028409090909E-3</v>
      </c>
      <c r="S860" s="75"/>
    </row>
    <row r="861" spans="1:19" x14ac:dyDescent="0.3">
      <c r="A861" s="79">
        <v>141</v>
      </c>
      <c r="B861" s="76" t="s">
        <v>5155</v>
      </c>
      <c r="C861" s="94">
        <f t="shared" si="91"/>
        <v>11.18</v>
      </c>
      <c r="D861">
        <f t="shared" si="97"/>
        <v>9.56</v>
      </c>
      <c r="E861" s="81">
        <v>9.56</v>
      </c>
      <c r="I861" s="75"/>
      <c r="J861" t="str">
        <f t="shared" si="92"/>
        <v/>
      </c>
      <c r="K861" s="4">
        <v>4.12</v>
      </c>
      <c r="L861" s="3">
        <f t="shared" si="93"/>
        <v>4.3260000000000005</v>
      </c>
      <c r="M861" s="83" t="s">
        <v>5823</v>
      </c>
      <c r="N861" s="3">
        <f t="shared" si="94"/>
        <v>13.837499999999999</v>
      </c>
      <c r="O861" s="21">
        <v>2.9076388888888893E-3</v>
      </c>
      <c r="P861" s="21">
        <f t="shared" si="95"/>
        <v>3.0606725146198836E-3</v>
      </c>
      <c r="Q861" s="20">
        <v>1.3216540404040406E-3</v>
      </c>
      <c r="R861" s="20">
        <f t="shared" si="96"/>
        <v>1.0308901515151516E-3</v>
      </c>
      <c r="S861" s="75"/>
    </row>
    <row r="862" spans="1:19" x14ac:dyDescent="0.3">
      <c r="A862" s="79">
        <v>140</v>
      </c>
      <c r="B862" s="75"/>
      <c r="C862" s="94" t="str">
        <f t="shared" si="91"/>
        <v/>
      </c>
      <c r="D862" t="str">
        <f t="shared" si="97"/>
        <v/>
      </c>
      <c r="E862" s="81" t="s">
        <v>5160</v>
      </c>
      <c r="I862" s="75"/>
      <c r="J862" t="str">
        <f t="shared" si="92"/>
        <v/>
      </c>
      <c r="K862" s="4">
        <v>4.0999999999999996</v>
      </c>
      <c r="L862" s="3">
        <f t="shared" si="93"/>
        <v>4.3049999999999997</v>
      </c>
      <c r="M862" s="83" t="s">
        <v>4456</v>
      </c>
      <c r="N862" s="3">
        <f t="shared" si="94"/>
        <v>13.7775</v>
      </c>
      <c r="O862" s="21">
        <v>2.9100694444444447E-3</v>
      </c>
      <c r="P862" s="21">
        <f t="shared" si="95"/>
        <v>3.0632309941520473E-3</v>
      </c>
      <c r="Q862" s="20">
        <v>1.3227588383838383E-3</v>
      </c>
      <c r="R862" s="20">
        <f t="shared" si="96"/>
        <v>1.0317518939393939E-3</v>
      </c>
      <c r="S862" s="76" t="s">
        <v>99</v>
      </c>
    </row>
    <row r="863" spans="1:19" x14ac:dyDescent="0.3">
      <c r="A863" s="79">
        <v>139</v>
      </c>
      <c r="B863" s="76" t="s">
        <v>3450</v>
      </c>
      <c r="C863" s="94">
        <f t="shared" si="91"/>
        <v>11.19</v>
      </c>
      <c r="D863">
        <f t="shared" si="97"/>
        <v>9.57</v>
      </c>
      <c r="E863" s="81">
        <v>9.57</v>
      </c>
      <c r="I863" s="75"/>
      <c r="J863" t="str">
        <f t="shared" si="92"/>
        <v/>
      </c>
      <c r="K863" s="4">
        <v>4.08</v>
      </c>
      <c r="L863" s="3">
        <f t="shared" si="93"/>
        <v>4.2839999999999998</v>
      </c>
      <c r="M863" s="83" t="s">
        <v>1948</v>
      </c>
      <c r="N863" s="3">
        <f t="shared" si="94"/>
        <v>13.725000000000001</v>
      </c>
      <c r="O863" s="21">
        <v>2.9123842592592595E-3</v>
      </c>
      <c r="P863" s="21">
        <f t="shared" si="95"/>
        <v>3.0656676413255363E-3</v>
      </c>
      <c r="Q863" s="20">
        <v>1.323811026936027E-3</v>
      </c>
      <c r="R863" s="20">
        <f t="shared" si="96"/>
        <v>1.0325726010101009E-3</v>
      </c>
      <c r="S863" s="76" t="s">
        <v>102</v>
      </c>
    </row>
    <row r="864" spans="1:19" x14ac:dyDescent="0.3">
      <c r="A864" s="79">
        <v>138</v>
      </c>
      <c r="B864" s="76" t="s">
        <v>3446</v>
      </c>
      <c r="C864" s="94">
        <f t="shared" si="91"/>
        <v>11.2</v>
      </c>
      <c r="D864">
        <f t="shared" si="97"/>
        <v>9.58</v>
      </c>
      <c r="E864" s="81">
        <v>9.58</v>
      </c>
      <c r="I864" s="75"/>
      <c r="J864" t="str">
        <f t="shared" si="92"/>
        <v/>
      </c>
      <c r="K864" s="4">
        <v>4.07</v>
      </c>
      <c r="L864" s="3">
        <f t="shared" si="93"/>
        <v>4.2735000000000003</v>
      </c>
      <c r="M864" s="83" t="s">
        <v>1936</v>
      </c>
      <c r="N864" s="3">
        <f t="shared" si="94"/>
        <v>13.664999999999999</v>
      </c>
      <c r="O864" s="21">
        <v>2.914814814814815E-3</v>
      </c>
      <c r="P864" s="21">
        <f t="shared" si="95"/>
        <v>3.0682261208577E-3</v>
      </c>
      <c r="Q864" s="20">
        <v>1.324915824915825E-3</v>
      </c>
      <c r="R864" s="20">
        <f t="shared" si="96"/>
        <v>1.0334343434343434E-3</v>
      </c>
      <c r="S864" s="75"/>
    </row>
    <row r="865" spans="1:19" x14ac:dyDescent="0.3">
      <c r="A865" s="79">
        <v>137</v>
      </c>
      <c r="B865" s="76" t="s">
        <v>5156</v>
      </c>
      <c r="C865" s="94">
        <f t="shared" si="91"/>
        <v>11.22</v>
      </c>
      <c r="D865">
        <f t="shared" si="97"/>
        <v>9.59</v>
      </c>
      <c r="E865" s="81">
        <v>9.59</v>
      </c>
      <c r="I865" s="83" t="s">
        <v>1820</v>
      </c>
      <c r="J865">
        <f t="shared" si="92"/>
        <v>0.79365000000000008</v>
      </c>
      <c r="K865" s="4">
        <v>4.05</v>
      </c>
      <c r="L865" s="3">
        <f t="shared" si="93"/>
        <v>4.2524999999999995</v>
      </c>
      <c r="M865" s="83" t="s">
        <v>4465</v>
      </c>
      <c r="N865" s="3">
        <f t="shared" si="94"/>
        <v>13.612499999999999</v>
      </c>
      <c r="O865" s="21">
        <v>2.9173611111111115E-3</v>
      </c>
      <c r="P865" s="21">
        <f t="shared" si="95"/>
        <v>3.0709064327485384E-3</v>
      </c>
      <c r="Q865" s="20">
        <v>1.3260732323232324E-3</v>
      </c>
      <c r="R865" s="20">
        <f t="shared" si="96"/>
        <v>1.0343371212121213E-3</v>
      </c>
      <c r="S865" s="75"/>
    </row>
    <row r="866" spans="1:19" x14ac:dyDescent="0.3">
      <c r="A866" s="79">
        <v>136</v>
      </c>
      <c r="B866" s="76" t="s">
        <v>3442</v>
      </c>
      <c r="C866" s="94">
        <f t="shared" si="91"/>
        <v>11.23</v>
      </c>
      <c r="D866">
        <f t="shared" si="97"/>
        <v>9.6</v>
      </c>
      <c r="E866" s="81">
        <v>9.6</v>
      </c>
      <c r="I866" s="75"/>
      <c r="J866" t="str">
        <f t="shared" si="92"/>
        <v/>
      </c>
      <c r="K866" s="4">
        <v>4.03</v>
      </c>
      <c r="L866" s="3">
        <f t="shared" si="93"/>
        <v>4.2315000000000005</v>
      </c>
      <c r="M866" s="83" t="s">
        <v>4731</v>
      </c>
      <c r="N866" s="3">
        <f t="shared" si="94"/>
        <v>13.5525</v>
      </c>
      <c r="O866" s="21">
        <v>2.9197916666666669E-3</v>
      </c>
      <c r="P866" s="21">
        <f t="shared" si="95"/>
        <v>3.0734649122807021E-3</v>
      </c>
      <c r="Q866" s="20">
        <v>1.3271780303030303E-3</v>
      </c>
      <c r="R866" s="20">
        <f t="shared" si="96"/>
        <v>1.0351988636363636E-3</v>
      </c>
      <c r="S866" s="76" t="s">
        <v>105</v>
      </c>
    </row>
    <row r="867" spans="1:19" x14ac:dyDescent="0.3">
      <c r="A867" s="79">
        <v>135</v>
      </c>
      <c r="B867" s="76" t="s">
        <v>3438</v>
      </c>
      <c r="C867" s="94">
        <f t="shared" si="91"/>
        <v>11.24</v>
      </c>
      <c r="D867">
        <f t="shared" si="97"/>
        <v>9.61</v>
      </c>
      <c r="E867" s="81">
        <v>9.61</v>
      </c>
      <c r="I867" s="75"/>
      <c r="J867" t="str">
        <f t="shared" si="92"/>
        <v/>
      </c>
      <c r="K867" s="4">
        <v>4.01</v>
      </c>
      <c r="L867" s="3">
        <f t="shared" si="93"/>
        <v>4.2104999999999997</v>
      </c>
      <c r="M867" s="83" t="s">
        <v>1903</v>
      </c>
      <c r="N867" s="3">
        <f t="shared" si="94"/>
        <v>13.5</v>
      </c>
      <c r="O867" s="21">
        <v>2.9222222222222223E-3</v>
      </c>
      <c r="P867" s="21">
        <f t="shared" si="95"/>
        <v>3.0760233918128658E-3</v>
      </c>
      <c r="Q867" s="20">
        <v>1.3282828282828282E-3</v>
      </c>
      <c r="R867" s="20">
        <f t="shared" si="96"/>
        <v>1.0360606060606061E-3</v>
      </c>
      <c r="S867" s="76" t="s">
        <v>107</v>
      </c>
    </row>
    <row r="868" spans="1:19" x14ac:dyDescent="0.3">
      <c r="A868" s="79">
        <v>134</v>
      </c>
      <c r="B868" s="75"/>
      <c r="C868" s="94" t="str">
        <f t="shared" si="91"/>
        <v/>
      </c>
      <c r="D868" t="str">
        <f t="shared" si="97"/>
        <v/>
      </c>
      <c r="E868" s="81" t="s">
        <v>5160</v>
      </c>
      <c r="I868" s="75"/>
      <c r="J868" t="str">
        <f t="shared" si="92"/>
        <v/>
      </c>
      <c r="K868" s="4">
        <v>4</v>
      </c>
      <c r="L868" s="3">
        <f t="shared" si="93"/>
        <v>4.2</v>
      </c>
      <c r="M868" s="83" t="s">
        <v>1891</v>
      </c>
      <c r="N868" s="3">
        <f t="shared" si="94"/>
        <v>13.440000000000001</v>
      </c>
      <c r="O868" s="21">
        <v>2.9246527777777778E-3</v>
      </c>
      <c r="P868" s="21">
        <f t="shared" si="95"/>
        <v>3.0785818713450295E-3</v>
      </c>
      <c r="Q868" s="20">
        <v>1.3293876262626262E-3</v>
      </c>
      <c r="R868" s="20">
        <f t="shared" si="96"/>
        <v>1.0369223484848484E-3</v>
      </c>
      <c r="S868" s="75"/>
    </row>
    <row r="869" spans="1:19" x14ac:dyDescent="0.3">
      <c r="A869" s="79">
        <v>133</v>
      </c>
      <c r="B869" s="76" t="s">
        <v>5157</v>
      </c>
      <c r="C869" s="94">
        <f t="shared" si="91"/>
        <v>11.25</v>
      </c>
      <c r="D869">
        <f t="shared" si="97"/>
        <v>9.6199999999999992</v>
      </c>
      <c r="E869" s="81">
        <v>9.6199999999999992</v>
      </c>
      <c r="I869" s="75"/>
      <c r="J869" t="str">
        <f t="shared" si="92"/>
        <v/>
      </c>
      <c r="K869" s="4">
        <v>3.98</v>
      </c>
      <c r="L869" s="3">
        <f t="shared" si="93"/>
        <v>4.1790000000000003</v>
      </c>
      <c r="M869" s="83" t="s">
        <v>1879</v>
      </c>
      <c r="N869" s="3">
        <f t="shared" si="94"/>
        <v>13.379999999999999</v>
      </c>
      <c r="O869" s="21">
        <v>2.9270833333333336E-3</v>
      </c>
      <c r="P869" s="21">
        <f t="shared" si="95"/>
        <v>3.0811403508771936E-3</v>
      </c>
      <c r="Q869" s="20">
        <v>1.3304924242424244E-3</v>
      </c>
      <c r="R869" s="20">
        <f t="shared" si="96"/>
        <v>1.0377840909090909E-3</v>
      </c>
      <c r="S869" s="76" t="s">
        <v>110</v>
      </c>
    </row>
    <row r="870" spans="1:19" x14ac:dyDescent="0.3">
      <c r="A870" s="79">
        <v>132</v>
      </c>
      <c r="B870" s="76" t="s">
        <v>3</v>
      </c>
      <c r="C870" s="94">
        <f t="shared" si="91"/>
        <v>11.26</v>
      </c>
      <c r="D870">
        <f t="shared" si="97"/>
        <v>9.629999999999999</v>
      </c>
      <c r="E870" s="81">
        <v>9.629999999999999</v>
      </c>
      <c r="I870" s="75"/>
      <c r="J870" t="str">
        <f t="shared" si="92"/>
        <v/>
      </c>
      <c r="K870" s="4">
        <v>3.96</v>
      </c>
      <c r="L870" s="3">
        <f t="shared" si="93"/>
        <v>4.1580000000000004</v>
      </c>
      <c r="M870" s="83" t="s">
        <v>1869</v>
      </c>
      <c r="N870" s="3">
        <f t="shared" si="94"/>
        <v>13.327500000000001</v>
      </c>
      <c r="O870" s="21">
        <v>2.9296296296296297E-3</v>
      </c>
      <c r="P870" s="21">
        <f t="shared" si="95"/>
        <v>3.0838206627680316E-3</v>
      </c>
      <c r="Q870" s="20">
        <v>1.3316498316498315E-3</v>
      </c>
      <c r="R870" s="20">
        <f t="shared" si="96"/>
        <v>1.0386868686868686E-3</v>
      </c>
      <c r="S870" s="75"/>
    </row>
    <row r="871" spans="1:19" x14ac:dyDescent="0.3">
      <c r="A871" s="79">
        <v>131</v>
      </c>
      <c r="B871" s="76" t="s">
        <v>5</v>
      </c>
      <c r="C871" s="94">
        <f t="shared" si="91"/>
        <v>11.27</v>
      </c>
      <c r="D871">
        <f t="shared" si="97"/>
        <v>9.64</v>
      </c>
      <c r="E871" s="81">
        <v>9.64</v>
      </c>
      <c r="I871" s="83" t="s">
        <v>1838</v>
      </c>
      <c r="J871">
        <f t="shared" si="92"/>
        <v>0.78650000000000009</v>
      </c>
      <c r="K871" s="4">
        <v>3.94</v>
      </c>
      <c r="L871" s="3">
        <f t="shared" si="93"/>
        <v>4.1369999999999996</v>
      </c>
      <c r="M871" s="83" t="s">
        <v>1854</v>
      </c>
      <c r="N871" s="3">
        <f t="shared" si="94"/>
        <v>13.267500000000002</v>
      </c>
      <c r="O871" s="21">
        <v>2.9320601851851851E-3</v>
      </c>
      <c r="P871" s="21">
        <f t="shared" si="95"/>
        <v>3.0863791423001948E-3</v>
      </c>
      <c r="Q871" s="20">
        <v>1.3327546296296295E-3</v>
      </c>
      <c r="R871" s="20">
        <f t="shared" si="96"/>
        <v>1.0395486111111109E-3</v>
      </c>
      <c r="S871" s="76" t="s">
        <v>113</v>
      </c>
    </row>
    <row r="872" spans="1:19" x14ac:dyDescent="0.3">
      <c r="A872" s="79">
        <v>130</v>
      </c>
      <c r="B872" s="76" t="s">
        <v>8</v>
      </c>
      <c r="C872" s="94">
        <f t="shared" si="91"/>
        <v>11.28</v>
      </c>
      <c r="D872">
        <f t="shared" si="97"/>
        <v>9.65</v>
      </c>
      <c r="E872" s="81">
        <v>9.65</v>
      </c>
      <c r="I872" s="75"/>
      <c r="J872" t="str">
        <f t="shared" si="92"/>
        <v/>
      </c>
      <c r="K872" s="4">
        <v>3.93</v>
      </c>
      <c r="L872" s="3">
        <f t="shared" si="93"/>
        <v>4.1265000000000001</v>
      </c>
      <c r="M872" s="83" t="s">
        <v>1842</v>
      </c>
      <c r="N872" s="3">
        <f t="shared" si="94"/>
        <v>13.215</v>
      </c>
      <c r="O872" s="21">
        <v>2.9346064814814816E-3</v>
      </c>
      <c r="P872" s="21">
        <f t="shared" si="95"/>
        <v>3.0890594541910332E-3</v>
      </c>
      <c r="Q872" s="20">
        <v>1.3339120370370371E-3</v>
      </c>
      <c r="R872" s="20">
        <f t="shared" si="96"/>
        <v>1.0404513888888889E-3</v>
      </c>
      <c r="S872" s="75"/>
    </row>
    <row r="873" spans="1:19" x14ac:dyDescent="0.3">
      <c r="A873" s="79">
        <v>129</v>
      </c>
      <c r="B873" s="76" t="s">
        <v>11</v>
      </c>
      <c r="C873" s="94">
        <f t="shared" si="91"/>
        <v>11.29</v>
      </c>
      <c r="D873">
        <f t="shared" si="97"/>
        <v>9.66</v>
      </c>
      <c r="E873" s="81">
        <v>9.66</v>
      </c>
      <c r="I873" s="75"/>
      <c r="J873" t="str">
        <f t="shared" si="92"/>
        <v/>
      </c>
      <c r="K873" s="4">
        <v>3.91</v>
      </c>
      <c r="L873" s="3">
        <f t="shared" si="93"/>
        <v>4.1055000000000001</v>
      </c>
      <c r="M873" s="83" t="s">
        <v>1828</v>
      </c>
      <c r="N873" s="3">
        <f t="shared" si="94"/>
        <v>13.154999999999999</v>
      </c>
      <c r="O873" s="21">
        <v>2.9371527777777777E-3</v>
      </c>
      <c r="P873" s="21">
        <f t="shared" si="95"/>
        <v>3.0917397660818716E-3</v>
      </c>
      <c r="Q873" s="20">
        <v>1.3350694444444443E-3</v>
      </c>
      <c r="R873" s="20">
        <f t="shared" si="96"/>
        <v>1.0413541666666666E-3</v>
      </c>
      <c r="S873" s="76" t="s">
        <v>115</v>
      </c>
    </row>
    <row r="874" spans="1:19" x14ac:dyDescent="0.3">
      <c r="A874" s="79">
        <v>128</v>
      </c>
      <c r="B874" s="75"/>
      <c r="C874" s="94" t="str">
        <f t="shared" si="91"/>
        <v/>
      </c>
      <c r="D874" t="str">
        <f t="shared" si="97"/>
        <v/>
      </c>
      <c r="E874" s="81" t="s">
        <v>5160</v>
      </c>
      <c r="I874" s="75"/>
      <c r="J874" t="str">
        <f t="shared" si="92"/>
        <v/>
      </c>
      <c r="K874" s="4">
        <v>3.89</v>
      </c>
      <c r="L874" s="3">
        <f t="shared" si="93"/>
        <v>4.0845000000000002</v>
      </c>
      <c r="M874" s="83" t="s">
        <v>1816</v>
      </c>
      <c r="N874" s="3">
        <f t="shared" si="94"/>
        <v>13.102499999999999</v>
      </c>
      <c r="O874" s="21">
        <v>2.9395833333333335E-3</v>
      </c>
      <c r="P874" s="21">
        <f t="shared" si="95"/>
        <v>3.0942982456140353E-3</v>
      </c>
      <c r="Q874" s="20">
        <v>1.3361742424242424E-3</v>
      </c>
      <c r="R874" s="20">
        <f t="shared" si="96"/>
        <v>1.0422159090909091E-3</v>
      </c>
      <c r="S874" s="76" t="s">
        <v>118</v>
      </c>
    </row>
    <row r="875" spans="1:19" x14ac:dyDescent="0.3">
      <c r="A875" s="79">
        <v>127</v>
      </c>
      <c r="B875" s="76" t="s">
        <v>13</v>
      </c>
      <c r="C875" s="94">
        <f t="shared" si="91"/>
        <v>11.3</v>
      </c>
      <c r="D875">
        <f t="shared" si="97"/>
        <v>9.67</v>
      </c>
      <c r="E875" s="81">
        <v>9.67</v>
      </c>
      <c r="I875" s="75"/>
      <c r="J875" t="str">
        <f t="shared" si="92"/>
        <v/>
      </c>
      <c r="K875" s="4">
        <v>3.87</v>
      </c>
      <c r="L875" s="3">
        <f t="shared" si="93"/>
        <v>4.0635000000000003</v>
      </c>
      <c r="M875" s="83" t="s">
        <v>1801</v>
      </c>
      <c r="N875" s="3">
        <f t="shared" si="94"/>
        <v>13.0425</v>
      </c>
      <c r="O875" s="21">
        <v>2.9421296296296296E-3</v>
      </c>
      <c r="P875" s="21">
        <f t="shared" si="95"/>
        <v>3.0969785575048732E-3</v>
      </c>
      <c r="Q875" s="20">
        <v>1.3373316498316496E-3</v>
      </c>
      <c r="R875" s="20">
        <f t="shared" si="96"/>
        <v>1.0431186868686867E-3</v>
      </c>
      <c r="S875" s="75"/>
    </row>
    <row r="876" spans="1:19" x14ac:dyDescent="0.3">
      <c r="A876" s="79">
        <v>126</v>
      </c>
      <c r="B876" s="76" t="s">
        <v>17</v>
      </c>
      <c r="C876" s="94">
        <f t="shared" si="91"/>
        <v>11.32</v>
      </c>
      <c r="D876">
        <f t="shared" si="97"/>
        <v>9.68</v>
      </c>
      <c r="E876" s="81">
        <v>9.68</v>
      </c>
      <c r="I876" s="83" t="s">
        <v>1852</v>
      </c>
      <c r="J876">
        <f t="shared" si="92"/>
        <v>0.7793500000000001</v>
      </c>
      <c r="K876" s="4">
        <v>3.85</v>
      </c>
      <c r="L876" s="3">
        <f t="shared" si="93"/>
        <v>4.0425000000000004</v>
      </c>
      <c r="M876" s="83" t="s">
        <v>1790</v>
      </c>
      <c r="N876" s="3">
        <f t="shared" si="94"/>
        <v>12.99</v>
      </c>
      <c r="O876" s="21">
        <v>2.9446759259259261E-3</v>
      </c>
      <c r="P876" s="21">
        <f t="shared" si="95"/>
        <v>3.099658869395712E-3</v>
      </c>
      <c r="Q876" s="20">
        <v>1.3384890572390572E-3</v>
      </c>
      <c r="R876" s="20">
        <f t="shared" si="96"/>
        <v>1.0440214646464648E-3</v>
      </c>
      <c r="S876" s="76" t="s">
        <v>122</v>
      </c>
    </row>
    <row r="877" spans="1:19" x14ac:dyDescent="0.3">
      <c r="A877" s="79">
        <v>125</v>
      </c>
      <c r="B877" s="76" t="s">
        <v>20</v>
      </c>
      <c r="C877" s="94">
        <f t="shared" si="91"/>
        <v>11.33</v>
      </c>
      <c r="D877">
        <f t="shared" si="97"/>
        <v>9.69</v>
      </c>
      <c r="E877" s="81">
        <v>9.69</v>
      </c>
      <c r="I877" s="75"/>
      <c r="J877" t="str">
        <f t="shared" si="92"/>
        <v/>
      </c>
      <c r="K877" s="4">
        <v>3.84</v>
      </c>
      <c r="L877" s="3">
        <f t="shared" si="93"/>
        <v>4.032</v>
      </c>
      <c r="M877" s="83" t="s">
        <v>1776</v>
      </c>
      <c r="N877" s="3">
        <f t="shared" si="94"/>
        <v>12.93</v>
      </c>
      <c r="O877" s="21">
        <v>2.9472222222222222E-3</v>
      </c>
      <c r="P877" s="21">
        <f t="shared" si="95"/>
        <v>3.10233918128655E-3</v>
      </c>
      <c r="Q877" s="20">
        <v>1.3396464646464644E-3</v>
      </c>
      <c r="R877" s="20">
        <f t="shared" si="96"/>
        <v>1.0449242424242422E-3</v>
      </c>
      <c r="S877" s="75"/>
    </row>
    <row r="878" spans="1:19" x14ac:dyDescent="0.3">
      <c r="A878" s="79">
        <v>124</v>
      </c>
      <c r="B878" s="76" t="s">
        <v>23</v>
      </c>
      <c r="C878" s="94">
        <f t="shared" si="91"/>
        <v>11.34</v>
      </c>
      <c r="D878">
        <f t="shared" si="97"/>
        <v>9.69</v>
      </c>
      <c r="E878" s="81">
        <v>9.69</v>
      </c>
      <c r="I878" s="75"/>
      <c r="J878" t="str">
        <f t="shared" si="92"/>
        <v/>
      </c>
      <c r="K878" s="4">
        <v>3.82</v>
      </c>
      <c r="L878" s="3">
        <f t="shared" si="93"/>
        <v>4.0110000000000001</v>
      </c>
      <c r="M878" s="83" t="s">
        <v>1762</v>
      </c>
      <c r="N878" s="3">
        <f t="shared" si="94"/>
        <v>12.870000000000001</v>
      </c>
      <c r="O878" s="21">
        <v>2.9497685185185187E-3</v>
      </c>
      <c r="P878" s="21">
        <f t="shared" si="95"/>
        <v>3.1050194931773883E-3</v>
      </c>
      <c r="Q878" s="20">
        <v>1.340803872053872E-3</v>
      </c>
      <c r="R878" s="20">
        <f t="shared" si="96"/>
        <v>1.0458270202020202E-3</v>
      </c>
      <c r="S878" s="76" t="s">
        <v>124</v>
      </c>
    </row>
    <row r="879" spans="1:19" x14ac:dyDescent="0.3">
      <c r="A879" s="79">
        <v>123</v>
      </c>
      <c r="B879" s="76" t="s">
        <v>26</v>
      </c>
      <c r="C879" s="94">
        <f t="shared" si="91"/>
        <v>11.35</v>
      </c>
      <c r="D879">
        <f t="shared" si="97"/>
        <v>9.6999999999999993</v>
      </c>
      <c r="E879" s="81">
        <v>9.6999999999999993</v>
      </c>
      <c r="I879" s="75"/>
      <c r="J879" t="str">
        <f t="shared" si="92"/>
        <v/>
      </c>
      <c r="K879" s="4">
        <v>3.8</v>
      </c>
      <c r="L879" s="3">
        <f t="shared" si="93"/>
        <v>3.9899999999999998</v>
      </c>
      <c r="M879" s="83" t="s">
        <v>1750</v>
      </c>
      <c r="N879" s="3">
        <f t="shared" si="94"/>
        <v>12.817499999999999</v>
      </c>
      <c r="O879" s="21">
        <v>2.9523148148148147E-3</v>
      </c>
      <c r="P879" s="21">
        <f t="shared" si="95"/>
        <v>3.1076998050682263E-3</v>
      </c>
      <c r="Q879" s="20">
        <v>1.3419612794612792E-3</v>
      </c>
      <c r="R879" s="20">
        <f t="shared" si="96"/>
        <v>1.0467297979797978E-3</v>
      </c>
      <c r="S879" s="75"/>
    </row>
    <row r="880" spans="1:19" x14ac:dyDescent="0.3">
      <c r="A880" s="79">
        <v>122</v>
      </c>
      <c r="B880" s="75"/>
      <c r="C880" s="94" t="str">
        <f t="shared" si="91"/>
        <v/>
      </c>
      <c r="D880" t="str">
        <f t="shared" si="97"/>
        <v/>
      </c>
      <c r="E880" s="81" t="s">
        <v>5160</v>
      </c>
      <c r="I880" s="75"/>
      <c r="J880" t="str">
        <f t="shared" si="92"/>
        <v/>
      </c>
      <c r="K880" s="4">
        <v>3.78</v>
      </c>
      <c r="L880" s="3">
        <f t="shared" si="93"/>
        <v>3.9689999999999999</v>
      </c>
      <c r="M880" s="83" t="s">
        <v>1736</v>
      </c>
      <c r="N880" s="3">
        <f t="shared" si="94"/>
        <v>12.7575</v>
      </c>
      <c r="O880" s="21">
        <v>2.9548611111111112E-3</v>
      </c>
      <c r="P880" s="21">
        <f t="shared" si="95"/>
        <v>3.1103801169590647E-3</v>
      </c>
      <c r="Q880" s="20">
        <v>1.3431186868686868E-3</v>
      </c>
      <c r="R880" s="20">
        <f t="shared" si="96"/>
        <v>1.0476325757575757E-3</v>
      </c>
      <c r="S880" s="76" t="s">
        <v>127</v>
      </c>
    </row>
    <row r="881" spans="1:19" x14ac:dyDescent="0.3">
      <c r="A881" s="79">
        <v>121</v>
      </c>
      <c r="B881" s="76" t="s">
        <v>28</v>
      </c>
      <c r="C881" s="94">
        <f t="shared" si="91"/>
        <v>11.36</v>
      </c>
      <c r="D881">
        <f t="shared" si="97"/>
        <v>9.7099999999999991</v>
      </c>
      <c r="E881" s="81">
        <v>9.7099999999999991</v>
      </c>
      <c r="I881" s="83" t="s">
        <v>1867</v>
      </c>
      <c r="J881">
        <f t="shared" si="92"/>
        <v>0.7722</v>
      </c>
      <c r="K881" s="4">
        <v>3.77</v>
      </c>
      <c r="L881" s="3">
        <f t="shared" si="93"/>
        <v>3.9584999999999999</v>
      </c>
      <c r="M881" s="83" t="s">
        <v>1721</v>
      </c>
      <c r="N881" s="3">
        <f t="shared" si="94"/>
        <v>12.705000000000002</v>
      </c>
      <c r="O881" s="21">
        <v>2.9574074074074073E-3</v>
      </c>
      <c r="P881" s="21">
        <f t="shared" si="95"/>
        <v>3.1130604288499026E-3</v>
      </c>
      <c r="Q881" s="20">
        <v>1.344276094276094E-3</v>
      </c>
      <c r="R881" s="20">
        <f t="shared" si="96"/>
        <v>1.0485353535353533E-3</v>
      </c>
      <c r="S881" s="75"/>
    </row>
    <row r="882" spans="1:19" x14ac:dyDescent="0.3">
      <c r="A882" s="79">
        <v>120</v>
      </c>
      <c r="B882" s="76" t="s">
        <v>32</v>
      </c>
      <c r="C882" s="94">
        <f t="shared" si="91"/>
        <v>11.37</v>
      </c>
      <c r="D882">
        <f t="shared" si="97"/>
        <v>9.7200000000000006</v>
      </c>
      <c r="E882" s="81">
        <v>9.7200000000000006</v>
      </c>
      <c r="I882" s="75"/>
      <c r="J882" t="str">
        <f t="shared" si="92"/>
        <v/>
      </c>
      <c r="K882" s="4">
        <v>3.75</v>
      </c>
      <c r="L882" s="3">
        <f t="shared" si="93"/>
        <v>3.9375</v>
      </c>
      <c r="M882" s="83" t="s">
        <v>2303</v>
      </c>
      <c r="N882" s="3">
        <f t="shared" si="94"/>
        <v>12.645</v>
      </c>
      <c r="O882" s="21">
        <v>2.9600694444444444E-3</v>
      </c>
      <c r="P882" s="21">
        <f t="shared" si="95"/>
        <v>3.1158625730994152E-3</v>
      </c>
      <c r="Q882" s="20">
        <v>1.3454861111111109E-3</v>
      </c>
      <c r="R882" s="20">
        <f t="shared" si="96"/>
        <v>1.0494791666666664E-3</v>
      </c>
      <c r="S882" s="75"/>
    </row>
    <row r="883" spans="1:19" x14ac:dyDescent="0.3">
      <c r="A883" s="79">
        <v>119</v>
      </c>
      <c r="B883" s="76" t="s">
        <v>35</v>
      </c>
      <c r="C883" s="94">
        <f t="shared" si="91"/>
        <v>11.379999999999999</v>
      </c>
      <c r="D883">
        <f t="shared" si="97"/>
        <v>9.73</v>
      </c>
      <c r="E883" s="81">
        <v>9.73</v>
      </c>
      <c r="I883" s="75"/>
      <c r="J883" t="str">
        <f t="shared" si="92"/>
        <v/>
      </c>
      <c r="K883" s="4">
        <v>3.73</v>
      </c>
      <c r="L883" s="3">
        <f t="shared" si="93"/>
        <v>3.9165000000000001</v>
      </c>
      <c r="M883" s="83" t="s">
        <v>1690</v>
      </c>
      <c r="N883" s="3">
        <f t="shared" si="94"/>
        <v>12.585000000000001</v>
      </c>
      <c r="O883" s="21">
        <v>2.9626157407407405E-3</v>
      </c>
      <c r="P883" s="21">
        <f t="shared" si="95"/>
        <v>3.1185428849902531E-3</v>
      </c>
      <c r="Q883" s="20">
        <v>1.3466435185185183E-3</v>
      </c>
      <c r="R883" s="20">
        <f t="shared" si="96"/>
        <v>1.0503819444444443E-3</v>
      </c>
      <c r="S883" s="76" t="s">
        <v>130</v>
      </c>
    </row>
    <row r="884" spans="1:19" x14ac:dyDescent="0.3">
      <c r="A884" s="79">
        <v>118</v>
      </c>
      <c r="B884" s="76" t="s">
        <v>37</v>
      </c>
      <c r="C884" s="94">
        <f t="shared" si="91"/>
        <v>11.39</v>
      </c>
      <c r="D884">
        <f t="shared" si="97"/>
        <v>9.74</v>
      </c>
      <c r="E884" s="81">
        <v>9.74</v>
      </c>
      <c r="I884" s="75"/>
      <c r="J884" t="str">
        <f t="shared" si="92"/>
        <v/>
      </c>
      <c r="K884" s="4">
        <v>3.71</v>
      </c>
      <c r="L884" s="3">
        <f t="shared" si="93"/>
        <v>3.8955000000000002</v>
      </c>
      <c r="M884" s="83" t="s">
        <v>1677</v>
      </c>
      <c r="N884" s="3">
        <f t="shared" si="94"/>
        <v>12.532500000000001</v>
      </c>
      <c r="O884" s="21">
        <v>2.9652777777777781E-3</v>
      </c>
      <c r="P884" s="21">
        <f t="shared" si="95"/>
        <v>3.1213450292397666E-3</v>
      </c>
      <c r="Q884" s="20">
        <v>1.3478535353535354E-3</v>
      </c>
      <c r="R884" s="20">
        <f t="shared" si="96"/>
        <v>1.0513257575757574E-3</v>
      </c>
      <c r="S884" s="76" t="s">
        <v>133</v>
      </c>
    </row>
    <row r="885" spans="1:19" x14ac:dyDescent="0.3">
      <c r="A885" s="79">
        <v>117</v>
      </c>
      <c r="B885" s="76" t="s">
        <v>40</v>
      </c>
      <c r="C885" s="94">
        <f t="shared" si="91"/>
        <v>11.4</v>
      </c>
      <c r="D885">
        <f t="shared" si="97"/>
        <v>9.75</v>
      </c>
      <c r="E885" s="81">
        <v>9.75</v>
      </c>
      <c r="I885" s="75"/>
      <c r="J885" t="str">
        <f t="shared" si="92"/>
        <v/>
      </c>
      <c r="K885" s="4">
        <v>3.69</v>
      </c>
      <c r="L885" s="3">
        <f t="shared" si="93"/>
        <v>3.8744999999999998</v>
      </c>
      <c r="M885" s="83" t="s">
        <v>1660</v>
      </c>
      <c r="N885" s="3">
        <f t="shared" si="94"/>
        <v>12.4725</v>
      </c>
      <c r="O885" s="21">
        <v>2.9678240740740745E-3</v>
      </c>
      <c r="P885" s="21">
        <f t="shared" si="95"/>
        <v>3.124025341130605E-3</v>
      </c>
      <c r="Q885" s="20">
        <v>1.3490109427609428E-3</v>
      </c>
      <c r="R885" s="20">
        <f t="shared" si="96"/>
        <v>1.0522285353535353E-3</v>
      </c>
      <c r="S885" s="75"/>
    </row>
    <row r="886" spans="1:19" x14ac:dyDescent="0.3">
      <c r="A886" s="79">
        <v>116</v>
      </c>
      <c r="B886" s="75"/>
      <c r="C886" s="94" t="str">
        <f t="shared" si="91"/>
        <v/>
      </c>
      <c r="D886" t="str">
        <f t="shared" si="97"/>
        <v/>
      </c>
      <c r="E886" s="81" t="s">
        <v>5160</v>
      </c>
      <c r="I886" s="83" t="s">
        <v>1881</v>
      </c>
      <c r="J886">
        <f t="shared" si="92"/>
        <v>0.76505000000000001</v>
      </c>
      <c r="K886" s="4">
        <v>3.68</v>
      </c>
      <c r="L886" s="3">
        <f t="shared" si="93"/>
        <v>3.8640000000000003</v>
      </c>
      <c r="M886" s="83" t="s">
        <v>2347</v>
      </c>
      <c r="N886" s="3">
        <f t="shared" si="94"/>
        <v>12.419999999999998</v>
      </c>
      <c r="O886" s="21">
        <v>2.9704861111111112E-3</v>
      </c>
      <c r="P886" s="21">
        <f t="shared" si="95"/>
        <v>3.1268274853801172E-3</v>
      </c>
      <c r="Q886" s="20">
        <v>1.3502209595959596E-3</v>
      </c>
      <c r="R886" s="20">
        <f t="shared" si="96"/>
        <v>1.0531723484848484E-3</v>
      </c>
      <c r="S886" s="75"/>
    </row>
    <row r="887" spans="1:19" x14ac:dyDescent="0.3">
      <c r="A887" s="79">
        <v>115</v>
      </c>
      <c r="B887" s="76" t="s">
        <v>43</v>
      </c>
      <c r="C887" s="94">
        <f t="shared" si="91"/>
        <v>11.42</v>
      </c>
      <c r="D887">
        <f t="shared" si="97"/>
        <v>9.76</v>
      </c>
      <c r="E887" s="81">
        <v>9.76</v>
      </c>
      <c r="I887" s="75"/>
      <c r="J887" t="str">
        <f t="shared" si="92"/>
        <v/>
      </c>
      <c r="K887" s="4">
        <v>3.66</v>
      </c>
      <c r="L887" s="3">
        <f t="shared" si="93"/>
        <v>3.843</v>
      </c>
      <c r="M887" s="83" t="s">
        <v>1632</v>
      </c>
      <c r="N887" s="3">
        <f t="shared" si="94"/>
        <v>12.36</v>
      </c>
      <c r="O887" s="21">
        <v>2.9731481481481484E-3</v>
      </c>
      <c r="P887" s="21">
        <f t="shared" si="95"/>
        <v>3.1296296296296302E-3</v>
      </c>
      <c r="Q887" s="20">
        <v>1.3514309764309765E-3</v>
      </c>
      <c r="R887" s="20">
        <f t="shared" si="96"/>
        <v>1.0541161616161618E-3</v>
      </c>
      <c r="S887" s="76" t="s">
        <v>139</v>
      </c>
    </row>
    <row r="888" spans="1:19" x14ac:dyDescent="0.3">
      <c r="A888" s="79">
        <v>114</v>
      </c>
      <c r="B888" s="76" t="s">
        <v>45</v>
      </c>
      <c r="C888" s="94">
        <f t="shared" si="91"/>
        <v>11.43</v>
      </c>
      <c r="D888">
        <f t="shared" si="97"/>
        <v>9.77</v>
      </c>
      <c r="E888" s="81">
        <v>9.77</v>
      </c>
      <c r="I888" s="75"/>
      <c r="J888" t="str">
        <f t="shared" si="92"/>
        <v/>
      </c>
      <c r="K888" s="4">
        <v>3.64</v>
      </c>
      <c r="L888" s="3">
        <f t="shared" si="93"/>
        <v>3.8220000000000001</v>
      </c>
      <c r="M888" s="83" t="s">
        <v>1615</v>
      </c>
      <c r="N888" s="3">
        <f t="shared" si="94"/>
        <v>12.299999999999999</v>
      </c>
      <c r="O888" s="21">
        <v>2.9758101851851855E-3</v>
      </c>
      <c r="P888" s="21">
        <f t="shared" si="95"/>
        <v>3.1324317738791428E-3</v>
      </c>
      <c r="Q888" s="20">
        <v>1.3526409932659933E-3</v>
      </c>
      <c r="R888" s="20">
        <f t="shared" si="96"/>
        <v>1.0550599747474749E-3</v>
      </c>
      <c r="S888" s="76" t="s">
        <v>139</v>
      </c>
    </row>
    <row r="889" spans="1:19" x14ac:dyDescent="0.3">
      <c r="A889" s="79">
        <v>113</v>
      </c>
      <c r="B889" s="76" t="s">
        <v>48</v>
      </c>
      <c r="C889" s="94">
        <f t="shared" si="91"/>
        <v>11.44</v>
      </c>
      <c r="D889">
        <f t="shared" si="97"/>
        <v>9.7799999999999994</v>
      </c>
      <c r="E889" s="81">
        <v>9.7799999999999994</v>
      </c>
      <c r="I889" s="75"/>
      <c r="J889" t="str">
        <f t="shared" si="92"/>
        <v/>
      </c>
      <c r="K889" s="4">
        <v>3.62</v>
      </c>
      <c r="L889" s="3">
        <f t="shared" si="93"/>
        <v>3.8010000000000002</v>
      </c>
      <c r="M889" s="83" t="s">
        <v>1601</v>
      </c>
      <c r="N889" s="3">
        <f t="shared" si="94"/>
        <v>12.247499999999999</v>
      </c>
      <c r="O889" s="21">
        <v>2.9784722222222226E-3</v>
      </c>
      <c r="P889" s="21">
        <f t="shared" si="95"/>
        <v>3.1352339181286554E-3</v>
      </c>
      <c r="Q889" s="20">
        <v>1.3538510101010102E-3</v>
      </c>
      <c r="R889" s="20">
        <f t="shared" si="96"/>
        <v>1.0560037878787878E-3</v>
      </c>
      <c r="S889" s="75"/>
    </row>
    <row r="890" spans="1:19" x14ac:dyDescent="0.3">
      <c r="A890" s="79">
        <v>112</v>
      </c>
      <c r="B890" s="76" t="s">
        <v>51</v>
      </c>
      <c r="C890" s="94">
        <f t="shared" si="91"/>
        <v>11.45</v>
      </c>
      <c r="D890">
        <f t="shared" si="97"/>
        <v>9.7899999999999991</v>
      </c>
      <c r="E890" s="81">
        <v>9.7899999999999991</v>
      </c>
      <c r="I890" s="75"/>
      <c r="J890" t="str">
        <f t="shared" si="92"/>
        <v/>
      </c>
      <c r="K890" s="4">
        <v>3.61</v>
      </c>
      <c r="L890" s="3">
        <f t="shared" si="93"/>
        <v>3.7904999999999998</v>
      </c>
      <c r="M890" s="83" t="s">
        <v>1587</v>
      </c>
      <c r="N890" s="3">
        <f t="shared" si="94"/>
        <v>12.1875</v>
      </c>
      <c r="O890" s="21">
        <v>2.9811342592592593E-3</v>
      </c>
      <c r="P890" s="21">
        <f t="shared" si="95"/>
        <v>3.138036062378168E-3</v>
      </c>
      <c r="Q890" s="20">
        <v>1.3550610269360268E-3</v>
      </c>
      <c r="R890" s="20">
        <f t="shared" si="96"/>
        <v>1.0569476010101008E-3</v>
      </c>
      <c r="S890" s="76" t="s">
        <v>142</v>
      </c>
    </row>
    <row r="891" spans="1:19" x14ac:dyDescent="0.3">
      <c r="A891" s="79">
        <v>111</v>
      </c>
      <c r="B891" s="76" t="s">
        <v>54</v>
      </c>
      <c r="C891" s="94">
        <f t="shared" si="91"/>
        <v>11.459999999999999</v>
      </c>
      <c r="D891">
        <f t="shared" si="97"/>
        <v>9.7999999999999989</v>
      </c>
      <c r="E891" s="81">
        <v>9.7999999999999989</v>
      </c>
      <c r="I891" s="83" t="s">
        <v>1896</v>
      </c>
      <c r="J891">
        <f t="shared" si="92"/>
        <v>0.75790000000000002</v>
      </c>
      <c r="K891" s="4">
        <v>3.59</v>
      </c>
      <c r="L891" s="3">
        <f t="shared" si="93"/>
        <v>3.7694999999999999</v>
      </c>
      <c r="M891" s="83" t="s">
        <v>1570</v>
      </c>
      <c r="N891" s="3">
        <f t="shared" si="94"/>
        <v>12.127500000000001</v>
      </c>
      <c r="O891" s="21">
        <v>2.9837962962962965E-3</v>
      </c>
      <c r="P891" s="21">
        <f t="shared" si="95"/>
        <v>3.1408382066276806E-3</v>
      </c>
      <c r="Q891" s="20">
        <v>1.3562710437710437E-3</v>
      </c>
      <c r="R891" s="20">
        <f t="shared" si="96"/>
        <v>1.0578914141414141E-3</v>
      </c>
      <c r="S891" s="76" t="s">
        <v>143</v>
      </c>
    </row>
    <row r="892" spans="1:19" x14ac:dyDescent="0.3">
      <c r="A892" s="79">
        <v>110</v>
      </c>
      <c r="B892" s="75"/>
      <c r="C892" s="94" t="str">
        <f t="shared" si="91"/>
        <v/>
      </c>
      <c r="D892" t="str">
        <f t="shared" si="97"/>
        <v/>
      </c>
      <c r="E892" s="81" t="s">
        <v>5160</v>
      </c>
      <c r="I892" s="75"/>
      <c r="J892" t="str">
        <f t="shared" si="92"/>
        <v/>
      </c>
      <c r="K892" s="4">
        <v>3.57</v>
      </c>
      <c r="L892" s="3">
        <f t="shared" si="93"/>
        <v>3.7484999999999999</v>
      </c>
      <c r="M892" s="83" t="s">
        <v>1557</v>
      </c>
      <c r="N892" s="3">
        <f t="shared" si="94"/>
        <v>12.075000000000001</v>
      </c>
      <c r="O892" s="21">
        <v>2.9864583333333336E-3</v>
      </c>
      <c r="P892" s="21">
        <f t="shared" si="95"/>
        <v>3.1436403508771932E-3</v>
      </c>
      <c r="Q892" s="20">
        <v>1.3574810606060605E-3</v>
      </c>
      <c r="R892" s="20">
        <f t="shared" si="96"/>
        <v>1.0588352272727273E-3</v>
      </c>
      <c r="S892" s="75"/>
    </row>
    <row r="893" spans="1:19" x14ac:dyDescent="0.3">
      <c r="A893" s="79">
        <v>109</v>
      </c>
      <c r="B893" s="76" t="s">
        <v>57</v>
      </c>
      <c r="C893" s="94">
        <f t="shared" si="91"/>
        <v>11.47</v>
      </c>
      <c r="D893">
        <f t="shared" si="97"/>
        <v>9.81</v>
      </c>
      <c r="E893" s="81">
        <v>9.81</v>
      </c>
      <c r="I893" s="75"/>
      <c r="J893" t="str">
        <f t="shared" si="92"/>
        <v/>
      </c>
      <c r="K893" s="4">
        <v>3.55</v>
      </c>
      <c r="L893" s="3">
        <f t="shared" si="93"/>
        <v>3.7275</v>
      </c>
      <c r="M893" s="83" t="s">
        <v>1541</v>
      </c>
      <c r="N893" s="3">
        <f t="shared" si="94"/>
        <v>12.015000000000001</v>
      </c>
      <c r="O893" s="21">
        <v>2.9892361111111113E-3</v>
      </c>
      <c r="P893" s="21">
        <f t="shared" si="95"/>
        <v>3.1465643274853805E-3</v>
      </c>
      <c r="Q893" s="20">
        <v>1.3587436868686869E-3</v>
      </c>
      <c r="R893" s="20">
        <f t="shared" si="96"/>
        <v>1.0598200757575757E-3</v>
      </c>
      <c r="S893" s="75"/>
    </row>
    <row r="894" spans="1:19" x14ac:dyDescent="0.3">
      <c r="A894" s="79">
        <v>108</v>
      </c>
      <c r="B894" s="76" t="s">
        <v>59</v>
      </c>
      <c r="C894" s="94">
        <f t="shared" si="91"/>
        <v>11.48</v>
      </c>
      <c r="D894">
        <f t="shared" si="97"/>
        <v>9.82</v>
      </c>
      <c r="E894" s="81">
        <v>9.82</v>
      </c>
      <c r="I894" s="75"/>
      <c r="J894" t="str">
        <f t="shared" si="92"/>
        <v/>
      </c>
      <c r="K894" s="4">
        <v>3.53</v>
      </c>
      <c r="L894" s="3">
        <f t="shared" si="93"/>
        <v>3.7064999999999997</v>
      </c>
      <c r="M894" s="83" t="s">
        <v>1524</v>
      </c>
      <c r="N894" s="3">
        <f t="shared" si="94"/>
        <v>11.955</v>
      </c>
      <c r="O894" s="21">
        <v>2.9918981481481485E-3</v>
      </c>
      <c r="P894" s="21">
        <f t="shared" si="95"/>
        <v>3.1493664717348931E-3</v>
      </c>
      <c r="Q894" s="20">
        <v>1.3599537037037037E-3</v>
      </c>
      <c r="R894" s="20">
        <f t="shared" si="96"/>
        <v>1.0607638888888889E-3</v>
      </c>
      <c r="S894" s="76" t="s">
        <v>146</v>
      </c>
    </row>
    <row r="895" spans="1:19" x14ac:dyDescent="0.3">
      <c r="A895" s="79">
        <v>107</v>
      </c>
      <c r="B895" s="76" t="s">
        <v>63</v>
      </c>
      <c r="C895" s="94">
        <f t="shared" si="91"/>
        <v>11.49</v>
      </c>
      <c r="D895">
        <f t="shared" si="97"/>
        <v>9.83</v>
      </c>
      <c r="E895" s="81">
        <v>9.83</v>
      </c>
      <c r="I895" s="75"/>
      <c r="J895" t="str">
        <f t="shared" si="92"/>
        <v/>
      </c>
      <c r="K895" s="4">
        <v>3.52</v>
      </c>
      <c r="L895" s="3">
        <f t="shared" si="93"/>
        <v>3.6960000000000002</v>
      </c>
      <c r="M895" s="83" t="s">
        <v>1508</v>
      </c>
      <c r="N895" s="3">
        <f t="shared" si="94"/>
        <v>11.9025</v>
      </c>
      <c r="O895" s="21">
        <v>2.9946759259259262E-3</v>
      </c>
      <c r="P895" s="21">
        <f t="shared" si="95"/>
        <v>3.1522904483430804E-3</v>
      </c>
      <c r="Q895" s="20">
        <v>1.36121632996633E-3</v>
      </c>
      <c r="R895" s="20">
        <f t="shared" si="96"/>
        <v>1.0617487373737375E-3</v>
      </c>
      <c r="S895" s="76" t="s">
        <v>149</v>
      </c>
    </row>
    <row r="896" spans="1:19" x14ac:dyDescent="0.3">
      <c r="A896" s="79">
        <v>106</v>
      </c>
      <c r="B896" s="76" t="s">
        <v>66</v>
      </c>
      <c r="C896" s="94">
        <f t="shared" si="91"/>
        <v>11.5</v>
      </c>
      <c r="D896">
        <f t="shared" si="97"/>
        <v>9.84</v>
      </c>
      <c r="E896" s="81">
        <v>9.84</v>
      </c>
      <c r="I896" s="75"/>
      <c r="J896" t="str">
        <f t="shared" si="92"/>
        <v/>
      </c>
      <c r="K896" s="4">
        <v>3.5</v>
      </c>
      <c r="L896" s="3">
        <f t="shared" si="93"/>
        <v>3.6749999999999998</v>
      </c>
      <c r="M896" s="83" t="s">
        <v>1491</v>
      </c>
      <c r="N896" s="3">
        <f t="shared" si="94"/>
        <v>11.842499999999999</v>
      </c>
      <c r="O896" s="21">
        <v>2.9973379629629629E-3</v>
      </c>
      <c r="P896" s="21">
        <f t="shared" si="95"/>
        <v>3.1550925925925926E-3</v>
      </c>
      <c r="Q896" s="20">
        <v>1.3624263468013467E-3</v>
      </c>
      <c r="R896" s="20">
        <f t="shared" si="96"/>
        <v>1.0626925505050502E-3</v>
      </c>
      <c r="S896" s="75"/>
    </row>
    <row r="897" spans="1:19" x14ac:dyDescent="0.3">
      <c r="A897" s="79">
        <v>105</v>
      </c>
      <c r="B897" s="76" t="s">
        <v>68</v>
      </c>
      <c r="C897" s="94">
        <f t="shared" si="91"/>
        <v>11.52</v>
      </c>
      <c r="D897">
        <f t="shared" si="97"/>
        <v>9.85</v>
      </c>
      <c r="E897" s="81">
        <v>9.85</v>
      </c>
      <c r="I897" s="83" t="s">
        <v>1914</v>
      </c>
      <c r="J897">
        <f t="shared" si="92"/>
        <v>0.75075000000000003</v>
      </c>
      <c r="K897" s="4">
        <v>3.48</v>
      </c>
      <c r="L897" s="3">
        <f t="shared" si="93"/>
        <v>3.6539999999999999</v>
      </c>
      <c r="M897" s="83" t="s">
        <v>2494</v>
      </c>
      <c r="N897" s="3">
        <f t="shared" si="94"/>
        <v>11.782500000000001</v>
      </c>
      <c r="O897" s="21">
        <v>3.0001157407407407E-3</v>
      </c>
      <c r="P897" s="21">
        <f t="shared" si="95"/>
        <v>3.1580165692007799E-3</v>
      </c>
      <c r="Q897" s="20">
        <v>1.363688973063973E-3</v>
      </c>
      <c r="R897" s="20">
        <f t="shared" si="96"/>
        <v>1.0636773989898989E-3</v>
      </c>
      <c r="S897" s="76" t="s">
        <v>152</v>
      </c>
    </row>
    <row r="898" spans="1:19" x14ac:dyDescent="0.3">
      <c r="A898" s="79">
        <v>104</v>
      </c>
      <c r="B898" s="76" t="s">
        <v>70</v>
      </c>
      <c r="C898" s="94">
        <f t="shared" si="91"/>
        <v>11.53</v>
      </c>
      <c r="D898">
        <f t="shared" si="97"/>
        <v>9.86</v>
      </c>
      <c r="E898" s="81">
        <v>9.86</v>
      </c>
      <c r="I898" s="75"/>
      <c r="J898" t="str">
        <f t="shared" si="92"/>
        <v/>
      </c>
      <c r="K898" s="4">
        <v>3.46</v>
      </c>
      <c r="L898" s="3">
        <f t="shared" si="93"/>
        <v>3.633</v>
      </c>
      <c r="M898" s="83" t="s">
        <v>1458</v>
      </c>
      <c r="N898" s="3">
        <f t="shared" si="94"/>
        <v>11.73</v>
      </c>
      <c r="O898" s="21">
        <v>3.0028935185185185E-3</v>
      </c>
      <c r="P898" s="21">
        <f t="shared" si="95"/>
        <v>3.1609405458089671E-3</v>
      </c>
      <c r="Q898" s="20">
        <v>1.3649515993265991E-3</v>
      </c>
      <c r="R898" s="20">
        <f t="shared" si="96"/>
        <v>1.0646622474747471E-3</v>
      </c>
      <c r="S898" s="75"/>
    </row>
    <row r="899" spans="1:19" x14ac:dyDescent="0.3">
      <c r="A899" s="79">
        <v>103</v>
      </c>
      <c r="B899" s="76" t="s">
        <v>73</v>
      </c>
      <c r="C899" s="94">
        <f t="shared" ref="C899:C962" si="98">IF(B899="","",ROUNDUP(B899/0.9,2))</f>
        <v>11.54</v>
      </c>
      <c r="D899">
        <f t="shared" si="97"/>
        <v>9.8699999999999992</v>
      </c>
      <c r="E899" s="81">
        <v>9.8699999999999992</v>
      </c>
      <c r="I899" s="75"/>
      <c r="J899" t="str">
        <f t="shared" ref="J899:J962" si="99">IF(I899="","",I899-I899*0.285)</f>
        <v/>
      </c>
      <c r="K899" s="4">
        <v>3.44</v>
      </c>
      <c r="L899" s="3">
        <f t="shared" ref="L899:L962" si="100">IF(K899="","",K899+K899*0.05)</f>
        <v>3.6120000000000001</v>
      </c>
      <c r="M899" s="83" t="s">
        <v>4247</v>
      </c>
      <c r="N899" s="3">
        <f t="shared" ref="N899:N962" si="101">IF(M899="","",M899-M899*0.25)</f>
        <v>11.67</v>
      </c>
      <c r="O899" s="21">
        <v>3.0056712962962962E-3</v>
      </c>
      <c r="P899" s="21">
        <f t="shared" ref="P899:P962" si="102">O899/0.95</f>
        <v>3.163864522417154E-3</v>
      </c>
      <c r="Q899" s="20">
        <v>1.3662142255892254E-3</v>
      </c>
      <c r="R899" s="20">
        <f t="shared" ref="R899:R962" si="103">(Q899/5)*3.9</f>
        <v>1.0656470959595958E-3</v>
      </c>
      <c r="S899" s="76" t="s">
        <v>155</v>
      </c>
    </row>
    <row r="900" spans="1:19" x14ac:dyDescent="0.3">
      <c r="A900" s="79">
        <v>102</v>
      </c>
      <c r="B900" s="76" t="s">
        <v>76</v>
      </c>
      <c r="C900" s="94">
        <f t="shared" si="98"/>
        <v>11.549999999999999</v>
      </c>
      <c r="D900">
        <f t="shared" si="97"/>
        <v>9.879999999999999</v>
      </c>
      <c r="E900" s="81">
        <v>9.879999999999999</v>
      </c>
      <c r="I900" s="75"/>
      <c r="J900" t="str">
        <f t="shared" si="99"/>
        <v/>
      </c>
      <c r="K900" s="4">
        <v>3.43</v>
      </c>
      <c r="L900" s="3">
        <f t="shared" si="100"/>
        <v>3.6015000000000001</v>
      </c>
      <c r="M900" s="83" t="s">
        <v>1424</v>
      </c>
      <c r="N900" s="3">
        <f t="shared" si="101"/>
        <v>11.61</v>
      </c>
      <c r="O900" s="21">
        <v>3.008449074074074E-3</v>
      </c>
      <c r="P900" s="21">
        <f t="shared" si="102"/>
        <v>3.1667884990253413E-3</v>
      </c>
      <c r="Q900" s="20">
        <v>1.3674768518518517E-3</v>
      </c>
      <c r="R900" s="20">
        <f t="shared" si="103"/>
        <v>1.0666319444444443E-3</v>
      </c>
      <c r="S900" s="75"/>
    </row>
    <row r="901" spans="1:19" x14ac:dyDescent="0.3">
      <c r="A901" s="79">
        <v>101</v>
      </c>
      <c r="B901" s="76" t="s">
        <v>79</v>
      </c>
      <c r="C901" s="94">
        <f t="shared" si="98"/>
        <v>11.56</v>
      </c>
      <c r="D901">
        <f t="shared" ref="D901:D964" si="104">IF(B901="","",ROUNDUP(B901*0.95,2))</f>
        <v>9.8800000000000008</v>
      </c>
      <c r="E901" s="81">
        <v>9.8800000000000008</v>
      </c>
      <c r="I901" s="75"/>
      <c r="J901" t="str">
        <f t="shared" si="99"/>
        <v/>
      </c>
      <c r="K901" s="4">
        <v>3.41</v>
      </c>
      <c r="L901" s="3">
        <f t="shared" si="100"/>
        <v>3.5805000000000002</v>
      </c>
      <c r="M901" s="83" t="s">
        <v>1407</v>
      </c>
      <c r="N901" s="3">
        <f t="shared" si="101"/>
        <v>11.557500000000001</v>
      </c>
      <c r="O901" s="21">
        <v>3.0112268518518517E-3</v>
      </c>
      <c r="P901" s="21">
        <f t="shared" si="102"/>
        <v>3.1697124756335281E-3</v>
      </c>
      <c r="Q901" s="20">
        <v>1.368739478114478E-3</v>
      </c>
      <c r="R901" s="20">
        <f t="shared" si="103"/>
        <v>1.0676167929292927E-3</v>
      </c>
      <c r="S901" s="76" t="s">
        <v>158</v>
      </c>
    </row>
    <row r="902" spans="1:19" x14ac:dyDescent="0.3">
      <c r="A902" s="79">
        <v>100</v>
      </c>
      <c r="B902" s="76" t="s">
        <v>82</v>
      </c>
      <c r="C902" s="94">
        <f t="shared" si="98"/>
        <v>11.57</v>
      </c>
      <c r="D902">
        <f t="shared" si="104"/>
        <v>9.89</v>
      </c>
      <c r="E902" s="81">
        <v>9.89</v>
      </c>
      <c r="I902" s="83" t="s">
        <v>1928</v>
      </c>
      <c r="J902">
        <f t="shared" si="99"/>
        <v>0.74360000000000004</v>
      </c>
      <c r="K902" s="4">
        <v>3.39</v>
      </c>
      <c r="L902" s="3">
        <f t="shared" si="100"/>
        <v>3.5595000000000003</v>
      </c>
      <c r="M902" s="83" t="s">
        <v>1388</v>
      </c>
      <c r="N902" s="3">
        <f t="shared" si="101"/>
        <v>11.4975</v>
      </c>
      <c r="O902" s="21">
        <v>3.0141203703703706E-3</v>
      </c>
      <c r="P902" s="21">
        <f t="shared" si="102"/>
        <v>3.17275828460039E-3</v>
      </c>
      <c r="Q902" s="20">
        <v>1.3700547138047138E-3</v>
      </c>
      <c r="R902" s="20">
        <f t="shared" si="103"/>
        <v>1.0686426767676767E-3</v>
      </c>
      <c r="S902" s="76" t="s">
        <v>161</v>
      </c>
    </row>
    <row r="903" spans="1:19" x14ac:dyDescent="0.3">
      <c r="A903" s="80">
        <v>99</v>
      </c>
      <c r="B903" s="76" t="s">
        <v>84</v>
      </c>
      <c r="C903" s="94">
        <f t="shared" si="98"/>
        <v>11.58</v>
      </c>
      <c r="D903">
        <f t="shared" si="104"/>
        <v>9.9</v>
      </c>
      <c r="E903" s="81">
        <v>9.9</v>
      </c>
      <c r="I903" s="75"/>
      <c r="J903" t="str">
        <f t="shared" si="99"/>
        <v/>
      </c>
      <c r="K903" s="4">
        <v>3.37</v>
      </c>
      <c r="L903" s="3">
        <f t="shared" si="100"/>
        <v>3.5385</v>
      </c>
      <c r="M903" s="83" t="s">
        <v>1370</v>
      </c>
      <c r="N903" s="3">
        <f t="shared" si="101"/>
        <v>11.4375</v>
      </c>
      <c r="O903" s="21">
        <v>3.0168981481481483E-3</v>
      </c>
      <c r="P903" s="21">
        <f t="shared" si="102"/>
        <v>3.1756822612085773E-3</v>
      </c>
      <c r="Q903" s="20">
        <v>1.3713173400673401E-3</v>
      </c>
      <c r="R903" s="20">
        <f t="shared" si="103"/>
        <v>1.0696275252525251E-3</v>
      </c>
      <c r="S903" s="75"/>
    </row>
    <row r="904" spans="1:19" x14ac:dyDescent="0.3">
      <c r="A904" s="80">
        <v>98</v>
      </c>
      <c r="B904" s="76" t="s">
        <v>87</v>
      </c>
      <c r="C904" s="94">
        <f t="shared" si="98"/>
        <v>11.59</v>
      </c>
      <c r="D904">
        <f t="shared" si="104"/>
        <v>9.91</v>
      </c>
      <c r="E904" s="81">
        <v>9.91</v>
      </c>
      <c r="I904" s="75"/>
      <c r="J904" t="str">
        <f t="shared" si="99"/>
        <v/>
      </c>
      <c r="K904" s="4">
        <v>3.35</v>
      </c>
      <c r="L904" s="3">
        <f t="shared" si="100"/>
        <v>3.5175000000000001</v>
      </c>
      <c r="M904" s="83" t="s">
        <v>1351</v>
      </c>
      <c r="N904" s="3">
        <f t="shared" si="101"/>
        <v>11.3775</v>
      </c>
      <c r="O904" s="21">
        <v>3.0197916666666667E-3</v>
      </c>
      <c r="P904" s="21">
        <f t="shared" si="102"/>
        <v>3.1787280701754388E-3</v>
      </c>
      <c r="Q904" s="20">
        <v>1.3726325757575757E-3</v>
      </c>
      <c r="R904" s="20">
        <f t="shared" si="103"/>
        <v>1.0706534090909089E-3</v>
      </c>
      <c r="S904" s="76" t="s">
        <v>163</v>
      </c>
    </row>
    <row r="905" spans="1:19" x14ac:dyDescent="0.3">
      <c r="A905" s="80">
        <v>97</v>
      </c>
      <c r="B905" s="76" t="s">
        <v>91</v>
      </c>
      <c r="C905" s="94">
        <f t="shared" si="98"/>
        <v>11.6</v>
      </c>
      <c r="D905">
        <f t="shared" si="104"/>
        <v>9.92</v>
      </c>
      <c r="E905" s="81">
        <v>9.92</v>
      </c>
      <c r="I905" s="75"/>
      <c r="J905" t="str">
        <f t="shared" si="99"/>
        <v/>
      </c>
      <c r="K905" s="4">
        <v>3.34</v>
      </c>
      <c r="L905" s="3">
        <f t="shared" si="100"/>
        <v>3.5069999999999997</v>
      </c>
      <c r="M905" s="83" t="s">
        <v>1333</v>
      </c>
      <c r="N905" s="3">
        <f t="shared" si="101"/>
        <v>11.324999999999999</v>
      </c>
      <c r="O905" s="21">
        <v>3.0225694444444445E-3</v>
      </c>
      <c r="P905" s="21">
        <f t="shared" si="102"/>
        <v>3.1816520467836261E-3</v>
      </c>
      <c r="Q905" s="20">
        <v>1.373895202020202E-3</v>
      </c>
      <c r="R905" s="20">
        <f t="shared" si="103"/>
        <v>1.0716382575757576E-3</v>
      </c>
      <c r="S905" s="75"/>
    </row>
    <row r="906" spans="1:19" x14ac:dyDescent="0.3">
      <c r="A906" s="80">
        <v>96</v>
      </c>
      <c r="B906" s="76" t="s">
        <v>94</v>
      </c>
      <c r="C906" s="94">
        <f t="shared" si="98"/>
        <v>11.62</v>
      </c>
      <c r="D906">
        <f t="shared" si="104"/>
        <v>9.93</v>
      </c>
      <c r="E906" s="81">
        <v>9.93</v>
      </c>
      <c r="I906" s="83" t="s">
        <v>1940</v>
      </c>
      <c r="J906">
        <f t="shared" si="99"/>
        <v>0.73645000000000005</v>
      </c>
      <c r="K906" s="4">
        <v>3.32</v>
      </c>
      <c r="L906" s="3">
        <f t="shared" si="100"/>
        <v>3.4859999999999998</v>
      </c>
      <c r="M906" s="83" t="s">
        <v>1316</v>
      </c>
      <c r="N906" s="3">
        <f t="shared" si="101"/>
        <v>11.265000000000001</v>
      </c>
      <c r="O906" s="21">
        <v>3.0254629629629629E-3</v>
      </c>
      <c r="P906" s="21">
        <f t="shared" si="102"/>
        <v>3.1846978557504872E-3</v>
      </c>
      <c r="Q906" s="20">
        <v>1.3752104377104375E-3</v>
      </c>
      <c r="R906" s="20">
        <f t="shared" si="103"/>
        <v>1.0726641414141411E-3</v>
      </c>
      <c r="S906" s="76" t="s">
        <v>166</v>
      </c>
    </row>
    <row r="907" spans="1:19" x14ac:dyDescent="0.3">
      <c r="A907" s="80">
        <v>95</v>
      </c>
      <c r="B907" s="76" t="s">
        <v>96</v>
      </c>
      <c r="C907" s="94">
        <f t="shared" si="98"/>
        <v>11.629999999999999</v>
      </c>
      <c r="D907">
        <f t="shared" si="104"/>
        <v>9.94</v>
      </c>
      <c r="E907" s="81">
        <v>9.94</v>
      </c>
      <c r="I907" s="75"/>
      <c r="J907" t="str">
        <f t="shared" si="99"/>
        <v/>
      </c>
      <c r="K907" s="4">
        <v>3.3</v>
      </c>
      <c r="L907" s="3">
        <f t="shared" si="100"/>
        <v>3.4649999999999999</v>
      </c>
      <c r="M907" s="83" t="s">
        <v>1298</v>
      </c>
      <c r="N907" s="3">
        <f t="shared" si="101"/>
        <v>11.205</v>
      </c>
      <c r="O907" s="21">
        <v>3.0283564814814813E-3</v>
      </c>
      <c r="P907" s="21">
        <f t="shared" si="102"/>
        <v>3.1877436647173487E-3</v>
      </c>
      <c r="Q907" s="20">
        <v>1.3765256734006731E-3</v>
      </c>
      <c r="R907" s="20">
        <f t="shared" si="103"/>
        <v>1.0736900252525249E-3</v>
      </c>
      <c r="S907" s="75"/>
    </row>
    <row r="908" spans="1:19" x14ac:dyDescent="0.3">
      <c r="A908" s="80">
        <v>94</v>
      </c>
      <c r="B908" s="76" t="s">
        <v>99</v>
      </c>
      <c r="C908" s="94">
        <f t="shared" si="98"/>
        <v>11.64</v>
      </c>
      <c r="D908">
        <f t="shared" si="104"/>
        <v>9.9499999999999993</v>
      </c>
      <c r="E908" s="81">
        <v>9.9499999999999993</v>
      </c>
      <c r="I908" s="75"/>
      <c r="J908" t="str">
        <f t="shared" si="99"/>
        <v/>
      </c>
      <c r="K908" s="4">
        <v>3.28</v>
      </c>
      <c r="L908" s="3">
        <f t="shared" si="100"/>
        <v>3.444</v>
      </c>
      <c r="M908" s="83" t="s">
        <v>1281</v>
      </c>
      <c r="N908" s="3">
        <f t="shared" si="101"/>
        <v>11.1525</v>
      </c>
      <c r="O908" s="21">
        <v>3.0312500000000001E-3</v>
      </c>
      <c r="P908" s="21">
        <f t="shared" si="102"/>
        <v>3.1907894736842106E-3</v>
      </c>
      <c r="Q908" s="20">
        <v>1.3778409090909091E-3</v>
      </c>
      <c r="R908" s="20">
        <f t="shared" si="103"/>
        <v>1.0747159090909091E-3</v>
      </c>
      <c r="S908" s="76" t="s">
        <v>170</v>
      </c>
    </row>
    <row r="909" spans="1:19" x14ac:dyDescent="0.3">
      <c r="A909" s="80">
        <v>93</v>
      </c>
      <c r="B909" s="76" t="s">
        <v>102</v>
      </c>
      <c r="C909" s="94">
        <f t="shared" si="98"/>
        <v>11.65</v>
      </c>
      <c r="D909">
        <f t="shared" si="104"/>
        <v>9.9599999999999991</v>
      </c>
      <c r="E909" s="81">
        <v>9.9599999999999991</v>
      </c>
      <c r="I909" s="75"/>
      <c r="J909" t="str">
        <f t="shared" si="99"/>
        <v/>
      </c>
      <c r="K909" s="4">
        <v>3.26</v>
      </c>
      <c r="L909" s="3">
        <f t="shared" si="100"/>
        <v>3.4229999999999996</v>
      </c>
      <c r="M909" s="83" t="s">
        <v>2653</v>
      </c>
      <c r="N909" s="3">
        <f t="shared" si="101"/>
        <v>11.092499999999999</v>
      </c>
      <c r="O909" s="21">
        <v>3.0341435185185185E-3</v>
      </c>
      <c r="P909" s="21">
        <f t="shared" si="102"/>
        <v>3.1938352826510722E-3</v>
      </c>
      <c r="Q909" s="20">
        <v>1.3791561447811446E-3</v>
      </c>
      <c r="R909" s="20">
        <f t="shared" si="103"/>
        <v>1.0757417929292926E-3</v>
      </c>
      <c r="S909" s="75"/>
    </row>
    <row r="910" spans="1:19" x14ac:dyDescent="0.3">
      <c r="A910" s="80">
        <v>92</v>
      </c>
      <c r="B910" s="76" t="s">
        <v>105</v>
      </c>
      <c r="C910" s="94">
        <f t="shared" si="98"/>
        <v>11.66</v>
      </c>
      <c r="D910">
        <f t="shared" si="104"/>
        <v>9.9700000000000006</v>
      </c>
      <c r="E910" s="81">
        <v>9.9700000000000006</v>
      </c>
      <c r="I910" s="75"/>
      <c r="J910" t="str">
        <f t="shared" si="99"/>
        <v/>
      </c>
      <c r="K910" s="4">
        <v>3.25</v>
      </c>
      <c r="L910" s="3">
        <f t="shared" si="100"/>
        <v>3.4125000000000001</v>
      </c>
      <c r="M910" s="83" t="s">
        <v>1243</v>
      </c>
      <c r="N910" s="3">
        <f t="shared" si="101"/>
        <v>11.032500000000001</v>
      </c>
      <c r="O910" s="21">
        <v>3.0370370370370369E-3</v>
      </c>
      <c r="P910" s="21">
        <f t="shared" si="102"/>
        <v>3.1968810916179337E-3</v>
      </c>
      <c r="Q910" s="20">
        <v>1.3804713804713802E-3</v>
      </c>
      <c r="R910" s="20">
        <f t="shared" si="103"/>
        <v>1.0767676767676766E-3</v>
      </c>
      <c r="S910" s="75"/>
    </row>
    <row r="911" spans="1:19" x14ac:dyDescent="0.3">
      <c r="A911" s="80">
        <v>91</v>
      </c>
      <c r="B911" s="76" t="s">
        <v>107</v>
      </c>
      <c r="C911" s="94">
        <f t="shared" si="98"/>
        <v>11.67</v>
      </c>
      <c r="D911">
        <f t="shared" si="104"/>
        <v>9.98</v>
      </c>
      <c r="E911" s="81">
        <v>9.98</v>
      </c>
      <c r="I911" s="83" t="s">
        <v>1955</v>
      </c>
      <c r="J911">
        <f t="shared" si="99"/>
        <v>0.72930000000000006</v>
      </c>
      <c r="K911" s="4">
        <v>3.23</v>
      </c>
      <c r="L911" s="3">
        <f t="shared" si="100"/>
        <v>3.3915000000000002</v>
      </c>
      <c r="M911" s="83" t="s">
        <v>1224</v>
      </c>
      <c r="N911" s="3">
        <f t="shared" si="101"/>
        <v>10.9725</v>
      </c>
      <c r="O911" s="21">
        <v>3.0400462962962963E-3</v>
      </c>
      <c r="P911" s="21">
        <f t="shared" si="102"/>
        <v>3.2000487329434698E-3</v>
      </c>
      <c r="Q911" s="20">
        <v>1.3818392255892254E-3</v>
      </c>
      <c r="R911" s="20">
        <f t="shared" si="103"/>
        <v>1.0778345959595959E-3</v>
      </c>
      <c r="S911" s="76" t="s">
        <v>173</v>
      </c>
    </row>
    <row r="912" spans="1:19" x14ac:dyDescent="0.3">
      <c r="A912" s="80">
        <v>90</v>
      </c>
      <c r="B912" s="76" t="s">
        <v>110</v>
      </c>
      <c r="C912" s="94">
        <f t="shared" si="98"/>
        <v>11.68</v>
      </c>
      <c r="D912">
        <f t="shared" si="104"/>
        <v>9.99</v>
      </c>
      <c r="E912" s="81">
        <v>9.99</v>
      </c>
      <c r="I912" s="75"/>
      <c r="J912" t="str">
        <f t="shared" si="99"/>
        <v/>
      </c>
      <c r="K912" s="4">
        <v>3.21</v>
      </c>
      <c r="L912" s="3">
        <f t="shared" si="100"/>
        <v>3.3704999999999998</v>
      </c>
      <c r="M912" s="83" t="s">
        <v>1206</v>
      </c>
      <c r="N912" s="3">
        <f t="shared" si="101"/>
        <v>10.92</v>
      </c>
      <c r="O912" s="21">
        <v>3.0429398148148147E-3</v>
      </c>
      <c r="P912" s="21">
        <f t="shared" si="102"/>
        <v>3.2030945419103314E-3</v>
      </c>
      <c r="Q912" s="20">
        <v>1.3831544612794612E-3</v>
      </c>
      <c r="R912" s="20">
        <f t="shared" si="103"/>
        <v>1.0788604797979798E-3</v>
      </c>
      <c r="S912" s="76" t="s">
        <v>174</v>
      </c>
    </row>
    <row r="913" spans="1:19" x14ac:dyDescent="0.3">
      <c r="A913" s="80">
        <v>89</v>
      </c>
      <c r="B913" s="76" t="s">
        <v>113</v>
      </c>
      <c r="C913" s="94">
        <f t="shared" si="98"/>
        <v>11.69</v>
      </c>
      <c r="D913">
        <f t="shared" si="104"/>
        <v>10</v>
      </c>
      <c r="E913" s="81">
        <v>10</v>
      </c>
      <c r="I913" s="75"/>
      <c r="J913" t="str">
        <f t="shared" si="99"/>
        <v/>
      </c>
      <c r="K913" s="4">
        <v>3.19</v>
      </c>
      <c r="L913" s="3">
        <f t="shared" si="100"/>
        <v>3.3494999999999999</v>
      </c>
      <c r="M913" s="83" t="s">
        <v>1186</v>
      </c>
      <c r="N913" s="3">
        <f t="shared" si="101"/>
        <v>10.86</v>
      </c>
      <c r="O913" s="21">
        <v>3.0459490740740742E-3</v>
      </c>
      <c r="P913" s="21">
        <f t="shared" si="102"/>
        <v>3.2062621832358675E-3</v>
      </c>
      <c r="Q913" s="20">
        <v>1.3845223063973064E-3</v>
      </c>
      <c r="R913" s="20">
        <f t="shared" si="103"/>
        <v>1.0799273989898989E-3</v>
      </c>
      <c r="S913" s="75"/>
    </row>
    <row r="914" spans="1:19" x14ac:dyDescent="0.3">
      <c r="A914" s="80">
        <v>88</v>
      </c>
      <c r="B914" s="76" t="s">
        <v>115</v>
      </c>
      <c r="C914" s="94">
        <f t="shared" si="98"/>
        <v>11.7</v>
      </c>
      <c r="D914">
        <f t="shared" si="104"/>
        <v>10.01</v>
      </c>
      <c r="E914" s="81">
        <v>10.01</v>
      </c>
      <c r="I914" s="75"/>
      <c r="J914" t="str">
        <f t="shared" si="99"/>
        <v/>
      </c>
      <c r="K914" s="4">
        <v>3.17</v>
      </c>
      <c r="L914" s="3">
        <f t="shared" si="100"/>
        <v>3.3285</v>
      </c>
      <c r="M914" s="83" t="s">
        <v>1166</v>
      </c>
      <c r="N914" s="3">
        <f t="shared" si="101"/>
        <v>10.8</v>
      </c>
      <c r="O914" s="21">
        <v>3.0489583333333336E-3</v>
      </c>
      <c r="P914" s="21">
        <f t="shared" si="102"/>
        <v>3.2094298245614042E-3</v>
      </c>
      <c r="Q914" s="20">
        <v>1.3858901515151516E-3</v>
      </c>
      <c r="R914" s="20">
        <f t="shared" si="103"/>
        <v>1.0809943181818182E-3</v>
      </c>
      <c r="S914" s="75"/>
    </row>
    <row r="915" spans="1:19" x14ac:dyDescent="0.3">
      <c r="A915" s="80">
        <v>87</v>
      </c>
      <c r="B915" s="76" t="s">
        <v>118</v>
      </c>
      <c r="C915" s="94">
        <f t="shared" si="98"/>
        <v>11.72</v>
      </c>
      <c r="D915">
        <f t="shared" si="104"/>
        <v>10.02</v>
      </c>
      <c r="E915" s="81">
        <v>10.02</v>
      </c>
      <c r="I915" s="75"/>
      <c r="J915" t="str">
        <f t="shared" si="99"/>
        <v/>
      </c>
      <c r="K915" s="4">
        <v>3.16</v>
      </c>
      <c r="L915" s="3">
        <f t="shared" si="100"/>
        <v>3.3180000000000001</v>
      </c>
      <c r="M915" s="83" t="s">
        <v>1147</v>
      </c>
      <c r="N915" s="3">
        <f t="shared" si="101"/>
        <v>10.74</v>
      </c>
      <c r="O915" s="21">
        <v>3.0519675925925927E-3</v>
      </c>
      <c r="P915" s="21">
        <f t="shared" si="102"/>
        <v>3.2125974658869399E-3</v>
      </c>
      <c r="Q915" s="20">
        <v>1.3872579966329966E-3</v>
      </c>
      <c r="R915" s="20">
        <f t="shared" si="103"/>
        <v>1.0820612373737372E-3</v>
      </c>
      <c r="S915" s="76" t="s">
        <v>181</v>
      </c>
    </row>
    <row r="916" spans="1:19" x14ac:dyDescent="0.3">
      <c r="A916" s="80">
        <v>86</v>
      </c>
      <c r="B916" s="76" t="s">
        <v>122</v>
      </c>
      <c r="C916" s="94">
        <f t="shared" si="98"/>
        <v>11.73</v>
      </c>
      <c r="D916">
        <f t="shared" si="104"/>
        <v>10.029999999999999</v>
      </c>
      <c r="E916" s="81">
        <v>10.029999999999999</v>
      </c>
      <c r="I916" s="83" t="s">
        <v>1970</v>
      </c>
      <c r="J916">
        <f t="shared" si="99"/>
        <v>0.72215000000000007</v>
      </c>
      <c r="K916" s="4">
        <v>3.14</v>
      </c>
      <c r="L916" s="3">
        <f t="shared" si="100"/>
        <v>3.2970000000000002</v>
      </c>
      <c r="M916" s="83" t="s">
        <v>1127</v>
      </c>
      <c r="N916" s="3">
        <f t="shared" si="101"/>
        <v>10.68</v>
      </c>
      <c r="O916" s="21">
        <v>3.0549768518518521E-3</v>
      </c>
      <c r="P916" s="21">
        <f t="shared" si="102"/>
        <v>3.2157651072124761E-3</v>
      </c>
      <c r="Q916" s="20">
        <v>1.3886258417508417E-3</v>
      </c>
      <c r="R916" s="20">
        <f t="shared" si="103"/>
        <v>1.0831281565656565E-3</v>
      </c>
      <c r="S916" s="75"/>
    </row>
    <row r="917" spans="1:19" x14ac:dyDescent="0.3">
      <c r="A917" s="80">
        <v>85</v>
      </c>
      <c r="B917" s="76" t="s">
        <v>124</v>
      </c>
      <c r="C917" s="94">
        <f t="shared" si="98"/>
        <v>11.74</v>
      </c>
      <c r="D917">
        <f t="shared" si="104"/>
        <v>10.039999999999999</v>
      </c>
      <c r="E917" s="81">
        <v>10.039999999999999</v>
      </c>
      <c r="I917" s="75"/>
      <c r="J917" t="str">
        <f t="shared" si="99"/>
        <v/>
      </c>
      <c r="K917" s="4">
        <v>3.12</v>
      </c>
      <c r="L917" s="3">
        <f t="shared" si="100"/>
        <v>3.2760000000000002</v>
      </c>
      <c r="M917" s="83" t="s">
        <v>1110</v>
      </c>
      <c r="N917" s="3">
        <f t="shared" si="101"/>
        <v>10.6275</v>
      </c>
      <c r="O917" s="21">
        <v>3.0579861111111111E-3</v>
      </c>
      <c r="P917" s="21">
        <f t="shared" si="102"/>
        <v>3.2189327485380118E-3</v>
      </c>
      <c r="Q917" s="20">
        <v>1.3899936868686867E-3</v>
      </c>
      <c r="R917" s="20">
        <f t="shared" si="103"/>
        <v>1.0841950757575756E-3</v>
      </c>
      <c r="S917" s="75"/>
    </row>
    <row r="918" spans="1:19" x14ac:dyDescent="0.3">
      <c r="A918" s="80">
        <v>84</v>
      </c>
      <c r="B918" s="76" t="s">
        <v>127</v>
      </c>
      <c r="C918" s="94">
        <f t="shared" si="98"/>
        <v>11.75</v>
      </c>
      <c r="D918">
        <f t="shared" si="104"/>
        <v>10.049999999999999</v>
      </c>
      <c r="E918" s="81">
        <v>10.049999999999999</v>
      </c>
      <c r="I918" s="75"/>
      <c r="J918" t="str">
        <f t="shared" si="99"/>
        <v/>
      </c>
      <c r="K918" s="4">
        <v>3.1</v>
      </c>
      <c r="L918" s="3">
        <f t="shared" si="100"/>
        <v>3.2549999999999999</v>
      </c>
      <c r="M918" s="83" t="s">
        <v>1088</v>
      </c>
      <c r="N918" s="3">
        <f t="shared" si="101"/>
        <v>10.567499999999999</v>
      </c>
      <c r="O918" s="21">
        <v>3.0609953703703706E-3</v>
      </c>
      <c r="P918" s="21">
        <f t="shared" si="102"/>
        <v>3.222100389863548E-3</v>
      </c>
      <c r="Q918" s="20">
        <v>1.3913615319865319E-3</v>
      </c>
      <c r="R918" s="20">
        <f t="shared" si="103"/>
        <v>1.0852619949494949E-3</v>
      </c>
      <c r="S918" s="76" t="s">
        <v>183</v>
      </c>
    </row>
    <row r="919" spans="1:19" x14ac:dyDescent="0.3">
      <c r="A919" s="80">
        <v>83</v>
      </c>
      <c r="B919" s="76" t="s">
        <v>130</v>
      </c>
      <c r="C919" s="94">
        <f t="shared" si="98"/>
        <v>11.76</v>
      </c>
      <c r="D919">
        <f t="shared" si="104"/>
        <v>10.06</v>
      </c>
      <c r="E919" s="81">
        <v>10.06</v>
      </c>
      <c r="I919" s="75"/>
      <c r="J919" t="str">
        <f t="shared" si="99"/>
        <v/>
      </c>
      <c r="K919" s="4">
        <v>3.08</v>
      </c>
      <c r="L919" s="3">
        <f t="shared" si="100"/>
        <v>3.234</v>
      </c>
      <c r="M919" s="83" t="s">
        <v>1069</v>
      </c>
      <c r="N919" s="3">
        <f t="shared" si="101"/>
        <v>10.5075</v>
      </c>
      <c r="O919" s="21">
        <v>3.0641203703703707E-3</v>
      </c>
      <c r="P919" s="21">
        <f t="shared" si="102"/>
        <v>3.2253898635477589E-3</v>
      </c>
      <c r="Q919" s="20">
        <v>1.3927819865319866E-3</v>
      </c>
      <c r="R919" s="20">
        <f t="shared" si="103"/>
        <v>1.0863699494949495E-3</v>
      </c>
      <c r="S919" s="76" t="s">
        <v>186</v>
      </c>
    </row>
    <row r="920" spans="1:19" x14ac:dyDescent="0.3">
      <c r="A920" s="80">
        <v>82</v>
      </c>
      <c r="B920" s="76" t="s">
        <v>133</v>
      </c>
      <c r="C920" s="94">
        <f t="shared" si="98"/>
        <v>11.77</v>
      </c>
      <c r="D920">
        <f t="shared" si="104"/>
        <v>10.07</v>
      </c>
      <c r="E920" s="81">
        <v>10.07</v>
      </c>
      <c r="I920" s="75"/>
      <c r="J920" t="str">
        <f t="shared" si="99"/>
        <v/>
      </c>
      <c r="K920" s="4">
        <v>3.07</v>
      </c>
      <c r="L920" s="3">
        <f t="shared" si="100"/>
        <v>3.2235</v>
      </c>
      <c r="M920" s="83" t="s">
        <v>1049</v>
      </c>
      <c r="N920" s="3">
        <f t="shared" si="101"/>
        <v>10.4475</v>
      </c>
      <c r="O920" s="21">
        <v>3.0671296296296297E-3</v>
      </c>
      <c r="P920" s="21">
        <f t="shared" si="102"/>
        <v>3.2285575048732946E-3</v>
      </c>
      <c r="Q920" s="20">
        <v>1.3941498316498316E-3</v>
      </c>
      <c r="R920" s="20">
        <f t="shared" si="103"/>
        <v>1.0874368686868685E-3</v>
      </c>
      <c r="S920" s="75"/>
    </row>
    <row r="921" spans="1:19" x14ac:dyDescent="0.3">
      <c r="A921" s="80">
        <v>81</v>
      </c>
      <c r="B921" s="76" t="s">
        <v>139</v>
      </c>
      <c r="C921" s="94">
        <f t="shared" si="98"/>
        <v>11.79</v>
      </c>
      <c r="D921">
        <f t="shared" si="104"/>
        <v>10.08</v>
      </c>
      <c r="E921" s="81">
        <v>10.08</v>
      </c>
      <c r="I921" s="83" t="s">
        <v>1985</v>
      </c>
      <c r="J921">
        <f t="shared" si="99"/>
        <v>0.71500000000000008</v>
      </c>
      <c r="K921" s="4">
        <v>3.05</v>
      </c>
      <c r="L921" s="3">
        <f t="shared" si="100"/>
        <v>3.2024999999999997</v>
      </c>
      <c r="M921" s="83" t="s">
        <v>1028</v>
      </c>
      <c r="N921" s="3">
        <f t="shared" si="101"/>
        <v>10.387499999999999</v>
      </c>
      <c r="O921" s="21">
        <v>3.0702546296296298E-3</v>
      </c>
      <c r="P921" s="21">
        <f t="shared" si="102"/>
        <v>3.231846978557505E-3</v>
      </c>
      <c r="Q921" s="20">
        <v>1.3955702861952861E-3</v>
      </c>
      <c r="R921" s="20">
        <f t="shared" si="103"/>
        <v>1.0885448232323231E-3</v>
      </c>
      <c r="S921" s="75"/>
    </row>
    <row r="922" spans="1:19" x14ac:dyDescent="0.3">
      <c r="A922" s="80">
        <v>80</v>
      </c>
      <c r="B922" s="76" t="s">
        <v>142</v>
      </c>
      <c r="C922" s="94">
        <f t="shared" si="98"/>
        <v>11.8</v>
      </c>
      <c r="D922">
        <f t="shared" si="104"/>
        <v>10.09</v>
      </c>
      <c r="E922" s="81">
        <v>10.09</v>
      </c>
      <c r="I922" s="75"/>
      <c r="J922" t="str">
        <f t="shared" si="99"/>
        <v/>
      </c>
      <c r="K922" s="4">
        <v>3.03</v>
      </c>
      <c r="L922" s="3">
        <f t="shared" si="100"/>
        <v>3.1814999999999998</v>
      </c>
      <c r="M922" s="83" t="s">
        <v>1010</v>
      </c>
      <c r="N922" s="3">
        <f t="shared" si="101"/>
        <v>10.334999999999999</v>
      </c>
      <c r="O922" s="21">
        <v>3.0733796296296299E-3</v>
      </c>
      <c r="P922" s="21">
        <f t="shared" si="102"/>
        <v>3.2351364522417159E-3</v>
      </c>
      <c r="Q922" s="20">
        <v>1.3969907407407407E-3</v>
      </c>
      <c r="R922" s="20">
        <f t="shared" si="103"/>
        <v>1.0896527777777777E-3</v>
      </c>
      <c r="S922" s="76" t="s">
        <v>189</v>
      </c>
    </row>
    <row r="923" spans="1:19" x14ac:dyDescent="0.3">
      <c r="A923" s="80">
        <v>79</v>
      </c>
      <c r="B923" s="76" t="s">
        <v>143</v>
      </c>
      <c r="C923" s="94">
        <f t="shared" si="98"/>
        <v>11.82</v>
      </c>
      <c r="D923">
        <f t="shared" si="104"/>
        <v>10.1</v>
      </c>
      <c r="E923" s="81">
        <v>10.1</v>
      </c>
      <c r="I923" s="75"/>
      <c r="J923" t="str">
        <f t="shared" si="99"/>
        <v/>
      </c>
      <c r="K923" s="4">
        <v>3.01</v>
      </c>
      <c r="L923" s="3">
        <f t="shared" si="100"/>
        <v>3.1604999999999999</v>
      </c>
      <c r="M923" s="83" t="s">
        <v>991</v>
      </c>
      <c r="N923" s="3">
        <f t="shared" si="101"/>
        <v>10.274999999999999</v>
      </c>
      <c r="O923" s="21">
        <v>3.0765046296296296E-3</v>
      </c>
      <c r="P923" s="21">
        <f t="shared" si="102"/>
        <v>3.2384259259259258E-3</v>
      </c>
      <c r="Q923" s="20">
        <v>1.3984111952861952E-3</v>
      </c>
      <c r="R923" s="20">
        <f t="shared" si="103"/>
        <v>1.0907607323232321E-3</v>
      </c>
      <c r="S923" s="76" t="s">
        <v>192</v>
      </c>
    </row>
    <row r="924" spans="1:19" x14ac:dyDescent="0.3">
      <c r="A924" s="80">
        <v>78</v>
      </c>
      <c r="B924" s="76" t="s">
        <v>146</v>
      </c>
      <c r="C924" s="94">
        <f t="shared" si="98"/>
        <v>11.83</v>
      </c>
      <c r="D924">
        <f t="shared" si="104"/>
        <v>10.11</v>
      </c>
      <c r="E924" s="81">
        <v>10.11</v>
      </c>
      <c r="I924" s="75"/>
      <c r="J924" t="str">
        <f t="shared" si="99"/>
        <v/>
      </c>
      <c r="K924" s="4">
        <v>2.99</v>
      </c>
      <c r="L924" s="3">
        <f t="shared" si="100"/>
        <v>3.1395000000000004</v>
      </c>
      <c r="M924" s="83" t="s">
        <v>969</v>
      </c>
      <c r="N924" s="3">
        <f t="shared" si="101"/>
        <v>10.215</v>
      </c>
      <c r="O924" s="21">
        <v>3.0796296296296296E-3</v>
      </c>
      <c r="P924" s="21">
        <f t="shared" si="102"/>
        <v>3.2417153996101367E-3</v>
      </c>
      <c r="Q924" s="20">
        <v>1.3998316498316497E-3</v>
      </c>
      <c r="R924" s="20">
        <f t="shared" si="103"/>
        <v>1.0918686868686869E-3</v>
      </c>
      <c r="S924" s="75"/>
    </row>
    <row r="925" spans="1:19" x14ac:dyDescent="0.3">
      <c r="A925" s="80">
        <v>77</v>
      </c>
      <c r="B925" s="76" t="s">
        <v>149</v>
      </c>
      <c r="C925" s="94">
        <f t="shared" si="98"/>
        <v>11.84</v>
      </c>
      <c r="D925">
        <f t="shared" si="104"/>
        <v>10.119999999999999</v>
      </c>
      <c r="E925" s="81">
        <v>10.119999999999999</v>
      </c>
      <c r="I925" s="83" t="s">
        <v>1998</v>
      </c>
      <c r="J925">
        <f t="shared" si="99"/>
        <v>0.70785000000000009</v>
      </c>
      <c r="K925" s="4">
        <v>2.97</v>
      </c>
      <c r="L925" s="3">
        <f t="shared" si="100"/>
        <v>3.1185</v>
      </c>
      <c r="M925" s="83" t="s">
        <v>948</v>
      </c>
      <c r="N925" s="3">
        <f t="shared" si="101"/>
        <v>10.154999999999999</v>
      </c>
      <c r="O925" s="21">
        <v>3.0828703703703704E-3</v>
      </c>
      <c r="P925" s="21">
        <f t="shared" si="102"/>
        <v>3.2451267056530218E-3</v>
      </c>
      <c r="Q925" s="20">
        <v>1.4013047138047136E-3</v>
      </c>
      <c r="R925" s="20">
        <f t="shared" si="103"/>
        <v>1.0930176767676766E-3</v>
      </c>
      <c r="S925" s="76" t="s">
        <v>194</v>
      </c>
    </row>
    <row r="926" spans="1:19" x14ac:dyDescent="0.3">
      <c r="A926" s="80">
        <v>76</v>
      </c>
      <c r="B926" s="76" t="s">
        <v>152</v>
      </c>
      <c r="C926" s="94">
        <f t="shared" si="98"/>
        <v>11.85</v>
      </c>
      <c r="D926">
        <f t="shared" si="104"/>
        <v>10.129999999999999</v>
      </c>
      <c r="E926" s="81">
        <v>10.129999999999999</v>
      </c>
      <c r="I926" s="75"/>
      <c r="J926" t="str">
        <f t="shared" si="99"/>
        <v/>
      </c>
      <c r="K926" s="4">
        <v>2.96</v>
      </c>
      <c r="L926" s="3">
        <f t="shared" si="100"/>
        <v>3.1080000000000001</v>
      </c>
      <c r="M926" s="83" t="s">
        <v>927</v>
      </c>
      <c r="N926" s="3">
        <f t="shared" si="101"/>
        <v>10.095000000000001</v>
      </c>
      <c r="O926" s="21">
        <v>3.0859953703703705E-3</v>
      </c>
      <c r="P926" s="21">
        <f t="shared" si="102"/>
        <v>3.2484161793372322E-3</v>
      </c>
      <c r="Q926" s="20">
        <v>1.4027251683501683E-3</v>
      </c>
      <c r="R926" s="20">
        <f t="shared" si="103"/>
        <v>1.0941256313131312E-3</v>
      </c>
      <c r="S926" s="75"/>
    </row>
    <row r="927" spans="1:19" x14ac:dyDescent="0.3">
      <c r="A927" s="80">
        <v>75</v>
      </c>
      <c r="B927" s="76" t="s">
        <v>155</v>
      </c>
      <c r="C927" s="94">
        <f t="shared" si="98"/>
        <v>11.86</v>
      </c>
      <c r="D927">
        <f t="shared" si="104"/>
        <v>10.14</v>
      </c>
      <c r="E927" s="81">
        <v>10.14</v>
      </c>
      <c r="I927" s="75"/>
      <c r="J927" t="str">
        <f t="shared" si="99"/>
        <v/>
      </c>
      <c r="K927" s="4">
        <v>2.94</v>
      </c>
      <c r="L927" s="3">
        <f t="shared" si="100"/>
        <v>3.0869999999999997</v>
      </c>
      <c r="M927" s="83" t="s">
        <v>908</v>
      </c>
      <c r="N927" s="3">
        <f t="shared" si="101"/>
        <v>10.035</v>
      </c>
      <c r="O927" s="21">
        <v>3.0892361111111112E-3</v>
      </c>
      <c r="P927" s="21">
        <f t="shared" si="102"/>
        <v>3.2518274853801173E-3</v>
      </c>
      <c r="Q927" s="20">
        <v>1.4041982323232322E-3</v>
      </c>
      <c r="R927" s="20">
        <f t="shared" si="103"/>
        <v>1.0952746212121211E-3</v>
      </c>
      <c r="S927" s="76" t="s">
        <v>198</v>
      </c>
    </row>
    <row r="928" spans="1:19" x14ac:dyDescent="0.3">
      <c r="A928" s="80">
        <v>74</v>
      </c>
      <c r="B928" s="76" t="s">
        <v>158</v>
      </c>
      <c r="C928" s="94">
        <f t="shared" si="98"/>
        <v>11.87</v>
      </c>
      <c r="D928">
        <f t="shared" si="104"/>
        <v>10.15</v>
      </c>
      <c r="E928" s="81">
        <v>10.15</v>
      </c>
      <c r="I928" s="75"/>
      <c r="J928" t="str">
        <f t="shared" si="99"/>
        <v/>
      </c>
      <c r="K928" s="4">
        <v>2.92</v>
      </c>
      <c r="L928" s="3">
        <f t="shared" si="100"/>
        <v>3.0659999999999998</v>
      </c>
      <c r="M928" s="83" t="s">
        <v>887</v>
      </c>
      <c r="N928" s="3">
        <f t="shared" si="101"/>
        <v>9.9750000000000014</v>
      </c>
      <c r="O928" s="21">
        <v>3.0924768518518519E-3</v>
      </c>
      <c r="P928" s="21">
        <f t="shared" si="102"/>
        <v>3.2552387914230024E-3</v>
      </c>
      <c r="Q928" s="20">
        <v>1.4056712962962961E-3</v>
      </c>
      <c r="R928" s="20">
        <f t="shared" si="103"/>
        <v>1.0964236111111109E-3</v>
      </c>
      <c r="S928" s="75"/>
    </row>
    <row r="929" spans="1:19" x14ac:dyDescent="0.3">
      <c r="A929" s="80">
        <v>73</v>
      </c>
      <c r="B929" s="76" t="s">
        <v>161</v>
      </c>
      <c r="C929" s="94">
        <f t="shared" si="98"/>
        <v>11.879999999999999</v>
      </c>
      <c r="D929">
        <f t="shared" si="104"/>
        <v>10.16</v>
      </c>
      <c r="E929" s="81">
        <v>10.16</v>
      </c>
      <c r="I929" s="75"/>
      <c r="J929" t="str">
        <f t="shared" si="99"/>
        <v/>
      </c>
      <c r="K929" s="4">
        <v>2.9</v>
      </c>
      <c r="L929" s="3">
        <f t="shared" si="100"/>
        <v>3.0449999999999999</v>
      </c>
      <c r="M929" s="83" t="s">
        <v>865</v>
      </c>
      <c r="N929" s="3">
        <f t="shared" si="101"/>
        <v>9.9150000000000009</v>
      </c>
      <c r="O929" s="21">
        <v>3.0957175925925926E-3</v>
      </c>
      <c r="P929" s="21">
        <f t="shared" si="102"/>
        <v>3.258650097465887E-3</v>
      </c>
      <c r="Q929" s="20">
        <v>1.4071443602693601E-3</v>
      </c>
      <c r="R929" s="20">
        <f t="shared" si="103"/>
        <v>1.0975726010101008E-3</v>
      </c>
      <c r="S929" s="76" t="s">
        <v>201</v>
      </c>
    </row>
    <row r="930" spans="1:19" x14ac:dyDescent="0.3">
      <c r="A930" s="80">
        <v>72</v>
      </c>
      <c r="B930" s="76" t="s">
        <v>166</v>
      </c>
      <c r="C930" s="94">
        <f t="shared" si="98"/>
        <v>11.9</v>
      </c>
      <c r="D930">
        <f t="shared" si="104"/>
        <v>10.18</v>
      </c>
      <c r="E930" s="81">
        <v>10.18</v>
      </c>
      <c r="I930" s="83" t="s">
        <v>2013</v>
      </c>
      <c r="J930">
        <f t="shared" si="99"/>
        <v>0.70069999999999999</v>
      </c>
      <c r="K930" s="4">
        <v>2.88</v>
      </c>
      <c r="L930" s="3">
        <f t="shared" si="100"/>
        <v>3.024</v>
      </c>
      <c r="M930" s="83" t="s">
        <v>848</v>
      </c>
      <c r="N930" s="3">
        <f t="shared" si="101"/>
        <v>9.8625000000000007</v>
      </c>
      <c r="O930" s="21">
        <v>3.0989583333333333E-3</v>
      </c>
      <c r="P930" s="21">
        <f t="shared" si="102"/>
        <v>3.2620614035087721E-3</v>
      </c>
      <c r="Q930" s="20">
        <v>1.4086174242424242E-3</v>
      </c>
      <c r="R930" s="20">
        <f t="shared" si="103"/>
        <v>1.0987215909090907E-3</v>
      </c>
      <c r="S930" s="76" t="s">
        <v>203</v>
      </c>
    </row>
    <row r="931" spans="1:19" x14ac:dyDescent="0.3">
      <c r="A931" s="80">
        <v>71</v>
      </c>
      <c r="B931" s="76" t="s">
        <v>170</v>
      </c>
      <c r="C931" s="94">
        <f t="shared" si="98"/>
        <v>11.92</v>
      </c>
      <c r="D931">
        <f t="shared" si="104"/>
        <v>10.19</v>
      </c>
      <c r="E931" s="81">
        <v>10.19</v>
      </c>
      <c r="I931" s="75"/>
      <c r="J931" t="str">
        <f t="shared" si="99"/>
        <v/>
      </c>
      <c r="K931" s="4">
        <v>2.87</v>
      </c>
      <c r="L931" s="3">
        <f t="shared" si="100"/>
        <v>3.0135000000000001</v>
      </c>
      <c r="M931" s="83" t="s">
        <v>826</v>
      </c>
      <c r="N931" s="3">
        <f t="shared" si="101"/>
        <v>9.8025000000000002</v>
      </c>
      <c r="O931" s="21">
        <v>3.1023148148148151E-3</v>
      </c>
      <c r="P931" s="21">
        <f t="shared" si="102"/>
        <v>3.2655945419103318E-3</v>
      </c>
      <c r="Q931" s="20">
        <v>1.4101430976430976E-3</v>
      </c>
      <c r="R931" s="20">
        <f t="shared" si="103"/>
        <v>1.0999116161616162E-3</v>
      </c>
      <c r="S931" s="75"/>
    </row>
    <row r="932" spans="1:19" x14ac:dyDescent="0.3">
      <c r="A932" s="80">
        <v>70</v>
      </c>
      <c r="B932" s="76" t="s">
        <v>173</v>
      </c>
      <c r="C932" s="94">
        <f t="shared" si="98"/>
        <v>11.93</v>
      </c>
      <c r="D932">
        <f t="shared" si="104"/>
        <v>10.199999999999999</v>
      </c>
      <c r="E932" s="81">
        <v>10.199999999999999</v>
      </c>
      <c r="I932" s="75"/>
      <c r="J932" t="str">
        <f t="shared" si="99"/>
        <v/>
      </c>
      <c r="K932" s="4">
        <v>2.85</v>
      </c>
      <c r="L932" s="3">
        <f t="shared" si="100"/>
        <v>2.9925000000000002</v>
      </c>
      <c r="M932" s="83" t="s">
        <v>804</v>
      </c>
      <c r="N932" s="3">
        <f t="shared" si="101"/>
        <v>9.7424999999999997</v>
      </c>
      <c r="O932" s="21">
        <v>3.1055555555555558E-3</v>
      </c>
      <c r="P932" s="21">
        <f t="shared" si="102"/>
        <v>3.2690058479532169E-3</v>
      </c>
      <c r="Q932" s="20">
        <v>1.4116161616161617E-3</v>
      </c>
      <c r="R932" s="20">
        <f t="shared" si="103"/>
        <v>1.1010606060606061E-3</v>
      </c>
      <c r="S932" s="76" t="s">
        <v>206</v>
      </c>
    </row>
    <row r="933" spans="1:19" x14ac:dyDescent="0.3">
      <c r="A933" s="80">
        <v>69</v>
      </c>
      <c r="B933" s="76" t="s">
        <v>174</v>
      </c>
      <c r="C933" s="94">
        <f t="shared" si="98"/>
        <v>11.94</v>
      </c>
      <c r="D933">
        <f t="shared" si="104"/>
        <v>10.209999999999999</v>
      </c>
      <c r="E933" s="81">
        <v>10.209999999999999</v>
      </c>
      <c r="I933" s="75"/>
      <c r="J933" t="str">
        <f t="shared" si="99"/>
        <v/>
      </c>
      <c r="K933" s="4">
        <v>2.83</v>
      </c>
      <c r="L933" s="3">
        <f t="shared" si="100"/>
        <v>2.9715000000000003</v>
      </c>
      <c r="M933" s="83" t="s">
        <v>783</v>
      </c>
      <c r="N933" s="3">
        <f t="shared" si="101"/>
        <v>9.682500000000001</v>
      </c>
      <c r="O933" s="21">
        <v>3.1089120370370372E-3</v>
      </c>
      <c r="P933" s="21">
        <f t="shared" si="102"/>
        <v>3.2725389863547763E-3</v>
      </c>
      <c r="Q933" s="20">
        <v>1.4131418350168349E-3</v>
      </c>
      <c r="R933" s="20">
        <f t="shared" si="103"/>
        <v>1.1022506313131313E-3</v>
      </c>
      <c r="S933" s="75"/>
    </row>
    <row r="934" spans="1:19" x14ac:dyDescent="0.3">
      <c r="A934" s="80">
        <v>68</v>
      </c>
      <c r="B934" s="76" t="s">
        <v>181</v>
      </c>
      <c r="C934" s="94">
        <f t="shared" si="98"/>
        <v>11.959999999999999</v>
      </c>
      <c r="D934">
        <f t="shared" si="104"/>
        <v>10.23</v>
      </c>
      <c r="E934" s="81">
        <v>10.23</v>
      </c>
      <c r="I934" s="83" t="s">
        <v>2025</v>
      </c>
      <c r="J934">
        <f t="shared" si="99"/>
        <v>0.69355</v>
      </c>
      <c r="K934" s="4">
        <v>2.81</v>
      </c>
      <c r="L934" s="3">
        <f t="shared" si="100"/>
        <v>2.9504999999999999</v>
      </c>
      <c r="M934" s="83" t="s">
        <v>763</v>
      </c>
      <c r="N934" s="3">
        <f t="shared" si="101"/>
        <v>9.6225000000000005</v>
      </c>
      <c r="O934" s="21">
        <v>3.112268518518519E-3</v>
      </c>
      <c r="P934" s="21">
        <f t="shared" si="102"/>
        <v>3.276072124756336E-3</v>
      </c>
      <c r="Q934" s="20">
        <v>1.4146675084175085E-3</v>
      </c>
      <c r="R934" s="20">
        <f t="shared" si="103"/>
        <v>1.1034406565656565E-3</v>
      </c>
      <c r="S934" s="76" t="s">
        <v>209</v>
      </c>
    </row>
    <row r="935" spans="1:19" x14ac:dyDescent="0.3">
      <c r="A935" s="80">
        <v>67</v>
      </c>
      <c r="B935" s="76" t="s">
        <v>183</v>
      </c>
      <c r="C935" s="94">
        <f t="shared" si="98"/>
        <v>11.97</v>
      </c>
      <c r="D935">
        <f t="shared" si="104"/>
        <v>10.24</v>
      </c>
      <c r="E935" s="81">
        <v>10.24</v>
      </c>
      <c r="I935" s="75"/>
      <c r="J935" t="str">
        <f t="shared" si="99"/>
        <v/>
      </c>
      <c r="K935" s="4">
        <v>2.79</v>
      </c>
      <c r="L935" s="3">
        <f t="shared" si="100"/>
        <v>2.9295</v>
      </c>
      <c r="M935" s="83" t="s">
        <v>740</v>
      </c>
      <c r="N935" s="3">
        <f t="shared" si="101"/>
        <v>9.5625</v>
      </c>
      <c r="O935" s="21">
        <v>3.1156250000000003E-3</v>
      </c>
      <c r="P935" s="21">
        <f t="shared" si="102"/>
        <v>3.2796052631578953E-3</v>
      </c>
      <c r="Q935" s="20">
        <v>1.4161931818181819E-3</v>
      </c>
      <c r="R935" s="20">
        <f t="shared" si="103"/>
        <v>1.1046306818181819E-3</v>
      </c>
      <c r="S935" s="75"/>
    </row>
    <row r="936" spans="1:19" x14ac:dyDescent="0.3">
      <c r="A936" s="80">
        <v>66</v>
      </c>
      <c r="B936" s="76" t="s">
        <v>189</v>
      </c>
      <c r="C936" s="94">
        <f t="shared" si="98"/>
        <v>11.99</v>
      </c>
      <c r="D936">
        <f t="shared" si="104"/>
        <v>10.26</v>
      </c>
      <c r="E936" s="81">
        <v>10.26</v>
      </c>
      <c r="I936" s="75"/>
      <c r="J936" t="str">
        <f t="shared" si="99"/>
        <v/>
      </c>
      <c r="K936" s="4">
        <v>2.77</v>
      </c>
      <c r="L936" s="3">
        <f t="shared" si="100"/>
        <v>2.9085000000000001</v>
      </c>
      <c r="M936" s="83" t="s">
        <v>721</v>
      </c>
      <c r="N936" s="3">
        <f t="shared" si="101"/>
        <v>9.5024999999999995</v>
      </c>
      <c r="O936" s="21">
        <v>3.1190972222222223E-3</v>
      </c>
      <c r="P936" s="21">
        <f t="shared" si="102"/>
        <v>3.2832602339181289E-3</v>
      </c>
      <c r="Q936" s="20">
        <v>1.4177714646464645E-3</v>
      </c>
      <c r="R936" s="20">
        <f t="shared" si="103"/>
        <v>1.1058617424242422E-3</v>
      </c>
      <c r="S936" s="76" t="s">
        <v>212</v>
      </c>
    </row>
    <row r="937" spans="1:19" x14ac:dyDescent="0.3">
      <c r="A937" s="80">
        <v>65</v>
      </c>
      <c r="B937" s="76" t="s">
        <v>192</v>
      </c>
      <c r="C937" s="94">
        <f t="shared" si="98"/>
        <v>12</v>
      </c>
      <c r="D937">
        <f t="shared" si="104"/>
        <v>10.26</v>
      </c>
      <c r="E937" s="81">
        <v>10.26</v>
      </c>
      <c r="I937" s="75"/>
      <c r="J937" t="str">
        <f t="shared" si="99"/>
        <v/>
      </c>
      <c r="K937" s="4">
        <v>2.76</v>
      </c>
      <c r="L937" s="3">
        <f t="shared" si="100"/>
        <v>2.8979999999999997</v>
      </c>
      <c r="M937" s="83" t="s">
        <v>699</v>
      </c>
      <c r="N937" s="3">
        <f t="shared" si="101"/>
        <v>9.442499999999999</v>
      </c>
      <c r="O937" s="21">
        <v>3.1224537037037041E-3</v>
      </c>
      <c r="P937" s="21">
        <f t="shared" si="102"/>
        <v>3.2867933723196886E-3</v>
      </c>
      <c r="Q937" s="20">
        <v>1.4192971380471381E-3</v>
      </c>
      <c r="R937" s="20">
        <f t="shared" si="103"/>
        <v>1.1070517676767676E-3</v>
      </c>
      <c r="S937" s="75"/>
    </row>
    <row r="938" spans="1:19" x14ac:dyDescent="0.3">
      <c r="A938" s="80">
        <v>64</v>
      </c>
      <c r="B938" s="76" t="s">
        <v>198</v>
      </c>
      <c r="C938" s="94">
        <f t="shared" si="98"/>
        <v>12.03</v>
      </c>
      <c r="D938">
        <f t="shared" si="104"/>
        <v>10.28</v>
      </c>
      <c r="E938" s="81">
        <v>10.28</v>
      </c>
      <c r="I938" s="75"/>
      <c r="J938" t="str">
        <f t="shared" si="99"/>
        <v/>
      </c>
      <c r="K938" s="4">
        <v>2.74</v>
      </c>
      <c r="L938" s="3">
        <f t="shared" si="100"/>
        <v>2.8770000000000002</v>
      </c>
      <c r="M938" s="83" t="s">
        <v>677</v>
      </c>
      <c r="N938" s="3">
        <f t="shared" si="101"/>
        <v>9.3825000000000003</v>
      </c>
      <c r="O938" s="21">
        <v>3.1259259259259261E-3</v>
      </c>
      <c r="P938" s="21">
        <f t="shared" si="102"/>
        <v>3.2904483430799222E-3</v>
      </c>
      <c r="Q938" s="20">
        <v>1.4208754208754209E-3</v>
      </c>
      <c r="R938" s="20">
        <f t="shared" si="103"/>
        <v>1.1082828282828283E-3</v>
      </c>
      <c r="S938" s="75"/>
    </row>
    <row r="939" spans="1:19" x14ac:dyDescent="0.3">
      <c r="A939" s="80">
        <v>63</v>
      </c>
      <c r="B939" s="76" t="s">
        <v>201</v>
      </c>
      <c r="C939" s="94">
        <f t="shared" si="98"/>
        <v>12.04</v>
      </c>
      <c r="D939">
        <f t="shared" si="104"/>
        <v>10.29</v>
      </c>
      <c r="E939" s="81">
        <v>10.29</v>
      </c>
      <c r="I939" s="83" t="s">
        <v>2040</v>
      </c>
      <c r="J939">
        <f t="shared" si="99"/>
        <v>0.68640000000000001</v>
      </c>
      <c r="K939" s="4">
        <v>2.72</v>
      </c>
      <c r="L939" s="3">
        <f t="shared" si="100"/>
        <v>2.8560000000000003</v>
      </c>
      <c r="M939" s="83" t="s">
        <v>654</v>
      </c>
      <c r="N939" s="3">
        <f t="shared" si="101"/>
        <v>9.3224999999999998</v>
      </c>
      <c r="O939" s="21">
        <v>3.1293981481481485E-3</v>
      </c>
      <c r="P939" s="21">
        <f t="shared" si="102"/>
        <v>3.2941033138401566E-3</v>
      </c>
      <c r="Q939" s="20">
        <v>1.4224537037037038E-3</v>
      </c>
      <c r="R939" s="20">
        <f t="shared" si="103"/>
        <v>1.1095138888888888E-3</v>
      </c>
      <c r="S939" s="76" t="s">
        <v>214</v>
      </c>
    </row>
    <row r="940" spans="1:19" x14ac:dyDescent="0.3">
      <c r="A940" s="80">
        <v>62</v>
      </c>
      <c r="B940" s="76" t="s">
        <v>206</v>
      </c>
      <c r="C940" s="94">
        <f t="shared" si="98"/>
        <v>12.06</v>
      </c>
      <c r="D940">
        <f t="shared" si="104"/>
        <v>10.31</v>
      </c>
      <c r="E940" s="81">
        <v>10.31</v>
      </c>
      <c r="I940" s="75"/>
      <c r="J940" t="str">
        <f t="shared" si="99"/>
        <v/>
      </c>
      <c r="K940" s="4">
        <v>2.7</v>
      </c>
      <c r="L940" s="3">
        <f t="shared" si="100"/>
        <v>2.835</v>
      </c>
      <c r="M940" s="83" t="s">
        <v>633</v>
      </c>
      <c r="N940" s="3">
        <f t="shared" si="101"/>
        <v>9.2624999999999993</v>
      </c>
      <c r="O940" s="21">
        <v>3.1328703703703705E-3</v>
      </c>
      <c r="P940" s="21">
        <f t="shared" si="102"/>
        <v>3.2977582846003902E-3</v>
      </c>
      <c r="Q940" s="20">
        <v>1.4240319865319864E-3</v>
      </c>
      <c r="R940" s="20">
        <f t="shared" si="103"/>
        <v>1.1107449494949493E-3</v>
      </c>
      <c r="S940" s="76" t="s">
        <v>217</v>
      </c>
    </row>
    <row r="941" spans="1:19" x14ac:dyDescent="0.3">
      <c r="A941" s="80">
        <v>61</v>
      </c>
      <c r="B941" s="76" t="s">
        <v>212</v>
      </c>
      <c r="C941" s="94">
        <f t="shared" si="98"/>
        <v>12.08</v>
      </c>
      <c r="D941">
        <f t="shared" si="104"/>
        <v>10.33</v>
      </c>
      <c r="E941" s="81">
        <v>10.33</v>
      </c>
      <c r="I941" s="75"/>
      <c r="J941" t="str">
        <f t="shared" si="99"/>
        <v/>
      </c>
      <c r="K941" s="4">
        <v>2.68</v>
      </c>
      <c r="L941" s="3">
        <f t="shared" si="100"/>
        <v>2.8140000000000001</v>
      </c>
      <c r="M941" s="83" t="s">
        <v>611</v>
      </c>
      <c r="N941" s="3">
        <f t="shared" si="101"/>
        <v>9.2025000000000006</v>
      </c>
      <c r="O941" s="21">
        <v>3.1364583333333335E-3</v>
      </c>
      <c r="P941" s="21">
        <f t="shared" si="102"/>
        <v>3.3015350877192988E-3</v>
      </c>
      <c r="Q941" s="20">
        <v>1.4256628787878787E-3</v>
      </c>
      <c r="R941" s="20">
        <f t="shared" si="103"/>
        <v>1.1120170454545454E-3</v>
      </c>
      <c r="S941" s="75"/>
    </row>
    <row r="942" spans="1:19" x14ac:dyDescent="0.3">
      <c r="A942" s="80">
        <v>60</v>
      </c>
      <c r="B942" s="76" t="s">
        <v>217</v>
      </c>
      <c r="C942" s="94">
        <f t="shared" si="98"/>
        <v>12.1</v>
      </c>
      <c r="D942">
        <f t="shared" si="104"/>
        <v>10.35</v>
      </c>
      <c r="E942" s="81">
        <v>10.35</v>
      </c>
      <c r="I942" s="75"/>
      <c r="J942" t="str">
        <f t="shared" si="99"/>
        <v/>
      </c>
      <c r="K942" s="4">
        <v>2.66</v>
      </c>
      <c r="L942" s="3">
        <f t="shared" si="100"/>
        <v>2.7930000000000001</v>
      </c>
      <c r="M942" s="83" t="s">
        <v>590</v>
      </c>
      <c r="N942" s="3">
        <f t="shared" si="101"/>
        <v>9.1425000000000001</v>
      </c>
      <c r="O942" s="21">
        <v>3.1399305555555555E-3</v>
      </c>
      <c r="P942" s="21">
        <f t="shared" si="102"/>
        <v>3.3051900584795324E-3</v>
      </c>
      <c r="Q942" s="20">
        <v>1.4272411616161615E-3</v>
      </c>
      <c r="R942" s="20">
        <f t="shared" si="103"/>
        <v>1.1132481060606061E-3</v>
      </c>
      <c r="S942" s="75"/>
    </row>
    <row r="943" spans="1:19" x14ac:dyDescent="0.3">
      <c r="A943" s="80">
        <v>59</v>
      </c>
      <c r="B943" s="76" t="s">
        <v>222</v>
      </c>
      <c r="C943" s="94">
        <f t="shared" si="98"/>
        <v>12.129999999999999</v>
      </c>
      <c r="D943">
        <f t="shared" si="104"/>
        <v>10.37</v>
      </c>
      <c r="E943" s="81">
        <v>10.37</v>
      </c>
      <c r="I943" s="83" t="s">
        <v>2053</v>
      </c>
      <c r="J943">
        <f t="shared" si="99"/>
        <v>0.67924999999999991</v>
      </c>
      <c r="K943" s="4">
        <v>2.65</v>
      </c>
      <c r="L943" s="3">
        <f t="shared" si="100"/>
        <v>2.7824999999999998</v>
      </c>
      <c r="M943" s="83" t="s">
        <v>566</v>
      </c>
      <c r="N943" s="3">
        <f t="shared" si="101"/>
        <v>9.0824999999999996</v>
      </c>
      <c r="O943" s="21">
        <v>3.1435185185185186E-3</v>
      </c>
      <c r="P943" s="21">
        <f t="shared" si="102"/>
        <v>3.3089668615984406E-3</v>
      </c>
      <c r="Q943" s="20">
        <v>1.4288720538720538E-3</v>
      </c>
      <c r="R943" s="20">
        <f t="shared" si="103"/>
        <v>1.1145202020202019E-3</v>
      </c>
      <c r="S943" s="76" t="s">
        <v>222</v>
      </c>
    </row>
    <row r="944" spans="1:19" x14ac:dyDescent="0.3">
      <c r="A944" s="80">
        <v>58</v>
      </c>
      <c r="B944" s="76" t="s">
        <v>225</v>
      </c>
      <c r="C944" s="94">
        <f t="shared" si="98"/>
        <v>12.14</v>
      </c>
      <c r="D944">
        <f t="shared" si="104"/>
        <v>10.379999999999999</v>
      </c>
      <c r="E944" s="81">
        <v>10.379999999999999</v>
      </c>
      <c r="I944" s="75"/>
      <c r="J944" t="str">
        <f t="shared" si="99"/>
        <v/>
      </c>
      <c r="K944" s="4">
        <v>2.63</v>
      </c>
      <c r="L944" s="3">
        <f t="shared" si="100"/>
        <v>2.7614999999999998</v>
      </c>
      <c r="M944" s="83" t="s">
        <v>545</v>
      </c>
      <c r="N944" s="3">
        <f t="shared" si="101"/>
        <v>9.0224999999999991</v>
      </c>
      <c r="O944" s="21">
        <v>3.1471064814814816E-3</v>
      </c>
      <c r="P944" s="21">
        <f t="shared" si="102"/>
        <v>3.3127436647173492E-3</v>
      </c>
      <c r="Q944" s="20">
        <v>1.4305029461279461E-3</v>
      </c>
      <c r="R944" s="20">
        <f t="shared" si="103"/>
        <v>1.115792297979798E-3</v>
      </c>
      <c r="S944" s="76" t="s">
        <v>225</v>
      </c>
    </row>
    <row r="945" spans="1:19" x14ac:dyDescent="0.3">
      <c r="A945" s="80">
        <v>57</v>
      </c>
      <c r="B945" s="76" t="s">
        <v>231</v>
      </c>
      <c r="C945" s="94">
        <f t="shared" si="98"/>
        <v>12.16</v>
      </c>
      <c r="D945">
        <f t="shared" si="104"/>
        <v>10.4</v>
      </c>
      <c r="E945" s="81">
        <v>10.4</v>
      </c>
      <c r="I945" s="75"/>
      <c r="J945" t="str">
        <f t="shared" si="99"/>
        <v/>
      </c>
      <c r="K945" s="4">
        <v>2.61</v>
      </c>
      <c r="L945" s="3">
        <f t="shared" si="100"/>
        <v>2.7404999999999999</v>
      </c>
      <c r="M945" s="83" t="s">
        <v>524</v>
      </c>
      <c r="N945" s="3">
        <f t="shared" si="101"/>
        <v>8.9624999999999986</v>
      </c>
      <c r="O945" s="21">
        <v>3.1508101851851853E-3</v>
      </c>
      <c r="P945" s="21">
        <f t="shared" si="102"/>
        <v>3.3166423001949321E-3</v>
      </c>
      <c r="Q945" s="20">
        <v>1.4321864478114477E-3</v>
      </c>
      <c r="R945" s="20">
        <f t="shared" si="103"/>
        <v>1.1171054292929291E-3</v>
      </c>
      <c r="S945" s="76" t="s">
        <v>231</v>
      </c>
    </row>
    <row r="946" spans="1:19" x14ac:dyDescent="0.3">
      <c r="A946" s="80">
        <v>56</v>
      </c>
      <c r="B946" s="76" t="s">
        <v>237</v>
      </c>
      <c r="C946" s="94">
        <f t="shared" si="98"/>
        <v>12.18</v>
      </c>
      <c r="D946">
        <f t="shared" si="104"/>
        <v>10.42</v>
      </c>
      <c r="E946" s="81">
        <v>10.42</v>
      </c>
      <c r="I946" s="75"/>
      <c r="J946" t="str">
        <f t="shared" si="99"/>
        <v/>
      </c>
      <c r="K946" s="4">
        <v>2.59</v>
      </c>
      <c r="L946" s="3">
        <f t="shared" si="100"/>
        <v>2.7195</v>
      </c>
      <c r="M946" s="83" t="s">
        <v>500</v>
      </c>
      <c r="N946" s="3">
        <f t="shared" si="101"/>
        <v>8.9024999999999999</v>
      </c>
      <c r="O946" s="21">
        <v>3.154513888888889E-3</v>
      </c>
      <c r="P946" s="21">
        <f t="shared" si="102"/>
        <v>3.320540935672515E-3</v>
      </c>
      <c r="Q946" s="20">
        <v>1.4338699494949494E-3</v>
      </c>
      <c r="R946" s="20">
        <f t="shared" si="103"/>
        <v>1.1184185606060604E-3</v>
      </c>
      <c r="S946" s="76" t="s">
        <v>237</v>
      </c>
    </row>
    <row r="947" spans="1:19" x14ac:dyDescent="0.3">
      <c r="A947" s="80">
        <v>55</v>
      </c>
      <c r="B947" s="76" t="s">
        <v>242</v>
      </c>
      <c r="C947" s="94">
        <f t="shared" si="98"/>
        <v>12.2</v>
      </c>
      <c r="D947">
        <f t="shared" si="104"/>
        <v>10.44</v>
      </c>
      <c r="E947" s="81">
        <v>10.44</v>
      </c>
      <c r="I947" s="83" t="s">
        <v>2066</v>
      </c>
      <c r="J947">
        <f t="shared" si="99"/>
        <v>0.67209999999999992</v>
      </c>
      <c r="K947" s="4">
        <v>2.57</v>
      </c>
      <c r="L947" s="3">
        <f t="shared" si="100"/>
        <v>2.6984999999999997</v>
      </c>
      <c r="M947" s="83" t="s">
        <v>479</v>
      </c>
      <c r="N947" s="3">
        <f t="shared" si="101"/>
        <v>8.8424999999999994</v>
      </c>
      <c r="O947" s="21">
        <v>3.158101851851852E-3</v>
      </c>
      <c r="P947" s="21">
        <f t="shared" si="102"/>
        <v>3.3243177387914232E-3</v>
      </c>
      <c r="Q947" s="20">
        <v>1.4355008417508417E-3</v>
      </c>
      <c r="R947" s="20">
        <f t="shared" si="103"/>
        <v>1.1196906565656565E-3</v>
      </c>
      <c r="S947" s="76" t="s">
        <v>242</v>
      </c>
    </row>
    <row r="948" spans="1:19" x14ac:dyDescent="0.3">
      <c r="A948" s="80">
        <v>54</v>
      </c>
      <c r="B948" s="76" t="s">
        <v>249</v>
      </c>
      <c r="C948" s="94">
        <f t="shared" si="98"/>
        <v>12.23</v>
      </c>
      <c r="D948">
        <f t="shared" si="104"/>
        <v>10.45</v>
      </c>
      <c r="E948" s="81">
        <v>10.45</v>
      </c>
      <c r="I948" s="75"/>
      <c r="J948" t="str">
        <f t="shared" si="99"/>
        <v/>
      </c>
      <c r="K948" s="4">
        <v>2.5499999999999998</v>
      </c>
      <c r="L948" s="3">
        <f t="shared" si="100"/>
        <v>2.6774999999999998</v>
      </c>
      <c r="M948" s="83" t="s">
        <v>457</v>
      </c>
      <c r="N948" s="3">
        <f t="shared" si="101"/>
        <v>8.7825000000000006</v>
      </c>
      <c r="O948" s="21">
        <v>3.1619212962962964E-3</v>
      </c>
      <c r="P948" s="21">
        <f t="shared" si="102"/>
        <v>3.3283382066276804E-3</v>
      </c>
      <c r="Q948" s="20">
        <v>1.4372369528619527E-3</v>
      </c>
      <c r="R948" s="20">
        <f t="shared" si="103"/>
        <v>1.1210448232323231E-3</v>
      </c>
      <c r="S948" s="76" t="s">
        <v>249</v>
      </c>
    </row>
    <row r="949" spans="1:19" x14ac:dyDescent="0.3">
      <c r="A949" s="80">
        <v>53</v>
      </c>
      <c r="B949" s="76" t="s">
        <v>253</v>
      </c>
      <c r="C949" s="94">
        <f t="shared" si="98"/>
        <v>12.25</v>
      </c>
      <c r="D949">
        <f t="shared" si="104"/>
        <v>10.47</v>
      </c>
      <c r="E949" s="81">
        <v>10.47</v>
      </c>
      <c r="I949" s="75"/>
      <c r="J949" t="str">
        <f t="shared" si="99"/>
        <v/>
      </c>
      <c r="K949" s="4">
        <v>2.5300000000000002</v>
      </c>
      <c r="L949" s="3">
        <f t="shared" si="100"/>
        <v>2.6565000000000003</v>
      </c>
      <c r="M949" s="83" t="s">
        <v>434</v>
      </c>
      <c r="N949" s="3">
        <f t="shared" si="101"/>
        <v>8.7225000000000001</v>
      </c>
      <c r="O949" s="21">
        <v>3.165625E-3</v>
      </c>
      <c r="P949" s="21">
        <f t="shared" si="102"/>
        <v>3.3322368421052633E-3</v>
      </c>
      <c r="Q949" s="20">
        <v>1.4389204545454544E-3</v>
      </c>
      <c r="R949" s="20">
        <f t="shared" si="103"/>
        <v>1.1223579545454544E-3</v>
      </c>
      <c r="S949" s="76" t="s">
        <v>253</v>
      </c>
    </row>
    <row r="950" spans="1:19" x14ac:dyDescent="0.3">
      <c r="A950" s="80">
        <v>52</v>
      </c>
      <c r="B950" s="76" t="s">
        <v>258</v>
      </c>
      <c r="C950" s="94">
        <f t="shared" si="98"/>
        <v>12.27</v>
      </c>
      <c r="D950">
        <f t="shared" si="104"/>
        <v>10.49</v>
      </c>
      <c r="E950" s="81">
        <v>10.49</v>
      </c>
      <c r="I950" s="75"/>
      <c r="J950" t="str">
        <f t="shared" si="99"/>
        <v/>
      </c>
      <c r="K950" s="4">
        <v>2.52</v>
      </c>
      <c r="L950" s="3">
        <f t="shared" si="100"/>
        <v>2.6459999999999999</v>
      </c>
      <c r="M950" s="83" t="s">
        <v>410</v>
      </c>
      <c r="N950" s="3">
        <f t="shared" si="101"/>
        <v>8.6625000000000014</v>
      </c>
      <c r="O950" s="21">
        <v>3.1694444444444443E-3</v>
      </c>
      <c r="P950" s="21">
        <f t="shared" si="102"/>
        <v>3.3362573099415204E-3</v>
      </c>
      <c r="Q950" s="20">
        <v>1.4406565656565654E-3</v>
      </c>
      <c r="R950" s="20">
        <f t="shared" si="103"/>
        <v>1.1237121212121211E-3</v>
      </c>
      <c r="S950" s="76" t="s">
        <v>258</v>
      </c>
    </row>
    <row r="951" spans="1:19" x14ac:dyDescent="0.3">
      <c r="A951" s="80">
        <v>51</v>
      </c>
      <c r="B951" s="76" t="s">
        <v>265</v>
      </c>
      <c r="C951" s="94">
        <f t="shared" si="98"/>
        <v>12.29</v>
      </c>
      <c r="D951">
        <f t="shared" si="104"/>
        <v>10.51</v>
      </c>
      <c r="E951" s="81">
        <v>10.51</v>
      </c>
      <c r="I951" s="83" t="s">
        <v>2078</v>
      </c>
      <c r="J951">
        <f t="shared" si="99"/>
        <v>0.66495000000000004</v>
      </c>
      <c r="K951" s="4">
        <v>2.5</v>
      </c>
      <c r="L951" s="3">
        <f t="shared" si="100"/>
        <v>2.625</v>
      </c>
      <c r="M951" s="83" t="s">
        <v>387</v>
      </c>
      <c r="N951" s="3">
        <f t="shared" si="101"/>
        <v>8.6025000000000009</v>
      </c>
      <c r="O951" s="21">
        <v>3.1732638888888887E-3</v>
      </c>
      <c r="P951" s="21">
        <f t="shared" si="102"/>
        <v>3.3402777777777775E-3</v>
      </c>
      <c r="Q951" s="20">
        <v>1.4423926767676766E-3</v>
      </c>
      <c r="R951" s="20">
        <f t="shared" si="103"/>
        <v>1.1250662878787877E-3</v>
      </c>
      <c r="S951" s="76" t="s">
        <v>265</v>
      </c>
    </row>
    <row r="952" spans="1:19" x14ac:dyDescent="0.3">
      <c r="A952" s="80">
        <v>50</v>
      </c>
      <c r="B952" s="76" t="s">
        <v>267</v>
      </c>
      <c r="C952" s="94">
        <f t="shared" si="98"/>
        <v>12.3</v>
      </c>
      <c r="D952">
        <f t="shared" si="104"/>
        <v>10.52</v>
      </c>
      <c r="E952" s="81">
        <v>10.52</v>
      </c>
      <c r="I952" s="75"/>
      <c r="J952" t="str">
        <f t="shared" si="99"/>
        <v/>
      </c>
      <c r="K952" s="4">
        <v>2.48</v>
      </c>
      <c r="L952" s="3">
        <f t="shared" si="100"/>
        <v>2.6040000000000001</v>
      </c>
      <c r="M952" s="83" t="s">
        <v>363</v>
      </c>
      <c r="N952" s="3">
        <f t="shared" si="101"/>
        <v>8.5425000000000004</v>
      </c>
      <c r="O952" s="21">
        <v>3.1770833333333334E-3</v>
      </c>
      <c r="P952" s="21">
        <f t="shared" si="102"/>
        <v>3.3442982456140355E-3</v>
      </c>
      <c r="Q952" s="20">
        <v>1.4441287878787879E-3</v>
      </c>
      <c r="R952" s="20">
        <f t="shared" si="103"/>
        <v>1.1264204545454546E-3</v>
      </c>
      <c r="S952" s="76" t="s">
        <v>267</v>
      </c>
    </row>
    <row r="953" spans="1:19" x14ac:dyDescent="0.3">
      <c r="A953" s="80">
        <v>49</v>
      </c>
      <c r="B953" s="76" t="s">
        <v>273</v>
      </c>
      <c r="C953" s="94">
        <f t="shared" si="98"/>
        <v>12.33</v>
      </c>
      <c r="D953">
        <f t="shared" si="104"/>
        <v>10.54</v>
      </c>
      <c r="E953" s="81">
        <v>10.54</v>
      </c>
      <c r="I953" s="75"/>
      <c r="J953" t="str">
        <f t="shared" si="99"/>
        <v/>
      </c>
      <c r="K953" s="4">
        <v>2.46</v>
      </c>
      <c r="L953" s="3">
        <f t="shared" si="100"/>
        <v>2.5830000000000002</v>
      </c>
      <c r="M953" s="83" t="s">
        <v>339</v>
      </c>
      <c r="N953" s="3">
        <f t="shared" si="101"/>
        <v>8.4824999999999999</v>
      </c>
      <c r="O953" s="21">
        <v>3.1810185185185184E-3</v>
      </c>
      <c r="P953" s="21">
        <f t="shared" si="102"/>
        <v>3.3484405458089669E-3</v>
      </c>
      <c r="Q953" s="20">
        <v>1.4459175084175083E-3</v>
      </c>
      <c r="R953" s="20">
        <f t="shared" si="103"/>
        <v>1.1278156565656563E-3</v>
      </c>
      <c r="S953" s="76" t="s">
        <v>273</v>
      </c>
    </row>
    <row r="954" spans="1:19" x14ac:dyDescent="0.3">
      <c r="A954" s="80">
        <v>48</v>
      </c>
      <c r="B954" s="76" t="s">
        <v>279</v>
      </c>
      <c r="C954" s="94">
        <f t="shared" si="98"/>
        <v>12.35</v>
      </c>
      <c r="D954">
        <f t="shared" si="104"/>
        <v>10.56</v>
      </c>
      <c r="E954" s="81">
        <v>10.56</v>
      </c>
      <c r="I954" s="75"/>
      <c r="J954" t="str">
        <f t="shared" si="99"/>
        <v/>
      </c>
      <c r="K954" s="4">
        <v>2.44</v>
      </c>
      <c r="L954" s="3">
        <f t="shared" si="100"/>
        <v>2.5619999999999998</v>
      </c>
      <c r="M954" s="83" t="s">
        <v>312</v>
      </c>
      <c r="N954" s="3">
        <f t="shared" si="101"/>
        <v>8.4150000000000009</v>
      </c>
      <c r="O954" s="21">
        <v>3.1849537037037042E-3</v>
      </c>
      <c r="P954" s="21">
        <f t="shared" si="102"/>
        <v>3.3525828460038991E-3</v>
      </c>
      <c r="Q954" s="20">
        <v>1.447706228956229E-3</v>
      </c>
      <c r="R954" s="20">
        <f t="shared" si="103"/>
        <v>1.1292108585858585E-3</v>
      </c>
      <c r="S954" s="76" t="s">
        <v>279</v>
      </c>
    </row>
    <row r="955" spans="1:19" x14ac:dyDescent="0.3">
      <c r="A955" s="80">
        <v>47</v>
      </c>
      <c r="B955" s="76" t="s">
        <v>284</v>
      </c>
      <c r="C955" s="94">
        <f t="shared" si="98"/>
        <v>12.37</v>
      </c>
      <c r="D955">
        <f t="shared" si="104"/>
        <v>10.58</v>
      </c>
      <c r="E955" s="81">
        <v>10.58</v>
      </c>
      <c r="I955" s="83" t="s">
        <v>2091</v>
      </c>
      <c r="J955">
        <f t="shared" si="99"/>
        <v>0.65780000000000005</v>
      </c>
      <c r="K955" s="4">
        <v>2.42</v>
      </c>
      <c r="L955" s="3">
        <f t="shared" si="100"/>
        <v>2.5409999999999999</v>
      </c>
      <c r="M955" s="83" t="s">
        <v>286</v>
      </c>
      <c r="N955" s="3">
        <f t="shared" si="101"/>
        <v>8.3550000000000004</v>
      </c>
      <c r="O955" s="21">
        <v>3.1888888888888891E-3</v>
      </c>
      <c r="P955" s="21">
        <f t="shared" si="102"/>
        <v>3.3567251461988309E-3</v>
      </c>
      <c r="Q955" s="20">
        <v>1.4494949494949494E-3</v>
      </c>
      <c r="R955" s="20">
        <f t="shared" si="103"/>
        <v>1.1306060606060605E-3</v>
      </c>
      <c r="S955" s="76" t="s">
        <v>284</v>
      </c>
    </row>
    <row r="956" spans="1:19" x14ac:dyDescent="0.3">
      <c r="A956" s="80">
        <v>46</v>
      </c>
      <c r="B956" s="76" t="s">
        <v>293</v>
      </c>
      <c r="C956" s="94">
        <f t="shared" si="98"/>
        <v>12.4</v>
      </c>
      <c r="D956">
        <f t="shared" si="104"/>
        <v>10.61</v>
      </c>
      <c r="E956" s="81">
        <v>10.61</v>
      </c>
      <c r="I956" s="75"/>
      <c r="J956" t="str">
        <f t="shared" si="99"/>
        <v/>
      </c>
      <c r="K956" s="4">
        <v>2.4</v>
      </c>
      <c r="L956" s="3">
        <f t="shared" si="100"/>
        <v>2.52</v>
      </c>
      <c r="M956" s="83" t="s">
        <v>265</v>
      </c>
      <c r="N956" s="3">
        <f t="shared" si="101"/>
        <v>8.2949999999999999</v>
      </c>
      <c r="O956" s="21">
        <v>3.1929398148148151E-3</v>
      </c>
      <c r="P956" s="21">
        <f t="shared" si="102"/>
        <v>3.3609892787524369E-3</v>
      </c>
      <c r="Q956" s="20">
        <v>1.4513362794612795E-3</v>
      </c>
      <c r="R956" s="20">
        <f t="shared" si="103"/>
        <v>1.1320422979797982E-3</v>
      </c>
      <c r="S956" s="76" t="s">
        <v>293</v>
      </c>
    </row>
    <row r="957" spans="1:19" x14ac:dyDescent="0.3">
      <c r="A957" s="80">
        <v>45</v>
      </c>
      <c r="B957" s="76" t="s">
        <v>298</v>
      </c>
      <c r="C957" s="94">
        <f t="shared" si="98"/>
        <v>12.43</v>
      </c>
      <c r="D957">
        <f t="shared" si="104"/>
        <v>10.629999999999999</v>
      </c>
      <c r="E957" s="81">
        <v>10.629999999999999</v>
      </c>
      <c r="I957" s="75"/>
      <c r="J957" t="str">
        <f t="shared" si="99"/>
        <v/>
      </c>
      <c r="K957" s="4">
        <v>2.39</v>
      </c>
      <c r="L957" s="3">
        <f t="shared" si="100"/>
        <v>2.5095000000000001</v>
      </c>
      <c r="M957" s="83" t="s">
        <v>242</v>
      </c>
      <c r="N957" s="3">
        <f t="shared" si="101"/>
        <v>8.2349999999999994</v>
      </c>
      <c r="O957" s="21">
        <v>3.1969907407407411E-3</v>
      </c>
      <c r="P957" s="21">
        <f t="shared" si="102"/>
        <v>3.3652534113060434E-3</v>
      </c>
      <c r="Q957" s="20">
        <v>1.4531776094276094E-3</v>
      </c>
      <c r="R957" s="20">
        <f t="shared" si="103"/>
        <v>1.1334785353535354E-3</v>
      </c>
      <c r="S957" s="76" t="s">
        <v>298</v>
      </c>
    </row>
    <row r="958" spans="1:19" x14ac:dyDescent="0.3">
      <c r="A958" s="80">
        <v>44</v>
      </c>
      <c r="B958" s="76" t="s">
        <v>309</v>
      </c>
      <c r="C958" s="94">
        <f t="shared" si="98"/>
        <v>12.459999999999999</v>
      </c>
      <c r="D958">
        <f t="shared" si="104"/>
        <v>10.65</v>
      </c>
      <c r="E958" s="81">
        <v>10.65</v>
      </c>
      <c r="I958" s="75"/>
      <c r="J958" t="str">
        <f t="shared" si="99"/>
        <v/>
      </c>
      <c r="K958" s="4">
        <v>2.37</v>
      </c>
      <c r="L958" s="3">
        <f t="shared" si="100"/>
        <v>2.4885000000000002</v>
      </c>
      <c r="M958" s="83" t="s">
        <v>221</v>
      </c>
      <c r="N958" s="3">
        <f t="shared" si="101"/>
        <v>8.1750000000000007</v>
      </c>
      <c r="O958" s="21">
        <v>3.2010416666666667E-3</v>
      </c>
      <c r="P958" s="21">
        <f t="shared" si="102"/>
        <v>3.3695175438596494E-3</v>
      </c>
      <c r="Q958" s="20">
        <v>1.4550189393939394E-3</v>
      </c>
      <c r="R958" s="20">
        <f t="shared" si="103"/>
        <v>1.1349147727272727E-3</v>
      </c>
      <c r="S958" s="76" t="s">
        <v>309</v>
      </c>
    </row>
    <row r="959" spans="1:19" x14ac:dyDescent="0.3">
      <c r="A959" s="80">
        <v>43</v>
      </c>
      <c r="B959" s="76" t="s">
        <v>315</v>
      </c>
      <c r="C959" s="94">
        <f t="shared" si="98"/>
        <v>12.48</v>
      </c>
      <c r="D959">
        <f t="shared" si="104"/>
        <v>10.67</v>
      </c>
      <c r="E959" s="81">
        <v>10.67</v>
      </c>
      <c r="I959" s="83" t="s">
        <v>2104</v>
      </c>
      <c r="J959">
        <f t="shared" si="99"/>
        <v>0.65065000000000006</v>
      </c>
      <c r="K959" s="4">
        <v>2.35</v>
      </c>
      <c r="L959" s="3">
        <f t="shared" si="100"/>
        <v>2.4675000000000002</v>
      </c>
      <c r="M959" s="83" t="s">
        <v>198</v>
      </c>
      <c r="N959" s="3">
        <f t="shared" si="101"/>
        <v>8.1150000000000002</v>
      </c>
      <c r="O959" s="21">
        <v>3.2052083333333333E-3</v>
      </c>
      <c r="P959" s="21">
        <f t="shared" si="102"/>
        <v>3.3739035087719301E-3</v>
      </c>
      <c r="Q959" s="20">
        <v>1.4569128787878787E-3</v>
      </c>
      <c r="R959" s="20">
        <f t="shared" si="103"/>
        <v>1.1363920454545455E-3</v>
      </c>
      <c r="S959" s="76" t="s">
        <v>315</v>
      </c>
    </row>
    <row r="960" spans="1:19" x14ac:dyDescent="0.3">
      <c r="A960" s="80">
        <v>42</v>
      </c>
      <c r="B960" s="76" t="s">
        <v>324</v>
      </c>
      <c r="C960" s="94">
        <f t="shared" si="98"/>
        <v>12.52</v>
      </c>
      <c r="D960">
        <f t="shared" si="104"/>
        <v>10.7</v>
      </c>
      <c r="E960" s="81">
        <v>10.7</v>
      </c>
      <c r="I960" s="75"/>
      <c r="J960" t="str">
        <f t="shared" si="99"/>
        <v/>
      </c>
      <c r="K960" s="4">
        <v>2.33</v>
      </c>
      <c r="L960" s="3">
        <f t="shared" si="100"/>
        <v>2.4464999999999999</v>
      </c>
      <c r="M960" s="83" t="s">
        <v>173</v>
      </c>
      <c r="N960" s="3">
        <f t="shared" si="101"/>
        <v>8.0474999999999994</v>
      </c>
      <c r="O960" s="21">
        <v>3.209375E-3</v>
      </c>
      <c r="P960" s="21">
        <f t="shared" si="102"/>
        <v>3.3782894736842108E-3</v>
      </c>
      <c r="Q960" s="20">
        <v>1.4588068181818181E-3</v>
      </c>
      <c r="R960" s="20">
        <f t="shared" si="103"/>
        <v>1.137869318181818E-3</v>
      </c>
      <c r="S960" s="76" t="s">
        <v>324</v>
      </c>
    </row>
    <row r="961" spans="1:19" x14ac:dyDescent="0.3">
      <c r="A961" s="80">
        <v>41</v>
      </c>
      <c r="B961" s="76" t="s">
        <v>329</v>
      </c>
      <c r="C961" s="94">
        <f t="shared" si="98"/>
        <v>12.54</v>
      </c>
      <c r="D961">
        <f t="shared" si="104"/>
        <v>10.72</v>
      </c>
      <c r="E961" s="81">
        <v>10.72</v>
      </c>
      <c r="I961" s="75"/>
      <c r="J961" t="str">
        <f t="shared" si="99"/>
        <v/>
      </c>
      <c r="K961" s="4">
        <v>2.31</v>
      </c>
      <c r="L961" s="3">
        <f t="shared" si="100"/>
        <v>2.4255</v>
      </c>
      <c r="M961" s="83" t="s">
        <v>149</v>
      </c>
      <c r="N961" s="3">
        <f t="shared" si="101"/>
        <v>7.9875000000000007</v>
      </c>
      <c r="O961" s="21">
        <v>3.2136574074074077E-3</v>
      </c>
      <c r="P961" s="21">
        <f t="shared" si="102"/>
        <v>3.3827972709551662E-3</v>
      </c>
      <c r="Q961" s="20">
        <v>1.4607533670033671E-3</v>
      </c>
      <c r="R961" s="20">
        <f t="shared" si="103"/>
        <v>1.1393876262626263E-3</v>
      </c>
      <c r="S961" s="76" t="s">
        <v>329</v>
      </c>
    </row>
    <row r="962" spans="1:19" x14ac:dyDescent="0.3">
      <c r="A962" s="80">
        <v>40</v>
      </c>
      <c r="B962" s="76" t="s">
        <v>339</v>
      </c>
      <c r="C962" s="94">
        <f t="shared" si="98"/>
        <v>12.57</v>
      </c>
      <c r="D962">
        <f t="shared" si="104"/>
        <v>10.75</v>
      </c>
      <c r="E962" s="81">
        <v>10.75</v>
      </c>
      <c r="I962" s="75"/>
      <c r="J962" t="str">
        <f t="shared" si="99"/>
        <v/>
      </c>
      <c r="K962" s="4">
        <v>2.29</v>
      </c>
      <c r="L962" s="3">
        <f t="shared" si="100"/>
        <v>2.4045000000000001</v>
      </c>
      <c r="M962" s="83" t="s">
        <v>127</v>
      </c>
      <c r="N962" s="3">
        <f t="shared" si="101"/>
        <v>7.9275000000000002</v>
      </c>
      <c r="O962" s="21">
        <v>3.2178240740740743E-3</v>
      </c>
      <c r="P962" s="21">
        <f t="shared" si="102"/>
        <v>3.3871832358674469E-3</v>
      </c>
      <c r="Q962" s="20">
        <v>1.4626473063973065E-3</v>
      </c>
      <c r="R962" s="20">
        <f t="shared" si="103"/>
        <v>1.1408648989898989E-3</v>
      </c>
      <c r="S962" s="76" t="s">
        <v>339</v>
      </c>
    </row>
    <row r="963" spans="1:19" x14ac:dyDescent="0.3">
      <c r="A963" s="80">
        <v>39</v>
      </c>
      <c r="B963" s="76" t="s">
        <v>346</v>
      </c>
      <c r="C963" s="94">
        <f t="shared" ref="C963:C1001" si="105">IF(B963="","",ROUNDUP(B963/0.9,2))</f>
        <v>12.59</v>
      </c>
      <c r="D963">
        <f t="shared" si="104"/>
        <v>10.77</v>
      </c>
      <c r="E963" s="81">
        <v>10.77</v>
      </c>
      <c r="I963" s="83" t="s">
        <v>2117</v>
      </c>
      <c r="J963">
        <f t="shared" ref="J963:J1001" si="106">IF(I963="","",I963-I963*0.285)</f>
        <v>0.64349999999999996</v>
      </c>
      <c r="K963" s="4">
        <v>2.27</v>
      </c>
      <c r="L963" s="3">
        <f t="shared" ref="L963:L1001" si="107">IF(K963="","",K963+K963*0.05)</f>
        <v>2.3835000000000002</v>
      </c>
      <c r="M963" s="83" t="s">
        <v>105</v>
      </c>
      <c r="N963" s="3">
        <f t="shared" ref="N963:N1001" si="108">IF(M963="","",M963-M963*0.25)</f>
        <v>7.8674999999999997</v>
      </c>
      <c r="O963" s="21">
        <v>3.2222222222222222E-3</v>
      </c>
      <c r="P963" s="21">
        <f t="shared" ref="P963:P1001" si="109">O963/0.95</f>
        <v>3.391812865497076E-3</v>
      </c>
      <c r="Q963" s="20">
        <v>1.4646464646464645E-3</v>
      </c>
      <c r="R963" s="20">
        <f t="shared" ref="R963:R1001" si="110">(Q963/5)*3.9</f>
        <v>1.1424242424242423E-3</v>
      </c>
      <c r="S963" s="76" t="s">
        <v>346</v>
      </c>
    </row>
    <row r="964" spans="1:19" x14ac:dyDescent="0.3">
      <c r="A964" s="80">
        <v>38</v>
      </c>
      <c r="B964" s="76" t="s">
        <v>355</v>
      </c>
      <c r="C964" s="94">
        <f t="shared" si="105"/>
        <v>12.629999999999999</v>
      </c>
      <c r="D964">
        <f t="shared" si="104"/>
        <v>10.799999999999999</v>
      </c>
      <c r="E964" s="81">
        <v>10.799999999999999</v>
      </c>
      <c r="I964" s="75"/>
      <c r="J964" t="str">
        <f t="shared" si="106"/>
        <v/>
      </c>
      <c r="K964" s="4">
        <v>2.2599999999999998</v>
      </c>
      <c r="L964" s="3">
        <f t="shared" si="107"/>
        <v>2.3729999999999998</v>
      </c>
      <c r="M964" s="83" t="s">
        <v>79</v>
      </c>
      <c r="N964" s="3">
        <f t="shared" si="108"/>
        <v>7.8000000000000007</v>
      </c>
      <c r="O964" s="21">
        <v>3.2266203703703706E-3</v>
      </c>
      <c r="P964" s="21">
        <f t="shared" si="109"/>
        <v>3.3964424951267061E-3</v>
      </c>
      <c r="Q964" s="20">
        <v>1.4666456228956228E-3</v>
      </c>
      <c r="R964" s="20">
        <f t="shared" si="110"/>
        <v>1.1439835858585857E-3</v>
      </c>
      <c r="S964" s="76" t="s">
        <v>355</v>
      </c>
    </row>
    <row r="965" spans="1:19" x14ac:dyDescent="0.3">
      <c r="A965" s="80">
        <v>37</v>
      </c>
      <c r="B965" s="76" t="s">
        <v>360</v>
      </c>
      <c r="C965" s="94">
        <f t="shared" si="105"/>
        <v>12.65</v>
      </c>
      <c r="D965">
        <f t="shared" ref="D965:D1001" si="111">IF(B965="","",ROUNDUP(B965*0.95,2))</f>
        <v>10.82</v>
      </c>
      <c r="E965" s="81">
        <v>10.82</v>
      </c>
      <c r="I965" s="75"/>
      <c r="J965" t="str">
        <f t="shared" si="106"/>
        <v/>
      </c>
      <c r="K965" s="4">
        <v>2.2400000000000002</v>
      </c>
      <c r="L965" s="3">
        <f t="shared" si="107"/>
        <v>2.3520000000000003</v>
      </c>
      <c r="M965" s="83" t="s">
        <v>57</v>
      </c>
      <c r="N965" s="3">
        <f t="shared" si="108"/>
        <v>7.74</v>
      </c>
      <c r="O965" s="21">
        <v>3.2310185185185185E-3</v>
      </c>
      <c r="P965" s="21">
        <f t="shared" si="109"/>
        <v>3.4010721247563352E-3</v>
      </c>
      <c r="Q965" s="20">
        <v>1.4686447811447811E-3</v>
      </c>
      <c r="R965" s="20">
        <f t="shared" si="110"/>
        <v>1.1455429292929291E-3</v>
      </c>
      <c r="S965" s="76" t="s">
        <v>360</v>
      </c>
    </row>
    <row r="966" spans="1:19" x14ac:dyDescent="0.3">
      <c r="A966" s="80">
        <v>36</v>
      </c>
      <c r="B966" s="76" t="s">
        <v>370</v>
      </c>
      <c r="C966" s="94">
        <f t="shared" si="105"/>
        <v>12.68</v>
      </c>
      <c r="D966">
        <f t="shared" si="111"/>
        <v>10.84</v>
      </c>
      <c r="E966" s="81">
        <v>10.84</v>
      </c>
      <c r="I966" s="75"/>
      <c r="J966" t="str">
        <f t="shared" si="106"/>
        <v/>
      </c>
      <c r="K966" s="4">
        <v>2.2200000000000002</v>
      </c>
      <c r="L966" s="3">
        <f t="shared" si="107"/>
        <v>2.3310000000000004</v>
      </c>
      <c r="M966" s="83" t="s">
        <v>35</v>
      </c>
      <c r="N966" s="3">
        <f t="shared" si="108"/>
        <v>7.68</v>
      </c>
      <c r="O966" s="21">
        <v>3.2355324074074075E-3</v>
      </c>
      <c r="P966" s="21">
        <f t="shared" si="109"/>
        <v>3.4058235867446395E-3</v>
      </c>
      <c r="Q966" s="20">
        <v>1.4706965488215488E-3</v>
      </c>
      <c r="R966" s="20">
        <f t="shared" si="110"/>
        <v>1.147143308080808E-3</v>
      </c>
      <c r="S966" s="76" t="s">
        <v>370</v>
      </c>
    </row>
    <row r="967" spans="1:19" x14ac:dyDescent="0.3">
      <c r="A967" s="80">
        <v>35</v>
      </c>
      <c r="B967" s="76" t="s">
        <v>375</v>
      </c>
      <c r="C967" s="94">
        <f t="shared" si="105"/>
        <v>12.7</v>
      </c>
      <c r="D967">
        <f t="shared" si="111"/>
        <v>10.86</v>
      </c>
      <c r="E967" s="81">
        <v>10.86</v>
      </c>
      <c r="I967" s="83" t="s">
        <v>2130</v>
      </c>
      <c r="J967">
        <f t="shared" si="106"/>
        <v>0.63634999999999997</v>
      </c>
      <c r="K967" s="4">
        <v>2.2000000000000002</v>
      </c>
      <c r="L967" s="3">
        <f t="shared" si="107"/>
        <v>2.31</v>
      </c>
      <c r="M967" s="83" t="s">
        <v>8</v>
      </c>
      <c r="N967" s="3">
        <f t="shared" si="108"/>
        <v>7.6125000000000007</v>
      </c>
      <c r="O967" s="21">
        <v>3.2400462962962964E-3</v>
      </c>
      <c r="P967" s="21">
        <f t="shared" si="109"/>
        <v>3.4105750487329438E-3</v>
      </c>
      <c r="Q967" s="20">
        <v>1.4727483164983163E-3</v>
      </c>
      <c r="R967" s="20">
        <f t="shared" si="110"/>
        <v>1.1487436868686867E-3</v>
      </c>
      <c r="S967" s="76" t="s">
        <v>375</v>
      </c>
    </row>
    <row r="968" spans="1:19" x14ac:dyDescent="0.3">
      <c r="A968" s="80">
        <v>34</v>
      </c>
      <c r="B968" s="76" t="s">
        <v>387</v>
      </c>
      <c r="C968" s="94">
        <f t="shared" si="105"/>
        <v>12.75</v>
      </c>
      <c r="D968">
        <f t="shared" si="111"/>
        <v>10.9</v>
      </c>
      <c r="E968" s="81">
        <v>10.9</v>
      </c>
      <c r="I968" s="75"/>
      <c r="J968" t="str">
        <f t="shared" si="106"/>
        <v/>
      </c>
      <c r="K968" s="4">
        <v>2.1800000000000002</v>
      </c>
      <c r="L968" s="3">
        <f t="shared" si="107"/>
        <v>2.2890000000000001</v>
      </c>
      <c r="M968" s="83" t="s">
        <v>3450</v>
      </c>
      <c r="N968" s="3">
        <f t="shared" si="108"/>
        <v>7.5525000000000002</v>
      </c>
      <c r="O968" s="21">
        <v>3.2446759259259265E-3</v>
      </c>
      <c r="P968" s="21">
        <f t="shared" si="109"/>
        <v>3.4154483430799227E-3</v>
      </c>
      <c r="Q968" s="20">
        <v>1.4748526936026937E-3</v>
      </c>
      <c r="R968" s="20">
        <f t="shared" si="110"/>
        <v>1.1503851010101012E-3</v>
      </c>
      <c r="S968" s="76" t="s">
        <v>387</v>
      </c>
    </row>
    <row r="969" spans="1:19" x14ac:dyDescent="0.3">
      <c r="A969" s="80">
        <v>33</v>
      </c>
      <c r="B969" s="76" t="s">
        <v>399</v>
      </c>
      <c r="C969" s="94">
        <f t="shared" si="105"/>
        <v>12.79</v>
      </c>
      <c r="D969">
        <f t="shared" si="111"/>
        <v>10.94</v>
      </c>
      <c r="E969" s="81">
        <v>10.94</v>
      </c>
      <c r="I969" s="75"/>
      <c r="J969" t="str">
        <f t="shared" si="106"/>
        <v/>
      </c>
      <c r="K969" s="4">
        <v>2.16</v>
      </c>
      <c r="L969" s="3">
        <f t="shared" si="107"/>
        <v>2.2680000000000002</v>
      </c>
      <c r="M969" s="83" t="s">
        <v>3470</v>
      </c>
      <c r="N969" s="3">
        <f t="shared" si="108"/>
        <v>7.4924999999999997</v>
      </c>
      <c r="O969" s="21">
        <v>3.2493055555555561E-3</v>
      </c>
      <c r="P969" s="21">
        <f t="shared" si="109"/>
        <v>3.4203216374269012E-3</v>
      </c>
      <c r="Q969" s="20">
        <v>1.4769570707070707E-3</v>
      </c>
      <c r="R969" s="20">
        <f t="shared" si="110"/>
        <v>1.1520265151515152E-3</v>
      </c>
      <c r="S969" s="76" t="s">
        <v>399</v>
      </c>
    </row>
    <row r="970" spans="1:19" x14ac:dyDescent="0.3">
      <c r="A970" s="80">
        <v>32</v>
      </c>
      <c r="B970" s="76" t="s">
        <v>407</v>
      </c>
      <c r="C970" s="94">
        <f t="shared" si="105"/>
        <v>12.83</v>
      </c>
      <c r="D970">
        <f t="shared" si="111"/>
        <v>10.97</v>
      </c>
      <c r="E970" s="81">
        <v>10.97</v>
      </c>
      <c r="I970" s="83" t="s">
        <v>2140</v>
      </c>
      <c r="J970">
        <f t="shared" si="106"/>
        <v>0.62919999999999998</v>
      </c>
      <c r="K970" s="4">
        <v>2.14</v>
      </c>
      <c r="L970" s="3">
        <f t="shared" si="107"/>
        <v>2.2470000000000003</v>
      </c>
      <c r="M970" s="83" t="s">
        <v>3493</v>
      </c>
      <c r="N970" s="3">
        <f t="shared" si="108"/>
        <v>7.4250000000000007</v>
      </c>
      <c r="O970" s="21">
        <v>3.2540509259259263E-3</v>
      </c>
      <c r="P970" s="21">
        <f t="shared" si="109"/>
        <v>3.425316764132554E-3</v>
      </c>
      <c r="Q970" s="20">
        <v>1.4791140572390574E-3</v>
      </c>
      <c r="R970" s="20">
        <f t="shared" si="110"/>
        <v>1.1537089646464647E-3</v>
      </c>
      <c r="S970" s="76" t="s">
        <v>407</v>
      </c>
    </row>
    <row r="971" spans="1:19" x14ac:dyDescent="0.3">
      <c r="A971" s="80">
        <v>31</v>
      </c>
      <c r="B971" s="76" t="s">
        <v>418</v>
      </c>
      <c r="C971" s="94">
        <f t="shared" si="105"/>
        <v>12.87</v>
      </c>
      <c r="D971">
        <f t="shared" si="111"/>
        <v>11.01</v>
      </c>
      <c r="E971" s="81">
        <v>11.01</v>
      </c>
      <c r="I971" s="75"/>
      <c r="J971" t="str">
        <f t="shared" si="106"/>
        <v/>
      </c>
      <c r="K971" s="4">
        <v>2.12</v>
      </c>
      <c r="L971" s="3">
        <f t="shared" si="107"/>
        <v>2.226</v>
      </c>
      <c r="M971" s="83" t="s">
        <v>3513</v>
      </c>
      <c r="N971" s="3">
        <f t="shared" si="108"/>
        <v>7.3650000000000002</v>
      </c>
      <c r="O971" s="21">
        <v>3.2587962962962965E-3</v>
      </c>
      <c r="P971" s="21">
        <f t="shared" si="109"/>
        <v>3.4303118908382071E-3</v>
      </c>
      <c r="Q971" s="20">
        <v>1.4812710437710438E-3</v>
      </c>
      <c r="R971" s="20">
        <f t="shared" si="110"/>
        <v>1.1553914141414143E-3</v>
      </c>
      <c r="S971" s="76" t="s">
        <v>418</v>
      </c>
    </row>
    <row r="972" spans="1:19" x14ac:dyDescent="0.3">
      <c r="A972" s="80">
        <v>30</v>
      </c>
      <c r="B972" s="76" t="s">
        <v>431</v>
      </c>
      <c r="C972" s="94">
        <f t="shared" si="105"/>
        <v>12.92</v>
      </c>
      <c r="D972">
        <f t="shared" si="111"/>
        <v>11.04</v>
      </c>
      <c r="E972" s="81">
        <v>11.04</v>
      </c>
      <c r="I972" s="75"/>
      <c r="J972" t="str">
        <f t="shared" si="106"/>
        <v/>
      </c>
      <c r="K972" s="4">
        <v>2.1</v>
      </c>
      <c r="L972" s="3">
        <f t="shared" si="107"/>
        <v>2.2050000000000001</v>
      </c>
      <c r="M972" s="83" t="s">
        <v>5153</v>
      </c>
      <c r="N972" s="3">
        <f t="shared" si="108"/>
        <v>7.3049999999999997</v>
      </c>
      <c r="O972" s="21">
        <v>3.2636574074074078E-3</v>
      </c>
      <c r="P972" s="21">
        <f t="shared" si="109"/>
        <v>3.4354288499025346E-3</v>
      </c>
      <c r="Q972" s="20">
        <v>1.4834806397306399E-3</v>
      </c>
      <c r="R972" s="20">
        <f t="shared" si="110"/>
        <v>1.1571148989898991E-3</v>
      </c>
      <c r="S972" s="76" t="s">
        <v>431</v>
      </c>
    </row>
    <row r="973" spans="1:19" x14ac:dyDescent="0.3">
      <c r="A973" s="80">
        <v>29</v>
      </c>
      <c r="B973" s="76" t="s">
        <v>443</v>
      </c>
      <c r="C973" s="94">
        <f t="shared" si="105"/>
        <v>12.959999999999999</v>
      </c>
      <c r="D973">
        <f t="shared" si="111"/>
        <v>11.08</v>
      </c>
      <c r="E973" s="81">
        <v>11.08</v>
      </c>
      <c r="I973" s="75"/>
      <c r="J973" t="str">
        <f t="shared" si="106"/>
        <v/>
      </c>
      <c r="K973" s="4">
        <v>2.08</v>
      </c>
      <c r="L973" s="3">
        <f t="shared" si="107"/>
        <v>2.1840000000000002</v>
      </c>
      <c r="M973" s="83" t="s">
        <v>3557</v>
      </c>
      <c r="N973" s="3">
        <f t="shared" si="108"/>
        <v>7.2375000000000007</v>
      </c>
      <c r="O973" s="21">
        <v>3.2686342592592593E-3</v>
      </c>
      <c r="P973" s="21">
        <f t="shared" si="109"/>
        <v>3.4406676413255362E-3</v>
      </c>
      <c r="Q973" s="20">
        <v>1.485742845117845E-3</v>
      </c>
      <c r="R973" s="20">
        <f t="shared" si="110"/>
        <v>1.1588794191919191E-3</v>
      </c>
      <c r="S973" s="76" t="s">
        <v>443</v>
      </c>
    </row>
    <row r="974" spans="1:19" x14ac:dyDescent="0.3">
      <c r="A974" s="80">
        <v>28</v>
      </c>
      <c r="B974" s="76" t="s">
        <v>451</v>
      </c>
      <c r="C974" s="94">
        <f t="shared" si="105"/>
        <v>12.99</v>
      </c>
      <c r="D974">
        <f t="shared" si="111"/>
        <v>11.11</v>
      </c>
      <c r="E974" s="81">
        <v>11.11</v>
      </c>
      <c r="I974" s="83" t="s">
        <v>2153</v>
      </c>
      <c r="J974">
        <f t="shared" si="106"/>
        <v>0.62204999999999999</v>
      </c>
      <c r="K974" s="4">
        <v>2.0699999999999998</v>
      </c>
      <c r="L974" s="3">
        <f t="shared" si="107"/>
        <v>2.1734999999999998</v>
      </c>
      <c r="M974" s="83" t="s">
        <v>5149</v>
      </c>
      <c r="N974" s="3">
        <f t="shared" si="108"/>
        <v>7.1775000000000002</v>
      </c>
      <c r="O974" s="21">
        <v>3.2736111111111113E-3</v>
      </c>
      <c r="P974" s="21">
        <f t="shared" si="109"/>
        <v>3.4459064327485383E-3</v>
      </c>
      <c r="Q974" s="20">
        <v>1.4880050505050504E-3</v>
      </c>
      <c r="R974" s="20">
        <f t="shared" si="110"/>
        <v>1.1606439393939392E-3</v>
      </c>
      <c r="S974" s="76" t="s">
        <v>451</v>
      </c>
    </row>
    <row r="975" spans="1:19" x14ac:dyDescent="0.3">
      <c r="A975" s="80">
        <v>27</v>
      </c>
      <c r="B975" s="76" t="s">
        <v>462</v>
      </c>
      <c r="C975" s="94">
        <f t="shared" si="105"/>
        <v>13.04</v>
      </c>
      <c r="D975">
        <f t="shared" si="111"/>
        <v>11.15</v>
      </c>
      <c r="E975" s="81">
        <v>11.15</v>
      </c>
      <c r="I975" s="75"/>
      <c r="J975" t="str">
        <f t="shared" si="106"/>
        <v/>
      </c>
      <c r="K975" s="4">
        <v>2.0499999999999998</v>
      </c>
      <c r="L975" s="3">
        <f t="shared" si="107"/>
        <v>2.1524999999999999</v>
      </c>
      <c r="M975" s="83" t="s">
        <v>5146</v>
      </c>
      <c r="N975" s="3">
        <f t="shared" si="108"/>
        <v>7.11</v>
      </c>
      <c r="O975" s="21">
        <v>3.2787037037037038E-3</v>
      </c>
      <c r="P975" s="21">
        <f t="shared" si="109"/>
        <v>3.4512670565302146E-3</v>
      </c>
      <c r="Q975" s="20">
        <v>1.4903198653198652E-3</v>
      </c>
      <c r="R975" s="20">
        <f t="shared" si="110"/>
        <v>1.1624494949494949E-3</v>
      </c>
      <c r="S975" s="76" t="s">
        <v>462</v>
      </c>
    </row>
    <row r="976" spans="1:19" x14ac:dyDescent="0.3">
      <c r="A976" s="80">
        <v>26</v>
      </c>
      <c r="B976" s="76" t="s">
        <v>473</v>
      </c>
      <c r="C976" s="94">
        <f t="shared" si="105"/>
        <v>13.08</v>
      </c>
      <c r="D976">
        <f t="shared" si="111"/>
        <v>11.19</v>
      </c>
      <c r="E976" s="81">
        <v>11.19</v>
      </c>
      <c r="I976" s="75"/>
      <c r="J976" t="str">
        <f t="shared" si="106"/>
        <v/>
      </c>
      <c r="K976" s="4">
        <v>2.0299999999999998</v>
      </c>
      <c r="L976" s="3">
        <f t="shared" si="107"/>
        <v>2.1315</v>
      </c>
      <c r="M976" s="83" t="s">
        <v>4798</v>
      </c>
      <c r="N976" s="3">
        <f t="shared" si="108"/>
        <v>7.0500000000000007</v>
      </c>
      <c r="O976" s="21">
        <v>3.283912037037037E-3</v>
      </c>
      <c r="P976" s="21">
        <f t="shared" si="109"/>
        <v>3.4567495126705656E-3</v>
      </c>
      <c r="Q976" s="20">
        <v>1.4926872895622894E-3</v>
      </c>
      <c r="R976" s="20">
        <f t="shared" si="110"/>
        <v>1.1642960858585856E-3</v>
      </c>
      <c r="S976" s="76" t="s">
        <v>473</v>
      </c>
    </row>
    <row r="977" spans="1:19" x14ac:dyDescent="0.3">
      <c r="A977" s="80">
        <v>25</v>
      </c>
      <c r="B977" s="76" t="s">
        <v>485</v>
      </c>
      <c r="C977" s="94">
        <f t="shared" si="105"/>
        <v>13.129999999999999</v>
      </c>
      <c r="D977">
        <f t="shared" si="111"/>
        <v>11.22</v>
      </c>
      <c r="E977" s="81">
        <v>11.22</v>
      </c>
      <c r="I977" s="83" t="s">
        <v>2163</v>
      </c>
      <c r="J977">
        <f t="shared" si="106"/>
        <v>0.6149</v>
      </c>
      <c r="K977" s="4">
        <v>2.0099999999999998</v>
      </c>
      <c r="L977" s="3">
        <f t="shared" si="107"/>
        <v>2.1104999999999996</v>
      </c>
      <c r="M977" s="83" t="s">
        <v>5142</v>
      </c>
      <c r="N977" s="3">
        <f t="shared" si="108"/>
        <v>6.9824999999999999</v>
      </c>
      <c r="O977" s="21">
        <v>3.2892361111111113E-3</v>
      </c>
      <c r="P977" s="21">
        <f t="shared" si="109"/>
        <v>3.4623538011695908E-3</v>
      </c>
      <c r="Q977" s="20">
        <v>1.4951073232323231E-3</v>
      </c>
      <c r="R977" s="20">
        <f t="shared" si="110"/>
        <v>1.1661837121212121E-3</v>
      </c>
      <c r="S977" s="76" t="s">
        <v>485</v>
      </c>
    </row>
    <row r="978" spans="1:19" x14ac:dyDescent="0.3">
      <c r="A978" s="80">
        <v>24</v>
      </c>
      <c r="B978" s="76" t="s">
        <v>494</v>
      </c>
      <c r="C978" s="94">
        <f t="shared" si="105"/>
        <v>13.16</v>
      </c>
      <c r="D978">
        <f t="shared" si="111"/>
        <v>11.25</v>
      </c>
      <c r="E978" s="81">
        <v>11.25</v>
      </c>
      <c r="I978" s="75"/>
      <c r="J978" t="str">
        <f t="shared" si="106"/>
        <v/>
      </c>
      <c r="K978" s="4">
        <v>1.99</v>
      </c>
      <c r="L978" s="3">
        <f t="shared" si="107"/>
        <v>2.0895000000000001</v>
      </c>
      <c r="M978" s="83" t="s">
        <v>5140</v>
      </c>
      <c r="N978" s="3">
        <f t="shared" si="108"/>
        <v>6.9225000000000003</v>
      </c>
      <c r="O978" s="21">
        <v>3.2945601851851851E-3</v>
      </c>
      <c r="P978" s="21">
        <f t="shared" si="109"/>
        <v>3.467958089668616E-3</v>
      </c>
      <c r="Q978" s="20">
        <v>1.4975273569023566E-3</v>
      </c>
      <c r="R978" s="20">
        <f t="shared" si="110"/>
        <v>1.1680713383838382E-3</v>
      </c>
      <c r="S978" s="76" t="s">
        <v>494</v>
      </c>
    </row>
    <row r="979" spans="1:19" x14ac:dyDescent="0.3">
      <c r="A979" s="80">
        <v>23</v>
      </c>
      <c r="B979" s="76" t="s">
        <v>505</v>
      </c>
      <c r="C979" s="94">
        <f t="shared" si="105"/>
        <v>13.2</v>
      </c>
      <c r="D979">
        <f t="shared" si="111"/>
        <v>11.29</v>
      </c>
      <c r="E979" s="81">
        <v>11.29</v>
      </c>
      <c r="I979" s="75"/>
      <c r="J979" t="str">
        <f t="shared" si="106"/>
        <v/>
      </c>
      <c r="K979" s="4">
        <v>1.97</v>
      </c>
      <c r="L979" s="3">
        <f t="shared" si="107"/>
        <v>2.0684999999999998</v>
      </c>
      <c r="M979" s="83" t="s">
        <v>5137</v>
      </c>
      <c r="N979" s="3">
        <f t="shared" si="108"/>
        <v>6.8550000000000004</v>
      </c>
      <c r="O979" s="21">
        <v>3.3001157407407406E-3</v>
      </c>
      <c r="P979" s="21">
        <f t="shared" si="109"/>
        <v>3.4738060428849901E-3</v>
      </c>
      <c r="Q979" s="20">
        <v>1.5000526094276093E-3</v>
      </c>
      <c r="R979" s="20">
        <f t="shared" si="110"/>
        <v>1.1700410353535351E-3</v>
      </c>
      <c r="S979" s="76" t="s">
        <v>505</v>
      </c>
    </row>
    <row r="980" spans="1:19" x14ac:dyDescent="0.3">
      <c r="A980" s="80">
        <v>22</v>
      </c>
      <c r="B980" s="76" t="s">
        <v>515</v>
      </c>
      <c r="C980" s="94">
        <f t="shared" si="105"/>
        <v>13.25</v>
      </c>
      <c r="D980">
        <f t="shared" si="111"/>
        <v>11.33</v>
      </c>
      <c r="E980" s="81">
        <v>11.33</v>
      </c>
      <c r="I980" s="83" t="s">
        <v>2173</v>
      </c>
      <c r="J980">
        <f t="shared" si="106"/>
        <v>0.60775000000000001</v>
      </c>
      <c r="K980" s="4">
        <v>1.9500000000000002</v>
      </c>
      <c r="L980" s="3">
        <f t="shared" si="107"/>
        <v>2.0475000000000003</v>
      </c>
      <c r="M980" s="83" t="s">
        <v>5134</v>
      </c>
      <c r="N980" s="3">
        <f t="shared" si="108"/>
        <v>6.7875000000000005</v>
      </c>
      <c r="O980" s="21">
        <v>3.3056712962962961E-3</v>
      </c>
      <c r="P980" s="21">
        <f t="shared" si="109"/>
        <v>3.4796539961013647E-3</v>
      </c>
      <c r="Q980" s="20">
        <v>1.5025778619528617E-3</v>
      </c>
      <c r="R980" s="20">
        <f t="shared" si="110"/>
        <v>1.172010732323232E-3</v>
      </c>
      <c r="S980" s="76" t="s">
        <v>515</v>
      </c>
    </row>
    <row r="981" spans="1:19" x14ac:dyDescent="0.3">
      <c r="A981" s="80">
        <v>21</v>
      </c>
      <c r="B981" s="76" t="s">
        <v>528</v>
      </c>
      <c r="C981" s="94">
        <f t="shared" si="105"/>
        <v>13.29</v>
      </c>
      <c r="D981">
        <f t="shared" si="111"/>
        <v>11.37</v>
      </c>
      <c r="E981" s="81">
        <v>11.37</v>
      </c>
      <c r="I981" s="75"/>
      <c r="J981" t="str">
        <f t="shared" si="106"/>
        <v/>
      </c>
      <c r="K981" s="4">
        <v>1.9300000000000002</v>
      </c>
      <c r="L981" s="3">
        <f t="shared" si="107"/>
        <v>2.0265</v>
      </c>
      <c r="M981" s="83" t="s">
        <v>4815</v>
      </c>
      <c r="N981" s="3">
        <f t="shared" si="108"/>
        <v>6.7275000000000009</v>
      </c>
      <c r="O981" s="21">
        <v>3.3113425925925927E-3</v>
      </c>
      <c r="P981" s="21">
        <f t="shared" si="109"/>
        <v>3.4856237816764135E-3</v>
      </c>
      <c r="Q981" s="20">
        <v>1.5051557239057238E-3</v>
      </c>
      <c r="R981" s="20">
        <f t="shared" si="110"/>
        <v>1.1740214646464645E-3</v>
      </c>
      <c r="S981" s="76" t="s">
        <v>528</v>
      </c>
    </row>
    <row r="982" spans="1:19" x14ac:dyDescent="0.3">
      <c r="A982" s="80">
        <v>20</v>
      </c>
      <c r="B982" s="76" t="s">
        <v>536</v>
      </c>
      <c r="C982" s="94">
        <f t="shared" si="105"/>
        <v>13.33</v>
      </c>
      <c r="D982">
        <f t="shared" si="111"/>
        <v>11.4</v>
      </c>
      <c r="E982" s="81">
        <v>11.4</v>
      </c>
      <c r="I982" s="75"/>
      <c r="J982" t="str">
        <f t="shared" si="106"/>
        <v/>
      </c>
      <c r="K982" s="4">
        <v>1.91</v>
      </c>
      <c r="L982" s="3">
        <f t="shared" si="107"/>
        <v>2.0055000000000001</v>
      </c>
      <c r="M982" s="83" t="s">
        <v>5131</v>
      </c>
      <c r="N982" s="3">
        <f t="shared" si="108"/>
        <v>6.66</v>
      </c>
      <c r="O982" s="21">
        <v>3.3172453703703701E-3</v>
      </c>
      <c r="P982" s="21">
        <f t="shared" si="109"/>
        <v>3.4918372319688107E-3</v>
      </c>
      <c r="Q982" s="20">
        <v>1.5078388047138045E-3</v>
      </c>
      <c r="R982" s="20">
        <f t="shared" si="110"/>
        <v>1.1761142676767677E-3</v>
      </c>
      <c r="S982" s="76" t="s">
        <v>536</v>
      </c>
    </row>
    <row r="983" spans="1:19" x14ac:dyDescent="0.3">
      <c r="A983" s="80">
        <v>19</v>
      </c>
      <c r="B983" s="76" t="s">
        <v>545</v>
      </c>
      <c r="C983" s="94">
        <f t="shared" si="105"/>
        <v>13.37</v>
      </c>
      <c r="D983">
        <f t="shared" si="111"/>
        <v>11.43</v>
      </c>
      <c r="E983" s="81">
        <v>11.43</v>
      </c>
      <c r="I983" s="83" t="s">
        <v>2183</v>
      </c>
      <c r="J983">
        <f t="shared" si="106"/>
        <v>0.60060000000000002</v>
      </c>
      <c r="K983" s="4">
        <v>1.89</v>
      </c>
      <c r="L983" s="3">
        <f t="shared" si="107"/>
        <v>1.9844999999999999</v>
      </c>
      <c r="M983" s="83" t="s">
        <v>3790</v>
      </c>
      <c r="N983" s="3">
        <f t="shared" si="108"/>
        <v>6.5924999999999994</v>
      </c>
      <c r="O983" s="21">
        <v>3.3232638888888891E-3</v>
      </c>
      <c r="P983" s="21">
        <f t="shared" si="109"/>
        <v>3.4981725146198835E-3</v>
      </c>
      <c r="Q983" s="20">
        <v>1.510574494949495E-3</v>
      </c>
      <c r="R983" s="20">
        <f t="shared" si="110"/>
        <v>1.1782481060606061E-3</v>
      </c>
      <c r="S983" s="76" t="s">
        <v>545</v>
      </c>
    </row>
    <row r="984" spans="1:19" x14ac:dyDescent="0.3">
      <c r="A984" s="80">
        <v>18</v>
      </c>
      <c r="B984" s="76" t="s">
        <v>557</v>
      </c>
      <c r="C984" s="94">
        <f t="shared" si="105"/>
        <v>13.42</v>
      </c>
      <c r="D984">
        <f t="shared" si="111"/>
        <v>11.47</v>
      </c>
      <c r="E984" s="81">
        <v>11.47</v>
      </c>
      <c r="I984" s="75"/>
      <c r="J984" t="str">
        <f t="shared" si="106"/>
        <v/>
      </c>
      <c r="K984" s="4">
        <v>1.87</v>
      </c>
      <c r="L984" s="3">
        <f t="shared" si="107"/>
        <v>1.9635</v>
      </c>
      <c r="M984" s="83" t="s">
        <v>5127</v>
      </c>
      <c r="N984" s="3">
        <f t="shared" si="108"/>
        <v>6.5325000000000006</v>
      </c>
      <c r="O984" s="21">
        <v>3.3292824074074075E-3</v>
      </c>
      <c r="P984" s="21">
        <f t="shared" si="109"/>
        <v>3.5045077972709554E-3</v>
      </c>
      <c r="Q984" s="20">
        <v>1.513310185185185E-3</v>
      </c>
      <c r="R984" s="20">
        <f t="shared" si="110"/>
        <v>1.1803819444444442E-3</v>
      </c>
      <c r="S984" s="76" t="s">
        <v>557</v>
      </c>
    </row>
    <row r="985" spans="1:19" x14ac:dyDescent="0.3">
      <c r="A985" s="80">
        <v>17</v>
      </c>
      <c r="B985" s="76" t="s">
        <v>566</v>
      </c>
      <c r="C985" s="94">
        <f t="shared" si="105"/>
        <v>13.459999999999999</v>
      </c>
      <c r="D985">
        <f t="shared" si="111"/>
        <v>11.51</v>
      </c>
      <c r="E985" s="81">
        <v>11.51</v>
      </c>
      <c r="I985" s="75"/>
      <c r="J985" t="str">
        <f t="shared" si="106"/>
        <v/>
      </c>
      <c r="K985" s="4">
        <v>1.85</v>
      </c>
      <c r="L985" s="3">
        <f t="shared" si="107"/>
        <v>1.9425000000000001</v>
      </c>
      <c r="M985" s="83" t="s">
        <v>3832</v>
      </c>
      <c r="N985" s="3">
        <f t="shared" si="108"/>
        <v>6.4649999999999999</v>
      </c>
      <c r="O985" s="21">
        <v>3.3356481481481483E-3</v>
      </c>
      <c r="P985" s="21">
        <f t="shared" si="109"/>
        <v>3.5112085769980509E-3</v>
      </c>
      <c r="Q985" s="20">
        <v>1.5162037037037036E-3</v>
      </c>
      <c r="R985" s="20">
        <f t="shared" si="110"/>
        <v>1.1826388888888889E-3</v>
      </c>
      <c r="S985" s="76" t="s">
        <v>566</v>
      </c>
    </row>
    <row r="986" spans="1:19" x14ac:dyDescent="0.3">
      <c r="A986" s="80">
        <v>16</v>
      </c>
      <c r="B986" s="76" t="s">
        <v>577</v>
      </c>
      <c r="C986" s="94">
        <f t="shared" si="105"/>
        <v>13.49</v>
      </c>
      <c r="D986">
        <f t="shared" si="111"/>
        <v>11.54</v>
      </c>
      <c r="E986" s="81">
        <v>11.54</v>
      </c>
      <c r="I986" s="83" t="s">
        <v>2193</v>
      </c>
      <c r="J986">
        <f t="shared" si="106"/>
        <v>0.59345000000000003</v>
      </c>
      <c r="K986" s="4">
        <v>1.83</v>
      </c>
      <c r="L986" s="3">
        <f t="shared" si="107"/>
        <v>1.9215</v>
      </c>
      <c r="M986" s="83" t="s">
        <v>3852</v>
      </c>
      <c r="N986" s="3">
        <f t="shared" si="108"/>
        <v>6.3974999999999991</v>
      </c>
      <c r="O986" s="21">
        <v>3.3420138888888892E-3</v>
      </c>
      <c r="P986" s="21">
        <f t="shared" si="109"/>
        <v>3.5179093567251464E-3</v>
      </c>
      <c r="Q986" s="20">
        <v>1.5190972222222222E-3</v>
      </c>
      <c r="R986" s="20">
        <f t="shared" si="110"/>
        <v>1.1848958333333334E-3</v>
      </c>
      <c r="S986" s="76" t="s">
        <v>577</v>
      </c>
    </row>
    <row r="987" spans="1:19" x14ac:dyDescent="0.3">
      <c r="A987" s="80">
        <v>15</v>
      </c>
      <c r="B987" s="76" t="s">
        <v>587</v>
      </c>
      <c r="C987" s="94">
        <f t="shared" si="105"/>
        <v>13.54</v>
      </c>
      <c r="D987">
        <f t="shared" si="111"/>
        <v>11.58</v>
      </c>
      <c r="E987" s="81">
        <v>11.58</v>
      </c>
      <c r="I987" s="75"/>
      <c r="J987" t="str">
        <f t="shared" si="106"/>
        <v/>
      </c>
      <c r="K987" s="4">
        <v>1.81</v>
      </c>
      <c r="L987" s="3">
        <f t="shared" si="107"/>
        <v>1.9005000000000001</v>
      </c>
      <c r="M987" s="83" t="s">
        <v>3873</v>
      </c>
      <c r="N987" s="3">
        <f t="shared" si="108"/>
        <v>6.33</v>
      </c>
      <c r="O987" s="21">
        <v>3.3487268518518519E-3</v>
      </c>
      <c r="P987" s="21">
        <f t="shared" si="109"/>
        <v>3.5249756335282651E-3</v>
      </c>
      <c r="Q987" s="20">
        <v>1.522148569023569E-3</v>
      </c>
      <c r="R987" s="20">
        <f t="shared" si="110"/>
        <v>1.1872758838383838E-3</v>
      </c>
      <c r="S987" s="76" t="s">
        <v>587</v>
      </c>
    </row>
    <row r="988" spans="1:19" x14ac:dyDescent="0.3">
      <c r="A988" s="80">
        <v>14</v>
      </c>
      <c r="B988" s="76" t="s">
        <v>598</v>
      </c>
      <c r="C988" s="94">
        <f t="shared" si="105"/>
        <v>13.58</v>
      </c>
      <c r="D988">
        <f t="shared" si="111"/>
        <v>11.61</v>
      </c>
      <c r="E988" s="81">
        <v>11.61</v>
      </c>
      <c r="I988" s="75"/>
      <c r="J988" t="str">
        <f t="shared" si="106"/>
        <v/>
      </c>
      <c r="K988" s="4">
        <v>1.79</v>
      </c>
      <c r="L988" s="3">
        <f t="shared" si="107"/>
        <v>1.8794999999999999</v>
      </c>
      <c r="M988" s="83" t="s">
        <v>3896</v>
      </c>
      <c r="N988" s="3">
        <f t="shared" si="108"/>
        <v>6.2624999999999993</v>
      </c>
      <c r="O988" s="21">
        <v>3.3555555555555556E-3</v>
      </c>
      <c r="P988" s="21">
        <f t="shared" si="109"/>
        <v>3.5321637426900588E-3</v>
      </c>
      <c r="Q988" s="20">
        <v>1.5252525252525252E-3</v>
      </c>
      <c r="R988" s="20">
        <f t="shared" si="110"/>
        <v>1.1896969696969697E-3</v>
      </c>
      <c r="S988" s="76" t="s">
        <v>598</v>
      </c>
    </row>
    <row r="989" spans="1:19" x14ac:dyDescent="0.3">
      <c r="A989" s="80">
        <v>13</v>
      </c>
      <c r="B989" s="76" t="s">
        <v>610</v>
      </c>
      <c r="C989" s="94">
        <f t="shared" si="105"/>
        <v>13.629999999999999</v>
      </c>
      <c r="D989">
        <f t="shared" si="111"/>
        <v>11.65</v>
      </c>
      <c r="E989" s="81">
        <v>11.65</v>
      </c>
      <c r="I989" s="83" t="s">
        <v>2203</v>
      </c>
      <c r="J989">
        <f t="shared" si="106"/>
        <v>0.58630000000000004</v>
      </c>
      <c r="K989" s="4">
        <v>1.78</v>
      </c>
      <c r="L989" s="3">
        <f t="shared" si="107"/>
        <v>1.869</v>
      </c>
      <c r="M989" s="83" t="s">
        <v>5121</v>
      </c>
      <c r="N989" s="3">
        <f t="shared" si="108"/>
        <v>6.1950000000000003</v>
      </c>
      <c r="O989" s="21">
        <v>3.3626157407407407E-3</v>
      </c>
      <c r="P989" s="21">
        <f t="shared" si="109"/>
        <v>3.539595516569201E-3</v>
      </c>
      <c r="Q989" s="20">
        <v>1.5284617003367001E-3</v>
      </c>
      <c r="R989" s="20">
        <f t="shared" si="110"/>
        <v>1.1922001262626263E-3</v>
      </c>
      <c r="S989" s="76" t="s">
        <v>610</v>
      </c>
    </row>
    <row r="990" spans="1:19" x14ac:dyDescent="0.3">
      <c r="A990" s="80">
        <v>12</v>
      </c>
      <c r="B990" s="76" t="s">
        <v>618</v>
      </c>
      <c r="C990" s="94">
        <f t="shared" si="105"/>
        <v>13.66</v>
      </c>
      <c r="D990">
        <f t="shared" si="111"/>
        <v>11.68</v>
      </c>
      <c r="E990" s="81">
        <v>11.68</v>
      </c>
      <c r="I990" s="75"/>
      <c r="J990" t="str">
        <f t="shared" si="106"/>
        <v/>
      </c>
      <c r="K990" s="4">
        <v>1.76</v>
      </c>
      <c r="L990" s="3">
        <f t="shared" si="107"/>
        <v>1.8480000000000001</v>
      </c>
      <c r="M990" s="83" t="s">
        <v>4855</v>
      </c>
      <c r="N990" s="3">
        <f t="shared" si="108"/>
        <v>6.1274999999999995</v>
      </c>
      <c r="O990" s="21">
        <v>3.370023148148148E-3</v>
      </c>
      <c r="P990" s="21">
        <f t="shared" si="109"/>
        <v>3.5473927875243664E-3</v>
      </c>
      <c r="Q990" s="20">
        <v>1.5318287037037034E-3</v>
      </c>
      <c r="R990" s="20">
        <f t="shared" si="110"/>
        <v>1.1948263888888885E-3</v>
      </c>
      <c r="S990" s="76" t="s">
        <v>618</v>
      </c>
    </row>
    <row r="991" spans="1:19" x14ac:dyDescent="0.3">
      <c r="A991" s="80">
        <v>11</v>
      </c>
      <c r="B991" s="76" t="s">
        <v>628</v>
      </c>
      <c r="C991" s="94">
        <f t="shared" si="105"/>
        <v>13.7</v>
      </c>
      <c r="D991">
        <f t="shared" si="111"/>
        <v>11.72</v>
      </c>
      <c r="E991" s="81">
        <v>11.72</v>
      </c>
      <c r="I991" s="75"/>
      <c r="J991" t="str">
        <f t="shared" si="106"/>
        <v/>
      </c>
      <c r="K991" s="4">
        <v>1.74</v>
      </c>
      <c r="L991" s="3">
        <f t="shared" si="107"/>
        <v>1.827</v>
      </c>
      <c r="M991" s="83" t="s">
        <v>3968</v>
      </c>
      <c r="N991" s="3">
        <f t="shared" si="108"/>
        <v>6.0600000000000005</v>
      </c>
      <c r="O991" s="21">
        <v>3.3775462962962965E-3</v>
      </c>
      <c r="P991" s="21">
        <f t="shared" si="109"/>
        <v>3.5553118908382068E-3</v>
      </c>
      <c r="Q991" s="20">
        <v>1.5352483164983164E-3</v>
      </c>
      <c r="R991" s="20">
        <f t="shared" si="110"/>
        <v>1.1974936868686867E-3</v>
      </c>
      <c r="S991" s="76" t="s">
        <v>628</v>
      </c>
    </row>
    <row r="992" spans="1:19" x14ac:dyDescent="0.3">
      <c r="A992" s="80">
        <v>10</v>
      </c>
      <c r="B992" s="76" t="s">
        <v>639</v>
      </c>
      <c r="C992" s="94">
        <f t="shared" si="105"/>
        <v>13.75</v>
      </c>
      <c r="D992">
        <f t="shared" si="111"/>
        <v>11.76</v>
      </c>
      <c r="E992" s="81">
        <v>11.76</v>
      </c>
      <c r="I992" s="83" t="s">
        <v>2213</v>
      </c>
      <c r="J992">
        <f t="shared" si="106"/>
        <v>0.57915000000000005</v>
      </c>
      <c r="K992" s="4">
        <v>1.72</v>
      </c>
      <c r="L992" s="3">
        <f t="shared" si="107"/>
        <v>1.806</v>
      </c>
      <c r="M992" s="83" t="s">
        <v>3993</v>
      </c>
      <c r="N992" s="3">
        <f t="shared" si="108"/>
        <v>5.9924999999999997</v>
      </c>
      <c r="O992" s="21">
        <v>3.3855324074074078E-3</v>
      </c>
      <c r="P992" s="21">
        <f t="shared" si="109"/>
        <v>3.5637183235867451E-3</v>
      </c>
      <c r="Q992" s="20">
        <v>1.5388783670033672E-3</v>
      </c>
      <c r="R992" s="20">
        <f t="shared" si="110"/>
        <v>1.2003251262626264E-3</v>
      </c>
      <c r="S992" s="76" t="s">
        <v>639</v>
      </c>
    </row>
    <row r="993" spans="1:19" x14ac:dyDescent="0.3">
      <c r="A993" s="80">
        <v>9</v>
      </c>
      <c r="B993" s="76" t="s">
        <v>650</v>
      </c>
      <c r="C993" s="94">
        <f t="shared" si="105"/>
        <v>13.79</v>
      </c>
      <c r="D993">
        <f t="shared" si="111"/>
        <v>11.79</v>
      </c>
      <c r="E993" s="81">
        <v>11.79</v>
      </c>
      <c r="I993" s="75"/>
      <c r="J993" t="str">
        <f t="shared" si="106"/>
        <v/>
      </c>
      <c r="K993" s="4">
        <v>1.7000000000000002</v>
      </c>
      <c r="L993" s="3">
        <f t="shared" si="107"/>
        <v>1.7850000000000001</v>
      </c>
      <c r="M993" s="83" t="s">
        <v>4021</v>
      </c>
      <c r="N993" s="3">
        <f t="shared" si="108"/>
        <v>5.9250000000000007</v>
      </c>
      <c r="O993" s="21">
        <v>3.3938657407407407E-3</v>
      </c>
      <c r="P993" s="21">
        <f t="shared" si="109"/>
        <v>3.572490253411306E-3</v>
      </c>
      <c r="Q993" s="20">
        <v>1.5426662457912457E-3</v>
      </c>
      <c r="R993" s="20">
        <f t="shared" si="110"/>
        <v>1.2032796717171717E-3</v>
      </c>
      <c r="S993" s="76" t="s">
        <v>650</v>
      </c>
    </row>
    <row r="994" spans="1:19" x14ac:dyDescent="0.3">
      <c r="A994" s="80">
        <v>8</v>
      </c>
      <c r="B994" s="76" t="s">
        <v>658</v>
      </c>
      <c r="C994" s="94">
        <f t="shared" si="105"/>
        <v>13.83</v>
      </c>
      <c r="D994">
        <f t="shared" si="111"/>
        <v>11.82</v>
      </c>
      <c r="E994" s="81">
        <v>11.82</v>
      </c>
      <c r="I994" s="83" t="s">
        <v>2220</v>
      </c>
      <c r="J994">
        <f t="shared" si="106"/>
        <v>0.57200000000000006</v>
      </c>
      <c r="K994" s="4">
        <v>1.6800000000000002</v>
      </c>
      <c r="L994" s="3">
        <f t="shared" si="107"/>
        <v>1.7640000000000002</v>
      </c>
      <c r="M994" s="83" t="s">
        <v>4049</v>
      </c>
      <c r="N994" s="3">
        <f t="shared" si="108"/>
        <v>5.8574999999999999</v>
      </c>
      <c r="O994" s="21">
        <v>3.4026620370370369E-3</v>
      </c>
      <c r="P994" s="21">
        <f t="shared" si="109"/>
        <v>3.5817495126705652E-3</v>
      </c>
      <c r="Q994" s="20">
        <v>1.546664562289562E-3</v>
      </c>
      <c r="R994" s="20">
        <f t="shared" si="110"/>
        <v>1.2063983585858583E-3</v>
      </c>
      <c r="S994" s="76" t="s">
        <v>658</v>
      </c>
    </row>
    <row r="995" spans="1:19" x14ac:dyDescent="0.3">
      <c r="A995" s="80">
        <v>7</v>
      </c>
      <c r="B995" s="76" t="s">
        <v>668</v>
      </c>
      <c r="C995" s="94">
        <f t="shared" si="105"/>
        <v>13.87</v>
      </c>
      <c r="D995">
        <f t="shared" si="111"/>
        <v>11.86</v>
      </c>
      <c r="E995" s="81">
        <v>11.86</v>
      </c>
      <c r="I995" s="75"/>
      <c r="J995" t="str">
        <f t="shared" si="106"/>
        <v/>
      </c>
      <c r="K995" s="4">
        <v>1.65</v>
      </c>
      <c r="L995" s="3">
        <f t="shared" si="107"/>
        <v>1.7324999999999999</v>
      </c>
      <c r="M995" s="83" t="s">
        <v>22</v>
      </c>
      <c r="N995" s="3">
        <f t="shared" si="108"/>
        <v>5.7824999999999998</v>
      </c>
      <c r="O995" s="21">
        <v>3.4119212962962966E-3</v>
      </c>
      <c r="P995" s="21">
        <f t="shared" si="109"/>
        <v>3.5914961013645227E-3</v>
      </c>
      <c r="Q995" s="20">
        <v>1.5508733164983164E-3</v>
      </c>
      <c r="R995" s="20">
        <f t="shared" si="110"/>
        <v>1.2096811868686868E-3</v>
      </c>
      <c r="S995" s="76" t="s">
        <v>668</v>
      </c>
    </row>
    <row r="996" spans="1:19" x14ac:dyDescent="0.3">
      <c r="A996" s="80">
        <v>6</v>
      </c>
      <c r="B996" s="76" t="s">
        <v>691</v>
      </c>
      <c r="C996" s="94">
        <f t="shared" si="105"/>
        <v>13.959999999999999</v>
      </c>
      <c r="D996">
        <f t="shared" si="111"/>
        <v>11.94</v>
      </c>
      <c r="E996" s="81">
        <v>11.94</v>
      </c>
      <c r="I996" s="83" t="s">
        <v>2227</v>
      </c>
      <c r="J996">
        <f t="shared" si="106"/>
        <v>0.56485000000000007</v>
      </c>
      <c r="K996" s="4">
        <v>1.63</v>
      </c>
      <c r="L996" s="3">
        <f t="shared" si="107"/>
        <v>1.7114999999999998</v>
      </c>
      <c r="M996" s="83" t="s">
        <v>56</v>
      </c>
      <c r="N996" s="3">
        <f t="shared" si="108"/>
        <v>5.7149999999999999</v>
      </c>
      <c r="O996" s="21">
        <v>3.4217592592592594E-3</v>
      </c>
      <c r="P996" s="21">
        <f t="shared" si="109"/>
        <v>3.6018518518518522E-3</v>
      </c>
      <c r="Q996" s="20">
        <v>1.5553451178451179E-3</v>
      </c>
      <c r="R996" s="20">
        <f t="shared" si="110"/>
        <v>1.2131691919191917E-3</v>
      </c>
      <c r="S996" s="76" t="s">
        <v>691</v>
      </c>
    </row>
    <row r="997" spans="1:19" x14ac:dyDescent="0.3">
      <c r="A997" s="80">
        <v>5</v>
      </c>
      <c r="B997" s="76" t="s">
        <v>709</v>
      </c>
      <c r="C997" s="94">
        <f t="shared" si="105"/>
        <v>14.04</v>
      </c>
      <c r="D997">
        <f t="shared" si="111"/>
        <v>12</v>
      </c>
      <c r="E997" s="81">
        <v>12</v>
      </c>
      <c r="I997" s="75"/>
      <c r="J997" t="str">
        <f t="shared" si="106"/>
        <v/>
      </c>
      <c r="K997" s="4">
        <v>1.61</v>
      </c>
      <c r="L997" s="3">
        <f t="shared" si="107"/>
        <v>1.6905000000000001</v>
      </c>
      <c r="M997" s="83" t="s">
        <v>97</v>
      </c>
      <c r="N997" s="3">
        <f t="shared" si="108"/>
        <v>5.64</v>
      </c>
      <c r="O997" s="21">
        <v>3.4325231481481481E-3</v>
      </c>
      <c r="P997" s="21">
        <f t="shared" si="109"/>
        <v>3.6131822612085773E-3</v>
      </c>
      <c r="Q997" s="20">
        <v>1.5602377946127945E-3</v>
      </c>
      <c r="R997" s="20">
        <f t="shared" si="110"/>
        <v>1.2169854797979798E-3</v>
      </c>
      <c r="S997" s="76" t="s">
        <v>709</v>
      </c>
    </row>
    <row r="998" spans="1:19" x14ac:dyDescent="0.3">
      <c r="A998" s="80">
        <v>4</v>
      </c>
      <c r="B998" s="76" t="s">
        <v>731</v>
      </c>
      <c r="C998" s="94">
        <f t="shared" si="105"/>
        <v>14.129999999999999</v>
      </c>
      <c r="D998">
        <f t="shared" si="111"/>
        <v>12.08</v>
      </c>
      <c r="E998" s="81">
        <v>12.08</v>
      </c>
      <c r="I998" s="83" t="s">
        <v>2234</v>
      </c>
      <c r="J998">
        <f t="shared" si="106"/>
        <v>0.55770000000000008</v>
      </c>
      <c r="K998" s="4">
        <v>1.59</v>
      </c>
      <c r="L998" s="3">
        <f t="shared" si="107"/>
        <v>1.6695000000000002</v>
      </c>
      <c r="M998" s="83" t="s">
        <v>132</v>
      </c>
      <c r="N998" s="3">
        <f t="shared" si="108"/>
        <v>5.5724999999999998</v>
      </c>
      <c r="O998" s="21">
        <v>3.4442129629629632E-3</v>
      </c>
      <c r="P998" s="21">
        <f t="shared" si="109"/>
        <v>3.6254873294346984E-3</v>
      </c>
      <c r="Q998" s="20">
        <v>1.5655513468013468E-3</v>
      </c>
      <c r="R998" s="20">
        <f t="shared" si="110"/>
        <v>1.2211300505050504E-3</v>
      </c>
      <c r="S998" s="76" t="s">
        <v>731</v>
      </c>
    </row>
    <row r="999" spans="1:19" x14ac:dyDescent="0.3">
      <c r="A999" s="80">
        <v>3</v>
      </c>
      <c r="B999" s="76" t="s">
        <v>749</v>
      </c>
      <c r="C999" s="94">
        <f t="shared" si="105"/>
        <v>14.2</v>
      </c>
      <c r="D999">
        <f t="shared" si="111"/>
        <v>12.15</v>
      </c>
      <c r="E999" s="81">
        <v>12.15</v>
      </c>
      <c r="I999" s="75"/>
      <c r="J999" t="str">
        <f t="shared" si="106"/>
        <v/>
      </c>
      <c r="K999" s="4">
        <v>1.57</v>
      </c>
      <c r="L999" s="3">
        <f t="shared" si="107"/>
        <v>1.6485000000000001</v>
      </c>
      <c r="M999" s="83" t="s">
        <v>172</v>
      </c>
      <c r="N999" s="3">
        <f t="shared" si="108"/>
        <v>5.4975000000000005</v>
      </c>
      <c r="O999" s="21">
        <v>3.4574074074074073E-3</v>
      </c>
      <c r="P999" s="21">
        <f t="shared" si="109"/>
        <v>3.6393762183235868E-3</v>
      </c>
      <c r="Q999" s="20">
        <v>1.5715488215488215E-3</v>
      </c>
      <c r="R999" s="20">
        <f t="shared" si="110"/>
        <v>1.2258080808080806E-3</v>
      </c>
      <c r="S999" s="76" t="s">
        <v>749</v>
      </c>
    </row>
    <row r="1000" spans="1:19" x14ac:dyDescent="0.3">
      <c r="A1000" s="80">
        <v>2</v>
      </c>
      <c r="B1000" s="76" t="s">
        <v>770</v>
      </c>
      <c r="C1000" s="94">
        <f t="shared" si="105"/>
        <v>14.29</v>
      </c>
      <c r="D1000">
        <f t="shared" si="111"/>
        <v>12.22</v>
      </c>
      <c r="E1000" s="81">
        <v>12.22</v>
      </c>
      <c r="I1000" s="83" t="s">
        <v>2242</v>
      </c>
      <c r="J1000">
        <f t="shared" si="106"/>
        <v>0.55055000000000009</v>
      </c>
      <c r="K1000" s="4">
        <v>1.55</v>
      </c>
      <c r="L1000" s="3">
        <f t="shared" si="107"/>
        <v>1.6274999999999999</v>
      </c>
      <c r="M1000" s="83" t="s">
        <v>211</v>
      </c>
      <c r="N1000" s="3">
        <f t="shared" si="108"/>
        <v>5.4225000000000003</v>
      </c>
      <c r="O1000" s="21" t="s">
        <v>2239</v>
      </c>
      <c r="P1000" s="21">
        <f t="shared" si="109"/>
        <v>3.6555799220272908E-3</v>
      </c>
      <c r="Q1000" s="20">
        <v>1.5785458754208753E-3</v>
      </c>
      <c r="R1000" s="20">
        <f t="shared" si="110"/>
        <v>1.2312657828282827E-3</v>
      </c>
      <c r="S1000" s="76" t="s">
        <v>770</v>
      </c>
    </row>
    <row r="1001" spans="1:19" x14ac:dyDescent="0.3">
      <c r="A1001" s="80">
        <v>1</v>
      </c>
      <c r="B1001" s="76" t="s">
        <v>789</v>
      </c>
      <c r="C1001" s="94">
        <f t="shared" si="105"/>
        <v>14.37</v>
      </c>
      <c r="D1001">
        <f t="shared" si="111"/>
        <v>12.29</v>
      </c>
      <c r="E1001" s="81">
        <v>12.29</v>
      </c>
      <c r="I1001" s="75"/>
      <c r="J1001" t="str">
        <f t="shared" si="106"/>
        <v/>
      </c>
      <c r="K1001" s="4">
        <v>1.53</v>
      </c>
      <c r="L1001" s="3">
        <f t="shared" si="107"/>
        <v>1.6065</v>
      </c>
      <c r="M1001" s="83" t="s">
        <v>256</v>
      </c>
      <c r="N1001" s="3">
        <f t="shared" si="108"/>
        <v>5.34</v>
      </c>
      <c r="O1001" s="21" t="s">
        <v>2244</v>
      </c>
      <c r="P1001" s="21">
        <f t="shared" si="109"/>
        <v>3.6762914230019498E-3</v>
      </c>
      <c r="Q1001" s="20">
        <v>1.587489478114478E-3</v>
      </c>
      <c r="R1001" s="20">
        <f t="shared" si="110"/>
        <v>1.2382417929292927E-3</v>
      </c>
    </row>
  </sheetData>
  <sheetProtection password="C7DC" sheet="1" selectLockedCells="1" selectUnlockedCells="1"/>
  <conditionalFormatting sqref="E33:E50 E52:E60 E62:E75 E1:E31 E77 E79 E82 E86 E91 E93 E95 E100 E102 E105 E107 E111 E114:E116 E120 E123 E125 E128 E132 E134 E138 E141 E143 E147 E150 E152 E156 E158 E163 E165 E167 E169 E172 E176 E178 E182 E185 E187 E191 E194 E196 E200 E202 E207 E209 E211 E214 E218 E220 E222 E226 E228 E230 E234 E237 E239 E243 E245 E247 E251 E887:E891 E893:E65536 E881:E885 E875:E879 E869:E873 E863:E867 E857:E861 E853:E855 E849:E851 E845:E847 E841:E843 E837:E839 E833:E835 E830:E831 E827:E828 E824:E825 E820:E822 E818 E815:E816 E812:E813 E809:E810 E806:E807 E804 E800:E802 E796:E797 E793:E794 E791 E788:E789 E786 E783:E784 E780:E781 E775:E777 E771:E772 E769 E767 E765 E762:E763 E760 E757:E758 E745:E755 E743 E741 E739 E736:E737 E733:E734 E730 E728 E726 E723:E724 E721 E719 E716:E717 E712:E713 E708:E709 E705:E706 E702 E700 E698 E695:E696 E693 E691 E688:E689 E684:E685 E680:E681 E677:E678 E674 E672 E670 E667:E668 E664 E661:E662 E658 E655:E656 E651:E652 E649 E645:E646 E643 E640 E637:E638 E634 E631:E632 E628 E625:E626 E622 E620 E617:E618 E614 E612 E609:E610 E606 E604 E601 E598:E599 E596 E593 E590 E588 E585:E586 E582 E580 E577:E578 E574 E572 E569 E566:E567 E564 E561 E558 E556 E553:E554 E549 E546:E547 E544 E541 E539 E536 E534 E532 E529 E527 E524 E522 E519:E520 E515 E512:E513 E510 E507 E505 E501 E498:E499 E494 E492 E489 E487 E485 E483 E480 E478 E476 E474 E471 E469 E465 E462:E463 E458 E456 E453 E451 E449 E447 E444 E442 E440 E438 E435 E433 E429 E427 E425 E423 E419 E416 E414 E412 E410 E406 E404 E402 E400 E397 E395 E391 E389 E387 E385 E381 E378 E376 E374 E372 E368 E366 E364 E362 E359 E356 E354 E350 E348 E346 E342 E339 E337 E334 E332 E330 E326 E324 E322 E319 E316 E314 E310 E308 E306 E302 E299 E297 E294 E292 E290 E286 E284 E282 E279 E276 E272 E270 E268 E264 E262 E258 E256 E253">
    <cfRule type="duplicateValues" dxfId="30" priority="1" stopIfTrue="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0B9DB-E91F-454C-BFD4-680E26804641}">
  <dimension ref="A1:T1001"/>
  <sheetViews>
    <sheetView zoomScale="90" zoomScaleNormal="90" workbookViewId="0">
      <selection activeCell="G25" sqref="G25"/>
    </sheetView>
  </sheetViews>
  <sheetFormatPr baseColWidth="10" defaultRowHeight="14.4" x14ac:dyDescent="0.3"/>
  <cols>
    <col min="1" max="1" width="4.5546875" bestFit="1" customWidth="1"/>
    <col min="2" max="2" width="4.44140625" bestFit="1" customWidth="1"/>
    <col min="3" max="3" width="4.44140625" customWidth="1"/>
    <col min="5" max="5" width="11.5546875" style="81" customWidth="1"/>
    <col min="9" max="9" width="4.109375" bestFit="1" customWidth="1"/>
    <col min="11" max="11" width="4.44140625" bestFit="1" customWidth="1"/>
    <col min="13" max="13" width="5.109375" bestFit="1" customWidth="1"/>
    <col min="15" max="15" width="6.109375" bestFit="1" customWidth="1"/>
    <col min="16" max="18" width="8.88671875" customWidth="1"/>
  </cols>
  <sheetData>
    <row r="1" spans="1:20" x14ac:dyDescent="0.3">
      <c r="A1" s="78"/>
      <c r="B1" s="77" t="s">
        <v>5042</v>
      </c>
      <c r="C1" s="101"/>
      <c r="D1" s="87">
        <v>50</v>
      </c>
      <c r="I1" s="92" t="s">
        <v>2256</v>
      </c>
      <c r="K1" s="92" t="s">
        <v>2258</v>
      </c>
      <c r="M1" s="92" t="s">
        <v>2260</v>
      </c>
      <c r="O1" s="91" t="s">
        <v>2250</v>
      </c>
      <c r="P1" s="89">
        <v>1000</v>
      </c>
      <c r="Q1" s="89">
        <v>500</v>
      </c>
      <c r="R1" s="89">
        <v>400</v>
      </c>
      <c r="S1" s="77" t="s">
        <v>5042</v>
      </c>
    </row>
    <row r="2" spans="1:20" x14ac:dyDescent="0.3">
      <c r="A2" s="79">
        <v>1000</v>
      </c>
      <c r="B2" s="75"/>
      <c r="C2" s="94" t="str">
        <f>IF(B2="","",ROUNDUP(B2/0.925,2))</f>
        <v/>
      </c>
      <c r="D2" t="str">
        <f>IF(B2="","",ROUNDUP(B2*0.925,2))</f>
        <v/>
      </c>
      <c r="I2" s="75"/>
      <c r="J2" t="str">
        <f>IF(I2="","",I2-I2*0.285)</f>
        <v/>
      </c>
      <c r="K2" s="83" t="s">
        <v>1747</v>
      </c>
      <c r="L2" s="3">
        <f>IF(K2="","",K2-K2*0.1)</f>
        <v>15.363</v>
      </c>
      <c r="M2" s="83" t="s">
        <v>2263</v>
      </c>
      <c r="N2" s="3">
        <f>IF(M2="","",M2-M2*0.25)</f>
        <v>42.884999999999998</v>
      </c>
      <c r="O2" s="88" t="s">
        <v>5824</v>
      </c>
      <c r="P2" s="21">
        <f>O2/0.95</f>
        <v>1.9571150097465887E-3</v>
      </c>
      <c r="Q2" s="11">
        <f>P2/2.275</f>
        <v>8.6027033395454447E-4</v>
      </c>
      <c r="R2" s="20">
        <f>(Q2/5)*3.9</f>
        <v>6.7101086048454472E-4</v>
      </c>
      <c r="S2" s="75"/>
      <c r="T2" s="110">
        <f>(R2/3.9)*5</f>
        <v>8.6027033395454447E-4</v>
      </c>
    </row>
    <row r="3" spans="1:20" x14ac:dyDescent="0.3">
      <c r="A3" s="79">
        <v>999</v>
      </c>
      <c r="B3" s="75"/>
      <c r="C3" s="94" t="str">
        <f t="shared" ref="C3:C66" si="0">IF(B3="","",ROUNDUP(B3/0.925,2))</f>
        <v/>
      </c>
      <c r="D3" t="str">
        <f t="shared" ref="D3:D66" si="1">IF(B3="","",ROUNDUP(B3*0.925,2))</f>
        <v/>
      </c>
      <c r="I3" s="75"/>
      <c r="J3" t="str">
        <f t="shared" ref="J3:J66" si="2">IF(I3="","",I3-I3*0.285)</f>
        <v/>
      </c>
      <c r="K3" s="83" t="s">
        <v>2264</v>
      </c>
      <c r="L3" s="3">
        <f t="shared" ref="L3:L66" si="3">IF(K3="","",K3-K3*0.1)</f>
        <v>15.345000000000001</v>
      </c>
      <c r="M3" s="83" t="s">
        <v>2266</v>
      </c>
      <c r="N3" s="3">
        <f t="shared" ref="N3:N66" si="4">IF(M3="","",M3-M3*0.25)</f>
        <v>42.847500000000004</v>
      </c>
      <c r="O3" s="88" t="s">
        <v>5825</v>
      </c>
      <c r="P3" s="21">
        <f t="shared" ref="P3:P66" si="5">O3/0.95</f>
        <v>1.9583333333333336E-3</v>
      </c>
      <c r="Q3" s="11">
        <f t="shared" ref="Q3:Q66" si="6">P3/2.275</f>
        <v>8.6080586080586102E-4</v>
      </c>
      <c r="R3" s="20">
        <f t="shared" ref="R3:R66" si="7">(Q3/5)*3.9</f>
        <v>6.7142857142857152E-4</v>
      </c>
      <c r="S3" s="75"/>
    </row>
    <row r="4" spans="1:20" x14ac:dyDescent="0.3">
      <c r="A4" s="79">
        <v>998</v>
      </c>
      <c r="B4" s="75"/>
      <c r="C4" s="94" t="str">
        <f t="shared" si="0"/>
        <v/>
      </c>
      <c r="D4" t="str">
        <f t="shared" si="1"/>
        <v/>
      </c>
      <c r="F4" s="1" t="s">
        <v>5158</v>
      </c>
      <c r="G4" s="1" t="s">
        <v>5159</v>
      </c>
      <c r="I4" s="75"/>
      <c r="J4" t="str">
        <f t="shared" si="2"/>
        <v/>
      </c>
      <c r="K4" s="83" t="s">
        <v>1742</v>
      </c>
      <c r="L4" s="3">
        <f t="shared" si="3"/>
        <v>15.335999999999999</v>
      </c>
      <c r="M4" s="83" t="s">
        <v>2269</v>
      </c>
      <c r="N4" s="3">
        <f t="shared" si="4"/>
        <v>42.81</v>
      </c>
      <c r="O4" s="88" t="s">
        <v>5826</v>
      </c>
      <c r="P4" s="21">
        <f t="shared" si="5"/>
        <v>1.9595516569200781E-3</v>
      </c>
      <c r="Q4" s="11">
        <f t="shared" si="6"/>
        <v>8.6134138765717725E-4</v>
      </c>
      <c r="R4" s="20">
        <f t="shared" si="7"/>
        <v>6.7184628237259821E-4</v>
      </c>
      <c r="S4" s="75"/>
    </row>
    <row r="5" spans="1:20" x14ac:dyDescent="0.3">
      <c r="A5" s="79">
        <v>997</v>
      </c>
      <c r="B5" s="76" t="s">
        <v>239</v>
      </c>
      <c r="C5" s="94">
        <f t="shared" si="0"/>
        <v>7.75</v>
      </c>
      <c r="D5">
        <f t="shared" si="1"/>
        <v>6.63</v>
      </c>
      <c r="F5" s="1">
        <v>60</v>
      </c>
      <c r="G5" s="4">
        <v>6.32</v>
      </c>
      <c r="H5">
        <f>G5*0.85</f>
        <v>5.3719999999999999</v>
      </c>
      <c r="I5" s="75"/>
      <c r="J5" t="str">
        <f t="shared" si="2"/>
        <v/>
      </c>
      <c r="K5" s="83" t="s">
        <v>2270</v>
      </c>
      <c r="L5" s="3">
        <f t="shared" si="3"/>
        <v>15.318</v>
      </c>
      <c r="M5" s="83" t="s">
        <v>2272</v>
      </c>
      <c r="N5" s="3">
        <f t="shared" si="4"/>
        <v>42.765000000000001</v>
      </c>
      <c r="O5" s="88" t="s">
        <v>5827</v>
      </c>
      <c r="P5" s="21">
        <f t="shared" si="5"/>
        <v>1.9601608187134502E-3</v>
      </c>
      <c r="Q5" s="11">
        <f t="shared" si="6"/>
        <v>8.6160915108283531E-4</v>
      </c>
      <c r="R5" s="20">
        <f t="shared" si="7"/>
        <v>6.7205513784461155E-4</v>
      </c>
      <c r="S5" s="76" t="s">
        <v>239</v>
      </c>
    </row>
    <row r="6" spans="1:20" x14ac:dyDescent="0.3">
      <c r="A6" s="79">
        <v>996</v>
      </c>
      <c r="B6" s="75"/>
      <c r="C6" s="94" t="str">
        <f t="shared" si="0"/>
        <v/>
      </c>
      <c r="D6" t="str">
        <f t="shared" si="1"/>
        <v/>
      </c>
      <c r="F6" s="1">
        <v>80</v>
      </c>
      <c r="G6" s="4">
        <v>8.42</v>
      </c>
      <c r="I6" s="75"/>
      <c r="J6" t="str">
        <f t="shared" si="2"/>
        <v/>
      </c>
      <c r="K6" s="83" t="s">
        <v>1736</v>
      </c>
      <c r="L6" s="3">
        <f t="shared" si="3"/>
        <v>15.309000000000001</v>
      </c>
      <c r="M6" s="83" t="s">
        <v>2275</v>
      </c>
      <c r="N6" s="3">
        <f t="shared" si="4"/>
        <v>42.727499999999999</v>
      </c>
      <c r="O6" s="88" t="s">
        <v>5828</v>
      </c>
      <c r="P6" s="21">
        <f t="shared" si="5"/>
        <v>1.9607699805068227E-3</v>
      </c>
      <c r="Q6" s="11">
        <f t="shared" si="6"/>
        <v>8.6187691450849348E-4</v>
      </c>
      <c r="R6" s="20">
        <f t="shared" si="7"/>
        <v>6.722639933166249E-4</v>
      </c>
      <c r="S6" s="75"/>
    </row>
    <row r="7" spans="1:20" x14ac:dyDescent="0.3">
      <c r="A7" s="79">
        <v>995</v>
      </c>
      <c r="B7" s="75"/>
      <c r="C7" s="94" t="str">
        <f t="shared" si="0"/>
        <v/>
      </c>
      <c r="D7" t="str">
        <f t="shared" si="1"/>
        <v/>
      </c>
      <c r="I7" s="75"/>
      <c r="J7" t="str">
        <f t="shared" si="2"/>
        <v/>
      </c>
      <c r="K7" s="83" t="s">
        <v>2277</v>
      </c>
      <c r="L7" s="3">
        <f t="shared" si="3"/>
        <v>15.290999999999999</v>
      </c>
      <c r="M7" s="83" t="s">
        <v>2279</v>
      </c>
      <c r="N7" s="3">
        <f t="shared" si="4"/>
        <v>42.69</v>
      </c>
      <c r="O7" s="88" t="s">
        <v>5829</v>
      </c>
      <c r="P7" s="21">
        <f t="shared" si="5"/>
        <v>1.9619883040935672E-3</v>
      </c>
      <c r="Q7" s="11">
        <f t="shared" si="6"/>
        <v>8.6241244135980982E-4</v>
      </c>
      <c r="R7" s="20">
        <f t="shared" si="7"/>
        <v>6.7268170426065159E-4</v>
      </c>
      <c r="S7" s="75"/>
    </row>
    <row r="8" spans="1:20" x14ac:dyDescent="0.3">
      <c r="A8" s="79">
        <v>994</v>
      </c>
      <c r="B8" s="75"/>
      <c r="C8" s="94" t="str">
        <f t="shared" si="0"/>
        <v/>
      </c>
      <c r="D8" t="str">
        <f t="shared" si="1"/>
        <v/>
      </c>
      <c r="I8" s="75"/>
      <c r="J8" t="str">
        <f t="shared" si="2"/>
        <v/>
      </c>
      <c r="K8" s="83" t="s">
        <v>1730</v>
      </c>
      <c r="L8" s="3">
        <f t="shared" si="3"/>
        <v>15.282</v>
      </c>
      <c r="M8" s="83" t="s">
        <v>2282</v>
      </c>
      <c r="N8" s="3">
        <f t="shared" si="4"/>
        <v>42.652499999999996</v>
      </c>
      <c r="O8" s="88" t="s">
        <v>5830</v>
      </c>
      <c r="P8" s="21">
        <f t="shared" si="5"/>
        <v>1.9632066276803121E-3</v>
      </c>
      <c r="Q8" s="11">
        <f t="shared" si="6"/>
        <v>8.6294796821112627E-4</v>
      </c>
      <c r="R8" s="20">
        <f t="shared" si="7"/>
        <v>6.730994152046785E-4</v>
      </c>
      <c r="S8" s="75"/>
    </row>
    <row r="9" spans="1:20" x14ac:dyDescent="0.3">
      <c r="A9" s="79">
        <v>993</v>
      </c>
      <c r="B9" s="75"/>
      <c r="C9" s="94" t="str">
        <f t="shared" si="0"/>
        <v/>
      </c>
      <c r="D9" t="str">
        <f t="shared" si="1"/>
        <v/>
      </c>
      <c r="I9" s="75"/>
      <c r="J9" t="str">
        <f t="shared" si="2"/>
        <v/>
      </c>
      <c r="K9" s="83" t="s">
        <v>2283</v>
      </c>
      <c r="L9" s="3">
        <f t="shared" si="3"/>
        <v>15.264000000000001</v>
      </c>
      <c r="M9" s="83" t="s">
        <v>2285</v>
      </c>
      <c r="N9" s="3">
        <f t="shared" si="4"/>
        <v>42.615000000000002</v>
      </c>
      <c r="O9" s="88" t="s">
        <v>5831</v>
      </c>
      <c r="P9" s="21">
        <f t="shared" si="5"/>
        <v>1.9644249512670562E-3</v>
      </c>
      <c r="Q9" s="11">
        <f t="shared" si="6"/>
        <v>8.6348349506244228E-4</v>
      </c>
      <c r="R9" s="20">
        <f t="shared" si="7"/>
        <v>6.7351712614870498E-4</v>
      </c>
      <c r="S9" s="75"/>
    </row>
    <row r="10" spans="1:20" x14ac:dyDescent="0.3">
      <c r="A10" s="79">
        <v>992</v>
      </c>
      <c r="B10" s="76" t="s">
        <v>236</v>
      </c>
      <c r="C10" s="94">
        <f t="shared" si="0"/>
        <v>7.76</v>
      </c>
      <c r="D10">
        <f t="shared" si="1"/>
        <v>6.64</v>
      </c>
      <c r="I10" s="75"/>
      <c r="J10" t="str">
        <f t="shared" si="2"/>
        <v/>
      </c>
      <c r="K10" s="83" t="s">
        <v>1724</v>
      </c>
      <c r="L10" s="3">
        <f t="shared" si="3"/>
        <v>15.254999999999999</v>
      </c>
      <c r="M10" s="83" t="s">
        <v>2288</v>
      </c>
      <c r="N10" s="3">
        <f t="shared" si="4"/>
        <v>42.577500000000001</v>
      </c>
      <c r="O10" s="88" t="s">
        <v>5832</v>
      </c>
      <c r="P10" s="21">
        <f t="shared" si="5"/>
        <v>1.9650341130604287E-3</v>
      </c>
      <c r="Q10" s="11">
        <f t="shared" si="6"/>
        <v>8.6375125848810056E-4</v>
      </c>
      <c r="R10" s="20">
        <f t="shared" si="7"/>
        <v>6.7372598162071843E-4</v>
      </c>
      <c r="S10" s="76" t="s">
        <v>236</v>
      </c>
    </row>
    <row r="11" spans="1:20" x14ac:dyDescent="0.3">
      <c r="A11" s="79">
        <v>991</v>
      </c>
      <c r="B11" s="75"/>
      <c r="C11" s="94" t="str">
        <f t="shared" si="0"/>
        <v/>
      </c>
      <c r="D11" t="str">
        <f t="shared" si="1"/>
        <v/>
      </c>
      <c r="I11" s="83" t="s">
        <v>616</v>
      </c>
      <c r="J11">
        <f t="shared" si="2"/>
        <v>1.2941500000000001</v>
      </c>
      <c r="K11" s="83" t="s">
        <v>1719</v>
      </c>
      <c r="L11" s="3">
        <f t="shared" si="3"/>
        <v>15.237</v>
      </c>
      <c r="M11" s="83" t="s">
        <v>2290</v>
      </c>
      <c r="N11" s="3">
        <f t="shared" si="4"/>
        <v>42.54</v>
      </c>
      <c r="O11" s="88" t="s">
        <v>5833</v>
      </c>
      <c r="P11" s="21">
        <f t="shared" si="5"/>
        <v>1.9656432748538012E-3</v>
      </c>
      <c r="Q11" s="11">
        <f t="shared" si="6"/>
        <v>8.6401902191375884E-4</v>
      </c>
      <c r="R11" s="20">
        <f t="shared" si="7"/>
        <v>6.7393483709273188E-4</v>
      </c>
      <c r="S11" s="75"/>
    </row>
    <row r="12" spans="1:20" x14ac:dyDescent="0.3">
      <c r="A12" s="79">
        <v>990</v>
      </c>
      <c r="B12" s="76" t="s">
        <v>232</v>
      </c>
      <c r="C12" s="94">
        <f t="shared" si="0"/>
        <v>7.77</v>
      </c>
      <c r="D12">
        <f t="shared" si="1"/>
        <v>6.6499999999999995</v>
      </c>
      <c r="I12" s="75"/>
      <c r="J12" t="str">
        <f t="shared" si="2"/>
        <v/>
      </c>
      <c r="K12" s="83" t="s">
        <v>2291</v>
      </c>
      <c r="L12" s="3">
        <f t="shared" si="3"/>
        <v>15.228000000000002</v>
      </c>
      <c r="M12" s="83" t="s">
        <v>2293</v>
      </c>
      <c r="N12" s="3">
        <f t="shared" si="4"/>
        <v>42.494999999999997</v>
      </c>
      <c r="O12" s="88" t="s">
        <v>5834</v>
      </c>
      <c r="P12" s="21">
        <f t="shared" si="5"/>
        <v>1.9668615984405457E-3</v>
      </c>
      <c r="Q12" s="11">
        <f t="shared" si="6"/>
        <v>8.6455454876507506E-4</v>
      </c>
      <c r="R12" s="20">
        <f t="shared" si="7"/>
        <v>6.7435254803675858E-4</v>
      </c>
      <c r="S12" s="76" t="s">
        <v>232</v>
      </c>
    </row>
    <row r="13" spans="1:20" x14ac:dyDescent="0.3">
      <c r="A13" s="79">
        <v>989</v>
      </c>
      <c r="B13" s="75"/>
      <c r="C13" s="94" t="str">
        <f t="shared" si="0"/>
        <v/>
      </c>
      <c r="D13" t="str">
        <f t="shared" si="1"/>
        <v/>
      </c>
      <c r="I13" s="75"/>
      <c r="J13" t="str">
        <f t="shared" si="2"/>
        <v/>
      </c>
      <c r="K13" s="83" t="s">
        <v>1713</v>
      </c>
      <c r="L13" s="3">
        <f t="shared" si="3"/>
        <v>15.209999999999999</v>
      </c>
      <c r="M13" s="83" t="s">
        <v>2296</v>
      </c>
      <c r="N13" s="3">
        <f t="shared" si="4"/>
        <v>42.457499999999996</v>
      </c>
      <c r="O13" s="88" t="s">
        <v>5835</v>
      </c>
      <c r="P13" s="21">
        <f t="shared" si="5"/>
        <v>1.9680799220272906E-3</v>
      </c>
      <c r="Q13" s="11">
        <f t="shared" si="6"/>
        <v>8.6509007561639151E-4</v>
      </c>
      <c r="R13" s="20">
        <f t="shared" si="7"/>
        <v>6.7477025898078538E-4</v>
      </c>
      <c r="S13" s="75"/>
    </row>
    <row r="14" spans="1:20" x14ac:dyDescent="0.3">
      <c r="A14" s="79">
        <v>988</v>
      </c>
      <c r="B14" s="75"/>
      <c r="C14" s="94" t="str">
        <f t="shared" si="0"/>
        <v/>
      </c>
      <c r="D14" t="str">
        <f t="shared" si="1"/>
        <v/>
      </c>
      <c r="I14" s="75"/>
      <c r="J14" t="str">
        <f t="shared" si="2"/>
        <v/>
      </c>
      <c r="K14" s="83" t="s">
        <v>2297</v>
      </c>
      <c r="L14" s="3">
        <f t="shared" si="3"/>
        <v>15.201000000000001</v>
      </c>
      <c r="M14" s="83" t="s">
        <v>2299</v>
      </c>
      <c r="N14" s="3">
        <f t="shared" si="4"/>
        <v>42.42</v>
      </c>
      <c r="O14" s="88" t="s">
        <v>5836</v>
      </c>
      <c r="P14" s="21">
        <f t="shared" si="5"/>
        <v>1.9692982456140352E-3</v>
      </c>
      <c r="Q14" s="11">
        <f t="shared" si="6"/>
        <v>8.6562560246770774E-4</v>
      </c>
      <c r="R14" s="20">
        <f t="shared" si="7"/>
        <v>6.7518796992481196E-4</v>
      </c>
      <c r="S14" s="75"/>
    </row>
    <row r="15" spans="1:20" x14ac:dyDescent="0.3">
      <c r="A15" s="79">
        <v>987</v>
      </c>
      <c r="B15" s="76" t="s">
        <v>228</v>
      </c>
      <c r="C15" s="94">
        <f t="shared" si="0"/>
        <v>7.7799999999999994</v>
      </c>
      <c r="D15">
        <f t="shared" si="1"/>
        <v>6.66</v>
      </c>
      <c r="I15" s="75"/>
      <c r="J15" t="str">
        <f t="shared" si="2"/>
        <v/>
      </c>
      <c r="K15" s="83" t="s">
        <v>1707</v>
      </c>
      <c r="L15" s="3">
        <f t="shared" si="3"/>
        <v>15.183</v>
      </c>
      <c r="M15" s="83" t="s">
        <v>2301</v>
      </c>
      <c r="N15" s="3">
        <f t="shared" si="4"/>
        <v>42.3825</v>
      </c>
      <c r="O15" s="88" t="s">
        <v>5837</v>
      </c>
      <c r="P15" s="21">
        <f t="shared" si="5"/>
        <v>1.9699074074074076E-3</v>
      </c>
      <c r="Q15" s="11">
        <f t="shared" si="6"/>
        <v>8.6589336589336602E-4</v>
      </c>
      <c r="R15" s="20">
        <f t="shared" si="7"/>
        <v>6.7539682539682541E-4</v>
      </c>
      <c r="S15" s="76" t="s">
        <v>228</v>
      </c>
    </row>
    <row r="16" spans="1:20" x14ac:dyDescent="0.3">
      <c r="A16" s="79">
        <v>986</v>
      </c>
      <c r="B16" s="75"/>
      <c r="C16" s="94" t="str">
        <f t="shared" si="0"/>
        <v/>
      </c>
      <c r="D16" t="str">
        <f t="shared" si="1"/>
        <v/>
      </c>
      <c r="I16" s="75"/>
      <c r="J16" t="str">
        <f t="shared" si="2"/>
        <v/>
      </c>
      <c r="K16" s="83" t="s">
        <v>2303</v>
      </c>
      <c r="L16" s="3">
        <f t="shared" si="3"/>
        <v>15.173999999999999</v>
      </c>
      <c r="M16" s="83" t="s">
        <v>2305</v>
      </c>
      <c r="N16" s="3">
        <f t="shared" si="4"/>
        <v>42.344999999999999</v>
      </c>
      <c r="O16" s="88" t="s">
        <v>5838</v>
      </c>
      <c r="P16" s="21">
        <f t="shared" si="5"/>
        <v>1.9705165692007801E-3</v>
      </c>
      <c r="Q16" s="11">
        <f t="shared" si="6"/>
        <v>8.661611293190243E-4</v>
      </c>
      <c r="R16" s="20">
        <f t="shared" si="7"/>
        <v>6.7560568086883898E-4</v>
      </c>
      <c r="S16" s="75"/>
    </row>
    <row r="17" spans="1:19" x14ac:dyDescent="0.3">
      <c r="A17" s="79">
        <v>985</v>
      </c>
      <c r="B17" s="75"/>
      <c r="C17" s="94" t="str">
        <f t="shared" si="0"/>
        <v/>
      </c>
      <c r="D17" t="str">
        <f t="shared" si="1"/>
        <v/>
      </c>
      <c r="I17" s="75"/>
      <c r="J17" t="str">
        <f t="shared" si="2"/>
        <v/>
      </c>
      <c r="K17" s="83" t="s">
        <v>1702</v>
      </c>
      <c r="L17" s="3">
        <f t="shared" si="3"/>
        <v>15.155999999999999</v>
      </c>
      <c r="M17" s="83" t="s">
        <v>2307</v>
      </c>
      <c r="N17" s="3">
        <f t="shared" si="4"/>
        <v>42.307499999999997</v>
      </c>
      <c r="O17" s="88" t="s">
        <v>5839</v>
      </c>
      <c r="P17" s="21">
        <f t="shared" si="5"/>
        <v>1.9717348927875242E-3</v>
      </c>
      <c r="Q17" s="11">
        <f t="shared" si="6"/>
        <v>8.6669665617034031E-4</v>
      </c>
      <c r="R17" s="20">
        <f t="shared" si="7"/>
        <v>6.7602339181286545E-4</v>
      </c>
      <c r="S17" s="75"/>
    </row>
    <row r="18" spans="1:19" x14ac:dyDescent="0.3">
      <c r="A18" s="79">
        <v>984</v>
      </c>
      <c r="B18" s="75"/>
      <c r="C18" s="94" t="str">
        <f t="shared" si="0"/>
        <v/>
      </c>
      <c r="D18" t="str">
        <f t="shared" si="1"/>
        <v/>
      </c>
      <c r="I18" s="75"/>
      <c r="J18" t="str">
        <f t="shared" si="2"/>
        <v/>
      </c>
      <c r="K18" s="83" t="s">
        <v>1699</v>
      </c>
      <c r="L18" s="3">
        <f t="shared" si="3"/>
        <v>15.146999999999998</v>
      </c>
      <c r="M18" s="83" t="s">
        <v>2309</v>
      </c>
      <c r="N18" s="3">
        <f t="shared" si="4"/>
        <v>42.269999999999996</v>
      </c>
      <c r="O18" s="88" t="s">
        <v>5840</v>
      </c>
      <c r="P18" s="21">
        <f t="shared" si="5"/>
        <v>1.9729532163742691E-3</v>
      </c>
      <c r="Q18" s="11">
        <f t="shared" si="6"/>
        <v>8.6723218302165676E-4</v>
      </c>
      <c r="R18" s="20">
        <f t="shared" si="7"/>
        <v>6.7644110275689225E-4</v>
      </c>
      <c r="S18" s="75"/>
    </row>
    <row r="19" spans="1:19" x14ac:dyDescent="0.3">
      <c r="A19" s="79">
        <v>983</v>
      </c>
      <c r="B19" s="75"/>
      <c r="C19" s="94" t="str">
        <f t="shared" si="0"/>
        <v/>
      </c>
      <c r="D19" t="str">
        <f t="shared" si="1"/>
        <v/>
      </c>
      <c r="I19" s="75"/>
      <c r="J19" t="str">
        <f t="shared" si="2"/>
        <v/>
      </c>
      <c r="K19" s="83" t="s">
        <v>1697</v>
      </c>
      <c r="L19" s="3">
        <f t="shared" si="3"/>
        <v>15.128999999999998</v>
      </c>
      <c r="M19" s="83" t="s">
        <v>2312</v>
      </c>
      <c r="N19" s="3">
        <f t="shared" si="4"/>
        <v>42.232500000000002</v>
      </c>
      <c r="O19" s="88" t="s">
        <v>5841</v>
      </c>
      <c r="P19" s="21">
        <f t="shared" si="5"/>
        <v>1.9741715399610141E-3</v>
      </c>
      <c r="Q19" s="11">
        <f t="shared" si="6"/>
        <v>8.6776770987297331E-4</v>
      </c>
      <c r="R19" s="20">
        <f t="shared" si="7"/>
        <v>6.7685881370091916E-4</v>
      </c>
      <c r="S19" s="75"/>
    </row>
    <row r="20" spans="1:19" x14ac:dyDescent="0.3">
      <c r="A20" s="79">
        <v>982</v>
      </c>
      <c r="B20" s="76" t="s">
        <v>224</v>
      </c>
      <c r="C20" s="94">
        <f t="shared" si="0"/>
        <v>7.79</v>
      </c>
      <c r="D20">
        <f t="shared" si="1"/>
        <v>6.66</v>
      </c>
      <c r="I20" s="75"/>
      <c r="J20" t="str">
        <f t="shared" si="2"/>
        <v/>
      </c>
      <c r="K20" s="83" t="s">
        <v>1694</v>
      </c>
      <c r="L20" s="3">
        <f t="shared" si="3"/>
        <v>15.120000000000001</v>
      </c>
      <c r="M20" s="83" t="s">
        <v>2314</v>
      </c>
      <c r="N20" s="3">
        <f t="shared" si="4"/>
        <v>42.1875</v>
      </c>
      <c r="O20" s="88" t="s">
        <v>5842</v>
      </c>
      <c r="P20" s="21">
        <f t="shared" si="5"/>
        <v>1.9753898635477582E-3</v>
      </c>
      <c r="Q20" s="11">
        <f t="shared" si="6"/>
        <v>8.6830323672428932E-4</v>
      </c>
      <c r="R20" s="20">
        <f t="shared" si="7"/>
        <v>6.7727652464494564E-4</v>
      </c>
      <c r="S20" s="76" t="s">
        <v>224</v>
      </c>
    </row>
    <row r="21" spans="1:19" x14ac:dyDescent="0.3">
      <c r="A21" s="79">
        <v>981</v>
      </c>
      <c r="B21" s="75"/>
      <c r="C21" s="94" t="str">
        <f t="shared" si="0"/>
        <v/>
      </c>
      <c r="D21" t="str">
        <f t="shared" si="1"/>
        <v/>
      </c>
      <c r="I21" s="75"/>
      <c r="J21" t="str">
        <f t="shared" si="2"/>
        <v/>
      </c>
      <c r="K21" s="83" t="s">
        <v>1690</v>
      </c>
      <c r="L21" s="3">
        <f t="shared" si="3"/>
        <v>15.102</v>
      </c>
      <c r="M21" s="83" t="s">
        <v>2317</v>
      </c>
      <c r="N21" s="3">
        <f t="shared" si="4"/>
        <v>42.150000000000006</v>
      </c>
      <c r="O21" s="88" t="s">
        <v>5843</v>
      </c>
      <c r="P21" s="21">
        <f t="shared" si="5"/>
        <v>1.9766081871345031E-3</v>
      </c>
      <c r="Q21" s="11">
        <f t="shared" si="6"/>
        <v>8.6883876357560577E-4</v>
      </c>
      <c r="R21" s="20">
        <f t="shared" si="7"/>
        <v>6.7769423558897244E-4</v>
      </c>
      <c r="S21" s="75"/>
    </row>
    <row r="22" spans="1:19" x14ac:dyDescent="0.3">
      <c r="A22" s="79">
        <v>980</v>
      </c>
      <c r="B22" s="76" t="s">
        <v>220</v>
      </c>
      <c r="C22" s="94">
        <f t="shared" si="0"/>
        <v>7.8</v>
      </c>
      <c r="D22">
        <f t="shared" si="1"/>
        <v>6.67</v>
      </c>
      <c r="I22" s="75"/>
      <c r="J22" t="str">
        <f t="shared" si="2"/>
        <v/>
      </c>
      <c r="K22" s="83" t="s">
        <v>1688</v>
      </c>
      <c r="L22" s="3">
        <f t="shared" si="3"/>
        <v>15.093</v>
      </c>
      <c r="M22" s="83" t="s">
        <v>2319</v>
      </c>
      <c r="N22" s="3">
        <f t="shared" si="4"/>
        <v>42.112499999999997</v>
      </c>
      <c r="O22" s="88" t="s">
        <v>5844</v>
      </c>
      <c r="P22" s="21">
        <f t="shared" si="5"/>
        <v>1.9778265107212476E-3</v>
      </c>
      <c r="Q22" s="11">
        <f t="shared" si="6"/>
        <v>8.6937429042692211E-4</v>
      </c>
      <c r="R22" s="20">
        <f t="shared" si="7"/>
        <v>6.7811194653299924E-4</v>
      </c>
      <c r="S22" s="76" t="s">
        <v>220</v>
      </c>
    </row>
    <row r="23" spans="1:19" x14ac:dyDescent="0.3">
      <c r="A23" s="79">
        <v>979</v>
      </c>
      <c r="B23" s="75"/>
      <c r="C23" s="94" t="str">
        <f t="shared" si="0"/>
        <v/>
      </c>
      <c r="D23" t="str">
        <f t="shared" si="1"/>
        <v/>
      </c>
      <c r="I23" s="75"/>
      <c r="J23" t="str">
        <f t="shared" si="2"/>
        <v/>
      </c>
      <c r="K23" s="83" t="s">
        <v>1685</v>
      </c>
      <c r="L23" s="3">
        <f t="shared" si="3"/>
        <v>15.074999999999999</v>
      </c>
      <c r="M23" s="83" t="s">
        <v>2321</v>
      </c>
      <c r="N23" s="3">
        <f t="shared" si="4"/>
        <v>42.075000000000003</v>
      </c>
      <c r="O23" s="88" t="s">
        <v>5845</v>
      </c>
      <c r="P23" s="21">
        <f t="shared" si="5"/>
        <v>1.9790448343079922E-3</v>
      </c>
      <c r="Q23" s="11">
        <f t="shared" si="6"/>
        <v>8.6990981727823834E-4</v>
      </c>
      <c r="R23" s="20">
        <f t="shared" si="7"/>
        <v>6.7852965747702593E-4</v>
      </c>
      <c r="S23" s="75"/>
    </row>
    <row r="24" spans="1:19" x14ac:dyDescent="0.3">
      <c r="A24" s="79">
        <v>978</v>
      </c>
      <c r="B24" s="75"/>
      <c r="C24" s="94" t="str">
        <f t="shared" si="0"/>
        <v/>
      </c>
      <c r="D24" t="str">
        <f t="shared" si="1"/>
        <v/>
      </c>
      <c r="I24" s="83" t="s">
        <v>632</v>
      </c>
      <c r="J24">
        <f t="shared" si="2"/>
        <v>1.2869999999999999</v>
      </c>
      <c r="K24" s="83" t="s">
        <v>1682</v>
      </c>
      <c r="L24" s="3">
        <f t="shared" si="3"/>
        <v>15.065999999999999</v>
      </c>
      <c r="M24" s="83" t="s">
        <v>2324</v>
      </c>
      <c r="N24" s="3">
        <f t="shared" si="4"/>
        <v>42.037499999999994</v>
      </c>
      <c r="O24" s="88" t="s">
        <v>5846</v>
      </c>
      <c r="P24" s="21">
        <f t="shared" si="5"/>
        <v>1.9802631578947371E-3</v>
      </c>
      <c r="Q24" s="11">
        <f t="shared" si="6"/>
        <v>8.7044534412955479E-4</v>
      </c>
      <c r="R24" s="20">
        <f t="shared" si="7"/>
        <v>6.7894736842105273E-4</v>
      </c>
      <c r="S24" s="75"/>
    </row>
    <row r="25" spans="1:19" x14ac:dyDescent="0.3">
      <c r="A25" s="79">
        <v>977</v>
      </c>
      <c r="B25" s="76" t="s">
        <v>216</v>
      </c>
      <c r="C25" s="94">
        <f t="shared" si="0"/>
        <v>7.81</v>
      </c>
      <c r="D25">
        <f t="shared" si="1"/>
        <v>6.68</v>
      </c>
      <c r="I25" s="75"/>
      <c r="J25" t="str">
        <f t="shared" si="2"/>
        <v/>
      </c>
      <c r="K25" s="83" t="s">
        <v>1680</v>
      </c>
      <c r="L25" s="3">
        <f t="shared" si="3"/>
        <v>15.057</v>
      </c>
      <c r="M25" s="83" t="s">
        <v>2325</v>
      </c>
      <c r="N25" s="3">
        <f t="shared" si="4"/>
        <v>42</v>
      </c>
      <c r="O25" s="88" t="s">
        <v>5847</v>
      </c>
      <c r="P25" s="21">
        <f t="shared" si="5"/>
        <v>1.9814814814814816E-3</v>
      </c>
      <c r="Q25" s="11">
        <f t="shared" si="6"/>
        <v>8.7098087098087112E-4</v>
      </c>
      <c r="R25" s="20">
        <f t="shared" si="7"/>
        <v>6.7936507936507942E-4</v>
      </c>
      <c r="S25" s="76" t="s">
        <v>216</v>
      </c>
    </row>
    <row r="26" spans="1:19" x14ac:dyDescent="0.3">
      <c r="A26" s="79">
        <v>976</v>
      </c>
      <c r="B26" s="75"/>
      <c r="C26" s="94" t="str">
        <f t="shared" si="0"/>
        <v/>
      </c>
      <c r="D26" t="str">
        <f t="shared" si="1"/>
        <v/>
      </c>
      <c r="I26" s="75"/>
      <c r="J26" t="str">
        <f t="shared" si="2"/>
        <v/>
      </c>
      <c r="K26" s="83" t="s">
        <v>1677</v>
      </c>
      <c r="L26" s="3">
        <f t="shared" si="3"/>
        <v>15.039000000000001</v>
      </c>
      <c r="M26" s="83" t="s">
        <v>2326</v>
      </c>
      <c r="N26" s="3">
        <f t="shared" si="4"/>
        <v>41.962500000000006</v>
      </c>
      <c r="O26" s="88" t="s">
        <v>5848</v>
      </c>
      <c r="P26" s="21">
        <f t="shared" si="5"/>
        <v>1.9826998050682266E-3</v>
      </c>
      <c r="Q26" s="11">
        <f t="shared" si="6"/>
        <v>8.7151639783218757E-4</v>
      </c>
      <c r="R26" s="20">
        <f t="shared" si="7"/>
        <v>6.7978279030910633E-4</v>
      </c>
      <c r="S26" s="75"/>
    </row>
    <row r="27" spans="1:19" x14ac:dyDescent="0.3">
      <c r="A27" s="79">
        <v>975</v>
      </c>
      <c r="B27" s="75"/>
      <c r="C27" s="94" t="str">
        <f t="shared" si="0"/>
        <v/>
      </c>
      <c r="D27" t="str">
        <f t="shared" si="1"/>
        <v/>
      </c>
      <c r="I27" s="75"/>
      <c r="J27" t="str">
        <f t="shared" si="2"/>
        <v/>
      </c>
      <c r="K27" s="83" t="s">
        <v>1673</v>
      </c>
      <c r="L27" s="3">
        <f t="shared" si="3"/>
        <v>15.03</v>
      </c>
      <c r="M27" s="83" t="s">
        <v>2328</v>
      </c>
      <c r="N27" s="3">
        <f t="shared" si="4"/>
        <v>41.917500000000004</v>
      </c>
      <c r="O27" s="88" t="s">
        <v>5849</v>
      </c>
      <c r="P27" s="21">
        <f t="shared" si="5"/>
        <v>1.9839181286549711E-3</v>
      </c>
      <c r="Q27" s="11">
        <f t="shared" si="6"/>
        <v>8.720519246835038E-4</v>
      </c>
      <c r="R27" s="20">
        <f t="shared" si="7"/>
        <v>6.8020050125313302E-4</v>
      </c>
      <c r="S27" s="75"/>
    </row>
    <row r="28" spans="1:19" x14ac:dyDescent="0.3">
      <c r="A28" s="79">
        <v>974</v>
      </c>
      <c r="B28" s="75"/>
      <c r="C28" s="94" t="str">
        <f t="shared" si="0"/>
        <v/>
      </c>
      <c r="D28" t="str">
        <f t="shared" si="1"/>
        <v/>
      </c>
      <c r="I28" s="75"/>
      <c r="J28" t="str">
        <f t="shared" si="2"/>
        <v/>
      </c>
      <c r="K28" s="83" t="s">
        <v>1671</v>
      </c>
      <c r="L28" s="3">
        <f t="shared" si="3"/>
        <v>15.012</v>
      </c>
      <c r="M28" s="83" t="s">
        <v>2329</v>
      </c>
      <c r="N28" s="3">
        <f t="shared" si="4"/>
        <v>41.88</v>
      </c>
      <c r="O28" s="88" t="s">
        <v>5850</v>
      </c>
      <c r="P28" s="21">
        <f t="shared" si="5"/>
        <v>1.9851364522417152E-3</v>
      </c>
      <c r="Q28" s="11">
        <f t="shared" si="6"/>
        <v>8.7258745153481992E-4</v>
      </c>
      <c r="R28" s="20">
        <f t="shared" si="7"/>
        <v>6.806182121971595E-4</v>
      </c>
      <c r="S28" s="75"/>
    </row>
    <row r="29" spans="1:19" x14ac:dyDescent="0.3">
      <c r="A29" s="79">
        <v>973</v>
      </c>
      <c r="B29" s="75"/>
      <c r="C29" s="94" t="str">
        <f t="shared" si="0"/>
        <v/>
      </c>
      <c r="D29" t="str">
        <f t="shared" si="1"/>
        <v/>
      </c>
      <c r="I29" s="75"/>
      <c r="J29" t="str">
        <f t="shared" si="2"/>
        <v/>
      </c>
      <c r="K29" s="83" t="s">
        <v>1668</v>
      </c>
      <c r="L29" s="3">
        <f t="shared" si="3"/>
        <v>15.003000000000002</v>
      </c>
      <c r="M29" s="83" t="s">
        <v>2330</v>
      </c>
      <c r="N29" s="3">
        <f t="shared" si="4"/>
        <v>41.842500000000001</v>
      </c>
      <c r="O29" s="88" t="s">
        <v>5851</v>
      </c>
      <c r="P29" s="21">
        <f t="shared" si="5"/>
        <v>1.9863547758284601E-3</v>
      </c>
      <c r="Q29" s="11">
        <f t="shared" si="6"/>
        <v>8.7312297838613637E-4</v>
      </c>
      <c r="R29" s="20">
        <f t="shared" si="7"/>
        <v>6.8103592314118641E-4</v>
      </c>
      <c r="S29" s="75"/>
    </row>
    <row r="30" spans="1:19" x14ac:dyDescent="0.3">
      <c r="A30" s="79">
        <v>972</v>
      </c>
      <c r="B30" s="76" t="s">
        <v>211</v>
      </c>
      <c r="C30" s="94">
        <f t="shared" si="0"/>
        <v>7.8199999999999994</v>
      </c>
      <c r="D30">
        <f t="shared" si="1"/>
        <v>6.6899999999999995</v>
      </c>
      <c r="I30" s="75"/>
      <c r="J30" t="str">
        <f t="shared" si="2"/>
        <v/>
      </c>
      <c r="K30" s="83" t="s">
        <v>1665</v>
      </c>
      <c r="L30" s="3">
        <f t="shared" si="3"/>
        <v>14.984999999999999</v>
      </c>
      <c r="M30" s="83" t="s">
        <v>2332</v>
      </c>
      <c r="N30" s="3">
        <f t="shared" si="4"/>
        <v>41.805</v>
      </c>
      <c r="O30" s="88" t="s">
        <v>5852</v>
      </c>
      <c r="P30" s="21">
        <f t="shared" si="5"/>
        <v>1.9869639376218326E-3</v>
      </c>
      <c r="Q30" s="11">
        <f t="shared" si="6"/>
        <v>8.7339074181179454E-4</v>
      </c>
      <c r="R30" s="20">
        <f t="shared" si="7"/>
        <v>6.8124477861319975E-4</v>
      </c>
      <c r="S30" s="76" t="s">
        <v>211</v>
      </c>
    </row>
    <row r="31" spans="1:19" x14ac:dyDescent="0.3">
      <c r="A31" s="79">
        <v>971</v>
      </c>
      <c r="B31" s="75"/>
      <c r="C31" s="94" t="str">
        <f t="shared" si="0"/>
        <v/>
      </c>
      <c r="D31" t="str">
        <f t="shared" si="1"/>
        <v/>
      </c>
      <c r="I31" s="75"/>
      <c r="J31" t="str">
        <f t="shared" si="2"/>
        <v/>
      </c>
      <c r="K31" s="83" t="s">
        <v>1663</v>
      </c>
      <c r="L31" s="3">
        <f t="shared" si="3"/>
        <v>14.976000000000001</v>
      </c>
      <c r="M31" s="83" t="s">
        <v>2334</v>
      </c>
      <c r="N31" s="3">
        <f t="shared" si="4"/>
        <v>41.767499999999998</v>
      </c>
      <c r="O31" s="88" t="s">
        <v>5853</v>
      </c>
      <c r="P31" s="21">
        <f t="shared" si="5"/>
        <v>1.9875730994152047E-3</v>
      </c>
      <c r="Q31" s="11">
        <f t="shared" si="6"/>
        <v>8.736585052374526E-4</v>
      </c>
      <c r="R31" s="20">
        <f t="shared" si="7"/>
        <v>6.814536340852131E-4</v>
      </c>
      <c r="S31" s="75"/>
    </row>
    <row r="32" spans="1:19" x14ac:dyDescent="0.3">
      <c r="A32" s="79">
        <v>970</v>
      </c>
      <c r="B32" s="76" t="s">
        <v>208</v>
      </c>
      <c r="C32" s="94">
        <f t="shared" si="0"/>
        <v>7.83</v>
      </c>
      <c r="D32">
        <f t="shared" si="1"/>
        <v>6.7</v>
      </c>
      <c r="I32" s="75"/>
      <c r="J32" t="str">
        <f t="shared" si="2"/>
        <v/>
      </c>
      <c r="K32" s="83" t="s">
        <v>2335</v>
      </c>
      <c r="L32" s="3">
        <f t="shared" si="3"/>
        <v>14.958</v>
      </c>
      <c r="M32" s="83" t="s">
        <v>2337</v>
      </c>
      <c r="N32" s="3">
        <f t="shared" si="4"/>
        <v>41.730000000000004</v>
      </c>
      <c r="O32" s="88" t="s">
        <v>5854</v>
      </c>
      <c r="P32" s="21">
        <f t="shared" si="5"/>
        <v>1.9887914230019496E-3</v>
      </c>
      <c r="Q32" s="11">
        <f t="shared" si="6"/>
        <v>8.7419403208876905E-4</v>
      </c>
      <c r="R32" s="20">
        <f t="shared" si="7"/>
        <v>6.8187134502923979E-4</v>
      </c>
      <c r="S32" s="76" t="s">
        <v>208</v>
      </c>
    </row>
    <row r="33" spans="1:19" x14ac:dyDescent="0.3">
      <c r="A33" s="79">
        <v>969</v>
      </c>
      <c r="B33" s="75"/>
      <c r="C33" s="94" t="str">
        <f t="shared" si="0"/>
        <v/>
      </c>
      <c r="D33" t="str">
        <f t="shared" si="1"/>
        <v/>
      </c>
      <c r="I33" s="75"/>
      <c r="J33" t="str">
        <f t="shared" si="2"/>
        <v/>
      </c>
      <c r="K33" s="83" t="s">
        <v>1657</v>
      </c>
      <c r="L33" s="3">
        <f t="shared" si="3"/>
        <v>14.949</v>
      </c>
      <c r="M33" s="83" t="s">
        <v>2339</v>
      </c>
      <c r="N33" s="3">
        <f t="shared" si="4"/>
        <v>41.692500000000003</v>
      </c>
      <c r="O33" s="88" t="s">
        <v>5855</v>
      </c>
      <c r="P33" s="21">
        <f t="shared" si="5"/>
        <v>1.9900097465886941E-3</v>
      </c>
      <c r="Q33" s="11">
        <f t="shared" si="6"/>
        <v>8.7472955894008538E-4</v>
      </c>
      <c r="R33" s="20">
        <f t="shared" si="7"/>
        <v>6.8228905597326659E-4</v>
      </c>
      <c r="S33" s="75"/>
    </row>
    <row r="34" spans="1:19" x14ac:dyDescent="0.3">
      <c r="A34" s="79">
        <v>968</v>
      </c>
      <c r="B34" s="75"/>
      <c r="C34" s="94" t="str">
        <f t="shared" si="0"/>
        <v/>
      </c>
      <c r="D34" t="str">
        <f t="shared" si="1"/>
        <v/>
      </c>
      <c r="I34" s="75"/>
      <c r="J34" t="str">
        <f t="shared" si="2"/>
        <v/>
      </c>
      <c r="K34" s="83" t="s">
        <v>2341</v>
      </c>
      <c r="L34" s="3">
        <f t="shared" si="3"/>
        <v>14.930999999999999</v>
      </c>
      <c r="M34" s="83" t="s">
        <v>2343</v>
      </c>
      <c r="N34" s="3">
        <f t="shared" si="4"/>
        <v>41.647500000000001</v>
      </c>
      <c r="O34" s="88" t="s">
        <v>5856</v>
      </c>
      <c r="P34" s="21">
        <f t="shared" si="5"/>
        <v>1.9912280701754386E-3</v>
      </c>
      <c r="Q34" s="11">
        <f t="shared" si="6"/>
        <v>8.7526508579140161E-4</v>
      </c>
      <c r="R34" s="20">
        <f t="shared" si="7"/>
        <v>6.8270676691729328E-4</v>
      </c>
      <c r="S34" s="75"/>
    </row>
    <row r="35" spans="1:19" x14ac:dyDescent="0.3">
      <c r="A35" s="79">
        <v>967</v>
      </c>
      <c r="B35" s="75"/>
      <c r="C35" s="94" t="str">
        <f t="shared" si="0"/>
        <v/>
      </c>
      <c r="D35" t="str">
        <f t="shared" si="1"/>
        <v/>
      </c>
      <c r="I35" s="75"/>
      <c r="J35" t="str">
        <f t="shared" si="2"/>
        <v/>
      </c>
      <c r="K35" s="83" t="s">
        <v>1651</v>
      </c>
      <c r="L35" s="3">
        <f t="shared" si="3"/>
        <v>14.921999999999999</v>
      </c>
      <c r="M35" s="83" t="s">
        <v>2345</v>
      </c>
      <c r="N35" s="3">
        <f t="shared" si="4"/>
        <v>41.61</v>
      </c>
      <c r="O35" s="88" t="s">
        <v>5857</v>
      </c>
      <c r="P35" s="21">
        <f t="shared" si="5"/>
        <v>1.9918372319688111E-3</v>
      </c>
      <c r="Q35" s="11">
        <f t="shared" si="6"/>
        <v>8.7553284921705989E-4</v>
      </c>
      <c r="R35" s="20">
        <f t="shared" si="7"/>
        <v>6.8291562238930663E-4</v>
      </c>
      <c r="S35" s="75"/>
    </row>
    <row r="36" spans="1:19" x14ac:dyDescent="0.3">
      <c r="A36" s="79">
        <v>966</v>
      </c>
      <c r="B36" s="75"/>
      <c r="C36" s="94" t="str">
        <f t="shared" si="0"/>
        <v/>
      </c>
      <c r="D36" t="str">
        <f t="shared" si="1"/>
        <v/>
      </c>
      <c r="I36" s="83" t="s">
        <v>648</v>
      </c>
      <c r="J36">
        <f t="shared" si="2"/>
        <v>1.2798500000000002</v>
      </c>
      <c r="K36" s="83" t="s">
        <v>2347</v>
      </c>
      <c r="L36" s="3">
        <f t="shared" si="3"/>
        <v>14.903999999999998</v>
      </c>
      <c r="M36" s="83" t="s">
        <v>2349</v>
      </c>
      <c r="N36" s="3">
        <f t="shared" si="4"/>
        <v>41.572499999999998</v>
      </c>
      <c r="O36" s="88" t="s">
        <v>5858</v>
      </c>
      <c r="P36" s="21">
        <f t="shared" si="5"/>
        <v>1.9924463937621832E-3</v>
      </c>
      <c r="Q36" s="11">
        <f t="shared" si="6"/>
        <v>8.7580061264271795E-4</v>
      </c>
      <c r="R36" s="20">
        <f t="shared" si="7"/>
        <v>6.8312447786131997E-4</v>
      </c>
      <c r="S36" s="75"/>
    </row>
    <row r="37" spans="1:19" x14ac:dyDescent="0.3">
      <c r="A37" s="79">
        <v>965</v>
      </c>
      <c r="B37" s="76" t="s">
        <v>204</v>
      </c>
      <c r="C37" s="94">
        <f t="shared" si="0"/>
        <v>7.84</v>
      </c>
      <c r="D37">
        <f t="shared" si="1"/>
        <v>6.71</v>
      </c>
      <c r="I37" s="75"/>
      <c r="J37" t="str">
        <f t="shared" si="2"/>
        <v/>
      </c>
      <c r="K37" s="83" t="s">
        <v>1646</v>
      </c>
      <c r="L37" s="3">
        <f t="shared" si="3"/>
        <v>14.895</v>
      </c>
      <c r="M37" s="83" t="s">
        <v>2352</v>
      </c>
      <c r="N37" s="3">
        <f t="shared" si="4"/>
        <v>41.535000000000004</v>
      </c>
      <c r="O37" s="88" t="s">
        <v>5859</v>
      </c>
      <c r="P37" s="21">
        <f t="shared" si="5"/>
        <v>1.9936647173489281E-3</v>
      </c>
      <c r="Q37" s="11">
        <f t="shared" si="6"/>
        <v>8.763361394940344E-4</v>
      </c>
      <c r="R37" s="20">
        <f t="shared" si="7"/>
        <v>6.8354218880534677E-4</v>
      </c>
      <c r="S37" s="76" t="s">
        <v>204</v>
      </c>
    </row>
    <row r="38" spans="1:19" x14ac:dyDescent="0.3">
      <c r="A38" s="79">
        <v>964</v>
      </c>
      <c r="B38" s="75"/>
      <c r="C38" s="94" t="str">
        <f t="shared" si="0"/>
        <v/>
      </c>
      <c r="D38" t="str">
        <f t="shared" si="1"/>
        <v/>
      </c>
      <c r="I38" s="75"/>
      <c r="J38" t="str">
        <f t="shared" si="2"/>
        <v/>
      </c>
      <c r="K38" s="83" t="s">
        <v>1640</v>
      </c>
      <c r="L38" s="3">
        <f t="shared" si="3"/>
        <v>14.877000000000001</v>
      </c>
      <c r="M38" s="83" t="s">
        <v>2354</v>
      </c>
      <c r="N38" s="3">
        <f t="shared" si="4"/>
        <v>41.497500000000002</v>
      </c>
      <c r="O38" s="88" t="s">
        <v>5860</v>
      </c>
      <c r="P38" s="21">
        <f t="shared" si="5"/>
        <v>1.9948830409356726E-3</v>
      </c>
      <c r="Q38" s="11">
        <f t="shared" si="6"/>
        <v>8.7687166634535063E-4</v>
      </c>
      <c r="R38" s="20">
        <f t="shared" si="7"/>
        <v>6.8395989974937346E-4</v>
      </c>
      <c r="S38" s="75"/>
    </row>
    <row r="39" spans="1:19" x14ac:dyDescent="0.3">
      <c r="A39" s="79">
        <v>963</v>
      </c>
      <c r="B39" s="76" t="s">
        <v>200</v>
      </c>
      <c r="C39" s="94">
        <f t="shared" si="0"/>
        <v>7.85</v>
      </c>
      <c r="D39">
        <f t="shared" si="1"/>
        <v>6.72</v>
      </c>
      <c r="I39" s="75"/>
      <c r="J39" t="str">
        <f t="shared" si="2"/>
        <v/>
      </c>
      <c r="K39" s="83" t="s">
        <v>2355</v>
      </c>
      <c r="L39" s="3">
        <f t="shared" si="3"/>
        <v>14.867999999999999</v>
      </c>
      <c r="M39" s="83" t="s">
        <v>2357</v>
      </c>
      <c r="N39" s="3">
        <f t="shared" si="4"/>
        <v>41.46</v>
      </c>
      <c r="O39" s="88" t="s">
        <v>5861</v>
      </c>
      <c r="P39" s="21">
        <f t="shared" si="5"/>
        <v>1.9961013645224172E-3</v>
      </c>
      <c r="Q39" s="11">
        <f t="shared" si="6"/>
        <v>8.7740719319666697E-4</v>
      </c>
      <c r="R39" s="20">
        <f t="shared" si="7"/>
        <v>6.8437761069340016E-4</v>
      </c>
      <c r="S39" s="76" t="s">
        <v>200</v>
      </c>
    </row>
    <row r="40" spans="1:19" x14ac:dyDescent="0.3">
      <c r="A40" s="79">
        <v>962</v>
      </c>
      <c r="B40" s="75"/>
      <c r="C40" s="94" t="str">
        <f t="shared" si="0"/>
        <v/>
      </c>
      <c r="D40" t="str">
        <f t="shared" si="1"/>
        <v/>
      </c>
      <c r="I40" s="75"/>
      <c r="J40" t="str">
        <f t="shared" si="2"/>
        <v/>
      </c>
      <c r="K40" s="83" t="s">
        <v>1635</v>
      </c>
      <c r="L40" s="3">
        <f t="shared" si="3"/>
        <v>14.85</v>
      </c>
      <c r="M40" s="83" t="s">
        <v>2360</v>
      </c>
      <c r="N40" s="3">
        <f t="shared" si="4"/>
        <v>41.422499999999999</v>
      </c>
      <c r="O40" s="88" t="s">
        <v>5862</v>
      </c>
      <c r="P40" s="21">
        <f t="shared" si="5"/>
        <v>1.9967105263157896E-3</v>
      </c>
      <c r="Q40" s="11">
        <f t="shared" si="6"/>
        <v>8.7767495662232514E-4</v>
      </c>
      <c r="R40" s="20">
        <f t="shared" si="7"/>
        <v>6.8458646616541361E-4</v>
      </c>
      <c r="S40" s="75"/>
    </row>
    <row r="41" spans="1:19" x14ac:dyDescent="0.3">
      <c r="A41" s="79">
        <v>961</v>
      </c>
      <c r="B41" s="75"/>
      <c r="C41" s="94" t="str">
        <f t="shared" si="0"/>
        <v/>
      </c>
      <c r="D41" t="str">
        <f t="shared" si="1"/>
        <v/>
      </c>
      <c r="I41" s="75"/>
      <c r="J41" t="str">
        <f t="shared" si="2"/>
        <v/>
      </c>
      <c r="K41" s="83" t="s">
        <v>2361</v>
      </c>
      <c r="L41" s="3">
        <f t="shared" si="3"/>
        <v>14.840999999999998</v>
      </c>
      <c r="M41" s="83" t="s">
        <v>2363</v>
      </c>
      <c r="N41" s="3">
        <f t="shared" si="4"/>
        <v>41.384999999999998</v>
      </c>
      <c r="O41" s="88" t="s">
        <v>5863</v>
      </c>
      <c r="P41" s="21">
        <f t="shared" si="5"/>
        <v>1.9973196881091617E-3</v>
      </c>
      <c r="Q41" s="11">
        <f t="shared" si="6"/>
        <v>8.779427200479832E-4</v>
      </c>
      <c r="R41" s="20">
        <f t="shared" si="7"/>
        <v>6.8479532163742685E-4</v>
      </c>
      <c r="S41" s="75"/>
    </row>
    <row r="42" spans="1:19" x14ac:dyDescent="0.3">
      <c r="A42" s="79">
        <v>960</v>
      </c>
      <c r="B42" s="76" t="s">
        <v>197</v>
      </c>
      <c r="C42" s="94">
        <f t="shared" si="0"/>
        <v>7.8599999999999994</v>
      </c>
      <c r="D42">
        <f t="shared" si="1"/>
        <v>6.7299999999999995</v>
      </c>
      <c r="I42" s="75"/>
      <c r="J42" t="str">
        <f t="shared" si="2"/>
        <v/>
      </c>
      <c r="K42" s="83" t="s">
        <v>1629</v>
      </c>
      <c r="L42" s="3">
        <f t="shared" si="3"/>
        <v>14.822999999999999</v>
      </c>
      <c r="M42" s="83" t="s">
        <v>2365</v>
      </c>
      <c r="N42" s="3">
        <f t="shared" si="4"/>
        <v>41.339999999999996</v>
      </c>
      <c r="O42" s="88" t="s">
        <v>5864</v>
      </c>
      <c r="P42" s="21">
        <f t="shared" si="5"/>
        <v>1.9985380116959066E-3</v>
      </c>
      <c r="Q42" s="11">
        <f t="shared" si="6"/>
        <v>8.7847824689929964E-4</v>
      </c>
      <c r="R42" s="20">
        <f t="shared" si="7"/>
        <v>6.8521303258145376E-4</v>
      </c>
      <c r="S42" s="76" t="s">
        <v>197</v>
      </c>
    </row>
    <row r="43" spans="1:19" x14ac:dyDescent="0.3">
      <c r="A43" s="79">
        <v>959</v>
      </c>
      <c r="B43" s="75"/>
      <c r="C43" s="94" t="str">
        <f t="shared" si="0"/>
        <v/>
      </c>
      <c r="D43" t="str">
        <f t="shared" si="1"/>
        <v/>
      </c>
      <c r="I43" s="75"/>
      <c r="J43" t="str">
        <f t="shared" si="2"/>
        <v/>
      </c>
      <c r="K43" s="83" t="s">
        <v>2367</v>
      </c>
      <c r="L43" s="3">
        <f t="shared" si="3"/>
        <v>14.814</v>
      </c>
      <c r="M43" s="83" t="s">
        <v>2369</v>
      </c>
      <c r="N43" s="3">
        <f t="shared" si="4"/>
        <v>41.302500000000002</v>
      </c>
      <c r="O43" s="88" t="s">
        <v>5865</v>
      </c>
      <c r="P43" s="21">
        <f t="shared" si="5"/>
        <v>1.9997563352826516E-3</v>
      </c>
      <c r="Q43" s="11">
        <f t="shared" si="6"/>
        <v>8.7901377375061609E-4</v>
      </c>
      <c r="R43" s="20">
        <f t="shared" si="7"/>
        <v>6.8563074352548045E-4</v>
      </c>
      <c r="S43" s="75"/>
    </row>
    <row r="44" spans="1:19" x14ac:dyDescent="0.3">
      <c r="A44" s="79">
        <v>958</v>
      </c>
      <c r="B44" s="75"/>
      <c r="C44" s="94" t="str">
        <f t="shared" si="0"/>
        <v/>
      </c>
      <c r="D44" t="str">
        <f t="shared" si="1"/>
        <v/>
      </c>
      <c r="I44" s="75"/>
      <c r="J44" t="str">
        <f t="shared" si="2"/>
        <v/>
      </c>
      <c r="K44" s="83" t="s">
        <v>1623</v>
      </c>
      <c r="L44" s="3">
        <f t="shared" si="3"/>
        <v>14.796000000000001</v>
      </c>
      <c r="M44" s="83" t="s">
        <v>2372</v>
      </c>
      <c r="N44" s="3">
        <f t="shared" si="4"/>
        <v>41.265000000000001</v>
      </c>
      <c r="O44" s="88" t="s">
        <v>5866</v>
      </c>
      <c r="P44" s="21">
        <f t="shared" si="5"/>
        <v>2.0009746588693957E-3</v>
      </c>
      <c r="Q44" s="11">
        <f t="shared" si="6"/>
        <v>8.7954930060193221E-4</v>
      </c>
      <c r="R44" s="20">
        <f t="shared" si="7"/>
        <v>6.8604845446950714E-4</v>
      </c>
      <c r="S44" s="75"/>
    </row>
    <row r="45" spans="1:19" x14ac:dyDescent="0.3">
      <c r="A45" s="79">
        <v>957</v>
      </c>
      <c r="B45" s="75"/>
      <c r="C45" s="94" t="str">
        <f t="shared" si="0"/>
        <v/>
      </c>
      <c r="D45" t="str">
        <f t="shared" si="1"/>
        <v/>
      </c>
      <c r="I45" s="75"/>
      <c r="J45" t="str">
        <f t="shared" si="2"/>
        <v/>
      </c>
      <c r="K45" s="83" t="s">
        <v>1620</v>
      </c>
      <c r="L45" s="3">
        <f t="shared" si="3"/>
        <v>14.786999999999999</v>
      </c>
      <c r="M45" s="83" t="s">
        <v>2374</v>
      </c>
      <c r="N45" s="3">
        <f t="shared" si="4"/>
        <v>41.227499999999999</v>
      </c>
      <c r="O45" s="88" t="s">
        <v>5867</v>
      </c>
      <c r="P45" s="21">
        <f t="shared" si="5"/>
        <v>2.0021929824561402E-3</v>
      </c>
      <c r="Q45" s="11">
        <f t="shared" si="6"/>
        <v>8.8008482745324844E-4</v>
      </c>
      <c r="R45" s="20">
        <f t="shared" si="7"/>
        <v>6.8646616541353383E-4</v>
      </c>
      <c r="S45" s="75"/>
    </row>
    <row r="46" spans="1:19" x14ac:dyDescent="0.3">
      <c r="A46" s="79">
        <v>956</v>
      </c>
      <c r="B46" s="75"/>
      <c r="C46" s="94" t="str">
        <f t="shared" si="0"/>
        <v/>
      </c>
      <c r="D46" t="str">
        <f t="shared" si="1"/>
        <v/>
      </c>
      <c r="I46" s="75"/>
      <c r="J46" t="str">
        <f t="shared" si="2"/>
        <v/>
      </c>
      <c r="K46" s="83" t="s">
        <v>1618</v>
      </c>
      <c r="L46" s="3">
        <f t="shared" si="3"/>
        <v>14.769</v>
      </c>
      <c r="M46" s="83" t="s">
        <v>2376</v>
      </c>
      <c r="N46" s="3">
        <f t="shared" si="4"/>
        <v>41.19</v>
      </c>
      <c r="O46" s="88" t="s">
        <v>5868</v>
      </c>
      <c r="P46" s="21">
        <f t="shared" si="5"/>
        <v>2.0034113060428851E-3</v>
      </c>
      <c r="Q46" s="11">
        <f t="shared" si="6"/>
        <v>8.8062035430456489E-4</v>
      </c>
      <c r="R46" s="20">
        <f t="shared" si="7"/>
        <v>6.8688387635756052E-4</v>
      </c>
      <c r="S46" s="75"/>
    </row>
    <row r="47" spans="1:19" x14ac:dyDescent="0.3">
      <c r="A47" s="79">
        <v>955</v>
      </c>
      <c r="B47" s="76" t="s">
        <v>191</v>
      </c>
      <c r="C47" s="94">
        <f t="shared" si="0"/>
        <v>7.88</v>
      </c>
      <c r="D47">
        <f t="shared" si="1"/>
        <v>6.74</v>
      </c>
      <c r="I47" s="75"/>
      <c r="J47" t="str">
        <f t="shared" si="2"/>
        <v/>
      </c>
      <c r="K47" s="83" t="s">
        <v>1615</v>
      </c>
      <c r="L47" s="3">
        <f t="shared" si="3"/>
        <v>14.759999999999998</v>
      </c>
      <c r="M47" s="83" t="s">
        <v>2379</v>
      </c>
      <c r="N47" s="3">
        <f t="shared" si="4"/>
        <v>41.152499999999996</v>
      </c>
      <c r="O47" s="88" t="s">
        <v>5869</v>
      </c>
      <c r="P47" s="21">
        <f t="shared" si="5"/>
        <v>2.0046296296296296E-3</v>
      </c>
      <c r="Q47" s="11">
        <f t="shared" si="6"/>
        <v>8.8115588115588123E-4</v>
      </c>
      <c r="R47" s="20">
        <f t="shared" si="7"/>
        <v>6.8730158730158732E-4</v>
      </c>
      <c r="S47" s="76" t="s">
        <v>191</v>
      </c>
    </row>
    <row r="48" spans="1:19" x14ac:dyDescent="0.3">
      <c r="A48" s="79">
        <v>954</v>
      </c>
      <c r="B48" s="75"/>
      <c r="C48" s="94" t="str">
        <f t="shared" si="0"/>
        <v/>
      </c>
      <c r="D48" t="str">
        <f t="shared" si="1"/>
        <v/>
      </c>
      <c r="I48" s="75"/>
      <c r="J48" t="str">
        <f t="shared" si="2"/>
        <v/>
      </c>
      <c r="K48" s="83" t="s">
        <v>1613</v>
      </c>
      <c r="L48" s="3">
        <f t="shared" si="3"/>
        <v>14.741999999999999</v>
      </c>
      <c r="M48" s="83" t="s">
        <v>2381</v>
      </c>
      <c r="N48" s="3">
        <f t="shared" si="4"/>
        <v>41.115000000000002</v>
      </c>
      <c r="O48" s="88" t="s">
        <v>5870</v>
      </c>
      <c r="P48" s="21">
        <f t="shared" si="5"/>
        <v>2.0058479532163742E-3</v>
      </c>
      <c r="Q48" s="11">
        <f t="shared" si="6"/>
        <v>8.8169140800719746E-4</v>
      </c>
      <c r="R48" s="20">
        <f t="shared" si="7"/>
        <v>6.8771929824561402E-4</v>
      </c>
      <c r="S48" s="75"/>
    </row>
    <row r="49" spans="1:19" x14ac:dyDescent="0.3">
      <c r="A49" s="79">
        <v>953</v>
      </c>
      <c r="B49" s="76" t="s">
        <v>188</v>
      </c>
      <c r="C49" s="94">
        <f t="shared" si="0"/>
        <v>7.89</v>
      </c>
      <c r="D49">
        <f t="shared" si="1"/>
        <v>6.75</v>
      </c>
      <c r="I49" s="83" t="s">
        <v>664</v>
      </c>
      <c r="J49">
        <f t="shared" si="2"/>
        <v>1.2726999999999999</v>
      </c>
      <c r="K49" s="83" t="s">
        <v>1610</v>
      </c>
      <c r="L49" s="3">
        <f t="shared" si="3"/>
        <v>14.733000000000001</v>
      </c>
      <c r="M49" s="83" t="s">
        <v>2384</v>
      </c>
      <c r="N49" s="3">
        <f t="shared" si="4"/>
        <v>41.07</v>
      </c>
      <c r="O49" s="88" t="s">
        <v>5871</v>
      </c>
      <c r="P49" s="21">
        <f t="shared" si="5"/>
        <v>2.0070662768031191E-3</v>
      </c>
      <c r="Q49" s="11">
        <f t="shared" si="6"/>
        <v>8.822269348585139E-4</v>
      </c>
      <c r="R49" s="20">
        <f t="shared" si="7"/>
        <v>6.8813700918964093E-4</v>
      </c>
      <c r="S49" s="76" t="s">
        <v>188</v>
      </c>
    </row>
    <row r="50" spans="1:19" x14ac:dyDescent="0.3">
      <c r="A50" s="79">
        <v>952</v>
      </c>
      <c r="B50" s="75"/>
      <c r="C50" s="94" t="str">
        <f t="shared" si="0"/>
        <v/>
      </c>
      <c r="D50" t="str">
        <f t="shared" si="1"/>
        <v/>
      </c>
      <c r="I50" s="75"/>
      <c r="J50" t="str">
        <f t="shared" si="2"/>
        <v/>
      </c>
      <c r="K50" s="83" t="s">
        <v>1606</v>
      </c>
      <c r="L50" s="3">
        <f t="shared" si="3"/>
        <v>14.715000000000002</v>
      </c>
      <c r="M50" s="83" t="s">
        <v>2387</v>
      </c>
      <c r="N50" s="3">
        <f t="shared" si="4"/>
        <v>41.032499999999999</v>
      </c>
      <c r="O50" s="88" t="s">
        <v>5872</v>
      </c>
      <c r="P50" s="21">
        <f t="shared" si="5"/>
        <v>2.0082846003898636E-3</v>
      </c>
      <c r="Q50" s="11">
        <f t="shared" si="6"/>
        <v>8.8276246170983024E-4</v>
      </c>
      <c r="R50" s="20">
        <f t="shared" si="7"/>
        <v>6.8855472013366751E-4</v>
      </c>
      <c r="S50" s="75"/>
    </row>
    <row r="51" spans="1:19" x14ac:dyDescent="0.3">
      <c r="A51" s="79">
        <v>951</v>
      </c>
      <c r="B51" s="75"/>
      <c r="C51" s="94" t="str">
        <f t="shared" si="0"/>
        <v/>
      </c>
      <c r="D51" t="str">
        <f t="shared" si="1"/>
        <v/>
      </c>
      <c r="I51" s="75"/>
      <c r="J51" t="str">
        <f t="shared" si="2"/>
        <v/>
      </c>
      <c r="K51" s="83" t="s">
        <v>1604</v>
      </c>
      <c r="L51" s="3">
        <f t="shared" si="3"/>
        <v>14.706</v>
      </c>
      <c r="M51" s="83" t="s">
        <v>2390</v>
      </c>
      <c r="N51" s="3">
        <f t="shared" si="4"/>
        <v>40.994999999999997</v>
      </c>
      <c r="O51" s="88" t="s">
        <v>5873</v>
      </c>
      <c r="P51" s="21">
        <f t="shared" si="5"/>
        <v>2.0095029239766081E-3</v>
      </c>
      <c r="Q51" s="11">
        <f t="shared" si="6"/>
        <v>8.8329798856114647E-4</v>
      </c>
      <c r="R51" s="20">
        <f t="shared" si="7"/>
        <v>6.889724310776942E-4</v>
      </c>
      <c r="S51" s="75"/>
    </row>
    <row r="52" spans="1:19" x14ac:dyDescent="0.3">
      <c r="A52" s="79">
        <v>950</v>
      </c>
      <c r="B52" s="76" t="s">
        <v>185</v>
      </c>
      <c r="C52" s="94">
        <f t="shared" si="0"/>
        <v>7.8999999999999995</v>
      </c>
      <c r="D52">
        <f t="shared" si="1"/>
        <v>6.76</v>
      </c>
      <c r="I52" s="75"/>
      <c r="J52" t="str">
        <f t="shared" si="2"/>
        <v/>
      </c>
      <c r="K52" s="83" t="s">
        <v>2391</v>
      </c>
      <c r="L52" s="3">
        <f t="shared" si="3"/>
        <v>14.688000000000001</v>
      </c>
      <c r="M52" s="83" t="s">
        <v>2393</v>
      </c>
      <c r="N52" s="3">
        <f t="shared" si="4"/>
        <v>40.957499999999996</v>
      </c>
      <c r="O52" s="88" t="s">
        <v>5874</v>
      </c>
      <c r="P52" s="21">
        <f t="shared" si="5"/>
        <v>2.0107212475633527E-3</v>
      </c>
      <c r="Q52" s="11">
        <f t="shared" si="6"/>
        <v>8.838335154124627E-4</v>
      </c>
      <c r="R52" s="20">
        <f t="shared" si="7"/>
        <v>6.8939014202172089E-4</v>
      </c>
      <c r="S52" s="76" t="s">
        <v>185</v>
      </c>
    </row>
    <row r="53" spans="1:19" x14ac:dyDescent="0.3">
      <c r="A53" s="79">
        <v>949</v>
      </c>
      <c r="B53" s="75"/>
      <c r="C53" s="94" t="str">
        <f t="shared" si="0"/>
        <v/>
      </c>
      <c r="D53" t="str">
        <f t="shared" si="1"/>
        <v/>
      </c>
      <c r="I53" s="75"/>
      <c r="J53" t="str">
        <f t="shared" si="2"/>
        <v/>
      </c>
      <c r="K53" s="83" t="s">
        <v>1598</v>
      </c>
      <c r="L53" s="3">
        <f t="shared" si="3"/>
        <v>14.678999999999998</v>
      </c>
      <c r="M53" s="83" t="s">
        <v>2396</v>
      </c>
      <c r="N53" s="3">
        <f t="shared" si="4"/>
        <v>40.92</v>
      </c>
      <c r="O53" s="88" t="s">
        <v>5875</v>
      </c>
      <c r="P53" s="21">
        <f t="shared" si="5"/>
        <v>2.0119395711500976E-3</v>
      </c>
      <c r="Q53" s="11">
        <f t="shared" si="6"/>
        <v>8.8436904226377926E-4</v>
      </c>
      <c r="R53" s="20">
        <f t="shared" si="7"/>
        <v>6.898078529657478E-4</v>
      </c>
      <c r="S53" s="75"/>
    </row>
    <row r="54" spans="1:19" x14ac:dyDescent="0.3">
      <c r="A54" s="79">
        <v>948</v>
      </c>
      <c r="B54" s="75"/>
      <c r="C54" s="94" t="str">
        <f t="shared" si="0"/>
        <v/>
      </c>
      <c r="D54" t="str">
        <f t="shared" si="1"/>
        <v/>
      </c>
      <c r="I54" s="75"/>
      <c r="J54" t="str">
        <f t="shared" si="2"/>
        <v/>
      </c>
      <c r="K54" s="83" t="s">
        <v>2397</v>
      </c>
      <c r="L54" s="3">
        <f t="shared" si="3"/>
        <v>14.661</v>
      </c>
      <c r="M54" s="83" t="s">
        <v>2399</v>
      </c>
      <c r="N54" s="3">
        <f t="shared" si="4"/>
        <v>40.8825</v>
      </c>
      <c r="O54" s="88" t="s">
        <v>5876</v>
      </c>
      <c r="P54" s="21">
        <f t="shared" si="5"/>
        <v>2.0131578947368421E-3</v>
      </c>
      <c r="Q54" s="11">
        <f t="shared" si="6"/>
        <v>8.8490456911509549E-4</v>
      </c>
      <c r="R54" s="20">
        <f t="shared" si="7"/>
        <v>6.9022556390977449E-4</v>
      </c>
      <c r="S54" s="75"/>
    </row>
    <row r="55" spans="1:19" x14ac:dyDescent="0.3">
      <c r="A55" s="79">
        <v>947</v>
      </c>
      <c r="B55" s="75"/>
      <c r="C55" s="94" t="str">
        <f t="shared" si="0"/>
        <v/>
      </c>
      <c r="D55" t="str">
        <f t="shared" si="1"/>
        <v/>
      </c>
      <c r="I55" s="75"/>
      <c r="J55" t="str">
        <f t="shared" si="2"/>
        <v/>
      </c>
      <c r="K55" s="83" t="s">
        <v>1593</v>
      </c>
      <c r="L55" s="3">
        <f t="shared" si="3"/>
        <v>14.652000000000001</v>
      </c>
      <c r="M55" s="83" t="s">
        <v>2400</v>
      </c>
      <c r="N55" s="3">
        <f t="shared" si="4"/>
        <v>40.844999999999999</v>
      </c>
      <c r="O55" s="88" t="s">
        <v>5877</v>
      </c>
      <c r="P55" s="21">
        <f t="shared" si="5"/>
        <v>2.0137670565302146E-3</v>
      </c>
      <c r="Q55" s="11">
        <f t="shared" si="6"/>
        <v>8.8517233254075366E-4</v>
      </c>
      <c r="R55" s="20">
        <f t="shared" si="7"/>
        <v>6.9043441938178784E-4</v>
      </c>
      <c r="S55" s="75"/>
    </row>
    <row r="56" spans="1:19" x14ac:dyDescent="0.3">
      <c r="A56" s="79">
        <v>946</v>
      </c>
      <c r="B56" s="76" t="s">
        <v>180</v>
      </c>
      <c r="C56" s="94">
        <f t="shared" si="0"/>
        <v>7.91</v>
      </c>
      <c r="D56">
        <f t="shared" si="1"/>
        <v>6.77</v>
      </c>
      <c r="I56" s="75"/>
      <c r="J56" t="str">
        <f t="shared" si="2"/>
        <v/>
      </c>
      <c r="K56" s="83" t="s">
        <v>2402</v>
      </c>
      <c r="L56" s="3">
        <f t="shared" si="3"/>
        <v>14.634</v>
      </c>
      <c r="M56" s="83" t="s">
        <v>2403</v>
      </c>
      <c r="N56" s="3">
        <f t="shared" si="4"/>
        <v>40.799999999999997</v>
      </c>
      <c r="O56" s="88" t="s">
        <v>5878</v>
      </c>
      <c r="P56" s="21">
        <f t="shared" si="5"/>
        <v>2.0143762183235867E-3</v>
      </c>
      <c r="Q56" s="11">
        <f t="shared" si="6"/>
        <v>8.8544009596641172E-4</v>
      </c>
      <c r="R56" s="20">
        <f t="shared" si="7"/>
        <v>6.9064327485380118E-4</v>
      </c>
      <c r="S56" s="76" t="s">
        <v>180</v>
      </c>
    </row>
    <row r="57" spans="1:19" x14ac:dyDescent="0.3">
      <c r="A57" s="79">
        <v>945</v>
      </c>
      <c r="B57" s="75"/>
      <c r="C57" s="94" t="str">
        <f t="shared" si="0"/>
        <v/>
      </c>
      <c r="D57" t="str">
        <f t="shared" si="1"/>
        <v/>
      </c>
      <c r="I57" s="75"/>
      <c r="J57" t="str">
        <f t="shared" si="2"/>
        <v/>
      </c>
      <c r="K57" s="83" t="s">
        <v>1587</v>
      </c>
      <c r="L57" s="3">
        <f t="shared" si="3"/>
        <v>14.625</v>
      </c>
      <c r="M57" s="83" t="s">
        <v>2405</v>
      </c>
      <c r="N57" s="3">
        <f t="shared" si="4"/>
        <v>40.762500000000003</v>
      </c>
      <c r="O57" s="88" t="s">
        <v>5879</v>
      </c>
      <c r="P57" s="21">
        <f t="shared" si="5"/>
        <v>2.0155945419103312E-3</v>
      </c>
      <c r="Q57" s="11">
        <f t="shared" si="6"/>
        <v>8.8597562281772806E-4</v>
      </c>
      <c r="R57" s="20">
        <f t="shared" si="7"/>
        <v>6.9106098579782788E-4</v>
      </c>
      <c r="S57" s="75"/>
    </row>
    <row r="58" spans="1:19" x14ac:dyDescent="0.3">
      <c r="A58" s="79">
        <v>944</v>
      </c>
      <c r="B58" s="75"/>
      <c r="C58" s="94" t="str">
        <f t="shared" si="0"/>
        <v/>
      </c>
      <c r="D58" t="str">
        <f t="shared" si="1"/>
        <v/>
      </c>
      <c r="I58" s="75"/>
      <c r="J58" t="str">
        <f t="shared" si="2"/>
        <v/>
      </c>
      <c r="K58" s="83" t="s">
        <v>1584</v>
      </c>
      <c r="L58" s="3">
        <f t="shared" si="3"/>
        <v>14.615999999999998</v>
      </c>
      <c r="M58" s="83" t="s">
        <v>2407</v>
      </c>
      <c r="N58" s="3">
        <f t="shared" si="4"/>
        <v>40.724999999999994</v>
      </c>
      <c r="O58" s="88" t="s">
        <v>5880</v>
      </c>
      <c r="P58" s="21">
        <f t="shared" si="5"/>
        <v>2.0168128654970761E-3</v>
      </c>
      <c r="Q58" s="11">
        <f t="shared" si="6"/>
        <v>8.865111496690445E-4</v>
      </c>
      <c r="R58" s="20">
        <f t="shared" si="7"/>
        <v>6.9147869674185468E-4</v>
      </c>
      <c r="S58" s="75"/>
    </row>
    <row r="59" spans="1:19" x14ac:dyDescent="0.3">
      <c r="A59" s="79">
        <v>943</v>
      </c>
      <c r="B59" s="76" t="s">
        <v>176</v>
      </c>
      <c r="C59" s="94">
        <f t="shared" si="0"/>
        <v>7.92</v>
      </c>
      <c r="D59">
        <f t="shared" si="1"/>
        <v>6.7799999999999994</v>
      </c>
      <c r="I59" s="75"/>
      <c r="J59" t="str">
        <f t="shared" si="2"/>
        <v/>
      </c>
      <c r="K59" s="83" t="s">
        <v>2408</v>
      </c>
      <c r="L59" s="3">
        <f t="shared" si="3"/>
        <v>14.597999999999999</v>
      </c>
      <c r="M59" s="83" t="s">
        <v>2409</v>
      </c>
      <c r="N59" s="3">
        <f t="shared" si="4"/>
        <v>40.6875</v>
      </c>
      <c r="O59" s="88" t="s">
        <v>5881</v>
      </c>
      <c r="P59" s="21">
        <f t="shared" si="5"/>
        <v>2.0180311890838211E-3</v>
      </c>
      <c r="Q59" s="11">
        <f t="shared" si="6"/>
        <v>8.8704667652036095E-4</v>
      </c>
      <c r="R59" s="20">
        <f t="shared" si="7"/>
        <v>6.9189640768588159E-4</v>
      </c>
      <c r="S59" s="76" t="s">
        <v>176</v>
      </c>
    </row>
    <row r="60" spans="1:19" x14ac:dyDescent="0.3">
      <c r="A60" s="79">
        <v>942</v>
      </c>
      <c r="B60" s="75"/>
      <c r="C60" s="94" t="str">
        <f t="shared" si="0"/>
        <v/>
      </c>
      <c r="D60" t="str">
        <f t="shared" si="1"/>
        <v/>
      </c>
      <c r="I60" s="75"/>
      <c r="J60" t="str">
        <f t="shared" si="2"/>
        <v/>
      </c>
      <c r="K60" s="83" t="s">
        <v>1579</v>
      </c>
      <c r="L60" s="3">
        <f t="shared" si="3"/>
        <v>14.589</v>
      </c>
      <c r="M60" s="83" t="s">
        <v>2411</v>
      </c>
      <c r="N60" s="3">
        <f t="shared" si="4"/>
        <v>40.650000000000006</v>
      </c>
      <c r="O60" s="88" t="s">
        <v>5882</v>
      </c>
      <c r="P60" s="21">
        <f t="shared" si="5"/>
        <v>2.0186403508771927E-3</v>
      </c>
      <c r="Q60" s="11">
        <f t="shared" si="6"/>
        <v>8.8731443994601879E-4</v>
      </c>
      <c r="R60" s="20">
        <f t="shared" si="7"/>
        <v>6.9210526315789471E-4</v>
      </c>
      <c r="S60" s="75"/>
    </row>
    <row r="61" spans="1:19" x14ac:dyDescent="0.3">
      <c r="A61" s="79">
        <v>941</v>
      </c>
      <c r="B61" s="76" t="s">
        <v>172</v>
      </c>
      <c r="C61" s="94">
        <f t="shared" si="0"/>
        <v>7.93</v>
      </c>
      <c r="D61">
        <f t="shared" si="1"/>
        <v>6.79</v>
      </c>
      <c r="I61" s="83" t="s">
        <v>681</v>
      </c>
      <c r="J61">
        <f t="shared" si="2"/>
        <v>1.2655500000000002</v>
      </c>
      <c r="K61" s="83" t="s">
        <v>2412</v>
      </c>
      <c r="L61" s="3">
        <f t="shared" si="3"/>
        <v>14.571000000000002</v>
      </c>
      <c r="M61" s="83" t="s">
        <v>2413</v>
      </c>
      <c r="N61" s="3">
        <f t="shared" si="4"/>
        <v>40.612499999999997</v>
      </c>
      <c r="O61" s="88" t="s">
        <v>5883</v>
      </c>
      <c r="P61" s="21">
        <f t="shared" si="5"/>
        <v>2.0192495126705652E-3</v>
      </c>
      <c r="Q61" s="11">
        <f t="shared" si="6"/>
        <v>8.8758220337167707E-4</v>
      </c>
      <c r="R61" s="20">
        <f t="shared" si="7"/>
        <v>6.9231411862990806E-4</v>
      </c>
      <c r="S61" s="76" t="s">
        <v>172</v>
      </c>
    </row>
    <row r="62" spans="1:19" x14ac:dyDescent="0.3">
      <c r="A62" s="79">
        <v>940</v>
      </c>
      <c r="B62" s="75"/>
      <c r="C62" s="94" t="str">
        <f t="shared" si="0"/>
        <v/>
      </c>
      <c r="D62" t="str">
        <f t="shared" si="1"/>
        <v/>
      </c>
      <c r="I62" s="75"/>
      <c r="J62" t="str">
        <f t="shared" si="2"/>
        <v/>
      </c>
      <c r="K62" s="83" t="s">
        <v>1574</v>
      </c>
      <c r="L62" s="3">
        <f t="shared" si="3"/>
        <v>14.561999999999999</v>
      </c>
      <c r="M62" s="83" t="s">
        <v>2415</v>
      </c>
      <c r="N62" s="3">
        <f t="shared" si="4"/>
        <v>40.575000000000003</v>
      </c>
      <c r="O62" s="88" t="s">
        <v>5884</v>
      </c>
      <c r="P62" s="21">
        <f t="shared" si="5"/>
        <v>2.0204678362573105E-3</v>
      </c>
      <c r="Q62" s="11">
        <f t="shared" si="6"/>
        <v>8.8811773022299373E-4</v>
      </c>
      <c r="R62" s="20">
        <f t="shared" si="7"/>
        <v>6.9273182957393508E-4</v>
      </c>
      <c r="S62" s="75"/>
    </row>
    <row r="63" spans="1:19" x14ac:dyDescent="0.3">
      <c r="A63" s="79">
        <v>939</v>
      </c>
      <c r="B63" s="75"/>
      <c r="C63" s="94" t="str">
        <f t="shared" si="0"/>
        <v/>
      </c>
      <c r="D63" t="str">
        <f t="shared" si="1"/>
        <v/>
      </c>
      <c r="I63" s="75"/>
      <c r="J63" t="str">
        <f t="shared" si="2"/>
        <v/>
      </c>
      <c r="K63" s="83" t="s">
        <v>2417</v>
      </c>
      <c r="L63" s="3">
        <f t="shared" si="3"/>
        <v>14.544</v>
      </c>
      <c r="M63" s="83" t="s">
        <v>2419</v>
      </c>
      <c r="N63" s="3">
        <f t="shared" si="4"/>
        <v>40.53</v>
      </c>
      <c r="O63" s="88" t="s">
        <v>5885</v>
      </c>
      <c r="P63" s="21">
        <f t="shared" si="5"/>
        <v>2.0216861598440546E-3</v>
      </c>
      <c r="Q63" s="11">
        <f t="shared" si="6"/>
        <v>8.8865325707430975E-4</v>
      </c>
      <c r="R63" s="20">
        <f t="shared" si="7"/>
        <v>6.9314954051796166E-4</v>
      </c>
      <c r="S63" s="75"/>
    </row>
    <row r="64" spans="1:19" x14ac:dyDescent="0.3">
      <c r="A64" s="79">
        <v>938</v>
      </c>
      <c r="B64" s="75"/>
      <c r="C64" s="94" t="str">
        <f t="shared" si="0"/>
        <v/>
      </c>
      <c r="D64" t="str">
        <f t="shared" si="1"/>
        <v/>
      </c>
      <c r="I64" s="75"/>
      <c r="J64" t="str">
        <f t="shared" si="2"/>
        <v/>
      </c>
      <c r="K64" s="83" t="s">
        <v>1568</v>
      </c>
      <c r="L64" s="3">
        <f t="shared" si="3"/>
        <v>14.534999999999998</v>
      </c>
      <c r="M64" s="83" t="s">
        <v>2422</v>
      </c>
      <c r="N64" s="3">
        <f t="shared" si="4"/>
        <v>40.4925</v>
      </c>
      <c r="O64" s="88" t="s">
        <v>5886</v>
      </c>
      <c r="P64" s="21">
        <f t="shared" si="5"/>
        <v>2.0229044834307991E-3</v>
      </c>
      <c r="Q64" s="11">
        <f t="shared" si="6"/>
        <v>8.8918878392562609E-4</v>
      </c>
      <c r="R64" s="20">
        <f t="shared" si="7"/>
        <v>6.9356725146198824E-4</v>
      </c>
      <c r="S64" s="75"/>
    </row>
    <row r="65" spans="1:19" x14ac:dyDescent="0.3">
      <c r="A65" s="79">
        <v>937</v>
      </c>
      <c r="B65" s="75"/>
      <c r="C65" s="94" t="str">
        <f t="shared" si="0"/>
        <v/>
      </c>
      <c r="D65" t="str">
        <f t="shared" si="1"/>
        <v/>
      </c>
      <c r="I65" s="75"/>
      <c r="J65" t="str">
        <f t="shared" si="2"/>
        <v/>
      </c>
      <c r="K65" s="83" t="s">
        <v>1563</v>
      </c>
      <c r="L65" s="3">
        <f t="shared" si="3"/>
        <v>14.516999999999999</v>
      </c>
      <c r="M65" s="83" t="s">
        <v>2425</v>
      </c>
      <c r="N65" s="3">
        <f t="shared" si="4"/>
        <v>40.454999999999998</v>
      </c>
      <c r="O65" s="88" t="s">
        <v>5887</v>
      </c>
      <c r="P65" s="21">
        <f t="shared" si="5"/>
        <v>2.0235136452241716E-3</v>
      </c>
      <c r="Q65" s="11">
        <f t="shared" si="6"/>
        <v>8.8945654735128425E-4</v>
      </c>
      <c r="R65" s="20">
        <f t="shared" si="7"/>
        <v>6.937761069340017E-4</v>
      </c>
      <c r="S65" s="75"/>
    </row>
    <row r="66" spans="1:19" x14ac:dyDescent="0.3">
      <c r="A66" s="79">
        <v>936</v>
      </c>
      <c r="B66" s="76" t="s">
        <v>168</v>
      </c>
      <c r="C66" s="94">
        <f t="shared" si="0"/>
        <v>7.9399999999999995</v>
      </c>
      <c r="D66">
        <f t="shared" si="1"/>
        <v>6.79</v>
      </c>
      <c r="I66" s="75"/>
      <c r="J66" t="str">
        <f t="shared" si="2"/>
        <v/>
      </c>
      <c r="K66" s="83" t="s">
        <v>2426</v>
      </c>
      <c r="L66" s="3">
        <f t="shared" si="3"/>
        <v>14.508000000000001</v>
      </c>
      <c r="M66" s="83" t="s">
        <v>2428</v>
      </c>
      <c r="N66" s="3">
        <f t="shared" si="4"/>
        <v>40.417500000000004</v>
      </c>
      <c r="O66" s="88" t="s">
        <v>5888</v>
      </c>
      <c r="P66" s="21">
        <f t="shared" si="5"/>
        <v>2.0241228070175441E-3</v>
      </c>
      <c r="Q66" s="11">
        <f t="shared" si="6"/>
        <v>8.8972431077694253E-4</v>
      </c>
      <c r="R66" s="20">
        <f t="shared" si="7"/>
        <v>6.9398496240601515E-4</v>
      </c>
      <c r="S66" s="76" t="s">
        <v>168</v>
      </c>
    </row>
    <row r="67" spans="1:19" x14ac:dyDescent="0.3">
      <c r="A67" s="79">
        <v>935</v>
      </c>
      <c r="B67" s="75"/>
      <c r="C67" s="94" t="str">
        <f t="shared" ref="C67:C130" si="8">IF(B67="","",ROUNDUP(B67/0.925,2))</f>
        <v/>
      </c>
      <c r="D67" t="str">
        <f t="shared" ref="D67:D130" si="9">IF(B67="","",ROUNDUP(B67*0.925,2))</f>
        <v/>
      </c>
      <c r="I67" s="75"/>
      <c r="J67" t="str">
        <f t="shared" ref="J67:J130" si="10">IF(I67="","",I67-I67*0.285)</f>
        <v/>
      </c>
      <c r="K67" s="83" t="s">
        <v>1557</v>
      </c>
      <c r="L67" s="3">
        <f t="shared" ref="L67:L130" si="11">IF(K67="","",K67-K67*0.1)</f>
        <v>14.490000000000002</v>
      </c>
      <c r="M67" s="83" t="s">
        <v>2431</v>
      </c>
      <c r="N67" s="3">
        <f t="shared" ref="N67:N130" si="12">IF(M67="","",M67-M67*0.25)</f>
        <v>40.380000000000003</v>
      </c>
      <c r="O67" s="88" t="s">
        <v>5889</v>
      </c>
      <c r="P67" s="21">
        <f t="shared" ref="P67:P130" si="13">O67/0.95</f>
        <v>2.0253411306042886E-3</v>
      </c>
      <c r="Q67" s="11">
        <f t="shared" ref="Q67:Q130" si="14">P67/2.275</f>
        <v>8.9025983762825876E-4</v>
      </c>
      <c r="R67" s="20">
        <f t="shared" ref="R67:R130" si="15">(Q67/5)*3.9</f>
        <v>6.9440267335004185E-4</v>
      </c>
      <c r="S67" s="75"/>
    </row>
    <row r="68" spans="1:19" x14ac:dyDescent="0.3">
      <c r="A68" s="79">
        <v>934</v>
      </c>
      <c r="B68" s="76" t="s">
        <v>164</v>
      </c>
      <c r="C68" s="94">
        <f t="shared" si="8"/>
        <v>7.95</v>
      </c>
      <c r="D68">
        <f t="shared" si="9"/>
        <v>6.8</v>
      </c>
      <c r="I68" s="75"/>
      <c r="J68" t="str">
        <f t="shared" si="10"/>
        <v/>
      </c>
      <c r="K68" s="83" t="s">
        <v>2433</v>
      </c>
      <c r="L68" s="3">
        <f t="shared" si="11"/>
        <v>14.481</v>
      </c>
      <c r="M68" s="83" t="s">
        <v>2435</v>
      </c>
      <c r="N68" s="3">
        <f t="shared" si="12"/>
        <v>40.342500000000001</v>
      </c>
      <c r="O68" s="88" t="s">
        <v>5890</v>
      </c>
      <c r="P68" s="21">
        <f t="shared" si="13"/>
        <v>2.0265594541910336E-3</v>
      </c>
      <c r="Q68" s="11">
        <f t="shared" si="14"/>
        <v>8.9079536447957521E-4</v>
      </c>
      <c r="R68" s="20">
        <f t="shared" si="15"/>
        <v>6.9482038429406865E-4</v>
      </c>
      <c r="S68" s="76" t="s">
        <v>164</v>
      </c>
    </row>
    <row r="69" spans="1:19" x14ac:dyDescent="0.3">
      <c r="A69" s="79">
        <v>933</v>
      </c>
      <c r="B69" s="75"/>
      <c r="C69" s="94" t="str">
        <f t="shared" si="8"/>
        <v/>
      </c>
      <c r="D69" t="str">
        <f t="shared" si="9"/>
        <v/>
      </c>
      <c r="I69" s="75"/>
      <c r="J69" t="str">
        <f t="shared" si="10"/>
        <v/>
      </c>
      <c r="K69" s="83" t="s">
        <v>1551</v>
      </c>
      <c r="L69" s="3">
        <f t="shared" si="11"/>
        <v>14.463000000000001</v>
      </c>
      <c r="M69" s="83" t="s">
        <v>2437</v>
      </c>
      <c r="N69" s="3">
        <f t="shared" si="12"/>
        <v>40.305</v>
      </c>
      <c r="O69" s="88" t="s">
        <v>5891</v>
      </c>
      <c r="P69" s="21">
        <f t="shared" si="13"/>
        <v>2.0277777777777781E-3</v>
      </c>
      <c r="Q69" s="11">
        <f t="shared" si="14"/>
        <v>8.9133089133089155E-4</v>
      </c>
      <c r="R69" s="20">
        <f t="shared" si="15"/>
        <v>6.9523809523809534E-4</v>
      </c>
      <c r="S69" s="75"/>
    </row>
    <row r="70" spans="1:19" x14ac:dyDescent="0.3">
      <c r="A70" s="79">
        <v>932</v>
      </c>
      <c r="B70" s="75"/>
      <c r="C70" s="94" t="str">
        <f t="shared" si="8"/>
        <v/>
      </c>
      <c r="D70" t="str">
        <f t="shared" si="9"/>
        <v/>
      </c>
      <c r="I70" s="75"/>
      <c r="J70" t="str">
        <f t="shared" si="10"/>
        <v/>
      </c>
      <c r="K70" s="83" t="s">
        <v>2439</v>
      </c>
      <c r="L70" s="3">
        <f t="shared" si="11"/>
        <v>14.453999999999999</v>
      </c>
      <c r="M70" s="83" t="s">
        <v>2441</v>
      </c>
      <c r="N70" s="3">
        <f t="shared" si="12"/>
        <v>40.26</v>
      </c>
      <c r="O70" s="88" t="s">
        <v>5892</v>
      </c>
      <c r="P70" s="21">
        <f t="shared" si="13"/>
        <v>2.0289961013645222E-3</v>
      </c>
      <c r="Q70" s="11">
        <f t="shared" si="14"/>
        <v>8.9186641818220756E-4</v>
      </c>
      <c r="R70" s="20">
        <f t="shared" si="15"/>
        <v>6.9565580618212192E-4</v>
      </c>
      <c r="S70" s="75"/>
    </row>
    <row r="71" spans="1:19" x14ac:dyDescent="0.3">
      <c r="A71" s="79">
        <v>931</v>
      </c>
      <c r="B71" s="76" t="s">
        <v>160</v>
      </c>
      <c r="C71" s="94">
        <f t="shared" si="8"/>
        <v>7.96</v>
      </c>
      <c r="D71">
        <f t="shared" si="9"/>
        <v>6.81</v>
      </c>
      <c r="I71" s="75"/>
      <c r="J71" t="str">
        <f t="shared" si="10"/>
        <v/>
      </c>
      <c r="K71" s="83" t="s">
        <v>1546</v>
      </c>
      <c r="L71" s="3">
        <f t="shared" si="11"/>
        <v>14.436</v>
      </c>
      <c r="M71" s="83" t="s">
        <v>2443</v>
      </c>
      <c r="N71" s="3">
        <f t="shared" si="12"/>
        <v>40.222500000000004</v>
      </c>
      <c r="O71" s="88" t="s">
        <v>5893</v>
      </c>
      <c r="P71" s="21">
        <f t="shared" si="13"/>
        <v>2.0302144249512676E-3</v>
      </c>
      <c r="Q71" s="11">
        <f t="shared" si="14"/>
        <v>8.9240194503352422E-4</v>
      </c>
      <c r="R71" s="20">
        <f t="shared" si="15"/>
        <v>6.9607351712614883E-4</v>
      </c>
      <c r="S71" s="76" t="s">
        <v>160</v>
      </c>
    </row>
    <row r="72" spans="1:19" x14ac:dyDescent="0.3">
      <c r="A72" s="79">
        <v>930</v>
      </c>
      <c r="B72" s="75"/>
      <c r="C72" s="94" t="str">
        <f t="shared" si="8"/>
        <v/>
      </c>
      <c r="D72" t="str">
        <f t="shared" si="9"/>
        <v/>
      </c>
      <c r="I72" s="75"/>
      <c r="J72" t="str">
        <f t="shared" si="10"/>
        <v/>
      </c>
      <c r="K72" s="83" t="s">
        <v>1543</v>
      </c>
      <c r="L72" s="3">
        <f t="shared" si="11"/>
        <v>14.427000000000001</v>
      </c>
      <c r="M72" s="83" t="s">
        <v>2446</v>
      </c>
      <c r="N72" s="3">
        <f t="shared" si="12"/>
        <v>40.185000000000002</v>
      </c>
      <c r="O72" s="88" t="s">
        <v>5894</v>
      </c>
      <c r="P72" s="21">
        <f t="shared" si="13"/>
        <v>2.0314327485380116E-3</v>
      </c>
      <c r="Q72" s="11">
        <f t="shared" si="14"/>
        <v>8.9293747188484035E-4</v>
      </c>
      <c r="R72" s="20">
        <f t="shared" si="15"/>
        <v>6.9649122807017541E-4</v>
      </c>
      <c r="S72" s="75"/>
    </row>
    <row r="73" spans="1:19" x14ac:dyDescent="0.3">
      <c r="A73" s="79">
        <v>929</v>
      </c>
      <c r="B73" s="75"/>
      <c r="C73" s="94" t="str">
        <f t="shared" si="8"/>
        <v/>
      </c>
      <c r="D73" t="str">
        <f t="shared" si="9"/>
        <v/>
      </c>
      <c r="I73" s="75"/>
      <c r="J73" t="str">
        <f t="shared" si="10"/>
        <v/>
      </c>
      <c r="K73" s="83" t="s">
        <v>2447</v>
      </c>
      <c r="L73" s="3">
        <f t="shared" si="11"/>
        <v>14.409000000000001</v>
      </c>
      <c r="M73" s="83" t="s">
        <v>2449</v>
      </c>
      <c r="N73" s="3">
        <f t="shared" si="12"/>
        <v>40.147500000000001</v>
      </c>
      <c r="O73" s="88" t="s">
        <v>5895</v>
      </c>
      <c r="P73" s="21">
        <f t="shared" si="13"/>
        <v>2.0326510721247566E-3</v>
      </c>
      <c r="Q73" s="11">
        <f t="shared" si="14"/>
        <v>8.9347299873615679E-4</v>
      </c>
      <c r="R73" s="20">
        <f t="shared" si="15"/>
        <v>6.9690893901420232E-4</v>
      </c>
      <c r="S73" s="75"/>
    </row>
    <row r="74" spans="1:19" x14ac:dyDescent="0.3">
      <c r="A74" s="79">
        <v>928</v>
      </c>
      <c r="B74" s="75"/>
      <c r="C74" s="94" t="str">
        <f t="shared" si="8"/>
        <v/>
      </c>
      <c r="D74" t="str">
        <f t="shared" si="9"/>
        <v/>
      </c>
      <c r="I74" s="83" t="s">
        <v>697</v>
      </c>
      <c r="J74">
        <f t="shared" si="10"/>
        <v>1.2584</v>
      </c>
      <c r="K74" s="83" t="s">
        <v>1537</v>
      </c>
      <c r="L74" s="3">
        <f t="shared" si="11"/>
        <v>14.4</v>
      </c>
      <c r="M74" s="83" t="s">
        <v>2452</v>
      </c>
      <c r="N74" s="3">
        <f t="shared" si="12"/>
        <v>40.11</v>
      </c>
      <c r="O74" s="88" t="s">
        <v>5896</v>
      </c>
      <c r="P74" s="21">
        <f t="shared" si="13"/>
        <v>2.0338693957115011E-3</v>
      </c>
      <c r="Q74" s="11">
        <f t="shared" si="14"/>
        <v>8.9400852558747302E-4</v>
      </c>
      <c r="R74" s="20">
        <f t="shared" si="15"/>
        <v>6.9732664995822901E-4</v>
      </c>
      <c r="S74" s="75"/>
    </row>
    <row r="75" spans="1:19" x14ac:dyDescent="0.3">
      <c r="A75" s="79">
        <v>927</v>
      </c>
      <c r="B75" s="75"/>
      <c r="C75" s="94" t="str">
        <f t="shared" si="8"/>
        <v/>
      </c>
      <c r="D75" t="str">
        <f t="shared" si="9"/>
        <v/>
      </c>
      <c r="I75" s="75"/>
      <c r="J75" t="str">
        <f t="shared" si="10"/>
        <v/>
      </c>
      <c r="K75" s="83" t="s">
        <v>1532</v>
      </c>
      <c r="L75" s="3">
        <f t="shared" si="11"/>
        <v>14.382</v>
      </c>
      <c r="M75" s="83" t="s">
        <v>2455</v>
      </c>
      <c r="N75" s="3">
        <f t="shared" si="12"/>
        <v>40.072499999999998</v>
      </c>
      <c r="O75" s="88" t="s">
        <v>5897</v>
      </c>
      <c r="P75" s="21">
        <f t="shared" si="13"/>
        <v>2.0350877192982456E-3</v>
      </c>
      <c r="Q75" s="11">
        <f t="shared" si="14"/>
        <v>8.9454405243878936E-4</v>
      </c>
      <c r="R75" s="20">
        <f t="shared" si="15"/>
        <v>6.9774436090225571E-4</v>
      </c>
      <c r="S75" s="75"/>
    </row>
    <row r="76" spans="1:19" x14ac:dyDescent="0.3">
      <c r="A76" s="79">
        <v>926</v>
      </c>
      <c r="B76" s="76" t="s">
        <v>157</v>
      </c>
      <c r="C76" s="94">
        <f t="shared" si="8"/>
        <v>7.97</v>
      </c>
      <c r="D76">
        <f t="shared" si="9"/>
        <v>6.8199999999999994</v>
      </c>
      <c r="I76" s="75"/>
      <c r="J76" t="str">
        <f t="shared" si="10"/>
        <v/>
      </c>
      <c r="K76" s="83" t="s">
        <v>1529</v>
      </c>
      <c r="L76" s="3">
        <f t="shared" si="11"/>
        <v>14.373000000000001</v>
      </c>
      <c r="M76" s="83" t="s">
        <v>2457</v>
      </c>
      <c r="N76" s="3">
        <f t="shared" si="12"/>
        <v>40.027499999999996</v>
      </c>
      <c r="O76" s="88" t="s">
        <v>5898</v>
      </c>
      <c r="P76" s="21">
        <f t="shared" si="13"/>
        <v>2.0363060428849901E-3</v>
      </c>
      <c r="Q76" s="11">
        <f t="shared" si="14"/>
        <v>8.9507957929010559E-4</v>
      </c>
      <c r="R76" s="20">
        <f t="shared" si="15"/>
        <v>6.981620718462824E-4</v>
      </c>
      <c r="S76" s="76" t="s">
        <v>157</v>
      </c>
    </row>
    <row r="77" spans="1:19" x14ac:dyDescent="0.3">
      <c r="A77" s="79">
        <v>925</v>
      </c>
      <c r="B77" s="75"/>
      <c r="C77" s="94" t="str">
        <f t="shared" si="8"/>
        <v/>
      </c>
      <c r="D77" t="str">
        <f t="shared" si="9"/>
        <v/>
      </c>
      <c r="I77" s="75"/>
      <c r="J77" t="str">
        <f t="shared" si="10"/>
        <v/>
      </c>
      <c r="K77" s="83" t="s">
        <v>1527</v>
      </c>
      <c r="L77" s="3">
        <f t="shared" si="11"/>
        <v>14.354999999999999</v>
      </c>
      <c r="M77" s="83" t="s">
        <v>2460</v>
      </c>
      <c r="N77" s="3">
        <f t="shared" si="12"/>
        <v>39.99</v>
      </c>
      <c r="O77" s="88" t="s">
        <v>5899</v>
      </c>
      <c r="P77" s="21">
        <f t="shared" si="13"/>
        <v>2.0375243664717351E-3</v>
      </c>
      <c r="Q77" s="11">
        <f t="shared" si="14"/>
        <v>8.9561510614142204E-4</v>
      </c>
      <c r="R77" s="20">
        <f t="shared" si="15"/>
        <v>6.985797827903092E-4</v>
      </c>
      <c r="S77" s="75"/>
    </row>
    <row r="78" spans="1:19" x14ac:dyDescent="0.3">
      <c r="A78" s="79">
        <v>924</v>
      </c>
      <c r="B78" s="76" t="s">
        <v>154</v>
      </c>
      <c r="C78" s="94">
        <f t="shared" si="8"/>
        <v>7.9799999999999995</v>
      </c>
      <c r="D78">
        <f t="shared" si="9"/>
        <v>6.83</v>
      </c>
      <c r="I78" s="75"/>
      <c r="J78" t="str">
        <f t="shared" si="10"/>
        <v/>
      </c>
      <c r="K78" s="83" t="s">
        <v>1524</v>
      </c>
      <c r="L78" s="3">
        <f t="shared" si="11"/>
        <v>14.346</v>
      </c>
      <c r="M78" s="83" t="s">
        <v>2462</v>
      </c>
      <c r="N78" s="3">
        <f t="shared" si="12"/>
        <v>39.952500000000001</v>
      </c>
      <c r="O78" s="88" t="s">
        <v>5900</v>
      </c>
      <c r="P78" s="21">
        <f t="shared" si="13"/>
        <v>2.0387426900584796E-3</v>
      </c>
      <c r="Q78" s="11">
        <f t="shared" si="14"/>
        <v>8.9615063299273837E-4</v>
      </c>
      <c r="R78" s="20">
        <f t="shared" si="15"/>
        <v>6.9899749373433589E-4</v>
      </c>
      <c r="S78" s="76" t="s">
        <v>154</v>
      </c>
    </row>
    <row r="79" spans="1:19" x14ac:dyDescent="0.3">
      <c r="A79" s="79">
        <v>923</v>
      </c>
      <c r="B79" s="75"/>
      <c r="C79" s="94" t="str">
        <f t="shared" si="8"/>
        <v/>
      </c>
      <c r="D79" t="str">
        <f t="shared" si="9"/>
        <v/>
      </c>
      <c r="I79" s="75"/>
      <c r="J79" t="str">
        <f t="shared" si="10"/>
        <v/>
      </c>
      <c r="K79" s="83" t="s">
        <v>1518</v>
      </c>
      <c r="L79" s="3">
        <f t="shared" si="11"/>
        <v>14.327999999999999</v>
      </c>
      <c r="M79" s="83" t="s">
        <v>2465</v>
      </c>
      <c r="N79" s="3">
        <f t="shared" si="12"/>
        <v>39.914999999999999</v>
      </c>
      <c r="O79" s="88" t="s">
        <v>5901</v>
      </c>
      <c r="P79" s="21">
        <f t="shared" si="13"/>
        <v>2.0399610136452241E-3</v>
      </c>
      <c r="Q79" s="11">
        <f t="shared" si="14"/>
        <v>8.966861598440546E-4</v>
      </c>
      <c r="R79" s="20">
        <f t="shared" si="15"/>
        <v>6.9941520467836258E-4</v>
      </c>
      <c r="S79" s="75"/>
    </row>
    <row r="80" spans="1:19" x14ac:dyDescent="0.3">
      <c r="A80" s="79">
        <v>922</v>
      </c>
      <c r="B80" s="75"/>
      <c r="C80" s="94" t="str">
        <f t="shared" si="8"/>
        <v/>
      </c>
      <c r="D80" t="str">
        <f t="shared" si="9"/>
        <v/>
      </c>
      <c r="I80" s="75"/>
      <c r="J80" t="str">
        <f t="shared" si="10"/>
        <v/>
      </c>
      <c r="K80" s="83" t="s">
        <v>2466</v>
      </c>
      <c r="L80" s="3">
        <f t="shared" si="11"/>
        <v>14.318999999999999</v>
      </c>
      <c r="M80" s="83" t="s">
        <v>2468</v>
      </c>
      <c r="N80" s="3">
        <f t="shared" si="12"/>
        <v>39.877499999999998</v>
      </c>
      <c r="O80" s="88" t="s">
        <v>5902</v>
      </c>
      <c r="P80" s="21">
        <f t="shared" si="13"/>
        <v>2.0405701754385966E-3</v>
      </c>
      <c r="Q80" s="11">
        <f t="shared" si="14"/>
        <v>8.9695392326971288E-4</v>
      </c>
      <c r="R80" s="20">
        <f t="shared" si="15"/>
        <v>6.9962406015037604E-4</v>
      </c>
      <c r="S80" s="75"/>
    </row>
    <row r="81" spans="1:19" x14ac:dyDescent="0.3">
      <c r="A81" s="79">
        <v>921</v>
      </c>
      <c r="B81" s="76" t="s">
        <v>148</v>
      </c>
      <c r="C81" s="94">
        <f t="shared" si="8"/>
        <v>7.99</v>
      </c>
      <c r="D81">
        <f t="shared" si="9"/>
        <v>6.84</v>
      </c>
      <c r="I81" s="75"/>
      <c r="J81" t="str">
        <f t="shared" si="10"/>
        <v/>
      </c>
      <c r="K81" s="83" t="s">
        <v>1513</v>
      </c>
      <c r="L81" s="3">
        <f t="shared" si="11"/>
        <v>14.301</v>
      </c>
      <c r="M81" s="83" t="s">
        <v>2470</v>
      </c>
      <c r="N81" s="3">
        <f t="shared" si="12"/>
        <v>39.839999999999996</v>
      </c>
      <c r="O81" s="88" t="s">
        <v>5903</v>
      </c>
      <c r="P81" s="21">
        <f t="shared" si="13"/>
        <v>2.0411793372319691E-3</v>
      </c>
      <c r="Q81" s="11">
        <f t="shared" si="14"/>
        <v>8.9722168669537105E-4</v>
      </c>
      <c r="R81" s="20">
        <f t="shared" si="15"/>
        <v>6.9983291562238949E-4</v>
      </c>
      <c r="S81" s="76" t="s">
        <v>148</v>
      </c>
    </row>
    <row r="82" spans="1:19" x14ac:dyDescent="0.3">
      <c r="A82" s="79">
        <v>920</v>
      </c>
      <c r="B82" s="75"/>
      <c r="C82" s="94" t="str">
        <f t="shared" si="8"/>
        <v/>
      </c>
      <c r="D82" t="str">
        <f t="shared" si="9"/>
        <v/>
      </c>
      <c r="I82" s="75"/>
      <c r="J82" t="str">
        <f t="shared" si="10"/>
        <v/>
      </c>
      <c r="K82" s="83" t="s">
        <v>1510</v>
      </c>
      <c r="L82" s="3">
        <f t="shared" si="11"/>
        <v>14.292000000000002</v>
      </c>
      <c r="M82" s="83" t="s">
        <v>2473</v>
      </c>
      <c r="N82" s="3">
        <f t="shared" si="12"/>
        <v>39.802500000000002</v>
      </c>
      <c r="O82" s="88" t="s">
        <v>5904</v>
      </c>
      <c r="P82" s="21">
        <f t="shared" si="13"/>
        <v>2.0423976608187136E-3</v>
      </c>
      <c r="Q82" s="11">
        <f t="shared" si="14"/>
        <v>8.9775721354668728E-4</v>
      </c>
      <c r="R82" s="20">
        <f t="shared" si="15"/>
        <v>7.0025062656641607E-4</v>
      </c>
      <c r="S82" s="75"/>
    </row>
    <row r="83" spans="1:19" x14ac:dyDescent="0.3">
      <c r="A83" s="79">
        <v>919</v>
      </c>
      <c r="B83" s="75"/>
      <c r="C83" s="94" t="str">
        <f t="shared" si="8"/>
        <v/>
      </c>
      <c r="D83" t="str">
        <f t="shared" si="9"/>
        <v/>
      </c>
      <c r="I83" s="75"/>
      <c r="J83" t="str">
        <f t="shared" si="10"/>
        <v/>
      </c>
      <c r="K83" s="83" t="s">
        <v>2474</v>
      </c>
      <c r="L83" s="3">
        <f t="shared" si="11"/>
        <v>14.273999999999999</v>
      </c>
      <c r="M83" s="83" t="s">
        <v>2475</v>
      </c>
      <c r="N83" s="3">
        <f t="shared" si="12"/>
        <v>39.7575</v>
      </c>
      <c r="O83" s="88" t="s">
        <v>5905</v>
      </c>
      <c r="P83" s="21">
        <f t="shared" si="13"/>
        <v>2.0436159844054581E-3</v>
      </c>
      <c r="Q83" s="11">
        <f t="shared" si="14"/>
        <v>8.9829274039800362E-4</v>
      </c>
      <c r="R83" s="20">
        <f t="shared" si="15"/>
        <v>7.0066833751044276E-4</v>
      </c>
      <c r="S83" s="75"/>
    </row>
    <row r="84" spans="1:19" x14ac:dyDescent="0.3">
      <c r="A84" s="79">
        <v>918</v>
      </c>
      <c r="B84" s="75"/>
      <c r="C84" s="94" t="str">
        <f t="shared" si="8"/>
        <v/>
      </c>
      <c r="D84" t="str">
        <f t="shared" si="9"/>
        <v/>
      </c>
      <c r="I84" s="75"/>
      <c r="J84" t="str">
        <f t="shared" si="10"/>
        <v/>
      </c>
      <c r="K84" s="83" t="s">
        <v>1505</v>
      </c>
      <c r="L84" s="3">
        <f t="shared" si="11"/>
        <v>14.265000000000001</v>
      </c>
      <c r="M84" s="83" t="s">
        <v>2477</v>
      </c>
      <c r="N84" s="3">
        <f t="shared" si="12"/>
        <v>39.72</v>
      </c>
      <c r="O84" s="88" t="s">
        <v>5906</v>
      </c>
      <c r="P84" s="21">
        <f t="shared" si="13"/>
        <v>2.0448343079922031E-3</v>
      </c>
      <c r="Q84" s="11">
        <f t="shared" si="14"/>
        <v>8.9882826724932007E-4</v>
      </c>
      <c r="R84" s="20">
        <f t="shared" si="15"/>
        <v>7.0108604845446967E-4</v>
      </c>
      <c r="S84" s="75"/>
    </row>
    <row r="85" spans="1:19" x14ac:dyDescent="0.3">
      <c r="A85" s="79">
        <v>917</v>
      </c>
      <c r="B85" s="76" t="s">
        <v>145</v>
      </c>
      <c r="C85" s="94">
        <f t="shared" si="8"/>
        <v>8</v>
      </c>
      <c r="D85">
        <f t="shared" si="9"/>
        <v>6.85</v>
      </c>
      <c r="I85" s="75"/>
      <c r="J85" t="str">
        <f t="shared" si="10"/>
        <v/>
      </c>
      <c r="K85" s="83" t="s">
        <v>1499</v>
      </c>
      <c r="L85" s="3">
        <f t="shared" si="11"/>
        <v>14.247</v>
      </c>
      <c r="M85" s="83" t="s">
        <v>2478</v>
      </c>
      <c r="N85" s="3">
        <f t="shared" si="12"/>
        <v>39.682499999999997</v>
      </c>
      <c r="O85" s="88" t="s">
        <v>5907</v>
      </c>
      <c r="P85" s="21">
        <f t="shared" si="13"/>
        <v>2.0454434697855751E-3</v>
      </c>
      <c r="Q85" s="11">
        <f t="shared" si="14"/>
        <v>8.9909603067497813E-4</v>
      </c>
      <c r="R85" s="20">
        <f t="shared" si="15"/>
        <v>7.0129490392648302E-4</v>
      </c>
      <c r="S85" s="76" t="s">
        <v>145</v>
      </c>
    </row>
    <row r="86" spans="1:19" x14ac:dyDescent="0.3">
      <c r="A86" s="79">
        <v>916</v>
      </c>
      <c r="B86" s="75"/>
      <c r="C86" s="94" t="str">
        <f t="shared" si="8"/>
        <v/>
      </c>
      <c r="D86" t="str">
        <f t="shared" si="9"/>
        <v/>
      </c>
      <c r="I86" s="83" t="s">
        <v>714</v>
      </c>
      <c r="J86">
        <f t="shared" si="10"/>
        <v>1.25125</v>
      </c>
      <c r="K86" s="83" t="s">
        <v>1496</v>
      </c>
      <c r="L86" s="3">
        <f t="shared" si="11"/>
        <v>14.238</v>
      </c>
      <c r="M86" s="83" t="s">
        <v>2480</v>
      </c>
      <c r="N86" s="3">
        <f t="shared" si="12"/>
        <v>39.644999999999996</v>
      </c>
      <c r="O86" s="88" t="s">
        <v>5908</v>
      </c>
      <c r="P86" s="21">
        <f t="shared" si="13"/>
        <v>2.0460526315789476E-3</v>
      </c>
      <c r="Q86" s="11">
        <f t="shared" si="14"/>
        <v>8.993637941006363E-4</v>
      </c>
      <c r="R86" s="20">
        <f t="shared" si="15"/>
        <v>7.0150375939849626E-4</v>
      </c>
      <c r="S86" s="75"/>
    </row>
    <row r="87" spans="1:19" x14ac:dyDescent="0.3">
      <c r="A87" s="79">
        <v>915</v>
      </c>
      <c r="B87" s="75"/>
      <c r="C87" s="94" t="str">
        <f t="shared" si="8"/>
        <v/>
      </c>
      <c r="D87" t="str">
        <f t="shared" si="9"/>
        <v/>
      </c>
      <c r="I87" s="75"/>
      <c r="J87" t="str">
        <f t="shared" si="10"/>
        <v/>
      </c>
      <c r="K87" s="83" t="s">
        <v>1494</v>
      </c>
      <c r="L87" s="3">
        <f t="shared" si="11"/>
        <v>14.22</v>
      </c>
      <c r="M87" s="83" t="s">
        <v>2481</v>
      </c>
      <c r="N87" s="3">
        <f t="shared" si="12"/>
        <v>39.607500000000002</v>
      </c>
      <c r="O87" s="88" t="s">
        <v>5909</v>
      </c>
      <c r="P87" s="21">
        <f t="shared" si="13"/>
        <v>2.0472709551656921E-3</v>
      </c>
      <c r="Q87" s="11">
        <f t="shared" si="14"/>
        <v>8.9989932095195263E-4</v>
      </c>
      <c r="R87" s="20">
        <f t="shared" si="15"/>
        <v>7.0192147034252306E-4</v>
      </c>
      <c r="S87" s="75"/>
    </row>
    <row r="88" spans="1:19" x14ac:dyDescent="0.3">
      <c r="A88" s="79">
        <v>914</v>
      </c>
      <c r="B88" s="76" t="s">
        <v>140</v>
      </c>
      <c r="C88" s="94">
        <f t="shared" si="8"/>
        <v>8.02</v>
      </c>
      <c r="D88">
        <f t="shared" si="9"/>
        <v>6.8599999999999994</v>
      </c>
      <c r="I88" s="75"/>
      <c r="J88" t="str">
        <f t="shared" si="10"/>
        <v/>
      </c>
      <c r="K88" s="83" t="s">
        <v>1491</v>
      </c>
      <c r="L88" s="3">
        <f t="shared" si="11"/>
        <v>14.210999999999999</v>
      </c>
      <c r="M88" s="83" t="s">
        <v>2482</v>
      </c>
      <c r="N88" s="3">
        <f t="shared" si="12"/>
        <v>39.57</v>
      </c>
      <c r="O88" s="88" t="s">
        <v>5910</v>
      </c>
      <c r="P88" s="21">
        <f t="shared" si="13"/>
        <v>2.0484892787524366E-3</v>
      </c>
      <c r="Q88" s="11">
        <f t="shared" si="14"/>
        <v>9.0043484780326886E-4</v>
      </c>
      <c r="R88" s="20">
        <f t="shared" si="15"/>
        <v>7.0233918128654975E-4</v>
      </c>
      <c r="S88" s="76" t="s">
        <v>140</v>
      </c>
    </row>
    <row r="89" spans="1:19" x14ac:dyDescent="0.3">
      <c r="A89" s="79">
        <v>913</v>
      </c>
      <c r="B89" s="75"/>
      <c r="C89" s="94" t="str">
        <f t="shared" si="8"/>
        <v/>
      </c>
      <c r="D89" t="str">
        <f t="shared" si="9"/>
        <v/>
      </c>
      <c r="I89" s="75"/>
      <c r="J89" t="str">
        <f t="shared" si="10"/>
        <v/>
      </c>
      <c r="K89" s="83" t="s">
        <v>1486</v>
      </c>
      <c r="L89" s="3">
        <f t="shared" si="11"/>
        <v>14.193</v>
      </c>
      <c r="M89" s="83" t="s">
        <v>2484</v>
      </c>
      <c r="N89" s="3">
        <f t="shared" si="12"/>
        <v>39.532499999999999</v>
      </c>
      <c r="O89" s="88" t="s">
        <v>5911</v>
      </c>
      <c r="P89" s="21">
        <f t="shared" si="13"/>
        <v>2.0497076023391816E-3</v>
      </c>
      <c r="Q89" s="11">
        <f t="shared" si="14"/>
        <v>9.0097037465458531E-4</v>
      </c>
      <c r="R89" s="20">
        <f t="shared" si="15"/>
        <v>7.0275689223057644E-4</v>
      </c>
      <c r="S89" s="75"/>
    </row>
    <row r="90" spans="1:19" x14ac:dyDescent="0.3">
      <c r="A90" s="79">
        <v>912</v>
      </c>
      <c r="B90" s="76" t="s">
        <v>137</v>
      </c>
      <c r="C90" s="94">
        <f t="shared" si="8"/>
        <v>8.0299999999999994</v>
      </c>
      <c r="D90">
        <f t="shared" si="9"/>
        <v>6.87</v>
      </c>
      <c r="I90" s="75"/>
      <c r="J90" t="str">
        <f t="shared" si="10"/>
        <v/>
      </c>
      <c r="K90" s="83" t="s">
        <v>2485</v>
      </c>
      <c r="L90" s="3">
        <f t="shared" si="11"/>
        <v>14.183999999999999</v>
      </c>
      <c r="M90" s="83" t="s">
        <v>2487</v>
      </c>
      <c r="N90" s="3">
        <f t="shared" si="12"/>
        <v>39.487499999999997</v>
      </c>
      <c r="O90" s="88" t="s">
        <v>5912</v>
      </c>
      <c r="P90" s="21">
        <f t="shared" si="13"/>
        <v>2.0503167641325536E-3</v>
      </c>
      <c r="Q90" s="11">
        <f t="shared" si="14"/>
        <v>9.0123813808024337E-4</v>
      </c>
      <c r="R90" s="20">
        <f t="shared" si="15"/>
        <v>7.0296574770258979E-4</v>
      </c>
      <c r="S90" s="76" t="s">
        <v>137</v>
      </c>
    </row>
    <row r="91" spans="1:19" x14ac:dyDescent="0.3">
      <c r="A91" s="79">
        <v>911</v>
      </c>
      <c r="B91" s="75"/>
      <c r="C91" s="94" t="str">
        <f t="shared" si="8"/>
        <v/>
      </c>
      <c r="D91" t="str">
        <f t="shared" si="9"/>
        <v/>
      </c>
      <c r="I91" s="75"/>
      <c r="J91" t="str">
        <f t="shared" si="10"/>
        <v/>
      </c>
      <c r="K91" s="83" t="s">
        <v>1480</v>
      </c>
      <c r="L91" s="3">
        <f t="shared" si="11"/>
        <v>14.166</v>
      </c>
      <c r="M91" s="83" t="s">
        <v>2490</v>
      </c>
      <c r="N91" s="3">
        <f t="shared" si="12"/>
        <v>39.450000000000003</v>
      </c>
      <c r="O91" s="88" t="s">
        <v>5913</v>
      </c>
      <c r="P91" s="21">
        <f t="shared" si="13"/>
        <v>2.0509259259259261E-3</v>
      </c>
      <c r="Q91" s="11">
        <f t="shared" si="14"/>
        <v>9.0150590150590165E-4</v>
      </c>
      <c r="R91" s="20">
        <f t="shared" si="15"/>
        <v>7.0317460317460324E-4</v>
      </c>
      <c r="S91" s="75"/>
    </row>
    <row r="92" spans="1:19" x14ac:dyDescent="0.3">
      <c r="A92" s="79">
        <v>910</v>
      </c>
      <c r="B92" s="75"/>
      <c r="C92" s="94" t="str">
        <f t="shared" si="8"/>
        <v/>
      </c>
      <c r="D92" t="str">
        <f t="shared" si="9"/>
        <v/>
      </c>
      <c r="I92" s="75"/>
      <c r="J92" t="str">
        <f t="shared" si="10"/>
        <v/>
      </c>
      <c r="K92" s="83" t="s">
        <v>1477</v>
      </c>
      <c r="L92" s="3">
        <f t="shared" si="11"/>
        <v>14.157</v>
      </c>
      <c r="M92" s="83" t="s">
        <v>2492</v>
      </c>
      <c r="N92" s="3">
        <f t="shared" si="12"/>
        <v>39.412499999999994</v>
      </c>
      <c r="O92" s="88" t="s">
        <v>5914</v>
      </c>
      <c r="P92" s="21">
        <f t="shared" si="13"/>
        <v>2.0521442495126706E-3</v>
      </c>
      <c r="Q92" s="11">
        <f t="shared" si="14"/>
        <v>9.0204142835721788E-4</v>
      </c>
      <c r="R92" s="20">
        <f t="shared" si="15"/>
        <v>7.0359231411862993E-4</v>
      </c>
      <c r="S92" s="75"/>
    </row>
    <row r="93" spans="1:19" x14ac:dyDescent="0.3">
      <c r="A93" s="79">
        <v>909</v>
      </c>
      <c r="B93" s="75"/>
      <c r="C93" s="94" t="str">
        <f t="shared" si="8"/>
        <v/>
      </c>
      <c r="D93" t="str">
        <f t="shared" si="9"/>
        <v/>
      </c>
      <c r="I93" s="75"/>
      <c r="J93" t="str">
        <f t="shared" si="10"/>
        <v/>
      </c>
      <c r="K93" s="83" t="s">
        <v>2494</v>
      </c>
      <c r="L93" s="3">
        <f t="shared" si="11"/>
        <v>14.139000000000001</v>
      </c>
      <c r="M93" s="83" t="s">
        <v>2496</v>
      </c>
      <c r="N93" s="3">
        <f t="shared" si="12"/>
        <v>39.375</v>
      </c>
      <c r="O93" s="88" t="s">
        <v>5915</v>
      </c>
      <c r="P93" s="21">
        <f t="shared" si="13"/>
        <v>2.0533625730994151E-3</v>
      </c>
      <c r="Q93" s="11">
        <f t="shared" si="14"/>
        <v>9.0257695520853411E-4</v>
      </c>
      <c r="R93" s="20">
        <f t="shared" si="15"/>
        <v>7.0401002506265652E-4</v>
      </c>
      <c r="S93" s="75"/>
    </row>
    <row r="94" spans="1:19" x14ac:dyDescent="0.3">
      <c r="A94" s="79">
        <v>908</v>
      </c>
      <c r="B94" s="75"/>
      <c r="C94" s="94" t="str">
        <f t="shared" si="8"/>
        <v/>
      </c>
      <c r="D94" t="str">
        <f t="shared" si="9"/>
        <v/>
      </c>
      <c r="I94" s="75"/>
      <c r="J94" t="str">
        <f t="shared" si="10"/>
        <v/>
      </c>
      <c r="K94" s="83" t="s">
        <v>1472</v>
      </c>
      <c r="L94" s="3">
        <f t="shared" si="11"/>
        <v>14.129999999999999</v>
      </c>
      <c r="M94" s="83" t="s">
        <v>2498</v>
      </c>
      <c r="N94" s="3">
        <f t="shared" si="12"/>
        <v>39.337500000000006</v>
      </c>
      <c r="O94" s="88" t="s">
        <v>5916</v>
      </c>
      <c r="P94" s="21">
        <f t="shared" si="13"/>
        <v>2.0545808966861601E-3</v>
      </c>
      <c r="Q94" s="11">
        <f t="shared" si="14"/>
        <v>9.0311248205985066E-4</v>
      </c>
      <c r="R94" s="20">
        <f t="shared" si="15"/>
        <v>7.0442773600668353E-4</v>
      </c>
      <c r="S94" s="75"/>
    </row>
    <row r="95" spans="1:19" x14ac:dyDescent="0.3">
      <c r="A95" s="79">
        <v>907</v>
      </c>
      <c r="B95" s="76" t="s">
        <v>132</v>
      </c>
      <c r="C95" s="94">
        <f t="shared" si="8"/>
        <v>8.0399999999999991</v>
      </c>
      <c r="D95">
        <f t="shared" si="9"/>
        <v>6.88</v>
      </c>
      <c r="I95" s="75"/>
      <c r="J95" t="str">
        <f t="shared" si="10"/>
        <v/>
      </c>
      <c r="K95" s="83" t="s">
        <v>1466</v>
      </c>
      <c r="L95" s="3">
        <f t="shared" si="11"/>
        <v>14.112</v>
      </c>
      <c r="M95" s="83" t="s">
        <v>2501</v>
      </c>
      <c r="N95" s="3">
        <f t="shared" si="12"/>
        <v>39.299999999999997</v>
      </c>
      <c r="O95" s="88" t="s">
        <v>5917</v>
      </c>
      <c r="P95" s="21">
        <f t="shared" si="13"/>
        <v>2.0557992202729046E-3</v>
      </c>
      <c r="Q95" s="11">
        <f t="shared" si="14"/>
        <v>9.0364800891116689E-4</v>
      </c>
      <c r="R95" s="20">
        <f t="shared" si="15"/>
        <v>7.0484544695071023E-4</v>
      </c>
      <c r="S95" s="76" t="s">
        <v>132</v>
      </c>
    </row>
    <row r="96" spans="1:19" x14ac:dyDescent="0.3">
      <c r="A96" s="79">
        <v>906</v>
      </c>
      <c r="B96" s="75"/>
      <c r="C96" s="94" t="str">
        <f t="shared" si="8"/>
        <v/>
      </c>
      <c r="D96" t="str">
        <f t="shared" si="9"/>
        <v/>
      </c>
      <c r="I96" s="75"/>
      <c r="J96" t="str">
        <f t="shared" si="10"/>
        <v/>
      </c>
      <c r="K96" s="83" t="s">
        <v>1463</v>
      </c>
      <c r="L96" s="3">
        <f t="shared" si="11"/>
        <v>14.103</v>
      </c>
      <c r="M96" s="83" t="s">
        <v>2504</v>
      </c>
      <c r="N96" s="3">
        <f t="shared" si="12"/>
        <v>39.255000000000003</v>
      </c>
      <c r="O96" s="88" t="s">
        <v>5918</v>
      </c>
      <c r="P96" s="21">
        <f t="shared" si="13"/>
        <v>2.0570175438596495E-3</v>
      </c>
      <c r="Q96" s="11">
        <f t="shared" si="14"/>
        <v>9.0418353576248334E-4</v>
      </c>
      <c r="R96" s="20">
        <f t="shared" si="15"/>
        <v>7.0526315789473692E-4</v>
      </c>
      <c r="S96" s="75"/>
    </row>
    <row r="97" spans="1:19" x14ac:dyDescent="0.3">
      <c r="A97" s="79">
        <v>905</v>
      </c>
      <c r="B97" s="76" t="s">
        <v>129</v>
      </c>
      <c r="C97" s="94">
        <f t="shared" si="8"/>
        <v>8.0499999999999989</v>
      </c>
      <c r="D97">
        <f t="shared" si="9"/>
        <v>6.89</v>
      </c>
      <c r="I97" s="75"/>
      <c r="J97" t="str">
        <f t="shared" si="10"/>
        <v/>
      </c>
      <c r="K97" s="83" t="s">
        <v>2506</v>
      </c>
      <c r="L97" s="3">
        <f t="shared" si="11"/>
        <v>14.093999999999999</v>
      </c>
      <c r="M97" s="83" t="s">
        <v>2508</v>
      </c>
      <c r="N97" s="3">
        <f t="shared" si="12"/>
        <v>39.217500000000001</v>
      </c>
      <c r="O97" s="88" t="s">
        <v>5919</v>
      </c>
      <c r="P97" s="21">
        <f t="shared" si="13"/>
        <v>2.0582358674463941E-3</v>
      </c>
      <c r="Q97" s="11">
        <f t="shared" si="14"/>
        <v>9.0471906261379968E-4</v>
      </c>
      <c r="R97" s="20">
        <f t="shared" si="15"/>
        <v>7.0568086883876372E-4</v>
      </c>
      <c r="S97" s="76" t="s">
        <v>129</v>
      </c>
    </row>
    <row r="98" spans="1:19" x14ac:dyDescent="0.3">
      <c r="A98" s="79">
        <v>904</v>
      </c>
      <c r="B98" s="75"/>
      <c r="C98" s="94" t="str">
        <f t="shared" si="8"/>
        <v/>
      </c>
      <c r="D98" t="str">
        <f t="shared" si="9"/>
        <v/>
      </c>
      <c r="I98" s="75"/>
      <c r="J98" t="str">
        <f t="shared" si="10"/>
        <v/>
      </c>
      <c r="K98" s="83" t="s">
        <v>1458</v>
      </c>
      <c r="L98" s="3">
        <f t="shared" si="11"/>
        <v>14.076000000000001</v>
      </c>
      <c r="M98" s="83" t="s">
        <v>2510</v>
      </c>
      <c r="N98" s="3">
        <f t="shared" si="12"/>
        <v>39.18</v>
      </c>
      <c r="O98" s="88" t="s">
        <v>5920</v>
      </c>
      <c r="P98" s="21">
        <f t="shared" si="13"/>
        <v>2.0594541910331382E-3</v>
      </c>
      <c r="Q98" s="11">
        <f t="shared" si="14"/>
        <v>9.0525458946511569E-4</v>
      </c>
      <c r="R98" s="20">
        <f t="shared" si="15"/>
        <v>7.0609857978279019E-4</v>
      </c>
      <c r="S98" s="75"/>
    </row>
    <row r="99" spans="1:19" x14ac:dyDescent="0.3">
      <c r="A99" s="79">
        <v>903</v>
      </c>
      <c r="B99" s="76" t="s">
        <v>126</v>
      </c>
      <c r="C99" s="94">
        <f t="shared" si="8"/>
        <v>8.06</v>
      </c>
      <c r="D99">
        <f t="shared" si="9"/>
        <v>6.8999999999999995</v>
      </c>
      <c r="I99" s="83" t="s">
        <v>730</v>
      </c>
      <c r="J99">
        <f t="shared" si="10"/>
        <v>1.2441</v>
      </c>
      <c r="K99" s="83" t="s">
        <v>1455</v>
      </c>
      <c r="L99" s="3">
        <f t="shared" si="11"/>
        <v>14.067</v>
      </c>
      <c r="M99" s="83" t="s">
        <v>2512</v>
      </c>
      <c r="N99" s="3">
        <f t="shared" si="12"/>
        <v>39.142499999999998</v>
      </c>
      <c r="O99" s="88" t="s">
        <v>5921</v>
      </c>
      <c r="P99" s="21">
        <f t="shared" si="13"/>
        <v>2.0606725146198831E-3</v>
      </c>
      <c r="Q99" s="11">
        <f t="shared" si="14"/>
        <v>9.0579011631643214E-4</v>
      </c>
      <c r="R99" s="20">
        <f t="shared" si="15"/>
        <v>7.065162907268171E-4</v>
      </c>
      <c r="S99" s="76" t="s">
        <v>126</v>
      </c>
    </row>
    <row r="100" spans="1:19" x14ac:dyDescent="0.3">
      <c r="A100" s="79">
        <v>902</v>
      </c>
      <c r="B100" s="75"/>
      <c r="C100" s="94" t="str">
        <f t="shared" si="8"/>
        <v/>
      </c>
      <c r="D100" t="str">
        <f t="shared" si="9"/>
        <v/>
      </c>
      <c r="I100" s="75"/>
      <c r="J100" t="str">
        <f t="shared" si="10"/>
        <v/>
      </c>
      <c r="K100" s="83" t="s">
        <v>2514</v>
      </c>
      <c r="L100" s="3">
        <f t="shared" si="11"/>
        <v>14.048999999999999</v>
      </c>
      <c r="M100" s="83" t="s">
        <v>2516</v>
      </c>
      <c r="N100" s="3">
        <f t="shared" si="12"/>
        <v>39.105000000000004</v>
      </c>
      <c r="O100" s="88" t="s">
        <v>5922</v>
      </c>
      <c r="P100" s="21">
        <f t="shared" si="13"/>
        <v>2.0618908382066281E-3</v>
      </c>
      <c r="Q100" s="11">
        <f t="shared" si="14"/>
        <v>9.0632564316774859E-4</v>
      </c>
      <c r="R100" s="20">
        <f t="shared" si="15"/>
        <v>7.069340016708439E-4</v>
      </c>
      <c r="S100" s="75"/>
    </row>
    <row r="101" spans="1:19" x14ac:dyDescent="0.3">
      <c r="A101" s="79">
        <v>901</v>
      </c>
      <c r="B101" s="75"/>
      <c r="C101" s="94" t="str">
        <f t="shared" si="8"/>
        <v/>
      </c>
      <c r="D101" t="str">
        <f t="shared" si="9"/>
        <v/>
      </c>
      <c r="I101" s="75"/>
      <c r="J101" t="str">
        <f t="shared" si="10"/>
        <v/>
      </c>
      <c r="K101" s="83" t="s">
        <v>1450</v>
      </c>
      <c r="L101" s="3">
        <f t="shared" si="11"/>
        <v>14.04</v>
      </c>
      <c r="M101" s="83" t="s">
        <v>2518</v>
      </c>
      <c r="N101" s="3">
        <f t="shared" si="12"/>
        <v>39.067500000000003</v>
      </c>
      <c r="O101" s="88" t="s">
        <v>5923</v>
      </c>
      <c r="P101" s="21">
        <f t="shared" si="13"/>
        <v>2.0631091617933726E-3</v>
      </c>
      <c r="Q101" s="11">
        <f t="shared" si="14"/>
        <v>9.0686117001906492E-4</v>
      </c>
      <c r="R101" s="20">
        <f t="shared" si="15"/>
        <v>7.0735171261487059E-4</v>
      </c>
      <c r="S101" s="75"/>
    </row>
    <row r="102" spans="1:19" x14ac:dyDescent="0.3">
      <c r="A102" s="79">
        <v>900</v>
      </c>
      <c r="B102" s="76" t="s">
        <v>121</v>
      </c>
      <c r="C102" s="94">
        <f t="shared" si="8"/>
        <v>8.07</v>
      </c>
      <c r="D102">
        <f t="shared" si="9"/>
        <v>6.91</v>
      </c>
      <c r="I102" s="75"/>
      <c r="J102" t="str">
        <f t="shared" si="10"/>
        <v/>
      </c>
      <c r="K102" s="83" t="s">
        <v>1444</v>
      </c>
      <c r="L102" s="3">
        <f t="shared" si="11"/>
        <v>14.022</v>
      </c>
      <c r="M102" s="83" t="s">
        <v>2521</v>
      </c>
      <c r="N102" s="3">
        <f t="shared" si="12"/>
        <v>39.03</v>
      </c>
      <c r="O102" s="88" t="s">
        <v>5924</v>
      </c>
      <c r="P102" s="21">
        <f t="shared" si="13"/>
        <v>2.0643274853801171E-3</v>
      </c>
      <c r="Q102" s="11">
        <f t="shared" si="14"/>
        <v>9.0739669687038115E-4</v>
      </c>
      <c r="R102" s="20">
        <f t="shared" si="15"/>
        <v>7.0776942355889729E-4</v>
      </c>
      <c r="S102" s="76" t="s">
        <v>121</v>
      </c>
    </row>
    <row r="103" spans="1:19" x14ac:dyDescent="0.3">
      <c r="A103" s="79">
        <v>899</v>
      </c>
      <c r="B103" s="75"/>
      <c r="C103" s="94" t="str">
        <f t="shared" si="8"/>
        <v/>
      </c>
      <c r="D103" t="str">
        <f t="shared" si="9"/>
        <v/>
      </c>
      <c r="I103" s="75"/>
      <c r="J103" t="str">
        <f t="shared" si="10"/>
        <v/>
      </c>
      <c r="K103" s="83" t="s">
        <v>1442</v>
      </c>
      <c r="L103" s="3">
        <f t="shared" si="11"/>
        <v>14.013</v>
      </c>
      <c r="M103" s="83" t="s">
        <v>2524</v>
      </c>
      <c r="N103" s="3">
        <f t="shared" si="12"/>
        <v>38.984999999999999</v>
      </c>
      <c r="O103" s="88" t="s">
        <v>5925</v>
      </c>
      <c r="P103" s="21">
        <f t="shared" si="13"/>
        <v>2.0649366471734896E-3</v>
      </c>
      <c r="Q103" s="11">
        <f t="shared" si="14"/>
        <v>9.0766446029603943E-4</v>
      </c>
      <c r="R103" s="20">
        <f t="shared" si="15"/>
        <v>7.0797827903091074E-4</v>
      </c>
      <c r="S103" s="75"/>
    </row>
    <row r="104" spans="1:19" x14ac:dyDescent="0.3">
      <c r="A104" s="79">
        <v>898</v>
      </c>
      <c r="B104" s="75"/>
      <c r="C104" s="94" t="str">
        <f t="shared" si="8"/>
        <v/>
      </c>
      <c r="D104" t="str">
        <f t="shared" si="9"/>
        <v/>
      </c>
      <c r="I104" s="75"/>
      <c r="J104" t="str">
        <f t="shared" si="10"/>
        <v/>
      </c>
      <c r="K104" s="83" t="s">
        <v>1439</v>
      </c>
      <c r="L104" s="3">
        <f t="shared" si="11"/>
        <v>13.995000000000001</v>
      </c>
      <c r="M104" s="83" t="s">
        <v>2527</v>
      </c>
      <c r="N104" s="3">
        <f t="shared" si="12"/>
        <v>38.947499999999998</v>
      </c>
      <c r="O104" s="88" t="s">
        <v>5926</v>
      </c>
      <c r="P104" s="21">
        <f t="shared" si="13"/>
        <v>2.0655458089668616E-3</v>
      </c>
      <c r="Q104" s="11">
        <f t="shared" si="14"/>
        <v>9.0793222372169749E-4</v>
      </c>
      <c r="R104" s="20">
        <f t="shared" si="15"/>
        <v>7.0818713450292398E-4</v>
      </c>
      <c r="S104" s="75"/>
    </row>
    <row r="105" spans="1:19" x14ac:dyDescent="0.3">
      <c r="A105" s="79">
        <v>897</v>
      </c>
      <c r="B105" s="75"/>
      <c r="C105" s="94" t="str">
        <f t="shared" si="8"/>
        <v/>
      </c>
      <c r="D105" t="str">
        <f t="shared" si="9"/>
        <v/>
      </c>
      <c r="I105" s="75"/>
      <c r="J105" t="str">
        <f t="shared" si="10"/>
        <v/>
      </c>
      <c r="K105" s="83" t="s">
        <v>1436</v>
      </c>
      <c r="L105" s="3">
        <f t="shared" si="11"/>
        <v>13.985999999999999</v>
      </c>
      <c r="M105" s="83" t="s">
        <v>2529</v>
      </c>
      <c r="N105" s="3">
        <f t="shared" si="12"/>
        <v>38.910000000000004</v>
      </c>
      <c r="O105" s="88" t="s">
        <v>5927</v>
      </c>
      <c r="P105" s="21">
        <f t="shared" si="13"/>
        <v>2.0667641325536061E-3</v>
      </c>
      <c r="Q105" s="11">
        <f t="shared" si="14"/>
        <v>9.0846775057301372E-4</v>
      </c>
      <c r="R105" s="20">
        <f t="shared" si="15"/>
        <v>7.0860484544695067E-4</v>
      </c>
      <c r="S105" s="75"/>
    </row>
    <row r="106" spans="1:19" x14ac:dyDescent="0.3">
      <c r="A106" s="79">
        <v>896</v>
      </c>
      <c r="B106" s="76" t="s">
        <v>117</v>
      </c>
      <c r="C106" s="94">
        <f t="shared" si="8"/>
        <v>8.08</v>
      </c>
      <c r="D106">
        <f t="shared" si="9"/>
        <v>6.91</v>
      </c>
      <c r="I106" s="75"/>
      <c r="J106" t="str">
        <f t="shared" si="10"/>
        <v/>
      </c>
      <c r="K106" s="83" t="s">
        <v>1430</v>
      </c>
      <c r="L106" s="3">
        <f t="shared" si="11"/>
        <v>13.968</v>
      </c>
      <c r="M106" s="83" t="s">
        <v>2532</v>
      </c>
      <c r="N106" s="3">
        <f t="shared" si="12"/>
        <v>38.872500000000002</v>
      </c>
      <c r="O106" s="88" t="s">
        <v>5928</v>
      </c>
      <c r="P106" s="21">
        <f t="shared" si="13"/>
        <v>2.0679824561403511E-3</v>
      </c>
      <c r="Q106" s="11">
        <f t="shared" si="14"/>
        <v>9.0900327742433017E-4</v>
      </c>
      <c r="R106" s="20">
        <f t="shared" si="15"/>
        <v>7.0902255639097758E-4</v>
      </c>
      <c r="S106" s="76" t="s">
        <v>117</v>
      </c>
    </row>
    <row r="107" spans="1:19" x14ac:dyDescent="0.3">
      <c r="A107" s="79">
        <v>895</v>
      </c>
      <c r="B107" s="75"/>
      <c r="C107" s="94" t="str">
        <f t="shared" si="8"/>
        <v/>
      </c>
      <c r="D107" t="str">
        <f t="shared" si="9"/>
        <v/>
      </c>
      <c r="I107" s="75"/>
      <c r="J107" t="str">
        <f t="shared" si="10"/>
        <v/>
      </c>
      <c r="K107" s="83" t="s">
        <v>2534</v>
      </c>
      <c r="L107" s="3">
        <f t="shared" si="11"/>
        <v>13.959</v>
      </c>
      <c r="M107" s="83" t="s">
        <v>2536</v>
      </c>
      <c r="N107" s="3">
        <f t="shared" si="12"/>
        <v>38.835000000000001</v>
      </c>
      <c r="O107" s="88" t="s">
        <v>5929</v>
      </c>
      <c r="P107" s="21">
        <f t="shared" si="13"/>
        <v>2.0692007797270956E-3</v>
      </c>
      <c r="Q107" s="11">
        <f t="shared" si="14"/>
        <v>9.095388042756464E-4</v>
      </c>
      <c r="R107" s="20">
        <f t="shared" si="15"/>
        <v>7.0944026733500416E-4</v>
      </c>
      <c r="S107" s="75"/>
    </row>
    <row r="108" spans="1:19" x14ac:dyDescent="0.3">
      <c r="A108" s="79">
        <v>894</v>
      </c>
      <c r="B108" s="75"/>
      <c r="C108" s="94" t="str">
        <f t="shared" si="8"/>
        <v/>
      </c>
      <c r="D108" t="str">
        <f t="shared" si="9"/>
        <v/>
      </c>
      <c r="I108" s="75"/>
      <c r="J108" t="str">
        <f t="shared" si="10"/>
        <v/>
      </c>
      <c r="K108" s="83" t="s">
        <v>1425</v>
      </c>
      <c r="L108" s="3">
        <f t="shared" si="11"/>
        <v>13.941000000000001</v>
      </c>
      <c r="M108" s="83" t="s">
        <v>2539</v>
      </c>
      <c r="N108" s="3">
        <f t="shared" si="12"/>
        <v>38.797499999999999</v>
      </c>
      <c r="O108" s="88" t="s">
        <v>5930</v>
      </c>
      <c r="P108" s="21">
        <f t="shared" si="13"/>
        <v>2.0704191033138397E-3</v>
      </c>
      <c r="Q108" s="11">
        <f t="shared" si="14"/>
        <v>9.1007433112696252E-4</v>
      </c>
      <c r="R108" s="20">
        <f t="shared" si="15"/>
        <v>7.0985797827903074E-4</v>
      </c>
      <c r="S108" s="75"/>
    </row>
    <row r="109" spans="1:19" x14ac:dyDescent="0.3">
      <c r="A109" s="79">
        <v>893</v>
      </c>
      <c r="B109" s="76" t="s">
        <v>112</v>
      </c>
      <c r="C109" s="94">
        <f t="shared" si="8"/>
        <v>8.09</v>
      </c>
      <c r="D109">
        <f t="shared" si="9"/>
        <v>6.92</v>
      </c>
      <c r="I109" s="75"/>
      <c r="J109" t="str">
        <f t="shared" si="10"/>
        <v/>
      </c>
      <c r="K109" s="83" t="s">
        <v>1424</v>
      </c>
      <c r="L109" s="3">
        <f t="shared" si="11"/>
        <v>13.932</v>
      </c>
      <c r="M109" s="83" t="s">
        <v>2541</v>
      </c>
      <c r="N109" s="3">
        <f t="shared" si="12"/>
        <v>38.76</v>
      </c>
      <c r="O109" s="88" t="s">
        <v>5931</v>
      </c>
      <c r="P109" s="21">
        <f t="shared" si="13"/>
        <v>2.0716374269005851E-3</v>
      </c>
      <c r="Q109" s="11">
        <f t="shared" si="14"/>
        <v>9.1060985797827918E-4</v>
      </c>
      <c r="R109" s="20">
        <f t="shared" si="15"/>
        <v>7.1027568922305776E-4</v>
      </c>
      <c r="S109" s="76" t="s">
        <v>112</v>
      </c>
    </row>
    <row r="110" spans="1:19" x14ac:dyDescent="0.3">
      <c r="A110" s="79">
        <v>892</v>
      </c>
      <c r="B110" s="75"/>
      <c r="C110" s="94" t="str">
        <f t="shared" si="8"/>
        <v/>
      </c>
      <c r="D110" t="str">
        <f t="shared" si="9"/>
        <v/>
      </c>
      <c r="I110" s="75"/>
      <c r="J110" t="str">
        <f t="shared" si="10"/>
        <v/>
      </c>
      <c r="K110" s="83" t="s">
        <v>2543</v>
      </c>
      <c r="L110" s="3">
        <f t="shared" si="11"/>
        <v>13.914000000000001</v>
      </c>
      <c r="M110" s="83" t="s">
        <v>2545</v>
      </c>
      <c r="N110" s="3">
        <f t="shared" si="12"/>
        <v>38.714999999999996</v>
      </c>
      <c r="O110" s="88" t="s">
        <v>5932</v>
      </c>
      <c r="P110" s="21">
        <f t="shared" si="13"/>
        <v>2.0728557504873296E-3</v>
      </c>
      <c r="Q110" s="11">
        <f t="shared" si="14"/>
        <v>9.1114538482959541E-4</v>
      </c>
      <c r="R110" s="20">
        <f t="shared" si="15"/>
        <v>7.1069340016708434E-4</v>
      </c>
      <c r="S110" s="75"/>
    </row>
    <row r="111" spans="1:19" x14ac:dyDescent="0.3">
      <c r="A111" s="79">
        <v>891</v>
      </c>
      <c r="B111" s="75"/>
      <c r="C111" s="94" t="str">
        <f t="shared" si="8"/>
        <v/>
      </c>
      <c r="D111" t="str">
        <f t="shared" si="9"/>
        <v/>
      </c>
      <c r="I111" s="83" t="s">
        <v>745</v>
      </c>
      <c r="J111">
        <f t="shared" si="10"/>
        <v>1.23695</v>
      </c>
      <c r="K111" s="83" t="s">
        <v>1418</v>
      </c>
      <c r="L111" s="3">
        <f t="shared" si="11"/>
        <v>13.904999999999999</v>
      </c>
      <c r="M111" s="83" t="s">
        <v>2548</v>
      </c>
      <c r="N111" s="3">
        <f t="shared" si="12"/>
        <v>38.677500000000002</v>
      </c>
      <c r="O111" s="88" t="s">
        <v>5933</v>
      </c>
      <c r="P111" s="21">
        <f t="shared" si="13"/>
        <v>2.0740740740740745E-3</v>
      </c>
      <c r="Q111" s="11">
        <f t="shared" si="14"/>
        <v>9.1168091168091197E-4</v>
      </c>
      <c r="R111" s="20">
        <f t="shared" si="15"/>
        <v>7.1111111111111136E-4</v>
      </c>
      <c r="S111" s="75"/>
    </row>
    <row r="112" spans="1:19" x14ac:dyDescent="0.3">
      <c r="A112" s="79">
        <v>890</v>
      </c>
      <c r="B112" s="75"/>
      <c r="C112" s="94" t="str">
        <f t="shared" si="8"/>
        <v/>
      </c>
      <c r="D112" t="str">
        <f t="shared" si="9"/>
        <v/>
      </c>
      <c r="I112" s="75"/>
      <c r="J112" t="str">
        <f t="shared" si="10"/>
        <v/>
      </c>
      <c r="K112" s="83" t="s">
        <v>1412</v>
      </c>
      <c r="L112" s="3">
        <f t="shared" si="11"/>
        <v>13.887</v>
      </c>
      <c r="M112" s="83" t="s">
        <v>2550</v>
      </c>
      <c r="N112" s="3">
        <f t="shared" si="12"/>
        <v>38.64</v>
      </c>
      <c r="O112" s="88" t="s">
        <v>5934</v>
      </c>
      <c r="P112" s="21">
        <f t="shared" si="13"/>
        <v>2.0752923976608186E-3</v>
      </c>
      <c r="Q112" s="11">
        <f t="shared" si="14"/>
        <v>9.1221643853222798E-4</v>
      </c>
      <c r="R112" s="20">
        <f t="shared" si="15"/>
        <v>7.1152882205513784E-4</v>
      </c>
      <c r="S112" s="75"/>
    </row>
    <row r="113" spans="1:19" x14ac:dyDescent="0.3">
      <c r="A113" s="79">
        <v>889</v>
      </c>
      <c r="B113" s="75"/>
      <c r="C113" s="94" t="str">
        <f t="shared" si="8"/>
        <v/>
      </c>
      <c r="D113" t="str">
        <f t="shared" si="9"/>
        <v/>
      </c>
      <c r="I113" s="75"/>
      <c r="J113" t="str">
        <f t="shared" si="10"/>
        <v/>
      </c>
      <c r="K113" s="83" t="s">
        <v>1410</v>
      </c>
      <c r="L113" s="3">
        <f t="shared" si="11"/>
        <v>13.878</v>
      </c>
      <c r="M113" s="83" t="s">
        <v>2552</v>
      </c>
      <c r="N113" s="3">
        <f t="shared" si="12"/>
        <v>38.602499999999999</v>
      </c>
      <c r="O113" s="88" t="s">
        <v>5935</v>
      </c>
      <c r="P113" s="21">
        <f t="shared" si="13"/>
        <v>2.0765107212475631E-3</v>
      </c>
      <c r="Q113" s="11">
        <f t="shared" si="14"/>
        <v>9.1275196538354432E-4</v>
      </c>
      <c r="R113" s="20">
        <f t="shared" si="15"/>
        <v>7.1194653299916453E-4</v>
      </c>
      <c r="S113" s="75"/>
    </row>
    <row r="114" spans="1:19" x14ac:dyDescent="0.3">
      <c r="A114" s="79">
        <v>888</v>
      </c>
      <c r="B114" s="76" t="s">
        <v>109</v>
      </c>
      <c r="C114" s="94">
        <f t="shared" si="8"/>
        <v>8.1</v>
      </c>
      <c r="D114">
        <f t="shared" si="9"/>
        <v>6.93</v>
      </c>
      <c r="I114" s="75"/>
      <c r="J114" t="str">
        <f t="shared" si="10"/>
        <v/>
      </c>
      <c r="K114" s="83" t="s">
        <v>1405</v>
      </c>
      <c r="L114" s="3">
        <f t="shared" si="11"/>
        <v>13.86</v>
      </c>
      <c r="M114" s="83" t="s">
        <v>2555</v>
      </c>
      <c r="N114" s="3">
        <f t="shared" si="12"/>
        <v>38.564999999999998</v>
      </c>
      <c r="O114" s="88" t="s">
        <v>5936</v>
      </c>
      <c r="P114" s="21">
        <f t="shared" si="13"/>
        <v>2.0777290448343081E-3</v>
      </c>
      <c r="Q114" s="11">
        <f t="shared" si="14"/>
        <v>9.1328749223486077E-4</v>
      </c>
      <c r="R114" s="20">
        <f t="shared" si="15"/>
        <v>7.1236424394319133E-4</v>
      </c>
      <c r="S114" s="76" t="s">
        <v>109</v>
      </c>
    </row>
    <row r="115" spans="1:19" x14ac:dyDescent="0.3">
      <c r="A115" s="79">
        <v>887</v>
      </c>
      <c r="B115" s="75"/>
      <c r="C115" s="94" t="str">
        <f t="shared" si="8"/>
        <v/>
      </c>
      <c r="D115" t="str">
        <f t="shared" si="9"/>
        <v/>
      </c>
      <c r="I115" s="75"/>
      <c r="J115" t="str">
        <f t="shared" si="10"/>
        <v/>
      </c>
      <c r="K115" s="83" t="s">
        <v>2557</v>
      </c>
      <c r="L115" s="3">
        <f t="shared" si="11"/>
        <v>13.851000000000001</v>
      </c>
      <c r="M115" s="83" t="s">
        <v>2559</v>
      </c>
      <c r="N115" s="3">
        <f t="shared" si="12"/>
        <v>38.527499999999996</v>
      </c>
      <c r="O115" s="88" t="s">
        <v>5937</v>
      </c>
      <c r="P115" s="21">
        <f t="shared" si="13"/>
        <v>2.0789473684210526E-3</v>
      </c>
      <c r="Q115" s="11">
        <f t="shared" si="14"/>
        <v>9.13823019086177E-4</v>
      </c>
      <c r="R115" s="20">
        <f t="shared" si="15"/>
        <v>7.1278195488721802E-4</v>
      </c>
      <c r="S115" s="75"/>
    </row>
    <row r="116" spans="1:19" x14ac:dyDescent="0.3">
      <c r="A116" s="79">
        <v>886</v>
      </c>
      <c r="B116" s="76" t="s">
        <v>104</v>
      </c>
      <c r="C116" s="94">
        <f t="shared" si="8"/>
        <v>8.11</v>
      </c>
      <c r="D116">
        <f t="shared" si="9"/>
        <v>6.9399999999999995</v>
      </c>
      <c r="I116" s="75"/>
      <c r="J116" t="str">
        <f t="shared" si="10"/>
        <v/>
      </c>
      <c r="K116" s="83" t="s">
        <v>1399</v>
      </c>
      <c r="L116" s="3">
        <f t="shared" si="11"/>
        <v>13.832999999999998</v>
      </c>
      <c r="M116" s="83" t="s">
        <v>2561</v>
      </c>
      <c r="N116" s="3">
        <f t="shared" si="12"/>
        <v>38.482500000000002</v>
      </c>
      <c r="O116" s="88" t="s">
        <v>5938</v>
      </c>
      <c r="P116" s="21">
        <f t="shared" si="13"/>
        <v>2.0795565302144251E-3</v>
      </c>
      <c r="Q116" s="11">
        <f t="shared" si="14"/>
        <v>9.1409078251183527E-4</v>
      </c>
      <c r="R116" s="20">
        <f t="shared" si="15"/>
        <v>7.1299081035923158E-4</v>
      </c>
      <c r="S116" s="76" t="s">
        <v>104</v>
      </c>
    </row>
    <row r="117" spans="1:19" x14ac:dyDescent="0.3">
      <c r="A117" s="79">
        <v>885</v>
      </c>
      <c r="B117" s="75"/>
      <c r="C117" s="94" t="str">
        <f t="shared" si="8"/>
        <v/>
      </c>
      <c r="D117" t="str">
        <f t="shared" si="9"/>
        <v/>
      </c>
      <c r="I117" s="75"/>
      <c r="J117" t="str">
        <f t="shared" si="10"/>
        <v/>
      </c>
      <c r="K117" s="83" t="s">
        <v>1397</v>
      </c>
      <c r="L117" s="3">
        <f t="shared" si="11"/>
        <v>13.824</v>
      </c>
      <c r="M117" s="83" t="s">
        <v>2563</v>
      </c>
      <c r="N117" s="3">
        <f t="shared" si="12"/>
        <v>38.445</v>
      </c>
      <c r="O117" s="88" t="s">
        <v>5939</v>
      </c>
      <c r="P117" s="21">
        <f t="shared" si="13"/>
        <v>2.0801656920077971E-3</v>
      </c>
      <c r="Q117" s="11">
        <f t="shared" si="14"/>
        <v>9.1435854593749323E-4</v>
      </c>
      <c r="R117" s="20">
        <f t="shared" si="15"/>
        <v>7.131996658312446E-4</v>
      </c>
      <c r="S117" s="75"/>
    </row>
    <row r="118" spans="1:19" x14ac:dyDescent="0.3">
      <c r="A118" s="79">
        <v>884</v>
      </c>
      <c r="B118" s="75"/>
      <c r="C118" s="94" t="str">
        <f t="shared" si="8"/>
        <v/>
      </c>
      <c r="D118" t="str">
        <f t="shared" si="9"/>
        <v/>
      </c>
      <c r="I118" s="75"/>
      <c r="J118" t="str">
        <f t="shared" si="10"/>
        <v/>
      </c>
      <c r="K118" s="83" t="s">
        <v>1391</v>
      </c>
      <c r="L118" s="3">
        <f t="shared" si="11"/>
        <v>13.805999999999999</v>
      </c>
      <c r="M118" s="83" t="s">
        <v>2565</v>
      </c>
      <c r="N118" s="3">
        <f t="shared" si="12"/>
        <v>38.407499999999999</v>
      </c>
      <c r="O118" s="88" t="s">
        <v>5940</v>
      </c>
      <c r="P118" s="21">
        <f t="shared" si="13"/>
        <v>2.0813840155945421E-3</v>
      </c>
      <c r="Q118" s="11">
        <f t="shared" si="14"/>
        <v>9.1489407278880978E-4</v>
      </c>
      <c r="R118" s="20">
        <f t="shared" si="15"/>
        <v>7.1361737677527162E-4</v>
      </c>
      <c r="S118" s="75"/>
    </row>
    <row r="119" spans="1:19" x14ac:dyDescent="0.3">
      <c r="A119" s="79">
        <v>883</v>
      </c>
      <c r="B119" s="76" t="s">
        <v>101</v>
      </c>
      <c r="C119" s="94">
        <f t="shared" si="8"/>
        <v>8.1199999999999992</v>
      </c>
      <c r="D119">
        <f t="shared" si="9"/>
        <v>6.95</v>
      </c>
      <c r="I119" s="75"/>
      <c r="J119" t="str">
        <f t="shared" si="10"/>
        <v/>
      </c>
      <c r="K119" s="83" t="s">
        <v>1388</v>
      </c>
      <c r="L119" s="3">
        <f t="shared" si="11"/>
        <v>13.797000000000001</v>
      </c>
      <c r="M119" s="83" t="s">
        <v>2567</v>
      </c>
      <c r="N119" s="3">
        <f t="shared" si="12"/>
        <v>38.369999999999997</v>
      </c>
      <c r="O119" s="88" t="s">
        <v>5941</v>
      </c>
      <c r="P119" s="21">
        <f t="shared" si="13"/>
        <v>2.0826023391812866E-3</v>
      </c>
      <c r="Q119" s="11">
        <f t="shared" si="14"/>
        <v>9.1542959964012601E-4</v>
      </c>
      <c r="R119" s="20">
        <f t="shared" si="15"/>
        <v>7.1403508771929831E-4</v>
      </c>
      <c r="S119" s="76" t="s">
        <v>101</v>
      </c>
    </row>
    <row r="120" spans="1:19" x14ac:dyDescent="0.3">
      <c r="A120" s="79">
        <v>882</v>
      </c>
      <c r="B120" s="75"/>
      <c r="C120" s="94" t="str">
        <f t="shared" si="8"/>
        <v/>
      </c>
      <c r="D120" t="str">
        <f t="shared" si="9"/>
        <v/>
      </c>
      <c r="I120" s="75"/>
      <c r="J120" t="str">
        <f t="shared" si="10"/>
        <v/>
      </c>
      <c r="K120" s="83" t="s">
        <v>1383</v>
      </c>
      <c r="L120" s="3">
        <f t="shared" si="11"/>
        <v>13.779</v>
      </c>
      <c r="M120" s="83" t="s">
        <v>2568</v>
      </c>
      <c r="N120" s="3">
        <f t="shared" si="12"/>
        <v>38.332499999999996</v>
      </c>
      <c r="O120" s="88" t="s">
        <v>5942</v>
      </c>
      <c r="P120" s="21">
        <f t="shared" si="13"/>
        <v>2.0838206627680311E-3</v>
      </c>
      <c r="Q120" s="11">
        <f t="shared" si="14"/>
        <v>9.1596512649144224E-4</v>
      </c>
      <c r="R120" s="20">
        <f t="shared" si="15"/>
        <v>7.1445279866332501E-4</v>
      </c>
      <c r="S120" s="75"/>
    </row>
    <row r="121" spans="1:19" x14ac:dyDescent="0.3">
      <c r="A121" s="79">
        <v>881</v>
      </c>
      <c r="B121" s="75"/>
      <c r="C121" s="94" t="str">
        <f t="shared" si="8"/>
        <v/>
      </c>
      <c r="D121" t="str">
        <f t="shared" si="9"/>
        <v/>
      </c>
      <c r="I121" s="75"/>
      <c r="J121" t="str">
        <f t="shared" si="10"/>
        <v/>
      </c>
      <c r="K121" s="83" t="s">
        <v>1380</v>
      </c>
      <c r="L121" s="3">
        <f t="shared" si="11"/>
        <v>13.77</v>
      </c>
      <c r="M121" s="83" t="s">
        <v>2569</v>
      </c>
      <c r="N121" s="3">
        <f t="shared" si="12"/>
        <v>38.295000000000002</v>
      </c>
      <c r="O121" s="88" t="s">
        <v>5943</v>
      </c>
      <c r="P121" s="21">
        <f t="shared" si="13"/>
        <v>2.0850389863547761E-3</v>
      </c>
      <c r="Q121" s="11">
        <f t="shared" si="14"/>
        <v>9.165006533427588E-4</v>
      </c>
      <c r="R121" s="20">
        <f t="shared" si="15"/>
        <v>7.1487050960735181E-4</v>
      </c>
      <c r="S121" s="75"/>
    </row>
    <row r="122" spans="1:19" x14ac:dyDescent="0.3">
      <c r="A122" s="79">
        <v>880</v>
      </c>
      <c r="B122" s="75"/>
      <c r="C122" s="94" t="str">
        <f t="shared" si="8"/>
        <v/>
      </c>
      <c r="D122" t="str">
        <f t="shared" si="9"/>
        <v/>
      </c>
      <c r="I122" s="75"/>
      <c r="J122" t="str">
        <f t="shared" si="10"/>
        <v/>
      </c>
      <c r="K122" s="83" t="s">
        <v>1379</v>
      </c>
      <c r="L122" s="3">
        <f t="shared" si="11"/>
        <v>13.751999999999999</v>
      </c>
      <c r="M122" s="83" t="s">
        <v>2571</v>
      </c>
      <c r="N122" s="3">
        <f t="shared" si="12"/>
        <v>38.25</v>
      </c>
      <c r="O122" s="88" t="s">
        <v>5944</v>
      </c>
      <c r="P122" s="21">
        <f t="shared" si="13"/>
        <v>2.0862573099415206E-3</v>
      </c>
      <c r="Q122" s="11">
        <f t="shared" si="14"/>
        <v>9.1703618019407503E-4</v>
      </c>
      <c r="R122" s="20">
        <f t="shared" si="15"/>
        <v>7.152882205513785E-4</v>
      </c>
      <c r="S122" s="75"/>
    </row>
    <row r="123" spans="1:19" x14ac:dyDescent="0.3">
      <c r="A123" s="79">
        <v>879</v>
      </c>
      <c r="B123" s="75"/>
      <c r="C123" s="94" t="str">
        <f t="shared" si="8"/>
        <v/>
      </c>
      <c r="D123" t="str">
        <f t="shared" si="9"/>
        <v/>
      </c>
      <c r="I123" s="83" t="s">
        <v>764</v>
      </c>
      <c r="J123">
        <f t="shared" si="10"/>
        <v>1.2298</v>
      </c>
      <c r="K123" s="83" t="s">
        <v>1375</v>
      </c>
      <c r="L123" s="3">
        <f t="shared" si="11"/>
        <v>13.742999999999999</v>
      </c>
      <c r="M123" s="83" t="s">
        <v>2572</v>
      </c>
      <c r="N123" s="3">
        <f t="shared" si="12"/>
        <v>38.212500000000006</v>
      </c>
      <c r="O123" s="88" t="s">
        <v>5945</v>
      </c>
      <c r="P123" s="21">
        <f t="shared" si="13"/>
        <v>2.0874756335282651E-3</v>
      </c>
      <c r="Q123" s="11">
        <f t="shared" si="14"/>
        <v>9.1757170704539126E-4</v>
      </c>
      <c r="R123" s="20">
        <f t="shared" si="15"/>
        <v>7.1570593149540519E-4</v>
      </c>
      <c r="S123" s="75"/>
    </row>
    <row r="124" spans="1:19" x14ac:dyDescent="0.3">
      <c r="A124" s="79">
        <v>878</v>
      </c>
      <c r="B124" s="76" t="s">
        <v>97</v>
      </c>
      <c r="C124" s="94">
        <f t="shared" si="8"/>
        <v>8.129999999999999</v>
      </c>
      <c r="D124">
        <f t="shared" si="9"/>
        <v>6.96</v>
      </c>
      <c r="I124" s="75"/>
      <c r="J124" t="str">
        <f t="shared" si="10"/>
        <v/>
      </c>
      <c r="K124" s="83" t="s">
        <v>1370</v>
      </c>
      <c r="L124" s="3">
        <f t="shared" si="11"/>
        <v>13.725</v>
      </c>
      <c r="M124" s="83" t="s">
        <v>2574</v>
      </c>
      <c r="N124" s="3">
        <f t="shared" si="12"/>
        <v>38.174999999999997</v>
      </c>
      <c r="O124" s="88" t="s">
        <v>5946</v>
      </c>
      <c r="P124" s="21">
        <f t="shared" si="13"/>
        <v>2.0886939571150096E-3</v>
      </c>
      <c r="Q124" s="11">
        <f t="shared" si="14"/>
        <v>9.181072338967076E-4</v>
      </c>
      <c r="R124" s="20">
        <f t="shared" si="15"/>
        <v>7.1612364243943188E-4</v>
      </c>
      <c r="S124" s="76" t="s">
        <v>97</v>
      </c>
    </row>
    <row r="125" spans="1:19" x14ac:dyDescent="0.3">
      <c r="A125" s="79">
        <v>877</v>
      </c>
      <c r="B125" s="75"/>
      <c r="C125" s="94" t="str">
        <f t="shared" si="8"/>
        <v/>
      </c>
      <c r="D125" t="str">
        <f t="shared" si="9"/>
        <v/>
      </c>
      <c r="I125" s="75"/>
      <c r="J125" t="str">
        <f t="shared" si="10"/>
        <v/>
      </c>
      <c r="K125" s="83" t="s">
        <v>1368</v>
      </c>
      <c r="L125" s="3">
        <f t="shared" si="11"/>
        <v>13.716000000000001</v>
      </c>
      <c r="M125" s="83" t="s">
        <v>2577</v>
      </c>
      <c r="N125" s="3">
        <f t="shared" si="12"/>
        <v>38.137500000000003</v>
      </c>
      <c r="O125" s="88" t="s">
        <v>5947</v>
      </c>
      <c r="P125" s="21">
        <f t="shared" si="13"/>
        <v>2.0899122807017546E-3</v>
      </c>
      <c r="Q125" s="11">
        <f t="shared" si="14"/>
        <v>9.1864276074802404E-4</v>
      </c>
      <c r="R125" s="20">
        <f t="shared" si="15"/>
        <v>7.1654135338345879E-4</v>
      </c>
      <c r="S125" s="75"/>
    </row>
    <row r="126" spans="1:19" x14ac:dyDescent="0.3">
      <c r="A126" s="79">
        <v>876</v>
      </c>
      <c r="B126" s="75"/>
      <c r="C126" s="94" t="str">
        <f t="shared" si="8"/>
        <v/>
      </c>
      <c r="D126" t="str">
        <f t="shared" si="9"/>
        <v/>
      </c>
      <c r="I126" s="75"/>
      <c r="J126" t="str">
        <f t="shared" si="10"/>
        <v/>
      </c>
      <c r="K126" s="83" t="s">
        <v>1363</v>
      </c>
      <c r="L126" s="3">
        <f t="shared" si="11"/>
        <v>13.698</v>
      </c>
      <c r="M126" s="83" t="s">
        <v>2580</v>
      </c>
      <c r="N126" s="3">
        <f t="shared" si="12"/>
        <v>38.099999999999994</v>
      </c>
      <c r="O126" s="88" t="s">
        <v>5948</v>
      </c>
      <c r="P126" s="21">
        <f t="shared" si="13"/>
        <v>2.0911306042884991E-3</v>
      </c>
      <c r="Q126" s="11">
        <f t="shared" si="14"/>
        <v>9.1917828759934027E-4</v>
      </c>
      <c r="R126" s="20">
        <f t="shared" si="15"/>
        <v>7.1695906432748548E-4</v>
      </c>
      <c r="S126" s="75"/>
    </row>
    <row r="127" spans="1:19" x14ac:dyDescent="0.3">
      <c r="A127" s="79">
        <v>875</v>
      </c>
      <c r="B127" s="76" t="s">
        <v>93</v>
      </c>
      <c r="C127" s="94">
        <f t="shared" si="8"/>
        <v>8.15</v>
      </c>
      <c r="D127">
        <f t="shared" si="9"/>
        <v>6.97</v>
      </c>
      <c r="I127" s="75"/>
      <c r="J127" t="str">
        <f t="shared" si="10"/>
        <v/>
      </c>
      <c r="K127" s="83" t="s">
        <v>1359</v>
      </c>
      <c r="L127" s="3">
        <f t="shared" si="11"/>
        <v>13.689</v>
      </c>
      <c r="M127" s="83" t="s">
        <v>2582</v>
      </c>
      <c r="N127" s="3">
        <f t="shared" si="12"/>
        <v>38.0625</v>
      </c>
      <c r="O127" s="88" t="s">
        <v>5949</v>
      </c>
      <c r="P127" s="21">
        <f t="shared" si="13"/>
        <v>2.0923489278752436E-3</v>
      </c>
      <c r="Q127" s="11">
        <f t="shared" si="14"/>
        <v>9.1971381445065661E-4</v>
      </c>
      <c r="R127" s="20">
        <f t="shared" si="15"/>
        <v>7.1737677527151206E-4</v>
      </c>
      <c r="S127" s="76" t="s">
        <v>93</v>
      </c>
    </row>
    <row r="128" spans="1:19" x14ac:dyDescent="0.3">
      <c r="A128" s="79">
        <v>874</v>
      </c>
      <c r="B128" s="75"/>
      <c r="C128" s="94" t="str">
        <f t="shared" si="8"/>
        <v/>
      </c>
      <c r="D128" t="str">
        <f t="shared" si="9"/>
        <v/>
      </c>
      <c r="I128" s="75"/>
      <c r="J128" t="str">
        <f t="shared" si="10"/>
        <v/>
      </c>
      <c r="K128" s="83" t="s">
        <v>2583</v>
      </c>
      <c r="L128" s="3">
        <f t="shared" si="11"/>
        <v>13.670999999999999</v>
      </c>
      <c r="M128" s="83" t="s">
        <v>2585</v>
      </c>
      <c r="N128" s="3">
        <f t="shared" si="12"/>
        <v>38.025000000000006</v>
      </c>
      <c r="O128" s="88" t="s">
        <v>5950</v>
      </c>
      <c r="P128" s="21">
        <f t="shared" si="13"/>
        <v>2.0929580896686156E-3</v>
      </c>
      <c r="Q128" s="11">
        <f t="shared" si="14"/>
        <v>9.1998157787631456E-4</v>
      </c>
      <c r="R128" s="20">
        <f t="shared" si="15"/>
        <v>7.175856307435253E-4</v>
      </c>
      <c r="S128" s="75"/>
    </row>
    <row r="129" spans="1:19" x14ac:dyDescent="0.3">
      <c r="A129" s="79">
        <v>873</v>
      </c>
      <c r="B129" s="76" t="s">
        <v>89</v>
      </c>
      <c r="C129" s="94">
        <f t="shared" si="8"/>
        <v>8.16</v>
      </c>
      <c r="D129">
        <f t="shared" si="9"/>
        <v>6.9799999999999995</v>
      </c>
      <c r="I129" s="75"/>
      <c r="J129" t="str">
        <f t="shared" si="10"/>
        <v/>
      </c>
      <c r="K129" s="83" t="s">
        <v>1354</v>
      </c>
      <c r="L129" s="3">
        <f t="shared" si="11"/>
        <v>13.661999999999999</v>
      </c>
      <c r="M129" s="83" t="s">
        <v>2588</v>
      </c>
      <c r="N129" s="3">
        <f t="shared" si="12"/>
        <v>37.980000000000004</v>
      </c>
      <c r="O129" s="88" t="s">
        <v>5951</v>
      </c>
      <c r="P129" s="21">
        <f t="shared" si="13"/>
        <v>2.0935672514619881E-3</v>
      </c>
      <c r="Q129" s="11">
        <f t="shared" si="14"/>
        <v>9.2024934130197284E-4</v>
      </c>
      <c r="R129" s="20">
        <f t="shared" si="15"/>
        <v>7.1779448621553876E-4</v>
      </c>
      <c r="S129" s="76" t="s">
        <v>89</v>
      </c>
    </row>
    <row r="130" spans="1:19" x14ac:dyDescent="0.3">
      <c r="A130" s="79">
        <v>872</v>
      </c>
      <c r="B130" s="75"/>
      <c r="C130" s="94" t="str">
        <f t="shared" si="8"/>
        <v/>
      </c>
      <c r="D130" t="str">
        <f t="shared" si="9"/>
        <v/>
      </c>
      <c r="I130" s="75"/>
      <c r="J130" t="str">
        <f t="shared" si="10"/>
        <v/>
      </c>
      <c r="K130" s="83" t="s">
        <v>1349</v>
      </c>
      <c r="L130" s="3">
        <f t="shared" si="11"/>
        <v>13.644</v>
      </c>
      <c r="M130" s="83" t="s">
        <v>2591</v>
      </c>
      <c r="N130" s="3">
        <f t="shared" si="12"/>
        <v>37.942500000000003</v>
      </c>
      <c r="O130" s="88" t="s">
        <v>5952</v>
      </c>
      <c r="P130" s="21">
        <f t="shared" si="13"/>
        <v>2.0947855750487335E-3</v>
      </c>
      <c r="Q130" s="11">
        <f t="shared" si="14"/>
        <v>9.207848681532895E-4</v>
      </c>
      <c r="R130" s="20">
        <f t="shared" si="15"/>
        <v>7.1821219715956588E-4</v>
      </c>
      <c r="S130" s="75"/>
    </row>
    <row r="131" spans="1:19" x14ac:dyDescent="0.3">
      <c r="A131" s="79">
        <v>871</v>
      </c>
      <c r="B131" s="75"/>
      <c r="C131" s="94" t="str">
        <f t="shared" ref="C131:C194" si="16">IF(B131="","",ROUNDUP(B131/0.925,2))</f>
        <v/>
      </c>
      <c r="D131" t="str">
        <f t="shared" ref="D131:D194" si="17">IF(B131="","",ROUNDUP(B131*0.925,2))</f>
        <v/>
      </c>
      <c r="I131" s="75"/>
      <c r="J131" t="str">
        <f t="shared" ref="J131:J194" si="18">IF(I131="","",I131-I131*0.285)</f>
        <v/>
      </c>
      <c r="K131" s="83" t="s">
        <v>1347</v>
      </c>
      <c r="L131" s="3">
        <f t="shared" ref="L131:L194" si="19">IF(K131="","",K131-K131*0.1)</f>
        <v>13.635</v>
      </c>
      <c r="M131" s="83" t="s">
        <v>2593</v>
      </c>
      <c r="N131" s="3">
        <f t="shared" ref="N131:N194" si="20">IF(M131="","",M131-M131*0.25)</f>
        <v>37.905000000000001</v>
      </c>
      <c r="O131" s="88" t="s">
        <v>5953</v>
      </c>
      <c r="P131" s="21">
        <f t="shared" ref="P131:P194" si="21">O131/0.95</f>
        <v>2.0960038986354776E-3</v>
      </c>
      <c r="Q131" s="11">
        <f t="shared" ref="Q131:Q194" si="22">P131/2.275</f>
        <v>9.2132039500460552E-4</v>
      </c>
      <c r="R131" s="20">
        <f t="shared" ref="R131:R194" si="23">(Q131/5)*3.9</f>
        <v>7.1862990810359225E-4</v>
      </c>
      <c r="S131" s="75"/>
    </row>
    <row r="132" spans="1:19" x14ac:dyDescent="0.3">
      <c r="A132" s="79">
        <v>870</v>
      </c>
      <c r="B132" s="75"/>
      <c r="C132" s="94" t="str">
        <f t="shared" si="16"/>
        <v/>
      </c>
      <c r="D132" t="str">
        <f t="shared" si="17"/>
        <v/>
      </c>
      <c r="I132" s="75"/>
      <c r="J132" t="str">
        <f t="shared" si="18"/>
        <v/>
      </c>
      <c r="K132" s="83" t="s">
        <v>1341</v>
      </c>
      <c r="L132" s="3">
        <f t="shared" si="19"/>
        <v>13.617000000000001</v>
      </c>
      <c r="M132" s="83" t="s">
        <v>2596</v>
      </c>
      <c r="N132" s="3">
        <f t="shared" si="20"/>
        <v>37.8675</v>
      </c>
      <c r="O132" s="88" t="s">
        <v>5954</v>
      </c>
      <c r="P132" s="21">
        <f t="shared" si="21"/>
        <v>2.0972222222222221E-3</v>
      </c>
      <c r="Q132" s="11">
        <f t="shared" si="22"/>
        <v>9.2185592185592186E-4</v>
      </c>
      <c r="R132" s="20">
        <f t="shared" si="23"/>
        <v>7.1904761904761905E-4</v>
      </c>
      <c r="S132" s="75"/>
    </row>
    <row r="133" spans="1:19" x14ac:dyDescent="0.3">
      <c r="A133" s="79">
        <v>869</v>
      </c>
      <c r="B133" s="76" t="s">
        <v>85</v>
      </c>
      <c r="C133" s="94">
        <f t="shared" si="16"/>
        <v>8.17</v>
      </c>
      <c r="D133">
        <f t="shared" si="17"/>
        <v>6.99</v>
      </c>
      <c r="I133" s="75"/>
      <c r="J133" t="str">
        <f t="shared" si="18"/>
        <v/>
      </c>
      <c r="K133" s="83" t="s">
        <v>1339</v>
      </c>
      <c r="L133" s="3">
        <f t="shared" si="19"/>
        <v>13.607999999999999</v>
      </c>
      <c r="M133" s="83" t="s">
        <v>2599</v>
      </c>
      <c r="N133" s="3">
        <f t="shared" si="20"/>
        <v>37.83</v>
      </c>
      <c r="O133" s="88" t="s">
        <v>5955</v>
      </c>
      <c r="P133" s="21">
        <f t="shared" si="21"/>
        <v>2.0984405458089671E-3</v>
      </c>
      <c r="Q133" s="11">
        <f t="shared" si="22"/>
        <v>9.223914487072383E-4</v>
      </c>
      <c r="R133" s="20">
        <f t="shared" si="23"/>
        <v>7.1946532999164585E-4</v>
      </c>
      <c r="S133" s="76" t="s">
        <v>85</v>
      </c>
    </row>
    <row r="134" spans="1:19" x14ac:dyDescent="0.3">
      <c r="A134" s="79">
        <v>868</v>
      </c>
      <c r="B134" s="75"/>
      <c r="C134" s="94" t="str">
        <f t="shared" si="16"/>
        <v/>
      </c>
      <c r="D134" t="str">
        <f t="shared" si="17"/>
        <v/>
      </c>
      <c r="I134" s="75"/>
      <c r="J134" t="str">
        <f t="shared" si="18"/>
        <v/>
      </c>
      <c r="K134" s="83" t="s">
        <v>1333</v>
      </c>
      <c r="L134" s="3">
        <f t="shared" si="19"/>
        <v>13.59</v>
      </c>
      <c r="M134" s="83" t="s">
        <v>2602</v>
      </c>
      <c r="N134" s="3">
        <f t="shared" si="20"/>
        <v>37.792500000000004</v>
      </c>
      <c r="O134" s="88" t="s">
        <v>5956</v>
      </c>
      <c r="P134" s="21">
        <f t="shared" si="21"/>
        <v>2.099658869395712E-3</v>
      </c>
      <c r="Q134" s="11">
        <f t="shared" si="22"/>
        <v>9.2292697555855475E-4</v>
      </c>
      <c r="R134" s="20">
        <f t="shared" si="23"/>
        <v>7.1988304093567265E-4</v>
      </c>
      <c r="S134" s="75"/>
    </row>
    <row r="135" spans="1:19" x14ac:dyDescent="0.3">
      <c r="A135" s="79">
        <v>867</v>
      </c>
      <c r="B135" s="75"/>
      <c r="C135" s="94" t="str">
        <f t="shared" si="16"/>
        <v/>
      </c>
      <c r="D135" t="str">
        <f t="shared" si="17"/>
        <v/>
      </c>
      <c r="I135" s="83" t="s">
        <v>780</v>
      </c>
      <c r="J135">
        <f t="shared" si="18"/>
        <v>1.22265</v>
      </c>
      <c r="K135" s="83" t="s">
        <v>2603</v>
      </c>
      <c r="L135" s="3">
        <f t="shared" si="19"/>
        <v>13.581</v>
      </c>
      <c r="M135" s="83" t="s">
        <v>2605</v>
      </c>
      <c r="N135" s="3">
        <f t="shared" si="20"/>
        <v>37.747500000000002</v>
      </c>
      <c r="O135" s="88" t="s">
        <v>5957</v>
      </c>
      <c r="P135" s="21">
        <f t="shared" si="21"/>
        <v>2.1008771929824561E-3</v>
      </c>
      <c r="Q135" s="11">
        <f t="shared" si="22"/>
        <v>9.2346250240987087E-4</v>
      </c>
      <c r="R135" s="20">
        <f t="shared" si="23"/>
        <v>7.2030075187969923E-4</v>
      </c>
      <c r="S135" s="75"/>
    </row>
    <row r="136" spans="1:19" x14ac:dyDescent="0.3">
      <c r="A136" s="79">
        <v>866</v>
      </c>
      <c r="B136" s="76" t="s">
        <v>81</v>
      </c>
      <c r="C136" s="94">
        <f t="shared" si="16"/>
        <v>8.18</v>
      </c>
      <c r="D136">
        <f t="shared" si="17"/>
        <v>7</v>
      </c>
      <c r="I136" s="75"/>
      <c r="J136" t="str">
        <f t="shared" si="18"/>
        <v/>
      </c>
      <c r="K136" s="83" t="s">
        <v>1328</v>
      </c>
      <c r="L136" s="3">
        <f t="shared" si="19"/>
        <v>13.563000000000001</v>
      </c>
      <c r="M136" s="83" t="s">
        <v>2608</v>
      </c>
      <c r="N136" s="3">
        <f t="shared" si="20"/>
        <v>37.71</v>
      </c>
      <c r="O136" s="88" t="s">
        <v>5958</v>
      </c>
      <c r="P136" s="21">
        <f t="shared" si="21"/>
        <v>2.1020955165692006E-3</v>
      </c>
      <c r="Q136" s="11">
        <f t="shared" si="22"/>
        <v>9.239980292611871E-4</v>
      </c>
      <c r="R136" s="20">
        <f t="shared" si="23"/>
        <v>7.2071846282372592E-4</v>
      </c>
      <c r="S136" s="76" t="s">
        <v>81</v>
      </c>
    </row>
    <row r="137" spans="1:19" x14ac:dyDescent="0.3">
      <c r="A137" s="79">
        <v>865</v>
      </c>
      <c r="B137" s="75"/>
      <c r="C137" s="94" t="str">
        <f t="shared" si="16"/>
        <v/>
      </c>
      <c r="D137" t="str">
        <f t="shared" si="17"/>
        <v/>
      </c>
      <c r="I137" s="75"/>
      <c r="J137" t="str">
        <f t="shared" si="18"/>
        <v/>
      </c>
      <c r="K137" s="83" t="s">
        <v>1326</v>
      </c>
      <c r="L137" s="3">
        <f t="shared" si="19"/>
        <v>13.554</v>
      </c>
      <c r="M137" s="83" t="s">
        <v>2611</v>
      </c>
      <c r="N137" s="3">
        <f t="shared" si="20"/>
        <v>37.672499999999999</v>
      </c>
      <c r="O137" s="88" t="s">
        <v>5959</v>
      </c>
      <c r="P137" s="21">
        <f t="shared" si="21"/>
        <v>2.1033138401559456E-3</v>
      </c>
      <c r="Q137" s="11">
        <f t="shared" si="22"/>
        <v>9.2453355611250355E-4</v>
      </c>
      <c r="R137" s="20">
        <f t="shared" si="23"/>
        <v>7.2113617376775273E-4</v>
      </c>
      <c r="S137" s="75"/>
    </row>
    <row r="138" spans="1:19" x14ac:dyDescent="0.3">
      <c r="A138" s="79">
        <v>864</v>
      </c>
      <c r="B138" s="76" t="s">
        <v>78</v>
      </c>
      <c r="C138" s="94">
        <f t="shared" si="16"/>
        <v>8.19</v>
      </c>
      <c r="D138">
        <f t="shared" si="17"/>
        <v>7.01</v>
      </c>
      <c r="I138" s="75"/>
      <c r="J138" t="str">
        <f t="shared" si="18"/>
        <v/>
      </c>
      <c r="K138" s="83" t="s">
        <v>1321</v>
      </c>
      <c r="L138" s="3">
        <f t="shared" si="19"/>
        <v>13.536</v>
      </c>
      <c r="M138" s="83" t="s">
        <v>2614</v>
      </c>
      <c r="N138" s="3">
        <f t="shared" si="20"/>
        <v>37.634999999999998</v>
      </c>
      <c r="O138" s="88" t="s">
        <v>5960</v>
      </c>
      <c r="P138" s="21">
        <f t="shared" si="21"/>
        <v>2.1045321637426905E-3</v>
      </c>
      <c r="Q138" s="11">
        <f t="shared" si="22"/>
        <v>9.2506908296381999E-4</v>
      </c>
      <c r="R138" s="20">
        <f t="shared" si="23"/>
        <v>7.2155388471177953E-4</v>
      </c>
      <c r="S138" s="76" t="s">
        <v>78</v>
      </c>
    </row>
    <row r="139" spans="1:19" x14ac:dyDescent="0.3">
      <c r="A139" s="79">
        <v>863</v>
      </c>
      <c r="B139" s="75"/>
      <c r="C139" s="94" t="str">
        <f t="shared" si="16"/>
        <v/>
      </c>
      <c r="D139" t="str">
        <f t="shared" si="17"/>
        <v/>
      </c>
      <c r="I139" s="75"/>
      <c r="J139" t="str">
        <f t="shared" si="18"/>
        <v/>
      </c>
      <c r="K139" s="83" t="s">
        <v>1318</v>
      </c>
      <c r="L139" s="3">
        <f t="shared" si="19"/>
        <v>13.526999999999999</v>
      </c>
      <c r="M139" s="83" t="s">
        <v>2616</v>
      </c>
      <c r="N139" s="3">
        <f t="shared" si="20"/>
        <v>37.597500000000004</v>
      </c>
      <c r="O139" s="88" t="s">
        <v>5961</v>
      </c>
      <c r="P139" s="21">
        <f t="shared" si="21"/>
        <v>2.105750487329435E-3</v>
      </c>
      <c r="Q139" s="11">
        <f t="shared" si="22"/>
        <v>9.2560460981513633E-4</v>
      </c>
      <c r="R139" s="20">
        <f t="shared" si="23"/>
        <v>7.2197159565580633E-4</v>
      </c>
      <c r="S139" s="75"/>
    </row>
    <row r="140" spans="1:19" x14ac:dyDescent="0.3">
      <c r="A140" s="79">
        <v>862</v>
      </c>
      <c r="B140" s="75"/>
      <c r="C140" s="94" t="str">
        <f t="shared" si="16"/>
        <v/>
      </c>
      <c r="D140" t="str">
        <f t="shared" si="17"/>
        <v/>
      </c>
      <c r="I140" s="75"/>
      <c r="J140" t="str">
        <f t="shared" si="18"/>
        <v/>
      </c>
      <c r="K140" s="83" t="s">
        <v>1313</v>
      </c>
      <c r="L140" s="3">
        <f t="shared" si="19"/>
        <v>13.509</v>
      </c>
      <c r="M140" s="83" t="s">
        <v>2618</v>
      </c>
      <c r="N140" s="3">
        <f t="shared" si="20"/>
        <v>37.56</v>
      </c>
      <c r="O140" s="88" t="s">
        <v>5962</v>
      </c>
      <c r="P140" s="21">
        <f t="shared" si="21"/>
        <v>2.1069688109161791E-3</v>
      </c>
      <c r="Q140" s="11">
        <f t="shared" si="22"/>
        <v>9.2614013666645234E-4</v>
      </c>
      <c r="R140" s="20">
        <f t="shared" si="23"/>
        <v>7.223893065998328E-4</v>
      </c>
      <c r="S140" s="75"/>
    </row>
    <row r="141" spans="1:19" x14ac:dyDescent="0.3">
      <c r="A141" s="79">
        <v>861</v>
      </c>
      <c r="B141" s="75"/>
      <c r="C141" s="94" t="str">
        <f t="shared" si="16"/>
        <v/>
      </c>
      <c r="D141" t="str">
        <f t="shared" si="17"/>
        <v/>
      </c>
      <c r="I141" s="75"/>
      <c r="J141" t="str">
        <f t="shared" si="18"/>
        <v/>
      </c>
      <c r="K141" s="83" t="s">
        <v>1311</v>
      </c>
      <c r="L141" s="3">
        <f t="shared" si="19"/>
        <v>13.5</v>
      </c>
      <c r="M141" s="83" t="s">
        <v>2621</v>
      </c>
      <c r="N141" s="3">
        <f t="shared" si="20"/>
        <v>37.515000000000001</v>
      </c>
      <c r="O141" s="88" t="s">
        <v>5963</v>
      </c>
      <c r="P141" s="21">
        <f t="shared" si="21"/>
        <v>2.107577972709552E-3</v>
      </c>
      <c r="Q141" s="11">
        <f t="shared" si="22"/>
        <v>9.2640790009211084E-4</v>
      </c>
      <c r="R141" s="20">
        <f t="shared" si="23"/>
        <v>7.2259816207184636E-4</v>
      </c>
      <c r="S141" s="75"/>
    </row>
    <row r="142" spans="1:19" x14ac:dyDescent="0.3">
      <c r="A142" s="79">
        <v>860</v>
      </c>
      <c r="B142" s="76" t="s">
        <v>72</v>
      </c>
      <c r="C142" s="94">
        <f t="shared" si="16"/>
        <v>8.1999999999999993</v>
      </c>
      <c r="D142">
        <f t="shared" si="17"/>
        <v>7.02</v>
      </c>
      <c r="I142" s="75"/>
      <c r="J142" t="str">
        <f t="shared" si="18"/>
        <v/>
      </c>
      <c r="K142" s="83" t="s">
        <v>1308</v>
      </c>
      <c r="L142" s="3">
        <f t="shared" si="19"/>
        <v>13.481999999999999</v>
      </c>
      <c r="M142" s="83" t="s">
        <v>2624</v>
      </c>
      <c r="N142" s="3">
        <f t="shared" si="20"/>
        <v>37.477499999999999</v>
      </c>
      <c r="O142" s="88" t="s">
        <v>5964</v>
      </c>
      <c r="P142" s="21">
        <f t="shared" si="21"/>
        <v>2.1081871345029241E-3</v>
      </c>
      <c r="Q142" s="11">
        <f t="shared" si="22"/>
        <v>9.266756635177689E-4</v>
      </c>
      <c r="R142" s="20">
        <f t="shared" si="23"/>
        <v>7.2280701754385971E-4</v>
      </c>
      <c r="S142" s="76" t="s">
        <v>72</v>
      </c>
    </row>
    <row r="143" spans="1:19" x14ac:dyDescent="0.3">
      <c r="A143" s="79">
        <v>859</v>
      </c>
      <c r="B143" s="75"/>
      <c r="C143" s="94" t="str">
        <f t="shared" si="16"/>
        <v/>
      </c>
      <c r="D143" t="str">
        <f t="shared" si="17"/>
        <v/>
      </c>
      <c r="I143" s="75"/>
      <c r="J143" t="str">
        <f t="shared" si="18"/>
        <v/>
      </c>
      <c r="K143" s="83" t="s">
        <v>1304</v>
      </c>
      <c r="L143" s="3">
        <f t="shared" si="19"/>
        <v>13.473000000000001</v>
      </c>
      <c r="M143" s="83" t="s">
        <v>2626</v>
      </c>
      <c r="N143" s="3">
        <f t="shared" si="20"/>
        <v>37.44</v>
      </c>
      <c r="O143" s="88" t="s">
        <v>5965</v>
      </c>
      <c r="P143" s="21">
        <f t="shared" si="21"/>
        <v>2.109405458089669E-3</v>
      </c>
      <c r="Q143" s="11">
        <f t="shared" si="22"/>
        <v>9.2721119036908535E-4</v>
      </c>
      <c r="R143" s="20">
        <f t="shared" si="23"/>
        <v>7.2322472848788662E-4</v>
      </c>
      <c r="S143" s="75"/>
    </row>
    <row r="144" spans="1:19" x14ac:dyDescent="0.3">
      <c r="A144" s="79">
        <v>858</v>
      </c>
      <c r="B144" s="75"/>
      <c r="C144" s="94" t="str">
        <f t="shared" si="16"/>
        <v/>
      </c>
      <c r="D144" t="str">
        <f t="shared" si="17"/>
        <v/>
      </c>
      <c r="I144" s="75"/>
      <c r="J144" t="str">
        <f t="shared" si="18"/>
        <v/>
      </c>
      <c r="K144" s="83" t="s">
        <v>1299</v>
      </c>
      <c r="L144" s="3">
        <f t="shared" si="19"/>
        <v>13.454999999999998</v>
      </c>
      <c r="M144" s="83" t="s">
        <v>2629</v>
      </c>
      <c r="N144" s="3">
        <f t="shared" si="20"/>
        <v>37.402499999999996</v>
      </c>
      <c r="O144" s="88" t="s">
        <v>5966</v>
      </c>
      <c r="P144" s="21">
        <f t="shared" si="21"/>
        <v>2.1106237816764135E-3</v>
      </c>
      <c r="Q144" s="11">
        <f t="shared" si="22"/>
        <v>9.2774671722040158E-4</v>
      </c>
      <c r="R144" s="20">
        <f t="shared" si="23"/>
        <v>7.236424394319132E-4</v>
      </c>
      <c r="S144" s="75"/>
    </row>
    <row r="145" spans="1:19" x14ac:dyDescent="0.3">
      <c r="A145" s="79">
        <v>857</v>
      </c>
      <c r="B145" s="76" t="s">
        <v>69</v>
      </c>
      <c r="C145" s="94">
        <f t="shared" si="16"/>
        <v>8.2099999999999991</v>
      </c>
      <c r="D145">
        <f t="shared" si="17"/>
        <v>7.0299999999999994</v>
      </c>
      <c r="I145" s="75"/>
      <c r="J145" t="str">
        <f t="shared" si="18"/>
        <v/>
      </c>
      <c r="K145" s="83" t="s">
        <v>1298</v>
      </c>
      <c r="L145" s="3">
        <f t="shared" si="19"/>
        <v>13.446</v>
      </c>
      <c r="M145" s="83" t="s">
        <v>2632</v>
      </c>
      <c r="N145" s="3">
        <f t="shared" si="20"/>
        <v>37.365000000000002</v>
      </c>
      <c r="O145" s="88" t="s">
        <v>5967</v>
      </c>
      <c r="P145" s="21">
        <f t="shared" si="21"/>
        <v>2.1118421052631581E-3</v>
      </c>
      <c r="Q145" s="11">
        <f t="shared" si="22"/>
        <v>9.2828224407171791E-4</v>
      </c>
      <c r="R145" s="20">
        <f t="shared" si="23"/>
        <v>7.2406015037593989E-4</v>
      </c>
      <c r="S145" s="76" t="s">
        <v>69</v>
      </c>
    </row>
    <row r="146" spans="1:19" x14ac:dyDescent="0.3">
      <c r="A146" s="79">
        <v>856</v>
      </c>
      <c r="B146" s="75"/>
      <c r="C146" s="94" t="str">
        <f t="shared" si="16"/>
        <v/>
      </c>
      <c r="D146" t="str">
        <f t="shared" si="17"/>
        <v/>
      </c>
      <c r="I146" s="75"/>
      <c r="J146" t="str">
        <f t="shared" si="18"/>
        <v/>
      </c>
      <c r="K146" s="83" t="s">
        <v>1293</v>
      </c>
      <c r="L146" s="3">
        <f t="shared" si="19"/>
        <v>13.428000000000001</v>
      </c>
      <c r="M146" s="83" t="s">
        <v>2635</v>
      </c>
      <c r="N146" s="3">
        <f t="shared" si="20"/>
        <v>37.327500000000001</v>
      </c>
      <c r="O146" s="88" t="s">
        <v>5968</v>
      </c>
      <c r="P146" s="21">
        <f t="shared" si="21"/>
        <v>2.1130604288499026E-3</v>
      </c>
      <c r="Q146" s="11">
        <f t="shared" si="22"/>
        <v>9.2881777092303414E-4</v>
      </c>
      <c r="R146" s="20">
        <f t="shared" si="23"/>
        <v>7.2447786131996659E-4</v>
      </c>
      <c r="S146" s="75"/>
    </row>
    <row r="147" spans="1:19" x14ac:dyDescent="0.3">
      <c r="A147" s="79">
        <v>855</v>
      </c>
      <c r="B147" s="76" t="s">
        <v>65</v>
      </c>
      <c r="C147" s="94">
        <f t="shared" si="16"/>
        <v>8.2200000000000006</v>
      </c>
      <c r="D147">
        <f t="shared" si="17"/>
        <v>7.03</v>
      </c>
      <c r="I147" s="83" t="s">
        <v>797</v>
      </c>
      <c r="J147">
        <f t="shared" si="18"/>
        <v>1.2155</v>
      </c>
      <c r="K147" s="83" t="s">
        <v>1290</v>
      </c>
      <c r="L147" s="3">
        <f t="shared" si="19"/>
        <v>13.419</v>
      </c>
      <c r="M147" s="83" t="s">
        <v>2637</v>
      </c>
      <c r="N147" s="3">
        <f t="shared" si="20"/>
        <v>37.282499999999999</v>
      </c>
      <c r="O147" s="88" t="s">
        <v>5969</v>
      </c>
      <c r="P147" s="21">
        <f t="shared" si="21"/>
        <v>2.1142787524366471E-3</v>
      </c>
      <c r="Q147" s="11">
        <f t="shared" si="22"/>
        <v>9.2935329777435037E-4</v>
      </c>
      <c r="R147" s="20">
        <f t="shared" si="23"/>
        <v>7.2489557226399328E-4</v>
      </c>
      <c r="S147" s="76" t="s">
        <v>65</v>
      </c>
    </row>
    <row r="148" spans="1:19" x14ac:dyDescent="0.3">
      <c r="A148" s="79">
        <v>854</v>
      </c>
      <c r="B148" s="75"/>
      <c r="C148" s="94" t="str">
        <f t="shared" si="16"/>
        <v/>
      </c>
      <c r="D148" t="str">
        <f t="shared" si="17"/>
        <v/>
      </c>
      <c r="I148" s="75"/>
      <c r="J148" t="str">
        <f t="shared" si="18"/>
        <v/>
      </c>
      <c r="K148" s="83" t="s">
        <v>2638</v>
      </c>
      <c r="L148" s="3">
        <f t="shared" si="19"/>
        <v>13.401</v>
      </c>
      <c r="M148" s="83" t="s">
        <v>2640</v>
      </c>
      <c r="N148" s="3">
        <f t="shared" si="20"/>
        <v>37.244999999999997</v>
      </c>
      <c r="O148" s="88" t="s">
        <v>5970</v>
      </c>
      <c r="P148" s="21">
        <f t="shared" si="21"/>
        <v>2.115497076023392E-3</v>
      </c>
      <c r="Q148" s="11">
        <f t="shared" si="22"/>
        <v>9.2988882462566682E-4</v>
      </c>
      <c r="R148" s="20">
        <f t="shared" si="23"/>
        <v>7.2531328320802008E-4</v>
      </c>
      <c r="S148" s="75"/>
    </row>
    <row r="149" spans="1:19" x14ac:dyDescent="0.3">
      <c r="A149" s="79">
        <v>853</v>
      </c>
      <c r="B149" s="75"/>
      <c r="C149" s="94" t="str">
        <f t="shared" si="16"/>
        <v/>
      </c>
      <c r="D149" t="str">
        <f t="shared" si="17"/>
        <v/>
      </c>
      <c r="I149" s="75"/>
      <c r="J149" t="str">
        <f t="shared" si="18"/>
        <v/>
      </c>
      <c r="K149" s="83" t="s">
        <v>1284</v>
      </c>
      <c r="L149" s="3">
        <f t="shared" si="19"/>
        <v>13.392000000000001</v>
      </c>
      <c r="M149" s="83" t="s">
        <v>2643</v>
      </c>
      <c r="N149" s="3">
        <f t="shared" si="20"/>
        <v>37.207499999999996</v>
      </c>
      <c r="O149" s="88" t="s">
        <v>5971</v>
      </c>
      <c r="P149" s="21">
        <f t="shared" si="21"/>
        <v>2.1167153996101361E-3</v>
      </c>
      <c r="Q149" s="11">
        <f t="shared" si="22"/>
        <v>9.3042435147698294E-4</v>
      </c>
      <c r="R149" s="20">
        <f t="shared" si="23"/>
        <v>7.2573099415204666E-4</v>
      </c>
      <c r="S149" s="75"/>
    </row>
    <row r="150" spans="1:19" x14ac:dyDescent="0.3">
      <c r="A150" s="79">
        <v>852</v>
      </c>
      <c r="B150" s="75"/>
      <c r="C150" s="94" t="str">
        <f t="shared" si="16"/>
        <v/>
      </c>
      <c r="D150" t="str">
        <f t="shared" si="17"/>
        <v/>
      </c>
      <c r="I150" s="75"/>
      <c r="J150" t="str">
        <f t="shared" si="18"/>
        <v/>
      </c>
      <c r="K150" s="83" t="s">
        <v>1279</v>
      </c>
      <c r="L150" s="3">
        <f t="shared" si="19"/>
        <v>13.373999999999999</v>
      </c>
      <c r="M150" s="83" t="s">
        <v>2645</v>
      </c>
      <c r="N150" s="3">
        <f t="shared" si="20"/>
        <v>37.17</v>
      </c>
      <c r="O150" s="88" t="s">
        <v>5972</v>
      </c>
      <c r="P150" s="21">
        <f t="shared" si="21"/>
        <v>2.1179337231968815E-3</v>
      </c>
      <c r="Q150" s="11">
        <f t="shared" si="22"/>
        <v>9.3095987832829961E-4</v>
      </c>
      <c r="R150" s="20">
        <f t="shared" si="23"/>
        <v>7.2614870509607368E-4</v>
      </c>
      <c r="S150" s="75"/>
    </row>
    <row r="151" spans="1:19" x14ac:dyDescent="0.3">
      <c r="A151" s="79">
        <v>851</v>
      </c>
      <c r="B151" s="75"/>
      <c r="C151" s="94" t="str">
        <f t="shared" si="16"/>
        <v/>
      </c>
      <c r="D151" t="str">
        <f t="shared" si="17"/>
        <v/>
      </c>
      <c r="I151" s="75"/>
      <c r="J151" t="str">
        <f t="shared" si="18"/>
        <v/>
      </c>
      <c r="K151" s="83" t="s">
        <v>1277</v>
      </c>
      <c r="L151" s="3">
        <f t="shared" si="19"/>
        <v>13.365</v>
      </c>
      <c r="M151" s="83" t="s">
        <v>2646</v>
      </c>
      <c r="N151" s="3">
        <f t="shared" si="20"/>
        <v>37.1325</v>
      </c>
      <c r="O151" s="88" t="s">
        <v>5973</v>
      </c>
      <c r="P151" s="21">
        <f t="shared" si="21"/>
        <v>2.119152046783626E-3</v>
      </c>
      <c r="Q151" s="11">
        <f t="shared" si="22"/>
        <v>9.3149540517961584E-4</v>
      </c>
      <c r="R151" s="20">
        <f t="shared" si="23"/>
        <v>7.2656641604010026E-4</v>
      </c>
      <c r="S151" s="75"/>
    </row>
    <row r="152" spans="1:19" x14ac:dyDescent="0.3">
      <c r="A152" s="79">
        <v>850</v>
      </c>
      <c r="B152" s="76" t="s">
        <v>62</v>
      </c>
      <c r="C152" s="94">
        <f t="shared" si="16"/>
        <v>8.23</v>
      </c>
      <c r="D152">
        <f t="shared" si="17"/>
        <v>7.04</v>
      </c>
      <c r="I152" s="75"/>
      <c r="J152" t="str">
        <f t="shared" si="18"/>
        <v/>
      </c>
      <c r="K152" s="83" t="s">
        <v>1272</v>
      </c>
      <c r="L152" s="3">
        <f t="shared" si="19"/>
        <v>13.347</v>
      </c>
      <c r="M152" s="83" t="s">
        <v>2648</v>
      </c>
      <c r="N152" s="3">
        <f t="shared" si="20"/>
        <v>37.094999999999999</v>
      </c>
      <c r="O152" s="88" t="s">
        <v>5974</v>
      </c>
      <c r="P152" s="21">
        <f t="shared" si="21"/>
        <v>2.1203703703703706E-3</v>
      </c>
      <c r="Q152" s="11">
        <f t="shared" si="22"/>
        <v>9.3203093203093217E-4</v>
      </c>
      <c r="R152" s="20">
        <f t="shared" si="23"/>
        <v>7.2698412698412706E-4</v>
      </c>
      <c r="S152" s="76" t="s">
        <v>62</v>
      </c>
    </row>
    <row r="153" spans="1:19" x14ac:dyDescent="0.3">
      <c r="A153" s="79">
        <v>849</v>
      </c>
      <c r="B153" s="75"/>
      <c r="C153" s="94" t="str">
        <f t="shared" si="16"/>
        <v/>
      </c>
      <c r="D153" t="str">
        <f t="shared" si="17"/>
        <v/>
      </c>
      <c r="I153" s="75"/>
      <c r="J153" t="str">
        <f t="shared" si="18"/>
        <v/>
      </c>
      <c r="K153" s="83" t="s">
        <v>1269</v>
      </c>
      <c r="L153" s="3">
        <f t="shared" si="19"/>
        <v>13.338000000000001</v>
      </c>
      <c r="M153" s="83" t="s">
        <v>2650</v>
      </c>
      <c r="N153" s="3">
        <f t="shared" si="20"/>
        <v>37.049999999999997</v>
      </c>
      <c r="O153" s="88" t="s">
        <v>5975</v>
      </c>
      <c r="P153" s="21">
        <f t="shared" si="21"/>
        <v>2.1215886939571151E-3</v>
      </c>
      <c r="Q153" s="11">
        <f t="shared" si="22"/>
        <v>9.325664588822484E-4</v>
      </c>
      <c r="R153" s="20">
        <f t="shared" si="23"/>
        <v>7.2740183792815375E-4</v>
      </c>
      <c r="S153" s="75"/>
    </row>
    <row r="154" spans="1:19" x14ac:dyDescent="0.3">
      <c r="A154" s="79">
        <v>848</v>
      </c>
      <c r="B154" s="75"/>
      <c r="C154" s="94" t="str">
        <f t="shared" si="16"/>
        <v/>
      </c>
      <c r="D154" t="str">
        <f t="shared" si="17"/>
        <v/>
      </c>
      <c r="I154" s="75"/>
      <c r="J154" t="str">
        <f t="shared" si="18"/>
        <v/>
      </c>
      <c r="K154" s="83" t="s">
        <v>1264</v>
      </c>
      <c r="L154" s="3">
        <f t="shared" si="19"/>
        <v>13.32</v>
      </c>
      <c r="M154" s="83" t="s">
        <v>2652</v>
      </c>
      <c r="N154" s="3">
        <f t="shared" si="20"/>
        <v>37.012500000000003</v>
      </c>
      <c r="O154" s="88" t="s">
        <v>5976</v>
      </c>
      <c r="P154" s="21">
        <f t="shared" si="21"/>
        <v>2.1221978557504875E-3</v>
      </c>
      <c r="Q154" s="11">
        <f t="shared" si="22"/>
        <v>9.3283422230790668E-4</v>
      </c>
      <c r="R154" s="20">
        <f t="shared" si="23"/>
        <v>7.276106934001671E-4</v>
      </c>
      <c r="S154" s="75"/>
    </row>
    <row r="155" spans="1:19" x14ac:dyDescent="0.3">
      <c r="A155" s="79">
        <v>847</v>
      </c>
      <c r="B155" s="75"/>
      <c r="C155" s="94" t="str">
        <f t="shared" si="16"/>
        <v/>
      </c>
      <c r="D155" t="str">
        <f t="shared" si="17"/>
        <v/>
      </c>
      <c r="I155" s="75"/>
      <c r="J155" t="str">
        <f t="shared" si="18"/>
        <v/>
      </c>
      <c r="K155" s="83" t="s">
        <v>2653</v>
      </c>
      <c r="L155" s="3">
        <f t="shared" si="19"/>
        <v>13.311</v>
      </c>
      <c r="M155" s="83" t="s">
        <v>2654</v>
      </c>
      <c r="N155" s="3">
        <f t="shared" si="20"/>
        <v>36.974999999999994</v>
      </c>
      <c r="O155" s="88" t="s">
        <v>5977</v>
      </c>
      <c r="P155" s="21">
        <f t="shared" si="21"/>
        <v>2.1228070175438596E-3</v>
      </c>
      <c r="Q155" s="11">
        <f t="shared" si="22"/>
        <v>9.3310198573356474E-4</v>
      </c>
      <c r="R155" s="20">
        <f t="shared" si="23"/>
        <v>7.2781954887218045E-4</v>
      </c>
      <c r="S155" s="75"/>
    </row>
    <row r="156" spans="1:19" x14ac:dyDescent="0.3">
      <c r="A156" s="79">
        <v>846</v>
      </c>
      <c r="B156" s="76" t="s">
        <v>56</v>
      </c>
      <c r="C156" s="94">
        <f t="shared" si="16"/>
        <v>8.24</v>
      </c>
      <c r="D156">
        <f t="shared" si="17"/>
        <v>7.05</v>
      </c>
      <c r="I156" s="75"/>
      <c r="J156" t="str">
        <f t="shared" si="18"/>
        <v/>
      </c>
      <c r="K156" s="83" t="s">
        <v>1261</v>
      </c>
      <c r="L156" s="3">
        <f t="shared" si="19"/>
        <v>13.302</v>
      </c>
      <c r="M156" s="83" t="s">
        <v>2656</v>
      </c>
      <c r="N156" s="3">
        <f t="shared" si="20"/>
        <v>36.9375</v>
      </c>
      <c r="O156" s="88" t="s">
        <v>5978</v>
      </c>
      <c r="P156" s="21">
        <f t="shared" si="21"/>
        <v>2.1240253411306045E-3</v>
      </c>
      <c r="Q156" s="11">
        <f t="shared" si="22"/>
        <v>9.3363751258488119E-4</v>
      </c>
      <c r="R156" s="20">
        <f t="shared" si="23"/>
        <v>7.2823725981620735E-4</v>
      </c>
      <c r="S156" s="76" t="s">
        <v>56</v>
      </c>
    </row>
    <row r="157" spans="1:19" x14ac:dyDescent="0.3">
      <c r="A157" s="79">
        <v>845</v>
      </c>
      <c r="B157" s="75"/>
      <c r="C157" s="94" t="str">
        <f t="shared" si="16"/>
        <v/>
      </c>
      <c r="D157" t="str">
        <f t="shared" si="17"/>
        <v/>
      </c>
      <c r="I157" s="75"/>
      <c r="J157" t="str">
        <f t="shared" si="18"/>
        <v/>
      </c>
      <c r="K157" s="83" t="s">
        <v>1257</v>
      </c>
      <c r="L157" s="3">
        <f t="shared" si="19"/>
        <v>13.283999999999999</v>
      </c>
      <c r="M157" s="83" t="s">
        <v>2659</v>
      </c>
      <c r="N157" s="3">
        <f t="shared" si="20"/>
        <v>36.900000000000006</v>
      </c>
      <c r="O157" s="88" t="s">
        <v>5979</v>
      </c>
      <c r="P157" s="21">
        <f t="shared" si="21"/>
        <v>2.1252436647173491E-3</v>
      </c>
      <c r="Q157" s="11">
        <f t="shared" si="22"/>
        <v>9.3417303943619742E-4</v>
      </c>
      <c r="R157" s="20">
        <f t="shared" si="23"/>
        <v>7.2865497076023405E-4</v>
      </c>
      <c r="S157" s="75"/>
    </row>
    <row r="158" spans="1:19" x14ac:dyDescent="0.3">
      <c r="A158" s="79">
        <v>844</v>
      </c>
      <c r="B158" s="75"/>
      <c r="C158" s="94" t="str">
        <f t="shared" si="16"/>
        <v/>
      </c>
      <c r="D158" t="str">
        <f t="shared" si="17"/>
        <v/>
      </c>
      <c r="I158" s="75"/>
      <c r="J158" t="str">
        <f t="shared" si="18"/>
        <v/>
      </c>
      <c r="K158" s="83" t="s">
        <v>1255</v>
      </c>
      <c r="L158" s="3">
        <f t="shared" si="19"/>
        <v>13.275</v>
      </c>
      <c r="M158" s="83" t="s">
        <v>2662</v>
      </c>
      <c r="N158" s="3">
        <f t="shared" si="20"/>
        <v>36.862499999999997</v>
      </c>
      <c r="O158" s="88" t="s">
        <v>5980</v>
      </c>
      <c r="P158" s="21">
        <f t="shared" si="21"/>
        <v>2.1264619883040931E-3</v>
      </c>
      <c r="Q158" s="11">
        <f t="shared" si="22"/>
        <v>9.3470856628751354E-4</v>
      </c>
      <c r="R158" s="20">
        <f t="shared" si="23"/>
        <v>7.2907268170426052E-4</v>
      </c>
      <c r="S158" s="75"/>
    </row>
    <row r="159" spans="1:19" x14ac:dyDescent="0.3">
      <c r="A159" s="79">
        <v>843</v>
      </c>
      <c r="B159" s="76" t="s">
        <v>53</v>
      </c>
      <c r="C159" s="94">
        <f t="shared" si="16"/>
        <v>8.25</v>
      </c>
      <c r="D159">
        <f t="shared" si="17"/>
        <v>7.06</v>
      </c>
      <c r="I159" s="75"/>
      <c r="J159" t="str">
        <f t="shared" si="18"/>
        <v/>
      </c>
      <c r="K159" s="83" t="s">
        <v>1248</v>
      </c>
      <c r="L159" s="3">
        <f t="shared" si="19"/>
        <v>13.257</v>
      </c>
      <c r="M159" s="83" t="s">
        <v>2664</v>
      </c>
      <c r="N159" s="3">
        <f t="shared" si="20"/>
        <v>36.825000000000003</v>
      </c>
      <c r="O159" s="88" t="s">
        <v>5981</v>
      </c>
      <c r="P159" s="21">
        <f t="shared" si="21"/>
        <v>2.1276803118908381E-3</v>
      </c>
      <c r="Q159" s="11">
        <f t="shared" si="22"/>
        <v>9.3524409313882999E-4</v>
      </c>
      <c r="R159" s="20">
        <f t="shared" si="23"/>
        <v>7.2949039264828732E-4</v>
      </c>
      <c r="S159" s="76" t="s">
        <v>53</v>
      </c>
    </row>
    <row r="160" spans="1:19" x14ac:dyDescent="0.3">
      <c r="A160" s="79">
        <v>842</v>
      </c>
      <c r="B160" s="75"/>
      <c r="C160" s="94" t="str">
        <f t="shared" si="16"/>
        <v/>
      </c>
      <c r="D160" t="str">
        <f t="shared" si="17"/>
        <v/>
      </c>
      <c r="I160" s="83" t="s">
        <v>814</v>
      </c>
      <c r="J160">
        <f t="shared" si="18"/>
        <v>1.20835</v>
      </c>
      <c r="K160" s="83" t="s">
        <v>1246</v>
      </c>
      <c r="L160" s="3">
        <f t="shared" si="19"/>
        <v>13.248000000000001</v>
      </c>
      <c r="M160" s="83" t="s">
        <v>2667</v>
      </c>
      <c r="N160" s="3">
        <f t="shared" si="20"/>
        <v>36.78</v>
      </c>
      <c r="O160" s="88" t="s">
        <v>5982</v>
      </c>
      <c r="P160" s="21">
        <f t="shared" si="21"/>
        <v>2.128898635477583E-3</v>
      </c>
      <c r="Q160" s="11">
        <f t="shared" si="22"/>
        <v>9.3577961999014643E-4</v>
      </c>
      <c r="R160" s="20">
        <f t="shared" si="23"/>
        <v>7.2990810359231423E-4</v>
      </c>
      <c r="S160" s="75"/>
    </row>
    <row r="161" spans="1:19" x14ac:dyDescent="0.3">
      <c r="A161" s="79">
        <v>841</v>
      </c>
      <c r="B161" s="75"/>
      <c r="C161" s="94" t="str">
        <f t="shared" si="16"/>
        <v/>
      </c>
      <c r="D161" t="str">
        <f t="shared" si="17"/>
        <v/>
      </c>
      <c r="I161" s="75"/>
      <c r="J161" t="str">
        <f t="shared" si="18"/>
        <v/>
      </c>
      <c r="K161" s="83" t="s">
        <v>1241</v>
      </c>
      <c r="L161" s="3">
        <f t="shared" si="19"/>
        <v>13.229999999999999</v>
      </c>
      <c r="M161" s="83" t="s">
        <v>2670</v>
      </c>
      <c r="N161" s="3">
        <f t="shared" si="20"/>
        <v>36.7425</v>
      </c>
      <c r="O161" s="88" t="s">
        <v>5983</v>
      </c>
      <c r="P161" s="21">
        <f t="shared" si="21"/>
        <v>2.1301169590643276E-3</v>
      </c>
      <c r="Q161" s="11">
        <f t="shared" si="22"/>
        <v>9.3631514684146266E-4</v>
      </c>
      <c r="R161" s="20">
        <f t="shared" si="23"/>
        <v>7.3032581453634081E-4</v>
      </c>
      <c r="S161" s="75"/>
    </row>
    <row r="162" spans="1:19" x14ac:dyDescent="0.3">
      <c r="A162" s="79">
        <v>840</v>
      </c>
      <c r="B162" s="75"/>
      <c r="C162" s="94" t="str">
        <f t="shared" si="16"/>
        <v/>
      </c>
      <c r="D162" t="str">
        <f t="shared" si="17"/>
        <v/>
      </c>
      <c r="I162" s="75"/>
      <c r="J162" t="str">
        <f t="shared" si="18"/>
        <v/>
      </c>
      <c r="K162" s="83" t="s">
        <v>1239</v>
      </c>
      <c r="L162" s="3">
        <f t="shared" si="19"/>
        <v>13.221</v>
      </c>
      <c r="M162" s="83" t="s">
        <v>2673</v>
      </c>
      <c r="N162" s="3">
        <f t="shared" si="20"/>
        <v>36.704999999999998</v>
      </c>
      <c r="O162" s="88" t="s">
        <v>5984</v>
      </c>
      <c r="P162" s="21">
        <f t="shared" si="21"/>
        <v>2.1313352826510725E-3</v>
      </c>
      <c r="Q162" s="11">
        <f t="shared" si="22"/>
        <v>9.3685067369277911E-4</v>
      </c>
      <c r="R162" s="20">
        <f t="shared" si="23"/>
        <v>7.3074352548036772E-4</v>
      </c>
      <c r="S162" s="75"/>
    </row>
    <row r="163" spans="1:19" x14ac:dyDescent="0.3">
      <c r="A163" s="79">
        <v>839</v>
      </c>
      <c r="B163" s="75"/>
      <c r="C163" s="94" t="str">
        <f t="shared" si="16"/>
        <v/>
      </c>
      <c r="D163" t="str">
        <f t="shared" si="17"/>
        <v/>
      </c>
      <c r="I163" s="75"/>
      <c r="J163" t="str">
        <f t="shared" si="18"/>
        <v/>
      </c>
      <c r="K163" s="83" t="s">
        <v>1233</v>
      </c>
      <c r="L163" s="3">
        <f t="shared" si="19"/>
        <v>13.202999999999999</v>
      </c>
      <c r="M163" s="83" t="s">
        <v>2675</v>
      </c>
      <c r="N163" s="3">
        <f t="shared" si="20"/>
        <v>36.667500000000004</v>
      </c>
      <c r="O163" s="88" t="s">
        <v>5985</v>
      </c>
      <c r="P163" s="21">
        <f t="shared" si="21"/>
        <v>2.132553606237817E-3</v>
      </c>
      <c r="Q163" s="11">
        <f t="shared" si="22"/>
        <v>9.3738620054409545E-4</v>
      </c>
      <c r="R163" s="20">
        <f t="shared" si="23"/>
        <v>7.3116123642439441E-4</v>
      </c>
      <c r="S163" s="75"/>
    </row>
    <row r="164" spans="1:19" x14ac:dyDescent="0.3">
      <c r="A164" s="79">
        <v>838</v>
      </c>
      <c r="B164" s="76" t="s">
        <v>50</v>
      </c>
      <c r="C164" s="94">
        <f t="shared" si="16"/>
        <v>8.26</v>
      </c>
      <c r="D164">
        <f t="shared" si="17"/>
        <v>7.0699999999999994</v>
      </c>
      <c r="I164" s="75"/>
      <c r="J164" t="str">
        <f t="shared" si="18"/>
        <v/>
      </c>
      <c r="K164" s="83" t="s">
        <v>1231</v>
      </c>
      <c r="L164" s="3">
        <f t="shared" si="19"/>
        <v>13.193999999999999</v>
      </c>
      <c r="M164" s="83" t="s">
        <v>2677</v>
      </c>
      <c r="N164" s="3">
        <f t="shared" si="20"/>
        <v>36.630000000000003</v>
      </c>
      <c r="O164" s="88" t="s">
        <v>5986</v>
      </c>
      <c r="P164" s="21">
        <f t="shared" si="21"/>
        <v>2.1337719298245615E-3</v>
      </c>
      <c r="Q164" s="11">
        <f t="shared" si="22"/>
        <v>9.3792172739541168E-4</v>
      </c>
      <c r="R164" s="20">
        <f t="shared" si="23"/>
        <v>7.31578947368421E-4</v>
      </c>
      <c r="S164" s="76" t="s">
        <v>50</v>
      </c>
    </row>
    <row r="165" spans="1:19" x14ac:dyDescent="0.3">
      <c r="A165" s="79">
        <v>837</v>
      </c>
      <c r="B165" s="75"/>
      <c r="C165" s="94" t="str">
        <f t="shared" si="16"/>
        <v/>
      </c>
      <c r="D165" t="str">
        <f t="shared" si="17"/>
        <v/>
      </c>
      <c r="I165" s="75"/>
      <c r="J165" t="str">
        <f t="shared" si="18"/>
        <v/>
      </c>
      <c r="K165" s="83" t="s">
        <v>1226</v>
      </c>
      <c r="L165" s="3">
        <f t="shared" si="19"/>
        <v>13.176</v>
      </c>
      <c r="M165" s="83" t="s">
        <v>2680</v>
      </c>
      <c r="N165" s="3">
        <f t="shared" si="20"/>
        <v>36.592500000000001</v>
      </c>
      <c r="O165" s="88" t="s">
        <v>5987</v>
      </c>
      <c r="P165" s="21">
        <f t="shared" si="21"/>
        <v>2.1349902534113061E-3</v>
      </c>
      <c r="Q165" s="11">
        <f t="shared" si="22"/>
        <v>9.3845725424672802E-4</v>
      </c>
      <c r="R165" s="20">
        <f t="shared" si="23"/>
        <v>7.319966583124478E-4</v>
      </c>
      <c r="S165" s="75"/>
    </row>
    <row r="166" spans="1:19" x14ac:dyDescent="0.3">
      <c r="A166" s="79">
        <v>836</v>
      </c>
      <c r="B166" s="76" t="s">
        <v>47</v>
      </c>
      <c r="C166" s="94">
        <f t="shared" si="16"/>
        <v>8.2799999999999994</v>
      </c>
      <c r="D166">
        <f t="shared" si="17"/>
        <v>7.08</v>
      </c>
      <c r="I166" s="75"/>
      <c r="J166" t="str">
        <f t="shared" si="18"/>
        <v/>
      </c>
      <c r="K166" s="83" t="s">
        <v>1224</v>
      </c>
      <c r="L166" s="3">
        <f t="shared" si="19"/>
        <v>13.167000000000002</v>
      </c>
      <c r="M166" s="83" t="s">
        <v>2683</v>
      </c>
      <c r="N166" s="3">
        <f t="shared" si="20"/>
        <v>36.547499999999999</v>
      </c>
      <c r="O166" s="88" t="s">
        <v>5988</v>
      </c>
      <c r="P166" s="21">
        <f t="shared" si="21"/>
        <v>2.136208576998051E-3</v>
      </c>
      <c r="Q166" s="11">
        <f t="shared" si="22"/>
        <v>9.3899278109804446E-4</v>
      </c>
      <c r="R166" s="20">
        <f t="shared" si="23"/>
        <v>7.3241436925647471E-4</v>
      </c>
      <c r="S166" s="76" t="s">
        <v>47</v>
      </c>
    </row>
    <row r="167" spans="1:19" x14ac:dyDescent="0.3">
      <c r="A167" s="79">
        <v>835</v>
      </c>
      <c r="B167" s="75"/>
      <c r="C167" s="94" t="str">
        <f t="shared" si="16"/>
        <v/>
      </c>
      <c r="D167" t="str">
        <f t="shared" si="17"/>
        <v/>
      </c>
      <c r="I167" s="75"/>
      <c r="J167" t="str">
        <f t="shared" si="18"/>
        <v/>
      </c>
      <c r="K167" s="83" t="s">
        <v>1219</v>
      </c>
      <c r="L167" s="3">
        <f t="shared" si="19"/>
        <v>13.148999999999999</v>
      </c>
      <c r="M167" s="83" t="s">
        <v>2685</v>
      </c>
      <c r="N167" s="3">
        <f t="shared" si="20"/>
        <v>36.51</v>
      </c>
      <c r="O167" s="88" t="s">
        <v>5989</v>
      </c>
      <c r="P167" s="21">
        <f t="shared" si="21"/>
        <v>2.1374269005847951E-3</v>
      </c>
      <c r="Q167" s="11">
        <f t="shared" si="22"/>
        <v>9.3952830794936048E-4</v>
      </c>
      <c r="R167" s="20">
        <f t="shared" si="23"/>
        <v>7.3283208020050118E-4</v>
      </c>
      <c r="S167" s="75"/>
    </row>
    <row r="168" spans="1:19" x14ac:dyDescent="0.3">
      <c r="A168" s="79">
        <v>834</v>
      </c>
      <c r="B168" s="75"/>
      <c r="C168" s="94" t="str">
        <f t="shared" si="16"/>
        <v/>
      </c>
      <c r="D168" t="str">
        <f t="shared" si="17"/>
        <v/>
      </c>
      <c r="I168" s="75"/>
      <c r="J168" t="str">
        <f t="shared" si="18"/>
        <v/>
      </c>
      <c r="K168" s="83" t="s">
        <v>1217</v>
      </c>
      <c r="L168" s="3">
        <f t="shared" si="19"/>
        <v>13.14</v>
      </c>
      <c r="M168" s="83" t="s">
        <v>2687</v>
      </c>
      <c r="N168" s="3">
        <f t="shared" si="20"/>
        <v>36.472500000000004</v>
      </c>
      <c r="O168" s="88" t="s">
        <v>5990</v>
      </c>
      <c r="P168" s="21">
        <f t="shared" si="21"/>
        <v>2.138036062378168E-3</v>
      </c>
      <c r="Q168" s="11">
        <f t="shared" si="22"/>
        <v>9.3979607137501897E-4</v>
      </c>
      <c r="R168" s="20">
        <f t="shared" si="23"/>
        <v>7.3304093567251474E-4</v>
      </c>
      <c r="S168" s="75"/>
    </row>
    <row r="169" spans="1:19" x14ac:dyDescent="0.3">
      <c r="A169" s="79">
        <v>833</v>
      </c>
      <c r="B169" s="76" t="s">
        <v>41</v>
      </c>
      <c r="C169" s="94">
        <f t="shared" si="16"/>
        <v>8.2899999999999991</v>
      </c>
      <c r="D169">
        <f t="shared" si="17"/>
        <v>7.09</v>
      </c>
      <c r="I169" s="75"/>
      <c r="J169" t="str">
        <f t="shared" si="18"/>
        <v/>
      </c>
      <c r="K169" s="83" t="s">
        <v>1210</v>
      </c>
      <c r="L169" s="3">
        <f t="shared" si="19"/>
        <v>13.122</v>
      </c>
      <c r="M169" s="83" t="s">
        <v>2690</v>
      </c>
      <c r="N169" s="3">
        <f t="shared" si="20"/>
        <v>36.435000000000002</v>
      </c>
      <c r="O169" s="88" t="s">
        <v>5991</v>
      </c>
      <c r="P169" s="21">
        <f t="shared" si="21"/>
        <v>2.1386452241715401E-3</v>
      </c>
      <c r="Q169" s="11">
        <f t="shared" si="22"/>
        <v>9.4006383480067703E-4</v>
      </c>
      <c r="R169" s="20">
        <f t="shared" si="23"/>
        <v>7.3324979114452809E-4</v>
      </c>
      <c r="S169" s="76" t="s">
        <v>41</v>
      </c>
    </row>
    <row r="170" spans="1:19" x14ac:dyDescent="0.3">
      <c r="A170" s="79">
        <v>832</v>
      </c>
      <c r="B170" s="75"/>
      <c r="C170" s="94" t="str">
        <f t="shared" si="16"/>
        <v/>
      </c>
      <c r="D170" t="str">
        <f t="shared" si="17"/>
        <v/>
      </c>
      <c r="I170" s="75"/>
      <c r="J170" t="str">
        <f t="shared" si="18"/>
        <v/>
      </c>
      <c r="K170" s="83" t="s">
        <v>1209</v>
      </c>
      <c r="L170" s="3">
        <f t="shared" si="19"/>
        <v>13.113</v>
      </c>
      <c r="M170" s="83" t="s">
        <v>2693</v>
      </c>
      <c r="N170" s="3">
        <f t="shared" si="20"/>
        <v>36.397500000000001</v>
      </c>
      <c r="O170" s="88" t="s">
        <v>5992</v>
      </c>
      <c r="P170" s="21">
        <f t="shared" si="21"/>
        <v>2.1398635477582846E-3</v>
      </c>
      <c r="Q170" s="11">
        <f t="shared" si="22"/>
        <v>9.4059936165199326E-4</v>
      </c>
      <c r="R170" s="20">
        <f t="shared" si="23"/>
        <v>7.3366750208855478E-4</v>
      </c>
      <c r="S170" s="75"/>
    </row>
    <row r="171" spans="1:19" x14ac:dyDescent="0.3">
      <c r="A171" s="79">
        <v>831</v>
      </c>
      <c r="B171" s="75"/>
      <c r="C171" s="94" t="str">
        <f t="shared" si="16"/>
        <v/>
      </c>
      <c r="D171" t="str">
        <f t="shared" si="17"/>
        <v/>
      </c>
      <c r="I171" s="75"/>
      <c r="J171" t="str">
        <f t="shared" si="18"/>
        <v/>
      </c>
      <c r="K171" s="83" t="s">
        <v>1204</v>
      </c>
      <c r="L171" s="3">
        <f t="shared" si="19"/>
        <v>13.095000000000001</v>
      </c>
      <c r="M171" s="83" t="s">
        <v>2695</v>
      </c>
      <c r="N171" s="3">
        <f t="shared" si="20"/>
        <v>36.352499999999999</v>
      </c>
      <c r="O171" s="88" t="s">
        <v>5993</v>
      </c>
      <c r="P171" s="21">
        <f t="shared" si="21"/>
        <v>2.1410818713450295E-3</v>
      </c>
      <c r="Q171" s="11">
        <f t="shared" si="22"/>
        <v>9.4113488850330971E-4</v>
      </c>
      <c r="R171" s="20">
        <f t="shared" si="23"/>
        <v>7.3408521303258158E-4</v>
      </c>
      <c r="S171" s="75"/>
    </row>
    <row r="172" spans="1:19" x14ac:dyDescent="0.3">
      <c r="A172" s="79">
        <v>830</v>
      </c>
      <c r="B172" s="75"/>
      <c r="C172" s="94" t="str">
        <f t="shared" si="16"/>
        <v/>
      </c>
      <c r="D172" t="str">
        <f t="shared" si="17"/>
        <v/>
      </c>
      <c r="I172" s="83" t="s">
        <v>830</v>
      </c>
      <c r="J172">
        <f t="shared" si="18"/>
        <v>1.2012</v>
      </c>
      <c r="K172" s="83" t="s">
        <v>1201</v>
      </c>
      <c r="L172" s="3">
        <f t="shared" si="19"/>
        <v>13.085999999999999</v>
      </c>
      <c r="M172" s="83" t="s">
        <v>2698</v>
      </c>
      <c r="N172" s="3">
        <f t="shared" si="20"/>
        <v>36.314999999999998</v>
      </c>
      <c r="O172" s="88" t="s">
        <v>5994</v>
      </c>
      <c r="P172" s="21">
        <f t="shared" si="21"/>
        <v>2.142300194931774E-3</v>
      </c>
      <c r="Q172" s="11">
        <f t="shared" si="22"/>
        <v>9.4167041535462594E-4</v>
      </c>
      <c r="R172" s="20">
        <f t="shared" si="23"/>
        <v>7.3450292397660817E-4</v>
      </c>
      <c r="S172" s="75"/>
    </row>
    <row r="173" spans="1:19" x14ac:dyDescent="0.3">
      <c r="A173" s="79">
        <v>829</v>
      </c>
      <c r="B173" s="75"/>
      <c r="C173" s="94" t="str">
        <f t="shared" si="16"/>
        <v/>
      </c>
      <c r="D173" t="str">
        <f t="shared" si="17"/>
        <v/>
      </c>
      <c r="I173" s="75"/>
      <c r="J173" t="str">
        <f t="shared" si="18"/>
        <v/>
      </c>
      <c r="K173" s="83" t="s">
        <v>1195</v>
      </c>
      <c r="L173" s="3">
        <f t="shared" si="19"/>
        <v>13.068</v>
      </c>
      <c r="M173" s="83" t="s">
        <v>2701</v>
      </c>
      <c r="N173" s="3">
        <f t="shared" si="20"/>
        <v>36.277499999999996</v>
      </c>
      <c r="O173" s="88" t="s">
        <v>5995</v>
      </c>
      <c r="P173" s="21">
        <f t="shared" si="21"/>
        <v>2.1435185185185186E-3</v>
      </c>
      <c r="Q173" s="11">
        <f t="shared" si="22"/>
        <v>9.4220594220594228E-4</v>
      </c>
      <c r="R173" s="20">
        <f t="shared" si="23"/>
        <v>7.3492063492063497E-4</v>
      </c>
      <c r="S173" s="75"/>
    </row>
    <row r="174" spans="1:19" x14ac:dyDescent="0.3">
      <c r="A174" s="79">
        <v>828</v>
      </c>
      <c r="B174" s="76" t="s">
        <v>38</v>
      </c>
      <c r="C174" s="94">
        <f t="shared" si="16"/>
        <v>8.2999999999999989</v>
      </c>
      <c r="D174">
        <f t="shared" si="17"/>
        <v>7.1</v>
      </c>
      <c r="I174" s="75"/>
      <c r="J174" t="str">
        <f t="shared" si="18"/>
        <v/>
      </c>
      <c r="K174" s="83" t="s">
        <v>1194</v>
      </c>
      <c r="L174" s="3">
        <f t="shared" si="19"/>
        <v>13.058999999999999</v>
      </c>
      <c r="M174" s="83" t="s">
        <v>2704</v>
      </c>
      <c r="N174" s="3">
        <f t="shared" si="20"/>
        <v>36.24</v>
      </c>
      <c r="O174" s="88" t="s">
        <v>5996</v>
      </c>
      <c r="P174" s="21">
        <f t="shared" si="21"/>
        <v>2.1447368421052635E-3</v>
      </c>
      <c r="Q174" s="11">
        <f t="shared" si="22"/>
        <v>9.4274146905725872E-4</v>
      </c>
      <c r="R174" s="20">
        <f t="shared" si="23"/>
        <v>7.3533834586466187E-4</v>
      </c>
      <c r="S174" s="76" t="s">
        <v>38</v>
      </c>
    </row>
    <row r="175" spans="1:19" x14ac:dyDescent="0.3">
      <c r="A175" s="79">
        <v>827</v>
      </c>
      <c r="B175" s="75"/>
      <c r="C175" s="94" t="str">
        <f t="shared" si="16"/>
        <v/>
      </c>
      <c r="D175" t="str">
        <f t="shared" si="17"/>
        <v/>
      </c>
      <c r="I175" s="75"/>
      <c r="J175" t="str">
        <f t="shared" si="18"/>
        <v/>
      </c>
      <c r="K175" s="83" t="s">
        <v>1189</v>
      </c>
      <c r="L175" s="3">
        <f t="shared" si="19"/>
        <v>13.041</v>
      </c>
      <c r="M175" s="83" t="s">
        <v>2706</v>
      </c>
      <c r="N175" s="3">
        <f t="shared" si="20"/>
        <v>36.202500000000001</v>
      </c>
      <c r="O175" s="88" t="s">
        <v>5997</v>
      </c>
      <c r="P175" s="21">
        <f t="shared" si="21"/>
        <v>2.145955165692008E-3</v>
      </c>
      <c r="Q175" s="11">
        <f t="shared" si="22"/>
        <v>9.4327699590857495E-4</v>
      </c>
      <c r="R175" s="20">
        <f t="shared" si="23"/>
        <v>7.3575605680868846E-4</v>
      </c>
      <c r="S175" s="75"/>
    </row>
    <row r="176" spans="1:19" x14ac:dyDescent="0.3">
      <c r="A176" s="79">
        <v>826</v>
      </c>
      <c r="B176" s="75"/>
      <c r="C176" s="94" t="str">
        <f t="shared" si="16"/>
        <v/>
      </c>
      <c r="D176" t="str">
        <f t="shared" si="17"/>
        <v/>
      </c>
      <c r="I176" s="75"/>
      <c r="J176" t="str">
        <f t="shared" si="18"/>
        <v/>
      </c>
      <c r="K176" s="83" t="s">
        <v>1186</v>
      </c>
      <c r="L176" s="3">
        <f t="shared" si="19"/>
        <v>13.032</v>
      </c>
      <c r="M176" s="83" t="s">
        <v>2709</v>
      </c>
      <c r="N176" s="3">
        <f t="shared" si="20"/>
        <v>36.164999999999999</v>
      </c>
      <c r="O176" s="88" t="s">
        <v>5998</v>
      </c>
      <c r="P176" s="21">
        <f t="shared" si="21"/>
        <v>2.1471734892787521E-3</v>
      </c>
      <c r="Q176" s="11">
        <f t="shared" si="22"/>
        <v>9.4381252275989108E-4</v>
      </c>
      <c r="R176" s="20">
        <f t="shared" si="23"/>
        <v>7.3617376775271504E-4</v>
      </c>
      <c r="S176" s="75"/>
    </row>
    <row r="177" spans="1:19" x14ac:dyDescent="0.3">
      <c r="A177" s="79">
        <v>825</v>
      </c>
      <c r="B177" s="76" t="s">
        <v>34</v>
      </c>
      <c r="C177" s="94">
        <f t="shared" si="16"/>
        <v>8.31</v>
      </c>
      <c r="D177">
        <f t="shared" si="17"/>
        <v>7.1099999999999994</v>
      </c>
      <c r="I177" s="75"/>
      <c r="J177" t="str">
        <f t="shared" si="18"/>
        <v/>
      </c>
      <c r="K177" s="83" t="s">
        <v>1181</v>
      </c>
      <c r="L177" s="3">
        <f t="shared" si="19"/>
        <v>13.014000000000001</v>
      </c>
      <c r="M177" s="83" t="s">
        <v>2712</v>
      </c>
      <c r="N177" s="3">
        <f t="shared" si="20"/>
        <v>36.119999999999997</v>
      </c>
      <c r="O177" s="88" t="s">
        <v>5999</v>
      </c>
      <c r="P177" s="21">
        <f t="shared" si="21"/>
        <v>2.1483918128654971E-3</v>
      </c>
      <c r="Q177" s="11">
        <f t="shared" si="22"/>
        <v>9.4434804961120752E-4</v>
      </c>
      <c r="R177" s="20">
        <f t="shared" si="23"/>
        <v>7.3659147869674184E-4</v>
      </c>
      <c r="S177" s="76" t="s">
        <v>34</v>
      </c>
    </row>
    <row r="178" spans="1:19" x14ac:dyDescent="0.3">
      <c r="A178" s="79">
        <v>824</v>
      </c>
      <c r="B178" s="75"/>
      <c r="C178" s="94" t="str">
        <f t="shared" si="16"/>
        <v/>
      </c>
      <c r="D178" t="str">
        <f t="shared" si="17"/>
        <v/>
      </c>
      <c r="I178" s="75"/>
      <c r="J178" t="str">
        <f t="shared" si="18"/>
        <v/>
      </c>
      <c r="K178" s="83" t="s">
        <v>1179</v>
      </c>
      <c r="L178" s="3">
        <f t="shared" si="19"/>
        <v>13.004999999999999</v>
      </c>
      <c r="M178" s="83" t="s">
        <v>2715</v>
      </c>
      <c r="N178" s="3">
        <f t="shared" si="20"/>
        <v>36.082499999999996</v>
      </c>
      <c r="O178" s="88" t="s">
        <v>6000</v>
      </c>
      <c r="P178" s="21">
        <f t="shared" si="21"/>
        <v>2.1496101364522416E-3</v>
      </c>
      <c r="Q178" s="11">
        <f t="shared" si="22"/>
        <v>9.4488357646252386E-4</v>
      </c>
      <c r="R178" s="20">
        <f t="shared" si="23"/>
        <v>7.3700918964076853E-4</v>
      </c>
      <c r="S178" s="75"/>
    </row>
    <row r="179" spans="1:19" x14ac:dyDescent="0.3">
      <c r="A179" s="79">
        <v>823</v>
      </c>
      <c r="B179" s="76" t="s">
        <v>31</v>
      </c>
      <c r="C179" s="94">
        <f t="shared" si="16"/>
        <v>8.32</v>
      </c>
      <c r="D179">
        <f t="shared" si="17"/>
        <v>7.12</v>
      </c>
      <c r="I179" s="75"/>
      <c r="J179" t="str">
        <f t="shared" si="18"/>
        <v/>
      </c>
      <c r="K179" s="83" t="s">
        <v>1174</v>
      </c>
      <c r="L179" s="3">
        <f t="shared" si="19"/>
        <v>12.987</v>
      </c>
      <c r="M179" s="83" t="s">
        <v>2717</v>
      </c>
      <c r="N179" s="3">
        <f t="shared" si="20"/>
        <v>36.045000000000002</v>
      </c>
      <c r="O179" s="88" t="s">
        <v>6001</v>
      </c>
      <c r="P179" s="21">
        <f t="shared" si="21"/>
        <v>2.1508284600389865E-3</v>
      </c>
      <c r="Q179" s="11">
        <f t="shared" si="22"/>
        <v>9.4541910331384031E-4</v>
      </c>
      <c r="R179" s="20">
        <f t="shared" si="23"/>
        <v>7.3742690058479544E-4</v>
      </c>
      <c r="S179" s="76" t="s">
        <v>31</v>
      </c>
    </row>
    <row r="180" spans="1:19" x14ac:dyDescent="0.3">
      <c r="A180" s="79">
        <v>822</v>
      </c>
      <c r="B180" s="75"/>
      <c r="C180" s="94" t="str">
        <f t="shared" si="16"/>
        <v/>
      </c>
      <c r="D180" t="str">
        <f t="shared" si="17"/>
        <v/>
      </c>
      <c r="I180" s="75"/>
      <c r="J180" t="str">
        <f t="shared" si="18"/>
        <v/>
      </c>
      <c r="K180" s="83" t="s">
        <v>1171</v>
      </c>
      <c r="L180" s="3">
        <f t="shared" si="19"/>
        <v>12.978</v>
      </c>
      <c r="M180" s="83" t="s">
        <v>2720</v>
      </c>
      <c r="N180" s="3">
        <f t="shared" si="20"/>
        <v>36.0075</v>
      </c>
      <c r="O180" s="88" t="s">
        <v>6002</v>
      </c>
      <c r="P180" s="21">
        <f t="shared" si="21"/>
        <v>2.1514376218323586E-3</v>
      </c>
      <c r="Q180" s="11">
        <f t="shared" si="22"/>
        <v>9.4568686673949826E-4</v>
      </c>
      <c r="R180" s="20">
        <f t="shared" si="23"/>
        <v>7.3763575605680868E-4</v>
      </c>
      <c r="S180" s="75"/>
    </row>
    <row r="181" spans="1:19" x14ac:dyDescent="0.3">
      <c r="A181" s="79">
        <v>821</v>
      </c>
      <c r="B181" s="75"/>
      <c r="C181" s="94" t="str">
        <f t="shared" si="16"/>
        <v/>
      </c>
      <c r="D181" t="str">
        <f t="shared" si="17"/>
        <v/>
      </c>
      <c r="I181" s="75"/>
      <c r="J181" t="str">
        <f t="shared" si="18"/>
        <v/>
      </c>
      <c r="K181" s="83" t="s">
        <v>1166</v>
      </c>
      <c r="L181" s="3">
        <f t="shared" si="19"/>
        <v>12.96</v>
      </c>
      <c r="M181" s="83" t="s">
        <v>2723</v>
      </c>
      <c r="N181" s="3">
        <f t="shared" si="20"/>
        <v>35.97</v>
      </c>
      <c r="O181" s="88" t="s">
        <v>6003</v>
      </c>
      <c r="P181" s="21">
        <f t="shared" si="21"/>
        <v>2.1520467836257315E-3</v>
      </c>
      <c r="Q181" s="11">
        <f t="shared" si="22"/>
        <v>9.4595463016515675E-4</v>
      </c>
      <c r="R181" s="20">
        <f t="shared" si="23"/>
        <v>7.3784461152882224E-4</v>
      </c>
      <c r="S181" s="75"/>
    </row>
    <row r="182" spans="1:19" x14ac:dyDescent="0.3">
      <c r="A182" s="79">
        <v>820</v>
      </c>
      <c r="B182" s="75"/>
      <c r="C182" s="94" t="str">
        <f t="shared" si="16"/>
        <v/>
      </c>
      <c r="D182" t="str">
        <f t="shared" si="17"/>
        <v/>
      </c>
      <c r="I182" s="75"/>
      <c r="J182" t="str">
        <f t="shared" si="18"/>
        <v/>
      </c>
      <c r="K182" s="83" t="s">
        <v>1164</v>
      </c>
      <c r="L182" s="3">
        <f t="shared" si="19"/>
        <v>12.951000000000001</v>
      </c>
      <c r="M182" s="83" t="s">
        <v>2726</v>
      </c>
      <c r="N182" s="3">
        <f t="shared" si="20"/>
        <v>35.932499999999997</v>
      </c>
      <c r="O182" s="88" t="s">
        <v>6004</v>
      </c>
      <c r="P182" s="21">
        <f t="shared" si="21"/>
        <v>2.1532651072124756E-3</v>
      </c>
      <c r="Q182" s="11">
        <f t="shared" si="22"/>
        <v>9.4649015701647277E-4</v>
      </c>
      <c r="R182" s="20">
        <f t="shared" si="23"/>
        <v>7.3826232247284872E-4</v>
      </c>
      <c r="S182" s="75"/>
    </row>
    <row r="183" spans="1:19" x14ac:dyDescent="0.3">
      <c r="A183" s="79">
        <v>819</v>
      </c>
      <c r="B183" s="75"/>
      <c r="C183" s="94" t="str">
        <f t="shared" si="16"/>
        <v/>
      </c>
      <c r="D183" t="str">
        <f t="shared" si="17"/>
        <v/>
      </c>
      <c r="I183" s="75"/>
      <c r="J183" t="str">
        <f t="shared" si="18"/>
        <v/>
      </c>
      <c r="K183" s="83" t="s">
        <v>1158</v>
      </c>
      <c r="L183" s="3">
        <f t="shared" si="19"/>
        <v>12.933</v>
      </c>
      <c r="M183" s="83" t="s">
        <v>2729</v>
      </c>
      <c r="N183" s="3">
        <f t="shared" si="20"/>
        <v>35.887500000000003</v>
      </c>
      <c r="O183" s="88" t="s">
        <v>6005</v>
      </c>
      <c r="P183" s="21">
        <f t="shared" si="21"/>
        <v>2.1544834307992201E-3</v>
      </c>
      <c r="Q183" s="11">
        <f t="shared" si="22"/>
        <v>9.4702568386778911E-4</v>
      </c>
      <c r="R183" s="20">
        <f t="shared" si="23"/>
        <v>7.3868003341687552E-4</v>
      </c>
      <c r="S183" s="75"/>
    </row>
    <row r="184" spans="1:19" x14ac:dyDescent="0.3">
      <c r="A184" s="79">
        <v>818</v>
      </c>
      <c r="B184" s="76" t="s">
        <v>25</v>
      </c>
      <c r="C184" s="94">
        <f t="shared" si="16"/>
        <v>8.33</v>
      </c>
      <c r="D184">
        <f t="shared" si="17"/>
        <v>7.13</v>
      </c>
      <c r="I184" s="83" t="s">
        <v>847</v>
      </c>
      <c r="J184">
        <f t="shared" si="18"/>
        <v>1.1940500000000001</v>
      </c>
      <c r="K184" s="83" t="s">
        <v>1156</v>
      </c>
      <c r="L184" s="3">
        <f t="shared" si="19"/>
        <v>12.923999999999999</v>
      </c>
      <c r="M184" s="83" t="s">
        <v>2731</v>
      </c>
      <c r="N184" s="3">
        <f t="shared" si="20"/>
        <v>35.849999999999994</v>
      </c>
      <c r="O184" s="88" t="s">
        <v>6006</v>
      </c>
      <c r="P184" s="21">
        <f t="shared" si="21"/>
        <v>2.155701754385965E-3</v>
      </c>
      <c r="Q184" s="11">
        <f t="shared" si="22"/>
        <v>9.4756121071910555E-4</v>
      </c>
      <c r="R184" s="20">
        <f t="shared" si="23"/>
        <v>7.3909774436090232E-4</v>
      </c>
      <c r="S184" s="76" t="s">
        <v>25</v>
      </c>
    </row>
    <row r="185" spans="1:19" x14ac:dyDescent="0.3">
      <c r="A185" s="79">
        <v>817</v>
      </c>
      <c r="B185" s="75"/>
      <c r="C185" s="94" t="str">
        <f t="shared" si="16"/>
        <v/>
      </c>
      <c r="D185" t="str">
        <f t="shared" si="17"/>
        <v/>
      </c>
      <c r="I185" s="75"/>
      <c r="J185" t="str">
        <f t="shared" si="18"/>
        <v/>
      </c>
      <c r="K185" s="83" t="s">
        <v>1152</v>
      </c>
      <c r="L185" s="3">
        <f t="shared" si="19"/>
        <v>12.905999999999999</v>
      </c>
      <c r="M185" s="83" t="s">
        <v>2733</v>
      </c>
      <c r="N185" s="3">
        <f t="shared" si="20"/>
        <v>35.8125</v>
      </c>
      <c r="O185" s="88" t="s">
        <v>6007</v>
      </c>
      <c r="P185" s="21">
        <f t="shared" si="21"/>
        <v>2.15692007797271E-3</v>
      </c>
      <c r="Q185" s="11">
        <f t="shared" si="22"/>
        <v>9.48096737570422E-4</v>
      </c>
      <c r="R185" s="20">
        <f t="shared" si="23"/>
        <v>7.3951545530492912E-4</v>
      </c>
      <c r="S185" s="75"/>
    </row>
    <row r="186" spans="1:19" x14ac:dyDescent="0.3">
      <c r="A186" s="79">
        <v>816</v>
      </c>
      <c r="B186" s="76" t="s">
        <v>22</v>
      </c>
      <c r="C186" s="94">
        <f t="shared" si="16"/>
        <v>8.34</v>
      </c>
      <c r="D186">
        <f t="shared" si="17"/>
        <v>7.14</v>
      </c>
      <c r="I186" s="75"/>
      <c r="J186" t="str">
        <f t="shared" si="18"/>
        <v/>
      </c>
      <c r="K186" s="83" t="s">
        <v>1149</v>
      </c>
      <c r="L186" s="3">
        <f t="shared" si="19"/>
        <v>12.897</v>
      </c>
      <c r="M186" s="83" t="s">
        <v>2736</v>
      </c>
      <c r="N186" s="3">
        <f t="shared" si="20"/>
        <v>35.775000000000006</v>
      </c>
      <c r="O186" s="88" t="s">
        <v>6008</v>
      </c>
      <c r="P186" s="21">
        <f t="shared" si="21"/>
        <v>2.1581384015594541E-3</v>
      </c>
      <c r="Q186" s="11">
        <f t="shared" si="22"/>
        <v>9.4863226442173812E-4</v>
      </c>
      <c r="R186" s="20">
        <f t="shared" si="23"/>
        <v>7.399331662489557E-4</v>
      </c>
      <c r="S186" s="76" t="s">
        <v>22</v>
      </c>
    </row>
    <row r="187" spans="1:19" x14ac:dyDescent="0.3">
      <c r="A187" s="79">
        <v>815</v>
      </c>
      <c r="B187" s="75"/>
      <c r="C187" s="94" t="str">
        <f t="shared" si="16"/>
        <v/>
      </c>
      <c r="D187" t="str">
        <f t="shared" si="17"/>
        <v/>
      </c>
      <c r="I187" s="75"/>
      <c r="J187" t="str">
        <f t="shared" si="18"/>
        <v/>
      </c>
      <c r="K187" s="83" t="s">
        <v>1144</v>
      </c>
      <c r="L187" s="3">
        <f t="shared" si="19"/>
        <v>12.879000000000001</v>
      </c>
      <c r="M187" s="83" t="s">
        <v>2738</v>
      </c>
      <c r="N187" s="3">
        <f t="shared" si="20"/>
        <v>35.737499999999997</v>
      </c>
      <c r="O187" s="88" t="s">
        <v>6009</v>
      </c>
      <c r="P187" s="21">
        <f t="shared" si="21"/>
        <v>2.159356725146199E-3</v>
      </c>
      <c r="Q187" s="11">
        <f t="shared" si="22"/>
        <v>9.4916779127305457E-4</v>
      </c>
      <c r="R187" s="20">
        <f t="shared" si="23"/>
        <v>7.4035087719298261E-4</v>
      </c>
      <c r="S187" s="75"/>
    </row>
    <row r="188" spans="1:19" x14ac:dyDescent="0.3">
      <c r="A188" s="79">
        <v>814</v>
      </c>
      <c r="B188" s="75"/>
      <c r="C188" s="94" t="str">
        <f t="shared" si="16"/>
        <v/>
      </c>
      <c r="D188" t="str">
        <f t="shared" si="17"/>
        <v/>
      </c>
      <c r="I188" s="75"/>
      <c r="J188" t="str">
        <f t="shared" si="18"/>
        <v/>
      </c>
      <c r="K188" s="83" t="s">
        <v>1141</v>
      </c>
      <c r="L188" s="3">
        <f t="shared" si="19"/>
        <v>12.870000000000001</v>
      </c>
      <c r="M188" s="83" t="s">
        <v>2739</v>
      </c>
      <c r="N188" s="3">
        <f t="shared" si="20"/>
        <v>35.700000000000003</v>
      </c>
      <c r="O188" s="88" t="s">
        <v>6010</v>
      </c>
      <c r="P188" s="21">
        <f t="shared" si="21"/>
        <v>2.1605750487329435E-3</v>
      </c>
      <c r="Q188" s="11">
        <f t="shared" si="22"/>
        <v>9.497033181243708E-4</v>
      </c>
      <c r="R188" s="20">
        <f t="shared" si="23"/>
        <v>7.4076858813700919E-4</v>
      </c>
      <c r="S188" s="75"/>
    </row>
    <row r="189" spans="1:19" x14ac:dyDescent="0.3">
      <c r="A189" s="79">
        <v>813</v>
      </c>
      <c r="B189" s="76" t="s">
        <v>18</v>
      </c>
      <c r="C189" s="94">
        <f t="shared" si="16"/>
        <v>8.35</v>
      </c>
      <c r="D189">
        <f t="shared" si="17"/>
        <v>7.1499999999999995</v>
      </c>
      <c r="I189" s="75"/>
      <c r="J189" t="str">
        <f t="shared" si="18"/>
        <v/>
      </c>
      <c r="K189" s="83" t="s">
        <v>1137</v>
      </c>
      <c r="L189" s="3">
        <f t="shared" si="19"/>
        <v>12.852</v>
      </c>
      <c r="M189" s="83" t="s">
        <v>2740</v>
      </c>
      <c r="N189" s="3">
        <f t="shared" si="20"/>
        <v>35.655000000000001</v>
      </c>
      <c r="O189" s="88" t="s">
        <v>6011</v>
      </c>
      <c r="P189" s="21">
        <f t="shared" si="21"/>
        <v>2.1617933723196885E-3</v>
      </c>
      <c r="Q189" s="11">
        <f t="shared" si="22"/>
        <v>9.5023884497568724E-4</v>
      </c>
      <c r="R189" s="20">
        <f t="shared" si="23"/>
        <v>7.4118629908103599E-4</v>
      </c>
      <c r="S189" s="76" t="s">
        <v>18</v>
      </c>
    </row>
    <row r="190" spans="1:19" x14ac:dyDescent="0.3">
      <c r="A190" s="79">
        <v>812</v>
      </c>
      <c r="B190" s="75"/>
      <c r="C190" s="94" t="str">
        <f t="shared" si="16"/>
        <v/>
      </c>
      <c r="D190" t="str">
        <f t="shared" si="17"/>
        <v/>
      </c>
      <c r="I190" s="75"/>
      <c r="J190" t="str">
        <f t="shared" si="18"/>
        <v/>
      </c>
      <c r="K190" s="83" t="s">
        <v>1134</v>
      </c>
      <c r="L190" s="3">
        <f t="shared" si="19"/>
        <v>12.843</v>
      </c>
      <c r="M190" s="83" t="s">
        <v>2742</v>
      </c>
      <c r="N190" s="3">
        <f t="shared" si="20"/>
        <v>35.6175</v>
      </c>
      <c r="O190" s="88" t="s">
        <v>6012</v>
      </c>
      <c r="P190" s="21">
        <f t="shared" si="21"/>
        <v>2.1630116959064326E-3</v>
      </c>
      <c r="Q190" s="11">
        <f t="shared" si="22"/>
        <v>9.5077437182700337E-4</v>
      </c>
      <c r="R190" s="20">
        <f t="shared" si="23"/>
        <v>7.4160401002506258E-4</v>
      </c>
      <c r="S190" s="75"/>
    </row>
    <row r="191" spans="1:19" x14ac:dyDescent="0.3">
      <c r="A191" s="79">
        <v>811</v>
      </c>
      <c r="B191" s="75"/>
      <c r="C191" s="94" t="str">
        <f t="shared" si="16"/>
        <v/>
      </c>
      <c r="D191" t="str">
        <f t="shared" si="17"/>
        <v/>
      </c>
      <c r="I191" s="75"/>
      <c r="J191" t="str">
        <f t="shared" si="18"/>
        <v/>
      </c>
      <c r="K191" s="83" t="s">
        <v>1129</v>
      </c>
      <c r="L191" s="3">
        <f t="shared" si="19"/>
        <v>12.824999999999999</v>
      </c>
      <c r="M191" s="83" t="s">
        <v>2744</v>
      </c>
      <c r="N191" s="3">
        <f t="shared" si="20"/>
        <v>35.58</v>
      </c>
      <c r="O191" s="88" t="s">
        <v>6013</v>
      </c>
      <c r="P191" s="21">
        <f t="shared" si="21"/>
        <v>2.1636208576998055E-3</v>
      </c>
      <c r="Q191" s="11">
        <f t="shared" si="22"/>
        <v>9.5104213525266175E-4</v>
      </c>
      <c r="R191" s="20">
        <f t="shared" si="23"/>
        <v>7.4181286549707614E-4</v>
      </c>
      <c r="S191" s="75"/>
    </row>
    <row r="192" spans="1:19" x14ac:dyDescent="0.3">
      <c r="A192" s="79">
        <v>810</v>
      </c>
      <c r="B192" s="75"/>
      <c r="C192" s="94" t="str">
        <f t="shared" si="16"/>
        <v/>
      </c>
      <c r="D192" t="str">
        <f t="shared" si="17"/>
        <v/>
      </c>
      <c r="I192" s="75"/>
      <c r="J192" t="str">
        <f t="shared" si="18"/>
        <v/>
      </c>
      <c r="K192" s="83" t="s">
        <v>1127</v>
      </c>
      <c r="L192" s="3">
        <f t="shared" si="19"/>
        <v>12.816000000000001</v>
      </c>
      <c r="M192" s="83" t="s">
        <v>2745</v>
      </c>
      <c r="N192" s="3">
        <f t="shared" si="20"/>
        <v>35.542500000000004</v>
      </c>
      <c r="O192" s="88" t="s">
        <v>6014</v>
      </c>
      <c r="P192" s="21">
        <f t="shared" si="21"/>
        <v>2.1642300194931771E-3</v>
      </c>
      <c r="Q192" s="11">
        <f t="shared" si="22"/>
        <v>9.513098986783196E-4</v>
      </c>
      <c r="R192" s="20">
        <f t="shared" si="23"/>
        <v>7.4202172096908927E-4</v>
      </c>
      <c r="S192" s="75"/>
    </row>
    <row r="193" spans="1:19" x14ac:dyDescent="0.3">
      <c r="A193" s="79">
        <v>809</v>
      </c>
      <c r="B193" s="75"/>
      <c r="C193" s="94" t="str">
        <f t="shared" si="16"/>
        <v/>
      </c>
      <c r="D193" t="str">
        <f t="shared" si="17"/>
        <v/>
      </c>
      <c r="I193" s="75"/>
      <c r="J193" t="str">
        <f t="shared" si="18"/>
        <v/>
      </c>
      <c r="K193" s="83" t="s">
        <v>1122</v>
      </c>
      <c r="L193" s="3">
        <f t="shared" si="19"/>
        <v>12.798</v>
      </c>
      <c r="M193" s="83" t="s">
        <v>2748</v>
      </c>
      <c r="N193" s="3">
        <f t="shared" si="20"/>
        <v>35.505000000000003</v>
      </c>
      <c r="O193" s="88" t="s">
        <v>6015</v>
      </c>
      <c r="P193" s="21">
        <f t="shared" si="21"/>
        <v>2.1654483430799225E-3</v>
      </c>
      <c r="Q193" s="11">
        <f t="shared" si="22"/>
        <v>9.5184542552963626E-4</v>
      </c>
      <c r="R193" s="20">
        <f t="shared" si="23"/>
        <v>7.4243943191311629E-4</v>
      </c>
      <c r="S193" s="75"/>
    </row>
    <row r="194" spans="1:19" x14ac:dyDescent="0.3">
      <c r="A194" s="79">
        <v>808</v>
      </c>
      <c r="B194" s="76" t="s">
        <v>15</v>
      </c>
      <c r="C194" s="94">
        <f t="shared" si="16"/>
        <v>8.36</v>
      </c>
      <c r="D194">
        <f t="shared" si="17"/>
        <v>7.16</v>
      </c>
      <c r="I194" s="75"/>
      <c r="J194" t="str">
        <f t="shared" si="18"/>
        <v/>
      </c>
      <c r="K194" s="83" t="s">
        <v>1119</v>
      </c>
      <c r="L194" s="3">
        <f t="shared" si="19"/>
        <v>12.789000000000001</v>
      </c>
      <c r="M194" s="83" t="s">
        <v>2751</v>
      </c>
      <c r="N194" s="3">
        <f t="shared" si="20"/>
        <v>35.467500000000001</v>
      </c>
      <c r="O194" s="88" t="s">
        <v>6016</v>
      </c>
      <c r="P194" s="21">
        <f t="shared" si="21"/>
        <v>2.166666666666667E-3</v>
      </c>
      <c r="Q194" s="11">
        <f t="shared" si="22"/>
        <v>9.523809523809526E-4</v>
      </c>
      <c r="R194" s="20">
        <f t="shared" si="23"/>
        <v>7.4285714285714298E-4</v>
      </c>
      <c r="S194" s="76" t="s">
        <v>15</v>
      </c>
    </row>
    <row r="195" spans="1:19" x14ac:dyDescent="0.3">
      <c r="A195" s="79">
        <v>807</v>
      </c>
      <c r="B195" s="75"/>
      <c r="C195" s="94" t="str">
        <f t="shared" ref="C195:C258" si="24">IF(B195="","",ROUNDUP(B195/0.925,2))</f>
        <v/>
      </c>
      <c r="D195" t="str">
        <f t="shared" ref="D195:D258" si="25">IF(B195="","",ROUNDUP(B195*0.925,2))</f>
        <v/>
      </c>
      <c r="I195" s="75"/>
      <c r="J195" t="str">
        <f t="shared" ref="J195:J258" si="26">IF(I195="","",I195-I195*0.285)</f>
        <v/>
      </c>
      <c r="K195" s="83" t="s">
        <v>1114</v>
      </c>
      <c r="L195" s="3">
        <f t="shared" ref="L195:L258" si="27">IF(K195="","",K195-K195*0.1)</f>
        <v>12.770999999999999</v>
      </c>
      <c r="M195" s="83" t="s">
        <v>2753</v>
      </c>
      <c r="N195" s="3">
        <f t="shared" ref="N195:N258" si="28">IF(M195="","",M195-M195*0.25)</f>
        <v>35.422499999999999</v>
      </c>
      <c r="O195" s="88" t="s">
        <v>6017</v>
      </c>
      <c r="P195" s="21">
        <f t="shared" ref="P195:P258" si="29">O195/0.95</f>
        <v>2.1678849902534111E-3</v>
      </c>
      <c r="Q195" s="11">
        <f t="shared" ref="Q195:Q258" si="30">P195/2.275</f>
        <v>9.5291647923226861E-4</v>
      </c>
      <c r="R195" s="20">
        <f t="shared" ref="R195:R258" si="31">(Q195/5)*3.9</f>
        <v>7.4327485380116956E-4</v>
      </c>
      <c r="S195" s="75"/>
    </row>
    <row r="196" spans="1:19" x14ac:dyDescent="0.3">
      <c r="A196" s="79">
        <v>806</v>
      </c>
      <c r="B196" s="76" t="s">
        <v>10</v>
      </c>
      <c r="C196" s="94">
        <f t="shared" si="24"/>
        <v>8.3699999999999992</v>
      </c>
      <c r="D196">
        <f t="shared" si="25"/>
        <v>7.16</v>
      </c>
      <c r="I196" s="83" t="s">
        <v>863</v>
      </c>
      <c r="J196">
        <f t="shared" si="26"/>
        <v>1.1869000000000001</v>
      </c>
      <c r="K196" s="83" t="s">
        <v>1113</v>
      </c>
      <c r="L196" s="3">
        <f t="shared" si="27"/>
        <v>12.762</v>
      </c>
      <c r="M196" s="83" t="s">
        <v>2754</v>
      </c>
      <c r="N196" s="3">
        <f t="shared" si="28"/>
        <v>35.384999999999998</v>
      </c>
      <c r="O196" s="88" t="s">
        <v>6018</v>
      </c>
      <c r="P196" s="21">
        <f t="shared" si="29"/>
        <v>2.169103313840156E-3</v>
      </c>
      <c r="Q196" s="11">
        <f t="shared" si="30"/>
        <v>9.5345200608358506E-4</v>
      </c>
      <c r="R196" s="20">
        <f t="shared" si="31"/>
        <v>7.4369256474519625E-4</v>
      </c>
      <c r="S196" s="76" t="s">
        <v>10</v>
      </c>
    </row>
    <row r="197" spans="1:19" x14ac:dyDescent="0.3">
      <c r="A197" s="79">
        <v>805</v>
      </c>
      <c r="B197" s="75"/>
      <c r="C197" s="94" t="str">
        <f t="shared" si="24"/>
        <v/>
      </c>
      <c r="D197" t="str">
        <f t="shared" si="25"/>
        <v/>
      </c>
      <c r="I197" s="75"/>
      <c r="J197" t="str">
        <f t="shared" si="26"/>
        <v/>
      </c>
      <c r="K197" s="83" t="s">
        <v>1108</v>
      </c>
      <c r="L197" s="3">
        <f t="shared" si="27"/>
        <v>12.744</v>
      </c>
      <c r="M197" s="83" t="s">
        <v>2756</v>
      </c>
      <c r="N197" s="3">
        <f t="shared" si="28"/>
        <v>35.347500000000004</v>
      </c>
      <c r="O197" s="88" t="s">
        <v>6019</v>
      </c>
      <c r="P197" s="21">
        <f t="shared" si="29"/>
        <v>2.1703216374269006E-3</v>
      </c>
      <c r="Q197" s="11">
        <f t="shared" si="30"/>
        <v>9.539875329349014E-4</v>
      </c>
      <c r="R197" s="20">
        <f t="shared" si="31"/>
        <v>7.4411027568922305E-4</v>
      </c>
      <c r="S197" s="75"/>
    </row>
    <row r="198" spans="1:19" x14ac:dyDescent="0.3">
      <c r="A198" s="79">
        <v>804</v>
      </c>
      <c r="B198" s="75"/>
      <c r="C198" s="94" t="str">
        <f t="shared" si="24"/>
        <v/>
      </c>
      <c r="D198" t="str">
        <f t="shared" si="25"/>
        <v/>
      </c>
      <c r="I198" s="75"/>
      <c r="J198" t="str">
        <f t="shared" si="26"/>
        <v/>
      </c>
      <c r="K198" s="83" t="s">
        <v>1104</v>
      </c>
      <c r="L198" s="3">
        <f t="shared" si="27"/>
        <v>12.734999999999999</v>
      </c>
      <c r="M198" s="83" t="s">
        <v>2758</v>
      </c>
      <c r="N198" s="3">
        <f t="shared" si="28"/>
        <v>35.31</v>
      </c>
      <c r="O198" s="88" t="s">
        <v>6020</v>
      </c>
      <c r="P198" s="21">
        <f t="shared" si="29"/>
        <v>2.1715399610136455E-3</v>
      </c>
      <c r="Q198" s="11">
        <f t="shared" si="30"/>
        <v>9.5452305978621784E-4</v>
      </c>
      <c r="R198" s="20">
        <f t="shared" si="31"/>
        <v>7.4452798663324996E-4</v>
      </c>
      <c r="S198" s="75"/>
    </row>
    <row r="199" spans="1:19" x14ac:dyDescent="0.3">
      <c r="A199" s="79">
        <v>803</v>
      </c>
      <c r="B199" s="76" t="s">
        <v>7</v>
      </c>
      <c r="C199" s="94">
        <f t="shared" si="24"/>
        <v>8.379999999999999</v>
      </c>
      <c r="D199">
        <f t="shared" si="25"/>
        <v>7.17</v>
      </c>
      <c r="I199" s="75"/>
      <c r="J199" t="str">
        <f t="shared" si="26"/>
        <v/>
      </c>
      <c r="K199" s="83" t="s">
        <v>1100</v>
      </c>
      <c r="L199" s="3">
        <f t="shared" si="27"/>
        <v>12.717000000000001</v>
      </c>
      <c r="M199" s="83" t="s">
        <v>2761</v>
      </c>
      <c r="N199" s="3">
        <f t="shared" si="28"/>
        <v>35.272500000000001</v>
      </c>
      <c r="O199" s="88" t="s">
        <v>6021</v>
      </c>
      <c r="P199" s="21">
        <f t="shared" si="29"/>
        <v>2.17275828460039E-3</v>
      </c>
      <c r="Q199" s="11">
        <f t="shared" si="30"/>
        <v>9.5505858663753407E-4</v>
      </c>
      <c r="R199" s="20">
        <f t="shared" si="31"/>
        <v>7.4494569757727655E-4</v>
      </c>
      <c r="S199" s="76" t="s">
        <v>7</v>
      </c>
    </row>
    <row r="200" spans="1:19" x14ac:dyDescent="0.3">
      <c r="A200" s="79">
        <v>802</v>
      </c>
      <c r="B200" s="75"/>
      <c r="C200" s="94" t="str">
        <f t="shared" si="24"/>
        <v/>
      </c>
      <c r="D200" t="str">
        <f t="shared" si="25"/>
        <v/>
      </c>
      <c r="I200" s="75"/>
      <c r="J200" t="str">
        <f t="shared" si="26"/>
        <v/>
      </c>
      <c r="K200" s="83" t="s">
        <v>1097</v>
      </c>
      <c r="L200" s="3">
        <f t="shared" si="27"/>
        <v>12.707999999999998</v>
      </c>
      <c r="M200" s="83" t="s">
        <v>2764</v>
      </c>
      <c r="N200" s="3">
        <f t="shared" si="28"/>
        <v>35.234999999999999</v>
      </c>
      <c r="O200" s="88" t="s">
        <v>6022</v>
      </c>
      <c r="P200" s="21">
        <f t="shared" si="29"/>
        <v>2.1739766081871345E-3</v>
      </c>
      <c r="Q200" s="11">
        <f t="shared" si="30"/>
        <v>9.5559411348885041E-4</v>
      </c>
      <c r="R200" s="20">
        <f t="shared" si="31"/>
        <v>7.4536340852130335E-4</v>
      </c>
      <c r="S200" s="75"/>
    </row>
    <row r="201" spans="1:19" x14ac:dyDescent="0.3">
      <c r="A201" s="79">
        <v>801</v>
      </c>
      <c r="B201" s="75"/>
      <c r="C201" s="94" t="str">
        <f t="shared" si="24"/>
        <v/>
      </c>
      <c r="D201" t="str">
        <f t="shared" si="25"/>
        <v/>
      </c>
      <c r="I201" s="75"/>
      <c r="J201" t="str">
        <f t="shared" si="26"/>
        <v/>
      </c>
      <c r="K201" s="83" t="s">
        <v>1092</v>
      </c>
      <c r="L201" s="3">
        <f t="shared" si="27"/>
        <v>12.69</v>
      </c>
      <c r="M201" s="83" t="s">
        <v>2766</v>
      </c>
      <c r="N201" s="3">
        <f t="shared" si="28"/>
        <v>35.19</v>
      </c>
      <c r="O201" s="88" t="s">
        <v>6023</v>
      </c>
      <c r="P201" s="21">
        <f t="shared" si="29"/>
        <v>2.1751949317738795E-3</v>
      </c>
      <c r="Q201" s="11">
        <f t="shared" si="30"/>
        <v>9.5612964034016686E-4</v>
      </c>
      <c r="R201" s="20">
        <f t="shared" si="31"/>
        <v>7.4578111946533015E-4</v>
      </c>
      <c r="S201" s="75"/>
    </row>
    <row r="202" spans="1:19" x14ac:dyDescent="0.3">
      <c r="A202" s="79">
        <v>800</v>
      </c>
      <c r="B202" s="76" t="s">
        <v>2</v>
      </c>
      <c r="C202" s="94">
        <f t="shared" si="24"/>
        <v>8.39</v>
      </c>
      <c r="D202">
        <f t="shared" si="25"/>
        <v>7.18</v>
      </c>
      <c r="I202" s="75"/>
      <c r="J202" t="str">
        <f t="shared" si="26"/>
        <v/>
      </c>
      <c r="K202" s="83" t="s">
        <v>1088</v>
      </c>
      <c r="L202" s="3">
        <f t="shared" si="27"/>
        <v>12.680999999999999</v>
      </c>
      <c r="M202" s="83" t="s">
        <v>2769</v>
      </c>
      <c r="N202" s="3">
        <f t="shared" si="28"/>
        <v>35.152499999999996</v>
      </c>
      <c r="O202" s="88" t="s">
        <v>6024</v>
      </c>
      <c r="P202" s="21">
        <f t="shared" si="29"/>
        <v>2.1758040935672515E-3</v>
      </c>
      <c r="Q202" s="11">
        <f t="shared" si="30"/>
        <v>9.5639740376582492E-4</v>
      </c>
      <c r="R202" s="20">
        <f t="shared" si="31"/>
        <v>7.4598997493734349E-4</v>
      </c>
      <c r="S202" s="76" t="s">
        <v>2</v>
      </c>
    </row>
    <row r="203" spans="1:19" x14ac:dyDescent="0.3">
      <c r="A203" s="79">
        <v>799</v>
      </c>
      <c r="B203" s="75"/>
      <c r="C203" s="94" t="str">
        <f t="shared" si="24"/>
        <v/>
      </c>
      <c r="D203" t="str">
        <f t="shared" si="25"/>
        <v/>
      </c>
      <c r="I203" s="75"/>
      <c r="J203" t="str">
        <f t="shared" si="26"/>
        <v/>
      </c>
      <c r="K203" s="83" t="s">
        <v>1083</v>
      </c>
      <c r="L203" s="3">
        <f t="shared" si="27"/>
        <v>12.663</v>
      </c>
      <c r="M203" s="83" t="s">
        <v>2771</v>
      </c>
      <c r="N203" s="3">
        <f t="shared" si="28"/>
        <v>35.115000000000002</v>
      </c>
      <c r="O203" s="88" t="s">
        <v>6025</v>
      </c>
      <c r="P203" s="21">
        <f t="shared" si="29"/>
        <v>2.176413255360624E-3</v>
      </c>
      <c r="Q203" s="11">
        <f t="shared" si="30"/>
        <v>9.5666516719148309E-4</v>
      </c>
      <c r="R203" s="20">
        <f t="shared" si="31"/>
        <v>7.4619883040935673E-4</v>
      </c>
      <c r="S203" s="75"/>
    </row>
    <row r="204" spans="1:19" x14ac:dyDescent="0.3">
      <c r="A204" s="79">
        <v>798</v>
      </c>
      <c r="B204" s="75"/>
      <c r="C204" s="94" t="str">
        <f t="shared" si="24"/>
        <v/>
      </c>
      <c r="D204" t="str">
        <f t="shared" si="25"/>
        <v/>
      </c>
      <c r="I204" s="75"/>
      <c r="J204" t="str">
        <f t="shared" si="26"/>
        <v/>
      </c>
      <c r="K204" s="83" t="s">
        <v>1081</v>
      </c>
      <c r="L204" s="3">
        <f t="shared" si="27"/>
        <v>12.654</v>
      </c>
      <c r="M204" s="83" t="s">
        <v>2774</v>
      </c>
      <c r="N204" s="3">
        <f t="shared" si="28"/>
        <v>35.077500000000001</v>
      </c>
      <c r="O204" s="88" t="s">
        <v>6026</v>
      </c>
      <c r="P204" s="21">
        <f t="shared" si="29"/>
        <v>2.1776315789473685E-3</v>
      </c>
      <c r="Q204" s="11">
        <f t="shared" si="30"/>
        <v>9.5720069404279942E-4</v>
      </c>
      <c r="R204" s="20">
        <f t="shared" si="31"/>
        <v>7.4661654135338353E-4</v>
      </c>
      <c r="S204" s="75"/>
    </row>
    <row r="205" spans="1:19" x14ac:dyDescent="0.3">
      <c r="A205" s="79">
        <v>797</v>
      </c>
      <c r="B205" s="75"/>
      <c r="C205" s="94" t="str">
        <f t="shared" si="24"/>
        <v/>
      </c>
      <c r="D205" t="str">
        <f t="shared" si="25"/>
        <v/>
      </c>
      <c r="I205" s="75"/>
      <c r="J205" t="str">
        <f t="shared" si="26"/>
        <v/>
      </c>
      <c r="K205" s="83" t="s">
        <v>1077</v>
      </c>
      <c r="L205" s="3">
        <f t="shared" si="27"/>
        <v>12.635999999999999</v>
      </c>
      <c r="M205" s="83" t="s">
        <v>2776</v>
      </c>
      <c r="N205" s="3">
        <f t="shared" si="28"/>
        <v>35.04</v>
      </c>
      <c r="O205" s="88" t="s">
        <v>6027</v>
      </c>
      <c r="P205" s="21">
        <f t="shared" si="29"/>
        <v>2.178849902534113E-3</v>
      </c>
      <c r="Q205" s="11">
        <f t="shared" si="30"/>
        <v>9.5773622089411565E-4</v>
      </c>
      <c r="R205" s="20">
        <f t="shared" si="31"/>
        <v>7.4703425229741022E-4</v>
      </c>
      <c r="S205" s="75"/>
    </row>
    <row r="206" spans="1:19" x14ac:dyDescent="0.3">
      <c r="A206" s="79">
        <v>796</v>
      </c>
      <c r="B206" s="76" t="s">
        <v>4057</v>
      </c>
      <c r="C206" s="94">
        <f t="shared" si="24"/>
        <v>8.4</v>
      </c>
      <c r="D206">
        <f t="shared" si="25"/>
        <v>7.1899999999999995</v>
      </c>
      <c r="I206" s="75"/>
      <c r="J206" t="str">
        <f t="shared" si="26"/>
        <v/>
      </c>
      <c r="K206" s="83" t="s">
        <v>1074</v>
      </c>
      <c r="L206" s="3">
        <f t="shared" si="27"/>
        <v>12.626999999999999</v>
      </c>
      <c r="M206" s="83" t="s">
        <v>2779</v>
      </c>
      <c r="N206" s="3">
        <f t="shared" si="28"/>
        <v>34.994999999999997</v>
      </c>
      <c r="O206" s="88" t="s">
        <v>6028</v>
      </c>
      <c r="P206" s="21">
        <f t="shared" si="29"/>
        <v>2.1800682261208576E-3</v>
      </c>
      <c r="Q206" s="11">
        <f t="shared" si="30"/>
        <v>9.5827174774543188E-4</v>
      </c>
      <c r="R206" s="20">
        <f t="shared" si="31"/>
        <v>7.4745196324143681E-4</v>
      </c>
      <c r="S206" s="76" t="s">
        <v>4057</v>
      </c>
    </row>
    <row r="207" spans="1:19" x14ac:dyDescent="0.3">
      <c r="A207" s="79">
        <v>795</v>
      </c>
      <c r="B207" s="75"/>
      <c r="C207" s="94" t="str">
        <f t="shared" si="24"/>
        <v/>
      </c>
      <c r="D207" t="str">
        <f t="shared" si="25"/>
        <v/>
      </c>
      <c r="I207" s="83" t="s">
        <v>880</v>
      </c>
      <c r="J207">
        <f t="shared" si="26"/>
        <v>1.1797499999999999</v>
      </c>
      <c r="K207" s="83" t="s">
        <v>1069</v>
      </c>
      <c r="L207" s="3">
        <f t="shared" si="27"/>
        <v>12.609</v>
      </c>
      <c r="M207" s="83" t="s">
        <v>2782</v>
      </c>
      <c r="N207" s="3">
        <f t="shared" si="28"/>
        <v>34.957499999999996</v>
      </c>
      <c r="O207" s="88" t="s">
        <v>6029</v>
      </c>
      <c r="P207" s="21">
        <f t="shared" si="29"/>
        <v>2.1812865497076025E-3</v>
      </c>
      <c r="Q207" s="11">
        <f t="shared" si="30"/>
        <v>9.5880727459674844E-4</v>
      </c>
      <c r="R207" s="20">
        <f t="shared" si="31"/>
        <v>7.4786967418546371E-4</v>
      </c>
      <c r="S207" s="75"/>
    </row>
    <row r="208" spans="1:19" x14ac:dyDescent="0.3">
      <c r="A208" s="79">
        <v>794</v>
      </c>
      <c r="B208" s="75"/>
      <c r="C208" s="94" t="str">
        <f t="shared" si="24"/>
        <v/>
      </c>
      <c r="D208" t="str">
        <f t="shared" si="25"/>
        <v/>
      </c>
      <c r="I208" s="75"/>
      <c r="J208" t="str">
        <f t="shared" si="26"/>
        <v/>
      </c>
      <c r="K208" s="83" t="s">
        <v>1067</v>
      </c>
      <c r="L208" s="3">
        <f t="shared" si="27"/>
        <v>12.6</v>
      </c>
      <c r="M208" s="83" t="s">
        <v>2784</v>
      </c>
      <c r="N208" s="3">
        <f t="shared" si="28"/>
        <v>34.92</v>
      </c>
      <c r="O208" s="88" t="s">
        <v>6030</v>
      </c>
      <c r="P208" s="21">
        <f t="shared" si="29"/>
        <v>2.1825048732943475E-3</v>
      </c>
      <c r="Q208" s="11">
        <f t="shared" si="30"/>
        <v>9.5934280144806489E-4</v>
      </c>
      <c r="R208" s="20">
        <f t="shared" si="31"/>
        <v>7.4828738512949062E-4</v>
      </c>
      <c r="S208" s="75"/>
    </row>
    <row r="209" spans="1:19" x14ac:dyDescent="0.3">
      <c r="A209" s="79">
        <v>793</v>
      </c>
      <c r="B209" s="76" t="s">
        <v>5113</v>
      </c>
      <c r="C209" s="94">
        <f t="shared" si="24"/>
        <v>8.42</v>
      </c>
      <c r="D209">
        <f t="shared" si="25"/>
        <v>7.2</v>
      </c>
      <c r="I209" s="75"/>
      <c r="J209" t="str">
        <f t="shared" si="26"/>
        <v/>
      </c>
      <c r="K209" s="83" t="s">
        <v>1060</v>
      </c>
      <c r="L209" s="3">
        <f t="shared" si="27"/>
        <v>12.582000000000001</v>
      </c>
      <c r="M209" s="83" t="s">
        <v>2786</v>
      </c>
      <c r="N209" s="3">
        <f t="shared" si="28"/>
        <v>34.8825</v>
      </c>
      <c r="O209" s="88" t="s">
        <v>6031</v>
      </c>
      <c r="P209" s="21">
        <f t="shared" si="29"/>
        <v>2.1837231968810916E-3</v>
      </c>
      <c r="Q209" s="11">
        <f t="shared" si="30"/>
        <v>9.598783282993809E-4</v>
      </c>
      <c r="R209" s="20">
        <f t="shared" si="31"/>
        <v>7.4870509607351699E-4</v>
      </c>
      <c r="S209" s="76" t="s">
        <v>5113</v>
      </c>
    </row>
    <row r="210" spans="1:19" x14ac:dyDescent="0.3">
      <c r="A210" s="79">
        <v>792</v>
      </c>
      <c r="B210" s="75"/>
      <c r="C210" s="94" t="str">
        <f t="shared" si="24"/>
        <v/>
      </c>
      <c r="D210" t="str">
        <f t="shared" si="25"/>
        <v/>
      </c>
      <c r="I210" s="75"/>
      <c r="J210" t="str">
        <f t="shared" si="26"/>
        <v/>
      </c>
      <c r="K210" s="83" t="s">
        <v>1059</v>
      </c>
      <c r="L210" s="3">
        <f t="shared" si="27"/>
        <v>12.573</v>
      </c>
      <c r="M210" s="83" t="s">
        <v>2789</v>
      </c>
      <c r="N210" s="3">
        <f t="shared" si="28"/>
        <v>34.844999999999999</v>
      </c>
      <c r="O210" s="88" t="s">
        <v>6032</v>
      </c>
      <c r="P210" s="21">
        <f t="shared" si="29"/>
        <v>2.1849415204678361E-3</v>
      </c>
      <c r="Q210" s="11">
        <f t="shared" si="30"/>
        <v>9.6041385515069724E-4</v>
      </c>
      <c r="R210" s="20">
        <f t="shared" si="31"/>
        <v>7.4912280701754379E-4</v>
      </c>
      <c r="S210" s="75"/>
    </row>
    <row r="211" spans="1:19" x14ac:dyDescent="0.3">
      <c r="A211" s="79">
        <v>791</v>
      </c>
      <c r="B211" s="75"/>
      <c r="C211" s="94" t="str">
        <f t="shared" si="24"/>
        <v/>
      </c>
      <c r="D211" t="str">
        <f t="shared" si="25"/>
        <v/>
      </c>
      <c r="I211" s="75"/>
      <c r="J211" t="str">
        <f t="shared" si="26"/>
        <v/>
      </c>
      <c r="K211" s="83" t="s">
        <v>1053</v>
      </c>
      <c r="L211" s="3">
        <f t="shared" si="27"/>
        <v>12.555</v>
      </c>
      <c r="M211" s="83" t="s">
        <v>2792</v>
      </c>
      <c r="N211" s="3">
        <f t="shared" si="28"/>
        <v>34.807499999999997</v>
      </c>
      <c r="O211" s="88" t="s">
        <v>6033</v>
      </c>
      <c r="P211" s="21">
        <f t="shared" si="29"/>
        <v>2.186159844054581E-3</v>
      </c>
      <c r="Q211" s="11">
        <f t="shared" si="30"/>
        <v>9.6094938200201368E-4</v>
      </c>
      <c r="R211" s="20">
        <f t="shared" si="31"/>
        <v>7.495405179615707E-4</v>
      </c>
      <c r="S211" s="75"/>
    </row>
    <row r="212" spans="1:19" x14ac:dyDescent="0.3">
      <c r="A212" s="79">
        <v>790</v>
      </c>
      <c r="B212" s="75"/>
      <c r="C212" s="94" t="str">
        <f t="shared" si="24"/>
        <v/>
      </c>
      <c r="D212" t="str">
        <f t="shared" si="25"/>
        <v/>
      </c>
      <c r="I212" s="75"/>
      <c r="J212" t="str">
        <f t="shared" si="26"/>
        <v/>
      </c>
      <c r="K212" s="83" t="s">
        <v>1050</v>
      </c>
      <c r="L212" s="3">
        <f t="shared" si="27"/>
        <v>12.545999999999999</v>
      </c>
      <c r="M212" s="83" t="s">
        <v>2795</v>
      </c>
      <c r="N212" s="3">
        <f t="shared" si="28"/>
        <v>34.762500000000003</v>
      </c>
      <c r="O212" s="88" t="s">
        <v>6034</v>
      </c>
      <c r="P212" s="21">
        <f t="shared" si="29"/>
        <v>2.1873781676413255E-3</v>
      </c>
      <c r="Q212" s="11">
        <f t="shared" si="30"/>
        <v>9.6148490885332991E-4</v>
      </c>
      <c r="R212" s="20">
        <f t="shared" si="31"/>
        <v>7.4995822890559739E-4</v>
      </c>
      <c r="S212" s="75"/>
    </row>
    <row r="213" spans="1:19" x14ac:dyDescent="0.3">
      <c r="A213" s="79">
        <v>789</v>
      </c>
      <c r="B213" s="75"/>
      <c r="C213" s="94" t="str">
        <f t="shared" si="24"/>
        <v/>
      </c>
      <c r="D213" t="str">
        <f t="shared" si="25"/>
        <v/>
      </c>
      <c r="I213" s="75"/>
      <c r="J213" t="str">
        <f t="shared" si="26"/>
        <v/>
      </c>
      <c r="K213" s="83" t="s">
        <v>1046</v>
      </c>
      <c r="L213" s="3">
        <f t="shared" si="27"/>
        <v>12.528</v>
      </c>
      <c r="M213" s="83" t="s">
        <v>2797</v>
      </c>
      <c r="N213" s="3">
        <f t="shared" si="28"/>
        <v>34.724999999999994</v>
      </c>
      <c r="O213" s="88" t="s">
        <v>6035</v>
      </c>
      <c r="P213" s="21">
        <f t="shared" si="29"/>
        <v>2.1885964912280696E-3</v>
      </c>
      <c r="Q213" s="11">
        <f t="shared" si="30"/>
        <v>9.6202043570464604E-4</v>
      </c>
      <c r="R213" s="20">
        <f t="shared" si="31"/>
        <v>7.5037593984962386E-4</v>
      </c>
      <c r="S213" s="75"/>
    </row>
    <row r="214" spans="1:19" x14ac:dyDescent="0.3">
      <c r="A214" s="79">
        <v>788</v>
      </c>
      <c r="B214" s="76" t="s">
        <v>4053</v>
      </c>
      <c r="C214" s="94">
        <f t="shared" si="24"/>
        <v>8.43</v>
      </c>
      <c r="D214">
        <f t="shared" si="25"/>
        <v>7.21</v>
      </c>
      <c r="I214" s="75"/>
      <c r="J214" t="str">
        <f t="shared" si="26"/>
        <v/>
      </c>
      <c r="K214" s="83" t="s">
        <v>1044</v>
      </c>
      <c r="L214" s="3">
        <f t="shared" si="27"/>
        <v>12.519</v>
      </c>
      <c r="M214" s="83" t="s">
        <v>2799</v>
      </c>
      <c r="N214" s="3">
        <f t="shared" si="28"/>
        <v>34.6875</v>
      </c>
      <c r="O214" s="88" t="s">
        <v>6036</v>
      </c>
      <c r="P214" s="21">
        <f t="shared" si="29"/>
        <v>2.189814814814815E-3</v>
      </c>
      <c r="Q214" s="11">
        <f t="shared" si="30"/>
        <v>9.625559625559627E-4</v>
      </c>
      <c r="R214" s="20">
        <f t="shared" si="31"/>
        <v>7.5079365079365088E-4</v>
      </c>
      <c r="S214" s="76" t="s">
        <v>4053</v>
      </c>
    </row>
    <row r="215" spans="1:19" x14ac:dyDescent="0.3">
      <c r="A215" s="79">
        <v>787</v>
      </c>
      <c r="B215" s="75"/>
      <c r="C215" s="94" t="str">
        <f t="shared" si="24"/>
        <v/>
      </c>
      <c r="D215" t="str">
        <f t="shared" si="25"/>
        <v/>
      </c>
      <c r="I215" s="75"/>
      <c r="J215" t="str">
        <f t="shared" si="26"/>
        <v/>
      </c>
      <c r="K215" s="83" t="s">
        <v>1038</v>
      </c>
      <c r="L215" s="3">
        <f t="shared" si="27"/>
        <v>12.501000000000001</v>
      </c>
      <c r="M215" s="83" t="s">
        <v>2802</v>
      </c>
      <c r="N215" s="3">
        <f t="shared" si="28"/>
        <v>34.650000000000006</v>
      </c>
      <c r="O215" s="88" t="s">
        <v>6037</v>
      </c>
      <c r="P215" s="21">
        <f t="shared" si="29"/>
        <v>2.1910331384015595E-3</v>
      </c>
      <c r="Q215" s="11">
        <f t="shared" si="30"/>
        <v>9.6309148940727893E-4</v>
      </c>
      <c r="R215" s="20">
        <f t="shared" si="31"/>
        <v>7.5121136173767757E-4</v>
      </c>
      <c r="S215" s="75"/>
    </row>
    <row r="216" spans="1:19" x14ac:dyDescent="0.3">
      <c r="A216" s="79">
        <v>786</v>
      </c>
      <c r="B216" s="76" t="s">
        <v>5114</v>
      </c>
      <c r="C216" s="94">
        <f t="shared" si="24"/>
        <v>8.44</v>
      </c>
      <c r="D216">
        <f t="shared" si="25"/>
        <v>7.22</v>
      </c>
      <c r="I216" s="75"/>
      <c r="J216" t="str">
        <f t="shared" si="26"/>
        <v/>
      </c>
      <c r="K216" s="83" t="s">
        <v>1035</v>
      </c>
      <c r="L216" s="3">
        <f t="shared" si="27"/>
        <v>12.492000000000001</v>
      </c>
      <c r="M216" s="83" t="s">
        <v>2805</v>
      </c>
      <c r="N216" s="3">
        <f t="shared" si="28"/>
        <v>34.612499999999997</v>
      </c>
      <c r="O216" s="88" t="s">
        <v>6038</v>
      </c>
      <c r="P216" s="21">
        <f t="shared" si="29"/>
        <v>2.1922514619883045E-3</v>
      </c>
      <c r="Q216" s="11">
        <f t="shared" si="30"/>
        <v>9.6362701625859538E-4</v>
      </c>
      <c r="R216" s="20">
        <f t="shared" si="31"/>
        <v>7.5162907268170437E-4</v>
      </c>
      <c r="S216" s="76" t="s">
        <v>5114</v>
      </c>
    </row>
    <row r="217" spans="1:19" x14ac:dyDescent="0.3">
      <c r="A217" s="79">
        <v>785</v>
      </c>
      <c r="B217" s="75"/>
      <c r="C217" s="94" t="str">
        <f t="shared" si="24"/>
        <v/>
      </c>
      <c r="D217" t="str">
        <f t="shared" si="25"/>
        <v/>
      </c>
      <c r="I217" s="75"/>
      <c r="J217" t="str">
        <f t="shared" si="26"/>
        <v/>
      </c>
      <c r="K217" s="83" t="s">
        <v>1030</v>
      </c>
      <c r="L217" s="3">
        <f t="shared" si="27"/>
        <v>12.474</v>
      </c>
      <c r="M217" s="83" t="s">
        <v>2807</v>
      </c>
      <c r="N217" s="3">
        <f t="shared" si="28"/>
        <v>34.567500000000003</v>
      </c>
      <c r="O217" s="88" t="s">
        <v>6039</v>
      </c>
      <c r="P217" s="21">
        <f t="shared" si="29"/>
        <v>2.193469785575049E-3</v>
      </c>
      <c r="Q217" s="11">
        <f t="shared" si="30"/>
        <v>9.6416254310991171E-4</v>
      </c>
      <c r="R217" s="20">
        <f t="shared" si="31"/>
        <v>7.5204678362573117E-4</v>
      </c>
      <c r="S217" s="75"/>
    </row>
    <row r="218" spans="1:19" x14ac:dyDescent="0.3">
      <c r="A218" s="79">
        <v>784</v>
      </c>
      <c r="B218" s="75"/>
      <c r="C218" s="94" t="str">
        <f t="shared" si="24"/>
        <v/>
      </c>
      <c r="D218" t="str">
        <f t="shared" si="25"/>
        <v/>
      </c>
      <c r="I218" s="75"/>
      <c r="J218" t="str">
        <f t="shared" si="26"/>
        <v/>
      </c>
      <c r="K218" s="83" t="s">
        <v>1028</v>
      </c>
      <c r="L218" s="3">
        <f t="shared" si="27"/>
        <v>12.465</v>
      </c>
      <c r="M218" s="83" t="s">
        <v>2809</v>
      </c>
      <c r="N218" s="3">
        <f t="shared" si="28"/>
        <v>34.53</v>
      </c>
      <c r="O218" s="88" t="s">
        <v>6040</v>
      </c>
      <c r="P218" s="21">
        <f t="shared" si="29"/>
        <v>2.1946881091617935E-3</v>
      </c>
      <c r="Q218" s="11">
        <f t="shared" si="30"/>
        <v>9.6469806996122794E-4</v>
      </c>
      <c r="R218" s="20">
        <f t="shared" si="31"/>
        <v>7.5246449456975787E-4</v>
      </c>
      <c r="S218" s="75"/>
    </row>
    <row r="219" spans="1:19" x14ac:dyDescent="0.3">
      <c r="A219" s="79">
        <v>783</v>
      </c>
      <c r="B219" s="76" t="s">
        <v>4049</v>
      </c>
      <c r="C219" s="94">
        <f t="shared" si="24"/>
        <v>8.4499999999999993</v>
      </c>
      <c r="D219">
        <f t="shared" si="25"/>
        <v>7.2299999999999995</v>
      </c>
      <c r="I219" s="83" t="s">
        <v>898</v>
      </c>
      <c r="J219">
        <f t="shared" si="26"/>
        <v>1.1726000000000001</v>
      </c>
      <c r="K219" s="83" t="s">
        <v>1023</v>
      </c>
      <c r="L219" s="3">
        <f t="shared" si="27"/>
        <v>12.446999999999999</v>
      </c>
      <c r="M219" s="83" t="s">
        <v>2812</v>
      </c>
      <c r="N219" s="3">
        <f t="shared" si="28"/>
        <v>34.4925</v>
      </c>
      <c r="O219" s="88" t="s">
        <v>6041</v>
      </c>
      <c r="P219" s="21">
        <f t="shared" si="29"/>
        <v>2.195906432748538E-3</v>
      </c>
      <c r="Q219" s="11">
        <f t="shared" si="30"/>
        <v>9.6523359681254417E-4</v>
      </c>
      <c r="R219" s="20">
        <f t="shared" si="31"/>
        <v>7.5288220551378445E-4</v>
      </c>
      <c r="S219" s="76" t="s">
        <v>4049</v>
      </c>
    </row>
    <row r="220" spans="1:19" x14ac:dyDescent="0.3">
      <c r="A220" s="79">
        <v>782</v>
      </c>
      <c r="B220" s="75"/>
      <c r="C220" s="94" t="str">
        <f t="shared" si="24"/>
        <v/>
      </c>
      <c r="D220" t="str">
        <f t="shared" si="25"/>
        <v/>
      </c>
      <c r="I220" s="75"/>
      <c r="J220" t="str">
        <f t="shared" si="26"/>
        <v/>
      </c>
      <c r="K220" s="83" t="s">
        <v>1021</v>
      </c>
      <c r="L220" s="3">
        <f t="shared" si="27"/>
        <v>12.438000000000001</v>
      </c>
      <c r="M220" s="83" t="s">
        <v>2815</v>
      </c>
      <c r="N220" s="3">
        <f t="shared" si="28"/>
        <v>34.454999999999998</v>
      </c>
      <c r="O220" s="88" t="s">
        <v>6042</v>
      </c>
      <c r="P220" s="21">
        <f t="shared" si="29"/>
        <v>2.1971247563352825E-3</v>
      </c>
      <c r="Q220" s="11">
        <f t="shared" si="30"/>
        <v>9.6576912366386051E-4</v>
      </c>
      <c r="R220" s="20">
        <f t="shared" si="31"/>
        <v>7.5329991645781114E-4</v>
      </c>
      <c r="S220" s="75"/>
    </row>
    <row r="221" spans="1:19" x14ac:dyDescent="0.3">
      <c r="A221" s="79">
        <v>781</v>
      </c>
      <c r="B221" s="75"/>
      <c r="C221" s="94" t="str">
        <f t="shared" si="24"/>
        <v/>
      </c>
      <c r="D221" t="str">
        <f t="shared" si="25"/>
        <v/>
      </c>
      <c r="I221" s="75"/>
      <c r="J221" t="str">
        <f t="shared" si="26"/>
        <v/>
      </c>
      <c r="K221" s="83" t="s">
        <v>1016</v>
      </c>
      <c r="L221" s="3">
        <f t="shared" si="27"/>
        <v>12.42</v>
      </c>
      <c r="M221" s="83" t="s">
        <v>2818</v>
      </c>
      <c r="N221" s="3">
        <f t="shared" si="28"/>
        <v>34.417500000000004</v>
      </c>
      <c r="O221" s="88" t="s">
        <v>6043</v>
      </c>
      <c r="P221" s="21">
        <f t="shared" si="29"/>
        <v>2.1983430799220275E-3</v>
      </c>
      <c r="Q221" s="11">
        <f t="shared" si="30"/>
        <v>9.6630465051517696E-4</v>
      </c>
      <c r="R221" s="20">
        <f t="shared" si="31"/>
        <v>7.5371762740183805E-4</v>
      </c>
      <c r="S221" s="75"/>
    </row>
    <row r="222" spans="1:19" x14ac:dyDescent="0.3">
      <c r="A222" s="79">
        <v>780</v>
      </c>
      <c r="B222" s="75"/>
      <c r="C222" s="94" t="str">
        <f t="shared" si="24"/>
        <v/>
      </c>
      <c r="D222" t="str">
        <f t="shared" si="25"/>
        <v/>
      </c>
      <c r="I222" s="75"/>
      <c r="J222" t="str">
        <f t="shared" si="26"/>
        <v/>
      </c>
      <c r="K222" s="83" t="s">
        <v>1012</v>
      </c>
      <c r="L222" s="3">
        <f t="shared" si="27"/>
        <v>12.411</v>
      </c>
      <c r="M222" s="83" t="s">
        <v>2820</v>
      </c>
      <c r="N222" s="3">
        <f t="shared" si="28"/>
        <v>34.380000000000003</v>
      </c>
      <c r="O222" s="88" t="s">
        <v>6044</v>
      </c>
      <c r="P222" s="21">
        <f t="shared" si="29"/>
        <v>2.199561403508772E-3</v>
      </c>
      <c r="Q222" s="11">
        <f t="shared" si="30"/>
        <v>9.6684017736649319E-4</v>
      </c>
      <c r="R222" s="20">
        <f t="shared" si="31"/>
        <v>7.5413533834586463E-4</v>
      </c>
      <c r="S222" s="75"/>
    </row>
    <row r="223" spans="1:19" x14ac:dyDescent="0.3">
      <c r="A223" s="79">
        <v>779</v>
      </c>
      <c r="B223" s="75"/>
      <c r="C223" s="94" t="str">
        <f t="shared" si="24"/>
        <v/>
      </c>
      <c r="D223" t="str">
        <f t="shared" si="25"/>
        <v/>
      </c>
      <c r="I223" s="75"/>
      <c r="J223" t="str">
        <f t="shared" si="26"/>
        <v/>
      </c>
      <c r="K223" s="83" t="s">
        <v>1008</v>
      </c>
      <c r="L223" s="3">
        <f t="shared" si="27"/>
        <v>12.392999999999999</v>
      </c>
      <c r="M223" s="83" t="s">
        <v>2822</v>
      </c>
      <c r="N223" s="3">
        <f t="shared" si="28"/>
        <v>34.335000000000001</v>
      </c>
      <c r="O223" s="88" t="s">
        <v>6045</v>
      </c>
      <c r="P223" s="21">
        <f t="shared" si="29"/>
        <v>2.2007797270955165E-3</v>
      </c>
      <c r="Q223" s="11">
        <f t="shared" si="30"/>
        <v>9.6737570421780953E-4</v>
      </c>
      <c r="R223" s="20">
        <f t="shared" si="31"/>
        <v>7.5455304928989143E-4</v>
      </c>
      <c r="S223" s="75"/>
    </row>
    <row r="224" spans="1:19" x14ac:dyDescent="0.3">
      <c r="A224" s="79">
        <v>778</v>
      </c>
      <c r="B224" s="76" t="s">
        <v>4045</v>
      </c>
      <c r="C224" s="94">
        <f t="shared" si="24"/>
        <v>8.4599999999999991</v>
      </c>
      <c r="D224">
        <f t="shared" si="25"/>
        <v>7.24</v>
      </c>
      <c r="I224" s="75"/>
      <c r="J224" t="str">
        <f t="shared" si="26"/>
        <v/>
      </c>
      <c r="K224" s="83" t="s">
        <v>1005</v>
      </c>
      <c r="L224" s="3">
        <f t="shared" si="27"/>
        <v>12.384</v>
      </c>
      <c r="M224" s="83" t="s">
        <v>2825</v>
      </c>
      <c r="N224" s="3">
        <f t="shared" si="28"/>
        <v>34.297499999999999</v>
      </c>
      <c r="O224" s="88" t="s">
        <v>6046</v>
      </c>
      <c r="P224" s="21">
        <f t="shared" si="29"/>
        <v>2.2019980506822611E-3</v>
      </c>
      <c r="Q224" s="11">
        <f t="shared" si="30"/>
        <v>9.6791123106912576E-4</v>
      </c>
      <c r="R224" s="20">
        <f t="shared" si="31"/>
        <v>7.5497076023391813E-4</v>
      </c>
      <c r="S224" s="76" t="s">
        <v>4045</v>
      </c>
    </row>
    <row r="225" spans="1:19" x14ac:dyDescent="0.3">
      <c r="A225" s="79">
        <v>777</v>
      </c>
      <c r="B225" s="75"/>
      <c r="C225" s="94" t="str">
        <f t="shared" si="24"/>
        <v/>
      </c>
      <c r="D225" t="str">
        <f t="shared" si="25"/>
        <v/>
      </c>
      <c r="I225" s="75"/>
      <c r="J225" t="str">
        <f t="shared" si="26"/>
        <v/>
      </c>
      <c r="K225" s="83" t="s">
        <v>1000</v>
      </c>
      <c r="L225" s="3">
        <f t="shared" si="27"/>
        <v>12.366</v>
      </c>
      <c r="M225" s="83" t="s">
        <v>2828</v>
      </c>
      <c r="N225" s="3">
        <f t="shared" si="28"/>
        <v>34.26</v>
      </c>
      <c r="O225" s="88" t="s">
        <v>6047</v>
      </c>
      <c r="P225" s="21">
        <f t="shared" si="29"/>
        <v>2.203216374269006E-3</v>
      </c>
      <c r="Q225" s="11">
        <f t="shared" si="30"/>
        <v>9.684467579204422E-4</v>
      </c>
      <c r="R225" s="20">
        <f t="shared" si="31"/>
        <v>7.5538847117794482E-4</v>
      </c>
      <c r="S225" s="75"/>
    </row>
    <row r="226" spans="1:19" x14ac:dyDescent="0.3">
      <c r="A226" s="79">
        <v>776</v>
      </c>
      <c r="B226" s="75"/>
      <c r="C226" s="94" t="str">
        <f t="shared" si="24"/>
        <v/>
      </c>
      <c r="D226" t="str">
        <f t="shared" si="25"/>
        <v/>
      </c>
      <c r="I226" s="75"/>
      <c r="J226" t="str">
        <f t="shared" si="26"/>
        <v/>
      </c>
      <c r="K226" s="83" t="s">
        <v>998</v>
      </c>
      <c r="L226" s="3">
        <f t="shared" si="27"/>
        <v>12.356999999999999</v>
      </c>
      <c r="M226" s="83" t="s">
        <v>2831</v>
      </c>
      <c r="N226" s="3">
        <f t="shared" si="28"/>
        <v>34.222500000000004</v>
      </c>
      <c r="O226" s="88" t="s">
        <v>6048</v>
      </c>
      <c r="P226" s="21">
        <f t="shared" si="29"/>
        <v>2.2044346978557505E-3</v>
      </c>
      <c r="Q226" s="11">
        <f t="shared" si="30"/>
        <v>9.6898228477175854E-4</v>
      </c>
      <c r="R226" s="20">
        <f t="shared" si="31"/>
        <v>7.5580618212197162E-4</v>
      </c>
      <c r="S226" s="75"/>
    </row>
    <row r="227" spans="1:19" x14ac:dyDescent="0.3">
      <c r="A227" s="79">
        <v>775</v>
      </c>
      <c r="B227" s="76" t="s">
        <v>4878</v>
      </c>
      <c r="C227" s="94">
        <f t="shared" si="24"/>
        <v>8.4700000000000006</v>
      </c>
      <c r="D227">
        <f t="shared" si="25"/>
        <v>7.25</v>
      </c>
      <c r="I227" s="75"/>
      <c r="J227" t="str">
        <f t="shared" si="26"/>
        <v/>
      </c>
      <c r="K227" s="83" t="s">
        <v>993</v>
      </c>
      <c r="L227" s="3">
        <f t="shared" si="27"/>
        <v>12.339</v>
      </c>
      <c r="M227" s="83" t="s">
        <v>2833</v>
      </c>
      <c r="N227" s="3">
        <f t="shared" si="28"/>
        <v>34.185000000000002</v>
      </c>
      <c r="O227" s="88" t="s">
        <v>6049</v>
      </c>
      <c r="P227" s="21">
        <f t="shared" si="29"/>
        <v>2.205653021442495E-3</v>
      </c>
      <c r="Q227" s="11">
        <f t="shared" si="30"/>
        <v>9.6951781162307477E-4</v>
      </c>
      <c r="R227" s="20">
        <f t="shared" si="31"/>
        <v>7.5622389306599831E-4</v>
      </c>
      <c r="S227" s="76" t="s">
        <v>4878</v>
      </c>
    </row>
    <row r="228" spans="1:19" x14ac:dyDescent="0.3">
      <c r="A228" s="79">
        <v>774</v>
      </c>
      <c r="B228" s="75"/>
      <c r="C228" s="94" t="str">
        <f t="shared" si="24"/>
        <v/>
      </c>
      <c r="D228" t="str">
        <f t="shared" si="25"/>
        <v/>
      </c>
      <c r="I228" s="75"/>
      <c r="J228" t="str">
        <f t="shared" si="26"/>
        <v/>
      </c>
      <c r="K228" s="83" t="s">
        <v>991</v>
      </c>
      <c r="L228" s="3">
        <f t="shared" si="27"/>
        <v>12.329999999999998</v>
      </c>
      <c r="M228" s="83" t="s">
        <v>2834</v>
      </c>
      <c r="N228" s="3">
        <f t="shared" si="28"/>
        <v>34.14</v>
      </c>
      <c r="O228" s="88" t="s">
        <v>6050</v>
      </c>
      <c r="P228" s="21">
        <f t="shared" si="29"/>
        <v>2.20687134502924E-3</v>
      </c>
      <c r="Q228" s="11">
        <f t="shared" si="30"/>
        <v>9.7005333847439122E-4</v>
      </c>
      <c r="R228" s="20">
        <f t="shared" si="31"/>
        <v>7.5664160401002511E-4</v>
      </c>
      <c r="S228" s="75"/>
    </row>
    <row r="229" spans="1:19" x14ac:dyDescent="0.3">
      <c r="A229" s="79">
        <v>773</v>
      </c>
      <c r="B229" s="76" t="s">
        <v>4040</v>
      </c>
      <c r="C229" s="94">
        <f t="shared" si="24"/>
        <v>8.48</v>
      </c>
      <c r="D229">
        <f t="shared" si="25"/>
        <v>7.26</v>
      </c>
      <c r="I229" s="75"/>
      <c r="J229" t="str">
        <f t="shared" si="26"/>
        <v/>
      </c>
      <c r="K229" s="83" t="s">
        <v>985</v>
      </c>
      <c r="L229" s="3">
        <f t="shared" si="27"/>
        <v>12.311999999999999</v>
      </c>
      <c r="M229" s="83" t="s">
        <v>2836</v>
      </c>
      <c r="N229" s="3">
        <f t="shared" si="28"/>
        <v>34.102499999999999</v>
      </c>
      <c r="O229" s="88" t="s">
        <v>6051</v>
      </c>
      <c r="P229" s="21">
        <f t="shared" si="29"/>
        <v>2.2080896686159845E-3</v>
      </c>
      <c r="Q229" s="11">
        <f t="shared" si="30"/>
        <v>9.7058886532570756E-4</v>
      </c>
      <c r="R229" s="20">
        <f t="shared" si="31"/>
        <v>7.5705931495405191E-4</v>
      </c>
      <c r="S229" s="76" t="s">
        <v>4040</v>
      </c>
    </row>
    <row r="230" spans="1:19" x14ac:dyDescent="0.3">
      <c r="A230" s="79">
        <v>772</v>
      </c>
      <c r="B230" s="75"/>
      <c r="C230" s="94" t="str">
        <f t="shared" si="24"/>
        <v/>
      </c>
      <c r="D230" t="str">
        <f t="shared" si="25"/>
        <v/>
      </c>
      <c r="I230" s="75"/>
      <c r="J230" t="str">
        <f t="shared" si="26"/>
        <v/>
      </c>
      <c r="K230" s="83" t="s">
        <v>982</v>
      </c>
      <c r="L230" s="3">
        <f t="shared" si="27"/>
        <v>12.303000000000001</v>
      </c>
      <c r="M230" s="83" t="s">
        <v>2838</v>
      </c>
      <c r="N230" s="3">
        <f t="shared" si="28"/>
        <v>34.064999999999998</v>
      </c>
      <c r="O230" s="88" t="s">
        <v>6052</v>
      </c>
      <c r="P230" s="21">
        <f t="shared" si="29"/>
        <v>2.2086988304093566E-3</v>
      </c>
      <c r="Q230" s="11">
        <f t="shared" si="30"/>
        <v>9.7085662875136551E-4</v>
      </c>
      <c r="R230" s="20">
        <f t="shared" si="31"/>
        <v>7.5726817042606504E-4</v>
      </c>
      <c r="S230" s="75"/>
    </row>
    <row r="231" spans="1:19" x14ac:dyDescent="0.3">
      <c r="A231" s="79">
        <v>771</v>
      </c>
      <c r="B231" s="75"/>
      <c r="C231" s="94" t="str">
        <f t="shared" si="24"/>
        <v/>
      </c>
      <c r="D231" t="str">
        <f t="shared" si="25"/>
        <v/>
      </c>
      <c r="I231" s="83" t="s">
        <v>916</v>
      </c>
      <c r="J231">
        <f t="shared" si="26"/>
        <v>1.1654499999999999</v>
      </c>
      <c r="K231" s="83" t="s">
        <v>977</v>
      </c>
      <c r="L231" s="3">
        <f t="shared" si="27"/>
        <v>12.285</v>
      </c>
      <c r="M231" s="83" t="s">
        <v>2840</v>
      </c>
      <c r="N231" s="3">
        <f t="shared" si="28"/>
        <v>34.027499999999996</v>
      </c>
      <c r="O231" s="88" t="s">
        <v>6053</v>
      </c>
      <c r="P231" s="21">
        <f t="shared" si="29"/>
        <v>2.2093079922027295E-3</v>
      </c>
      <c r="Q231" s="11">
        <f t="shared" si="30"/>
        <v>9.71124392177024E-4</v>
      </c>
      <c r="R231" s="20">
        <f t="shared" si="31"/>
        <v>7.5747702589807871E-4</v>
      </c>
      <c r="S231" s="75"/>
    </row>
    <row r="232" spans="1:19" x14ac:dyDescent="0.3">
      <c r="A232" s="79">
        <v>770</v>
      </c>
      <c r="B232" s="75"/>
      <c r="C232" s="94" t="str">
        <f t="shared" si="24"/>
        <v/>
      </c>
      <c r="D232" t="str">
        <f t="shared" si="25"/>
        <v/>
      </c>
      <c r="I232" s="75"/>
      <c r="J232" t="str">
        <f t="shared" si="26"/>
        <v/>
      </c>
      <c r="K232" s="83" t="s">
        <v>975</v>
      </c>
      <c r="L232" s="3">
        <f t="shared" si="27"/>
        <v>12.276</v>
      </c>
      <c r="M232" s="83" t="s">
        <v>2841</v>
      </c>
      <c r="N232" s="3">
        <f t="shared" si="28"/>
        <v>33.99</v>
      </c>
      <c r="O232" s="88" t="s">
        <v>6054</v>
      </c>
      <c r="P232" s="21">
        <f t="shared" si="29"/>
        <v>2.2105263157894735E-3</v>
      </c>
      <c r="Q232" s="11">
        <f t="shared" si="30"/>
        <v>9.7165991902834002E-4</v>
      </c>
      <c r="R232" s="20">
        <f t="shared" si="31"/>
        <v>7.5789473684210519E-4</v>
      </c>
      <c r="S232" s="75"/>
    </row>
    <row r="233" spans="1:19" x14ac:dyDescent="0.3">
      <c r="A233" s="79">
        <v>769</v>
      </c>
      <c r="B233" s="75"/>
      <c r="C233" s="94" t="str">
        <f t="shared" si="24"/>
        <v/>
      </c>
      <c r="D233" t="str">
        <f t="shared" si="25"/>
        <v/>
      </c>
      <c r="I233" s="75"/>
      <c r="J233" t="str">
        <f t="shared" si="26"/>
        <v/>
      </c>
      <c r="K233" s="83" t="s">
        <v>969</v>
      </c>
      <c r="L233" s="3">
        <f t="shared" si="27"/>
        <v>12.257999999999999</v>
      </c>
      <c r="M233" s="83" t="s">
        <v>2843</v>
      </c>
      <c r="N233" s="3">
        <f t="shared" si="28"/>
        <v>33.952500000000001</v>
      </c>
      <c r="O233" s="88" t="s">
        <v>6055</v>
      </c>
      <c r="P233" s="21">
        <f t="shared" si="29"/>
        <v>2.2117446393762181E-3</v>
      </c>
      <c r="Q233" s="11">
        <f t="shared" si="30"/>
        <v>9.7219544587965636E-4</v>
      </c>
      <c r="R233" s="20">
        <f t="shared" si="31"/>
        <v>7.5831244778613188E-4</v>
      </c>
      <c r="S233" s="75"/>
    </row>
    <row r="234" spans="1:19" x14ac:dyDescent="0.3">
      <c r="A234" s="79">
        <v>768</v>
      </c>
      <c r="B234" s="76" t="s">
        <v>4036</v>
      </c>
      <c r="C234" s="94">
        <f t="shared" si="24"/>
        <v>8.49</v>
      </c>
      <c r="D234">
        <f t="shared" si="25"/>
        <v>7.27</v>
      </c>
      <c r="I234" s="75"/>
      <c r="J234" t="str">
        <f t="shared" si="26"/>
        <v/>
      </c>
      <c r="K234" s="83" t="s">
        <v>966</v>
      </c>
      <c r="L234" s="3">
        <f t="shared" si="27"/>
        <v>12.248999999999999</v>
      </c>
      <c r="M234" s="83" t="s">
        <v>2845</v>
      </c>
      <c r="N234" s="3">
        <f t="shared" si="28"/>
        <v>33.907499999999999</v>
      </c>
      <c r="O234" s="88" t="s">
        <v>6056</v>
      </c>
      <c r="P234" s="21">
        <f t="shared" si="29"/>
        <v>2.2129629629629635E-3</v>
      </c>
      <c r="Q234" s="11">
        <f t="shared" si="30"/>
        <v>9.7273097273097302E-4</v>
      </c>
      <c r="R234" s="20">
        <f t="shared" si="31"/>
        <v>7.58730158730159E-4</v>
      </c>
      <c r="S234" s="76" t="s">
        <v>4036</v>
      </c>
    </row>
    <row r="235" spans="1:19" x14ac:dyDescent="0.3">
      <c r="A235" s="79">
        <v>767</v>
      </c>
      <c r="B235" s="75"/>
      <c r="C235" s="94" t="str">
        <f t="shared" si="24"/>
        <v/>
      </c>
      <c r="D235" t="str">
        <f t="shared" si="25"/>
        <v/>
      </c>
      <c r="I235" s="75"/>
      <c r="J235" t="str">
        <f t="shared" si="26"/>
        <v/>
      </c>
      <c r="K235" s="83" t="s">
        <v>962</v>
      </c>
      <c r="L235" s="3">
        <f t="shared" si="27"/>
        <v>12.231</v>
      </c>
      <c r="M235" s="83" t="s">
        <v>2847</v>
      </c>
      <c r="N235" s="3">
        <f t="shared" si="28"/>
        <v>33.869999999999997</v>
      </c>
      <c r="O235" s="88" t="s">
        <v>6057</v>
      </c>
      <c r="P235" s="21">
        <f t="shared" si="29"/>
        <v>2.214181286549708E-3</v>
      </c>
      <c r="Q235" s="11">
        <f t="shared" si="30"/>
        <v>9.7326649958228925E-4</v>
      </c>
      <c r="R235" s="20">
        <f t="shared" si="31"/>
        <v>7.5914786967418559E-4</v>
      </c>
      <c r="S235" s="75"/>
    </row>
    <row r="236" spans="1:19" x14ac:dyDescent="0.3">
      <c r="A236" s="79">
        <v>766</v>
      </c>
      <c r="B236" s="76" t="s">
        <v>5115</v>
      </c>
      <c r="C236" s="94">
        <f t="shared" si="24"/>
        <v>8.5</v>
      </c>
      <c r="D236">
        <f t="shared" si="25"/>
        <v>7.2799999999999994</v>
      </c>
      <c r="I236" s="75"/>
      <c r="J236" t="str">
        <f t="shared" si="26"/>
        <v/>
      </c>
      <c r="K236" s="83" t="s">
        <v>959</v>
      </c>
      <c r="L236" s="3">
        <f t="shared" si="27"/>
        <v>12.222</v>
      </c>
      <c r="M236" s="83" t="s">
        <v>2849</v>
      </c>
      <c r="N236" s="3">
        <f t="shared" si="28"/>
        <v>33.832499999999996</v>
      </c>
      <c r="O236" s="88" t="s">
        <v>6058</v>
      </c>
      <c r="P236" s="21">
        <f t="shared" si="29"/>
        <v>2.2153996101364521E-3</v>
      </c>
      <c r="Q236" s="11">
        <f t="shared" si="30"/>
        <v>9.7380202643360537E-4</v>
      </c>
      <c r="R236" s="20">
        <f t="shared" si="31"/>
        <v>7.5956558061821217E-4</v>
      </c>
      <c r="S236" s="76" t="s">
        <v>5115</v>
      </c>
    </row>
    <row r="237" spans="1:19" x14ac:dyDescent="0.3">
      <c r="A237" s="79">
        <v>765</v>
      </c>
      <c r="B237" s="75"/>
      <c r="C237" s="94" t="str">
        <f t="shared" si="24"/>
        <v/>
      </c>
      <c r="D237" t="str">
        <f t="shared" si="25"/>
        <v/>
      </c>
      <c r="I237" s="75"/>
      <c r="J237" t="str">
        <f t="shared" si="26"/>
        <v/>
      </c>
      <c r="K237" s="83" t="s">
        <v>954</v>
      </c>
      <c r="L237" s="3">
        <f t="shared" si="27"/>
        <v>12.204000000000001</v>
      </c>
      <c r="M237" s="83" t="s">
        <v>2850</v>
      </c>
      <c r="N237" s="3">
        <f t="shared" si="28"/>
        <v>33.795000000000002</v>
      </c>
      <c r="O237" s="88" t="s">
        <v>6059</v>
      </c>
      <c r="P237" s="21">
        <f t="shared" si="29"/>
        <v>2.216617933723197E-3</v>
      </c>
      <c r="Q237" s="11">
        <f t="shared" si="30"/>
        <v>9.7433755328492182E-4</v>
      </c>
      <c r="R237" s="20">
        <f t="shared" si="31"/>
        <v>7.5998329156223897E-4</v>
      </c>
      <c r="S237" s="75"/>
    </row>
    <row r="238" spans="1:19" x14ac:dyDescent="0.3">
      <c r="A238" s="79">
        <v>764</v>
      </c>
      <c r="B238" s="75"/>
      <c r="C238" s="94" t="str">
        <f t="shared" si="24"/>
        <v/>
      </c>
      <c r="D238" t="str">
        <f t="shared" si="25"/>
        <v/>
      </c>
      <c r="I238" s="75"/>
      <c r="J238" t="str">
        <f t="shared" si="26"/>
        <v/>
      </c>
      <c r="K238" s="83" t="s">
        <v>951</v>
      </c>
      <c r="L238" s="3">
        <f t="shared" si="27"/>
        <v>12.195</v>
      </c>
      <c r="M238" s="83" t="s">
        <v>2852</v>
      </c>
      <c r="N238" s="3">
        <f t="shared" si="28"/>
        <v>33.7575</v>
      </c>
      <c r="O238" s="88" t="s">
        <v>6060</v>
      </c>
      <c r="P238" s="21">
        <f t="shared" si="29"/>
        <v>2.2178362573099415E-3</v>
      </c>
      <c r="Q238" s="11">
        <f t="shared" si="30"/>
        <v>9.7487308013623805E-4</v>
      </c>
      <c r="R238" s="20">
        <f t="shared" si="31"/>
        <v>7.6040100250626566E-4</v>
      </c>
      <c r="S238" s="75"/>
    </row>
    <row r="239" spans="1:19" x14ac:dyDescent="0.3">
      <c r="A239" s="79">
        <v>763</v>
      </c>
      <c r="B239" s="76" t="s">
        <v>4031</v>
      </c>
      <c r="C239" s="94">
        <f t="shared" si="24"/>
        <v>8.51</v>
      </c>
      <c r="D239">
        <f t="shared" si="25"/>
        <v>7.2799999999999994</v>
      </c>
      <c r="I239" s="75"/>
      <c r="J239" t="str">
        <f t="shared" si="26"/>
        <v/>
      </c>
      <c r="K239" s="83" t="s">
        <v>946</v>
      </c>
      <c r="L239" s="3">
        <f t="shared" si="27"/>
        <v>12.177</v>
      </c>
      <c r="M239" s="83" t="s">
        <v>2855</v>
      </c>
      <c r="N239" s="3">
        <f t="shared" si="28"/>
        <v>33.712500000000006</v>
      </c>
      <c r="O239" s="88" t="s">
        <v>6061</v>
      </c>
      <c r="P239" s="21">
        <f t="shared" si="29"/>
        <v>2.2190545808966865E-3</v>
      </c>
      <c r="Q239" s="11">
        <f t="shared" si="30"/>
        <v>9.7540860698755449E-4</v>
      </c>
      <c r="R239" s="20">
        <f t="shared" si="31"/>
        <v>7.6081871345029246E-4</v>
      </c>
      <c r="S239" s="76" t="s">
        <v>4031</v>
      </c>
    </row>
    <row r="240" spans="1:19" x14ac:dyDescent="0.3">
      <c r="A240" s="79">
        <v>762</v>
      </c>
      <c r="B240" s="75"/>
      <c r="C240" s="94" t="str">
        <f t="shared" si="24"/>
        <v/>
      </c>
      <c r="D240" t="str">
        <f t="shared" si="25"/>
        <v/>
      </c>
      <c r="I240" s="75"/>
      <c r="J240" t="str">
        <f t="shared" si="26"/>
        <v/>
      </c>
      <c r="K240" s="83" t="s">
        <v>942</v>
      </c>
      <c r="L240" s="3">
        <f t="shared" si="27"/>
        <v>12.167999999999999</v>
      </c>
      <c r="M240" s="83" t="s">
        <v>2858</v>
      </c>
      <c r="N240" s="3">
        <f t="shared" si="28"/>
        <v>33.674999999999997</v>
      </c>
      <c r="O240" s="88" t="s">
        <v>6062</v>
      </c>
      <c r="P240" s="21">
        <f t="shared" si="29"/>
        <v>2.2202729044834306E-3</v>
      </c>
      <c r="Q240" s="11">
        <f t="shared" si="30"/>
        <v>9.7594413383887062E-4</v>
      </c>
      <c r="R240" s="20">
        <f t="shared" si="31"/>
        <v>7.6123642439431905E-4</v>
      </c>
      <c r="S240" s="75"/>
    </row>
    <row r="241" spans="1:19" x14ac:dyDescent="0.3">
      <c r="A241" s="79">
        <v>761</v>
      </c>
      <c r="B241" s="75"/>
      <c r="C241" s="94" t="str">
        <f t="shared" si="24"/>
        <v/>
      </c>
      <c r="D241" t="str">
        <f t="shared" si="25"/>
        <v/>
      </c>
      <c r="I241" s="75"/>
      <c r="J241" t="str">
        <f t="shared" si="26"/>
        <v/>
      </c>
      <c r="K241" s="83" t="s">
        <v>938</v>
      </c>
      <c r="L241" s="3">
        <f t="shared" si="27"/>
        <v>12.15</v>
      </c>
      <c r="M241" s="83" t="s">
        <v>2861</v>
      </c>
      <c r="N241" s="3">
        <f t="shared" si="28"/>
        <v>33.637500000000003</v>
      </c>
      <c r="O241" s="88" t="s">
        <v>6063</v>
      </c>
      <c r="P241" s="21">
        <f t="shared" si="29"/>
        <v>2.2214912280701755E-3</v>
      </c>
      <c r="Q241" s="11">
        <f t="shared" si="30"/>
        <v>9.7647966069018706E-4</v>
      </c>
      <c r="R241" s="20">
        <f t="shared" si="31"/>
        <v>7.6165413533834595E-4</v>
      </c>
      <c r="S241" s="75"/>
    </row>
    <row r="242" spans="1:19" x14ac:dyDescent="0.3">
      <c r="A242" s="79">
        <v>760</v>
      </c>
      <c r="B242" s="75"/>
      <c r="C242" s="94" t="str">
        <f t="shared" si="24"/>
        <v/>
      </c>
      <c r="D242" t="str">
        <f t="shared" si="25"/>
        <v/>
      </c>
      <c r="I242" s="75"/>
      <c r="J242" t="str">
        <f t="shared" si="26"/>
        <v/>
      </c>
      <c r="K242" s="83" t="s">
        <v>936</v>
      </c>
      <c r="L242" s="3">
        <f t="shared" si="27"/>
        <v>12.141</v>
      </c>
      <c r="M242" s="83" t="s">
        <v>2863</v>
      </c>
      <c r="N242" s="3">
        <f t="shared" si="28"/>
        <v>33.599999999999994</v>
      </c>
      <c r="O242" s="88" t="s">
        <v>6064</v>
      </c>
      <c r="P242" s="21">
        <f t="shared" si="29"/>
        <v>2.2227095516569205E-3</v>
      </c>
      <c r="Q242" s="11">
        <f t="shared" si="30"/>
        <v>9.7701518754150351E-4</v>
      </c>
      <c r="R242" s="20">
        <f t="shared" si="31"/>
        <v>7.6207184628237265E-4</v>
      </c>
      <c r="S242" s="75"/>
    </row>
    <row r="243" spans="1:19" x14ac:dyDescent="0.3">
      <c r="A243" s="79">
        <v>759</v>
      </c>
      <c r="B243" s="75"/>
      <c r="C243" s="94" t="str">
        <f t="shared" si="24"/>
        <v/>
      </c>
      <c r="D243" t="str">
        <f t="shared" si="25"/>
        <v/>
      </c>
      <c r="I243" s="83" t="s">
        <v>932</v>
      </c>
      <c r="J243">
        <f t="shared" si="26"/>
        <v>1.1583000000000001</v>
      </c>
      <c r="K243" s="83" t="s">
        <v>929</v>
      </c>
      <c r="L243" s="3">
        <f t="shared" si="27"/>
        <v>12.123000000000001</v>
      </c>
      <c r="M243" s="83" t="s">
        <v>2865</v>
      </c>
      <c r="N243" s="3">
        <f t="shared" si="28"/>
        <v>33.5625</v>
      </c>
      <c r="O243" s="88" t="s">
        <v>6065</v>
      </c>
      <c r="P243" s="21">
        <f t="shared" si="29"/>
        <v>2.223927875243665E-3</v>
      </c>
      <c r="Q243" s="11">
        <f t="shared" si="30"/>
        <v>9.7755071439281985E-4</v>
      </c>
      <c r="R243" s="20">
        <f t="shared" si="31"/>
        <v>7.6248955722639945E-4</v>
      </c>
      <c r="S243" s="75"/>
    </row>
    <row r="244" spans="1:19" x14ac:dyDescent="0.3">
      <c r="A244" s="79">
        <v>758</v>
      </c>
      <c r="B244" s="76" t="s">
        <v>4026</v>
      </c>
      <c r="C244" s="94">
        <f t="shared" si="24"/>
        <v>8.52</v>
      </c>
      <c r="D244">
        <f t="shared" si="25"/>
        <v>7.29</v>
      </c>
      <c r="I244" s="75"/>
      <c r="J244" t="str">
        <f t="shared" si="26"/>
        <v/>
      </c>
      <c r="K244" s="83" t="s">
        <v>927</v>
      </c>
      <c r="L244" s="3">
        <f t="shared" si="27"/>
        <v>12.114000000000001</v>
      </c>
      <c r="M244" s="83" t="s">
        <v>2868</v>
      </c>
      <c r="N244" s="3">
        <f t="shared" si="28"/>
        <v>33.525000000000006</v>
      </c>
      <c r="O244" s="88" t="s">
        <v>6066</v>
      </c>
      <c r="P244" s="21">
        <f t="shared" si="29"/>
        <v>2.2251461988304091E-3</v>
      </c>
      <c r="Q244" s="11">
        <f t="shared" si="30"/>
        <v>9.7808624124413597E-4</v>
      </c>
      <c r="R244" s="20">
        <f t="shared" si="31"/>
        <v>7.6290726817042603E-4</v>
      </c>
      <c r="S244" s="76" t="s">
        <v>4026</v>
      </c>
    </row>
    <row r="245" spans="1:19" x14ac:dyDescent="0.3">
      <c r="A245" s="79">
        <v>757</v>
      </c>
      <c r="B245" s="75"/>
      <c r="C245" s="94" t="str">
        <f t="shared" si="24"/>
        <v/>
      </c>
      <c r="D245" t="str">
        <f t="shared" si="25"/>
        <v/>
      </c>
      <c r="I245" s="75"/>
      <c r="J245" t="str">
        <f t="shared" si="26"/>
        <v/>
      </c>
      <c r="K245" s="83" t="s">
        <v>923</v>
      </c>
      <c r="L245" s="3">
        <f t="shared" si="27"/>
        <v>12.096</v>
      </c>
      <c r="M245" s="83" t="s">
        <v>2871</v>
      </c>
      <c r="N245" s="3">
        <f t="shared" si="28"/>
        <v>33.480000000000004</v>
      </c>
      <c r="O245" s="88" t="s">
        <v>6067</v>
      </c>
      <c r="P245" s="21">
        <f t="shared" si="29"/>
        <v>2.226364522417154E-3</v>
      </c>
      <c r="Q245" s="11">
        <f t="shared" si="30"/>
        <v>9.7862176809545231E-4</v>
      </c>
      <c r="R245" s="20">
        <f t="shared" si="31"/>
        <v>7.6332497911445272E-4</v>
      </c>
      <c r="S245" s="75"/>
    </row>
    <row r="246" spans="1:19" x14ac:dyDescent="0.3">
      <c r="A246" s="79">
        <v>756</v>
      </c>
      <c r="B246" s="76" t="s">
        <v>4875</v>
      </c>
      <c r="C246" s="94">
        <f t="shared" si="24"/>
        <v>8.5299999999999994</v>
      </c>
      <c r="D246">
        <f t="shared" si="25"/>
        <v>7.3</v>
      </c>
      <c r="I246" s="75"/>
      <c r="J246" t="str">
        <f t="shared" si="26"/>
        <v/>
      </c>
      <c r="K246" s="83" t="s">
        <v>920</v>
      </c>
      <c r="L246" s="3">
        <f t="shared" si="27"/>
        <v>12.087</v>
      </c>
      <c r="M246" s="83" t="s">
        <v>2874</v>
      </c>
      <c r="N246" s="3">
        <f t="shared" si="28"/>
        <v>33.442500000000003</v>
      </c>
      <c r="O246" s="88" t="s">
        <v>6068</v>
      </c>
      <c r="P246" s="21">
        <f t="shared" si="29"/>
        <v>2.227582846003899E-3</v>
      </c>
      <c r="Q246" s="11">
        <f t="shared" si="30"/>
        <v>9.7915729494676886E-4</v>
      </c>
      <c r="R246" s="20">
        <f t="shared" si="31"/>
        <v>7.6374269005847974E-4</v>
      </c>
      <c r="S246" s="76" t="s">
        <v>4875</v>
      </c>
    </row>
    <row r="247" spans="1:19" x14ac:dyDescent="0.3">
      <c r="A247" s="79">
        <v>755</v>
      </c>
      <c r="B247" s="75"/>
      <c r="C247" s="94" t="str">
        <f t="shared" si="24"/>
        <v/>
      </c>
      <c r="D247" t="str">
        <f t="shared" si="25"/>
        <v/>
      </c>
      <c r="I247" s="75"/>
      <c r="J247" t="str">
        <f t="shared" si="26"/>
        <v/>
      </c>
      <c r="K247" s="83" t="s">
        <v>914</v>
      </c>
      <c r="L247" s="3">
        <f t="shared" si="27"/>
        <v>12.068999999999999</v>
      </c>
      <c r="M247" s="83" t="s">
        <v>2876</v>
      </c>
      <c r="N247" s="3">
        <f t="shared" si="28"/>
        <v>33.405000000000001</v>
      </c>
      <c r="O247" s="88" t="s">
        <v>6069</v>
      </c>
      <c r="P247" s="21">
        <f t="shared" si="29"/>
        <v>2.2288011695906435E-3</v>
      </c>
      <c r="Q247" s="11">
        <f t="shared" si="30"/>
        <v>9.7969282179808498E-4</v>
      </c>
      <c r="R247" s="20">
        <f t="shared" si="31"/>
        <v>7.6416040100250632E-4</v>
      </c>
      <c r="S247" s="75"/>
    </row>
    <row r="248" spans="1:19" x14ac:dyDescent="0.3">
      <c r="A248" s="79">
        <v>754</v>
      </c>
      <c r="B248" s="75"/>
      <c r="C248" s="94" t="str">
        <f t="shared" si="24"/>
        <v/>
      </c>
      <c r="D248" t="str">
        <f t="shared" si="25"/>
        <v/>
      </c>
      <c r="I248" s="75"/>
      <c r="J248" t="str">
        <f t="shared" si="26"/>
        <v/>
      </c>
      <c r="K248" s="83" t="s">
        <v>912</v>
      </c>
      <c r="L248" s="3">
        <f t="shared" si="27"/>
        <v>12.06</v>
      </c>
      <c r="M248" s="83" t="s">
        <v>2879</v>
      </c>
      <c r="N248" s="3">
        <f t="shared" si="28"/>
        <v>33.3675</v>
      </c>
      <c r="O248" s="88" t="s">
        <v>6070</v>
      </c>
      <c r="P248" s="21">
        <f t="shared" si="29"/>
        <v>2.2300194931773884E-3</v>
      </c>
      <c r="Q248" s="11">
        <f t="shared" si="30"/>
        <v>9.8022834864940154E-4</v>
      </c>
      <c r="R248" s="20">
        <f t="shared" si="31"/>
        <v>7.6457811194653312E-4</v>
      </c>
      <c r="S248" s="75"/>
    </row>
    <row r="249" spans="1:19" x14ac:dyDescent="0.3">
      <c r="A249" s="79">
        <v>753</v>
      </c>
      <c r="B249" s="76" t="s">
        <v>4021</v>
      </c>
      <c r="C249" s="94">
        <f t="shared" si="24"/>
        <v>8.5499999999999989</v>
      </c>
      <c r="D249">
        <f t="shared" si="25"/>
        <v>7.31</v>
      </c>
      <c r="I249" s="75"/>
      <c r="J249" t="str">
        <f t="shared" si="26"/>
        <v/>
      </c>
      <c r="K249" s="83" t="s">
        <v>908</v>
      </c>
      <c r="L249" s="3">
        <f t="shared" si="27"/>
        <v>12.042000000000002</v>
      </c>
      <c r="M249" s="83" t="s">
        <v>2882</v>
      </c>
      <c r="N249" s="3">
        <f t="shared" si="28"/>
        <v>33.33</v>
      </c>
      <c r="O249" s="88" t="s">
        <v>6071</v>
      </c>
      <c r="P249" s="21">
        <f t="shared" si="29"/>
        <v>2.2312378167641325E-3</v>
      </c>
      <c r="Q249" s="11">
        <f t="shared" si="30"/>
        <v>9.8076387550071766E-4</v>
      </c>
      <c r="R249" s="20">
        <f t="shared" si="31"/>
        <v>7.6499582289055971E-4</v>
      </c>
      <c r="S249" s="76" t="s">
        <v>4021</v>
      </c>
    </row>
    <row r="250" spans="1:19" x14ac:dyDescent="0.3">
      <c r="A250" s="79">
        <v>752</v>
      </c>
      <c r="B250" s="75"/>
      <c r="C250" s="94" t="str">
        <f t="shared" si="24"/>
        <v/>
      </c>
      <c r="D250" t="str">
        <f t="shared" si="25"/>
        <v/>
      </c>
      <c r="I250" s="75"/>
      <c r="J250" t="str">
        <f t="shared" si="26"/>
        <v/>
      </c>
      <c r="K250" s="83" t="s">
        <v>904</v>
      </c>
      <c r="L250" s="3">
        <f t="shared" si="27"/>
        <v>12.032999999999999</v>
      </c>
      <c r="M250" s="83" t="s">
        <v>2885</v>
      </c>
      <c r="N250" s="3">
        <f t="shared" si="28"/>
        <v>33.285000000000004</v>
      </c>
      <c r="O250" s="88" t="s">
        <v>6072</v>
      </c>
      <c r="P250" s="21">
        <f t="shared" si="29"/>
        <v>2.232456140350877E-3</v>
      </c>
      <c r="Q250" s="11">
        <f t="shared" si="30"/>
        <v>9.81299402352034E-4</v>
      </c>
      <c r="R250" s="20">
        <f t="shared" si="31"/>
        <v>7.6541353383458651E-4</v>
      </c>
      <c r="S250" s="75"/>
    </row>
    <row r="251" spans="1:19" x14ac:dyDescent="0.3">
      <c r="A251" s="79">
        <v>751</v>
      </c>
      <c r="B251" s="75"/>
      <c r="C251" s="94" t="str">
        <f t="shared" si="24"/>
        <v/>
      </c>
      <c r="D251" t="str">
        <f t="shared" si="25"/>
        <v/>
      </c>
      <c r="I251" s="75"/>
      <c r="J251" t="str">
        <f t="shared" si="26"/>
        <v/>
      </c>
      <c r="K251" s="83" t="s">
        <v>900</v>
      </c>
      <c r="L251" s="3">
        <f t="shared" si="27"/>
        <v>12.015000000000001</v>
      </c>
      <c r="M251" s="83" t="s">
        <v>2887</v>
      </c>
      <c r="N251" s="3">
        <f t="shared" si="28"/>
        <v>33.247500000000002</v>
      </c>
      <c r="O251" s="88" t="s">
        <v>6073</v>
      </c>
      <c r="P251" s="21">
        <f t="shared" si="29"/>
        <v>2.233674463937622E-3</v>
      </c>
      <c r="Q251" s="11">
        <f t="shared" si="30"/>
        <v>9.8183492920335034E-4</v>
      </c>
      <c r="R251" s="20">
        <f t="shared" si="31"/>
        <v>7.658312447786132E-4</v>
      </c>
      <c r="S251" s="75"/>
    </row>
    <row r="252" spans="1:19" x14ac:dyDescent="0.3">
      <c r="A252" s="79">
        <v>750</v>
      </c>
      <c r="B252" s="76" t="s">
        <v>4016</v>
      </c>
      <c r="C252" s="94">
        <f t="shared" si="24"/>
        <v>8.56</v>
      </c>
      <c r="D252">
        <f t="shared" si="25"/>
        <v>7.3199999999999994</v>
      </c>
      <c r="I252" s="75"/>
      <c r="J252" t="str">
        <f t="shared" si="26"/>
        <v/>
      </c>
      <c r="K252" s="83" t="s">
        <v>896</v>
      </c>
      <c r="L252" s="3">
        <f t="shared" si="27"/>
        <v>12.006</v>
      </c>
      <c r="M252" s="83" t="s">
        <v>2890</v>
      </c>
      <c r="N252" s="3">
        <f t="shared" si="28"/>
        <v>33.21</v>
      </c>
      <c r="O252" s="88" t="s">
        <v>6074</v>
      </c>
      <c r="P252" s="21">
        <f t="shared" si="29"/>
        <v>2.2348927875243665E-3</v>
      </c>
      <c r="Q252" s="11">
        <f t="shared" si="30"/>
        <v>9.8237045605466668E-4</v>
      </c>
      <c r="R252" s="20">
        <f t="shared" si="31"/>
        <v>7.6624895572264E-4</v>
      </c>
      <c r="S252" s="76" t="s">
        <v>4016</v>
      </c>
    </row>
    <row r="253" spans="1:19" x14ac:dyDescent="0.3">
      <c r="A253" s="79">
        <v>749</v>
      </c>
      <c r="B253" s="75"/>
      <c r="C253" s="94" t="str">
        <f t="shared" si="24"/>
        <v/>
      </c>
      <c r="D253" t="str">
        <f t="shared" si="25"/>
        <v/>
      </c>
      <c r="I253" s="75"/>
      <c r="J253" t="str">
        <f t="shared" si="26"/>
        <v/>
      </c>
      <c r="K253" s="83" t="s">
        <v>891</v>
      </c>
      <c r="L253" s="3">
        <f t="shared" si="27"/>
        <v>11.988</v>
      </c>
      <c r="M253" s="83" t="s">
        <v>2893</v>
      </c>
      <c r="N253" s="3">
        <f t="shared" si="28"/>
        <v>33.172499999999999</v>
      </c>
      <c r="O253" s="88" t="s">
        <v>6075</v>
      </c>
      <c r="P253" s="21">
        <f t="shared" si="29"/>
        <v>2.235501949317739E-3</v>
      </c>
      <c r="Q253" s="11">
        <f t="shared" si="30"/>
        <v>9.8263821948032484E-4</v>
      </c>
      <c r="R253" s="20">
        <f t="shared" si="31"/>
        <v>7.6645781119465334E-4</v>
      </c>
      <c r="S253" s="75"/>
    </row>
    <row r="254" spans="1:19" x14ac:dyDescent="0.3">
      <c r="A254" s="79">
        <v>748</v>
      </c>
      <c r="B254" s="75"/>
      <c r="C254" s="94" t="str">
        <f t="shared" si="24"/>
        <v/>
      </c>
      <c r="D254" t="str">
        <f t="shared" si="25"/>
        <v/>
      </c>
      <c r="I254" s="75"/>
      <c r="J254" t="str">
        <f t="shared" si="26"/>
        <v/>
      </c>
      <c r="K254" s="83" t="s">
        <v>888</v>
      </c>
      <c r="L254" s="3">
        <f t="shared" si="27"/>
        <v>11.979000000000001</v>
      </c>
      <c r="M254" s="83" t="s">
        <v>2896</v>
      </c>
      <c r="N254" s="3">
        <f t="shared" si="28"/>
        <v>33.134999999999998</v>
      </c>
      <c r="O254" s="88" t="s">
        <v>6076</v>
      </c>
      <c r="P254" s="21">
        <f t="shared" si="29"/>
        <v>2.2361111111111115E-3</v>
      </c>
      <c r="Q254" s="11">
        <f t="shared" si="30"/>
        <v>9.8290598290598301E-4</v>
      </c>
      <c r="R254" s="20">
        <f t="shared" si="31"/>
        <v>7.666666666666668E-4</v>
      </c>
      <c r="S254" s="75"/>
    </row>
    <row r="255" spans="1:19" x14ac:dyDescent="0.3">
      <c r="A255" s="79">
        <v>747</v>
      </c>
      <c r="B255" s="75"/>
      <c r="C255" s="94" t="str">
        <f t="shared" si="24"/>
        <v/>
      </c>
      <c r="D255" t="str">
        <f t="shared" si="25"/>
        <v/>
      </c>
      <c r="I255" s="83" t="s">
        <v>950</v>
      </c>
      <c r="J255">
        <f t="shared" si="26"/>
        <v>1.1511500000000001</v>
      </c>
      <c r="K255" s="83" t="s">
        <v>884</v>
      </c>
      <c r="L255" s="3">
        <f t="shared" si="27"/>
        <v>11.960999999999999</v>
      </c>
      <c r="M255" s="83" t="s">
        <v>2898</v>
      </c>
      <c r="N255" s="3">
        <f t="shared" si="28"/>
        <v>33.089999999999996</v>
      </c>
      <c r="O255" s="88" t="s">
        <v>6077</v>
      </c>
      <c r="P255" s="21">
        <f t="shared" si="29"/>
        <v>2.237329434697856E-3</v>
      </c>
      <c r="Q255" s="11">
        <f t="shared" si="30"/>
        <v>9.8344150975729935E-4</v>
      </c>
      <c r="R255" s="20">
        <f t="shared" si="31"/>
        <v>7.6708437761069338E-4</v>
      </c>
      <c r="S255" s="75"/>
    </row>
    <row r="256" spans="1:19" x14ac:dyDescent="0.3">
      <c r="A256" s="79">
        <v>746</v>
      </c>
      <c r="B256" s="76" t="s">
        <v>4868</v>
      </c>
      <c r="C256" s="94">
        <f t="shared" si="24"/>
        <v>8.57</v>
      </c>
      <c r="D256">
        <f t="shared" si="25"/>
        <v>7.33</v>
      </c>
      <c r="I256" s="75"/>
      <c r="J256" t="str">
        <f t="shared" si="26"/>
        <v/>
      </c>
      <c r="K256" s="83" t="s">
        <v>882</v>
      </c>
      <c r="L256" s="3">
        <f t="shared" si="27"/>
        <v>11.952</v>
      </c>
      <c r="M256" s="83" t="s">
        <v>2900</v>
      </c>
      <c r="N256" s="3">
        <f t="shared" si="28"/>
        <v>33.052500000000002</v>
      </c>
      <c r="O256" s="88" t="s">
        <v>6078</v>
      </c>
      <c r="P256" s="21">
        <f t="shared" si="29"/>
        <v>2.2385477582846005E-3</v>
      </c>
      <c r="Q256" s="11">
        <f t="shared" si="30"/>
        <v>9.8397703660861569E-4</v>
      </c>
      <c r="R256" s="20">
        <f t="shared" si="31"/>
        <v>7.6750208855472018E-4</v>
      </c>
      <c r="S256" s="76" t="s">
        <v>4868</v>
      </c>
    </row>
    <row r="257" spans="1:19" x14ac:dyDescent="0.3">
      <c r="A257" s="79">
        <v>745</v>
      </c>
      <c r="B257" s="75"/>
      <c r="C257" s="94" t="str">
        <f t="shared" si="24"/>
        <v/>
      </c>
      <c r="D257" t="str">
        <f t="shared" si="25"/>
        <v/>
      </c>
      <c r="I257" s="75"/>
      <c r="J257" t="str">
        <f t="shared" si="26"/>
        <v/>
      </c>
      <c r="K257" s="83" t="s">
        <v>875</v>
      </c>
      <c r="L257" s="3">
        <f t="shared" si="27"/>
        <v>11.933999999999999</v>
      </c>
      <c r="M257" s="83" t="s">
        <v>2903</v>
      </c>
      <c r="N257" s="3">
        <f t="shared" si="28"/>
        <v>33.015000000000001</v>
      </c>
      <c r="O257" s="88" t="s">
        <v>6079</v>
      </c>
      <c r="P257" s="21">
        <f t="shared" si="29"/>
        <v>2.2397660818713454E-3</v>
      </c>
      <c r="Q257" s="11">
        <f t="shared" si="30"/>
        <v>9.8451256345993203E-4</v>
      </c>
      <c r="R257" s="20">
        <f t="shared" si="31"/>
        <v>7.6791979949874698E-4</v>
      </c>
      <c r="S257" s="75"/>
    </row>
    <row r="258" spans="1:19" x14ac:dyDescent="0.3">
      <c r="A258" s="79">
        <v>744</v>
      </c>
      <c r="B258" s="75"/>
      <c r="C258" s="94" t="str">
        <f t="shared" si="24"/>
        <v/>
      </c>
      <c r="D258" t="str">
        <f t="shared" si="25"/>
        <v/>
      </c>
      <c r="I258" s="75"/>
      <c r="J258" t="str">
        <f t="shared" si="26"/>
        <v/>
      </c>
      <c r="K258" s="83" t="s">
        <v>873</v>
      </c>
      <c r="L258" s="3">
        <f t="shared" si="27"/>
        <v>11.925000000000001</v>
      </c>
      <c r="M258" s="83" t="s">
        <v>2906</v>
      </c>
      <c r="N258" s="3">
        <f t="shared" si="28"/>
        <v>32.977499999999999</v>
      </c>
      <c r="O258" s="88" t="s">
        <v>6080</v>
      </c>
      <c r="P258" s="21">
        <f t="shared" si="29"/>
        <v>2.2409844054580895E-3</v>
      </c>
      <c r="Q258" s="11">
        <f t="shared" si="30"/>
        <v>9.8504809031124815E-4</v>
      </c>
      <c r="R258" s="20">
        <f t="shared" si="31"/>
        <v>7.6833751044277357E-4</v>
      </c>
      <c r="S258" s="75"/>
    </row>
    <row r="259" spans="1:19" x14ac:dyDescent="0.3">
      <c r="A259" s="79">
        <v>743</v>
      </c>
      <c r="B259" s="76" t="s">
        <v>4012</v>
      </c>
      <c r="C259" s="94">
        <f t="shared" ref="C259:C322" si="32">IF(B259="","",ROUNDUP(B259/0.925,2))</f>
        <v>8.58</v>
      </c>
      <c r="D259">
        <f t="shared" ref="D259:D322" si="33">IF(B259="","",ROUNDUP(B259*0.925,2))</f>
        <v>7.34</v>
      </c>
      <c r="I259" s="75"/>
      <c r="J259" t="str">
        <f t="shared" ref="J259:J322" si="34">IF(I259="","",I259-I259*0.285)</f>
        <v/>
      </c>
      <c r="K259" s="83" t="s">
        <v>869</v>
      </c>
      <c r="L259" s="3">
        <f t="shared" ref="L259:L322" si="35">IF(K259="","",K259-K259*0.1)</f>
        <v>11.907</v>
      </c>
      <c r="M259" s="83" t="s">
        <v>2909</v>
      </c>
      <c r="N259" s="3">
        <f t="shared" ref="N259:N322" si="36">IF(M259="","",M259-M259*0.25)</f>
        <v>32.94</v>
      </c>
      <c r="O259" s="88" t="s">
        <v>6081</v>
      </c>
      <c r="P259" s="21">
        <f t="shared" ref="P259:P322" si="37">O259/0.95</f>
        <v>2.2422027290448345E-3</v>
      </c>
      <c r="Q259" s="11">
        <f t="shared" ref="Q259:Q322" si="38">P259/2.275</f>
        <v>9.8558361716256471E-4</v>
      </c>
      <c r="R259" s="20">
        <f t="shared" ref="R259:R322" si="39">(Q259/5)*3.9</f>
        <v>7.6875522138680047E-4</v>
      </c>
      <c r="S259" s="76" t="s">
        <v>4012</v>
      </c>
    </row>
    <row r="260" spans="1:19" x14ac:dyDescent="0.3">
      <c r="A260" s="79">
        <v>742</v>
      </c>
      <c r="B260" s="75"/>
      <c r="C260" s="94" t="str">
        <f t="shared" si="32"/>
        <v/>
      </c>
      <c r="D260" t="str">
        <f t="shared" si="33"/>
        <v/>
      </c>
      <c r="I260" s="75"/>
      <c r="J260" t="str">
        <f t="shared" si="34"/>
        <v/>
      </c>
      <c r="K260" s="83" t="s">
        <v>865</v>
      </c>
      <c r="L260" s="3">
        <f t="shared" si="35"/>
        <v>11.898</v>
      </c>
      <c r="M260" s="83" t="s">
        <v>2912</v>
      </c>
      <c r="N260" s="3">
        <f t="shared" si="36"/>
        <v>32.894999999999996</v>
      </c>
      <c r="O260" s="88" t="s">
        <v>6082</v>
      </c>
      <c r="P260" s="21">
        <f t="shared" si="37"/>
        <v>2.243421052631579E-3</v>
      </c>
      <c r="Q260" s="11">
        <f t="shared" si="38"/>
        <v>9.8611914401388083E-4</v>
      </c>
      <c r="R260" s="20">
        <f t="shared" si="39"/>
        <v>7.6917293233082706E-4</v>
      </c>
      <c r="S260" s="75"/>
    </row>
    <row r="261" spans="1:19" x14ac:dyDescent="0.3">
      <c r="A261" s="79">
        <v>741</v>
      </c>
      <c r="B261" s="75"/>
      <c r="C261" s="94" t="str">
        <f t="shared" si="32"/>
        <v/>
      </c>
      <c r="D261" t="str">
        <f t="shared" si="33"/>
        <v/>
      </c>
      <c r="I261" s="75"/>
      <c r="J261" t="str">
        <f t="shared" si="34"/>
        <v/>
      </c>
      <c r="K261" s="83" t="s">
        <v>860</v>
      </c>
      <c r="L261" s="3">
        <f t="shared" si="35"/>
        <v>11.879999999999999</v>
      </c>
      <c r="M261" s="83" t="s">
        <v>2914</v>
      </c>
      <c r="N261" s="3">
        <f t="shared" si="36"/>
        <v>32.857500000000002</v>
      </c>
      <c r="O261" s="88" t="s">
        <v>6083</v>
      </c>
      <c r="P261" s="21">
        <f t="shared" si="37"/>
        <v>2.244639376218324E-3</v>
      </c>
      <c r="Q261" s="11">
        <f t="shared" si="38"/>
        <v>9.8665467086519738E-4</v>
      </c>
      <c r="R261" s="20">
        <f t="shared" si="39"/>
        <v>7.6959064327485397E-4</v>
      </c>
      <c r="S261" s="75"/>
    </row>
    <row r="262" spans="1:19" x14ac:dyDescent="0.3">
      <c r="A262" s="79">
        <v>740</v>
      </c>
      <c r="B262" s="75"/>
      <c r="C262" s="94" t="str">
        <f t="shared" si="32"/>
        <v/>
      </c>
      <c r="D262" t="str">
        <f t="shared" si="33"/>
        <v/>
      </c>
      <c r="I262" s="75"/>
      <c r="J262" t="str">
        <f t="shared" si="34"/>
        <v/>
      </c>
      <c r="K262" s="83" t="s">
        <v>857</v>
      </c>
      <c r="L262" s="3">
        <f t="shared" si="35"/>
        <v>11.870999999999999</v>
      </c>
      <c r="M262" s="83" t="s">
        <v>2916</v>
      </c>
      <c r="N262" s="3">
        <f t="shared" si="36"/>
        <v>32.82</v>
      </c>
      <c r="O262" s="88" t="s">
        <v>6084</v>
      </c>
      <c r="P262" s="21">
        <f t="shared" si="37"/>
        <v>2.245857699805068E-3</v>
      </c>
      <c r="Q262" s="11">
        <f t="shared" si="38"/>
        <v>9.871901977165135E-4</v>
      </c>
      <c r="R262" s="20">
        <f t="shared" si="39"/>
        <v>7.7000835421888044E-4</v>
      </c>
      <c r="S262" s="75"/>
    </row>
    <row r="263" spans="1:19" x14ac:dyDescent="0.3">
      <c r="A263" s="79">
        <v>739</v>
      </c>
      <c r="B263" s="75"/>
      <c r="C263" s="94" t="str">
        <f t="shared" si="32"/>
        <v/>
      </c>
      <c r="D263" t="str">
        <f t="shared" si="33"/>
        <v/>
      </c>
      <c r="I263" s="75"/>
      <c r="J263" t="str">
        <f t="shared" si="34"/>
        <v/>
      </c>
      <c r="K263" s="83" t="s">
        <v>852</v>
      </c>
      <c r="L263" s="3">
        <f t="shared" si="35"/>
        <v>11.853</v>
      </c>
      <c r="M263" s="83" t="s">
        <v>2919</v>
      </c>
      <c r="N263" s="3">
        <f t="shared" si="36"/>
        <v>32.782499999999999</v>
      </c>
      <c r="O263" s="88" t="s">
        <v>6085</v>
      </c>
      <c r="P263" s="21">
        <f t="shared" si="37"/>
        <v>2.247076023391813E-3</v>
      </c>
      <c r="Q263" s="11">
        <f t="shared" si="38"/>
        <v>9.8772572456782984E-4</v>
      </c>
      <c r="R263" s="20">
        <f t="shared" si="39"/>
        <v>7.7042606516290724E-4</v>
      </c>
      <c r="S263" s="75"/>
    </row>
    <row r="264" spans="1:19" x14ac:dyDescent="0.3">
      <c r="A264" s="79">
        <v>738</v>
      </c>
      <c r="B264" s="76" t="s">
        <v>4871</v>
      </c>
      <c r="C264" s="94">
        <f t="shared" si="32"/>
        <v>8.59</v>
      </c>
      <c r="D264">
        <f t="shared" si="33"/>
        <v>7.35</v>
      </c>
      <c r="I264" s="75"/>
      <c r="J264" t="str">
        <f t="shared" si="34"/>
        <v/>
      </c>
      <c r="K264" s="83" t="s">
        <v>851</v>
      </c>
      <c r="L264" s="3">
        <f t="shared" si="35"/>
        <v>11.843999999999999</v>
      </c>
      <c r="M264" s="83" t="s">
        <v>2922</v>
      </c>
      <c r="N264" s="3">
        <f t="shared" si="36"/>
        <v>32.744999999999997</v>
      </c>
      <c r="O264" s="88" t="s">
        <v>6086</v>
      </c>
      <c r="P264" s="21">
        <f t="shared" si="37"/>
        <v>2.2482943469785575E-3</v>
      </c>
      <c r="Q264" s="11">
        <f t="shared" si="38"/>
        <v>9.8826125141914618E-4</v>
      </c>
      <c r="R264" s="20">
        <f t="shared" si="39"/>
        <v>7.7084377610693404E-4</v>
      </c>
      <c r="S264" s="76" t="s">
        <v>4871</v>
      </c>
    </row>
    <row r="265" spans="1:19" x14ac:dyDescent="0.3">
      <c r="A265" s="79">
        <v>737</v>
      </c>
      <c r="B265" s="75"/>
      <c r="C265" s="94" t="str">
        <f t="shared" si="32"/>
        <v/>
      </c>
      <c r="D265" t="str">
        <f t="shared" si="33"/>
        <v/>
      </c>
      <c r="I265" s="75"/>
      <c r="J265" t="str">
        <f t="shared" si="34"/>
        <v/>
      </c>
      <c r="K265" s="83" t="s">
        <v>845</v>
      </c>
      <c r="L265" s="3">
        <f t="shared" si="35"/>
        <v>11.826000000000001</v>
      </c>
      <c r="M265" s="83" t="s">
        <v>2925</v>
      </c>
      <c r="N265" s="3">
        <f t="shared" si="36"/>
        <v>32.707499999999996</v>
      </c>
      <c r="O265" s="88" t="s">
        <v>6087</v>
      </c>
      <c r="P265" s="21">
        <f t="shared" si="37"/>
        <v>2.2495126705653025E-3</v>
      </c>
      <c r="Q265" s="11">
        <f t="shared" si="38"/>
        <v>9.8879677827046274E-4</v>
      </c>
      <c r="R265" s="20">
        <f t="shared" si="39"/>
        <v>7.7126148705096084E-4</v>
      </c>
      <c r="S265" s="75"/>
    </row>
    <row r="266" spans="1:19" x14ac:dyDescent="0.3">
      <c r="A266" s="79">
        <v>736</v>
      </c>
      <c r="B266" s="76" t="s">
        <v>4007</v>
      </c>
      <c r="C266" s="94">
        <f t="shared" si="32"/>
        <v>8.6</v>
      </c>
      <c r="D266">
        <f t="shared" si="33"/>
        <v>7.3599999999999994</v>
      </c>
      <c r="I266" s="83" t="s">
        <v>968</v>
      </c>
      <c r="J266">
        <f t="shared" si="34"/>
        <v>1.1440000000000001</v>
      </c>
      <c r="K266" s="83" t="s">
        <v>842</v>
      </c>
      <c r="L266" s="3">
        <f t="shared" si="35"/>
        <v>11.817</v>
      </c>
      <c r="M266" s="83" t="s">
        <v>2927</v>
      </c>
      <c r="N266" s="3">
        <f t="shared" si="36"/>
        <v>32.662499999999994</v>
      </c>
      <c r="O266" s="88" t="s">
        <v>6088</v>
      </c>
      <c r="P266" s="21">
        <f t="shared" si="37"/>
        <v>2.2507309941520474E-3</v>
      </c>
      <c r="Q266" s="11">
        <f t="shared" si="38"/>
        <v>9.8933230512177907E-4</v>
      </c>
      <c r="R266" s="20">
        <f t="shared" si="39"/>
        <v>7.7167919799498764E-4</v>
      </c>
      <c r="S266" s="76" t="s">
        <v>4007</v>
      </c>
    </row>
    <row r="267" spans="1:19" x14ac:dyDescent="0.3">
      <c r="A267" s="79">
        <v>735</v>
      </c>
      <c r="B267" s="75"/>
      <c r="C267" s="94" t="str">
        <f t="shared" si="32"/>
        <v/>
      </c>
      <c r="D267" t="str">
        <f t="shared" si="33"/>
        <v/>
      </c>
      <c r="I267" s="75"/>
      <c r="J267" t="str">
        <f t="shared" si="34"/>
        <v/>
      </c>
      <c r="K267" s="83" t="s">
        <v>837</v>
      </c>
      <c r="L267" s="3">
        <f t="shared" si="35"/>
        <v>11.798999999999999</v>
      </c>
      <c r="M267" s="83" t="s">
        <v>2929</v>
      </c>
      <c r="N267" s="3">
        <f t="shared" si="36"/>
        <v>32.625</v>
      </c>
      <c r="O267" s="88" t="s">
        <v>6089</v>
      </c>
      <c r="P267" s="21">
        <f t="shared" si="37"/>
        <v>2.2519493177387915E-3</v>
      </c>
      <c r="Q267" s="11">
        <f t="shared" si="38"/>
        <v>9.8986783197309519E-4</v>
      </c>
      <c r="R267" s="20">
        <f t="shared" si="39"/>
        <v>7.7209690893901423E-4</v>
      </c>
      <c r="S267" s="75"/>
    </row>
    <row r="268" spans="1:19" x14ac:dyDescent="0.3">
      <c r="A268" s="79">
        <v>734</v>
      </c>
      <c r="B268" s="75"/>
      <c r="C268" s="94" t="str">
        <f t="shared" si="32"/>
        <v/>
      </c>
      <c r="D268" t="str">
        <f t="shared" si="33"/>
        <v/>
      </c>
      <c r="I268" s="75"/>
      <c r="J268" t="str">
        <f t="shared" si="34"/>
        <v/>
      </c>
      <c r="K268" s="83" t="s">
        <v>835</v>
      </c>
      <c r="L268" s="3">
        <f t="shared" si="35"/>
        <v>11.79</v>
      </c>
      <c r="M268" s="83" t="s">
        <v>2932</v>
      </c>
      <c r="N268" s="3">
        <f t="shared" si="36"/>
        <v>32.587500000000006</v>
      </c>
      <c r="O268" s="88" t="s">
        <v>6090</v>
      </c>
      <c r="P268" s="21">
        <f t="shared" si="37"/>
        <v>2.253167641325536E-3</v>
      </c>
      <c r="Q268" s="11">
        <f t="shared" si="38"/>
        <v>9.9040335882441153E-4</v>
      </c>
      <c r="R268" s="20">
        <f t="shared" si="39"/>
        <v>7.7251461988304092E-4</v>
      </c>
      <c r="S268" s="75"/>
    </row>
    <row r="269" spans="1:19" x14ac:dyDescent="0.3">
      <c r="A269" s="79">
        <v>733</v>
      </c>
      <c r="B269" s="76" t="s">
        <v>4002</v>
      </c>
      <c r="C269" s="94">
        <f t="shared" si="32"/>
        <v>8.61</v>
      </c>
      <c r="D269">
        <f t="shared" si="33"/>
        <v>7.37</v>
      </c>
      <c r="I269" s="75"/>
      <c r="J269" t="str">
        <f t="shared" si="34"/>
        <v/>
      </c>
      <c r="K269" s="83" t="s">
        <v>829</v>
      </c>
      <c r="L269" s="3">
        <f t="shared" si="35"/>
        <v>11.772</v>
      </c>
      <c r="M269" s="83" t="s">
        <v>2935</v>
      </c>
      <c r="N269" s="3">
        <f t="shared" si="36"/>
        <v>32.549999999999997</v>
      </c>
      <c r="O269" s="88" t="s">
        <v>6091</v>
      </c>
      <c r="P269" s="21">
        <f t="shared" si="37"/>
        <v>2.254385964912281E-3</v>
      </c>
      <c r="Q269" s="11">
        <f t="shared" si="38"/>
        <v>9.9093888567572787E-4</v>
      </c>
      <c r="R269" s="20">
        <f t="shared" si="39"/>
        <v>7.7293233082706772E-4</v>
      </c>
      <c r="S269" s="76" t="s">
        <v>4002</v>
      </c>
    </row>
    <row r="270" spans="1:19" x14ac:dyDescent="0.3">
      <c r="A270" s="79">
        <v>732</v>
      </c>
      <c r="B270" s="75"/>
      <c r="C270" s="94" t="str">
        <f t="shared" si="32"/>
        <v/>
      </c>
      <c r="D270" t="str">
        <f t="shared" si="33"/>
        <v/>
      </c>
      <c r="I270" s="75"/>
      <c r="J270" t="str">
        <f t="shared" si="34"/>
        <v/>
      </c>
      <c r="K270" s="83" t="s">
        <v>826</v>
      </c>
      <c r="L270" s="3">
        <f t="shared" si="35"/>
        <v>11.763</v>
      </c>
      <c r="M270" s="83" t="s">
        <v>2938</v>
      </c>
      <c r="N270" s="3">
        <f t="shared" si="36"/>
        <v>32.512500000000003</v>
      </c>
      <c r="O270" s="88" t="s">
        <v>6092</v>
      </c>
      <c r="P270" s="21">
        <f t="shared" si="37"/>
        <v>2.2556042884990255E-3</v>
      </c>
      <c r="Q270" s="11">
        <f t="shared" si="38"/>
        <v>9.9147441252704421E-4</v>
      </c>
      <c r="R270" s="20">
        <f t="shared" si="39"/>
        <v>7.7335004177109452E-4</v>
      </c>
      <c r="S270" s="75"/>
    </row>
    <row r="271" spans="1:19" x14ac:dyDescent="0.3">
      <c r="A271" s="79">
        <v>731</v>
      </c>
      <c r="B271" s="75"/>
      <c r="C271" s="94" t="str">
        <f t="shared" si="32"/>
        <v/>
      </c>
      <c r="D271" t="str">
        <f t="shared" si="33"/>
        <v/>
      </c>
      <c r="I271" s="75"/>
      <c r="J271" t="str">
        <f t="shared" si="34"/>
        <v/>
      </c>
      <c r="K271" s="83" t="s">
        <v>821</v>
      </c>
      <c r="L271" s="3">
        <f t="shared" si="35"/>
        <v>11.745000000000001</v>
      </c>
      <c r="M271" s="83" t="s">
        <v>2941</v>
      </c>
      <c r="N271" s="3">
        <f t="shared" si="36"/>
        <v>32.467500000000001</v>
      </c>
      <c r="O271" s="88" t="s">
        <v>6093</v>
      </c>
      <c r="P271" s="21">
        <f t="shared" si="37"/>
        <v>2.25682261208577E-3</v>
      </c>
      <c r="Q271" s="11">
        <f t="shared" si="38"/>
        <v>9.9200993937836055E-4</v>
      </c>
      <c r="R271" s="20">
        <f t="shared" si="39"/>
        <v>7.7376775271512121E-4</v>
      </c>
      <c r="S271" s="75"/>
    </row>
    <row r="272" spans="1:19" x14ac:dyDescent="0.3">
      <c r="A272" s="79">
        <v>730</v>
      </c>
      <c r="B272" s="75"/>
      <c r="C272" s="94" t="str">
        <f t="shared" si="32"/>
        <v/>
      </c>
      <c r="D272" t="str">
        <f t="shared" si="33"/>
        <v/>
      </c>
      <c r="I272" s="75"/>
      <c r="J272" t="str">
        <f t="shared" si="34"/>
        <v/>
      </c>
      <c r="K272" s="83" t="s">
        <v>818</v>
      </c>
      <c r="L272" s="3">
        <f t="shared" si="35"/>
        <v>11.735999999999999</v>
      </c>
      <c r="M272" s="83" t="s">
        <v>2942</v>
      </c>
      <c r="N272" s="3">
        <f t="shared" si="36"/>
        <v>32.43</v>
      </c>
      <c r="O272" s="88" t="s">
        <v>6094</v>
      </c>
      <c r="P272" s="21">
        <f t="shared" si="37"/>
        <v>2.2580409356725145E-3</v>
      </c>
      <c r="Q272" s="11">
        <f t="shared" si="38"/>
        <v>9.9254546622967667E-4</v>
      </c>
      <c r="R272" s="20">
        <f t="shared" si="39"/>
        <v>7.7418546365914779E-4</v>
      </c>
      <c r="S272" s="75"/>
    </row>
    <row r="273" spans="1:19" x14ac:dyDescent="0.3">
      <c r="A273" s="79">
        <v>729</v>
      </c>
      <c r="B273" s="75"/>
      <c r="C273" s="94" t="str">
        <f t="shared" si="32"/>
        <v/>
      </c>
      <c r="D273" t="str">
        <f t="shared" si="33"/>
        <v/>
      </c>
      <c r="I273" s="75"/>
      <c r="J273" t="str">
        <f t="shared" si="34"/>
        <v/>
      </c>
      <c r="K273" s="83" t="s">
        <v>812</v>
      </c>
      <c r="L273" s="3">
        <f t="shared" si="35"/>
        <v>11.718</v>
      </c>
      <c r="M273" s="83" t="s">
        <v>2945</v>
      </c>
      <c r="N273" s="3">
        <f t="shared" si="36"/>
        <v>32.392499999999998</v>
      </c>
      <c r="O273" s="88" t="s">
        <v>6095</v>
      </c>
      <c r="P273" s="21">
        <f t="shared" si="37"/>
        <v>2.259259259259259E-3</v>
      </c>
      <c r="Q273" s="11">
        <f t="shared" si="38"/>
        <v>9.9308099308099301E-4</v>
      </c>
      <c r="R273" s="20">
        <f t="shared" si="39"/>
        <v>7.7460317460317459E-4</v>
      </c>
      <c r="S273" s="75"/>
    </row>
    <row r="274" spans="1:19" x14ac:dyDescent="0.3">
      <c r="A274" s="79">
        <v>728</v>
      </c>
      <c r="B274" s="76" t="s">
        <v>5116</v>
      </c>
      <c r="C274" s="94">
        <f t="shared" si="32"/>
        <v>8.6199999999999992</v>
      </c>
      <c r="D274">
        <f t="shared" si="33"/>
        <v>7.38</v>
      </c>
      <c r="I274" s="75"/>
      <c r="J274" t="str">
        <f t="shared" si="34"/>
        <v/>
      </c>
      <c r="K274" s="83" t="s">
        <v>809</v>
      </c>
      <c r="L274" s="3">
        <f t="shared" si="35"/>
        <v>11.709</v>
      </c>
      <c r="M274" s="83" t="s">
        <v>2947</v>
      </c>
      <c r="N274" s="3">
        <f t="shared" si="36"/>
        <v>32.355000000000004</v>
      </c>
      <c r="O274" s="88" t="s">
        <v>6096</v>
      </c>
      <c r="P274" s="21">
        <f t="shared" si="37"/>
        <v>2.2604775828460044E-3</v>
      </c>
      <c r="Q274" s="11">
        <f t="shared" si="38"/>
        <v>9.9361651993230978E-4</v>
      </c>
      <c r="R274" s="20">
        <f t="shared" si="39"/>
        <v>7.7502088554720161E-4</v>
      </c>
      <c r="S274" s="76" t="s">
        <v>5116</v>
      </c>
    </row>
    <row r="275" spans="1:19" x14ac:dyDescent="0.3">
      <c r="A275" s="79">
        <v>727</v>
      </c>
      <c r="B275" s="75"/>
      <c r="C275" s="94" t="str">
        <f t="shared" si="32"/>
        <v/>
      </c>
      <c r="D275" t="str">
        <f t="shared" si="33"/>
        <v/>
      </c>
      <c r="I275" s="75"/>
      <c r="J275" t="str">
        <f t="shared" si="34"/>
        <v/>
      </c>
      <c r="K275" s="83" t="s">
        <v>804</v>
      </c>
      <c r="L275" s="3">
        <f t="shared" si="35"/>
        <v>11.691000000000001</v>
      </c>
      <c r="M275" s="83" t="s">
        <v>2950</v>
      </c>
      <c r="N275" s="3">
        <f t="shared" si="36"/>
        <v>32.317500000000003</v>
      </c>
      <c r="O275" s="88" t="s">
        <v>6097</v>
      </c>
      <c r="P275" s="21">
        <f t="shared" si="37"/>
        <v>2.2616959064327485E-3</v>
      </c>
      <c r="Q275" s="11">
        <f t="shared" si="38"/>
        <v>9.9415204678362568E-4</v>
      </c>
      <c r="R275" s="20">
        <f t="shared" si="39"/>
        <v>7.7543859649122798E-4</v>
      </c>
      <c r="S275" s="75"/>
    </row>
    <row r="276" spans="1:19" x14ac:dyDescent="0.3">
      <c r="A276" s="79">
        <v>726</v>
      </c>
      <c r="B276" s="75"/>
      <c r="C276" s="94" t="str">
        <f t="shared" si="32"/>
        <v/>
      </c>
      <c r="D276" t="str">
        <f t="shared" si="33"/>
        <v/>
      </c>
      <c r="I276" s="75"/>
      <c r="J276" t="str">
        <f t="shared" si="34"/>
        <v/>
      </c>
      <c r="K276" s="83" t="s">
        <v>803</v>
      </c>
      <c r="L276" s="3">
        <f t="shared" si="35"/>
        <v>11.682</v>
      </c>
      <c r="M276" s="83" t="s">
        <v>2953</v>
      </c>
      <c r="N276" s="3">
        <f t="shared" si="36"/>
        <v>32.272500000000001</v>
      </c>
      <c r="O276" s="88" t="s">
        <v>6098</v>
      </c>
      <c r="P276" s="21">
        <f t="shared" si="37"/>
        <v>2.2629142300194935E-3</v>
      </c>
      <c r="Q276" s="11">
        <f t="shared" si="38"/>
        <v>9.9468757363494224E-4</v>
      </c>
      <c r="R276" s="20">
        <f t="shared" si="39"/>
        <v>7.7585630743525499E-4</v>
      </c>
      <c r="S276" s="75"/>
    </row>
    <row r="277" spans="1:19" x14ac:dyDescent="0.3">
      <c r="A277" s="79">
        <v>725</v>
      </c>
      <c r="B277" s="76" t="s">
        <v>3998</v>
      </c>
      <c r="C277" s="94">
        <f t="shared" si="32"/>
        <v>8.629999999999999</v>
      </c>
      <c r="D277">
        <f t="shared" si="33"/>
        <v>7.39</v>
      </c>
      <c r="I277" s="75"/>
      <c r="J277" t="str">
        <f t="shared" si="34"/>
        <v/>
      </c>
      <c r="K277" s="83" t="s">
        <v>796</v>
      </c>
      <c r="L277" s="3">
        <f t="shared" si="35"/>
        <v>11.664000000000001</v>
      </c>
      <c r="M277" s="83" t="s">
        <v>2955</v>
      </c>
      <c r="N277" s="3">
        <f t="shared" si="36"/>
        <v>32.234999999999999</v>
      </c>
      <c r="O277" s="88" t="s">
        <v>6099</v>
      </c>
      <c r="P277" s="21">
        <f t="shared" si="37"/>
        <v>2.264132553606238E-3</v>
      </c>
      <c r="Q277" s="11">
        <f t="shared" si="38"/>
        <v>9.9522310048625858E-4</v>
      </c>
      <c r="R277" s="20">
        <f t="shared" si="39"/>
        <v>7.7627401837928158E-4</v>
      </c>
      <c r="S277" s="76" t="s">
        <v>3998</v>
      </c>
    </row>
    <row r="278" spans="1:19" x14ac:dyDescent="0.3">
      <c r="A278" s="79">
        <v>724</v>
      </c>
      <c r="B278" s="75"/>
      <c r="C278" s="94" t="str">
        <f t="shared" si="32"/>
        <v/>
      </c>
      <c r="D278" t="str">
        <f t="shared" si="33"/>
        <v/>
      </c>
      <c r="I278" s="83" t="s">
        <v>983</v>
      </c>
      <c r="J278">
        <f t="shared" si="34"/>
        <v>1.1368500000000001</v>
      </c>
      <c r="K278" s="83" t="s">
        <v>794</v>
      </c>
      <c r="L278" s="3">
        <f t="shared" si="35"/>
        <v>11.654999999999999</v>
      </c>
      <c r="M278" s="83" t="s">
        <v>2957</v>
      </c>
      <c r="N278" s="3">
        <f t="shared" si="36"/>
        <v>32.197499999999998</v>
      </c>
      <c r="O278" s="88" t="s">
        <v>6100</v>
      </c>
      <c r="P278" s="21">
        <f t="shared" si="37"/>
        <v>2.26474171539961E-3</v>
      </c>
      <c r="Q278" s="11">
        <f t="shared" si="38"/>
        <v>9.9549086391191653E-4</v>
      </c>
      <c r="R278" s="20">
        <f t="shared" si="39"/>
        <v>7.7648287385129482E-4</v>
      </c>
      <c r="S278" s="75"/>
    </row>
    <row r="279" spans="1:19" x14ac:dyDescent="0.3">
      <c r="A279" s="79">
        <v>723</v>
      </c>
      <c r="B279" s="76" t="s">
        <v>3993</v>
      </c>
      <c r="C279" s="94">
        <f t="shared" si="32"/>
        <v>8.64</v>
      </c>
      <c r="D279">
        <f t="shared" si="33"/>
        <v>7.3999999999999995</v>
      </c>
      <c r="I279" s="75"/>
      <c r="J279" t="str">
        <f t="shared" si="34"/>
        <v/>
      </c>
      <c r="K279" s="83" t="s">
        <v>789</v>
      </c>
      <c r="L279" s="3">
        <f t="shared" si="35"/>
        <v>11.637</v>
      </c>
      <c r="M279" s="83" t="s">
        <v>2959</v>
      </c>
      <c r="N279" s="3">
        <f t="shared" si="36"/>
        <v>32.160000000000004</v>
      </c>
      <c r="O279" s="88" t="s">
        <v>6101</v>
      </c>
      <c r="P279" s="21">
        <f t="shared" si="37"/>
        <v>2.2653508771929829E-3</v>
      </c>
      <c r="Q279" s="11">
        <f t="shared" si="38"/>
        <v>9.9575862733757492E-4</v>
      </c>
      <c r="R279" s="20">
        <f t="shared" si="39"/>
        <v>7.7669172932330838E-4</v>
      </c>
      <c r="S279" s="76" t="s">
        <v>3993</v>
      </c>
    </row>
    <row r="280" spans="1:19" x14ac:dyDescent="0.3">
      <c r="A280" s="79">
        <v>722</v>
      </c>
      <c r="B280" s="75"/>
      <c r="C280" s="94" t="str">
        <f t="shared" si="32"/>
        <v/>
      </c>
      <c r="D280" t="str">
        <f t="shared" si="33"/>
        <v/>
      </c>
      <c r="I280" s="75"/>
      <c r="J280" t="str">
        <f t="shared" si="34"/>
        <v/>
      </c>
      <c r="K280" s="83" t="s">
        <v>786</v>
      </c>
      <c r="L280" s="3">
        <f t="shared" si="35"/>
        <v>11.628</v>
      </c>
      <c r="M280" s="83" t="s">
        <v>2960</v>
      </c>
      <c r="N280" s="3">
        <f t="shared" si="36"/>
        <v>32.122500000000002</v>
      </c>
      <c r="O280" s="88" t="s">
        <v>6102</v>
      </c>
      <c r="P280" s="21">
        <f t="shared" si="37"/>
        <v>2.266569200779727E-3</v>
      </c>
      <c r="Q280" s="11">
        <f t="shared" si="38"/>
        <v>9.9629415418889104E-4</v>
      </c>
      <c r="R280" s="20">
        <f t="shared" si="39"/>
        <v>7.7710944026733496E-4</v>
      </c>
      <c r="S280" s="75"/>
    </row>
    <row r="281" spans="1:19" x14ac:dyDescent="0.3">
      <c r="A281" s="79">
        <v>721</v>
      </c>
      <c r="B281" s="75"/>
      <c r="C281" s="94" t="str">
        <f t="shared" si="32"/>
        <v/>
      </c>
      <c r="D281" t="str">
        <f t="shared" si="33"/>
        <v/>
      </c>
      <c r="I281" s="75"/>
      <c r="J281" t="str">
        <f t="shared" si="34"/>
        <v/>
      </c>
      <c r="K281" s="83" t="s">
        <v>782</v>
      </c>
      <c r="L281" s="3">
        <f t="shared" si="35"/>
        <v>11.61</v>
      </c>
      <c r="M281" s="83" t="s">
        <v>2962</v>
      </c>
      <c r="N281" s="3">
        <f t="shared" si="36"/>
        <v>32.077500000000001</v>
      </c>
      <c r="O281" s="88" t="s">
        <v>6103</v>
      </c>
      <c r="P281" s="21">
        <f t="shared" si="37"/>
        <v>2.2677875243664715E-3</v>
      </c>
      <c r="Q281" s="11">
        <f t="shared" si="38"/>
        <v>9.9682968104020738E-4</v>
      </c>
      <c r="R281" s="20">
        <f t="shared" si="39"/>
        <v>7.7752715121136176E-4</v>
      </c>
      <c r="S281" s="75"/>
    </row>
    <row r="282" spans="1:19" x14ac:dyDescent="0.3">
      <c r="A282" s="79">
        <v>720</v>
      </c>
      <c r="B282" s="75"/>
      <c r="C282" s="94" t="str">
        <f t="shared" si="32"/>
        <v/>
      </c>
      <c r="D282" t="str">
        <f t="shared" si="33"/>
        <v/>
      </c>
      <c r="I282" s="75"/>
      <c r="J282" t="str">
        <f t="shared" si="34"/>
        <v/>
      </c>
      <c r="K282" s="83" t="s">
        <v>777</v>
      </c>
      <c r="L282" s="3">
        <f t="shared" si="35"/>
        <v>11.601000000000001</v>
      </c>
      <c r="M282" s="83" t="s">
        <v>2963</v>
      </c>
      <c r="N282" s="3">
        <f t="shared" si="36"/>
        <v>32.04</v>
      </c>
      <c r="O282" s="88" t="s">
        <v>6104</v>
      </c>
      <c r="P282" s="21">
        <f t="shared" si="37"/>
        <v>2.2690058479532165E-3</v>
      </c>
      <c r="Q282" s="11">
        <f t="shared" si="38"/>
        <v>9.9736520789152371E-4</v>
      </c>
      <c r="R282" s="20">
        <f t="shared" si="39"/>
        <v>7.7794486215538845E-4</v>
      </c>
      <c r="S282" s="75"/>
    </row>
    <row r="283" spans="1:19" x14ac:dyDescent="0.3">
      <c r="A283" s="79">
        <v>719</v>
      </c>
      <c r="B283" s="75"/>
      <c r="C283" s="94" t="str">
        <f t="shared" si="32"/>
        <v/>
      </c>
      <c r="D283" t="str">
        <f t="shared" si="33"/>
        <v/>
      </c>
      <c r="I283" s="75"/>
      <c r="J283" t="str">
        <f t="shared" si="34"/>
        <v/>
      </c>
      <c r="K283" s="83" t="s">
        <v>773</v>
      </c>
      <c r="L283" s="3">
        <f t="shared" si="35"/>
        <v>11.582999999999998</v>
      </c>
      <c r="M283" s="83" t="s">
        <v>2966</v>
      </c>
      <c r="N283" s="3">
        <f t="shared" si="36"/>
        <v>32.002499999999998</v>
      </c>
      <c r="O283" s="88" t="s">
        <v>6105</v>
      </c>
      <c r="P283" s="21">
        <f t="shared" si="37"/>
        <v>2.2702241715399614E-3</v>
      </c>
      <c r="Q283" s="11">
        <f t="shared" si="38"/>
        <v>9.9790073474284027E-4</v>
      </c>
      <c r="R283" s="20">
        <f t="shared" si="39"/>
        <v>7.7836257309941536E-4</v>
      </c>
      <c r="S283" s="75"/>
    </row>
    <row r="284" spans="1:19" x14ac:dyDescent="0.3">
      <c r="A284" s="79">
        <v>718</v>
      </c>
      <c r="B284" s="76" t="s">
        <v>4869</v>
      </c>
      <c r="C284" s="94">
        <f t="shared" si="32"/>
        <v>8.65</v>
      </c>
      <c r="D284">
        <f t="shared" si="33"/>
        <v>7.4</v>
      </c>
      <c r="I284" s="75"/>
      <c r="J284" t="str">
        <f t="shared" si="34"/>
        <v/>
      </c>
      <c r="K284" s="83" t="s">
        <v>770</v>
      </c>
      <c r="L284" s="3">
        <f t="shared" si="35"/>
        <v>11.574</v>
      </c>
      <c r="M284" s="83" t="s">
        <v>2968</v>
      </c>
      <c r="N284" s="3">
        <f t="shared" si="36"/>
        <v>31.964999999999996</v>
      </c>
      <c r="O284" s="88" t="s">
        <v>6106</v>
      </c>
      <c r="P284" s="21">
        <f t="shared" si="37"/>
        <v>2.2714424951267055E-3</v>
      </c>
      <c r="Q284" s="11">
        <f t="shared" si="38"/>
        <v>9.9843626159415639E-4</v>
      </c>
      <c r="R284" s="20">
        <f t="shared" si="39"/>
        <v>7.7878028404344205E-4</v>
      </c>
      <c r="S284" s="76" t="s">
        <v>4869</v>
      </c>
    </row>
    <row r="285" spans="1:19" x14ac:dyDescent="0.3">
      <c r="A285" s="79">
        <v>717</v>
      </c>
      <c r="B285" s="75"/>
      <c r="C285" s="94" t="str">
        <f t="shared" si="32"/>
        <v/>
      </c>
      <c r="D285" t="str">
        <f t="shared" si="33"/>
        <v/>
      </c>
      <c r="I285" s="75"/>
      <c r="J285" t="str">
        <f t="shared" si="34"/>
        <v/>
      </c>
      <c r="K285" s="83" t="s">
        <v>765</v>
      </c>
      <c r="L285" s="3">
        <f t="shared" si="35"/>
        <v>11.555999999999999</v>
      </c>
      <c r="M285" s="83" t="s">
        <v>2970</v>
      </c>
      <c r="N285" s="3">
        <f t="shared" si="36"/>
        <v>31.927500000000002</v>
      </c>
      <c r="O285" s="88" t="s">
        <v>6107</v>
      </c>
      <c r="P285" s="21">
        <f t="shared" si="37"/>
        <v>2.27266081871345E-3</v>
      </c>
      <c r="Q285" s="11">
        <f t="shared" si="38"/>
        <v>9.9897178844547251E-4</v>
      </c>
      <c r="R285" s="20">
        <f t="shared" si="39"/>
        <v>7.7919799498746853E-4</v>
      </c>
      <c r="S285" s="75"/>
    </row>
    <row r="286" spans="1:19" x14ac:dyDescent="0.3">
      <c r="A286" s="79">
        <v>716</v>
      </c>
      <c r="B286" s="76" t="s">
        <v>3989</v>
      </c>
      <c r="C286" s="94">
        <f t="shared" si="32"/>
        <v>8.66</v>
      </c>
      <c r="D286">
        <f t="shared" si="33"/>
        <v>7.41</v>
      </c>
      <c r="I286" s="75"/>
      <c r="J286" t="str">
        <f t="shared" si="34"/>
        <v/>
      </c>
      <c r="K286" s="83" t="s">
        <v>763</v>
      </c>
      <c r="L286" s="3">
        <f t="shared" si="35"/>
        <v>11.547000000000001</v>
      </c>
      <c r="M286" s="83" t="s">
        <v>2971</v>
      </c>
      <c r="N286" s="3">
        <f t="shared" si="36"/>
        <v>31.8825</v>
      </c>
      <c r="O286" s="88" t="s">
        <v>6108</v>
      </c>
      <c r="P286" s="21">
        <f t="shared" si="37"/>
        <v>2.273879142300195E-3</v>
      </c>
      <c r="Q286" s="11">
        <f t="shared" si="38"/>
        <v>9.9950731529678907E-4</v>
      </c>
      <c r="R286" s="20">
        <f t="shared" si="39"/>
        <v>7.7961570593149544E-4</v>
      </c>
      <c r="S286" s="76" t="s">
        <v>3989</v>
      </c>
    </row>
    <row r="287" spans="1:19" x14ac:dyDescent="0.3">
      <c r="A287" s="79">
        <v>715</v>
      </c>
      <c r="B287" s="75"/>
      <c r="C287" s="94" t="str">
        <f t="shared" si="32"/>
        <v/>
      </c>
      <c r="D287" t="str">
        <f t="shared" si="33"/>
        <v/>
      </c>
      <c r="I287" s="75"/>
      <c r="J287" t="str">
        <f t="shared" si="34"/>
        <v/>
      </c>
      <c r="K287" s="83" t="s">
        <v>757</v>
      </c>
      <c r="L287" s="3">
        <f t="shared" si="35"/>
        <v>11.529</v>
      </c>
      <c r="M287" s="83" t="s">
        <v>2972</v>
      </c>
      <c r="N287" s="3">
        <f t="shared" si="36"/>
        <v>31.844999999999999</v>
      </c>
      <c r="O287" s="88" t="s">
        <v>6109</v>
      </c>
      <c r="P287" s="21">
        <f t="shared" si="37"/>
        <v>2.2750974658869399E-3</v>
      </c>
      <c r="Q287" s="11">
        <f t="shared" si="38"/>
        <v>1.0000428421481054E-3</v>
      </c>
      <c r="R287" s="20">
        <f t="shared" si="39"/>
        <v>7.8003341687552224E-4</v>
      </c>
      <c r="S287" s="75"/>
    </row>
    <row r="288" spans="1:19" x14ac:dyDescent="0.3">
      <c r="A288" s="79">
        <v>714</v>
      </c>
      <c r="B288" s="75"/>
      <c r="C288" s="94" t="str">
        <f t="shared" si="32"/>
        <v/>
      </c>
      <c r="D288" t="str">
        <f t="shared" si="33"/>
        <v/>
      </c>
      <c r="I288" s="75"/>
      <c r="J288" t="str">
        <f t="shared" si="34"/>
        <v/>
      </c>
      <c r="K288" s="83" t="s">
        <v>755</v>
      </c>
      <c r="L288" s="3">
        <f t="shared" si="35"/>
        <v>11.52</v>
      </c>
      <c r="M288" s="83" t="s">
        <v>2975</v>
      </c>
      <c r="N288" s="3">
        <f t="shared" si="36"/>
        <v>31.807499999999997</v>
      </c>
      <c r="O288" s="88" t="s">
        <v>6110</v>
      </c>
      <c r="P288" s="21">
        <f t="shared" si="37"/>
        <v>2.2763157894736845E-3</v>
      </c>
      <c r="Q288" s="11">
        <f t="shared" si="38"/>
        <v>1.0005783689994217E-3</v>
      </c>
      <c r="R288" s="20">
        <f t="shared" si="39"/>
        <v>7.8045112781954893E-4</v>
      </c>
      <c r="S288" s="75"/>
    </row>
    <row r="289" spans="1:19" x14ac:dyDescent="0.3">
      <c r="A289" s="79">
        <v>713</v>
      </c>
      <c r="B289" s="76" t="s">
        <v>3985</v>
      </c>
      <c r="C289" s="94">
        <f t="shared" si="32"/>
        <v>8.68</v>
      </c>
      <c r="D289">
        <f t="shared" si="33"/>
        <v>7.42</v>
      </c>
      <c r="I289" s="75"/>
      <c r="J289" t="str">
        <f t="shared" si="34"/>
        <v/>
      </c>
      <c r="K289" s="83" t="s">
        <v>749</v>
      </c>
      <c r="L289" s="3">
        <f t="shared" si="35"/>
        <v>11.501999999999999</v>
      </c>
      <c r="M289" s="83" t="s">
        <v>2978</v>
      </c>
      <c r="N289" s="3">
        <f t="shared" si="36"/>
        <v>31.77</v>
      </c>
      <c r="O289" s="88" t="s">
        <v>6111</v>
      </c>
      <c r="P289" s="21">
        <f t="shared" si="37"/>
        <v>2.277534113060429E-3</v>
      </c>
      <c r="Q289" s="11">
        <f t="shared" si="38"/>
        <v>1.0011138958507381E-3</v>
      </c>
      <c r="R289" s="20">
        <f t="shared" si="39"/>
        <v>7.8086883876357573E-4</v>
      </c>
      <c r="S289" s="76" t="s">
        <v>3985</v>
      </c>
    </row>
    <row r="290" spans="1:19" x14ac:dyDescent="0.3">
      <c r="A290" s="79">
        <v>712</v>
      </c>
      <c r="B290" s="75"/>
      <c r="C290" s="94" t="str">
        <f t="shared" si="32"/>
        <v/>
      </c>
      <c r="D290" t="str">
        <f t="shared" si="33"/>
        <v/>
      </c>
      <c r="I290" s="83" t="s">
        <v>1001</v>
      </c>
      <c r="J290">
        <f t="shared" si="34"/>
        <v>1.1297000000000001</v>
      </c>
      <c r="K290" s="83" t="s">
        <v>747</v>
      </c>
      <c r="L290" s="3">
        <f t="shared" si="35"/>
        <v>11.492999999999999</v>
      </c>
      <c r="M290" s="83" t="s">
        <v>2981</v>
      </c>
      <c r="N290" s="3">
        <f t="shared" si="36"/>
        <v>31.732500000000002</v>
      </c>
      <c r="O290" s="88" t="s">
        <v>6112</v>
      </c>
      <c r="P290" s="21">
        <f t="shared" si="37"/>
        <v>2.2787524366471735E-3</v>
      </c>
      <c r="Q290" s="11">
        <f t="shared" si="38"/>
        <v>1.0016494227020544E-3</v>
      </c>
      <c r="R290" s="20">
        <f t="shared" si="39"/>
        <v>7.8128654970760242E-4</v>
      </c>
      <c r="S290" s="75"/>
    </row>
    <row r="291" spans="1:19" x14ac:dyDescent="0.3">
      <c r="A291" s="79">
        <v>711</v>
      </c>
      <c r="B291" s="75"/>
      <c r="C291" s="94" t="str">
        <f t="shared" si="32"/>
        <v/>
      </c>
      <c r="D291" t="str">
        <f t="shared" si="33"/>
        <v/>
      </c>
      <c r="I291" s="75"/>
      <c r="J291" t="str">
        <f t="shared" si="34"/>
        <v/>
      </c>
      <c r="K291" s="83" t="s">
        <v>740</v>
      </c>
      <c r="L291" s="3">
        <f t="shared" si="35"/>
        <v>11.475</v>
      </c>
      <c r="M291" s="83" t="s">
        <v>2984</v>
      </c>
      <c r="N291" s="3">
        <f t="shared" si="36"/>
        <v>31.6875</v>
      </c>
      <c r="O291" s="88" t="s">
        <v>6113</v>
      </c>
      <c r="P291" s="21">
        <f t="shared" si="37"/>
        <v>2.2799707602339184E-3</v>
      </c>
      <c r="Q291" s="11">
        <f t="shared" si="38"/>
        <v>1.0021849495533708E-3</v>
      </c>
      <c r="R291" s="20">
        <f t="shared" si="39"/>
        <v>7.8170426065162911E-4</v>
      </c>
      <c r="S291" s="75"/>
    </row>
    <row r="292" spans="1:19" x14ac:dyDescent="0.3">
      <c r="A292" s="79">
        <v>710</v>
      </c>
      <c r="B292" s="75"/>
      <c r="C292" s="94" t="str">
        <f t="shared" si="32"/>
        <v/>
      </c>
      <c r="D292" t="str">
        <f t="shared" si="33"/>
        <v/>
      </c>
      <c r="I292" s="75"/>
      <c r="J292" t="str">
        <f t="shared" si="34"/>
        <v/>
      </c>
      <c r="K292" s="83" t="s">
        <v>739</v>
      </c>
      <c r="L292" s="3">
        <f t="shared" si="35"/>
        <v>11.466000000000001</v>
      </c>
      <c r="M292" s="83" t="s">
        <v>2987</v>
      </c>
      <c r="N292" s="3">
        <f t="shared" si="36"/>
        <v>31.650000000000002</v>
      </c>
      <c r="O292" s="88" t="s">
        <v>6114</v>
      </c>
      <c r="P292" s="21">
        <f t="shared" si="37"/>
        <v>2.281189083820663E-3</v>
      </c>
      <c r="Q292" s="11">
        <f t="shared" si="38"/>
        <v>1.0027204764046871E-3</v>
      </c>
      <c r="R292" s="20">
        <f t="shared" si="39"/>
        <v>7.8212197159565591E-4</v>
      </c>
      <c r="S292" s="75"/>
    </row>
    <row r="293" spans="1:19" x14ac:dyDescent="0.3">
      <c r="A293" s="79">
        <v>709</v>
      </c>
      <c r="B293" s="75"/>
      <c r="C293" s="94" t="str">
        <f t="shared" si="32"/>
        <v/>
      </c>
      <c r="D293" t="str">
        <f t="shared" si="33"/>
        <v/>
      </c>
      <c r="I293" s="75"/>
      <c r="J293" t="str">
        <f t="shared" si="34"/>
        <v/>
      </c>
      <c r="K293" s="83" t="s">
        <v>734</v>
      </c>
      <c r="L293" s="3">
        <f t="shared" si="35"/>
        <v>11.448</v>
      </c>
      <c r="M293" s="83" t="s">
        <v>2989</v>
      </c>
      <c r="N293" s="3">
        <f t="shared" si="36"/>
        <v>31.612499999999997</v>
      </c>
      <c r="O293" s="88" t="s">
        <v>6115</v>
      </c>
      <c r="P293" s="21">
        <f t="shared" si="37"/>
        <v>2.282407407407407E-3</v>
      </c>
      <c r="Q293" s="11">
        <f t="shared" si="38"/>
        <v>1.0032560032560032E-3</v>
      </c>
      <c r="R293" s="20">
        <f t="shared" si="39"/>
        <v>7.825396825396825E-4</v>
      </c>
      <c r="S293" s="75"/>
    </row>
    <row r="294" spans="1:19" x14ac:dyDescent="0.3">
      <c r="A294" s="79">
        <v>708</v>
      </c>
      <c r="B294" s="76" t="s">
        <v>5117</v>
      </c>
      <c r="C294" s="94">
        <f t="shared" si="32"/>
        <v>8.69</v>
      </c>
      <c r="D294">
        <f t="shared" si="33"/>
        <v>7.43</v>
      </c>
      <c r="I294" s="75"/>
      <c r="J294" t="str">
        <f t="shared" si="34"/>
        <v/>
      </c>
      <c r="K294" s="83" t="s">
        <v>731</v>
      </c>
      <c r="L294" s="3">
        <f t="shared" si="35"/>
        <v>11.439</v>
      </c>
      <c r="M294" s="83" t="s">
        <v>2992</v>
      </c>
      <c r="N294" s="3">
        <f t="shared" si="36"/>
        <v>31.575000000000003</v>
      </c>
      <c r="O294" s="88" t="s">
        <v>6116</v>
      </c>
      <c r="P294" s="21">
        <f t="shared" si="37"/>
        <v>2.2836257309941524E-3</v>
      </c>
      <c r="Q294" s="11">
        <f t="shared" si="38"/>
        <v>1.0037915301073198E-3</v>
      </c>
      <c r="R294" s="20">
        <f t="shared" si="39"/>
        <v>7.8295739348370941E-4</v>
      </c>
      <c r="S294" s="76" t="s">
        <v>5117</v>
      </c>
    </row>
    <row r="295" spans="1:19" x14ac:dyDescent="0.3">
      <c r="A295" s="79">
        <v>707</v>
      </c>
      <c r="B295" s="75"/>
      <c r="C295" s="94" t="str">
        <f t="shared" si="32"/>
        <v/>
      </c>
      <c r="D295" t="str">
        <f t="shared" si="33"/>
        <v/>
      </c>
      <c r="I295" s="75"/>
      <c r="J295" t="str">
        <f t="shared" si="34"/>
        <v/>
      </c>
      <c r="K295" s="83" t="s">
        <v>725</v>
      </c>
      <c r="L295" s="3">
        <f t="shared" si="35"/>
        <v>11.420999999999999</v>
      </c>
      <c r="M295" s="83" t="s">
        <v>2995</v>
      </c>
      <c r="N295" s="3">
        <f t="shared" si="36"/>
        <v>31.537499999999998</v>
      </c>
      <c r="O295" s="88" t="s">
        <v>6117</v>
      </c>
      <c r="P295" s="21">
        <f t="shared" si="37"/>
        <v>2.2848440545808969E-3</v>
      </c>
      <c r="Q295" s="11">
        <f t="shared" si="38"/>
        <v>1.0043270569586361E-3</v>
      </c>
      <c r="R295" s="20">
        <f t="shared" si="39"/>
        <v>7.833751044277361E-4</v>
      </c>
      <c r="S295" s="75"/>
    </row>
    <row r="296" spans="1:19" x14ac:dyDescent="0.3">
      <c r="A296" s="79">
        <v>706</v>
      </c>
      <c r="B296" s="76" t="s">
        <v>3981</v>
      </c>
      <c r="C296" s="94">
        <f t="shared" si="32"/>
        <v>8.6999999999999993</v>
      </c>
      <c r="D296">
        <f t="shared" si="33"/>
        <v>7.4399999999999995</v>
      </c>
      <c r="I296" s="75"/>
      <c r="J296" t="str">
        <f t="shared" si="34"/>
        <v/>
      </c>
      <c r="K296" s="83" t="s">
        <v>721</v>
      </c>
      <c r="L296" s="3">
        <f t="shared" si="35"/>
        <v>11.403</v>
      </c>
      <c r="M296" s="83" t="s">
        <v>2998</v>
      </c>
      <c r="N296" s="3">
        <f t="shared" si="36"/>
        <v>31.4925</v>
      </c>
      <c r="O296" s="88" t="s">
        <v>6118</v>
      </c>
      <c r="P296" s="21">
        <f t="shared" si="37"/>
        <v>2.2860623781676415E-3</v>
      </c>
      <c r="Q296" s="11">
        <f t="shared" si="38"/>
        <v>1.0048625838099522E-3</v>
      </c>
      <c r="R296" s="20">
        <f t="shared" si="39"/>
        <v>7.8379281537176279E-4</v>
      </c>
      <c r="S296" s="76" t="s">
        <v>3981</v>
      </c>
    </row>
    <row r="297" spans="1:19" x14ac:dyDescent="0.3">
      <c r="A297" s="79">
        <v>705</v>
      </c>
      <c r="B297" s="75"/>
      <c r="C297" s="94" t="str">
        <f t="shared" si="32"/>
        <v/>
      </c>
      <c r="D297" t="str">
        <f t="shared" si="33"/>
        <v/>
      </c>
      <c r="I297" s="75"/>
      <c r="J297" t="str">
        <f t="shared" si="34"/>
        <v/>
      </c>
      <c r="K297" s="83" t="s">
        <v>717</v>
      </c>
      <c r="L297" s="3">
        <f t="shared" si="35"/>
        <v>11.394</v>
      </c>
      <c r="M297" s="83" t="s">
        <v>3001</v>
      </c>
      <c r="N297" s="3">
        <f t="shared" si="36"/>
        <v>31.454999999999998</v>
      </c>
      <c r="O297" s="88" t="s">
        <v>6119</v>
      </c>
      <c r="P297" s="21">
        <f t="shared" si="37"/>
        <v>2.287280701754386E-3</v>
      </c>
      <c r="Q297" s="11">
        <f t="shared" si="38"/>
        <v>1.0053981106612686E-3</v>
      </c>
      <c r="R297" s="20">
        <f t="shared" si="39"/>
        <v>7.8421052631578937E-4</v>
      </c>
      <c r="S297" s="75"/>
    </row>
    <row r="298" spans="1:19" x14ac:dyDescent="0.3">
      <c r="A298" s="79">
        <v>704</v>
      </c>
      <c r="B298" s="75"/>
      <c r="C298" s="94" t="str">
        <f t="shared" si="32"/>
        <v/>
      </c>
      <c r="D298" t="str">
        <f t="shared" si="33"/>
        <v/>
      </c>
      <c r="I298" s="75"/>
      <c r="J298" t="str">
        <f t="shared" si="34"/>
        <v/>
      </c>
      <c r="K298" s="83" t="s">
        <v>712</v>
      </c>
      <c r="L298" s="3">
        <f t="shared" si="35"/>
        <v>11.376000000000001</v>
      </c>
      <c r="M298" s="83" t="s">
        <v>3004</v>
      </c>
      <c r="N298" s="3">
        <f t="shared" si="36"/>
        <v>31.4175</v>
      </c>
      <c r="O298" s="88" t="s">
        <v>6120</v>
      </c>
      <c r="P298" s="21">
        <f t="shared" si="37"/>
        <v>2.2884990253411305E-3</v>
      </c>
      <c r="Q298" s="11">
        <f t="shared" si="38"/>
        <v>1.0059336375125849E-3</v>
      </c>
      <c r="R298" s="20">
        <f t="shared" si="39"/>
        <v>7.8462823725981617E-4</v>
      </c>
      <c r="S298" s="75"/>
    </row>
    <row r="299" spans="1:19" x14ac:dyDescent="0.3">
      <c r="A299" s="79">
        <v>703</v>
      </c>
      <c r="B299" s="76" t="s">
        <v>3977</v>
      </c>
      <c r="C299" s="94">
        <f t="shared" si="32"/>
        <v>8.7099999999999991</v>
      </c>
      <c r="D299">
        <f t="shared" si="33"/>
        <v>7.45</v>
      </c>
      <c r="I299" s="75"/>
      <c r="J299" t="str">
        <f t="shared" si="34"/>
        <v/>
      </c>
      <c r="K299" s="83" t="s">
        <v>709</v>
      </c>
      <c r="L299" s="3">
        <f t="shared" si="35"/>
        <v>11.367000000000001</v>
      </c>
      <c r="M299" s="83" t="s">
        <v>3006</v>
      </c>
      <c r="N299" s="3">
        <f t="shared" si="36"/>
        <v>31.380000000000003</v>
      </c>
      <c r="O299" s="88" t="s">
        <v>6121</v>
      </c>
      <c r="P299" s="21">
        <f t="shared" si="37"/>
        <v>2.2897173489278754E-3</v>
      </c>
      <c r="Q299" s="11">
        <f t="shared" si="38"/>
        <v>1.0064691643639012E-3</v>
      </c>
      <c r="R299" s="20">
        <f t="shared" si="39"/>
        <v>7.8504594820384297E-4</v>
      </c>
      <c r="S299" s="76" t="s">
        <v>3977</v>
      </c>
    </row>
    <row r="300" spans="1:19" x14ac:dyDescent="0.3">
      <c r="A300" s="79">
        <v>702</v>
      </c>
      <c r="B300" s="75"/>
      <c r="C300" s="94" t="str">
        <f t="shared" si="32"/>
        <v/>
      </c>
      <c r="D300" t="str">
        <f t="shared" si="33"/>
        <v/>
      </c>
      <c r="I300" s="75"/>
      <c r="J300" t="str">
        <f t="shared" si="34"/>
        <v/>
      </c>
      <c r="K300" s="83" t="s">
        <v>704</v>
      </c>
      <c r="L300" s="3">
        <f t="shared" si="35"/>
        <v>11.349</v>
      </c>
      <c r="M300" s="83" t="s">
        <v>3009</v>
      </c>
      <c r="N300" s="3">
        <f t="shared" si="36"/>
        <v>31.342500000000001</v>
      </c>
      <c r="O300" s="88" t="s">
        <v>6122</v>
      </c>
      <c r="P300" s="21">
        <f t="shared" si="37"/>
        <v>2.29093567251462E-3</v>
      </c>
      <c r="Q300" s="11">
        <f t="shared" si="38"/>
        <v>1.0070046912152176E-3</v>
      </c>
      <c r="R300" s="20">
        <f t="shared" si="39"/>
        <v>7.8546365914786977E-4</v>
      </c>
      <c r="S300" s="75"/>
    </row>
    <row r="301" spans="1:19" x14ac:dyDescent="0.3">
      <c r="A301" s="79">
        <v>701</v>
      </c>
      <c r="B301" s="75"/>
      <c r="C301" s="94" t="str">
        <f t="shared" si="32"/>
        <v/>
      </c>
      <c r="D301" t="str">
        <f t="shared" si="33"/>
        <v/>
      </c>
      <c r="I301" s="83" t="s">
        <v>1019</v>
      </c>
      <c r="J301">
        <f t="shared" si="34"/>
        <v>1.1225500000000002</v>
      </c>
      <c r="K301" s="83" t="s">
        <v>701</v>
      </c>
      <c r="L301" s="3">
        <f t="shared" si="35"/>
        <v>11.34</v>
      </c>
      <c r="M301" s="83" t="s">
        <v>3012</v>
      </c>
      <c r="N301" s="3">
        <f t="shared" si="36"/>
        <v>31.297499999999999</v>
      </c>
      <c r="O301" s="88" t="s">
        <v>6123</v>
      </c>
      <c r="P301" s="21">
        <f t="shared" si="37"/>
        <v>2.2921539961013645E-3</v>
      </c>
      <c r="Q301" s="11">
        <f t="shared" si="38"/>
        <v>1.0075402180665339E-3</v>
      </c>
      <c r="R301" s="20">
        <f t="shared" si="39"/>
        <v>7.8588137009189647E-4</v>
      </c>
      <c r="S301" s="75"/>
    </row>
    <row r="302" spans="1:19" x14ac:dyDescent="0.3">
      <c r="A302" s="79">
        <v>700</v>
      </c>
      <c r="B302" s="76" t="s">
        <v>4865</v>
      </c>
      <c r="C302" s="94">
        <f t="shared" si="32"/>
        <v>8.7200000000000006</v>
      </c>
      <c r="D302">
        <f t="shared" si="33"/>
        <v>7.46</v>
      </c>
      <c r="I302" s="75"/>
      <c r="J302" t="str">
        <f t="shared" si="34"/>
        <v/>
      </c>
      <c r="K302" s="83" t="s">
        <v>695</v>
      </c>
      <c r="L302" s="3">
        <f t="shared" si="35"/>
        <v>11.321999999999999</v>
      </c>
      <c r="M302" s="83" t="s">
        <v>3015</v>
      </c>
      <c r="N302" s="3">
        <f t="shared" si="36"/>
        <v>31.259999999999998</v>
      </c>
      <c r="O302" s="88" t="s">
        <v>6124</v>
      </c>
      <c r="P302" s="21">
        <f t="shared" si="37"/>
        <v>2.2933723196881094E-3</v>
      </c>
      <c r="Q302" s="11">
        <f t="shared" si="38"/>
        <v>1.0080757449178503E-3</v>
      </c>
      <c r="R302" s="20">
        <f t="shared" si="39"/>
        <v>7.8629908103592316E-4</v>
      </c>
      <c r="S302" s="76" t="s">
        <v>4865</v>
      </c>
    </row>
    <row r="303" spans="1:19" x14ac:dyDescent="0.3">
      <c r="A303" s="79">
        <v>699</v>
      </c>
      <c r="B303" s="75"/>
      <c r="C303" s="94" t="str">
        <f t="shared" si="32"/>
        <v/>
      </c>
      <c r="D303" t="str">
        <f t="shared" si="33"/>
        <v/>
      </c>
      <c r="I303" s="75"/>
      <c r="J303" t="str">
        <f t="shared" si="34"/>
        <v/>
      </c>
      <c r="K303" s="83" t="s">
        <v>692</v>
      </c>
      <c r="L303" s="3">
        <f t="shared" si="35"/>
        <v>11.313000000000001</v>
      </c>
      <c r="M303" s="83" t="s">
        <v>3018</v>
      </c>
      <c r="N303" s="3">
        <f t="shared" si="36"/>
        <v>31.222500000000004</v>
      </c>
      <c r="O303" s="88" t="s">
        <v>6125</v>
      </c>
      <c r="P303" s="21">
        <f t="shared" si="37"/>
        <v>2.2939814814814819E-3</v>
      </c>
      <c r="Q303" s="11">
        <f t="shared" si="38"/>
        <v>1.0083435083435086E-3</v>
      </c>
      <c r="R303" s="20">
        <f t="shared" si="39"/>
        <v>7.8650793650793672E-4</v>
      </c>
      <c r="S303" s="75"/>
    </row>
    <row r="304" spans="1:19" x14ac:dyDescent="0.3">
      <c r="A304" s="79">
        <v>698</v>
      </c>
      <c r="B304" s="75"/>
      <c r="C304" s="94" t="str">
        <f t="shared" si="32"/>
        <v/>
      </c>
      <c r="D304" t="str">
        <f t="shared" si="33"/>
        <v/>
      </c>
      <c r="I304" s="75"/>
      <c r="J304" t="str">
        <f t="shared" si="34"/>
        <v/>
      </c>
      <c r="K304" s="83" t="s">
        <v>687</v>
      </c>
      <c r="L304" s="3">
        <f t="shared" si="35"/>
        <v>11.295</v>
      </c>
      <c r="M304" s="83" t="s">
        <v>3020</v>
      </c>
      <c r="N304" s="3">
        <f t="shared" si="36"/>
        <v>31.184999999999999</v>
      </c>
      <c r="O304" s="88" t="s">
        <v>6126</v>
      </c>
      <c r="P304" s="21">
        <f t="shared" si="37"/>
        <v>2.294590643274854E-3</v>
      </c>
      <c r="Q304" s="11">
        <f t="shared" si="38"/>
        <v>1.0086112717691666E-3</v>
      </c>
      <c r="R304" s="20">
        <f t="shared" si="39"/>
        <v>7.8671679197994996E-4</v>
      </c>
      <c r="S304" s="75"/>
    </row>
    <row r="305" spans="1:19" x14ac:dyDescent="0.3">
      <c r="A305" s="79">
        <v>697</v>
      </c>
      <c r="B305" s="75"/>
      <c r="C305" s="94" t="str">
        <f t="shared" si="32"/>
        <v/>
      </c>
      <c r="D305" t="str">
        <f t="shared" si="33"/>
        <v/>
      </c>
      <c r="I305" s="75"/>
      <c r="J305" t="str">
        <f t="shared" si="34"/>
        <v/>
      </c>
      <c r="K305" s="83" t="s">
        <v>686</v>
      </c>
      <c r="L305" s="3">
        <f t="shared" si="35"/>
        <v>11.286</v>
      </c>
      <c r="M305" s="83" t="s">
        <v>3023</v>
      </c>
      <c r="N305" s="3">
        <f t="shared" si="36"/>
        <v>31.147500000000001</v>
      </c>
      <c r="O305" s="88" t="s">
        <v>6127</v>
      </c>
      <c r="P305" s="21">
        <f t="shared" si="37"/>
        <v>2.2958089668615985E-3</v>
      </c>
      <c r="Q305" s="11">
        <f t="shared" si="38"/>
        <v>1.0091467986204829E-3</v>
      </c>
      <c r="R305" s="20">
        <f t="shared" si="39"/>
        <v>7.8713450292397665E-4</v>
      </c>
      <c r="S305" s="75"/>
    </row>
    <row r="306" spans="1:19" x14ac:dyDescent="0.3">
      <c r="A306" s="79">
        <v>696</v>
      </c>
      <c r="B306" s="76" t="s">
        <v>3972</v>
      </c>
      <c r="C306" s="94">
        <f t="shared" si="32"/>
        <v>8.73</v>
      </c>
      <c r="D306">
        <f t="shared" si="33"/>
        <v>7.47</v>
      </c>
      <c r="I306" s="75"/>
      <c r="J306" t="str">
        <f t="shared" si="34"/>
        <v/>
      </c>
      <c r="K306" s="83" t="s">
        <v>679</v>
      </c>
      <c r="L306" s="3">
        <f t="shared" si="35"/>
        <v>11.267999999999999</v>
      </c>
      <c r="M306" s="83" t="s">
        <v>3026</v>
      </c>
      <c r="N306" s="3">
        <f t="shared" si="36"/>
        <v>31.102499999999999</v>
      </c>
      <c r="O306" s="88" t="s">
        <v>6128</v>
      </c>
      <c r="P306" s="21">
        <f t="shared" si="37"/>
        <v>2.2970272904483434E-3</v>
      </c>
      <c r="Q306" s="11">
        <f t="shared" si="38"/>
        <v>1.0096823254717993E-3</v>
      </c>
      <c r="R306" s="20">
        <f t="shared" si="39"/>
        <v>7.8755221386800345E-4</v>
      </c>
      <c r="S306" s="76" t="s">
        <v>3972</v>
      </c>
    </row>
    <row r="307" spans="1:19" x14ac:dyDescent="0.3">
      <c r="A307" s="79">
        <v>695</v>
      </c>
      <c r="B307" s="75"/>
      <c r="C307" s="94" t="str">
        <f t="shared" si="32"/>
        <v/>
      </c>
      <c r="D307" t="str">
        <f t="shared" si="33"/>
        <v/>
      </c>
      <c r="I307" s="75"/>
      <c r="J307" t="str">
        <f t="shared" si="34"/>
        <v/>
      </c>
      <c r="K307" s="83" t="s">
        <v>677</v>
      </c>
      <c r="L307" s="3">
        <f t="shared" si="35"/>
        <v>11.259</v>
      </c>
      <c r="M307" s="83" t="s">
        <v>3029</v>
      </c>
      <c r="N307" s="3">
        <f t="shared" si="36"/>
        <v>31.065000000000001</v>
      </c>
      <c r="O307" s="88" t="s">
        <v>6129</v>
      </c>
      <c r="P307" s="21">
        <f t="shared" si="37"/>
        <v>2.2982456140350879E-3</v>
      </c>
      <c r="Q307" s="11">
        <f t="shared" si="38"/>
        <v>1.0102178523231156E-3</v>
      </c>
      <c r="R307" s="20">
        <f t="shared" si="39"/>
        <v>7.8796992481203025E-4</v>
      </c>
      <c r="S307" s="75"/>
    </row>
    <row r="308" spans="1:19" x14ac:dyDescent="0.3">
      <c r="A308" s="79">
        <v>694</v>
      </c>
      <c r="B308" s="75"/>
      <c r="C308" s="94" t="str">
        <f t="shared" si="32"/>
        <v/>
      </c>
      <c r="D308" t="str">
        <f t="shared" si="33"/>
        <v/>
      </c>
      <c r="I308" s="75"/>
      <c r="J308" t="str">
        <f t="shared" si="34"/>
        <v/>
      </c>
      <c r="K308" s="83" t="s">
        <v>671</v>
      </c>
      <c r="L308" s="3">
        <f t="shared" si="35"/>
        <v>11.241</v>
      </c>
      <c r="M308" s="83" t="s">
        <v>3032</v>
      </c>
      <c r="N308" s="3">
        <f t="shared" si="36"/>
        <v>31.027499999999996</v>
      </c>
      <c r="O308" s="88" t="s">
        <v>6130</v>
      </c>
      <c r="P308" s="21">
        <f t="shared" si="37"/>
        <v>2.2994639376218325E-3</v>
      </c>
      <c r="Q308" s="11">
        <f t="shared" si="38"/>
        <v>1.010753379174432E-3</v>
      </c>
      <c r="R308" s="20">
        <f t="shared" si="39"/>
        <v>7.8838763575605683E-4</v>
      </c>
      <c r="S308" s="75"/>
    </row>
    <row r="309" spans="1:19" x14ac:dyDescent="0.3">
      <c r="A309" s="79">
        <v>693</v>
      </c>
      <c r="B309" s="76" t="s">
        <v>3968</v>
      </c>
      <c r="C309" s="94">
        <f t="shared" si="32"/>
        <v>8.74</v>
      </c>
      <c r="D309">
        <f t="shared" si="33"/>
        <v>7.4799999999999995</v>
      </c>
      <c r="I309" s="75"/>
      <c r="J309" t="str">
        <f t="shared" si="34"/>
        <v/>
      </c>
      <c r="K309" s="83" t="s">
        <v>668</v>
      </c>
      <c r="L309" s="3">
        <f t="shared" si="35"/>
        <v>11.231999999999999</v>
      </c>
      <c r="M309" s="83" t="s">
        <v>3035</v>
      </c>
      <c r="N309" s="3">
        <f t="shared" si="36"/>
        <v>30.990000000000002</v>
      </c>
      <c r="O309" s="88" t="s">
        <v>6131</v>
      </c>
      <c r="P309" s="21">
        <f t="shared" si="37"/>
        <v>2.3006822612085774E-3</v>
      </c>
      <c r="Q309" s="11">
        <f t="shared" si="38"/>
        <v>1.0112889060257483E-3</v>
      </c>
      <c r="R309" s="20">
        <f t="shared" si="39"/>
        <v>7.8880534670008363E-4</v>
      </c>
      <c r="S309" s="76" t="s">
        <v>3968</v>
      </c>
    </row>
    <row r="310" spans="1:19" x14ac:dyDescent="0.3">
      <c r="A310" s="79">
        <v>692</v>
      </c>
      <c r="B310" s="75"/>
      <c r="C310" s="94" t="str">
        <f t="shared" si="32"/>
        <v/>
      </c>
      <c r="D310" t="str">
        <f t="shared" si="33"/>
        <v/>
      </c>
      <c r="I310" s="75"/>
      <c r="J310" t="str">
        <f t="shared" si="34"/>
        <v/>
      </c>
      <c r="K310" s="83" t="s">
        <v>663</v>
      </c>
      <c r="L310" s="3">
        <f t="shared" si="35"/>
        <v>11.214</v>
      </c>
      <c r="M310" s="83" t="s">
        <v>3037</v>
      </c>
      <c r="N310" s="3">
        <f t="shared" si="36"/>
        <v>30.952500000000001</v>
      </c>
      <c r="O310" s="88" t="s">
        <v>6132</v>
      </c>
      <c r="P310" s="21">
        <f t="shared" si="37"/>
        <v>2.3019005847953219E-3</v>
      </c>
      <c r="Q310" s="11">
        <f t="shared" si="38"/>
        <v>1.0118244328770646E-3</v>
      </c>
      <c r="R310" s="20">
        <f t="shared" si="39"/>
        <v>7.8922305764411043E-4</v>
      </c>
      <c r="S310" s="75"/>
    </row>
    <row r="311" spans="1:19" x14ac:dyDescent="0.3">
      <c r="A311" s="79">
        <v>691</v>
      </c>
      <c r="B311" s="75"/>
      <c r="C311" s="94" t="str">
        <f t="shared" si="32"/>
        <v/>
      </c>
      <c r="D311" t="str">
        <f t="shared" si="33"/>
        <v/>
      </c>
      <c r="I311" s="75"/>
      <c r="J311" t="str">
        <f t="shared" si="34"/>
        <v/>
      </c>
      <c r="K311" s="83" t="s">
        <v>660</v>
      </c>
      <c r="L311" s="3">
        <f t="shared" si="35"/>
        <v>11.204999999999998</v>
      </c>
      <c r="M311" s="83" t="s">
        <v>3040</v>
      </c>
      <c r="N311" s="3">
        <f t="shared" si="36"/>
        <v>30.907499999999999</v>
      </c>
      <c r="O311" s="88" t="s">
        <v>6133</v>
      </c>
      <c r="P311" s="21">
        <f t="shared" si="37"/>
        <v>2.303118908382066E-3</v>
      </c>
      <c r="Q311" s="11">
        <f t="shared" si="38"/>
        <v>1.0123599597283808E-3</v>
      </c>
      <c r="R311" s="20">
        <f t="shared" si="39"/>
        <v>7.8964076858813691E-4</v>
      </c>
      <c r="S311" s="75"/>
    </row>
    <row r="312" spans="1:19" x14ac:dyDescent="0.3">
      <c r="A312" s="79">
        <v>690</v>
      </c>
      <c r="B312" s="75"/>
      <c r="C312" s="94" t="str">
        <f t="shared" si="32"/>
        <v/>
      </c>
      <c r="D312" t="str">
        <f t="shared" si="33"/>
        <v/>
      </c>
      <c r="I312" s="75"/>
      <c r="J312" t="str">
        <f t="shared" si="34"/>
        <v/>
      </c>
      <c r="K312" s="83" t="s">
        <v>654</v>
      </c>
      <c r="L312" s="3">
        <f t="shared" si="35"/>
        <v>11.186999999999999</v>
      </c>
      <c r="M312" s="83" t="s">
        <v>3043</v>
      </c>
      <c r="N312" s="3">
        <f t="shared" si="36"/>
        <v>30.869999999999997</v>
      </c>
      <c r="O312" s="88" t="s">
        <v>6134</v>
      </c>
      <c r="P312" s="21">
        <f t="shared" si="37"/>
        <v>2.304337231968811E-3</v>
      </c>
      <c r="Q312" s="11">
        <f t="shared" si="38"/>
        <v>1.0128954865796971E-3</v>
      </c>
      <c r="R312" s="20">
        <f t="shared" si="39"/>
        <v>7.9005847953216371E-4</v>
      </c>
      <c r="S312" s="75"/>
    </row>
    <row r="313" spans="1:19" x14ac:dyDescent="0.3">
      <c r="A313" s="79">
        <v>689</v>
      </c>
      <c r="B313" s="75"/>
      <c r="C313" s="94" t="str">
        <f t="shared" si="32"/>
        <v/>
      </c>
      <c r="D313" t="str">
        <f t="shared" si="33"/>
        <v/>
      </c>
      <c r="I313" s="83" t="s">
        <v>1037</v>
      </c>
      <c r="J313">
        <f t="shared" si="34"/>
        <v>1.1154000000000002</v>
      </c>
      <c r="K313" s="83" t="s">
        <v>653</v>
      </c>
      <c r="L313" s="3">
        <f t="shared" si="35"/>
        <v>11.178000000000001</v>
      </c>
      <c r="M313" s="83" t="s">
        <v>3046</v>
      </c>
      <c r="N313" s="3">
        <f t="shared" si="36"/>
        <v>30.8325</v>
      </c>
      <c r="O313" s="88" t="s">
        <v>6135</v>
      </c>
      <c r="P313" s="21">
        <f t="shared" si="37"/>
        <v>2.3055555555555555E-3</v>
      </c>
      <c r="Q313" s="11">
        <f t="shared" si="38"/>
        <v>1.0134310134310134E-3</v>
      </c>
      <c r="R313" s="20">
        <f t="shared" si="39"/>
        <v>7.9047619047619051E-4</v>
      </c>
      <c r="S313" s="75"/>
    </row>
    <row r="314" spans="1:19" x14ac:dyDescent="0.3">
      <c r="A314" s="79">
        <v>688</v>
      </c>
      <c r="B314" s="76" t="s">
        <v>5118</v>
      </c>
      <c r="C314" s="94">
        <f t="shared" si="32"/>
        <v>8.75</v>
      </c>
      <c r="D314">
        <f t="shared" si="33"/>
        <v>7.49</v>
      </c>
      <c r="I314" s="75"/>
      <c r="J314" t="str">
        <f t="shared" si="34"/>
        <v/>
      </c>
      <c r="K314" s="83" t="s">
        <v>646</v>
      </c>
      <c r="L314" s="3">
        <f t="shared" si="35"/>
        <v>11.16</v>
      </c>
      <c r="M314" s="83" t="s">
        <v>3049</v>
      </c>
      <c r="N314" s="3">
        <f t="shared" si="36"/>
        <v>30.795000000000002</v>
      </c>
      <c r="O314" s="88" t="s">
        <v>6136</v>
      </c>
      <c r="P314" s="21">
        <f t="shared" si="37"/>
        <v>2.3067738791423009E-3</v>
      </c>
      <c r="Q314" s="11">
        <f t="shared" si="38"/>
        <v>1.01396654028233E-3</v>
      </c>
      <c r="R314" s="20">
        <f t="shared" si="39"/>
        <v>7.9089390142021731E-4</v>
      </c>
      <c r="S314" s="76" t="s">
        <v>5118</v>
      </c>
    </row>
    <row r="315" spans="1:19" x14ac:dyDescent="0.3">
      <c r="A315" s="79">
        <v>687</v>
      </c>
      <c r="B315" s="75"/>
      <c r="C315" s="94" t="str">
        <f t="shared" si="32"/>
        <v/>
      </c>
      <c r="D315" t="str">
        <f t="shared" si="33"/>
        <v/>
      </c>
      <c r="I315" s="75"/>
      <c r="J315" t="str">
        <f t="shared" si="34"/>
        <v/>
      </c>
      <c r="K315" s="83" t="s">
        <v>644</v>
      </c>
      <c r="L315" s="3">
        <f t="shared" si="35"/>
        <v>11.151</v>
      </c>
      <c r="M315" s="83" t="s">
        <v>3052</v>
      </c>
      <c r="N315" s="3">
        <f t="shared" si="36"/>
        <v>30.7575</v>
      </c>
      <c r="O315" s="88" t="s">
        <v>6137</v>
      </c>
      <c r="P315" s="21">
        <f t="shared" si="37"/>
        <v>2.307992202729045E-3</v>
      </c>
      <c r="Q315" s="11">
        <f t="shared" si="38"/>
        <v>1.0145020671336461E-3</v>
      </c>
      <c r="R315" s="20">
        <f t="shared" si="39"/>
        <v>7.9131161236424389E-4</v>
      </c>
      <c r="S315" s="75"/>
    </row>
    <row r="316" spans="1:19" x14ac:dyDescent="0.3">
      <c r="A316" s="79">
        <v>686</v>
      </c>
      <c r="B316" s="76" t="s">
        <v>3964</v>
      </c>
      <c r="C316" s="94">
        <f t="shared" si="32"/>
        <v>8.76</v>
      </c>
      <c r="D316">
        <f t="shared" si="33"/>
        <v>7.5</v>
      </c>
      <c r="I316" s="75"/>
      <c r="J316" t="str">
        <f t="shared" si="34"/>
        <v/>
      </c>
      <c r="K316" s="83" t="s">
        <v>639</v>
      </c>
      <c r="L316" s="3">
        <f t="shared" si="35"/>
        <v>11.132999999999999</v>
      </c>
      <c r="M316" s="83" t="s">
        <v>3054</v>
      </c>
      <c r="N316" s="3">
        <f t="shared" si="36"/>
        <v>30.712500000000002</v>
      </c>
      <c r="O316" s="88" t="s">
        <v>6138</v>
      </c>
      <c r="P316" s="21">
        <f t="shared" si="37"/>
        <v>2.3092105263157895E-3</v>
      </c>
      <c r="Q316" s="11">
        <f t="shared" si="38"/>
        <v>1.0150375939849624E-3</v>
      </c>
      <c r="R316" s="20">
        <f t="shared" si="39"/>
        <v>7.9172932330827069E-4</v>
      </c>
      <c r="S316" s="76" t="s">
        <v>3964</v>
      </c>
    </row>
    <row r="317" spans="1:19" x14ac:dyDescent="0.3">
      <c r="A317" s="79">
        <v>685</v>
      </c>
      <c r="B317" s="75"/>
      <c r="C317" s="94" t="str">
        <f t="shared" si="32"/>
        <v/>
      </c>
      <c r="D317" t="str">
        <f t="shared" si="33"/>
        <v/>
      </c>
      <c r="I317" s="75"/>
      <c r="J317" t="str">
        <f t="shared" si="34"/>
        <v/>
      </c>
      <c r="K317" s="83" t="s">
        <v>637</v>
      </c>
      <c r="L317" s="3">
        <f t="shared" si="35"/>
        <v>11.123999999999999</v>
      </c>
      <c r="M317" s="83" t="s">
        <v>3056</v>
      </c>
      <c r="N317" s="3">
        <f t="shared" si="36"/>
        <v>30.674999999999997</v>
      </c>
      <c r="O317" s="88" t="s">
        <v>6139</v>
      </c>
      <c r="P317" s="21">
        <f t="shared" si="37"/>
        <v>2.3104288499025344E-3</v>
      </c>
      <c r="Q317" s="11">
        <f t="shared" si="38"/>
        <v>1.015573120836279E-3</v>
      </c>
      <c r="R317" s="20">
        <f t="shared" si="39"/>
        <v>7.921470342522976E-4</v>
      </c>
      <c r="S317" s="75"/>
    </row>
    <row r="318" spans="1:19" x14ac:dyDescent="0.3">
      <c r="A318" s="79">
        <v>684</v>
      </c>
      <c r="B318" s="75"/>
      <c r="C318" s="94" t="str">
        <f t="shared" si="32"/>
        <v/>
      </c>
      <c r="D318" t="str">
        <f t="shared" si="33"/>
        <v/>
      </c>
      <c r="I318" s="75"/>
      <c r="J318" t="str">
        <f t="shared" si="34"/>
        <v/>
      </c>
      <c r="K318" s="83" t="s">
        <v>631</v>
      </c>
      <c r="L318" s="3">
        <f t="shared" si="35"/>
        <v>11.106</v>
      </c>
      <c r="M318" s="83" t="s">
        <v>3059</v>
      </c>
      <c r="N318" s="3">
        <f t="shared" si="36"/>
        <v>30.637500000000003</v>
      </c>
      <c r="O318" s="88" t="s">
        <v>6140</v>
      </c>
      <c r="P318" s="21">
        <f t="shared" si="37"/>
        <v>2.3116471734892789E-3</v>
      </c>
      <c r="Q318" s="11">
        <f t="shared" si="38"/>
        <v>1.0161086476875951E-3</v>
      </c>
      <c r="R318" s="20">
        <f t="shared" si="39"/>
        <v>7.9256474519632419E-4</v>
      </c>
      <c r="S318" s="75"/>
    </row>
    <row r="319" spans="1:19" x14ac:dyDescent="0.3">
      <c r="A319" s="79">
        <v>683</v>
      </c>
      <c r="B319" s="76" t="s">
        <v>4861</v>
      </c>
      <c r="C319" s="94">
        <f t="shared" si="32"/>
        <v>8.77</v>
      </c>
      <c r="D319">
        <f t="shared" si="33"/>
        <v>7.51</v>
      </c>
      <c r="I319" s="75"/>
      <c r="J319" t="str">
        <f t="shared" si="34"/>
        <v/>
      </c>
      <c r="K319" s="83" t="s">
        <v>628</v>
      </c>
      <c r="L319" s="3">
        <f t="shared" si="35"/>
        <v>11.097</v>
      </c>
      <c r="M319" s="83" t="s">
        <v>3062</v>
      </c>
      <c r="N319" s="3">
        <f t="shared" si="36"/>
        <v>30.599999999999998</v>
      </c>
      <c r="O319" s="88" t="s">
        <v>6141</v>
      </c>
      <c r="P319" s="21">
        <f t="shared" si="37"/>
        <v>2.3128654970760235E-3</v>
      </c>
      <c r="Q319" s="11">
        <f t="shared" si="38"/>
        <v>1.0166441745389115E-3</v>
      </c>
      <c r="R319" s="20">
        <f t="shared" si="39"/>
        <v>7.9298245614035099E-4</v>
      </c>
      <c r="S319" s="76" t="s">
        <v>4861</v>
      </c>
    </row>
    <row r="320" spans="1:19" x14ac:dyDescent="0.3">
      <c r="A320" s="79">
        <v>682</v>
      </c>
      <c r="B320" s="75"/>
      <c r="C320" s="94" t="str">
        <f t="shared" si="32"/>
        <v/>
      </c>
      <c r="D320" t="str">
        <f t="shared" si="33"/>
        <v/>
      </c>
      <c r="I320" s="75"/>
      <c r="J320" t="str">
        <f t="shared" si="34"/>
        <v/>
      </c>
      <c r="K320" s="83" t="s">
        <v>623</v>
      </c>
      <c r="L320" s="3">
        <f t="shared" si="35"/>
        <v>11.079000000000001</v>
      </c>
      <c r="M320" s="83" t="s">
        <v>3065</v>
      </c>
      <c r="N320" s="3">
        <f t="shared" si="36"/>
        <v>30.5625</v>
      </c>
      <c r="O320" s="88" t="s">
        <v>6142</v>
      </c>
      <c r="P320" s="21">
        <f t="shared" si="37"/>
        <v>2.314083820662768E-3</v>
      </c>
      <c r="Q320" s="11">
        <f t="shared" si="38"/>
        <v>1.0171797013902278E-3</v>
      </c>
      <c r="R320" s="20">
        <f t="shared" si="39"/>
        <v>7.9340016708437757E-4</v>
      </c>
      <c r="S320" s="75"/>
    </row>
    <row r="321" spans="1:19" x14ac:dyDescent="0.3">
      <c r="A321" s="79">
        <v>681</v>
      </c>
      <c r="B321" s="75"/>
      <c r="C321" s="94" t="str">
        <f t="shared" si="32"/>
        <v/>
      </c>
      <c r="D321" t="str">
        <f t="shared" si="33"/>
        <v/>
      </c>
      <c r="I321" s="75"/>
      <c r="J321" t="str">
        <f t="shared" si="34"/>
        <v/>
      </c>
      <c r="K321" s="83" t="s">
        <v>620</v>
      </c>
      <c r="L321" s="3">
        <f t="shared" si="35"/>
        <v>11.07</v>
      </c>
      <c r="M321" s="83" t="s">
        <v>3068</v>
      </c>
      <c r="N321" s="3">
        <f t="shared" si="36"/>
        <v>30.517499999999998</v>
      </c>
      <c r="O321" s="88" t="s">
        <v>6143</v>
      </c>
      <c r="P321" s="21">
        <f t="shared" si="37"/>
        <v>2.3153021442495125E-3</v>
      </c>
      <c r="Q321" s="11">
        <f t="shared" si="38"/>
        <v>1.0177152282415439E-3</v>
      </c>
      <c r="R321" s="20">
        <f t="shared" si="39"/>
        <v>7.9381787802840426E-4</v>
      </c>
      <c r="S321" s="75"/>
    </row>
    <row r="322" spans="1:19" x14ac:dyDescent="0.3">
      <c r="A322" s="79">
        <v>680</v>
      </c>
      <c r="B322" s="75"/>
      <c r="C322" s="94" t="str">
        <f t="shared" si="32"/>
        <v/>
      </c>
      <c r="D322" t="str">
        <f t="shared" si="33"/>
        <v/>
      </c>
      <c r="I322" s="75"/>
      <c r="J322" t="str">
        <f t="shared" si="34"/>
        <v/>
      </c>
      <c r="K322" s="83" t="s">
        <v>614</v>
      </c>
      <c r="L322" s="3">
        <f t="shared" si="35"/>
        <v>11.052</v>
      </c>
      <c r="M322" s="83" t="s">
        <v>3070</v>
      </c>
      <c r="N322" s="3">
        <f t="shared" si="36"/>
        <v>30.48</v>
      </c>
      <c r="O322" s="88" t="s">
        <v>6144</v>
      </c>
      <c r="P322" s="21">
        <f t="shared" si="37"/>
        <v>2.3165204678362574E-3</v>
      </c>
      <c r="Q322" s="11">
        <f t="shared" si="38"/>
        <v>1.0182507550928605E-3</v>
      </c>
      <c r="R322" s="20">
        <f t="shared" si="39"/>
        <v>7.9423558897243117E-4</v>
      </c>
      <c r="S322" s="75"/>
    </row>
    <row r="323" spans="1:19" x14ac:dyDescent="0.3">
      <c r="A323" s="79">
        <v>679</v>
      </c>
      <c r="B323" s="75"/>
      <c r="C323" s="94" t="str">
        <f t="shared" ref="C323:C386" si="40">IF(B323="","",ROUNDUP(B323/0.925,2))</f>
        <v/>
      </c>
      <c r="D323" t="str">
        <f t="shared" ref="D323:D386" si="41">IF(B323="","",ROUNDUP(B323*0.925,2))</f>
        <v/>
      </c>
      <c r="I323" s="75"/>
      <c r="J323" t="str">
        <f t="shared" ref="J323:J386" si="42">IF(I323="","",I323-I323*0.285)</f>
        <v/>
      </c>
      <c r="K323" s="83" t="s">
        <v>611</v>
      </c>
      <c r="L323" s="3">
        <f t="shared" ref="L323:L386" si="43">IF(K323="","",K323-K323*0.1)</f>
        <v>11.042999999999999</v>
      </c>
      <c r="M323" s="83" t="s">
        <v>3073</v>
      </c>
      <c r="N323" s="3">
        <f t="shared" ref="N323:N386" si="44">IF(M323="","",M323-M323*0.25)</f>
        <v>30.442500000000003</v>
      </c>
      <c r="O323" s="88" t="s">
        <v>6145</v>
      </c>
      <c r="P323" s="21">
        <f t="shared" ref="P323:P386" si="45">O323/0.95</f>
        <v>2.3177387914230024E-3</v>
      </c>
      <c r="Q323" s="11">
        <f t="shared" ref="Q323:Q386" si="46">P323/2.275</f>
        <v>1.0187862819441768E-3</v>
      </c>
      <c r="R323" s="20">
        <f t="shared" ref="R323:R386" si="47">(Q323/5)*3.9</f>
        <v>7.9465329991645797E-4</v>
      </c>
      <c r="S323" s="75"/>
    </row>
    <row r="324" spans="1:19" x14ac:dyDescent="0.3">
      <c r="A324" s="79">
        <v>678</v>
      </c>
      <c r="B324" s="76" t="s">
        <v>3959</v>
      </c>
      <c r="C324" s="94">
        <f t="shared" si="40"/>
        <v>8.7799999999999994</v>
      </c>
      <c r="D324">
        <f t="shared" si="41"/>
        <v>7.52</v>
      </c>
      <c r="I324" s="83" t="s">
        <v>1055</v>
      </c>
      <c r="J324">
        <f t="shared" si="42"/>
        <v>1.10825</v>
      </c>
      <c r="K324" s="83" t="s">
        <v>607</v>
      </c>
      <c r="L324" s="3">
        <f t="shared" si="43"/>
        <v>11.025</v>
      </c>
      <c r="M324" s="83" t="s">
        <v>3076</v>
      </c>
      <c r="N324" s="3">
        <f t="shared" si="44"/>
        <v>30.405000000000001</v>
      </c>
      <c r="O324" s="88" t="s">
        <v>6146</v>
      </c>
      <c r="P324" s="21">
        <f t="shared" si="45"/>
        <v>2.3189571150097465E-3</v>
      </c>
      <c r="Q324" s="11">
        <f t="shared" si="46"/>
        <v>1.0193218087954929E-3</v>
      </c>
      <c r="R324" s="20">
        <f t="shared" si="47"/>
        <v>7.9507101086048445E-4</v>
      </c>
      <c r="S324" s="76" t="s">
        <v>3959</v>
      </c>
    </row>
    <row r="325" spans="1:19" x14ac:dyDescent="0.3">
      <c r="A325" s="79">
        <v>677</v>
      </c>
      <c r="B325" s="75"/>
      <c r="C325" s="94" t="str">
        <f t="shared" si="40"/>
        <v/>
      </c>
      <c r="D325" t="str">
        <f t="shared" si="41"/>
        <v/>
      </c>
      <c r="I325" s="75"/>
      <c r="J325" t="str">
        <f t="shared" si="42"/>
        <v/>
      </c>
      <c r="K325" s="83" t="s">
        <v>604</v>
      </c>
      <c r="L325" s="3">
        <f t="shared" si="43"/>
        <v>11.016</v>
      </c>
      <c r="M325" s="83" t="s">
        <v>3079</v>
      </c>
      <c r="N325" s="3">
        <f t="shared" si="44"/>
        <v>30.36</v>
      </c>
      <c r="O325" s="88" t="s">
        <v>6147</v>
      </c>
      <c r="P325" s="21">
        <f t="shared" si="45"/>
        <v>2.320175438596491E-3</v>
      </c>
      <c r="Q325" s="11">
        <f t="shared" si="46"/>
        <v>1.0198573356468093E-3</v>
      </c>
      <c r="R325" s="20">
        <f t="shared" si="47"/>
        <v>7.9548872180451125E-4</v>
      </c>
      <c r="S325" s="75"/>
    </row>
    <row r="326" spans="1:19" x14ac:dyDescent="0.3">
      <c r="A326" s="79">
        <v>676</v>
      </c>
      <c r="B326" s="75"/>
      <c r="C326" s="94" t="str">
        <f t="shared" si="40"/>
        <v/>
      </c>
      <c r="D326" t="str">
        <f t="shared" si="41"/>
        <v/>
      </c>
      <c r="I326" s="75"/>
      <c r="J326" t="str">
        <f t="shared" si="42"/>
        <v/>
      </c>
      <c r="K326" s="83" t="s">
        <v>598</v>
      </c>
      <c r="L326" s="3">
        <f t="shared" si="43"/>
        <v>10.998000000000001</v>
      </c>
      <c r="M326" s="83" t="s">
        <v>3082</v>
      </c>
      <c r="N326" s="3">
        <f t="shared" si="44"/>
        <v>30.322499999999998</v>
      </c>
      <c r="O326" s="88" t="s">
        <v>6148</v>
      </c>
      <c r="P326" s="21">
        <f t="shared" si="45"/>
        <v>2.3213937621832364E-3</v>
      </c>
      <c r="Q326" s="11">
        <f t="shared" si="46"/>
        <v>1.0203928624981258E-3</v>
      </c>
      <c r="R326" s="20">
        <f t="shared" si="47"/>
        <v>7.9590643274853815E-4</v>
      </c>
      <c r="S326" s="75"/>
    </row>
    <row r="327" spans="1:19" x14ac:dyDescent="0.3">
      <c r="A327" s="79">
        <v>675</v>
      </c>
      <c r="B327" s="76" t="s">
        <v>3954</v>
      </c>
      <c r="C327" s="94">
        <f t="shared" si="40"/>
        <v>8.7899999999999991</v>
      </c>
      <c r="D327">
        <f t="shared" si="41"/>
        <v>7.5299999999999994</v>
      </c>
      <c r="I327" s="75"/>
      <c r="J327" t="str">
        <f t="shared" si="42"/>
        <v/>
      </c>
      <c r="K327" s="83" t="s">
        <v>595</v>
      </c>
      <c r="L327" s="3">
        <f t="shared" si="43"/>
        <v>10.989000000000001</v>
      </c>
      <c r="M327" s="83" t="s">
        <v>3085</v>
      </c>
      <c r="N327" s="3">
        <f t="shared" si="44"/>
        <v>30.285000000000004</v>
      </c>
      <c r="O327" s="88" t="s">
        <v>6149</v>
      </c>
      <c r="P327" s="21">
        <f t="shared" si="45"/>
        <v>2.3226120857699809E-3</v>
      </c>
      <c r="Q327" s="11">
        <f t="shared" si="46"/>
        <v>1.0209283893494422E-3</v>
      </c>
      <c r="R327" s="20">
        <f t="shared" si="47"/>
        <v>7.9632414369256485E-4</v>
      </c>
      <c r="S327" s="76" t="s">
        <v>3954</v>
      </c>
    </row>
    <row r="328" spans="1:19" x14ac:dyDescent="0.3">
      <c r="A328" s="79">
        <v>674</v>
      </c>
      <c r="B328" s="75"/>
      <c r="C328" s="94" t="str">
        <f t="shared" si="40"/>
        <v/>
      </c>
      <c r="D328" t="str">
        <f t="shared" si="41"/>
        <v/>
      </c>
      <c r="I328" s="75"/>
      <c r="J328" t="str">
        <f t="shared" si="42"/>
        <v/>
      </c>
      <c r="K328" s="83" t="s">
        <v>590</v>
      </c>
      <c r="L328" s="3">
        <f t="shared" si="43"/>
        <v>10.971</v>
      </c>
      <c r="M328" s="83" t="s">
        <v>3087</v>
      </c>
      <c r="N328" s="3">
        <f t="shared" si="44"/>
        <v>30.247499999999999</v>
      </c>
      <c r="O328" s="88" t="s">
        <v>6150</v>
      </c>
      <c r="P328" s="21">
        <f t="shared" si="45"/>
        <v>2.3232212475633529E-3</v>
      </c>
      <c r="Q328" s="11">
        <f t="shared" si="46"/>
        <v>1.0211961527751003E-3</v>
      </c>
      <c r="R328" s="20">
        <f t="shared" si="47"/>
        <v>7.9653299916457819E-4</v>
      </c>
      <c r="S328" s="75"/>
    </row>
    <row r="329" spans="1:19" x14ac:dyDescent="0.3">
      <c r="A329" s="79">
        <v>673</v>
      </c>
      <c r="B329" s="76" t="s">
        <v>5119</v>
      </c>
      <c r="C329" s="94">
        <f t="shared" si="40"/>
        <v>8.8000000000000007</v>
      </c>
      <c r="D329">
        <f t="shared" si="41"/>
        <v>7.5299999999999994</v>
      </c>
      <c r="I329" s="75"/>
      <c r="J329" t="str">
        <f t="shared" si="42"/>
        <v/>
      </c>
      <c r="K329" s="83" t="s">
        <v>587</v>
      </c>
      <c r="L329" s="3">
        <f t="shared" si="43"/>
        <v>10.962</v>
      </c>
      <c r="M329" s="83" t="s">
        <v>3089</v>
      </c>
      <c r="N329" s="3">
        <f t="shared" si="44"/>
        <v>30.21</v>
      </c>
      <c r="O329" s="88" t="s">
        <v>6151</v>
      </c>
      <c r="P329" s="21">
        <f t="shared" si="45"/>
        <v>2.323830409356725E-3</v>
      </c>
      <c r="Q329" s="11">
        <f t="shared" si="46"/>
        <v>1.0214639162007583E-3</v>
      </c>
      <c r="R329" s="20">
        <f t="shared" si="47"/>
        <v>7.9674185463659143E-4</v>
      </c>
      <c r="S329" s="76" t="s">
        <v>5119</v>
      </c>
    </row>
    <row r="330" spans="1:19" x14ac:dyDescent="0.3">
      <c r="A330" s="79">
        <v>672</v>
      </c>
      <c r="B330" s="75"/>
      <c r="C330" s="94" t="str">
        <f t="shared" si="40"/>
        <v/>
      </c>
      <c r="D330" t="str">
        <f t="shared" si="41"/>
        <v/>
      </c>
      <c r="I330" s="75"/>
      <c r="J330" t="str">
        <f t="shared" si="42"/>
        <v/>
      </c>
      <c r="K330" s="83" t="s">
        <v>581</v>
      </c>
      <c r="L330" s="3">
        <f t="shared" si="43"/>
        <v>10.943999999999999</v>
      </c>
      <c r="M330" s="83" t="s">
        <v>3092</v>
      </c>
      <c r="N330" s="3">
        <f t="shared" si="44"/>
        <v>30.164999999999999</v>
      </c>
      <c r="O330" s="88" t="s">
        <v>6152</v>
      </c>
      <c r="P330" s="21">
        <f t="shared" si="45"/>
        <v>2.3250487329434699E-3</v>
      </c>
      <c r="Q330" s="11">
        <f t="shared" si="46"/>
        <v>1.0219994430520748E-3</v>
      </c>
      <c r="R330" s="20">
        <f t="shared" si="47"/>
        <v>7.9715956558061845E-4</v>
      </c>
      <c r="S330" s="75"/>
    </row>
    <row r="331" spans="1:19" x14ac:dyDescent="0.3">
      <c r="A331" s="79">
        <v>671</v>
      </c>
      <c r="B331" s="75"/>
      <c r="C331" s="94" t="str">
        <f t="shared" si="40"/>
        <v/>
      </c>
      <c r="D331" t="str">
        <f t="shared" si="41"/>
        <v/>
      </c>
      <c r="I331" s="75"/>
      <c r="J331" t="str">
        <f t="shared" si="42"/>
        <v/>
      </c>
      <c r="K331" s="83" t="s">
        <v>578</v>
      </c>
      <c r="L331" s="3">
        <f t="shared" si="43"/>
        <v>10.935</v>
      </c>
      <c r="M331" s="83" t="s">
        <v>3095</v>
      </c>
      <c r="N331" s="3">
        <f t="shared" si="44"/>
        <v>30.127500000000001</v>
      </c>
      <c r="O331" s="88" t="s">
        <v>6153</v>
      </c>
      <c r="P331" s="21">
        <f t="shared" si="45"/>
        <v>2.3262670565302145E-3</v>
      </c>
      <c r="Q331" s="11">
        <f t="shared" si="46"/>
        <v>1.022534969903391E-3</v>
      </c>
      <c r="R331" s="20">
        <f t="shared" si="47"/>
        <v>7.9757727652464492E-4</v>
      </c>
      <c r="S331" s="75"/>
    </row>
    <row r="332" spans="1:19" x14ac:dyDescent="0.3">
      <c r="A332" s="79">
        <v>670</v>
      </c>
      <c r="B332" s="75"/>
      <c r="C332" s="94" t="str">
        <f t="shared" si="40"/>
        <v/>
      </c>
      <c r="D332" t="str">
        <f t="shared" si="41"/>
        <v/>
      </c>
      <c r="I332" s="75"/>
      <c r="J332" t="str">
        <f t="shared" si="42"/>
        <v/>
      </c>
      <c r="K332" s="83" t="s">
        <v>573</v>
      </c>
      <c r="L332" s="3">
        <f t="shared" si="43"/>
        <v>10.917000000000002</v>
      </c>
      <c r="M332" s="83" t="s">
        <v>3098</v>
      </c>
      <c r="N332" s="3">
        <f t="shared" si="44"/>
        <v>30.089999999999996</v>
      </c>
      <c r="O332" s="88" t="s">
        <v>6154</v>
      </c>
      <c r="P332" s="21">
        <f t="shared" si="45"/>
        <v>2.3274853801169594E-3</v>
      </c>
      <c r="Q332" s="11">
        <f t="shared" si="46"/>
        <v>1.0230704967547075E-3</v>
      </c>
      <c r="R332" s="20">
        <f t="shared" si="47"/>
        <v>7.9799498746867183E-4</v>
      </c>
      <c r="S332" s="75"/>
    </row>
    <row r="333" spans="1:19" x14ac:dyDescent="0.3">
      <c r="A333" s="79">
        <v>669</v>
      </c>
      <c r="B333" s="75"/>
      <c r="C333" s="94" t="str">
        <f t="shared" si="40"/>
        <v/>
      </c>
      <c r="D333" t="str">
        <f t="shared" si="41"/>
        <v/>
      </c>
      <c r="I333" s="75"/>
      <c r="J333" t="str">
        <f t="shared" si="42"/>
        <v/>
      </c>
      <c r="K333" s="83" t="s">
        <v>571</v>
      </c>
      <c r="L333" s="3">
        <f t="shared" si="43"/>
        <v>10.907999999999999</v>
      </c>
      <c r="M333" s="83" t="s">
        <v>3101</v>
      </c>
      <c r="N333" s="3">
        <f t="shared" si="44"/>
        <v>30.052500000000002</v>
      </c>
      <c r="O333" s="88" t="s">
        <v>6155</v>
      </c>
      <c r="P333" s="21">
        <f t="shared" si="45"/>
        <v>2.3287037037037035E-3</v>
      </c>
      <c r="Q333" s="11">
        <f t="shared" si="46"/>
        <v>1.0236060236060236E-3</v>
      </c>
      <c r="R333" s="20">
        <f t="shared" si="47"/>
        <v>7.9841269841269841E-4</v>
      </c>
      <c r="S333" s="75"/>
    </row>
    <row r="334" spans="1:19" x14ac:dyDescent="0.3">
      <c r="A334" s="79">
        <v>668</v>
      </c>
      <c r="B334" s="76" t="s">
        <v>3949</v>
      </c>
      <c r="C334" s="94">
        <f t="shared" si="40"/>
        <v>8.82</v>
      </c>
      <c r="D334">
        <f t="shared" si="41"/>
        <v>7.54</v>
      </c>
      <c r="I334" s="75"/>
      <c r="J334" t="str">
        <f t="shared" si="42"/>
        <v/>
      </c>
      <c r="K334" s="83" t="s">
        <v>565</v>
      </c>
      <c r="L334" s="3">
        <f t="shared" si="43"/>
        <v>10.89</v>
      </c>
      <c r="M334" s="83" t="s">
        <v>3103</v>
      </c>
      <c r="N334" s="3">
        <f t="shared" si="44"/>
        <v>30.015000000000001</v>
      </c>
      <c r="O334" s="88" t="s">
        <v>6156</v>
      </c>
      <c r="P334" s="21">
        <f t="shared" si="45"/>
        <v>2.329922027290448E-3</v>
      </c>
      <c r="Q334" s="11">
        <f t="shared" si="46"/>
        <v>1.0241415504573398E-3</v>
      </c>
      <c r="R334" s="20">
        <f t="shared" si="47"/>
        <v>7.98830409356725E-4</v>
      </c>
      <c r="S334" s="76" t="s">
        <v>3949</v>
      </c>
    </row>
    <row r="335" spans="1:19" x14ac:dyDescent="0.3">
      <c r="A335" s="79">
        <v>667</v>
      </c>
      <c r="B335" s="75"/>
      <c r="C335" s="94" t="str">
        <f t="shared" si="40"/>
        <v/>
      </c>
      <c r="D335" t="str">
        <f t="shared" si="41"/>
        <v/>
      </c>
      <c r="I335" s="75"/>
      <c r="J335" t="str">
        <f t="shared" si="42"/>
        <v/>
      </c>
      <c r="K335" s="83" t="s">
        <v>562</v>
      </c>
      <c r="L335" s="3">
        <f t="shared" si="43"/>
        <v>10.881</v>
      </c>
      <c r="M335" s="83" t="s">
        <v>3104</v>
      </c>
      <c r="N335" s="3">
        <f t="shared" si="44"/>
        <v>29.97</v>
      </c>
      <c r="O335" s="88" t="s">
        <v>6157</v>
      </c>
      <c r="P335" s="21">
        <f t="shared" si="45"/>
        <v>2.3311403508771934E-3</v>
      </c>
      <c r="Q335" s="11">
        <f t="shared" si="46"/>
        <v>1.0246770773086565E-3</v>
      </c>
      <c r="R335" s="20">
        <f t="shared" si="47"/>
        <v>7.9924812030075212E-4</v>
      </c>
      <c r="S335" s="75"/>
    </row>
    <row r="336" spans="1:19" x14ac:dyDescent="0.3">
      <c r="A336" s="79">
        <v>666</v>
      </c>
      <c r="B336" s="76" t="s">
        <v>3944</v>
      </c>
      <c r="C336" s="94">
        <f t="shared" si="40"/>
        <v>8.83</v>
      </c>
      <c r="D336">
        <f t="shared" si="41"/>
        <v>7.55</v>
      </c>
      <c r="I336" s="83" t="s">
        <v>1070</v>
      </c>
      <c r="J336">
        <f t="shared" si="42"/>
        <v>1.1011000000000002</v>
      </c>
      <c r="K336" s="83" t="s">
        <v>557</v>
      </c>
      <c r="L336" s="3">
        <f t="shared" si="43"/>
        <v>10.863</v>
      </c>
      <c r="M336" s="83" t="s">
        <v>3106</v>
      </c>
      <c r="N336" s="3">
        <f t="shared" si="44"/>
        <v>29.932499999999997</v>
      </c>
      <c r="O336" s="88" t="s">
        <v>6158</v>
      </c>
      <c r="P336" s="21">
        <f t="shared" si="45"/>
        <v>2.3323586744639379E-3</v>
      </c>
      <c r="Q336" s="11">
        <f t="shared" si="46"/>
        <v>1.0252126041599727E-3</v>
      </c>
      <c r="R336" s="20">
        <f t="shared" si="47"/>
        <v>7.9966583124477871E-4</v>
      </c>
      <c r="S336" s="76" t="s">
        <v>3944</v>
      </c>
    </row>
    <row r="337" spans="1:19" x14ac:dyDescent="0.3">
      <c r="A337" s="79">
        <v>665</v>
      </c>
      <c r="B337" s="75"/>
      <c r="C337" s="94" t="str">
        <f t="shared" si="40"/>
        <v/>
      </c>
      <c r="D337" t="str">
        <f t="shared" si="41"/>
        <v/>
      </c>
      <c r="I337" s="75"/>
      <c r="J337" t="str">
        <f t="shared" si="42"/>
        <v/>
      </c>
      <c r="K337" s="83" t="s">
        <v>554</v>
      </c>
      <c r="L337" s="3">
        <f t="shared" si="43"/>
        <v>10.854000000000001</v>
      </c>
      <c r="M337" s="83" t="s">
        <v>3108</v>
      </c>
      <c r="N337" s="3">
        <f t="shared" si="44"/>
        <v>29.895</v>
      </c>
      <c r="O337" s="88" t="s">
        <v>6159</v>
      </c>
      <c r="P337" s="21">
        <f t="shared" si="45"/>
        <v>2.333576998050682E-3</v>
      </c>
      <c r="Q337" s="11">
        <f t="shared" si="46"/>
        <v>1.0257481310112888E-3</v>
      </c>
      <c r="R337" s="20">
        <f t="shared" si="47"/>
        <v>8.0008354218880518E-4</v>
      </c>
      <c r="S337" s="75"/>
    </row>
    <row r="338" spans="1:19" x14ac:dyDescent="0.3">
      <c r="A338" s="79">
        <v>664</v>
      </c>
      <c r="B338" s="75"/>
      <c r="C338" s="94" t="str">
        <f t="shared" si="40"/>
        <v/>
      </c>
      <c r="D338" t="str">
        <f t="shared" si="41"/>
        <v/>
      </c>
      <c r="I338" s="75"/>
      <c r="J338" t="str">
        <f t="shared" si="42"/>
        <v/>
      </c>
      <c r="K338" s="83" t="s">
        <v>548</v>
      </c>
      <c r="L338" s="3">
        <f t="shared" si="43"/>
        <v>10.835999999999999</v>
      </c>
      <c r="M338" s="83" t="s">
        <v>3110</v>
      </c>
      <c r="N338" s="3">
        <f t="shared" si="44"/>
        <v>29.857500000000002</v>
      </c>
      <c r="O338" s="88" t="s">
        <v>6160</v>
      </c>
      <c r="P338" s="21">
        <f t="shared" si="45"/>
        <v>2.3347953216374269E-3</v>
      </c>
      <c r="Q338" s="11">
        <f t="shared" si="46"/>
        <v>1.0262836578626053E-3</v>
      </c>
      <c r="R338" s="20">
        <f t="shared" si="47"/>
        <v>8.0050125313283209E-4</v>
      </c>
      <c r="S338" s="75"/>
    </row>
    <row r="339" spans="1:19" x14ac:dyDescent="0.3">
      <c r="A339" s="79">
        <v>663</v>
      </c>
      <c r="B339" s="76" t="s">
        <v>4855</v>
      </c>
      <c r="C339" s="94">
        <f t="shared" si="40"/>
        <v>8.84</v>
      </c>
      <c r="D339">
        <f t="shared" si="41"/>
        <v>7.56</v>
      </c>
      <c r="I339" s="75"/>
      <c r="J339" t="str">
        <f t="shared" si="42"/>
        <v/>
      </c>
      <c r="K339" s="83" t="s">
        <v>545</v>
      </c>
      <c r="L339" s="3">
        <f t="shared" si="43"/>
        <v>10.827</v>
      </c>
      <c r="M339" s="83" t="s">
        <v>3112</v>
      </c>
      <c r="N339" s="3">
        <f t="shared" si="44"/>
        <v>29.82</v>
      </c>
      <c r="O339" s="88" t="s">
        <v>6161</v>
      </c>
      <c r="P339" s="21">
        <f t="shared" si="45"/>
        <v>2.3360136452241719E-3</v>
      </c>
      <c r="Q339" s="11">
        <f t="shared" si="46"/>
        <v>1.0268191847139217E-3</v>
      </c>
      <c r="R339" s="20">
        <f t="shared" si="47"/>
        <v>8.0091896407685889E-4</v>
      </c>
      <c r="S339" s="76" t="s">
        <v>4855</v>
      </c>
    </row>
    <row r="340" spans="1:19" x14ac:dyDescent="0.3">
      <c r="A340" s="79">
        <v>662</v>
      </c>
      <c r="B340" s="75"/>
      <c r="C340" s="94" t="str">
        <f t="shared" si="40"/>
        <v/>
      </c>
      <c r="D340" t="str">
        <f t="shared" si="41"/>
        <v/>
      </c>
      <c r="I340" s="75"/>
      <c r="J340" t="str">
        <f t="shared" si="42"/>
        <v/>
      </c>
      <c r="K340" s="83" t="s">
        <v>541</v>
      </c>
      <c r="L340" s="3">
        <f t="shared" si="43"/>
        <v>10.808999999999999</v>
      </c>
      <c r="M340" s="83" t="s">
        <v>3114</v>
      </c>
      <c r="N340" s="3">
        <f t="shared" si="44"/>
        <v>29.775000000000002</v>
      </c>
      <c r="O340" s="88" t="s">
        <v>6162</v>
      </c>
      <c r="P340" s="21">
        <f t="shared" si="45"/>
        <v>2.3372319688109164E-3</v>
      </c>
      <c r="Q340" s="11">
        <f t="shared" si="46"/>
        <v>1.027354711565238E-3</v>
      </c>
      <c r="R340" s="20">
        <f t="shared" si="47"/>
        <v>8.0133667502088558E-4</v>
      </c>
      <c r="S340" s="75"/>
    </row>
    <row r="341" spans="1:19" x14ac:dyDescent="0.3">
      <c r="A341" s="79">
        <v>661</v>
      </c>
      <c r="B341" s="75"/>
      <c r="C341" s="94" t="str">
        <f t="shared" si="40"/>
        <v/>
      </c>
      <c r="D341" t="str">
        <f t="shared" si="41"/>
        <v/>
      </c>
      <c r="I341" s="75"/>
      <c r="J341" t="str">
        <f t="shared" si="42"/>
        <v/>
      </c>
      <c r="K341" s="83" t="s">
        <v>538</v>
      </c>
      <c r="L341" s="3">
        <f t="shared" si="43"/>
        <v>10.8</v>
      </c>
      <c r="M341" s="83" t="s">
        <v>3115</v>
      </c>
      <c r="N341" s="3">
        <f t="shared" si="44"/>
        <v>29.737499999999997</v>
      </c>
      <c r="O341" s="88" t="s">
        <v>6163</v>
      </c>
      <c r="P341" s="21">
        <f t="shared" si="45"/>
        <v>2.3384502923976605E-3</v>
      </c>
      <c r="Q341" s="11">
        <f t="shared" si="46"/>
        <v>1.0278902384165541E-3</v>
      </c>
      <c r="R341" s="20">
        <f t="shared" si="47"/>
        <v>8.0175438596491217E-4</v>
      </c>
      <c r="S341" s="75"/>
    </row>
    <row r="342" spans="1:19" x14ac:dyDescent="0.3">
      <c r="A342" s="79">
        <v>660</v>
      </c>
      <c r="B342" s="75"/>
      <c r="C342" s="94" t="str">
        <f t="shared" si="40"/>
        <v/>
      </c>
      <c r="D342" t="str">
        <f t="shared" si="41"/>
        <v/>
      </c>
      <c r="I342" s="75"/>
      <c r="J342" t="str">
        <f t="shared" si="42"/>
        <v/>
      </c>
      <c r="K342" s="83" t="s">
        <v>532</v>
      </c>
      <c r="L342" s="3">
        <f t="shared" si="43"/>
        <v>10.782</v>
      </c>
      <c r="M342" s="83" t="s">
        <v>3117</v>
      </c>
      <c r="N342" s="3">
        <f t="shared" si="44"/>
        <v>29.700000000000003</v>
      </c>
      <c r="O342" s="88" t="s">
        <v>6164</v>
      </c>
      <c r="P342" s="21">
        <f t="shared" si="45"/>
        <v>2.3396686159844055E-3</v>
      </c>
      <c r="Q342" s="11">
        <f t="shared" si="46"/>
        <v>1.0284257652678705E-3</v>
      </c>
      <c r="R342" s="20">
        <f t="shared" si="47"/>
        <v>8.0217209690893897E-4</v>
      </c>
      <c r="S342" s="75"/>
    </row>
    <row r="343" spans="1:19" x14ac:dyDescent="0.3">
      <c r="A343" s="79">
        <v>659</v>
      </c>
      <c r="B343" s="75"/>
      <c r="C343" s="94" t="str">
        <f t="shared" si="40"/>
        <v/>
      </c>
      <c r="D343" t="str">
        <f t="shared" si="41"/>
        <v/>
      </c>
      <c r="I343" s="75"/>
      <c r="J343" t="str">
        <f t="shared" si="42"/>
        <v/>
      </c>
      <c r="K343" s="83" t="s">
        <v>530</v>
      </c>
      <c r="L343" s="3">
        <f t="shared" si="43"/>
        <v>10.773</v>
      </c>
      <c r="M343" s="83" t="s">
        <v>3120</v>
      </c>
      <c r="N343" s="3">
        <f t="shared" si="44"/>
        <v>29.662499999999998</v>
      </c>
      <c r="O343" s="88" t="s">
        <v>6165</v>
      </c>
      <c r="P343" s="21">
        <f t="shared" si="45"/>
        <v>2.3408869395711504E-3</v>
      </c>
      <c r="Q343" s="11">
        <f t="shared" si="46"/>
        <v>1.028961292119187E-3</v>
      </c>
      <c r="R343" s="20">
        <f t="shared" si="47"/>
        <v>8.0258980785296577E-4</v>
      </c>
      <c r="S343" s="75"/>
    </row>
    <row r="344" spans="1:19" x14ac:dyDescent="0.3">
      <c r="A344" s="79">
        <v>658</v>
      </c>
      <c r="B344" s="76" t="s">
        <v>3939</v>
      </c>
      <c r="C344" s="94">
        <f t="shared" si="40"/>
        <v>8.85</v>
      </c>
      <c r="D344">
        <f t="shared" si="41"/>
        <v>7.5699999999999994</v>
      </c>
      <c r="I344" s="75"/>
      <c r="J344" t="str">
        <f t="shared" si="42"/>
        <v/>
      </c>
      <c r="K344" s="83" t="s">
        <v>524</v>
      </c>
      <c r="L344" s="3">
        <f t="shared" si="43"/>
        <v>10.754999999999999</v>
      </c>
      <c r="M344" s="83" t="s">
        <v>3123</v>
      </c>
      <c r="N344" s="3">
        <f t="shared" si="44"/>
        <v>29.6175</v>
      </c>
      <c r="O344" s="88" t="s">
        <v>6166</v>
      </c>
      <c r="P344" s="21">
        <f t="shared" si="45"/>
        <v>2.3421052631578949E-3</v>
      </c>
      <c r="Q344" s="11">
        <f t="shared" si="46"/>
        <v>1.0294968189705034E-3</v>
      </c>
      <c r="R344" s="20">
        <f t="shared" si="47"/>
        <v>8.0300751879699257E-4</v>
      </c>
      <c r="S344" s="76" t="s">
        <v>3939</v>
      </c>
    </row>
    <row r="345" spans="1:19" x14ac:dyDescent="0.3">
      <c r="A345" s="79">
        <v>657</v>
      </c>
      <c r="B345" s="75"/>
      <c r="C345" s="94" t="str">
        <f t="shared" si="40"/>
        <v/>
      </c>
      <c r="D345" t="str">
        <f t="shared" si="41"/>
        <v/>
      </c>
      <c r="I345" s="75"/>
      <c r="J345" t="str">
        <f t="shared" si="42"/>
        <v/>
      </c>
      <c r="K345" s="83" t="s">
        <v>523</v>
      </c>
      <c r="L345" s="3">
        <f t="shared" si="43"/>
        <v>10.745999999999999</v>
      </c>
      <c r="M345" s="83" t="s">
        <v>3125</v>
      </c>
      <c r="N345" s="3">
        <f t="shared" si="44"/>
        <v>29.58</v>
      </c>
      <c r="O345" s="88" t="s">
        <v>6167</v>
      </c>
      <c r="P345" s="21">
        <f t="shared" si="45"/>
        <v>2.3433235867446394E-3</v>
      </c>
      <c r="Q345" s="11">
        <f t="shared" si="46"/>
        <v>1.0300323458218195E-3</v>
      </c>
      <c r="R345" s="20">
        <f t="shared" si="47"/>
        <v>8.0342522974101915E-4</v>
      </c>
      <c r="S345" s="75"/>
    </row>
    <row r="346" spans="1:19" x14ac:dyDescent="0.3">
      <c r="A346" s="79">
        <v>656</v>
      </c>
      <c r="B346" s="76" t="s">
        <v>3935</v>
      </c>
      <c r="C346" s="94">
        <f t="shared" si="40"/>
        <v>8.86</v>
      </c>
      <c r="D346">
        <f t="shared" si="41"/>
        <v>7.58</v>
      </c>
      <c r="I346" s="75"/>
      <c r="J346" t="str">
        <f t="shared" si="42"/>
        <v/>
      </c>
      <c r="K346" s="83" t="s">
        <v>515</v>
      </c>
      <c r="L346" s="3">
        <f t="shared" si="43"/>
        <v>10.728</v>
      </c>
      <c r="M346" s="83" t="s">
        <v>3127</v>
      </c>
      <c r="N346" s="3">
        <f t="shared" si="44"/>
        <v>29.5425</v>
      </c>
      <c r="O346" s="88" t="s">
        <v>6168</v>
      </c>
      <c r="P346" s="21">
        <f t="shared" si="45"/>
        <v>2.344541910331384E-3</v>
      </c>
      <c r="Q346" s="11">
        <f t="shared" si="46"/>
        <v>1.0305678726731358E-3</v>
      </c>
      <c r="R346" s="20">
        <f t="shared" si="47"/>
        <v>8.0384294068504595E-4</v>
      </c>
      <c r="S346" s="76" t="s">
        <v>3935</v>
      </c>
    </row>
    <row r="347" spans="1:19" x14ac:dyDescent="0.3">
      <c r="A347" s="79">
        <v>655</v>
      </c>
      <c r="B347" s="75"/>
      <c r="C347" s="94" t="str">
        <f t="shared" si="40"/>
        <v/>
      </c>
      <c r="D347" t="str">
        <f t="shared" si="41"/>
        <v/>
      </c>
      <c r="I347" s="83" t="s">
        <v>1090</v>
      </c>
      <c r="J347">
        <f t="shared" si="42"/>
        <v>1.09395</v>
      </c>
      <c r="K347" s="83" t="s">
        <v>514</v>
      </c>
      <c r="L347" s="3">
        <f t="shared" si="43"/>
        <v>10.718999999999999</v>
      </c>
      <c r="M347" s="83" t="s">
        <v>3129</v>
      </c>
      <c r="N347" s="3">
        <f t="shared" si="44"/>
        <v>29.505000000000003</v>
      </c>
      <c r="O347" s="88" t="s">
        <v>6169</v>
      </c>
      <c r="P347" s="21">
        <f t="shared" si="45"/>
        <v>2.3457602339181289E-3</v>
      </c>
      <c r="Q347" s="11">
        <f t="shared" si="46"/>
        <v>1.0311033995244524E-3</v>
      </c>
      <c r="R347" s="20">
        <f t="shared" si="47"/>
        <v>8.0426065162907286E-4</v>
      </c>
      <c r="S347" s="75"/>
    </row>
    <row r="348" spans="1:19" x14ac:dyDescent="0.3">
      <c r="A348" s="79">
        <v>654</v>
      </c>
      <c r="B348" s="75"/>
      <c r="C348" s="94" t="str">
        <f t="shared" si="40"/>
        <v/>
      </c>
      <c r="D348" t="str">
        <f t="shared" si="41"/>
        <v/>
      </c>
      <c r="I348" s="75"/>
      <c r="J348" t="str">
        <f t="shared" si="42"/>
        <v/>
      </c>
      <c r="K348" s="83" t="s">
        <v>508</v>
      </c>
      <c r="L348" s="3">
        <f t="shared" si="43"/>
        <v>10.701000000000001</v>
      </c>
      <c r="M348" s="83" t="s">
        <v>3131</v>
      </c>
      <c r="N348" s="3">
        <f t="shared" si="44"/>
        <v>29.467500000000001</v>
      </c>
      <c r="O348" s="88" t="s">
        <v>6170</v>
      </c>
      <c r="P348" s="21">
        <f t="shared" si="45"/>
        <v>2.3469785575048734E-3</v>
      </c>
      <c r="Q348" s="11">
        <f t="shared" si="46"/>
        <v>1.0316389263757685E-3</v>
      </c>
      <c r="R348" s="20">
        <f t="shared" si="47"/>
        <v>8.0467836257309944E-4</v>
      </c>
      <c r="S348" s="75"/>
    </row>
    <row r="349" spans="1:19" x14ac:dyDescent="0.3">
      <c r="A349" s="79">
        <v>653</v>
      </c>
      <c r="B349" s="76" t="s">
        <v>5120</v>
      </c>
      <c r="C349" s="94">
        <f t="shared" si="40"/>
        <v>8.8699999999999992</v>
      </c>
      <c r="D349">
        <f t="shared" si="41"/>
        <v>7.59</v>
      </c>
      <c r="I349" s="75"/>
      <c r="J349" t="str">
        <f t="shared" si="42"/>
        <v/>
      </c>
      <c r="K349" s="83" t="s">
        <v>500</v>
      </c>
      <c r="L349" s="3">
        <f t="shared" si="43"/>
        <v>10.683</v>
      </c>
      <c r="M349" s="83" t="s">
        <v>3134</v>
      </c>
      <c r="N349" s="3">
        <f t="shared" si="44"/>
        <v>29.422499999999999</v>
      </c>
      <c r="O349" s="88" t="s">
        <v>6171</v>
      </c>
      <c r="P349" s="21">
        <f t="shared" si="45"/>
        <v>2.3481968810916184E-3</v>
      </c>
      <c r="Q349" s="11">
        <f t="shared" si="46"/>
        <v>1.0321744532270851E-3</v>
      </c>
      <c r="R349" s="20">
        <f t="shared" si="47"/>
        <v>8.0509607351712635E-4</v>
      </c>
      <c r="S349" s="76" t="s">
        <v>5120</v>
      </c>
    </row>
    <row r="350" spans="1:19" x14ac:dyDescent="0.3">
      <c r="A350" s="79">
        <v>652</v>
      </c>
      <c r="B350" s="75"/>
      <c r="C350" s="94" t="str">
        <f t="shared" si="40"/>
        <v/>
      </c>
      <c r="D350" t="str">
        <f t="shared" si="41"/>
        <v/>
      </c>
      <c r="I350" s="75"/>
      <c r="J350" t="str">
        <f t="shared" si="42"/>
        <v/>
      </c>
      <c r="K350" s="83" t="s">
        <v>499</v>
      </c>
      <c r="L350" s="3">
        <f t="shared" si="43"/>
        <v>10.673999999999999</v>
      </c>
      <c r="M350" s="83" t="s">
        <v>3137</v>
      </c>
      <c r="N350" s="3">
        <f t="shared" si="44"/>
        <v>29.384999999999998</v>
      </c>
      <c r="O350" s="88" t="s">
        <v>6172</v>
      </c>
      <c r="P350" s="21">
        <f t="shared" si="45"/>
        <v>2.3494152046783625E-3</v>
      </c>
      <c r="Q350" s="11">
        <f t="shared" si="46"/>
        <v>1.0327099800784012E-3</v>
      </c>
      <c r="R350" s="20">
        <f t="shared" si="47"/>
        <v>8.0551378446115283E-4</v>
      </c>
      <c r="S350" s="75"/>
    </row>
    <row r="351" spans="1:19" x14ac:dyDescent="0.3">
      <c r="A351" s="79">
        <v>651</v>
      </c>
      <c r="B351" s="75"/>
      <c r="C351" s="94" t="str">
        <f t="shared" si="40"/>
        <v/>
      </c>
      <c r="D351" t="str">
        <f t="shared" si="41"/>
        <v/>
      </c>
      <c r="I351" s="75"/>
      <c r="J351" t="str">
        <f t="shared" si="42"/>
        <v/>
      </c>
      <c r="K351" s="83" t="s">
        <v>494</v>
      </c>
      <c r="L351" s="3">
        <f t="shared" si="43"/>
        <v>10.656000000000001</v>
      </c>
      <c r="M351" s="83" t="s">
        <v>3140</v>
      </c>
      <c r="N351" s="3">
        <f t="shared" si="44"/>
        <v>29.347500000000004</v>
      </c>
      <c r="O351" s="88" t="s">
        <v>6173</v>
      </c>
      <c r="P351" s="21">
        <f t="shared" si="45"/>
        <v>2.350633528265107E-3</v>
      </c>
      <c r="Q351" s="11">
        <f t="shared" si="46"/>
        <v>1.0332455069297173E-3</v>
      </c>
      <c r="R351" s="20">
        <f t="shared" si="47"/>
        <v>8.0593149540517952E-4</v>
      </c>
      <c r="S351" s="75"/>
    </row>
    <row r="352" spans="1:19" x14ac:dyDescent="0.3">
      <c r="A352" s="79">
        <v>650</v>
      </c>
      <c r="B352" s="76" t="s">
        <v>3930</v>
      </c>
      <c r="C352" s="94">
        <f t="shared" si="40"/>
        <v>8.879999999999999</v>
      </c>
      <c r="D352">
        <f t="shared" si="41"/>
        <v>7.6</v>
      </c>
      <c r="I352" s="75"/>
      <c r="J352" t="str">
        <f t="shared" si="42"/>
        <v/>
      </c>
      <c r="K352" s="83" t="s">
        <v>491</v>
      </c>
      <c r="L352" s="3">
        <f t="shared" si="43"/>
        <v>10.647</v>
      </c>
      <c r="M352" s="83" t="s">
        <v>3142</v>
      </c>
      <c r="N352" s="3">
        <f t="shared" si="44"/>
        <v>29.31</v>
      </c>
      <c r="O352" s="88" t="s">
        <v>6174</v>
      </c>
      <c r="P352" s="21">
        <f t="shared" si="45"/>
        <v>2.3518518518518519E-3</v>
      </c>
      <c r="Q352" s="11">
        <f t="shared" si="46"/>
        <v>1.0337810337810339E-3</v>
      </c>
      <c r="R352" s="20">
        <f t="shared" si="47"/>
        <v>8.0634920634920643E-4</v>
      </c>
      <c r="S352" s="76" t="s">
        <v>3930</v>
      </c>
    </row>
    <row r="353" spans="1:19" x14ac:dyDescent="0.3">
      <c r="A353" s="79">
        <v>649</v>
      </c>
      <c r="B353" s="75"/>
      <c r="C353" s="94" t="str">
        <f t="shared" si="40"/>
        <v/>
      </c>
      <c r="D353" t="str">
        <f t="shared" si="41"/>
        <v/>
      </c>
      <c r="I353" s="75"/>
      <c r="J353" t="str">
        <f t="shared" si="42"/>
        <v/>
      </c>
      <c r="K353" s="83" t="s">
        <v>485</v>
      </c>
      <c r="L353" s="3">
        <f t="shared" si="43"/>
        <v>10.629000000000001</v>
      </c>
      <c r="M353" s="83" t="s">
        <v>3145</v>
      </c>
      <c r="N353" s="3">
        <f t="shared" si="44"/>
        <v>29.265000000000001</v>
      </c>
      <c r="O353" s="88" t="s">
        <v>6175</v>
      </c>
      <c r="P353" s="21">
        <f t="shared" si="45"/>
        <v>2.3530701754385965E-3</v>
      </c>
      <c r="Q353" s="11">
        <f t="shared" si="46"/>
        <v>1.0343165606323502E-3</v>
      </c>
      <c r="R353" s="20">
        <f t="shared" si="47"/>
        <v>8.0676691729323312E-4</v>
      </c>
      <c r="S353" s="75"/>
    </row>
    <row r="354" spans="1:19" x14ac:dyDescent="0.3">
      <c r="A354" s="79">
        <v>648</v>
      </c>
      <c r="B354" s="75"/>
      <c r="C354" s="94" t="str">
        <f t="shared" si="40"/>
        <v/>
      </c>
      <c r="D354" t="str">
        <f t="shared" si="41"/>
        <v/>
      </c>
      <c r="I354" s="75"/>
      <c r="J354" t="str">
        <f t="shared" si="42"/>
        <v/>
      </c>
      <c r="K354" s="83" t="s">
        <v>482</v>
      </c>
      <c r="L354" s="3">
        <f t="shared" si="43"/>
        <v>10.620000000000001</v>
      </c>
      <c r="M354" s="83" t="s">
        <v>3148</v>
      </c>
      <c r="N354" s="3">
        <f t="shared" si="44"/>
        <v>29.227499999999999</v>
      </c>
      <c r="O354" s="88" t="s">
        <v>6176</v>
      </c>
      <c r="P354" s="21">
        <f t="shared" si="45"/>
        <v>2.3542884990253414E-3</v>
      </c>
      <c r="Q354" s="11">
        <f t="shared" si="46"/>
        <v>1.0348520874836665E-3</v>
      </c>
      <c r="R354" s="20">
        <f t="shared" si="47"/>
        <v>8.0718462823725992E-4</v>
      </c>
      <c r="S354" s="75"/>
    </row>
    <row r="355" spans="1:19" x14ac:dyDescent="0.3">
      <c r="A355" s="79">
        <v>647</v>
      </c>
      <c r="B355" s="75"/>
      <c r="C355" s="94" t="str">
        <f t="shared" si="40"/>
        <v/>
      </c>
      <c r="D355" t="str">
        <f t="shared" si="41"/>
        <v/>
      </c>
      <c r="I355" s="75"/>
      <c r="J355" t="str">
        <f t="shared" si="42"/>
        <v/>
      </c>
      <c r="K355" s="83" t="s">
        <v>476</v>
      </c>
      <c r="L355" s="3">
        <f t="shared" si="43"/>
        <v>10.602</v>
      </c>
      <c r="M355" s="83" t="s">
        <v>3150</v>
      </c>
      <c r="N355" s="3">
        <f t="shared" si="44"/>
        <v>29.19</v>
      </c>
      <c r="O355" s="88" t="s">
        <v>6177</v>
      </c>
      <c r="P355" s="21">
        <f t="shared" si="45"/>
        <v>2.3555068226120859E-3</v>
      </c>
      <c r="Q355" s="11">
        <f t="shared" si="46"/>
        <v>1.0353876143349829E-3</v>
      </c>
      <c r="R355" s="20">
        <f t="shared" si="47"/>
        <v>8.0760233918128661E-4</v>
      </c>
      <c r="S355" s="75"/>
    </row>
    <row r="356" spans="1:19" x14ac:dyDescent="0.3">
      <c r="A356" s="79">
        <v>646</v>
      </c>
      <c r="B356" s="76" t="s">
        <v>3925</v>
      </c>
      <c r="C356" s="94">
        <f t="shared" si="40"/>
        <v>8.89</v>
      </c>
      <c r="D356">
        <f t="shared" si="41"/>
        <v>7.6099999999999994</v>
      </c>
      <c r="I356" s="75"/>
      <c r="J356" t="str">
        <f t="shared" si="42"/>
        <v/>
      </c>
      <c r="K356" s="83" t="s">
        <v>473</v>
      </c>
      <c r="L356" s="3">
        <f t="shared" si="43"/>
        <v>10.593</v>
      </c>
      <c r="M356" s="83" t="s">
        <v>3153</v>
      </c>
      <c r="N356" s="3">
        <f t="shared" si="44"/>
        <v>29.152499999999996</v>
      </c>
      <c r="O356" s="88" t="s">
        <v>6178</v>
      </c>
      <c r="P356" s="21">
        <f t="shared" si="45"/>
        <v>2.3567251461988304E-3</v>
      </c>
      <c r="Q356" s="11">
        <f t="shared" si="46"/>
        <v>1.0359231411862992E-3</v>
      </c>
      <c r="R356" s="20">
        <f t="shared" si="47"/>
        <v>8.080200501253133E-4</v>
      </c>
      <c r="S356" s="76" t="s">
        <v>3925</v>
      </c>
    </row>
    <row r="357" spans="1:19" x14ac:dyDescent="0.3">
      <c r="A357" s="79">
        <v>645</v>
      </c>
      <c r="B357" s="75"/>
      <c r="C357" s="94" t="str">
        <f t="shared" si="40"/>
        <v/>
      </c>
      <c r="D357" t="str">
        <f t="shared" si="41"/>
        <v/>
      </c>
      <c r="I357" s="75"/>
      <c r="J357" t="str">
        <f t="shared" si="42"/>
        <v/>
      </c>
      <c r="K357" s="83" t="s">
        <v>467</v>
      </c>
      <c r="L357" s="3">
        <f t="shared" si="43"/>
        <v>10.574999999999999</v>
      </c>
      <c r="M357" s="83" t="s">
        <v>3156</v>
      </c>
      <c r="N357" s="3">
        <f t="shared" si="44"/>
        <v>29.115000000000002</v>
      </c>
      <c r="O357" s="88" t="s">
        <v>6179</v>
      </c>
      <c r="P357" s="21">
        <f t="shared" si="45"/>
        <v>2.3579434697855754E-3</v>
      </c>
      <c r="Q357" s="11">
        <f t="shared" si="46"/>
        <v>1.0364586680376155E-3</v>
      </c>
      <c r="R357" s="20">
        <f t="shared" si="47"/>
        <v>8.084377610693401E-4</v>
      </c>
      <c r="S357" s="75"/>
    </row>
    <row r="358" spans="1:19" x14ac:dyDescent="0.3">
      <c r="A358" s="79">
        <v>644</v>
      </c>
      <c r="B358" s="75"/>
      <c r="C358" s="94" t="str">
        <f t="shared" si="40"/>
        <v/>
      </c>
      <c r="D358" t="str">
        <f t="shared" si="41"/>
        <v/>
      </c>
      <c r="I358" s="83" t="s">
        <v>1106</v>
      </c>
      <c r="J358">
        <f t="shared" si="42"/>
        <v>1.0868</v>
      </c>
      <c r="K358" s="83" t="s">
        <v>465</v>
      </c>
      <c r="L358" s="3">
        <f t="shared" si="43"/>
        <v>10.566000000000001</v>
      </c>
      <c r="M358" s="83" t="s">
        <v>3158</v>
      </c>
      <c r="N358" s="3">
        <f t="shared" si="44"/>
        <v>29.07</v>
      </c>
      <c r="O358" s="88" t="s">
        <v>6180</v>
      </c>
      <c r="P358" s="21">
        <f t="shared" si="45"/>
        <v>2.3591617933723195E-3</v>
      </c>
      <c r="Q358" s="11">
        <f t="shared" si="46"/>
        <v>1.0369941948889317E-3</v>
      </c>
      <c r="R358" s="20">
        <f t="shared" si="47"/>
        <v>8.0885547201336669E-4</v>
      </c>
      <c r="S358" s="75"/>
    </row>
    <row r="359" spans="1:19" x14ac:dyDescent="0.3">
      <c r="A359" s="79">
        <v>643</v>
      </c>
      <c r="B359" s="76" t="s">
        <v>4852</v>
      </c>
      <c r="C359" s="94">
        <f t="shared" si="40"/>
        <v>8.9</v>
      </c>
      <c r="D359">
        <f t="shared" si="41"/>
        <v>7.62</v>
      </c>
      <c r="I359" s="75"/>
      <c r="J359" t="str">
        <f t="shared" si="42"/>
        <v/>
      </c>
      <c r="K359" s="83" t="s">
        <v>459</v>
      </c>
      <c r="L359" s="3">
        <f t="shared" si="43"/>
        <v>10.548</v>
      </c>
      <c r="M359" s="83" t="s">
        <v>3161</v>
      </c>
      <c r="N359" s="3">
        <f t="shared" si="44"/>
        <v>29.032499999999999</v>
      </c>
      <c r="O359" s="88" t="s">
        <v>6181</v>
      </c>
      <c r="P359" s="21">
        <f t="shared" si="45"/>
        <v>2.3603801169590644E-3</v>
      </c>
      <c r="Q359" s="11">
        <f t="shared" si="46"/>
        <v>1.0375297217402482E-3</v>
      </c>
      <c r="R359" s="20">
        <f t="shared" si="47"/>
        <v>8.0927318295739359E-4</v>
      </c>
      <c r="S359" s="76" t="s">
        <v>4852</v>
      </c>
    </row>
    <row r="360" spans="1:19" x14ac:dyDescent="0.3">
      <c r="A360" s="79">
        <v>642</v>
      </c>
      <c r="B360" s="75"/>
      <c r="C360" s="94" t="str">
        <f t="shared" si="40"/>
        <v/>
      </c>
      <c r="D360" t="str">
        <f t="shared" si="41"/>
        <v/>
      </c>
      <c r="I360" s="75"/>
      <c r="J360" t="str">
        <f t="shared" si="42"/>
        <v/>
      </c>
      <c r="K360" s="83" t="s">
        <v>457</v>
      </c>
      <c r="L360" s="3">
        <f t="shared" si="43"/>
        <v>10.539000000000001</v>
      </c>
      <c r="M360" s="83" t="s">
        <v>3164</v>
      </c>
      <c r="N360" s="3">
        <f t="shared" si="44"/>
        <v>28.994999999999997</v>
      </c>
      <c r="O360" s="88" t="s">
        <v>6182</v>
      </c>
      <c r="P360" s="21">
        <f t="shared" si="45"/>
        <v>2.3615984405458089E-3</v>
      </c>
      <c r="Q360" s="11">
        <f t="shared" si="46"/>
        <v>1.0380652485915643E-3</v>
      </c>
      <c r="R360" s="20">
        <f t="shared" si="47"/>
        <v>8.0969089390142018E-4</v>
      </c>
      <c r="S360" s="75"/>
    </row>
    <row r="361" spans="1:19" x14ac:dyDescent="0.3">
      <c r="A361" s="79">
        <v>641</v>
      </c>
      <c r="B361" s="75"/>
      <c r="C361" s="94" t="str">
        <f t="shared" si="40"/>
        <v/>
      </c>
      <c r="D361" t="str">
        <f t="shared" si="41"/>
        <v/>
      </c>
      <c r="I361" s="75"/>
      <c r="J361" t="str">
        <f t="shared" si="42"/>
        <v/>
      </c>
      <c r="K361" s="83" t="s">
        <v>451</v>
      </c>
      <c r="L361" s="3">
        <f t="shared" si="43"/>
        <v>10.520999999999999</v>
      </c>
      <c r="M361" s="83" t="s">
        <v>3167</v>
      </c>
      <c r="N361" s="3">
        <f t="shared" si="44"/>
        <v>28.9575</v>
      </c>
      <c r="O361" s="88" t="s">
        <v>6183</v>
      </c>
      <c r="P361" s="21">
        <f t="shared" si="45"/>
        <v>2.3628167641325539E-3</v>
      </c>
      <c r="Q361" s="11">
        <f t="shared" si="46"/>
        <v>1.0386007754428809E-3</v>
      </c>
      <c r="R361" s="20">
        <f t="shared" si="47"/>
        <v>8.1010860484544709E-4</v>
      </c>
      <c r="S361" s="75"/>
    </row>
    <row r="362" spans="1:19" x14ac:dyDescent="0.3">
      <c r="A362" s="79">
        <v>640</v>
      </c>
      <c r="B362" s="75"/>
      <c r="C362" s="94" t="str">
        <f t="shared" si="40"/>
        <v/>
      </c>
      <c r="D362" t="str">
        <f t="shared" si="41"/>
        <v/>
      </c>
      <c r="I362" s="75"/>
      <c r="J362" t="str">
        <f t="shared" si="42"/>
        <v/>
      </c>
      <c r="K362" s="83" t="s">
        <v>447</v>
      </c>
      <c r="L362" s="3">
        <f t="shared" si="43"/>
        <v>10.512</v>
      </c>
      <c r="M362" s="83" t="s">
        <v>3169</v>
      </c>
      <c r="N362" s="3">
        <f t="shared" si="44"/>
        <v>28.92</v>
      </c>
      <c r="O362" s="88" t="s">
        <v>6184</v>
      </c>
      <c r="P362" s="21">
        <f t="shared" si="45"/>
        <v>2.3640350877192984E-3</v>
      </c>
      <c r="Q362" s="11">
        <f t="shared" si="46"/>
        <v>1.0391363022941972E-3</v>
      </c>
      <c r="R362" s="20">
        <f t="shared" si="47"/>
        <v>8.1052631578947378E-4</v>
      </c>
      <c r="S362" s="75"/>
    </row>
    <row r="363" spans="1:19" x14ac:dyDescent="0.3">
      <c r="A363" s="79">
        <v>639</v>
      </c>
      <c r="B363" s="75"/>
      <c r="C363" s="94" t="str">
        <f t="shared" si="40"/>
        <v/>
      </c>
      <c r="D363" t="str">
        <f t="shared" si="41"/>
        <v/>
      </c>
      <c r="I363" s="75"/>
      <c r="J363" t="str">
        <f t="shared" si="42"/>
        <v/>
      </c>
      <c r="K363" s="83" t="s">
        <v>443</v>
      </c>
      <c r="L363" s="3">
        <f t="shared" si="43"/>
        <v>10.494</v>
      </c>
      <c r="M363" s="83" t="s">
        <v>3172</v>
      </c>
      <c r="N363" s="3">
        <f t="shared" si="44"/>
        <v>28.875</v>
      </c>
      <c r="O363" s="88" t="s">
        <v>6185</v>
      </c>
      <c r="P363" s="21">
        <f t="shared" si="45"/>
        <v>2.3652534113060429E-3</v>
      </c>
      <c r="Q363" s="11">
        <f t="shared" si="46"/>
        <v>1.0396718291455134E-3</v>
      </c>
      <c r="R363" s="20">
        <f t="shared" si="47"/>
        <v>8.1094402673350036E-4</v>
      </c>
      <c r="S363" s="75"/>
    </row>
    <row r="364" spans="1:19" x14ac:dyDescent="0.3">
      <c r="A364" s="79">
        <v>638</v>
      </c>
      <c r="B364" s="76" t="s">
        <v>3921</v>
      </c>
      <c r="C364" s="94">
        <f t="shared" si="40"/>
        <v>8.91</v>
      </c>
      <c r="D364">
        <f t="shared" si="41"/>
        <v>7.63</v>
      </c>
      <c r="I364" s="75"/>
      <c r="J364" t="str">
        <f t="shared" si="42"/>
        <v/>
      </c>
      <c r="K364" s="83" t="s">
        <v>439</v>
      </c>
      <c r="L364" s="3">
        <f t="shared" si="43"/>
        <v>10.484999999999999</v>
      </c>
      <c r="M364" s="83" t="s">
        <v>3175</v>
      </c>
      <c r="N364" s="3">
        <f t="shared" si="44"/>
        <v>28.837500000000002</v>
      </c>
      <c r="O364" s="88" t="s">
        <v>6186</v>
      </c>
      <c r="P364" s="21">
        <f t="shared" si="45"/>
        <v>2.3664717348927874E-3</v>
      </c>
      <c r="Q364" s="11">
        <f t="shared" si="46"/>
        <v>1.0402073559968297E-3</v>
      </c>
      <c r="R364" s="20">
        <f t="shared" si="47"/>
        <v>8.1136173767752716E-4</v>
      </c>
      <c r="S364" s="76" t="s">
        <v>3921</v>
      </c>
    </row>
    <row r="365" spans="1:19" x14ac:dyDescent="0.3">
      <c r="A365" s="79">
        <v>637</v>
      </c>
      <c r="B365" s="75"/>
      <c r="C365" s="94" t="str">
        <f t="shared" si="40"/>
        <v/>
      </c>
      <c r="D365" t="str">
        <f t="shared" si="41"/>
        <v/>
      </c>
      <c r="I365" s="75"/>
      <c r="J365" t="str">
        <f t="shared" si="42"/>
        <v/>
      </c>
      <c r="K365" s="83" t="s">
        <v>434</v>
      </c>
      <c r="L365" s="3">
        <f t="shared" si="43"/>
        <v>10.467000000000001</v>
      </c>
      <c r="M365" s="83" t="s">
        <v>3178</v>
      </c>
      <c r="N365" s="3">
        <f t="shared" si="44"/>
        <v>28.799999999999997</v>
      </c>
      <c r="O365" s="88" t="s">
        <v>6187</v>
      </c>
      <c r="P365" s="21">
        <f t="shared" si="45"/>
        <v>2.3676900584795324E-3</v>
      </c>
      <c r="Q365" s="11">
        <f t="shared" si="46"/>
        <v>1.0407428828481463E-3</v>
      </c>
      <c r="R365" s="20">
        <f t="shared" si="47"/>
        <v>8.1177944862155396E-4</v>
      </c>
      <c r="S365" s="75"/>
    </row>
    <row r="366" spans="1:19" x14ac:dyDescent="0.3">
      <c r="A366" s="79">
        <v>636</v>
      </c>
      <c r="B366" s="76" t="s">
        <v>3918</v>
      </c>
      <c r="C366" s="94">
        <f t="shared" si="40"/>
        <v>8.92</v>
      </c>
      <c r="D366">
        <f t="shared" si="41"/>
        <v>7.64</v>
      </c>
      <c r="I366" s="75"/>
      <c r="J366" t="str">
        <f t="shared" si="42"/>
        <v/>
      </c>
      <c r="K366" s="83" t="s">
        <v>431</v>
      </c>
      <c r="L366" s="3">
        <f t="shared" si="43"/>
        <v>10.457999999999998</v>
      </c>
      <c r="M366" s="83" t="s">
        <v>3181</v>
      </c>
      <c r="N366" s="3">
        <f t="shared" si="44"/>
        <v>28.762500000000003</v>
      </c>
      <c r="O366" s="88" t="s">
        <v>6188</v>
      </c>
      <c r="P366" s="21">
        <f t="shared" si="45"/>
        <v>2.3689083820662774E-3</v>
      </c>
      <c r="Q366" s="11">
        <f t="shared" si="46"/>
        <v>1.0412784096994626E-3</v>
      </c>
      <c r="R366" s="20">
        <f t="shared" si="47"/>
        <v>8.1219715956558076E-4</v>
      </c>
      <c r="S366" s="76" t="s">
        <v>3918</v>
      </c>
    </row>
    <row r="367" spans="1:19" x14ac:dyDescent="0.3">
      <c r="A367" s="79">
        <v>635</v>
      </c>
      <c r="B367" s="75"/>
      <c r="C367" s="94" t="str">
        <f t="shared" si="40"/>
        <v/>
      </c>
      <c r="D367" t="str">
        <f t="shared" si="41"/>
        <v/>
      </c>
      <c r="I367" s="75"/>
      <c r="J367" t="str">
        <f t="shared" si="42"/>
        <v/>
      </c>
      <c r="K367" s="83" t="s">
        <v>425</v>
      </c>
      <c r="L367" s="3">
        <f t="shared" si="43"/>
        <v>10.44</v>
      </c>
      <c r="M367" s="83" t="s">
        <v>3184</v>
      </c>
      <c r="N367" s="3">
        <f t="shared" si="44"/>
        <v>28.717500000000001</v>
      </c>
      <c r="O367" s="88" t="s">
        <v>6189</v>
      </c>
      <c r="P367" s="21">
        <f t="shared" si="45"/>
        <v>2.3701267056530214E-3</v>
      </c>
      <c r="Q367" s="11">
        <f t="shared" si="46"/>
        <v>1.0418139365507787E-3</v>
      </c>
      <c r="R367" s="20">
        <f t="shared" si="47"/>
        <v>8.1261487050960735E-4</v>
      </c>
      <c r="S367" s="75"/>
    </row>
    <row r="368" spans="1:19" x14ac:dyDescent="0.3">
      <c r="A368" s="79">
        <v>634</v>
      </c>
      <c r="B368" s="75"/>
      <c r="C368" s="94" t="str">
        <f t="shared" si="40"/>
        <v/>
      </c>
      <c r="D368" t="str">
        <f t="shared" si="41"/>
        <v/>
      </c>
      <c r="I368" s="75"/>
      <c r="J368" t="str">
        <f t="shared" si="42"/>
        <v/>
      </c>
      <c r="K368" s="83" t="s">
        <v>422</v>
      </c>
      <c r="L368" s="3">
        <f t="shared" si="43"/>
        <v>10.430999999999999</v>
      </c>
      <c r="M368" s="83" t="s">
        <v>3187</v>
      </c>
      <c r="N368" s="3">
        <f t="shared" si="44"/>
        <v>28.68</v>
      </c>
      <c r="O368" s="88" t="s">
        <v>6190</v>
      </c>
      <c r="P368" s="21">
        <f t="shared" si="45"/>
        <v>2.3713450292397664E-3</v>
      </c>
      <c r="Q368" s="11">
        <f t="shared" si="46"/>
        <v>1.042349463402095E-3</v>
      </c>
      <c r="R368" s="20">
        <f t="shared" si="47"/>
        <v>8.1303258145363415E-4</v>
      </c>
      <c r="S368" s="75"/>
    </row>
    <row r="369" spans="1:19" x14ac:dyDescent="0.3">
      <c r="A369" s="79">
        <v>633</v>
      </c>
      <c r="B369" s="76" t="s">
        <v>5121</v>
      </c>
      <c r="C369" s="94">
        <f t="shared" si="40"/>
        <v>8.93</v>
      </c>
      <c r="D369">
        <f t="shared" si="41"/>
        <v>7.6499999999999995</v>
      </c>
      <c r="I369" s="75"/>
      <c r="J369" t="str">
        <f t="shared" si="42"/>
        <v/>
      </c>
      <c r="K369" s="83" t="s">
        <v>417</v>
      </c>
      <c r="L369" s="3">
        <f t="shared" si="43"/>
        <v>10.413</v>
      </c>
      <c r="M369" s="83" t="s">
        <v>3189</v>
      </c>
      <c r="N369" s="3">
        <f t="shared" si="44"/>
        <v>28.642499999999998</v>
      </c>
      <c r="O369" s="88" t="s">
        <v>6191</v>
      </c>
      <c r="P369" s="21">
        <f t="shared" si="45"/>
        <v>2.3725633528265109E-3</v>
      </c>
      <c r="Q369" s="11">
        <f t="shared" si="46"/>
        <v>1.0428849902534114E-3</v>
      </c>
      <c r="R369" s="20">
        <f t="shared" si="47"/>
        <v>8.1345029239766084E-4</v>
      </c>
      <c r="S369" s="76" t="s">
        <v>5121</v>
      </c>
    </row>
    <row r="370" spans="1:19" x14ac:dyDescent="0.3">
      <c r="A370" s="79">
        <v>632</v>
      </c>
      <c r="B370" s="75"/>
      <c r="C370" s="94" t="str">
        <f t="shared" si="40"/>
        <v/>
      </c>
      <c r="D370" t="str">
        <f t="shared" si="41"/>
        <v/>
      </c>
      <c r="I370" s="83" t="s">
        <v>1125</v>
      </c>
      <c r="J370">
        <f t="shared" si="42"/>
        <v>1.07965</v>
      </c>
      <c r="K370" s="83" t="s">
        <v>414</v>
      </c>
      <c r="L370" s="3">
        <f t="shared" si="43"/>
        <v>10.404</v>
      </c>
      <c r="M370" s="83" t="s">
        <v>3192</v>
      </c>
      <c r="N370" s="3">
        <f t="shared" si="44"/>
        <v>28.605</v>
      </c>
      <c r="O370" s="88" t="s">
        <v>6192</v>
      </c>
      <c r="P370" s="21">
        <f t="shared" si="45"/>
        <v>2.3737816764132554E-3</v>
      </c>
      <c r="Q370" s="11">
        <f t="shared" si="46"/>
        <v>1.0434205171047277E-3</v>
      </c>
      <c r="R370" s="20">
        <f t="shared" si="47"/>
        <v>8.1386800334168764E-4</v>
      </c>
      <c r="S370" s="75"/>
    </row>
    <row r="371" spans="1:19" x14ac:dyDescent="0.3">
      <c r="A371" s="79">
        <v>631</v>
      </c>
      <c r="B371" s="75"/>
      <c r="C371" s="94" t="str">
        <f t="shared" si="40"/>
        <v/>
      </c>
      <c r="D371" t="str">
        <f t="shared" si="41"/>
        <v/>
      </c>
      <c r="I371" s="75"/>
      <c r="J371" t="str">
        <f t="shared" si="42"/>
        <v/>
      </c>
      <c r="K371" s="83" t="s">
        <v>407</v>
      </c>
      <c r="L371" s="3">
        <f t="shared" si="43"/>
        <v>10.385999999999999</v>
      </c>
      <c r="M371" s="83" t="s">
        <v>3195</v>
      </c>
      <c r="N371" s="3">
        <f t="shared" si="44"/>
        <v>28.567500000000003</v>
      </c>
      <c r="O371" s="88" t="s">
        <v>6193</v>
      </c>
      <c r="P371" s="21">
        <f t="shared" si="45"/>
        <v>2.3749999999999999E-3</v>
      </c>
      <c r="Q371" s="11">
        <f t="shared" si="46"/>
        <v>1.0439560439560441E-3</v>
      </c>
      <c r="R371" s="20">
        <f t="shared" si="47"/>
        <v>8.1428571428571444E-4</v>
      </c>
      <c r="S371" s="75"/>
    </row>
    <row r="372" spans="1:19" x14ac:dyDescent="0.3">
      <c r="A372" s="79">
        <v>630</v>
      </c>
      <c r="B372" s="75"/>
      <c r="C372" s="94" t="str">
        <f t="shared" si="40"/>
        <v/>
      </c>
      <c r="D372" t="str">
        <f t="shared" si="41"/>
        <v/>
      </c>
      <c r="I372" s="75"/>
      <c r="J372" t="str">
        <f t="shared" si="42"/>
        <v/>
      </c>
      <c r="K372" s="83" t="s">
        <v>405</v>
      </c>
      <c r="L372" s="3">
        <f t="shared" si="43"/>
        <v>10.376999999999999</v>
      </c>
      <c r="M372" s="83" t="s">
        <v>3198</v>
      </c>
      <c r="N372" s="3">
        <f t="shared" si="44"/>
        <v>28.522500000000001</v>
      </c>
      <c r="O372" s="88" t="s">
        <v>6194</v>
      </c>
      <c r="P372" s="21">
        <f t="shared" si="45"/>
        <v>2.3762183235867445E-3</v>
      </c>
      <c r="Q372" s="11">
        <f t="shared" si="46"/>
        <v>1.0444915708073602E-3</v>
      </c>
      <c r="R372" s="20">
        <f t="shared" si="47"/>
        <v>8.1470342522974091E-4</v>
      </c>
      <c r="S372" s="75"/>
    </row>
    <row r="373" spans="1:19" x14ac:dyDescent="0.3">
      <c r="A373" s="79">
        <v>629</v>
      </c>
      <c r="B373" s="75"/>
      <c r="C373" s="94" t="str">
        <f t="shared" si="40"/>
        <v/>
      </c>
      <c r="D373" t="str">
        <f t="shared" si="41"/>
        <v/>
      </c>
      <c r="I373" s="75"/>
      <c r="J373" t="str">
        <f t="shared" si="42"/>
        <v/>
      </c>
      <c r="K373" s="83" t="s">
        <v>399</v>
      </c>
      <c r="L373" s="3">
        <f t="shared" si="43"/>
        <v>10.359</v>
      </c>
      <c r="M373" s="83" t="s">
        <v>3200</v>
      </c>
      <c r="N373" s="3">
        <f t="shared" si="44"/>
        <v>28.484999999999999</v>
      </c>
      <c r="O373" s="88" t="s">
        <v>6195</v>
      </c>
      <c r="P373" s="21">
        <f t="shared" si="45"/>
        <v>2.3774366471734894E-3</v>
      </c>
      <c r="Q373" s="11">
        <f t="shared" si="46"/>
        <v>1.0450270976586767E-3</v>
      </c>
      <c r="R373" s="20">
        <f t="shared" si="47"/>
        <v>8.1512113617376782E-4</v>
      </c>
      <c r="S373" s="75"/>
    </row>
    <row r="374" spans="1:19" x14ac:dyDescent="0.3">
      <c r="A374" s="79">
        <v>628</v>
      </c>
      <c r="B374" s="76" t="s">
        <v>3914</v>
      </c>
      <c r="C374" s="94">
        <f t="shared" si="40"/>
        <v>8.9499999999999993</v>
      </c>
      <c r="D374">
        <f t="shared" si="41"/>
        <v>7.6499999999999995</v>
      </c>
      <c r="I374" s="75"/>
      <c r="J374" t="str">
        <f t="shared" si="42"/>
        <v/>
      </c>
      <c r="K374" s="83" t="s">
        <v>396</v>
      </c>
      <c r="L374" s="3">
        <f t="shared" si="43"/>
        <v>10.35</v>
      </c>
      <c r="M374" s="83" t="s">
        <v>3203</v>
      </c>
      <c r="N374" s="3">
        <f t="shared" si="44"/>
        <v>28.447499999999998</v>
      </c>
      <c r="O374" s="88" t="s">
        <v>6196</v>
      </c>
      <c r="P374" s="21">
        <f t="shared" si="45"/>
        <v>2.3786549707602344E-3</v>
      </c>
      <c r="Q374" s="11">
        <f t="shared" si="46"/>
        <v>1.0455626245099931E-3</v>
      </c>
      <c r="R374" s="20">
        <f t="shared" si="47"/>
        <v>8.1553884711779462E-4</v>
      </c>
      <c r="S374" s="76" t="s">
        <v>3914</v>
      </c>
    </row>
    <row r="375" spans="1:19" x14ac:dyDescent="0.3">
      <c r="A375" s="79">
        <v>627</v>
      </c>
      <c r="B375" s="75"/>
      <c r="C375" s="94" t="str">
        <f t="shared" si="40"/>
        <v/>
      </c>
      <c r="D375" t="str">
        <f t="shared" si="41"/>
        <v/>
      </c>
      <c r="I375" s="75"/>
      <c r="J375" t="str">
        <f t="shared" si="42"/>
        <v/>
      </c>
      <c r="K375" s="83" t="s">
        <v>390</v>
      </c>
      <c r="L375" s="3">
        <f t="shared" si="43"/>
        <v>10.332000000000001</v>
      </c>
      <c r="M375" s="83" t="s">
        <v>3206</v>
      </c>
      <c r="N375" s="3">
        <f t="shared" si="44"/>
        <v>28.410000000000004</v>
      </c>
      <c r="O375" s="88" t="s">
        <v>6197</v>
      </c>
      <c r="P375" s="21">
        <f t="shared" si="45"/>
        <v>2.3798732943469784E-3</v>
      </c>
      <c r="Q375" s="11">
        <f t="shared" si="46"/>
        <v>1.0460981513613092E-3</v>
      </c>
      <c r="R375" s="20">
        <f t="shared" si="47"/>
        <v>8.159565580618211E-4</v>
      </c>
      <c r="S375" s="75"/>
    </row>
    <row r="376" spans="1:19" x14ac:dyDescent="0.3">
      <c r="A376" s="79">
        <v>626</v>
      </c>
      <c r="B376" s="75"/>
      <c r="C376" s="94" t="str">
        <f t="shared" si="40"/>
        <v/>
      </c>
      <c r="D376" t="str">
        <f t="shared" si="41"/>
        <v/>
      </c>
      <c r="I376" s="75"/>
      <c r="J376" t="str">
        <f t="shared" si="42"/>
        <v/>
      </c>
      <c r="K376" s="83" t="s">
        <v>387</v>
      </c>
      <c r="L376" s="3">
        <f t="shared" si="43"/>
        <v>10.323</v>
      </c>
      <c r="M376" s="83" t="s">
        <v>3209</v>
      </c>
      <c r="N376" s="3">
        <f t="shared" si="44"/>
        <v>28.365000000000002</v>
      </c>
      <c r="O376" s="88" t="s">
        <v>6198</v>
      </c>
      <c r="P376" s="21">
        <f t="shared" si="45"/>
        <v>2.3810916179337234E-3</v>
      </c>
      <c r="Q376" s="11">
        <f t="shared" si="46"/>
        <v>1.0466336782126258E-3</v>
      </c>
      <c r="R376" s="20">
        <f t="shared" si="47"/>
        <v>8.1637426900584812E-4</v>
      </c>
      <c r="S376" s="75"/>
    </row>
    <row r="377" spans="1:19" x14ac:dyDescent="0.3">
      <c r="A377" s="79">
        <v>625</v>
      </c>
      <c r="B377" s="76" t="s">
        <v>4853</v>
      </c>
      <c r="C377" s="94">
        <f t="shared" si="40"/>
        <v>8.9599999999999991</v>
      </c>
      <c r="D377">
        <f t="shared" si="41"/>
        <v>7.66</v>
      </c>
      <c r="I377" s="75"/>
      <c r="J377" t="str">
        <f t="shared" si="42"/>
        <v/>
      </c>
      <c r="K377" s="83" t="s">
        <v>382</v>
      </c>
      <c r="L377" s="3">
        <f t="shared" si="43"/>
        <v>10.305</v>
      </c>
      <c r="M377" s="83" t="s">
        <v>3211</v>
      </c>
      <c r="N377" s="3">
        <f t="shared" si="44"/>
        <v>28.327500000000001</v>
      </c>
      <c r="O377" s="88" t="s">
        <v>6199</v>
      </c>
      <c r="P377" s="21">
        <f t="shared" si="45"/>
        <v>2.3823099415204679E-3</v>
      </c>
      <c r="Q377" s="11">
        <f t="shared" si="46"/>
        <v>1.0471692050639419E-3</v>
      </c>
      <c r="R377" s="20">
        <f t="shared" si="47"/>
        <v>8.167919799498747E-4</v>
      </c>
      <c r="S377" s="76" t="s">
        <v>4853</v>
      </c>
    </row>
    <row r="378" spans="1:19" x14ac:dyDescent="0.3">
      <c r="A378" s="79">
        <v>624</v>
      </c>
      <c r="B378" s="75"/>
      <c r="C378" s="94" t="str">
        <f t="shared" si="40"/>
        <v/>
      </c>
      <c r="D378" t="str">
        <f t="shared" si="41"/>
        <v/>
      </c>
      <c r="I378" s="75"/>
      <c r="J378" t="str">
        <f t="shared" si="42"/>
        <v/>
      </c>
      <c r="K378" s="83" t="s">
        <v>378</v>
      </c>
      <c r="L378" s="3">
        <f t="shared" si="43"/>
        <v>10.295999999999999</v>
      </c>
      <c r="M378" s="83" t="s">
        <v>3214</v>
      </c>
      <c r="N378" s="3">
        <f t="shared" si="44"/>
        <v>28.29</v>
      </c>
      <c r="O378" s="88" t="s">
        <v>6200</v>
      </c>
      <c r="P378" s="21">
        <f t="shared" si="45"/>
        <v>2.3847465886939574E-3</v>
      </c>
      <c r="Q378" s="11">
        <f t="shared" si="46"/>
        <v>1.0482402587665748E-3</v>
      </c>
      <c r="R378" s="20">
        <f t="shared" si="47"/>
        <v>8.176274018379283E-4</v>
      </c>
      <c r="S378" s="75"/>
    </row>
    <row r="379" spans="1:19" x14ac:dyDescent="0.3">
      <c r="A379" s="79">
        <v>623</v>
      </c>
      <c r="B379" s="76" t="s">
        <v>3910</v>
      </c>
      <c r="C379" s="94">
        <f t="shared" si="40"/>
        <v>8.9700000000000006</v>
      </c>
      <c r="D379">
        <f t="shared" si="41"/>
        <v>7.67</v>
      </c>
      <c r="I379" s="75"/>
      <c r="J379" t="str">
        <f t="shared" si="42"/>
        <v/>
      </c>
      <c r="K379" s="83" t="s">
        <v>372</v>
      </c>
      <c r="L379" s="3">
        <f t="shared" si="43"/>
        <v>10.278</v>
      </c>
      <c r="M379" s="83" t="s">
        <v>3217</v>
      </c>
      <c r="N379" s="3">
        <f t="shared" si="44"/>
        <v>28.252500000000001</v>
      </c>
      <c r="O379" s="88" t="s">
        <v>6201</v>
      </c>
      <c r="P379" s="21">
        <f t="shared" si="45"/>
        <v>2.3859649122807019E-3</v>
      </c>
      <c r="Q379" s="11">
        <f t="shared" si="46"/>
        <v>1.0487757856178909E-3</v>
      </c>
      <c r="R379" s="20">
        <f t="shared" si="47"/>
        <v>8.1804511278195488E-4</v>
      </c>
      <c r="S379" s="76" t="s">
        <v>3910</v>
      </c>
    </row>
    <row r="380" spans="1:19" x14ac:dyDescent="0.3">
      <c r="A380" s="79">
        <v>622</v>
      </c>
      <c r="B380" s="75"/>
      <c r="C380" s="94" t="str">
        <f t="shared" si="40"/>
        <v/>
      </c>
      <c r="D380" t="str">
        <f t="shared" si="41"/>
        <v/>
      </c>
      <c r="I380" s="75"/>
      <c r="J380" t="str">
        <f t="shared" si="42"/>
        <v/>
      </c>
      <c r="K380" s="83" t="s">
        <v>370</v>
      </c>
      <c r="L380" s="3">
        <f t="shared" si="43"/>
        <v>10.269</v>
      </c>
      <c r="M380" s="83" t="s">
        <v>3220</v>
      </c>
      <c r="N380" s="3">
        <f t="shared" si="44"/>
        <v>28.2075</v>
      </c>
      <c r="O380" s="88" t="s">
        <v>6202</v>
      </c>
      <c r="P380" s="21">
        <f t="shared" si="45"/>
        <v>2.3871832358674464E-3</v>
      </c>
      <c r="Q380" s="11">
        <f t="shared" si="46"/>
        <v>1.0493113124692072E-3</v>
      </c>
      <c r="R380" s="20">
        <f t="shared" si="47"/>
        <v>8.1846282372598157E-4</v>
      </c>
      <c r="S380" s="75"/>
    </row>
    <row r="381" spans="1:19" x14ac:dyDescent="0.3">
      <c r="A381" s="79">
        <v>621</v>
      </c>
      <c r="B381" s="75"/>
      <c r="C381" s="94" t="str">
        <f t="shared" si="40"/>
        <v/>
      </c>
      <c r="D381" t="str">
        <f t="shared" si="41"/>
        <v/>
      </c>
      <c r="I381" s="83" t="s">
        <v>1143</v>
      </c>
      <c r="J381">
        <f t="shared" si="42"/>
        <v>1.0725</v>
      </c>
      <c r="K381" s="83" t="s">
        <v>363</v>
      </c>
      <c r="L381" s="3">
        <f t="shared" si="43"/>
        <v>10.251000000000001</v>
      </c>
      <c r="M381" s="83" t="s">
        <v>3223</v>
      </c>
      <c r="N381" s="3">
        <f t="shared" si="44"/>
        <v>28.17</v>
      </c>
      <c r="O381" s="88" t="s">
        <v>6203</v>
      </c>
      <c r="P381" s="21">
        <f t="shared" si="45"/>
        <v>2.3884015594541914E-3</v>
      </c>
      <c r="Q381" s="11">
        <f t="shared" si="46"/>
        <v>1.0498468393205238E-3</v>
      </c>
      <c r="R381" s="20">
        <f t="shared" si="47"/>
        <v>8.1888053467000848E-4</v>
      </c>
      <c r="S381" s="75"/>
    </row>
    <row r="382" spans="1:19" x14ac:dyDescent="0.3">
      <c r="A382" s="79">
        <v>620</v>
      </c>
      <c r="B382" s="75"/>
      <c r="C382" s="94" t="str">
        <f t="shared" si="40"/>
        <v/>
      </c>
      <c r="D382" t="str">
        <f t="shared" si="41"/>
        <v/>
      </c>
      <c r="I382" s="75"/>
      <c r="J382" t="str">
        <f t="shared" si="42"/>
        <v/>
      </c>
      <c r="K382" s="83" t="s">
        <v>360</v>
      </c>
      <c r="L382" s="3">
        <f t="shared" si="43"/>
        <v>10.242000000000001</v>
      </c>
      <c r="M382" s="83" t="s">
        <v>3226</v>
      </c>
      <c r="N382" s="3">
        <f t="shared" si="44"/>
        <v>28.1325</v>
      </c>
      <c r="O382" s="88" t="s">
        <v>6204</v>
      </c>
      <c r="P382" s="21">
        <f t="shared" si="45"/>
        <v>2.3896198830409359E-3</v>
      </c>
      <c r="Q382" s="11">
        <f t="shared" si="46"/>
        <v>1.0503823661718399E-3</v>
      </c>
      <c r="R382" s="20">
        <f t="shared" si="47"/>
        <v>8.1929824561403517E-4</v>
      </c>
      <c r="S382" s="75"/>
    </row>
    <row r="383" spans="1:19" x14ac:dyDescent="0.3">
      <c r="A383" s="79">
        <v>619</v>
      </c>
      <c r="B383" s="75"/>
      <c r="C383" s="94" t="str">
        <f t="shared" si="40"/>
        <v/>
      </c>
      <c r="D383" t="str">
        <f t="shared" si="41"/>
        <v/>
      </c>
      <c r="I383" s="75"/>
      <c r="J383" t="str">
        <f t="shared" si="42"/>
        <v/>
      </c>
      <c r="K383" s="83" t="s">
        <v>355</v>
      </c>
      <c r="L383" s="3">
        <f t="shared" si="43"/>
        <v>10.224</v>
      </c>
      <c r="M383" s="83" t="s">
        <v>3229</v>
      </c>
      <c r="N383" s="3">
        <f t="shared" si="44"/>
        <v>28.094999999999999</v>
      </c>
      <c r="O383" s="88" t="s">
        <v>6205</v>
      </c>
      <c r="P383" s="21">
        <f t="shared" si="45"/>
        <v>2.39083820662768E-3</v>
      </c>
      <c r="Q383" s="11">
        <f t="shared" si="46"/>
        <v>1.050917893023156E-3</v>
      </c>
      <c r="R383" s="20">
        <f t="shared" si="47"/>
        <v>8.1971595655806176E-4</v>
      </c>
      <c r="S383" s="75"/>
    </row>
    <row r="384" spans="1:19" x14ac:dyDescent="0.3">
      <c r="A384" s="79">
        <v>618</v>
      </c>
      <c r="B384" s="76" t="s">
        <v>3907</v>
      </c>
      <c r="C384" s="94">
        <f t="shared" si="40"/>
        <v>8.98</v>
      </c>
      <c r="D384">
        <f t="shared" si="41"/>
        <v>7.68</v>
      </c>
      <c r="I384" s="75"/>
      <c r="J384" t="str">
        <f t="shared" si="42"/>
        <v/>
      </c>
      <c r="K384" s="83" t="s">
        <v>348</v>
      </c>
      <c r="L384" s="3">
        <f t="shared" si="43"/>
        <v>10.206</v>
      </c>
      <c r="M384" s="83" t="s">
        <v>3232</v>
      </c>
      <c r="N384" s="3">
        <f t="shared" si="44"/>
        <v>28.057499999999997</v>
      </c>
      <c r="O384" s="88" t="s">
        <v>6206</v>
      </c>
      <c r="P384" s="21">
        <f t="shared" si="45"/>
        <v>2.3920565302144249E-3</v>
      </c>
      <c r="Q384" s="11">
        <f t="shared" si="46"/>
        <v>1.0514534198744726E-3</v>
      </c>
      <c r="R384" s="20">
        <f t="shared" si="47"/>
        <v>8.2013366750208856E-4</v>
      </c>
      <c r="S384" s="76" t="s">
        <v>3907</v>
      </c>
    </row>
    <row r="385" spans="1:19" x14ac:dyDescent="0.3">
      <c r="A385" s="79">
        <v>617</v>
      </c>
      <c r="B385" s="75"/>
      <c r="C385" s="94" t="str">
        <f t="shared" si="40"/>
        <v/>
      </c>
      <c r="D385" t="str">
        <f t="shared" si="41"/>
        <v/>
      </c>
      <c r="I385" s="75"/>
      <c r="J385" t="str">
        <f t="shared" si="42"/>
        <v/>
      </c>
      <c r="K385" s="83" t="s">
        <v>346</v>
      </c>
      <c r="L385" s="3">
        <f t="shared" si="43"/>
        <v>10.196999999999999</v>
      </c>
      <c r="M385" s="83" t="s">
        <v>3234</v>
      </c>
      <c r="N385" s="3">
        <f t="shared" si="44"/>
        <v>28.012500000000003</v>
      </c>
      <c r="O385" s="88" t="s">
        <v>6207</v>
      </c>
      <c r="P385" s="21">
        <f t="shared" si="45"/>
        <v>2.3932748538011699E-3</v>
      </c>
      <c r="Q385" s="11">
        <f t="shared" si="46"/>
        <v>1.0519889467257889E-3</v>
      </c>
      <c r="R385" s="20">
        <f t="shared" si="47"/>
        <v>8.2055137844611536E-4</v>
      </c>
      <c r="S385" s="75"/>
    </row>
    <row r="386" spans="1:19" x14ac:dyDescent="0.3">
      <c r="A386" s="79">
        <v>616</v>
      </c>
      <c r="B386" s="75"/>
      <c r="C386" s="94" t="str">
        <f t="shared" si="40"/>
        <v/>
      </c>
      <c r="D386" t="str">
        <f t="shared" si="41"/>
        <v/>
      </c>
      <c r="I386" s="75"/>
      <c r="J386" t="str">
        <f t="shared" si="42"/>
        <v/>
      </c>
      <c r="K386" s="83" t="s">
        <v>339</v>
      </c>
      <c r="L386" s="3">
        <f t="shared" si="43"/>
        <v>10.179</v>
      </c>
      <c r="M386" s="83" t="s">
        <v>3237</v>
      </c>
      <c r="N386" s="3">
        <f t="shared" si="44"/>
        <v>27.974999999999998</v>
      </c>
      <c r="O386" s="88" t="s">
        <v>6208</v>
      </c>
      <c r="P386" s="21">
        <f t="shared" si="45"/>
        <v>2.3944931773879144E-3</v>
      </c>
      <c r="Q386" s="11">
        <f t="shared" si="46"/>
        <v>1.0525244735771053E-3</v>
      </c>
      <c r="R386" s="20">
        <f t="shared" si="47"/>
        <v>8.2096908939014216E-4</v>
      </c>
      <c r="S386" s="75"/>
    </row>
    <row r="387" spans="1:19" x14ac:dyDescent="0.3">
      <c r="A387" s="79">
        <v>615</v>
      </c>
      <c r="B387" s="76" t="s">
        <v>5122</v>
      </c>
      <c r="C387" s="94">
        <f t="shared" ref="C387:C450" si="48">IF(B387="","",ROUNDUP(B387/0.925,2))</f>
        <v>8.99</v>
      </c>
      <c r="D387">
        <f t="shared" ref="D387:D450" si="49">IF(B387="","",ROUNDUP(B387*0.925,2))</f>
        <v>7.6899999999999995</v>
      </c>
      <c r="I387" s="75"/>
      <c r="J387" t="str">
        <f t="shared" ref="J387:J450" si="50">IF(I387="","",I387-I387*0.285)</f>
        <v/>
      </c>
      <c r="K387" s="83" t="s">
        <v>336</v>
      </c>
      <c r="L387" s="3">
        <f t="shared" ref="L387:L450" si="51">IF(K387="","",K387-K387*0.1)</f>
        <v>10.17</v>
      </c>
      <c r="M387" s="83" t="s">
        <v>3240</v>
      </c>
      <c r="N387" s="3">
        <f t="shared" ref="N387:N450" si="52">IF(M387="","",M387-M387*0.25)</f>
        <v>27.9375</v>
      </c>
      <c r="O387" s="88" t="s">
        <v>6209</v>
      </c>
      <c r="P387" s="21">
        <f t="shared" ref="P387:P450" si="53">O387/0.95</f>
        <v>2.3957115009746589E-3</v>
      </c>
      <c r="Q387" s="11">
        <f t="shared" ref="Q387:Q450" si="54">P387/2.275</f>
        <v>1.0530600004284216E-3</v>
      </c>
      <c r="R387" s="20">
        <f t="shared" ref="R387:R450" si="55">(Q387/5)*3.9</f>
        <v>8.2138680033416885E-4</v>
      </c>
      <c r="S387" s="76" t="s">
        <v>5122</v>
      </c>
    </row>
    <row r="388" spans="1:19" x14ac:dyDescent="0.3">
      <c r="A388" s="79">
        <v>614</v>
      </c>
      <c r="B388" s="75"/>
      <c r="C388" s="94" t="str">
        <f t="shared" si="48"/>
        <v/>
      </c>
      <c r="D388" t="str">
        <f t="shared" si="49"/>
        <v/>
      </c>
      <c r="I388" s="75"/>
      <c r="J388" t="str">
        <f t="shared" si="50"/>
        <v/>
      </c>
      <c r="K388" s="83" t="s">
        <v>329</v>
      </c>
      <c r="L388" s="3">
        <f t="shared" si="51"/>
        <v>10.151999999999999</v>
      </c>
      <c r="M388" s="83" t="s">
        <v>3243</v>
      </c>
      <c r="N388" s="3">
        <f t="shared" si="52"/>
        <v>27.900000000000002</v>
      </c>
      <c r="O388" s="88" t="s">
        <v>6210</v>
      </c>
      <c r="P388" s="21">
        <f t="shared" si="53"/>
        <v>2.3969298245614034E-3</v>
      </c>
      <c r="Q388" s="11">
        <f t="shared" si="54"/>
        <v>1.0535955272797377E-3</v>
      </c>
      <c r="R388" s="20">
        <f t="shared" si="55"/>
        <v>8.2180451127819543E-4</v>
      </c>
      <c r="S388" s="75"/>
    </row>
    <row r="389" spans="1:19" x14ac:dyDescent="0.3">
      <c r="A389" s="79">
        <v>613</v>
      </c>
      <c r="B389" s="75"/>
      <c r="C389" s="94" t="str">
        <f t="shared" si="48"/>
        <v/>
      </c>
      <c r="D389" t="str">
        <f t="shared" si="49"/>
        <v/>
      </c>
      <c r="I389" s="75"/>
      <c r="J389" t="str">
        <f t="shared" si="50"/>
        <v/>
      </c>
      <c r="K389" s="83" t="s">
        <v>326</v>
      </c>
      <c r="L389" s="3">
        <f t="shared" si="51"/>
        <v>10.142999999999999</v>
      </c>
      <c r="M389" s="83" t="s">
        <v>3246</v>
      </c>
      <c r="N389" s="3">
        <f t="shared" si="52"/>
        <v>27.855</v>
      </c>
      <c r="O389" s="88" t="s">
        <v>6211</v>
      </c>
      <c r="P389" s="21">
        <f t="shared" si="53"/>
        <v>2.3981481481481484E-3</v>
      </c>
      <c r="Q389" s="11">
        <f t="shared" si="54"/>
        <v>1.0541310541310543E-3</v>
      </c>
      <c r="R389" s="20">
        <f t="shared" si="55"/>
        <v>8.2222222222222234E-4</v>
      </c>
      <c r="S389" s="75"/>
    </row>
    <row r="390" spans="1:19" x14ac:dyDescent="0.3">
      <c r="A390" s="79">
        <v>612</v>
      </c>
      <c r="B390" s="75"/>
      <c r="C390" s="94" t="str">
        <f t="shared" si="48"/>
        <v/>
      </c>
      <c r="D390" t="str">
        <f t="shared" si="49"/>
        <v/>
      </c>
      <c r="I390" s="75"/>
      <c r="J390" t="str">
        <f t="shared" si="50"/>
        <v/>
      </c>
      <c r="K390" s="83" t="s">
        <v>320</v>
      </c>
      <c r="L390" s="3">
        <f t="shared" si="51"/>
        <v>10.125</v>
      </c>
      <c r="M390" s="83" t="s">
        <v>3249</v>
      </c>
      <c r="N390" s="3">
        <f t="shared" si="52"/>
        <v>27.817500000000003</v>
      </c>
      <c r="O390" s="88" t="s">
        <v>6212</v>
      </c>
      <c r="P390" s="21">
        <f t="shared" si="53"/>
        <v>2.3993664717348929E-3</v>
      </c>
      <c r="Q390" s="11">
        <f t="shared" si="54"/>
        <v>1.0546665809823706E-3</v>
      </c>
      <c r="R390" s="20">
        <f t="shared" si="55"/>
        <v>8.2263993316624903E-4</v>
      </c>
      <c r="S390" s="75"/>
    </row>
    <row r="391" spans="1:19" x14ac:dyDescent="0.3">
      <c r="A391" s="79">
        <v>611</v>
      </c>
      <c r="B391" s="75"/>
      <c r="C391" s="94" t="str">
        <f t="shared" si="48"/>
        <v/>
      </c>
      <c r="D391" t="str">
        <f t="shared" si="49"/>
        <v/>
      </c>
      <c r="I391" s="75"/>
      <c r="J391" t="str">
        <f t="shared" si="50"/>
        <v/>
      </c>
      <c r="K391" s="83" t="s">
        <v>317</v>
      </c>
      <c r="L391" s="3">
        <f t="shared" si="51"/>
        <v>10.116</v>
      </c>
      <c r="M391" s="83" t="s">
        <v>3252</v>
      </c>
      <c r="N391" s="3">
        <f t="shared" si="52"/>
        <v>27.78</v>
      </c>
      <c r="O391" s="88" t="s">
        <v>6213</v>
      </c>
      <c r="P391" s="21">
        <f t="shared" si="53"/>
        <v>2.400584795321637E-3</v>
      </c>
      <c r="Q391" s="11">
        <f t="shared" si="54"/>
        <v>1.0552021078336867E-3</v>
      </c>
      <c r="R391" s="20">
        <f t="shared" si="55"/>
        <v>8.2305764411027562E-4</v>
      </c>
      <c r="S391" s="75"/>
    </row>
    <row r="392" spans="1:19" x14ac:dyDescent="0.3">
      <c r="A392" s="79">
        <v>610</v>
      </c>
      <c r="B392" s="76" t="s">
        <v>3904</v>
      </c>
      <c r="C392" s="94">
        <f t="shared" si="48"/>
        <v>9</v>
      </c>
      <c r="D392">
        <f t="shared" si="49"/>
        <v>7.7</v>
      </c>
      <c r="I392" s="83" t="s">
        <v>1163</v>
      </c>
      <c r="J392">
        <f t="shared" si="50"/>
        <v>1.06535</v>
      </c>
      <c r="K392" s="83" t="s">
        <v>312</v>
      </c>
      <c r="L392" s="3">
        <f t="shared" si="51"/>
        <v>10.098000000000001</v>
      </c>
      <c r="M392" s="83" t="s">
        <v>3254</v>
      </c>
      <c r="N392" s="3">
        <f t="shared" si="52"/>
        <v>27.7425</v>
      </c>
      <c r="O392" s="88" t="s">
        <v>6214</v>
      </c>
      <c r="P392" s="21">
        <f t="shared" si="53"/>
        <v>2.4018031189083824E-3</v>
      </c>
      <c r="Q392" s="11">
        <f t="shared" si="54"/>
        <v>1.0557376346850033E-3</v>
      </c>
      <c r="R392" s="20">
        <f t="shared" si="55"/>
        <v>8.2347535505430264E-4</v>
      </c>
      <c r="S392" s="76" t="s">
        <v>3904</v>
      </c>
    </row>
    <row r="393" spans="1:19" x14ac:dyDescent="0.3">
      <c r="A393" s="79">
        <v>609</v>
      </c>
      <c r="B393" s="75"/>
      <c r="C393" s="94" t="str">
        <f t="shared" si="48"/>
        <v/>
      </c>
      <c r="D393" t="str">
        <f t="shared" si="49"/>
        <v/>
      </c>
      <c r="I393" s="75"/>
      <c r="J393" t="str">
        <f t="shared" si="50"/>
        <v/>
      </c>
      <c r="K393" s="83" t="s">
        <v>309</v>
      </c>
      <c r="L393" s="3">
        <f t="shared" si="51"/>
        <v>10.089</v>
      </c>
      <c r="M393" s="83" t="s">
        <v>3256</v>
      </c>
      <c r="N393" s="3">
        <f t="shared" si="52"/>
        <v>27.704999999999998</v>
      </c>
      <c r="O393" s="88" t="s">
        <v>6215</v>
      </c>
      <c r="P393" s="21">
        <f t="shared" si="53"/>
        <v>2.4030214424951269E-3</v>
      </c>
      <c r="Q393" s="11">
        <f t="shared" si="54"/>
        <v>1.0562731615363196E-3</v>
      </c>
      <c r="R393" s="20">
        <f t="shared" si="55"/>
        <v>8.2389306599832922E-4</v>
      </c>
      <c r="S393" s="75"/>
    </row>
    <row r="394" spans="1:19" x14ac:dyDescent="0.3">
      <c r="A394" s="79">
        <v>608</v>
      </c>
      <c r="B394" s="76" t="s">
        <v>3899</v>
      </c>
      <c r="C394" s="94">
        <f t="shared" si="48"/>
        <v>9.01</v>
      </c>
      <c r="D394">
        <f t="shared" si="49"/>
        <v>7.71</v>
      </c>
      <c r="I394" s="75"/>
      <c r="J394" t="str">
        <f t="shared" si="50"/>
        <v/>
      </c>
      <c r="K394" s="83" t="s">
        <v>301</v>
      </c>
      <c r="L394" s="3">
        <f t="shared" si="51"/>
        <v>10.071</v>
      </c>
      <c r="M394" s="83" t="s">
        <v>3259</v>
      </c>
      <c r="N394" s="3">
        <f t="shared" si="52"/>
        <v>27.660000000000004</v>
      </c>
      <c r="O394" s="88" t="s">
        <v>6216</v>
      </c>
      <c r="P394" s="21">
        <f t="shared" si="53"/>
        <v>2.4042397660818714E-3</v>
      </c>
      <c r="Q394" s="11">
        <f t="shared" si="54"/>
        <v>1.0568086883876357E-3</v>
      </c>
      <c r="R394" s="20">
        <f t="shared" si="55"/>
        <v>8.2431077694235591E-4</v>
      </c>
      <c r="S394" s="76" t="s">
        <v>3899</v>
      </c>
    </row>
    <row r="395" spans="1:19" x14ac:dyDescent="0.3">
      <c r="A395" s="79">
        <v>607</v>
      </c>
      <c r="B395" s="75"/>
      <c r="C395" s="94" t="str">
        <f t="shared" si="48"/>
        <v/>
      </c>
      <c r="D395" t="str">
        <f t="shared" si="49"/>
        <v/>
      </c>
      <c r="I395" s="75"/>
      <c r="J395" t="str">
        <f t="shared" si="50"/>
        <v/>
      </c>
      <c r="K395" s="83" t="s">
        <v>298</v>
      </c>
      <c r="L395" s="3">
        <f t="shared" si="51"/>
        <v>10.061999999999999</v>
      </c>
      <c r="M395" s="83" t="s">
        <v>3262</v>
      </c>
      <c r="N395" s="3">
        <f t="shared" si="52"/>
        <v>27.622499999999999</v>
      </c>
      <c r="O395" s="88" t="s">
        <v>6217</v>
      </c>
      <c r="P395" s="21">
        <f t="shared" si="53"/>
        <v>2.4054580896686164E-3</v>
      </c>
      <c r="Q395" s="11">
        <f t="shared" si="54"/>
        <v>1.0573442152389523E-3</v>
      </c>
      <c r="R395" s="20">
        <f t="shared" si="55"/>
        <v>8.2472848788638282E-4</v>
      </c>
      <c r="S395" s="75"/>
    </row>
    <row r="396" spans="1:19" x14ac:dyDescent="0.3">
      <c r="A396" s="79">
        <v>606</v>
      </c>
      <c r="B396" s="75"/>
      <c r="C396" s="94" t="str">
        <f t="shared" si="48"/>
        <v/>
      </c>
      <c r="D396" t="str">
        <f t="shared" si="49"/>
        <v/>
      </c>
      <c r="I396" s="75"/>
      <c r="J396" t="str">
        <f t="shared" si="50"/>
        <v/>
      </c>
      <c r="K396" s="83" t="s">
        <v>293</v>
      </c>
      <c r="L396" s="3">
        <f t="shared" si="51"/>
        <v>10.044</v>
      </c>
      <c r="M396" s="83" t="s">
        <v>3265</v>
      </c>
      <c r="N396" s="3">
        <f t="shared" si="52"/>
        <v>27.585000000000001</v>
      </c>
      <c r="O396" s="88" t="s">
        <v>6218</v>
      </c>
      <c r="P396" s="21">
        <f t="shared" si="53"/>
        <v>2.4066764132553609E-3</v>
      </c>
      <c r="Q396" s="11">
        <f t="shared" si="54"/>
        <v>1.0578797420902686E-3</v>
      </c>
      <c r="R396" s="20">
        <f t="shared" si="55"/>
        <v>8.2514619883040951E-4</v>
      </c>
      <c r="S396" s="75"/>
    </row>
    <row r="397" spans="1:19" x14ac:dyDescent="0.3">
      <c r="A397" s="79">
        <v>605</v>
      </c>
      <c r="B397" s="76" t="s">
        <v>4850</v>
      </c>
      <c r="C397" s="94">
        <f t="shared" si="48"/>
        <v>9.02</v>
      </c>
      <c r="D397">
        <f t="shared" si="49"/>
        <v>7.72</v>
      </c>
      <c r="I397" s="75"/>
      <c r="J397" t="str">
        <f t="shared" si="50"/>
        <v/>
      </c>
      <c r="K397" s="83" t="s">
        <v>289</v>
      </c>
      <c r="L397" s="3">
        <f t="shared" si="51"/>
        <v>10.035</v>
      </c>
      <c r="M397" s="83" t="s">
        <v>3268</v>
      </c>
      <c r="N397" s="3">
        <f t="shared" si="52"/>
        <v>27.547499999999999</v>
      </c>
      <c r="O397" s="88" t="s">
        <v>6219</v>
      </c>
      <c r="P397" s="21">
        <f t="shared" si="53"/>
        <v>2.4078947368421054E-3</v>
      </c>
      <c r="Q397" s="11">
        <f t="shared" si="54"/>
        <v>1.0584152689415848E-3</v>
      </c>
      <c r="R397" s="20">
        <f t="shared" si="55"/>
        <v>8.2556390977443609E-4</v>
      </c>
      <c r="S397" s="76" t="s">
        <v>4850</v>
      </c>
    </row>
    <row r="398" spans="1:19" x14ac:dyDescent="0.3">
      <c r="A398" s="79">
        <v>604</v>
      </c>
      <c r="B398" s="75"/>
      <c r="C398" s="94" t="str">
        <f t="shared" si="48"/>
        <v/>
      </c>
      <c r="D398" t="str">
        <f t="shared" si="49"/>
        <v/>
      </c>
      <c r="I398" s="75"/>
      <c r="J398" t="str">
        <f t="shared" si="50"/>
        <v/>
      </c>
      <c r="K398" s="83" t="s">
        <v>284</v>
      </c>
      <c r="L398" s="3">
        <f t="shared" si="51"/>
        <v>10.017000000000001</v>
      </c>
      <c r="M398" s="83" t="s">
        <v>3271</v>
      </c>
      <c r="N398" s="3">
        <f t="shared" si="52"/>
        <v>27.502500000000001</v>
      </c>
      <c r="O398" s="88" t="s">
        <v>6220</v>
      </c>
      <c r="P398" s="21">
        <f t="shared" si="53"/>
        <v>2.4091130604288499E-3</v>
      </c>
      <c r="Q398" s="11">
        <f t="shared" si="54"/>
        <v>1.0589507957929011E-3</v>
      </c>
      <c r="R398" s="20">
        <f t="shared" si="55"/>
        <v>8.2598162071846289E-4</v>
      </c>
      <c r="S398" s="75"/>
    </row>
    <row r="399" spans="1:19" x14ac:dyDescent="0.3">
      <c r="A399" s="79">
        <v>603</v>
      </c>
      <c r="B399" s="75"/>
      <c r="C399" s="94" t="str">
        <f t="shared" si="48"/>
        <v/>
      </c>
      <c r="D399" t="str">
        <f t="shared" si="49"/>
        <v/>
      </c>
      <c r="I399" s="75"/>
      <c r="J399" t="str">
        <f t="shared" si="50"/>
        <v/>
      </c>
      <c r="K399" s="83" t="s">
        <v>282</v>
      </c>
      <c r="L399" s="3">
        <f t="shared" si="51"/>
        <v>10.007999999999999</v>
      </c>
      <c r="M399" s="83" t="s">
        <v>3274</v>
      </c>
      <c r="N399" s="3">
        <f t="shared" si="52"/>
        <v>27.464999999999996</v>
      </c>
      <c r="O399" s="88" t="s">
        <v>6221</v>
      </c>
      <c r="P399" s="21">
        <f t="shared" si="53"/>
        <v>2.4103313840155949E-3</v>
      </c>
      <c r="Q399" s="11">
        <f t="shared" si="54"/>
        <v>1.0594863226442177E-3</v>
      </c>
      <c r="R399" s="20">
        <f t="shared" si="55"/>
        <v>8.263993316624897E-4</v>
      </c>
      <c r="S399" s="75"/>
    </row>
    <row r="400" spans="1:19" x14ac:dyDescent="0.3">
      <c r="A400" s="79">
        <v>602</v>
      </c>
      <c r="B400" s="76" t="s">
        <v>3896</v>
      </c>
      <c r="C400" s="94">
        <f t="shared" si="48"/>
        <v>9.0299999999999994</v>
      </c>
      <c r="D400">
        <f t="shared" si="49"/>
        <v>7.7299999999999995</v>
      </c>
      <c r="I400" s="75"/>
      <c r="J400" t="str">
        <f t="shared" si="50"/>
        <v/>
      </c>
      <c r="K400" s="83" t="s">
        <v>276</v>
      </c>
      <c r="L400" s="3">
        <f t="shared" si="51"/>
        <v>9.99</v>
      </c>
      <c r="M400" s="83" t="s">
        <v>3277</v>
      </c>
      <c r="N400" s="3">
        <f t="shared" si="52"/>
        <v>27.427500000000002</v>
      </c>
      <c r="O400" s="88" t="s">
        <v>6222</v>
      </c>
      <c r="P400" s="21">
        <f t="shared" si="53"/>
        <v>2.4115497076023394E-3</v>
      </c>
      <c r="Q400" s="11">
        <f t="shared" si="54"/>
        <v>1.0600218494955338E-3</v>
      </c>
      <c r="R400" s="20">
        <f t="shared" si="55"/>
        <v>8.2681704260651628E-4</v>
      </c>
      <c r="S400" s="76" t="s">
        <v>3896</v>
      </c>
    </row>
    <row r="401" spans="1:19" x14ac:dyDescent="0.3">
      <c r="A401" s="79">
        <v>601</v>
      </c>
      <c r="B401" s="75"/>
      <c r="C401" s="94" t="str">
        <f t="shared" si="48"/>
        <v/>
      </c>
      <c r="D401" t="str">
        <f t="shared" si="49"/>
        <v/>
      </c>
      <c r="I401" s="75"/>
      <c r="J401" t="str">
        <f t="shared" si="50"/>
        <v/>
      </c>
      <c r="K401" s="83" t="s">
        <v>273</v>
      </c>
      <c r="L401" s="3">
        <f t="shared" si="51"/>
        <v>9.9809999999999999</v>
      </c>
      <c r="M401" s="83" t="s">
        <v>3280</v>
      </c>
      <c r="N401" s="3">
        <f t="shared" si="52"/>
        <v>27.39</v>
      </c>
      <c r="O401" s="88" t="s">
        <v>6223</v>
      </c>
      <c r="P401" s="21">
        <f t="shared" si="53"/>
        <v>2.4127680311890839E-3</v>
      </c>
      <c r="Q401" s="11">
        <f t="shared" si="54"/>
        <v>1.0605573763468501E-3</v>
      </c>
      <c r="R401" s="20">
        <f t="shared" si="55"/>
        <v>8.2723475355054308E-4</v>
      </c>
      <c r="S401" s="75"/>
    </row>
    <row r="402" spans="1:19" x14ac:dyDescent="0.3">
      <c r="A402" s="79">
        <v>600</v>
      </c>
      <c r="B402" s="75"/>
      <c r="C402" s="94" t="str">
        <f t="shared" si="48"/>
        <v/>
      </c>
      <c r="D402" t="str">
        <f t="shared" si="49"/>
        <v/>
      </c>
      <c r="I402" s="75"/>
      <c r="J402" t="str">
        <f t="shared" si="50"/>
        <v/>
      </c>
      <c r="K402" s="83" t="s">
        <v>267</v>
      </c>
      <c r="L402" s="3">
        <f t="shared" si="51"/>
        <v>9.963000000000001</v>
      </c>
      <c r="M402" s="83" t="s">
        <v>3282</v>
      </c>
      <c r="N402" s="3">
        <f t="shared" si="52"/>
        <v>27.344999999999999</v>
      </c>
      <c r="O402" s="88" t="s">
        <v>6224</v>
      </c>
      <c r="P402" s="21">
        <f t="shared" si="53"/>
        <v>2.4139863547758284E-3</v>
      </c>
      <c r="Q402" s="11">
        <f t="shared" si="54"/>
        <v>1.0610929031981665E-3</v>
      </c>
      <c r="R402" s="20">
        <f t="shared" si="55"/>
        <v>8.2765246449456977E-4</v>
      </c>
      <c r="S402" s="75"/>
    </row>
    <row r="403" spans="1:19" x14ac:dyDescent="0.3">
      <c r="A403" s="79">
        <v>599</v>
      </c>
      <c r="B403" s="76" t="s">
        <v>3893</v>
      </c>
      <c r="C403" s="94">
        <f t="shared" si="48"/>
        <v>9.0399999999999991</v>
      </c>
      <c r="D403">
        <f t="shared" si="49"/>
        <v>7.74</v>
      </c>
      <c r="I403" s="83" t="s">
        <v>1180</v>
      </c>
      <c r="J403">
        <f t="shared" si="50"/>
        <v>1.0582</v>
      </c>
      <c r="K403" s="83" t="s">
        <v>265</v>
      </c>
      <c r="L403" s="3">
        <f t="shared" si="51"/>
        <v>9.9540000000000006</v>
      </c>
      <c r="M403" s="83" t="s">
        <v>3285</v>
      </c>
      <c r="N403" s="3">
        <f t="shared" si="52"/>
        <v>27.307499999999997</v>
      </c>
      <c r="O403" s="88" t="s">
        <v>6225</v>
      </c>
      <c r="P403" s="21">
        <f t="shared" si="53"/>
        <v>2.4152046783625734E-3</v>
      </c>
      <c r="Q403" s="11">
        <f t="shared" si="54"/>
        <v>1.0616284300494828E-3</v>
      </c>
      <c r="R403" s="20">
        <f t="shared" si="55"/>
        <v>8.2807017543859657E-4</v>
      </c>
      <c r="S403" s="76" t="s">
        <v>3893</v>
      </c>
    </row>
    <row r="404" spans="1:19" x14ac:dyDescent="0.3">
      <c r="A404" s="79">
        <v>598</v>
      </c>
      <c r="B404" s="75"/>
      <c r="C404" s="94" t="str">
        <f t="shared" si="48"/>
        <v/>
      </c>
      <c r="D404" t="str">
        <f t="shared" si="49"/>
        <v/>
      </c>
      <c r="I404" s="75"/>
      <c r="J404" t="str">
        <f t="shared" si="50"/>
        <v/>
      </c>
      <c r="K404" s="83" t="s">
        <v>258</v>
      </c>
      <c r="L404" s="3">
        <f t="shared" si="51"/>
        <v>9.9359999999999999</v>
      </c>
      <c r="M404" s="83" t="s">
        <v>3288</v>
      </c>
      <c r="N404" s="3">
        <f t="shared" si="52"/>
        <v>27.27</v>
      </c>
      <c r="O404" s="88" t="s">
        <v>6226</v>
      </c>
      <c r="P404" s="21">
        <f t="shared" si="53"/>
        <v>2.4176413255360624E-3</v>
      </c>
      <c r="Q404" s="11">
        <f t="shared" si="54"/>
        <v>1.0626994837521155E-3</v>
      </c>
      <c r="R404" s="20">
        <f t="shared" si="55"/>
        <v>8.2890559732664995E-4</v>
      </c>
      <c r="S404" s="75"/>
    </row>
    <row r="405" spans="1:19" x14ac:dyDescent="0.3">
      <c r="A405" s="79">
        <v>597</v>
      </c>
      <c r="B405" s="75"/>
      <c r="C405" s="94" t="str">
        <f t="shared" si="48"/>
        <v/>
      </c>
      <c r="D405" t="str">
        <f t="shared" si="49"/>
        <v/>
      </c>
      <c r="I405" s="75"/>
      <c r="J405" t="str">
        <f t="shared" si="50"/>
        <v/>
      </c>
      <c r="K405" s="83" t="s">
        <v>257</v>
      </c>
      <c r="L405" s="3">
        <f t="shared" si="51"/>
        <v>9.9269999999999996</v>
      </c>
      <c r="M405" s="83" t="s">
        <v>3291</v>
      </c>
      <c r="N405" s="3">
        <f t="shared" si="52"/>
        <v>27.232500000000002</v>
      </c>
      <c r="O405" s="88" t="s">
        <v>6227</v>
      </c>
      <c r="P405" s="21">
        <f t="shared" si="53"/>
        <v>2.4188596491228074E-3</v>
      </c>
      <c r="Q405" s="11">
        <f t="shared" si="54"/>
        <v>1.0632350106034318E-3</v>
      </c>
      <c r="R405" s="20">
        <f t="shared" si="55"/>
        <v>8.2932330827067675E-4</v>
      </c>
      <c r="S405" s="75"/>
    </row>
    <row r="406" spans="1:19" x14ac:dyDescent="0.3">
      <c r="A406" s="79">
        <v>596</v>
      </c>
      <c r="B406" s="76" t="s">
        <v>5123</v>
      </c>
      <c r="C406" s="94">
        <f t="shared" si="48"/>
        <v>9.0499999999999989</v>
      </c>
      <c r="D406">
        <f t="shared" si="49"/>
        <v>7.75</v>
      </c>
      <c r="I406" s="75"/>
      <c r="J406" t="str">
        <f t="shared" si="50"/>
        <v/>
      </c>
      <c r="K406" s="83" t="s">
        <v>250</v>
      </c>
      <c r="L406" s="3">
        <f t="shared" si="51"/>
        <v>9.9089999999999989</v>
      </c>
      <c r="M406" s="83" t="s">
        <v>3294</v>
      </c>
      <c r="N406" s="3">
        <f t="shared" si="52"/>
        <v>27.1875</v>
      </c>
      <c r="O406" s="88" t="s">
        <v>6228</v>
      </c>
      <c r="P406" s="21">
        <f t="shared" si="53"/>
        <v>2.4200779727095519E-3</v>
      </c>
      <c r="Q406" s="11">
        <f t="shared" si="54"/>
        <v>1.0637705374547481E-3</v>
      </c>
      <c r="R406" s="20">
        <f t="shared" si="55"/>
        <v>8.2974101921470356E-4</v>
      </c>
      <c r="S406" s="76" t="s">
        <v>5123</v>
      </c>
    </row>
    <row r="407" spans="1:19" x14ac:dyDescent="0.3">
      <c r="A407" s="79">
        <v>595</v>
      </c>
      <c r="B407" s="75"/>
      <c r="C407" s="94" t="str">
        <f t="shared" si="48"/>
        <v/>
      </c>
      <c r="D407" t="str">
        <f t="shared" si="49"/>
        <v/>
      </c>
      <c r="I407" s="75"/>
      <c r="J407" t="str">
        <f t="shared" si="50"/>
        <v/>
      </c>
      <c r="K407" s="83" t="s">
        <v>249</v>
      </c>
      <c r="L407" s="3">
        <f t="shared" si="51"/>
        <v>9.9</v>
      </c>
      <c r="M407" s="83" t="s">
        <v>3297</v>
      </c>
      <c r="N407" s="3">
        <f t="shared" si="52"/>
        <v>27.150000000000002</v>
      </c>
      <c r="O407" s="88" t="s">
        <v>6229</v>
      </c>
      <c r="P407" s="21">
        <f t="shared" si="53"/>
        <v>2.421296296296296E-3</v>
      </c>
      <c r="Q407" s="11">
        <f t="shared" si="54"/>
        <v>1.0643060643060643E-3</v>
      </c>
      <c r="R407" s="20">
        <f t="shared" si="55"/>
        <v>8.3015873015873014E-4</v>
      </c>
      <c r="S407" s="75"/>
    </row>
    <row r="408" spans="1:19" x14ac:dyDescent="0.3">
      <c r="A408" s="79">
        <v>594</v>
      </c>
      <c r="B408" s="75"/>
      <c r="C408" s="94" t="str">
        <f t="shared" si="48"/>
        <v/>
      </c>
      <c r="D408" t="str">
        <f t="shared" si="49"/>
        <v/>
      </c>
      <c r="I408" s="75"/>
      <c r="J408" t="str">
        <f t="shared" si="50"/>
        <v/>
      </c>
      <c r="K408" s="83" t="s">
        <v>242</v>
      </c>
      <c r="L408" s="3">
        <f t="shared" si="51"/>
        <v>9.8819999999999997</v>
      </c>
      <c r="M408" s="83" t="s">
        <v>3300</v>
      </c>
      <c r="N408" s="3">
        <f t="shared" si="52"/>
        <v>27.112499999999997</v>
      </c>
      <c r="O408" s="88" t="s">
        <v>6230</v>
      </c>
      <c r="P408" s="21">
        <f t="shared" si="53"/>
        <v>2.4225146198830409E-3</v>
      </c>
      <c r="Q408" s="11">
        <f t="shared" si="54"/>
        <v>1.0648415911573806E-3</v>
      </c>
      <c r="R408" s="20">
        <f t="shared" si="55"/>
        <v>8.3057644110275683E-4</v>
      </c>
      <c r="S408" s="75"/>
    </row>
    <row r="409" spans="1:19" x14ac:dyDescent="0.3">
      <c r="A409" s="79">
        <v>593</v>
      </c>
      <c r="B409" s="75"/>
      <c r="C409" s="94" t="str">
        <f t="shared" si="48"/>
        <v/>
      </c>
      <c r="D409" t="str">
        <f t="shared" si="49"/>
        <v/>
      </c>
      <c r="I409" s="75"/>
      <c r="J409" t="str">
        <f t="shared" si="50"/>
        <v/>
      </c>
      <c r="K409" s="83" t="s">
        <v>240</v>
      </c>
      <c r="L409" s="3">
        <f t="shared" si="51"/>
        <v>9.8730000000000011</v>
      </c>
      <c r="M409" s="83" t="s">
        <v>3303</v>
      </c>
      <c r="N409" s="3">
        <f t="shared" si="52"/>
        <v>27.075000000000003</v>
      </c>
      <c r="O409" s="88" t="s">
        <v>6231</v>
      </c>
      <c r="P409" s="21">
        <f t="shared" si="53"/>
        <v>2.4237329434697854E-3</v>
      </c>
      <c r="Q409" s="11">
        <f t="shared" si="54"/>
        <v>1.0653771180086969E-3</v>
      </c>
      <c r="R409" s="20">
        <f t="shared" si="55"/>
        <v>8.3099415204678363E-4</v>
      </c>
      <c r="S409" s="75"/>
    </row>
    <row r="410" spans="1:19" x14ac:dyDescent="0.3">
      <c r="A410" s="79">
        <v>592</v>
      </c>
      <c r="B410" s="76" t="s">
        <v>3888</v>
      </c>
      <c r="C410" s="94">
        <f t="shared" si="48"/>
        <v>9.06</v>
      </c>
      <c r="D410">
        <f t="shared" si="49"/>
        <v>7.76</v>
      </c>
      <c r="I410" s="75"/>
      <c r="J410" t="str">
        <f t="shared" si="50"/>
        <v/>
      </c>
      <c r="K410" s="83" t="s">
        <v>234</v>
      </c>
      <c r="L410" s="3">
        <f t="shared" si="51"/>
        <v>9.8549999999999986</v>
      </c>
      <c r="M410" s="83" t="s">
        <v>3306</v>
      </c>
      <c r="N410" s="3">
        <f t="shared" si="52"/>
        <v>27.037499999999998</v>
      </c>
      <c r="O410" s="88" t="s">
        <v>6232</v>
      </c>
      <c r="P410" s="21">
        <f t="shared" si="53"/>
        <v>2.4249512670565308E-3</v>
      </c>
      <c r="Q410" s="11">
        <f t="shared" si="54"/>
        <v>1.0659126448600135E-3</v>
      </c>
      <c r="R410" s="20">
        <f t="shared" si="55"/>
        <v>8.3141186299081054E-4</v>
      </c>
      <c r="S410" s="76" t="s">
        <v>3888</v>
      </c>
    </row>
    <row r="411" spans="1:19" x14ac:dyDescent="0.3">
      <c r="A411" s="79">
        <v>591</v>
      </c>
      <c r="B411" s="75"/>
      <c r="C411" s="94" t="str">
        <f t="shared" si="48"/>
        <v/>
      </c>
      <c r="D411" t="str">
        <f t="shared" si="49"/>
        <v/>
      </c>
      <c r="I411" s="75"/>
      <c r="J411" t="str">
        <f t="shared" si="50"/>
        <v/>
      </c>
      <c r="K411" s="83" t="s">
        <v>229</v>
      </c>
      <c r="L411" s="3">
        <f t="shared" si="51"/>
        <v>9.8369999999999997</v>
      </c>
      <c r="M411" s="83" t="s">
        <v>3309</v>
      </c>
      <c r="N411" s="3">
        <f t="shared" si="52"/>
        <v>26.9925</v>
      </c>
      <c r="O411" s="88" t="s">
        <v>6233</v>
      </c>
      <c r="P411" s="21">
        <f t="shared" si="53"/>
        <v>2.4261695906432753E-3</v>
      </c>
      <c r="Q411" s="11">
        <f t="shared" si="54"/>
        <v>1.0664481717113298E-3</v>
      </c>
      <c r="R411" s="20">
        <f t="shared" si="55"/>
        <v>8.3182957393483723E-4</v>
      </c>
      <c r="S411" s="75"/>
    </row>
    <row r="412" spans="1:19" x14ac:dyDescent="0.3">
      <c r="A412" s="79">
        <v>590</v>
      </c>
      <c r="B412" s="76" t="s">
        <v>3885</v>
      </c>
      <c r="C412" s="94">
        <f t="shared" si="48"/>
        <v>9.08</v>
      </c>
      <c r="D412">
        <f t="shared" si="49"/>
        <v>7.77</v>
      </c>
      <c r="I412" s="75"/>
      <c r="J412" t="str">
        <f t="shared" si="50"/>
        <v/>
      </c>
      <c r="K412" s="83" t="s">
        <v>225</v>
      </c>
      <c r="L412" s="3">
        <f t="shared" si="51"/>
        <v>9.8279999999999994</v>
      </c>
      <c r="M412" s="83" t="s">
        <v>3310</v>
      </c>
      <c r="N412" s="3">
        <f t="shared" si="52"/>
        <v>26.954999999999998</v>
      </c>
      <c r="O412" s="88" t="s">
        <v>6234</v>
      </c>
      <c r="P412" s="21">
        <f t="shared" si="53"/>
        <v>2.4273879142300194E-3</v>
      </c>
      <c r="Q412" s="11">
        <f t="shared" si="54"/>
        <v>1.066983698562646E-3</v>
      </c>
      <c r="R412" s="20">
        <f t="shared" si="55"/>
        <v>8.3224728487886381E-4</v>
      </c>
      <c r="S412" s="76" t="s">
        <v>3885</v>
      </c>
    </row>
    <row r="413" spans="1:19" x14ac:dyDescent="0.3">
      <c r="A413" s="79">
        <v>589</v>
      </c>
      <c r="B413" s="75"/>
      <c r="C413" s="94" t="str">
        <f t="shared" si="48"/>
        <v/>
      </c>
      <c r="D413" t="str">
        <f t="shared" si="49"/>
        <v/>
      </c>
      <c r="I413" s="75"/>
      <c r="J413" t="str">
        <f t="shared" si="50"/>
        <v/>
      </c>
      <c r="K413" s="83" t="s">
        <v>221</v>
      </c>
      <c r="L413" s="3">
        <f t="shared" si="51"/>
        <v>9.81</v>
      </c>
      <c r="M413" s="83" t="s">
        <v>3313</v>
      </c>
      <c r="N413" s="3">
        <f t="shared" si="52"/>
        <v>26.9175</v>
      </c>
      <c r="O413" s="88" t="s">
        <v>6235</v>
      </c>
      <c r="P413" s="21">
        <f t="shared" si="53"/>
        <v>2.4286062378167644E-3</v>
      </c>
      <c r="Q413" s="11">
        <f t="shared" si="54"/>
        <v>1.0675192254139623E-3</v>
      </c>
      <c r="R413" s="20">
        <f t="shared" si="55"/>
        <v>8.3266499582289061E-4</v>
      </c>
      <c r="S413" s="75"/>
    </row>
    <row r="414" spans="1:19" x14ac:dyDescent="0.3">
      <c r="A414" s="79">
        <v>588</v>
      </c>
      <c r="B414" s="76" t="s">
        <v>4846</v>
      </c>
      <c r="C414" s="94">
        <f t="shared" si="48"/>
        <v>9.09</v>
      </c>
      <c r="D414">
        <f t="shared" si="49"/>
        <v>7.77</v>
      </c>
      <c r="I414" s="83" t="s">
        <v>1197</v>
      </c>
      <c r="J414">
        <f t="shared" si="50"/>
        <v>1.05105</v>
      </c>
      <c r="K414" s="83" t="s">
        <v>217</v>
      </c>
      <c r="L414" s="3">
        <f t="shared" si="51"/>
        <v>9.8010000000000002</v>
      </c>
      <c r="M414" s="83" t="s">
        <v>3316</v>
      </c>
      <c r="N414" s="3">
        <f t="shared" si="52"/>
        <v>26.880000000000003</v>
      </c>
      <c r="O414" s="88" t="s">
        <v>6236</v>
      </c>
      <c r="P414" s="21">
        <f t="shared" si="53"/>
        <v>2.4298245614035089E-3</v>
      </c>
      <c r="Q414" s="11">
        <f t="shared" si="54"/>
        <v>1.0680547522652786E-3</v>
      </c>
      <c r="R414" s="20">
        <f t="shared" si="55"/>
        <v>8.3308270676691731E-4</v>
      </c>
      <c r="S414" s="76" t="s">
        <v>4846</v>
      </c>
    </row>
    <row r="415" spans="1:19" x14ac:dyDescent="0.3">
      <c r="A415" s="79">
        <v>587</v>
      </c>
      <c r="B415" s="75"/>
      <c r="C415" s="94" t="str">
        <f t="shared" si="48"/>
        <v/>
      </c>
      <c r="D415" t="str">
        <f t="shared" si="49"/>
        <v/>
      </c>
      <c r="I415" s="75"/>
      <c r="J415" t="str">
        <f t="shared" si="50"/>
        <v/>
      </c>
      <c r="K415" s="83" t="s">
        <v>212</v>
      </c>
      <c r="L415" s="3">
        <f t="shared" si="51"/>
        <v>9.7829999999999995</v>
      </c>
      <c r="M415" s="83" t="s">
        <v>3319</v>
      </c>
      <c r="N415" s="3">
        <f t="shared" si="52"/>
        <v>26.835000000000001</v>
      </c>
      <c r="O415" s="88" t="s">
        <v>6237</v>
      </c>
      <c r="P415" s="21">
        <f t="shared" si="53"/>
        <v>2.4310428849902538E-3</v>
      </c>
      <c r="Q415" s="11">
        <f t="shared" si="54"/>
        <v>1.0685902791165952E-3</v>
      </c>
      <c r="R415" s="20">
        <f t="shared" si="55"/>
        <v>8.3350041771094422E-4</v>
      </c>
      <c r="S415" s="75"/>
    </row>
    <row r="416" spans="1:19" x14ac:dyDescent="0.3">
      <c r="A416" s="79">
        <v>586</v>
      </c>
      <c r="B416" s="76" t="s">
        <v>3882</v>
      </c>
      <c r="C416" s="94">
        <f t="shared" si="48"/>
        <v>9.1</v>
      </c>
      <c r="D416">
        <f t="shared" si="49"/>
        <v>7.7799999999999994</v>
      </c>
      <c r="I416" s="75"/>
      <c r="J416" t="str">
        <f t="shared" si="50"/>
        <v/>
      </c>
      <c r="K416" s="83" t="s">
        <v>209</v>
      </c>
      <c r="L416" s="3">
        <f t="shared" si="51"/>
        <v>9.7739999999999991</v>
      </c>
      <c r="M416" s="83" t="s">
        <v>3321</v>
      </c>
      <c r="N416" s="3">
        <f t="shared" si="52"/>
        <v>26.797499999999999</v>
      </c>
      <c r="O416" s="88" t="s">
        <v>6238</v>
      </c>
      <c r="P416" s="21">
        <f t="shared" si="53"/>
        <v>2.4322612085769979E-3</v>
      </c>
      <c r="Q416" s="11">
        <f t="shared" si="54"/>
        <v>1.0691258059679113E-3</v>
      </c>
      <c r="R416" s="20">
        <f t="shared" si="55"/>
        <v>8.339181286549708E-4</v>
      </c>
      <c r="S416" s="76" t="s">
        <v>3882</v>
      </c>
    </row>
    <row r="417" spans="1:19" x14ac:dyDescent="0.3">
      <c r="A417" s="79">
        <v>585</v>
      </c>
      <c r="B417" s="75"/>
      <c r="C417" s="94" t="str">
        <f t="shared" si="48"/>
        <v/>
      </c>
      <c r="D417" t="str">
        <f t="shared" si="49"/>
        <v/>
      </c>
      <c r="I417" s="75"/>
      <c r="J417" t="str">
        <f t="shared" si="50"/>
        <v/>
      </c>
      <c r="K417" s="83" t="s">
        <v>203</v>
      </c>
      <c r="L417" s="3">
        <f t="shared" si="51"/>
        <v>9.7560000000000002</v>
      </c>
      <c r="M417" s="83" t="s">
        <v>3323</v>
      </c>
      <c r="N417" s="3">
        <f t="shared" si="52"/>
        <v>26.759999999999998</v>
      </c>
      <c r="O417" s="88" t="s">
        <v>6239</v>
      </c>
      <c r="P417" s="21">
        <f t="shared" si="53"/>
        <v>2.4334795321637424E-3</v>
      </c>
      <c r="Q417" s="11">
        <f t="shared" si="54"/>
        <v>1.0696613328192274E-3</v>
      </c>
      <c r="R417" s="20">
        <f t="shared" si="55"/>
        <v>8.3433583959899738E-4</v>
      </c>
      <c r="S417" s="75"/>
    </row>
    <row r="418" spans="1:19" x14ac:dyDescent="0.3">
      <c r="A418" s="79">
        <v>584</v>
      </c>
      <c r="B418" s="75"/>
      <c r="C418" s="94" t="str">
        <f t="shared" si="48"/>
        <v/>
      </c>
      <c r="D418" t="str">
        <f t="shared" si="49"/>
        <v/>
      </c>
      <c r="I418" s="75"/>
      <c r="J418" t="str">
        <f t="shared" si="50"/>
        <v/>
      </c>
      <c r="K418" s="83" t="s">
        <v>201</v>
      </c>
      <c r="L418" s="3">
        <f t="shared" si="51"/>
        <v>9.7469999999999999</v>
      </c>
      <c r="M418" s="83" t="s">
        <v>3325</v>
      </c>
      <c r="N418" s="3">
        <f t="shared" si="52"/>
        <v>26.722500000000004</v>
      </c>
      <c r="O418" s="88" t="s">
        <v>6240</v>
      </c>
      <c r="P418" s="21">
        <f t="shared" si="53"/>
        <v>2.4346978557504874E-3</v>
      </c>
      <c r="Q418" s="11">
        <f t="shared" si="54"/>
        <v>1.070196859670544E-3</v>
      </c>
      <c r="R418" s="20">
        <f t="shared" si="55"/>
        <v>8.3475355054302429E-4</v>
      </c>
      <c r="S418" s="75"/>
    </row>
    <row r="419" spans="1:19" x14ac:dyDescent="0.3">
      <c r="A419" s="79">
        <v>583</v>
      </c>
      <c r="B419" s="75"/>
      <c r="C419" s="94" t="str">
        <f t="shared" si="48"/>
        <v/>
      </c>
      <c r="D419" t="str">
        <f t="shared" si="49"/>
        <v/>
      </c>
      <c r="I419" s="75"/>
      <c r="J419" t="str">
        <f t="shared" si="50"/>
        <v/>
      </c>
      <c r="K419" s="83" t="s">
        <v>194</v>
      </c>
      <c r="L419" s="3">
        <f t="shared" si="51"/>
        <v>9.729000000000001</v>
      </c>
      <c r="M419" s="83" t="s">
        <v>3328</v>
      </c>
      <c r="N419" s="3">
        <f t="shared" si="52"/>
        <v>26.677500000000002</v>
      </c>
      <c r="O419" s="88" t="s">
        <v>6241</v>
      </c>
      <c r="P419" s="21">
        <f t="shared" si="53"/>
        <v>2.4359161793372323E-3</v>
      </c>
      <c r="Q419" s="11">
        <f t="shared" si="54"/>
        <v>1.0707323865218603E-3</v>
      </c>
      <c r="R419" s="20">
        <f t="shared" si="55"/>
        <v>8.3517126148705109E-4</v>
      </c>
      <c r="S419" s="75"/>
    </row>
    <row r="420" spans="1:19" x14ac:dyDescent="0.3">
      <c r="A420" s="79">
        <v>582</v>
      </c>
      <c r="B420" s="76" t="s">
        <v>3877</v>
      </c>
      <c r="C420" s="94">
        <f t="shared" si="48"/>
        <v>9.11</v>
      </c>
      <c r="D420">
        <f t="shared" si="49"/>
        <v>7.79</v>
      </c>
      <c r="I420" s="75"/>
      <c r="J420" t="str">
        <f t="shared" si="50"/>
        <v/>
      </c>
      <c r="K420" s="83" t="s">
        <v>192</v>
      </c>
      <c r="L420" s="3">
        <f t="shared" si="51"/>
        <v>9.7200000000000006</v>
      </c>
      <c r="M420" s="83" t="s">
        <v>3330</v>
      </c>
      <c r="N420" s="3">
        <f t="shared" si="52"/>
        <v>26.64</v>
      </c>
      <c r="O420" s="88" t="s">
        <v>6242</v>
      </c>
      <c r="P420" s="21">
        <f t="shared" si="53"/>
        <v>2.4371345029239764E-3</v>
      </c>
      <c r="Q420" s="11">
        <f t="shared" si="54"/>
        <v>1.0712679133731765E-3</v>
      </c>
      <c r="R420" s="20">
        <f t="shared" si="55"/>
        <v>8.3558897243107757E-4</v>
      </c>
      <c r="S420" s="76" t="s">
        <v>3877</v>
      </c>
    </row>
    <row r="421" spans="1:19" x14ac:dyDescent="0.3">
      <c r="A421" s="79">
        <v>581</v>
      </c>
      <c r="B421" s="75"/>
      <c r="C421" s="94" t="str">
        <f t="shared" si="48"/>
        <v/>
      </c>
      <c r="D421" t="str">
        <f t="shared" si="49"/>
        <v/>
      </c>
      <c r="I421" s="75"/>
      <c r="J421" t="str">
        <f t="shared" si="50"/>
        <v/>
      </c>
      <c r="K421" s="83" t="s">
        <v>186</v>
      </c>
      <c r="L421" s="3">
        <f t="shared" si="51"/>
        <v>9.702</v>
      </c>
      <c r="M421" s="83" t="s">
        <v>3332</v>
      </c>
      <c r="N421" s="3">
        <f t="shared" si="52"/>
        <v>26.602499999999999</v>
      </c>
      <c r="O421" s="88" t="s">
        <v>6243</v>
      </c>
      <c r="P421" s="21">
        <f t="shared" si="53"/>
        <v>2.4383528265107209E-3</v>
      </c>
      <c r="Q421" s="11">
        <f t="shared" si="54"/>
        <v>1.0718034402244928E-3</v>
      </c>
      <c r="R421" s="20">
        <f t="shared" si="55"/>
        <v>8.3600668337510437E-4</v>
      </c>
      <c r="S421" s="75"/>
    </row>
    <row r="422" spans="1:19" x14ac:dyDescent="0.3">
      <c r="A422" s="79">
        <v>580</v>
      </c>
      <c r="B422" s="76" t="s">
        <v>5124</v>
      </c>
      <c r="C422" s="94">
        <f t="shared" si="48"/>
        <v>9.1199999999999992</v>
      </c>
      <c r="D422">
        <f t="shared" si="49"/>
        <v>7.8</v>
      </c>
      <c r="I422" s="75"/>
      <c r="J422" t="str">
        <f t="shared" si="50"/>
        <v/>
      </c>
      <c r="K422" s="83" t="s">
        <v>183</v>
      </c>
      <c r="L422" s="3">
        <f t="shared" si="51"/>
        <v>9.6929999999999996</v>
      </c>
      <c r="M422" s="83" t="s">
        <v>3333</v>
      </c>
      <c r="N422" s="3">
        <f t="shared" si="52"/>
        <v>26.565000000000001</v>
      </c>
      <c r="O422" s="88" t="s">
        <v>6244</v>
      </c>
      <c r="P422" s="21">
        <f t="shared" si="53"/>
        <v>2.4395711500974663E-3</v>
      </c>
      <c r="Q422" s="11">
        <f t="shared" si="54"/>
        <v>1.0723389670758093E-3</v>
      </c>
      <c r="R422" s="20">
        <f t="shared" si="55"/>
        <v>8.3642439431913128E-4</v>
      </c>
      <c r="S422" s="76" t="s">
        <v>5124</v>
      </c>
    </row>
    <row r="423" spans="1:19" x14ac:dyDescent="0.3">
      <c r="A423" s="79">
        <v>579</v>
      </c>
      <c r="B423" s="75"/>
      <c r="C423" s="94" t="str">
        <f t="shared" si="48"/>
        <v/>
      </c>
      <c r="D423" t="str">
        <f t="shared" si="49"/>
        <v/>
      </c>
      <c r="I423" s="75"/>
      <c r="J423" t="str">
        <f t="shared" si="50"/>
        <v/>
      </c>
      <c r="K423" s="83" t="s">
        <v>177</v>
      </c>
      <c r="L423" s="3">
        <f t="shared" si="51"/>
        <v>9.6750000000000007</v>
      </c>
      <c r="M423" s="83" t="s">
        <v>3335</v>
      </c>
      <c r="N423" s="3">
        <f t="shared" si="52"/>
        <v>26.52</v>
      </c>
      <c r="O423" s="88" t="s">
        <v>6245</v>
      </c>
      <c r="P423" s="21">
        <f t="shared" si="53"/>
        <v>2.4420077972709549E-3</v>
      </c>
      <c r="Q423" s="11">
        <f t="shared" si="54"/>
        <v>1.0734100207784418E-3</v>
      </c>
      <c r="R423" s="20">
        <f t="shared" si="55"/>
        <v>8.3725981620718455E-4</v>
      </c>
      <c r="S423" s="75"/>
    </row>
    <row r="424" spans="1:19" x14ac:dyDescent="0.3">
      <c r="A424" s="79">
        <v>578</v>
      </c>
      <c r="B424" s="75"/>
      <c r="C424" s="94" t="str">
        <f t="shared" si="48"/>
        <v/>
      </c>
      <c r="D424" t="str">
        <f t="shared" si="49"/>
        <v/>
      </c>
      <c r="I424" s="75"/>
      <c r="J424" t="str">
        <f t="shared" si="50"/>
        <v/>
      </c>
      <c r="K424" s="83" t="s">
        <v>174</v>
      </c>
      <c r="L424" s="3">
        <f t="shared" si="51"/>
        <v>9.6660000000000004</v>
      </c>
      <c r="M424" s="83" t="s">
        <v>3338</v>
      </c>
      <c r="N424" s="3">
        <f t="shared" si="52"/>
        <v>26.482500000000002</v>
      </c>
      <c r="O424" s="88" t="s">
        <v>6246</v>
      </c>
      <c r="P424" s="21">
        <f t="shared" si="53"/>
        <v>2.4432261208576999E-3</v>
      </c>
      <c r="Q424" s="11">
        <f t="shared" si="54"/>
        <v>1.0739455476297581E-3</v>
      </c>
      <c r="R424" s="20">
        <f t="shared" si="55"/>
        <v>8.3767752715121135E-4</v>
      </c>
      <c r="S424" s="75"/>
    </row>
    <row r="425" spans="1:19" x14ac:dyDescent="0.3">
      <c r="A425" s="79">
        <v>577</v>
      </c>
      <c r="B425" s="76" t="s">
        <v>3873</v>
      </c>
      <c r="C425" s="94">
        <f t="shared" si="48"/>
        <v>9.129999999999999</v>
      </c>
      <c r="D425">
        <f t="shared" si="49"/>
        <v>7.81</v>
      </c>
      <c r="I425" s="83" t="s">
        <v>1215</v>
      </c>
      <c r="J425">
        <f t="shared" si="50"/>
        <v>1.0439000000000001</v>
      </c>
      <c r="K425" s="83" t="s">
        <v>170</v>
      </c>
      <c r="L425" s="3">
        <f t="shared" si="51"/>
        <v>9.6479999999999997</v>
      </c>
      <c r="M425" s="83" t="s">
        <v>3340</v>
      </c>
      <c r="N425" s="3">
        <f t="shared" si="52"/>
        <v>26.445</v>
      </c>
      <c r="O425" s="88" t="s">
        <v>6247</v>
      </c>
      <c r="P425" s="21">
        <f t="shared" si="53"/>
        <v>2.4444444444444444E-3</v>
      </c>
      <c r="Q425" s="11">
        <f t="shared" si="54"/>
        <v>1.0744810744810745E-3</v>
      </c>
      <c r="R425" s="20">
        <f t="shared" si="55"/>
        <v>8.3809523809523804E-4</v>
      </c>
      <c r="S425" s="76" t="s">
        <v>3873</v>
      </c>
    </row>
    <row r="426" spans="1:19" x14ac:dyDescent="0.3">
      <c r="A426" s="79">
        <v>576</v>
      </c>
      <c r="B426" s="75"/>
      <c r="C426" s="94" t="str">
        <f t="shared" si="48"/>
        <v/>
      </c>
      <c r="D426" t="str">
        <f t="shared" si="49"/>
        <v/>
      </c>
      <c r="I426" s="75"/>
      <c r="J426" t="str">
        <f t="shared" si="50"/>
        <v/>
      </c>
      <c r="K426" s="83" t="s">
        <v>166</v>
      </c>
      <c r="L426" s="3">
        <f t="shared" si="51"/>
        <v>9.6390000000000011</v>
      </c>
      <c r="M426" s="83" t="s">
        <v>3342</v>
      </c>
      <c r="N426" s="3">
        <f t="shared" si="52"/>
        <v>26.407499999999999</v>
      </c>
      <c r="O426" s="88" t="s">
        <v>6248</v>
      </c>
      <c r="P426" s="21">
        <f t="shared" si="53"/>
        <v>2.4456627680311894E-3</v>
      </c>
      <c r="Q426" s="11">
        <f t="shared" si="54"/>
        <v>1.075016601332391E-3</v>
      </c>
      <c r="R426" s="20">
        <f t="shared" si="55"/>
        <v>8.3851294903926495E-4</v>
      </c>
      <c r="S426" s="75"/>
    </row>
    <row r="427" spans="1:19" x14ac:dyDescent="0.3">
      <c r="A427" s="79">
        <v>575</v>
      </c>
      <c r="B427" s="76" t="s">
        <v>4842</v>
      </c>
      <c r="C427" s="94">
        <f t="shared" si="48"/>
        <v>9.14</v>
      </c>
      <c r="D427">
        <f t="shared" si="49"/>
        <v>7.8199999999999994</v>
      </c>
      <c r="I427" s="75"/>
      <c r="J427" t="str">
        <f t="shared" si="50"/>
        <v/>
      </c>
      <c r="K427" s="83" t="s">
        <v>161</v>
      </c>
      <c r="L427" s="3">
        <f t="shared" si="51"/>
        <v>9.6209999999999987</v>
      </c>
      <c r="M427" s="83" t="s">
        <v>3344</v>
      </c>
      <c r="N427" s="3">
        <f t="shared" si="52"/>
        <v>26.362499999999997</v>
      </c>
      <c r="O427" s="88" t="s">
        <v>6249</v>
      </c>
      <c r="P427" s="21">
        <f t="shared" si="53"/>
        <v>2.4468810916179334E-3</v>
      </c>
      <c r="Q427" s="11">
        <f t="shared" si="54"/>
        <v>1.0755521281837069E-3</v>
      </c>
      <c r="R427" s="20">
        <f t="shared" si="55"/>
        <v>8.3893065998329143E-4</v>
      </c>
      <c r="S427" s="76" t="s">
        <v>4842</v>
      </c>
    </row>
    <row r="428" spans="1:19" x14ac:dyDescent="0.3">
      <c r="A428" s="79">
        <v>574</v>
      </c>
      <c r="B428" s="75"/>
      <c r="C428" s="94" t="str">
        <f t="shared" si="48"/>
        <v/>
      </c>
      <c r="D428" t="str">
        <f t="shared" si="49"/>
        <v/>
      </c>
      <c r="I428" s="75"/>
      <c r="J428" t="str">
        <f t="shared" si="50"/>
        <v/>
      </c>
      <c r="K428" s="83" t="s">
        <v>158</v>
      </c>
      <c r="L428" s="3">
        <f t="shared" si="51"/>
        <v>9.6120000000000001</v>
      </c>
      <c r="M428" s="83" t="s">
        <v>3346</v>
      </c>
      <c r="N428" s="3">
        <f t="shared" si="52"/>
        <v>26.325000000000003</v>
      </c>
      <c r="O428" s="88" t="s">
        <v>6250</v>
      </c>
      <c r="P428" s="21">
        <f t="shared" si="53"/>
        <v>2.4480994152046784E-3</v>
      </c>
      <c r="Q428" s="11">
        <f t="shared" si="54"/>
        <v>1.0760876550350235E-3</v>
      </c>
      <c r="R428" s="20">
        <f t="shared" si="55"/>
        <v>8.3934837092731833E-4</v>
      </c>
      <c r="S428" s="75"/>
    </row>
    <row r="429" spans="1:19" x14ac:dyDescent="0.3">
      <c r="A429" s="79">
        <v>573</v>
      </c>
      <c r="B429" s="76" t="s">
        <v>3870</v>
      </c>
      <c r="C429" s="94">
        <f t="shared" si="48"/>
        <v>9.15</v>
      </c>
      <c r="D429">
        <f t="shared" si="49"/>
        <v>7.83</v>
      </c>
      <c r="I429" s="75"/>
      <c r="J429" t="str">
        <f t="shared" si="50"/>
        <v/>
      </c>
      <c r="K429" s="83" t="s">
        <v>152</v>
      </c>
      <c r="L429" s="3">
        <f t="shared" si="51"/>
        <v>9.5939999999999994</v>
      </c>
      <c r="M429" s="83" t="s">
        <v>3348</v>
      </c>
      <c r="N429" s="3">
        <f t="shared" si="52"/>
        <v>26.287499999999998</v>
      </c>
      <c r="O429" s="88" t="s">
        <v>6251</v>
      </c>
      <c r="P429" s="21">
        <f t="shared" si="53"/>
        <v>2.4493177387914233E-3</v>
      </c>
      <c r="Q429" s="11">
        <f t="shared" si="54"/>
        <v>1.0766231818863401E-3</v>
      </c>
      <c r="R429" s="20">
        <f t="shared" si="55"/>
        <v>8.3976608187134524E-4</v>
      </c>
      <c r="S429" s="76" t="s">
        <v>3870</v>
      </c>
    </row>
    <row r="430" spans="1:19" x14ac:dyDescent="0.3">
      <c r="A430" s="79">
        <v>572</v>
      </c>
      <c r="B430" s="75"/>
      <c r="C430" s="94" t="str">
        <f t="shared" si="48"/>
        <v/>
      </c>
      <c r="D430" t="str">
        <f t="shared" si="49"/>
        <v/>
      </c>
      <c r="I430" s="75"/>
      <c r="J430" t="str">
        <f t="shared" si="50"/>
        <v/>
      </c>
      <c r="K430" s="83" t="s">
        <v>149</v>
      </c>
      <c r="L430" s="3">
        <f t="shared" si="51"/>
        <v>9.5850000000000009</v>
      </c>
      <c r="M430" s="83" t="s">
        <v>3350</v>
      </c>
      <c r="N430" s="3">
        <f t="shared" si="52"/>
        <v>26.25</v>
      </c>
      <c r="O430" s="88" t="s">
        <v>6252</v>
      </c>
      <c r="P430" s="21">
        <f t="shared" si="53"/>
        <v>2.4505360623781679E-3</v>
      </c>
      <c r="Q430" s="11">
        <f t="shared" si="54"/>
        <v>1.0771587087376562E-3</v>
      </c>
      <c r="R430" s="20">
        <f t="shared" si="55"/>
        <v>8.4018379281537183E-4</v>
      </c>
      <c r="S430" s="75"/>
    </row>
    <row r="431" spans="1:19" x14ac:dyDescent="0.3">
      <c r="A431" s="79">
        <v>571</v>
      </c>
      <c r="B431" s="75"/>
      <c r="C431" s="94" t="str">
        <f t="shared" si="48"/>
        <v/>
      </c>
      <c r="D431" t="str">
        <f t="shared" si="49"/>
        <v/>
      </c>
      <c r="I431" s="75"/>
      <c r="J431" t="str">
        <f t="shared" si="50"/>
        <v/>
      </c>
      <c r="K431" s="83" t="s">
        <v>143</v>
      </c>
      <c r="L431" s="3">
        <f t="shared" si="51"/>
        <v>9.5670000000000002</v>
      </c>
      <c r="M431" s="83" t="s">
        <v>3352</v>
      </c>
      <c r="N431" s="3">
        <f t="shared" si="52"/>
        <v>26.204999999999998</v>
      </c>
      <c r="O431" s="88" t="s">
        <v>6253</v>
      </c>
      <c r="P431" s="21">
        <f t="shared" si="53"/>
        <v>2.4517543859649124E-3</v>
      </c>
      <c r="Q431" s="11">
        <f t="shared" si="54"/>
        <v>1.0776942355889725E-3</v>
      </c>
      <c r="R431" s="20">
        <f t="shared" si="55"/>
        <v>8.4060150375939863E-4</v>
      </c>
      <c r="S431" s="75"/>
    </row>
    <row r="432" spans="1:19" x14ac:dyDescent="0.3">
      <c r="A432" s="79">
        <v>570</v>
      </c>
      <c r="B432" s="75"/>
      <c r="C432" s="94" t="str">
        <f t="shared" si="48"/>
        <v/>
      </c>
      <c r="D432" t="str">
        <f t="shared" si="49"/>
        <v/>
      </c>
      <c r="I432" s="75"/>
      <c r="J432" t="str">
        <f t="shared" si="50"/>
        <v/>
      </c>
      <c r="K432" s="83" t="s">
        <v>142</v>
      </c>
      <c r="L432" s="3">
        <f t="shared" si="51"/>
        <v>9.5579999999999998</v>
      </c>
      <c r="M432" s="83" t="s">
        <v>3354</v>
      </c>
      <c r="N432" s="3">
        <f t="shared" si="52"/>
        <v>26.1675</v>
      </c>
      <c r="O432" s="88" t="s">
        <v>6254</v>
      </c>
      <c r="P432" s="21">
        <f t="shared" si="53"/>
        <v>2.4529727095516569E-3</v>
      </c>
      <c r="Q432" s="11">
        <f t="shared" si="54"/>
        <v>1.0782297624402888E-3</v>
      </c>
      <c r="R432" s="20">
        <f t="shared" si="55"/>
        <v>8.4101921470342521E-4</v>
      </c>
      <c r="S432" s="75"/>
    </row>
    <row r="433" spans="1:19" x14ac:dyDescent="0.3">
      <c r="A433" s="79">
        <v>569</v>
      </c>
      <c r="B433" s="76" t="s">
        <v>3866</v>
      </c>
      <c r="C433" s="94">
        <f t="shared" si="48"/>
        <v>9.16</v>
      </c>
      <c r="D433">
        <f t="shared" si="49"/>
        <v>7.84</v>
      </c>
      <c r="I433" s="75"/>
      <c r="J433" t="str">
        <f t="shared" si="50"/>
        <v/>
      </c>
      <c r="K433" s="83" t="s">
        <v>135</v>
      </c>
      <c r="L433" s="3">
        <f t="shared" si="51"/>
        <v>9.5399999999999991</v>
      </c>
      <c r="M433" s="83" t="s">
        <v>3356</v>
      </c>
      <c r="N433" s="3">
        <f t="shared" si="52"/>
        <v>26.130000000000003</v>
      </c>
      <c r="O433" s="88" t="s">
        <v>6255</v>
      </c>
      <c r="P433" s="21">
        <f t="shared" si="53"/>
        <v>2.4554093567251464E-3</v>
      </c>
      <c r="Q433" s="11">
        <f t="shared" si="54"/>
        <v>1.0793008161429215E-3</v>
      </c>
      <c r="R433" s="20">
        <f t="shared" si="55"/>
        <v>8.4185463659147881E-4</v>
      </c>
      <c r="S433" s="76" t="s">
        <v>3866</v>
      </c>
    </row>
    <row r="434" spans="1:19" x14ac:dyDescent="0.3">
      <c r="A434" s="79">
        <v>568</v>
      </c>
      <c r="B434" s="75"/>
      <c r="C434" s="94" t="str">
        <f t="shared" si="48"/>
        <v/>
      </c>
      <c r="D434" t="str">
        <f t="shared" si="49"/>
        <v/>
      </c>
      <c r="I434" s="75"/>
      <c r="J434" t="str">
        <f t="shared" si="50"/>
        <v/>
      </c>
      <c r="K434" s="83" t="s">
        <v>133</v>
      </c>
      <c r="L434" s="3">
        <f t="shared" si="51"/>
        <v>9.5310000000000006</v>
      </c>
      <c r="M434" s="83" t="s">
        <v>3358</v>
      </c>
      <c r="N434" s="3">
        <f t="shared" si="52"/>
        <v>26.092500000000001</v>
      </c>
      <c r="O434" s="88" t="s">
        <v>6256</v>
      </c>
      <c r="P434" s="21">
        <f t="shared" si="53"/>
        <v>2.4566276803118913E-3</v>
      </c>
      <c r="Q434" s="11">
        <f t="shared" si="54"/>
        <v>1.0798363429942381E-3</v>
      </c>
      <c r="R434" s="20">
        <f t="shared" si="55"/>
        <v>8.4227234753550561E-4</v>
      </c>
      <c r="S434" s="75"/>
    </row>
    <row r="435" spans="1:19" x14ac:dyDescent="0.3">
      <c r="A435" s="79">
        <v>567</v>
      </c>
      <c r="B435" s="76" t="s">
        <v>4837</v>
      </c>
      <c r="C435" s="94">
        <f t="shared" si="48"/>
        <v>9.17</v>
      </c>
      <c r="D435">
        <f t="shared" si="49"/>
        <v>7.85</v>
      </c>
      <c r="I435" s="75"/>
      <c r="J435" t="str">
        <f t="shared" si="50"/>
        <v/>
      </c>
      <c r="K435" s="83" t="s">
        <v>127</v>
      </c>
      <c r="L435" s="3">
        <f t="shared" si="51"/>
        <v>9.5129999999999999</v>
      </c>
      <c r="M435" s="83" t="s">
        <v>3360</v>
      </c>
      <c r="N435" s="3">
        <f t="shared" si="52"/>
        <v>26.055</v>
      </c>
      <c r="O435" s="88" t="s">
        <v>6257</v>
      </c>
      <c r="P435" s="21">
        <f t="shared" si="53"/>
        <v>2.4578460038986354E-3</v>
      </c>
      <c r="Q435" s="11">
        <f t="shared" si="54"/>
        <v>1.080371869845554E-3</v>
      </c>
      <c r="R435" s="20">
        <f t="shared" si="55"/>
        <v>8.4269005847953209E-4</v>
      </c>
      <c r="S435" s="76" t="s">
        <v>4837</v>
      </c>
    </row>
    <row r="436" spans="1:19" x14ac:dyDescent="0.3">
      <c r="A436" s="79">
        <v>566</v>
      </c>
      <c r="B436" s="75"/>
      <c r="C436" s="94" t="str">
        <f t="shared" si="48"/>
        <v/>
      </c>
      <c r="D436" t="str">
        <f t="shared" si="49"/>
        <v/>
      </c>
      <c r="I436" s="83" t="s">
        <v>1235</v>
      </c>
      <c r="J436">
        <f t="shared" si="50"/>
        <v>1.0367500000000001</v>
      </c>
      <c r="K436" s="83" t="s">
        <v>122</v>
      </c>
      <c r="L436" s="3">
        <f t="shared" si="51"/>
        <v>9.495000000000001</v>
      </c>
      <c r="M436" s="83" t="s">
        <v>3362</v>
      </c>
      <c r="N436" s="3">
        <f t="shared" si="52"/>
        <v>26.009999999999998</v>
      </c>
      <c r="O436" s="88" t="s">
        <v>6258</v>
      </c>
      <c r="P436" s="21">
        <f t="shared" si="53"/>
        <v>2.4590643274853803E-3</v>
      </c>
      <c r="Q436" s="11">
        <f t="shared" si="54"/>
        <v>1.0809073966968705E-3</v>
      </c>
      <c r="R436" s="20">
        <f t="shared" si="55"/>
        <v>8.43107769423559E-4</v>
      </c>
      <c r="S436" s="75"/>
    </row>
    <row r="437" spans="1:19" x14ac:dyDescent="0.3">
      <c r="A437" s="79">
        <v>565</v>
      </c>
      <c r="B437" s="76" t="s">
        <v>3863</v>
      </c>
      <c r="C437" s="94">
        <f t="shared" si="48"/>
        <v>9.18</v>
      </c>
      <c r="D437">
        <f t="shared" si="49"/>
        <v>7.8599999999999994</v>
      </c>
      <c r="I437" s="75"/>
      <c r="J437" t="str">
        <f t="shared" si="50"/>
        <v/>
      </c>
      <c r="K437" s="83" t="s">
        <v>118</v>
      </c>
      <c r="L437" s="3">
        <f t="shared" si="51"/>
        <v>9.4859999999999989</v>
      </c>
      <c r="M437" s="83" t="s">
        <v>3365</v>
      </c>
      <c r="N437" s="3">
        <f t="shared" si="52"/>
        <v>25.972500000000004</v>
      </c>
      <c r="O437" s="88" t="s">
        <v>6259</v>
      </c>
      <c r="P437" s="21">
        <f t="shared" si="53"/>
        <v>2.4602826510721249E-3</v>
      </c>
      <c r="Q437" s="11">
        <f t="shared" si="54"/>
        <v>1.0814429235481869E-3</v>
      </c>
      <c r="R437" s="20">
        <f t="shared" si="55"/>
        <v>8.4352548036758569E-4</v>
      </c>
      <c r="S437" s="76" t="s">
        <v>3863</v>
      </c>
    </row>
    <row r="438" spans="1:19" x14ac:dyDescent="0.3">
      <c r="A438" s="79">
        <v>564</v>
      </c>
      <c r="B438" s="75"/>
      <c r="C438" s="94" t="str">
        <f t="shared" si="48"/>
        <v/>
      </c>
      <c r="D438" t="str">
        <f t="shared" si="49"/>
        <v/>
      </c>
      <c r="I438" s="75"/>
      <c r="J438" t="str">
        <f t="shared" si="50"/>
        <v/>
      </c>
      <c r="K438" s="83" t="s">
        <v>113</v>
      </c>
      <c r="L438" s="3">
        <f t="shared" si="51"/>
        <v>9.468</v>
      </c>
      <c r="M438" s="83" t="s">
        <v>3368</v>
      </c>
      <c r="N438" s="3">
        <f t="shared" si="52"/>
        <v>25.934999999999999</v>
      </c>
      <c r="O438" s="88" t="s">
        <v>6260</v>
      </c>
      <c r="P438" s="21">
        <f t="shared" si="53"/>
        <v>2.4627192982456139E-3</v>
      </c>
      <c r="Q438" s="11">
        <f t="shared" si="54"/>
        <v>1.0825139772508193E-3</v>
      </c>
      <c r="R438" s="20">
        <f t="shared" si="55"/>
        <v>8.4436090225563907E-4</v>
      </c>
      <c r="S438" s="75"/>
    </row>
    <row r="439" spans="1:19" x14ac:dyDescent="0.3">
      <c r="A439" s="79">
        <v>563</v>
      </c>
      <c r="B439" s="75"/>
      <c r="C439" s="94" t="str">
        <f t="shared" si="48"/>
        <v/>
      </c>
      <c r="D439" t="str">
        <f t="shared" si="49"/>
        <v/>
      </c>
      <c r="I439" s="75"/>
      <c r="J439" t="str">
        <f t="shared" si="50"/>
        <v/>
      </c>
      <c r="K439" s="83" t="s">
        <v>110</v>
      </c>
      <c r="L439" s="3">
        <f t="shared" si="51"/>
        <v>9.4589999999999996</v>
      </c>
      <c r="M439" s="83" t="s">
        <v>3370</v>
      </c>
      <c r="N439" s="3">
        <f t="shared" si="52"/>
        <v>25.897500000000001</v>
      </c>
      <c r="O439" s="88" t="s">
        <v>6261</v>
      </c>
      <c r="P439" s="21">
        <f t="shared" si="53"/>
        <v>2.4639376218323589E-3</v>
      </c>
      <c r="Q439" s="11">
        <f t="shared" si="54"/>
        <v>1.0830495041021359E-3</v>
      </c>
      <c r="R439" s="20">
        <f t="shared" si="55"/>
        <v>8.4477861319966598E-4</v>
      </c>
      <c r="S439" s="75"/>
    </row>
    <row r="440" spans="1:19" x14ac:dyDescent="0.3">
      <c r="A440" s="79">
        <v>562</v>
      </c>
      <c r="B440" s="75"/>
      <c r="C440" s="94" t="str">
        <f t="shared" si="48"/>
        <v/>
      </c>
      <c r="D440" t="str">
        <f t="shared" si="49"/>
        <v/>
      </c>
      <c r="I440" s="75"/>
      <c r="J440" t="str">
        <f t="shared" si="50"/>
        <v/>
      </c>
      <c r="K440" s="83" t="s">
        <v>105</v>
      </c>
      <c r="L440" s="3">
        <f t="shared" si="51"/>
        <v>9.4410000000000007</v>
      </c>
      <c r="M440" s="83" t="s">
        <v>3372</v>
      </c>
      <c r="N440" s="3">
        <f t="shared" si="52"/>
        <v>25.852499999999999</v>
      </c>
      <c r="O440" s="88" t="s">
        <v>6262</v>
      </c>
      <c r="P440" s="21">
        <f t="shared" si="53"/>
        <v>2.4651559454191034E-3</v>
      </c>
      <c r="Q440" s="11">
        <f t="shared" si="54"/>
        <v>1.083585030953452E-3</v>
      </c>
      <c r="R440" s="20">
        <f t="shared" si="55"/>
        <v>8.4519632414369256E-4</v>
      </c>
      <c r="S440" s="75"/>
    </row>
    <row r="441" spans="1:19" x14ac:dyDescent="0.3">
      <c r="A441" s="79">
        <v>561</v>
      </c>
      <c r="B441" s="75"/>
      <c r="C441" s="94" t="str">
        <f t="shared" si="48"/>
        <v/>
      </c>
      <c r="D441" t="str">
        <f t="shared" si="49"/>
        <v/>
      </c>
      <c r="I441" s="75"/>
      <c r="J441" t="str">
        <f t="shared" si="50"/>
        <v/>
      </c>
      <c r="K441" s="83" t="s">
        <v>102</v>
      </c>
      <c r="L441" s="3">
        <f t="shared" si="51"/>
        <v>9.4320000000000004</v>
      </c>
      <c r="M441" s="83" t="s">
        <v>3375</v>
      </c>
      <c r="N441" s="3">
        <f t="shared" si="52"/>
        <v>25.815000000000001</v>
      </c>
      <c r="O441" s="88" t="s">
        <v>6263</v>
      </c>
      <c r="P441" s="21">
        <f t="shared" si="53"/>
        <v>2.4663742690058483E-3</v>
      </c>
      <c r="Q441" s="11">
        <f t="shared" si="54"/>
        <v>1.0841205578047686E-3</v>
      </c>
      <c r="R441" s="20">
        <f t="shared" si="55"/>
        <v>8.4561403508771947E-4</v>
      </c>
      <c r="S441" s="75"/>
    </row>
    <row r="442" spans="1:19" x14ac:dyDescent="0.3">
      <c r="A442" s="79">
        <v>560</v>
      </c>
      <c r="B442" s="76" t="s">
        <v>4838</v>
      </c>
      <c r="C442" s="94">
        <f t="shared" si="48"/>
        <v>9.1999999999999993</v>
      </c>
      <c r="D442">
        <f t="shared" si="49"/>
        <v>7.88</v>
      </c>
      <c r="I442" s="75"/>
      <c r="J442" t="str">
        <f t="shared" si="50"/>
        <v/>
      </c>
      <c r="K442" s="83" t="s">
        <v>96</v>
      </c>
      <c r="L442" s="3">
        <f t="shared" si="51"/>
        <v>9.4140000000000015</v>
      </c>
      <c r="M442" s="83" t="s">
        <v>3378</v>
      </c>
      <c r="N442" s="3">
        <f t="shared" si="52"/>
        <v>25.777499999999996</v>
      </c>
      <c r="O442" s="88" t="s">
        <v>6264</v>
      </c>
      <c r="P442" s="21">
        <f t="shared" si="53"/>
        <v>2.4675925925925924E-3</v>
      </c>
      <c r="Q442" s="11">
        <f t="shared" si="54"/>
        <v>1.0846560846560847E-3</v>
      </c>
      <c r="R442" s="20">
        <f t="shared" si="55"/>
        <v>8.4603174603174595E-4</v>
      </c>
      <c r="S442" s="76" t="s">
        <v>4838</v>
      </c>
    </row>
    <row r="443" spans="1:19" x14ac:dyDescent="0.3">
      <c r="A443" s="79">
        <v>559</v>
      </c>
      <c r="B443" s="75"/>
      <c r="C443" s="94" t="str">
        <f t="shared" si="48"/>
        <v/>
      </c>
      <c r="D443" t="str">
        <f t="shared" si="49"/>
        <v/>
      </c>
      <c r="I443" s="75"/>
      <c r="J443" t="str">
        <f t="shared" si="50"/>
        <v/>
      </c>
      <c r="K443" s="83" t="s">
        <v>94</v>
      </c>
      <c r="L443" s="3">
        <f t="shared" si="51"/>
        <v>9.4049999999999994</v>
      </c>
      <c r="M443" s="83" t="s">
        <v>3380</v>
      </c>
      <c r="N443" s="3">
        <f t="shared" si="52"/>
        <v>25.740000000000002</v>
      </c>
      <c r="O443" s="88" t="s">
        <v>6265</v>
      </c>
      <c r="P443" s="21">
        <f t="shared" si="53"/>
        <v>2.4688109161793374E-3</v>
      </c>
      <c r="Q443" s="11">
        <f t="shared" si="54"/>
        <v>1.085191611507401E-3</v>
      </c>
      <c r="R443" s="20">
        <f t="shared" si="55"/>
        <v>8.4644945697577275E-4</v>
      </c>
      <c r="S443" s="75"/>
    </row>
    <row r="444" spans="1:19" x14ac:dyDescent="0.3">
      <c r="A444" s="79">
        <v>558</v>
      </c>
      <c r="B444" s="75"/>
      <c r="C444" s="94" t="str">
        <f t="shared" si="48"/>
        <v/>
      </c>
      <c r="D444" t="str">
        <f t="shared" si="49"/>
        <v/>
      </c>
      <c r="I444" s="75"/>
      <c r="J444" t="str">
        <f t="shared" si="50"/>
        <v/>
      </c>
      <c r="K444" s="83" t="s">
        <v>87</v>
      </c>
      <c r="L444" s="3">
        <f t="shared" si="51"/>
        <v>9.3870000000000005</v>
      </c>
      <c r="M444" s="83" t="s">
        <v>3382</v>
      </c>
      <c r="N444" s="3">
        <f t="shared" si="52"/>
        <v>25.695</v>
      </c>
      <c r="O444" s="88" t="s">
        <v>6266</v>
      </c>
      <c r="P444" s="21">
        <f t="shared" si="53"/>
        <v>2.4700292397660819E-3</v>
      </c>
      <c r="Q444" s="11">
        <f t="shared" si="54"/>
        <v>1.0857271383587174E-3</v>
      </c>
      <c r="R444" s="20">
        <f t="shared" si="55"/>
        <v>8.4686716791979955E-4</v>
      </c>
      <c r="S444" s="75"/>
    </row>
    <row r="445" spans="1:19" x14ac:dyDescent="0.3">
      <c r="A445" s="79">
        <v>557</v>
      </c>
      <c r="B445" s="76" t="s">
        <v>3855</v>
      </c>
      <c r="C445" s="94">
        <f t="shared" si="48"/>
        <v>9.2200000000000006</v>
      </c>
      <c r="D445">
        <f t="shared" si="49"/>
        <v>7.89</v>
      </c>
      <c r="I445" s="75"/>
      <c r="J445" t="str">
        <f t="shared" si="50"/>
        <v/>
      </c>
      <c r="K445" s="83" t="s">
        <v>84</v>
      </c>
      <c r="L445" s="3">
        <f t="shared" si="51"/>
        <v>9.3780000000000001</v>
      </c>
      <c r="M445" s="83" t="s">
        <v>3384</v>
      </c>
      <c r="N445" s="3">
        <f t="shared" si="52"/>
        <v>25.657499999999999</v>
      </c>
      <c r="O445" s="88" t="s">
        <v>6267</v>
      </c>
      <c r="P445" s="21">
        <f t="shared" si="53"/>
        <v>2.4712475633528264E-3</v>
      </c>
      <c r="Q445" s="11">
        <f t="shared" si="54"/>
        <v>1.0862626652100337E-3</v>
      </c>
      <c r="R445" s="20">
        <f t="shared" si="55"/>
        <v>8.4728487886382624E-4</v>
      </c>
      <c r="S445" s="76" t="s">
        <v>3855</v>
      </c>
    </row>
    <row r="446" spans="1:19" x14ac:dyDescent="0.3">
      <c r="A446" s="79">
        <v>556</v>
      </c>
      <c r="B446" s="75"/>
      <c r="C446" s="94" t="str">
        <f t="shared" si="48"/>
        <v/>
      </c>
      <c r="D446" t="str">
        <f t="shared" si="49"/>
        <v/>
      </c>
      <c r="I446" s="75"/>
      <c r="J446" t="str">
        <f t="shared" si="50"/>
        <v/>
      </c>
      <c r="K446" s="83" t="s">
        <v>79</v>
      </c>
      <c r="L446" s="3">
        <f t="shared" si="51"/>
        <v>9.36</v>
      </c>
      <c r="M446" s="83" t="s">
        <v>3387</v>
      </c>
      <c r="N446" s="3">
        <f t="shared" si="52"/>
        <v>25.619999999999997</v>
      </c>
      <c r="O446" s="88" t="s">
        <v>6268</v>
      </c>
      <c r="P446" s="21">
        <f t="shared" si="53"/>
        <v>2.4724658869395718E-3</v>
      </c>
      <c r="Q446" s="11">
        <f t="shared" si="54"/>
        <v>1.0867981920613503E-3</v>
      </c>
      <c r="R446" s="20">
        <f t="shared" si="55"/>
        <v>8.4770258980785315E-4</v>
      </c>
      <c r="S446" s="75"/>
    </row>
    <row r="447" spans="1:19" x14ac:dyDescent="0.3">
      <c r="A447" s="79">
        <v>555</v>
      </c>
      <c r="B447" s="75"/>
      <c r="C447" s="94" t="str">
        <f t="shared" si="48"/>
        <v/>
      </c>
      <c r="D447" t="str">
        <f t="shared" si="49"/>
        <v/>
      </c>
      <c r="I447" s="83" t="s">
        <v>1253</v>
      </c>
      <c r="J447">
        <f t="shared" si="50"/>
        <v>1.0296000000000001</v>
      </c>
      <c r="K447" s="83" t="s">
        <v>76</v>
      </c>
      <c r="L447" s="3">
        <f t="shared" si="51"/>
        <v>9.3510000000000009</v>
      </c>
      <c r="M447" s="83" t="s">
        <v>3390</v>
      </c>
      <c r="N447" s="3">
        <f t="shared" si="52"/>
        <v>25.5825</v>
      </c>
      <c r="O447" s="88" t="s">
        <v>6269</v>
      </c>
      <c r="P447" s="21">
        <f t="shared" si="53"/>
        <v>2.4736842105263159E-3</v>
      </c>
      <c r="Q447" s="11">
        <f t="shared" si="54"/>
        <v>1.0873337189126664E-3</v>
      </c>
      <c r="R447" s="20">
        <f t="shared" si="55"/>
        <v>8.4812030075187973E-4</v>
      </c>
      <c r="S447" s="75"/>
    </row>
    <row r="448" spans="1:19" x14ac:dyDescent="0.3">
      <c r="A448" s="79">
        <v>554</v>
      </c>
      <c r="B448" s="75"/>
      <c r="C448" s="94" t="str">
        <f t="shared" si="48"/>
        <v/>
      </c>
      <c r="D448" t="str">
        <f t="shared" si="49"/>
        <v/>
      </c>
      <c r="I448" s="75"/>
      <c r="J448" t="str">
        <f t="shared" si="50"/>
        <v/>
      </c>
      <c r="K448" s="83" t="s">
        <v>70</v>
      </c>
      <c r="L448" s="3">
        <f t="shared" si="51"/>
        <v>9.3329999999999984</v>
      </c>
      <c r="M448" s="83" t="s">
        <v>3392</v>
      </c>
      <c r="N448" s="3">
        <f t="shared" si="52"/>
        <v>25.537499999999998</v>
      </c>
      <c r="O448" s="88" t="s">
        <v>6270</v>
      </c>
      <c r="P448" s="21">
        <f t="shared" si="53"/>
        <v>2.4749025341130604E-3</v>
      </c>
      <c r="Q448" s="11">
        <f t="shared" si="54"/>
        <v>1.0878692457639827E-3</v>
      </c>
      <c r="R448" s="20">
        <f t="shared" si="55"/>
        <v>8.4853801169590653E-4</v>
      </c>
      <c r="S448" s="75"/>
    </row>
    <row r="449" spans="1:19" x14ac:dyDescent="0.3">
      <c r="A449" s="79">
        <v>553</v>
      </c>
      <c r="B449" s="76" t="s">
        <v>3852</v>
      </c>
      <c r="C449" s="94">
        <f t="shared" si="48"/>
        <v>9.23</v>
      </c>
      <c r="D449">
        <f t="shared" si="49"/>
        <v>7.8999999999999995</v>
      </c>
      <c r="I449" s="75"/>
      <c r="J449" t="str">
        <f t="shared" si="50"/>
        <v/>
      </c>
      <c r="K449" s="83" t="s">
        <v>68</v>
      </c>
      <c r="L449" s="3">
        <f t="shared" si="51"/>
        <v>9.3239999999999998</v>
      </c>
      <c r="M449" s="83" t="s">
        <v>3394</v>
      </c>
      <c r="N449" s="3">
        <f t="shared" si="52"/>
        <v>25.5</v>
      </c>
      <c r="O449" s="88" t="s">
        <v>6271</v>
      </c>
      <c r="P449" s="21">
        <f t="shared" si="53"/>
        <v>2.4761208576998053E-3</v>
      </c>
      <c r="Q449" s="11">
        <f t="shared" si="54"/>
        <v>1.0884047726152991E-3</v>
      </c>
      <c r="R449" s="20">
        <f t="shared" si="55"/>
        <v>8.4895572263993322E-4</v>
      </c>
      <c r="S449" s="76" t="s">
        <v>3852</v>
      </c>
    </row>
    <row r="450" spans="1:19" x14ac:dyDescent="0.3">
      <c r="A450" s="79">
        <v>552</v>
      </c>
      <c r="B450" s="75"/>
      <c r="C450" s="94" t="str">
        <f t="shared" si="48"/>
        <v/>
      </c>
      <c r="D450" t="str">
        <f t="shared" si="49"/>
        <v/>
      </c>
      <c r="I450" s="75"/>
      <c r="J450" t="str">
        <f t="shared" si="50"/>
        <v/>
      </c>
      <c r="K450" s="83" t="s">
        <v>63</v>
      </c>
      <c r="L450" s="3">
        <f t="shared" si="51"/>
        <v>9.3059999999999992</v>
      </c>
      <c r="M450" s="83" t="s">
        <v>3397</v>
      </c>
      <c r="N450" s="3">
        <f t="shared" si="52"/>
        <v>25.462500000000002</v>
      </c>
      <c r="O450" s="88" t="s">
        <v>6272</v>
      </c>
      <c r="P450" s="21">
        <f t="shared" si="53"/>
        <v>2.4773391812865503E-3</v>
      </c>
      <c r="Q450" s="11">
        <f t="shared" si="54"/>
        <v>1.0889402994666156E-3</v>
      </c>
      <c r="R450" s="20">
        <f t="shared" si="55"/>
        <v>8.4937343358396013E-4</v>
      </c>
      <c r="S450" s="75"/>
    </row>
    <row r="451" spans="1:19" x14ac:dyDescent="0.3">
      <c r="A451" s="79">
        <v>551</v>
      </c>
      <c r="B451" s="76" t="s">
        <v>4833</v>
      </c>
      <c r="C451" s="94">
        <f t="shared" ref="C451:C514" si="56">IF(B451="","",ROUNDUP(B451/0.925,2))</f>
        <v>9.24</v>
      </c>
      <c r="D451">
        <f t="shared" ref="D451:D514" si="57">IF(B451="","",ROUNDUP(B451*0.925,2))</f>
        <v>7.8999999999999995</v>
      </c>
      <c r="I451" s="75"/>
      <c r="J451" t="str">
        <f t="shared" ref="J451:J514" si="58">IF(I451="","",I451-I451*0.285)</f>
        <v/>
      </c>
      <c r="K451" s="83" t="s">
        <v>59</v>
      </c>
      <c r="L451" s="3">
        <f t="shared" ref="L451:L514" si="59">IF(K451="","",K451-K451*0.1)</f>
        <v>9.2970000000000006</v>
      </c>
      <c r="M451" s="83" t="s">
        <v>3400</v>
      </c>
      <c r="N451" s="3">
        <f t="shared" ref="N451:N514" si="60">IF(M451="","",M451-M451*0.25)</f>
        <v>25.424999999999997</v>
      </c>
      <c r="O451" s="88" t="s">
        <v>6273</v>
      </c>
      <c r="P451" s="21">
        <f t="shared" ref="P451:P514" si="61">O451/0.95</f>
        <v>2.4785575048732944E-3</v>
      </c>
      <c r="Q451" s="11">
        <f t="shared" ref="Q451:Q514" si="62">P451/2.275</f>
        <v>1.0894758263179317E-3</v>
      </c>
      <c r="R451" s="20">
        <f t="shared" ref="R451:R514" si="63">(Q451/5)*3.9</f>
        <v>8.4979114452798682E-4</v>
      </c>
      <c r="S451" s="76" t="s">
        <v>4833</v>
      </c>
    </row>
    <row r="452" spans="1:19" x14ac:dyDescent="0.3">
      <c r="A452" s="79">
        <v>550</v>
      </c>
      <c r="B452" s="75"/>
      <c r="C452" s="94" t="str">
        <f t="shared" si="56"/>
        <v/>
      </c>
      <c r="D452" t="str">
        <f t="shared" si="57"/>
        <v/>
      </c>
      <c r="I452" s="75"/>
      <c r="J452" t="str">
        <f t="shared" si="58"/>
        <v/>
      </c>
      <c r="K452" s="83" t="s">
        <v>54</v>
      </c>
      <c r="L452" s="3">
        <f t="shared" si="59"/>
        <v>9.2789999999999999</v>
      </c>
      <c r="M452" s="83" t="s">
        <v>3403</v>
      </c>
      <c r="N452" s="3">
        <f t="shared" si="60"/>
        <v>25.380000000000003</v>
      </c>
      <c r="O452" s="88" t="s">
        <v>6274</v>
      </c>
      <c r="P452" s="21">
        <f t="shared" si="61"/>
        <v>2.4797758284600389E-3</v>
      </c>
      <c r="Q452" s="11">
        <f t="shared" si="62"/>
        <v>1.0900113531692479E-3</v>
      </c>
      <c r="R452" s="20">
        <f t="shared" si="63"/>
        <v>8.502088554720133E-4</v>
      </c>
      <c r="S452" s="75"/>
    </row>
    <row r="453" spans="1:19" x14ac:dyDescent="0.3">
      <c r="A453" s="79">
        <v>549</v>
      </c>
      <c r="B453" s="76" t="s">
        <v>3849</v>
      </c>
      <c r="C453" s="94">
        <f t="shared" si="56"/>
        <v>9.25</v>
      </c>
      <c r="D453">
        <f t="shared" si="57"/>
        <v>7.91</v>
      </c>
      <c r="I453" s="75"/>
      <c r="J453" t="str">
        <f t="shared" si="58"/>
        <v/>
      </c>
      <c r="K453" s="83" t="s">
        <v>51</v>
      </c>
      <c r="L453" s="3">
        <f t="shared" si="59"/>
        <v>9.2700000000000014</v>
      </c>
      <c r="M453" s="83" t="s">
        <v>3405</v>
      </c>
      <c r="N453" s="3">
        <f t="shared" si="60"/>
        <v>25.342500000000001</v>
      </c>
      <c r="O453" s="88" t="s">
        <v>6275</v>
      </c>
      <c r="P453" s="21">
        <f t="shared" si="61"/>
        <v>2.4809941520467838E-3</v>
      </c>
      <c r="Q453" s="11">
        <f t="shared" si="62"/>
        <v>1.0905468800205644E-3</v>
      </c>
      <c r="R453" s="20">
        <f t="shared" si="63"/>
        <v>8.5062656641604021E-4</v>
      </c>
      <c r="S453" s="76" t="s">
        <v>3849</v>
      </c>
    </row>
    <row r="454" spans="1:19" x14ac:dyDescent="0.3">
      <c r="A454" s="79">
        <v>548</v>
      </c>
      <c r="B454" s="75"/>
      <c r="C454" s="94" t="str">
        <f t="shared" si="56"/>
        <v/>
      </c>
      <c r="D454" t="str">
        <f t="shared" si="57"/>
        <v/>
      </c>
      <c r="I454" s="75"/>
      <c r="J454" t="str">
        <f t="shared" si="58"/>
        <v/>
      </c>
      <c r="K454" s="83" t="s">
        <v>45</v>
      </c>
      <c r="L454" s="3">
        <f t="shared" si="59"/>
        <v>9.2519999999999989</v>
      </c>
      <c r="M454" s="83" t="s">
        <v>3408</v>
      </c>
      <c r="N454" s="3">
        <f t="shared" si="60"/>
        <v>25.305</v>
      </c>
      <c r="O454" s="88" t="s">
        <v>6276</v>
      </c>
      <c r="P454" s="21">
        <f t="shared" si="61"/>
        <v>2.4834307992202729E-3</v>
      </c>
      <c r="Q454" s="11">
        <f t="shared" si="62"/>
        <v>1.0916179337231969E-3</v>
      </c>
      <c r="R454" s="20">
        <f t="shared" si="63"/>
        <v>8.5146198830409348E-4</v>
      </c>
      <c r="S454" s="75"/>
    </row>
    <row r="455" spans="1:19" x14ac:dyDescent="0.3">
      <c r="A455" s="79">
        <v>547</v>
      </c>
      <c r="B455" s="75"/>
      <c r="C455" s="94" t="str">
        <f t="shared" si="56"/>
        <v/>
      </c>
      <c r="D455" t="str">
        <f t="shared" si="57"/>
        <v/>
      </c>
      <c r="I455" s="75"/>
      <c r="J455" t="str">
        <f t="shared" si="58"/>
        <v/>
      </c>
      <c r="K455" s="83" t="s">
        <v>43</v>
      </c>
      <c r="L455" s="3">
        <f t="shared" si="59"/>
        <v>9.2430000000000003</v>
      </c>
      <c r="M455" s="83" t="s">
        <v>3411</v>
      </c>
      <c r="N455" s="3">
        <f t="shared" si="60"/>
        <v>25.267499999999998</v>
      </c>
      <c r="O455" s="88" t="s">
        <v>6277</v>
      </c>
      <c r="P455" s="21">
        <f t="shared" si="61"/>
        <v>2.4846491228070174E-3</v>
      </c>
      <c r="Q455" s="11">
        <f t="shared" si="62"/>
        <v>1.0921534605745132E-3</v>
      </c>
      <c r="R455" s="20">
        <f t="shared" si="63"/>
        <v>8.5187969924812028E-4</v>
      </c>
      <c r="S455" s="75"/>
    </row>
    <row r="456" spans="1:19" x14ac:dyDescent="0.3">
      <c r="A456" s="79">
        <v>546</v>
      </c>
      <c r="B456" s="75"/>
      <c r="C456" s="94" t="str">
        <f t="shared" si="56"/>
        <v/>
      </c>
      <c r="D456" t="str">
        <f t="shared" si="57"/>
        <v/>
      </c>
      <c r="I456" s="75"/>
      <c r="J456" t="str">
        <f t="shared" si="58"/>
        <v/>
      </c>
      <c r="K456" s="83" t="s">
        <v>37</v>
      </c>
      <c r="L456" s="3">
        <f t="shared" si="59"/>
        <v>9.2249999999999996</v>
      </c>
      <c r="M456" s="83" t="s">
        <v>3414</v>
      </c>
      <c r="N456" s="3">
        <f t="shared" si="60"/>
        <v>25.222500000000004</v>
      </c>
      <c r="O456" s="88" t="s">
        <v>6278</v>
      </c>
      <c r="P456" s="21">
        <f t="shared" si="61"/>
        <v>2.4858674463937623E-3</v>
      </c>
      <c r="Q456" s="11">
        <f t="shared" si="62"/>
        <v>1.0926889874258295E-3</v>
      </c>
      <c r="R456" s="20">
        <f t="shared" si="63"/>
        <v>8.5229741019214708E-4</v>
      </c>
      <c r="S456" s="75"/>
    </row>
    <row r="457" spans="1:19" x14ac:dyDescent="0.3">
      <c r="A457" s="79">
        <v>545</v>
      </c>
      <c r="B457" s="76" t="s">
        <v>3846</v>
      </c>
      <c r="C457" s="94">
        <f t="shared" si="56"/>
        <v>9.26</v>
      </c>
      <c r="D457">
        <f t="shared" si="57"/>
        <v>7.92</v>
      </c>
      <c r="I457" s="75"/>
      <c r="J457" t="str">
        <f t="shared" si="58"/>
        <v/>
      </c>
      <c r="K457" s="83" t="s">
        <v>32</v>
      </c>
      <c r="L457" s="3">
        <f t="shared" si="59"/>
        <v>9.2070000000000007</v>
      </c>
      <c r="M457" s="83" t="s">
        <v>3416</v>
      </c>
      <c r="N457" s="3">
        <f t="shared" si="60"/>
        <v>25.184999999999999</v>
      </c>
      <c r="O457" s="88" t="s">
        <v>6279</v>
      </c>
      <c r="P457" s="21">
        <f t="shared" si="61"/>
        <v>2.4870857699805073E-3</v>
      </c>
      <c r="Q457" s="11">
        <f t="shared" si="62"/>
        <v>1.0932245142771461E-3</v>
      </c>
      <c r="R457" s="20">
        <f t="shared" si="63"/>
        <v>8.5271512113617388E-4</v>
      </c>
      <c r="S457" s="76" t="s">
        <v>3846</v>
      </c>
    </row>
    <row r="458" spans="1:19" x14ac:dyDescent="0.3">
      <c r="A458" s="79">
        <v>544</v>
      </c>
      <c r="B458" s="75"/>
      <c r="C458" s="94" t="str">
        <f t="shared" si="56"/>
        <v/>
      </c>
      <c r="D458" t="str">
        <f t="shared" si="57"/>
        <v/>
      </c>
      <c r="I458" s="83" t="s">
        <v>1271</v>
      </c>
      <c r="J458">
        <f t="shared" si="58"/>
        <v>1.0224500000000001</v>
      </c>
      <c r="K458" s="83" t="s">
        <v>28</v>
      </c>
      <c r="L458" s="3">
        <f t="shared" si="59"/>
        <v>9.1980000000000004</v>
      </c>
      <c r="M458" s="83" t="s">
        <v>3419</v>
      </c>
      <c r="N458" s="3">
        <f t="shared" si="60"/>
        <v>25.147500000000001</v>
      </c>
      <c r="O458" s="88" t="s">
        <v>6280</v>
      </c>
      <c r="P458" s="21">
        <f t="shared" si="61"/>
        <v>2.4883040935672514E-3</v>
      </c>
      <c r="Q458" s="11">
        <f t="shared" si="62"/>
        <v>1.0937600411284622E-3</v>
      </c>
      <c r="R458" s="20">
        <f t="shared" si="63"/>
        <v>8.5313283208020047E-4</v>
      </c>
      <c r="S458" s="75"/>
    </row>
    <row r="459" spans="1:19" x14ac:dyDescent="0.3">
      <c r="A459" s="79">
        <v>543</v>
      </c>
      <c r="B459" s="76" t="s">
        <v>4834</v>
      </c>
      <c r="C459" s="94">
        <f t="shared" si="56"/>
        <v>9.27</v>
      </c>
      <c r="D459">
        <f t="shared" si="57"/>
        <v>7.93</v>
      </c>
      <c r="I459" s="75"/>
      <c r="J459" t="str">
        <f t="shared" si="58"/>
        <v/>
      </c>
      <c r="K459" s="83" t="s">
        <v>23</v>
      </c>
      <c r="L459" s="3">
        <f t="shared" si="59"/>
        <v>9.18</v>
      </c>
      <c r="M459" s="83" t="s">
        <v>3422</v>
      </c>
      <c r="N459" s="3">
        <f t="shared" si="60"/>
        <v>25.11</v>
      </c>
      <c r="O459" s="88" t="s">
        <v>6281</v>
      </c>
      <c r="P459" s="21">
        <f t="shared" si="61"/>
        <v>2.4895224171539963E-3</v>
      </c>
      <c r="Q459" s="11">
        <f t="shared" si="62"/>
        <v>1.0942955679797786E-3</v>
      </c>
      <c r="R459" s="20">
        <f t="shared" si="63"/>
        <v>8.5355054302422727E-4</v>
      </c>
      <c r="S459" s="76" t="s">
        <v>4834</v>
      </c>
    </row>
    <row r="460" spans="1:19" x14ac:dyDescent="0.3">
      <c r="A460" s="79">
        <v>542</v>
      </c>
      <c r="B460" s="75"/>
      <c r="C460" s="94" t="str">
        <f t="shared" si="56"/>
        <v/>
      </c>
      <c r="D460" t="str">
        <f t="shared" si="57"/>
        <v/>
      </c>
      <c r="I460" s="75"/>
      <c r="J460" t="str">
        <f t="shared" si="58"/>
        <v/>
      </c>
      <c r="K460" s="83" t="s">
        <v>20</v>
      </c>
      <c r="L460" s="3">
        <f t="shared" si="59"/>
        <v>9.1709999999999994</v>
      </c>
      <c r="M460" s="83" t="s">
        <v>3424</v>
      </c>
      <c r="N460" s="3">
        <f t="shared" si="60"/>
        <v>25.065000000000001</v>
      </c>
      <c r="O460" s="88" t="s">
        <v>6282</v>
      </c>
      <c r="P460" s="21">
        <f t="shared" si="61"/>
        <v>2.4907407407407408E-3</v>
      </c>
      <c r="Q460" s="11">
        <f t="shared" si="62"/>
        <v>1.0948310948310949E-3</v>
      </c>
      <c r="R460" s="20">
        <f t="shared" si="63"/>
        <v>8.5396825396825396E-4</v>
      </c>
      <c r="S460" s="75"/>
    </row>
    <row r="461" spans="1:19" x14ac:dyDescent="0.3">
      <c r="A461" s="79">
        <v>541</v>
      </c>
      <c r="B461" s="75"/>
      <c r="C461" s="94" t="str">
        <f t="shared" si="56"/>
        <v/>
      </c>
      <c r="D461" t="str">
        <f t="shared" si="57"/>
        <v/>
      </c>
      <c r="I461" s="75"/>
      <c r="J461" t="str">
        <f t="shared" si="58"/>
        <v/>
      </c>
      <c r="K461" s="83" t="s">
        <v>13</v>
      </c>
      <c r="L461" s="3">
        <f t="shared" si="59"/>
        <v>9.1530000000000005</v>
      </c>
      <c r="M461" s="83" t="s">
        <v>3427</v>
      </c>
      <c r="N461" s="3">
        <f t="shared" si="60"/>
        <v>25.027499999999996</v>
      </c>
      <c r="O461" s="88" t="s">
        <v>6283</v>
      </c>
      <c r="P461" s="21">
        <f t="shared" si="61"/>
        <v>2.4919590643274854E-3</v>
      </c>
      <c r="Q461" s="11">
        <f t="shared" si="62"/>
        <v>1.0953666216824112E-3</v>
      </c>
      <c r="R461" s="20">
        <f t="shared" si="63"/>
        <v>8.5438596491228076E-4</v>
      </c>
      <c r="S461" s="75"/>
    </row>
    <row r="462" spans="1:19" x14ac:dyDescent="0.3">
      <c r="A462" s="79">
        <v>540</v>
      </c>
      <c r="B462" s="76" t="s">
        <v>3842</v>
      </c>
      <c r="C462" s="94">
        <f t="shared" si="56"/>
        <v>9.2799999999999994</v>
      </c>
      <c r="D462">
        <f t="shared" si="57"/>
        <v>7.9399999999999995</v>
      </c>
      <c r="I462" s="75"/>
      <c r="J462" t="str">
        <f t="shared" si="58"/>
        <v/>
      </c>
      <c r="K462" s="83" t="s">
        <v>11</v>
      </c>
      <c r="L462" s="3">
        <f t="shared" si="59"/>
        <v>9.1440000000000001</v>
      </c>
      <c r="M462" s="83" t="s">
        <v>3430</v>
      </c>
      <c r="N462" s="3">
        <f t="shared" si="60"/>
        <v>24.990000000000002</v>
      </c>
      <c r="O462" s="88" t="s">
        <v>6284</v>
      </c>
      <c r="P462" s="21">
        <f t="shared" si="61"/>
        <v>2.4931773879142303E-3</v>
      </c>
      <c r="Q462" s="11">
        <f t="shared" si="62"/>
        <v>1.0959021485337276E-3</v>
      </c>
      <c r="R462" s="20">
        <f t="shared" si="63"/>
        <v>8.5480367585630756E-4</v>
      </c>
      <c r="S462" s="76" t="s">
        <v>3842</v>
      </c>
    </row>
    <row r="463" spans="1:19" x14ac:dyDescent="0.3">
      <c r="A463" s="79">
        <v>539</v>
      </c>
      <c r="B463" s="75"/>
      <c r="C463" s="94" t="str">
        <f t="shared" si="56"/>
        <v/>
      </c>
      <c r="D463" t="str">
        <f t="shared" si="57"/>
        <v/>
      </c>
      <c r="I463" s="75"/>
      <c r="J463" t="str">
        <f t="shared" si="58"/>
        <v/>
      </c>
      <c r="K463" s="83" t="s">
        <v>5</v>
      </c>
      <c r="L463" s="3">
        <f t="shared" si="59"/>
        <v>9.1260000000000012</v>
      </c>
      <c r="M463" s="83" t="s">
        <v>3433</v>
      </c>
      <c r="N463" s="3">
        <f t="shared" si="60"/>
        <v>24.952500000000001</v>
      </c>
      <c r="O463" s="88" t="s">
        <v>6285</v>
      </c>
      <c r="P463" s="21">
        <f t="shared" si="61"/>
        <v>2.4943957115009744E-3</v>
      </c>
      <c r="Q463" s="11">
        <f t="shared" si="62"/>
        <v>1.0964376753850437E-3</v>
      </c>
      <c r="R463" s="20">
        <f t="shared" si="63"/>
        <v>8.5522138680033403E-4</v>
      </c>
      <c r="S463" s="75"/>
    </row>
    <row r="464" spans="1:19" x14ac:dyDescent="0.3">
      <c r="A464" s="79">
        <v>538</v>
      </c>
      <c r="B464" s="75"/>
      <c r="C464" s="94" t="str">
        <f t="shared" si="56"/>
        <v/>
      </c>
      <c r="D464" t="str">
        <f t="shared" si="57"/>
        <v/>
      </c>
      <c r="I464" s="75"/>
      <c r="J464" t="str">
        <f t="shared" si="58"/>
        <v/>
      </c>
      <c r="K464" s="83" t="s">
        <v>3</v>
      </c>
      <c r="L464" s="3">
        <f t="shared" si="59"/>
        <v>9.1170000000000009</v>
      </c>
      <c r="M464" s="83" t="s">
        <v>3436</v>
      </c>
      <c r="N464" s="3">
        <f t="shared" si="60"/>
        <v>24.907499999999999</v>
      </c>
      <c r="O464" s="88" t="s">
        <v>6286</v>
      </c>
      <c r="P464" s="21">
        <f t="shared" si="61"/>
        <v>2.4968323586744643E-3</v>
      </c>
      <c r="Q464" s="11">
        <f t="shared" si="62"/>
        <v>1.0975087290876766E-3</v>
      </c>
      <c r="R464" s="20">
        <f t="shared" si="63"/>
        <v>8.5605680868838774E-4</v>
      </c>
      <c r="S464" s="75"/>
    </row>
    <row r="465" spans="1:19" x14ac:dyDescent="0.3">
      <c r="A465" s="79">
        <v>537</v>
      </c>
      <c r="B465" s="76" t="s">
        <v>3839</v>
      </c>
      <c r="C465" s="94">
        <f t="shared" si="56"/>
        <v>9.2899999999999991</v>
      </c>
      <c r="D465">
        <f t="shared" si="57"/>
        <v>7.95</v>
      </c>
      <c r="I465" s="75"/>
      <c r="J465" t="str">
        <f t="shared" si="58"/>
        <v/>
      </c>
      <c r="K465" s="83" t="s">
        <v>3438</v>
      </c>
      <c r="L465" s="3">
        <f t="shared" si="59"/>
        <v>9.0990000000000002</v>
      </c>
      <c r="M465" s="83" t="s">
        <v>3440</v>
      </c>
      <c r="N465" s="3">
        <f t="shared" si="60"/>
        <v>24.869999999999997</v>
      </c>
      <c r="O465" s="88" t="s">
        <v>6287</v>
      </c>
      <c r="P465" s="21">
        <f t="shared" si="61"/>
        <v>2.4980506822612088E-3</v>
      </c>
      <c r="Q465" s="11">
        <f t="shared" si="62"/>
        <v>1.0980442559389929E-3</v>
      </c>
      <c r="R465" s="20">
        <f t="shared" si="63"/>
        <v>8.5647451963241444E-4</v>
      </c>
      <c r="S465" s="76" t="s">
        <v>3839</v>
      </c>
    </row>
    <row r="466" spans="1:19" x14ac:dyDescent="0.3">
      <c r="A466" s="79">
        <v>536</v>
      </c>
      <c r="B466" s="75"/>
      <c r="C466" s="94" t="str">
        <f t="shared" si="56"/>
        <v/>
      </c>
      <c r="D466" t="str">
        <f t="shared" si="57"/>
        <v/>
      </c>
      <c r="I466" s="75"/>
      <c r="J466" t="str">
        <f t="shared" si="58"/>
        <v/>
      </c>
      <c r="K466" s="83" t="s">
        <v>3442</v>
      </c>
      <c r="L466" s="3">
        <f t="shared" si="59"/>
        <v>9.09</v>
      </c>
      <c r="M466" s="83" t="s">
        <v>3444</v>
      </c>
      <c r="N466" s="3">
        <f t="shared" si="60"/>
        <v>24.8325</v>
      </c>
      <c r="O466" s="88" t="s">
        <v>6288</v>
      </c>
      <c r="P466" s="21">
        <f t="shared" si="61"/>
        <v>2.4992690058479533E-3</v>
      </c>
      <c r="Q466" s="11">
        <f t="shared" si="62"/>
        <v>1.0985797827903093E-3</v>
      </c>
      <c r="R466" s="20">
        <f t="shared" si="63"/>
        <v>8.5689223057644124E-4</v>
      </c>
      <c r="S466" s="75"/>
    </row>
    <row r="467" spans="1:19" x14ac:dyDescent="0.3">
      <c r="A467" s="79">
        <v>535</v>
      </c>
      <c r="B467" s="76" t="s">
        <v>4831</v>
      </c>
      <c r="C467" s="94">
        <f t="shared" si="56"/>
        <v>9.2999999999999989</v>
      </c>
      <c r="D467">
        <f t="shared" si="57"/>
        <v>7.96</v>
      </c>
      <c r="I467" s="75"/>
      <c r="J467" t="str">
        <f t="shared" si="58"/>
        <v/>
      </c>
      <c r="K467" s="83" t="s">
        <v>3446</v>
      </c>
      <c r="L467" s="3">
        <f t="shared" si="59"/>
        <v>9.0719999999999992</v>
      </c>
      <c r="M467" s="83" t="s">
        <v>3448</v>
      </c>
      <c r="N467" s="3">
        <f t="shared" si="60"/>
        <v>24.787499999999998</v>
      </c>
      <c r="O467" s="88" t="s">
        <v>6289</v>
      </c>
      <c r="P467" s="21">
        <f t="shared" si="61"/>
        <v>2.5004873294346979E-3</v>
      </c>
      <c r="Q467" s="11">
        <f t="shared" si="62"/>
        <v>1.0991153096416254E-3</v>
      </c>
      <c r="R467" s="20">
        <f t="shared" si="63"/>
        <v>8.5730994152046782E-4</v>
      </c>
      <c r="S467" s="76" t="s">
        <v>4831</v>
      </c>
    </row>
    <row r="468" spans="1:19" x14ac:dyDescent="0.3">
      <c r="A468" s="79">
        <v>534</v>
      </c>
      <c r="B468" s="75"/>
      <c r="C468" s="94" t="str">
        <f t="shared" si="56"/>
        <v/>
      </c>
      <c r="D468" t="str">
        <f t="shared" si="57"/>
        <v/>
      </c>
      <c r="I468" s="83" t="s">
        <v>1289</v>
      </c>
      <c r="J468">
        <f t="shared" si="58"/>
        <v>1.0152999999999999</v>
      </c>
      <c r="K468" s="83" t="s">
        <v>3450</v>
      </c>
      <c r="L468" s="3">
        <f t="shared" si="59"/>
        <v>9.0630000000000006</v>
      </c>
      <c r="M468" s="83" t="s">
        <v>3452</v>
      </c>
      <c r="N468" s="3">
        <f t="shared" si="60"/>
        <v>24.75</v>
      </c>
      <c r="O468" s="88" t="s">
        <v>6290</v>
      </c>
      <c r="P468" s="21">
        <f t="shared" si="61"/>
        <v>2.5017056530214428E-3</v>
      </c>
      <c r="Q468" s="11">
        <f t="shared" si="62"/>
        <v>1.0996508364929419E-3</v>
      </c>
      <c r="R468" s="20">
        <f t="shared" si="63"/>
        <v>8.5772765246449473E-4</v>
      </c>
      <c r="S468" s="75"/>
    </row>
    <row r="469" spans="1:19" x14ac:dyDescent="0.3">
      <c r="A469" s="79">
        <v>533</v>
      </c>
      <c r="B469" s="76" t="s">
        <v>3836</v>
      </c>
      <c r="C469" s="94">
        <f t="shared" si="56"/>
        <v>9.31</v>
      </c>
      <c r="D469">
        <f t="shared" si="57"/>
        <v>7.97</v>
      </c>
      <c r="I469" s="75"/>
      <c r="J469" t="str">
        <f t="shared" si="58"/>
        <v/>
      </c>
      <c r="K469" s="83" t="s">
        <v>3454</v>
      </c>
      <c r="L469" s="3">
        <f t="shared" si="59"/>
        <v>9.0449999999999999</v>
      </c>
      <c r="M469" s="83" t="s">
        <v>3456</v>
      </c>
      <c r="N469" s="3">
        <f t="shared" si="60"/>
        <v>24.712500000000002</v>
      </c>
      <c r="O469" s="88" t="s">
        <v>6291</v>
      </c>
      <c r="P469" s="21">
        <f t="shared" si="61"/>
        <v>2.5029239766081873E-3</v>
      </c>
      <c r="Q469" s="11">
        <f t="shared" si="62"/>
        <v>1.1001863633442583E-3</v>
      </c>
      <c r="R469" s="20">
        <f t="shared" si="63"/>
        <v>8.5814536340852142E-4</v>
      </c>
      <c r="S469" s="76" t="s">
        <v>3836</v>
      </c>
    </row>
    <row r="470" spans="1:19" x14ac:dyDescent="0.3">
      <c r="A470" s="79">
        <v>532</v>
      </c>
      <c r="B470" s="75"/>
      <c r="C470" s="94" t="str">
        <f t="shared" si="56"/>
        <v/>
      </c>
      <c r="D470" t="str">
        <f t="shared" si="57"/>
        <v/>
      </c>
      <c r="I470" s="75"/>
      <c r="J470" t="str">
        <f t="shared" si="58"/>
        <v/>
      </c>
      <c r="K470" s="83" t="s">
        <v>3458</v>
      </c>
      <c r="L470" s="3">
        <f t="shared" si="59"/>
        <v>9.0359999999999996</v>
      </c>
      <c r="M470" s="83" t="s">
        <v>3460</v>
      </c>
      <c r="N470" s="3">
        <f t="shared" si="60"/>
        <v>24.674999999999997</v>
      </c>
      <c r="O470" s="88" t="s">
        <v>6292</v>
      </c>
      <c r="P470" s="21">
        <f t="shared" si="61"/>
        <v>2.5041423001949314E-3</v>
      </c>
      <c r="Q470" s="11">
        <f t="shared" si="62"/>
        <v>1.1007218901955742E-3</v>
      </c>
      <c r="R470" s="20">
        <f t="shared" si="63"/>
        <v>8.5856307435254789E-4</v>
      </c>
      <c r="S470" s="75"/>
    </row>
    <row r="471" spans="1:19" x14ac:dyDescent="0.3">
      <c r="A471" s="79">
        <v>531</v>
      </c>
      <c r="B471" s="75"/>
      <c r="C471" s="94" t="str">
        <f t="shared" si="56"/>
        <v/>
      </c>
      <c r="D471" t="str">
        <f t="shared" si="57"/>
        <v/>
      </c>
      <c r="I471" s="75"/>
      <c r="J471" t="str">
        <f t="shared" si="58"/>
        <v/>
      </c>
      <c r="K471" s="83" t="s">
        <v>3462</v>
      </c>
      <c r="L471" s="3">
        <f t="shared" si="59"/>
        <v>9.0179999999999989</v>
      </c>
      <c r="M471" s="83" t="s">
        <v>3464</v>
      </c>
      <c r="N471" s="3">
        <f t="shared" si="60"/>
        <v>24.630000000000003</v>
      </c>
      <c r="O471" s="88" t="s">
        <v>6293</v>
      </c>
      <c r="P471" s="21">
        <f t="shared" si="61"/>
        <v>2.5053606237816764E-3</v>
      </c>
      <c r="Q471" s="11">
        <f t="shared" si="62"/>
        <v>1.1012574170468907E-3</v>
      </c>
      <c r="R471" s="20">
        <f t="shared" si="63"/>
        <v>8.589807852965748E-4</v>
      </c>
      <c r="S471" s="75"/>
    </row>
    <row r="472" spans="1:19" x14ac:dyDescent="0.3">
      <c r="A472" s="79">
        <v>530</v>
      </c>
      <c r="B472" s="75"/>
      <c r="C472" s="94" t="str">
        <f t="shared" si="56"/>
        <v/>
      </c>
      <c r="D472" t="str">
        <f t="shared" si="57"/>
        <v/>
      </c>
      <c r="I472" s="75"/>
      <c r="J472" t="str">
        <f t="shared" si="58"/>
        <v/>
      </c>
      <c r="K472" s="83" t="s">
        <v>3466</v>
      </c>
      <c r="L472" s="3">
        <f t="shared" si="59"/>
        <v>9.0090000000000003</v>
      </c>
      <c r="M472" s="83" t="s">
        <v>3468</v>
      </c>
      <c r="N472" s="3">
        <f t="shared" si="60"/>
        <v>24.592500000000001</v>
      </c>
      <c r="O472" s="88" t="s">
        <v>6294</v>
      </c>
      <c r="P472" s="21">
        <f t="shared" si="61"/>
        <v>2.5065789473684213E-3</v>
      </c>
      <c r="Q472" s="11">
        <f t="shared" si="62"/>
        <v>1.1017929438982073E-3</v>
      </c>
      <c r="R472" s="20">
        <f t="shared" si="63"/>
        <v>8.593984962406016E-4</v>
      </c>
      <c r="S472" s="75"/>
    </row>
    <row r="473" spans="1:19" x14ac:dyDescent="0.3">
      <c r="A473" s="79">
        <v>529</v>
      </c>
      <c r="B473" s="76" t="s">
        <v>3832</v>
      </c>
      <c r="C473" s="94">
        <f t="shared" si="56"/>
        <v>9.32</v>
      </c>
      <c r="D473">
        <f t="shared" si="57"/>
        <v>7.9799999999999995</v>
      </c>
      <c r="I473" s="75"/>
      <c r="J473" t="str">
        <f t="shared" si="58"/>
        <v/>
      </c>
      <c r="K473" s="83" t="s">
        <v>3470</v>
      </c>
      <c r="L473" s="3">
        <f t="shared" si="59"/>
        <v>8.9909999999999997</v>
      </c>
      <c r="M473" s="83" t="s">
        <v>3472</v>
      </c>
      <c r="N473" s="3">
        <f t="shared" si="60"/>
        <v>24.555</v>
      </c>
      <c r="O473" s="88" t="s">
        <v>6295</v>
      </c>
      <c r="P473" s="21">
        <f t="shared" si="61"/>
        <v>2.5077972709551658E-3</v>
      </c>
      <c r="Q473" s="11">
        <f t="shared" si="62"/>
        <v>1.1023284707495234E-3</v>
      </c>
      <c r="R473" s="20">
        <f t="shared" si="63"/>
        <v>8.598162071846283E-4</v>
      </c>
      <c r="S473" s="76" t="s">
        <v>3832</v>
      </c>
    </row>
    <row r="474" spans="1:19" x14ac:dyDescent="0.3">
      <c r="A474" s="79">
        <v>528</v>
      </c>
      <c r="B474" s="75"/>
      <c r="C474" s="94" t="str">
        <f t="shared" si="56"/>
        <v/>
      </c>
      <c r="D474" t="str">
        <f t="shared" si="57"/>
        <v/>
      </c>
      <c r="I474" s="75"/>
      <c r="J474" t="str">
        <f t="shared" si="58"/>
        <v/>
      </c>
      <c r="K474" s="83" t="s">
        <v>3474</v>
      </c>
      <c r="L474" s="3">
        <f t="shared" si="59"/>
        <v>8.9820000000000011</v>
      </c>
      <c r="M474" s="83" t="s">
        <v>3476</v>
      </c>
      <c r="N474" s="3">
        <f t="shared" si="60"/>
        <v>24.517499999999998</v>
      </c>
      <c r="O474" s="88" t="s">
        <v>6296</v>
      </c>
      <c r="P474" s="21">
        <f t="shared" si="61"/>
        <v>2.5102339181286553E-3</v>
      </c>
      <c r="Q474" s="11">
        <f t="shared" si="62"/>
        <v>1.1033995244521563E-3</v>
      </c>
      <c r="R474" s="20">
        <f t="shared" si="63"/>
        <v>8.606516290726819E-4</v>
      </c>
      <c r="S474" s="75"/>
    </row>
    <row r="475" spans="1:19" x14ac:dyDescent="0.3">
      <c r="A475" s="79">
        <v>527</v>
      </c>
      <c r="B475" s="76" t="s">
        <v>5125</v>
      </c>
      <c r="C475" s="94">
        <f t="shared" si="56"/>
        <v>9.33</v>
      </c>
      <c r="D475">
        <f t="shared" si="57"/>
        <v>7.99</v>
      </c>
      <c r="I475" s="75"/>
      <c r="J475" t="str">
        <f t="shared" si="58"/>
        <v/>
      </c>
      <c r="K475" s="83" t="s">
        <v>3478</v>
      </c>
      <c r="L475" s="3">
        <f t="shared" si="59"/>
        <v>8.9640000000000004</v>
      </c>
      <c r="M475" s="83" t="s">
        <v>3480</v>
      </c>
      <c r="N475" s="3">
        <f t="shared" si="60"/>
        <v>24.472500000000004</v>
      </c>
      <c r="O475" s="88" t="s">
        <v>6297</v>
      </c>
      <c r="P475" s="21">
        <f t="shared" si="61"/>
        <v>2.5114522417153998E-3</v>
      </c>
      <c r="Q475" s="11">
        <f t="shared" si="62"/>
        <v>1.1039350513034724E-3</v>
      </c>
      <c r="R475" s="20">
        <f t="shared" si="63"/>
        <v>8.6106934001670848E-4</v>
      </c>
      <c r="S475" s="76" t="s">
        <v>5125</v>
      </c>
    </row>
    <row r="476" spans="1:19" x14ac:dyDescent="0.3">
      <c r="A476" s="79">
        <v>526</v>
      </c>
      <c r="B476" s="75"/>
      <c r="C476" s="94" t="str">
        <f t="shared" si="56"/>
        <v/>
      </c>
      <c r="D476" t="str">
        <f t="shared" si="57"/>
        <v/>
      </c>
      <c r="I476" s="75"/>
      <c r="J476" t="str">
        <f t="shared" si="58"/>
        <v/>
      </c>
      <c r="K476" s="83" t="s">
        <v>3482</v>
      </c>
      <c r="L476" s="3">
        <f t="shared" si="59"/>
        <v>8.9459999999999997</v>
      </c>
      <c r="M476" s="83" t="s">
        <v>3484</v>
      </c>
      <c r="N476" s="3">
        <f t="shared" si="60"/>
        <v>24.434999999999999</v>
      </c>
      <c r="O476" s="88" t="s">
        <v>6298</v>
      </c>
      <c r="P476" s="21">
        <f t="shared" si="61"/>
        <v>2.5126705653021443E-3</v>
      </c>
      <c r="Q476" s="11">
        <f t="shared" si="62"/>
        <v>1.1044705781547888E-3</v>
      </c>
      <c r="R476" s="20">
        <f t="shared" si="63"/>
        <v>8.6148705096073528E-4</v>
      </c>
      <c r="S476" s="75"/>
    </row>
    <row r="477" spans="1:19" x14ac:dyDescent="0.3">
      <c r="A477" s="79">
        <v>525</v>
      </c>
      <c r="B477" s="76" t="s">
        <v>3829</v>
      </c>
      <c r="C477" s="94">
        <f t="shared" si="56"/>
        <v>9.35</v>
      </c>
      <c r="D477">
        <f t="shared" si="57"/>
        <v>8</v>
      </c>
      <c r="I477" s="75"/>
      <c r="J477" t="str">
        <f t="shared" si="58"/>
        <v/>
      </c>
      <c r="K477" s="83" t="s">
        <v>3486</v>
      </c>
      <c r="L477" s="3">
        <f t="shared" si="59"/>
        <v>8.9369999999999994</v>
      </c>
      <c r="M477" s="83" t="s">
        <v>3488</v>
      </c>
      <c r="N477" s="3">
        <f t="shared" si="60"/>
        <v>24.397500000000001</v>
      </c>
      <c r="O477" s="88" t="s">
        <v>6299</v>
      </c>
      <c r="P477" s="21">
        <f t="shared" si="61"/>
        <v>2.5138888888888893E-3</v>
      </c>
      <c r="Q477" s="11">
        <f t="shared" si="62"/>
        <v>1.1050061050061053E-3</v>
      </c>
      <c r="R477" s="20">
        <f t="shared" si="63"/>
        <v>8.6190476190476208E-4</v>
      </c>
      <c r="S477" s="76" t="s">
        <v>3829</v>
      </c>
    </row>
    <row r="478" spans="1:19" x14ac:dyDescent="0.3">
      <c r="A478" s="79">
        <v>524</v>
      </c>
      <c r="B478" s="75"/>
      <c r="C478" s="94" t="str">
        <f t="shared" si="56"/>
        <v/>
      </c>
      <c r="D478" t="str">
        <f t="shared" si="57"/>
        <v/>
      </c>
      <c r="I478" s="75"/>
      <c r="J478" t="str">
        <f t="shared" si="58"/>
        <v/>
      </c>
      <c r="K478" s="83" t="s">
        <v>3489</v>
      </c>
      <c r="L478" s="3">
        <f t="shared" si="59"/>
        <v>8.9190000000000005</v>
      </c>
      <c r="M478" s="83" t="s">
        <v>3491</v>
      </c>
      <c r="N478" s="3">
        <f t="shared" si="60"/>
        <v>24.36</v>
      </c>
      <c r="O478" s="88" t="s">
        <v>6300</v>
      </c>
      <c r="P478" s="21">
        <f t="shared" si="61"/>
        <v>2.5151072124756334E-3</v>
      </c>
      <c r="Q478" s="11">
        <f t="shared" si="62"/>
        <v>1.1055416318574212E-3</v>
      </c>
      <c r="R478" s="20">
        <f t="shared" si="63"/>
        <v>8.6232247284878855E-4</v>
      </c>
      <c r="S478" s="75"/>
    </row>
    <row r="479" spans="1:19" x14ac:dyDescent="0.3">
      <c r="A479" s="79">
        <v>523</v>
      </c>
      <c r="B479" s="75"/>
      <c r="C479" s="94" t="str">
        <f t="shared" si="56"/>
        <v/>
      </c>
      <c r="D479" t="str">
        <f t="shared" si="57"/>
        <v/>
      </c>
      <c r="I479" s="83" t="s">
        <v>1306</v>
      </c>
      <c r="J479">
        <f t="shared" si="58"/>
        <v>1.0081500000000001</v>
      </c>
      <c r="K479" s="83" t="s">
        <v>3493</v>
      </c>
      <c r="L479" s="3">
        <f t="shared" si="59"/>
        <v>8.91</v>
      </c>
      <c r="M479" s="83" t="s">
        <v>3495</v>
      </c>
      <c r="N479" s="3">
        <f t="shared" si="60"/>
        <v>24.315000000000001</v>
      </c>
      <c r="O479" s="88" t="s">
        <v>6301</v>
      </c>
      <c r="P479" s="21">
        <f t="shared" si="61"/>
        <v>2.5163255360623783E-3</v>
      </c>
      <c r="Q479" s="11">
        <f t="shared" si="62"/>
        <v>1.1060771587087378E-3</v>
      </c>
      <c r="R479" s="20">
        <f t="shared" si="63"/>
        <v>8.6274018379281546E-4</v>
      </c>
      <c r="S479" s="75"/>
    </row>
    <row r="480" spans="1:19" x14ac:dyDescent="0.3">
      <c r="A480" s="79">
        <v>522</v>
      </c>
      <c r="B480" s="75"/>
      <c r="C480" s="94" t="str">
        <f t="shared" si="56"/>
        <v/>
      </c>
      <c r="D480" t="str">
        <f t="shared" si="57"/>
        <v/>
      </c>
      <c r="I480" s="75"/>
      <c r="J480" t="str">
        <f t="shared" si="58"/>
        <v/>
      </c>
      <c r="K480" s="83" t="s">
        <v>3497</v>
      </c>
      <c r="L480" s="3">
        <f t="shared" si="59"/>
        <v>8.8920000000000012</v>
      </c>
      <c r="M480" s="83" t="s">
        <v>3499</v>
      </c>
      <c r="N480" s="3">
        <f t="shared" si="60"/>
        <v>24.277499999999996</v>
      </c>
      <c r="O480" s="88" t="s">
        <v>6302</v>
      </c>
      <c r="P480" s="21">
        <f t="shared" si="61"/>
        <v>2.5175438596491228E-3</v>
      </c>
      <c r="Q480" s="11">
        <f t="shared" si="62"/>
        <v>1.1066126855600541E-3</v>
      </c>
      <c r="R480" s="20">
        <f t="shared" si="63"/>
        <v>8.6315789473684216E-4</v>
      </c>
      <c r="S480" s="75"/>
    </row>
    <row r="481" spans="1:19" x14ac:dyDescent="0.3">
      <c r="A481" s="79">
        <v>521</v>
      </c>
      <c r="B481" s="75"/>
      <c r="C481" s="94" t="str">
        <f t="shared" si="56"/>
        <v/>
      </c>
      <c r="D481" t="str">
        <f t="shared" si="57"/>
        <v/>
      </c>
      <c r="I481" s="75"/>
      <c r="J481" t="str">
        <f t="shared" si="58"/>
        <v/>
      </c>
      <c r="K481" s="83" t="s">
        <v>3501</v>
      </c>
      <c r="L481" s="3">
        <f t="shared" si="59"/>
        <v>8.8829999999999991</v>
      </c>
      <c r="M481" s="83" t="s">
        <v>3503</v>
      </c>
      <c r="N481" s="3">
        <f t="shared" si="60"/>
        <v>24.240000000000002</v>
      </c>
      <c r="O481" s="88" t="s">
        <v>6303</v>
      </c>
      <c r="P481" s="21">
        <f t="shared" si="61"/>
        <v>2.5187621832358678E-3</v>
      </c>
      <c r="Q481" s="11">
        <f t="shared" si="62"/>
        <v>1.1071482124113705E-3</v>
      </c>
      <c r="R481" s="20">
        <f t="shared" si="63"/>
        <v>8.6357560568086896E-4</v>
      </c>
      <c r="S481" s="75"/>
    </row>
    <row r="482" spans="1:19" x14ac:dyDescent="0.3">
      <c r="A482" s="79">
        <v>520</v>
      </c>
      <c r="B482" s="76" t="s">
        <v>3826</v>
      </c>
      <c r="C482" s="94">
        <f t="shared" si="56"/>
        <v>9.3699999999999992</v>
      </c>
      <c r="D482">
        <f t="shared" si="57"/>
        <v>8.02</v>
      </c>
      <c r="I482" s="75"/>
      <c r="J482" t="str">
        <f t="shared" si="58"/>
        <v/>
      </c>
      <c r="K482" s="83" t="s">
        <v>3505</v>
      </c>
      <c r="L482" s="3">
        <f t="shared" si="59"/>
        <v>8.8650000000000002</v>
      </c>
      <c r="M482" s="83" t="s">
        <v>3507</v>
      </c>
      <c r="N482" s="3">
        <f t="shared" si="60"/>
        <v>24.202500000000001</v>
      </c>
      <c r="O482" s="88" t="s">
        <v>6304</v>
      </c>
      <c r="P482" s="21">
        <f t="shared" si="61"/>
        <v>2.5199805068226123E-3</v>
      </c>
      <c r="Q482" s="11">
        <f t="shared" si="62"/>
        <v>1.1076837392626868E-3</v>
      </c>
      <c r="R482" s="20">
        <f t="shared" si="63"/>
        <v>8.6399331662489576E-4</v>
      </c>
      <c r="S482" s="76" t="s">
        <v>3826</v>
      </c>
    </row>
    <row r="483" spans="1:19" x14ac:dyDescent="0.3">
      <c r="A483" s="79">
        <v>519</v>
      </c>
      <c r="B483" s="75"/>
      <c r="C483" s="94" t="str">
        <f t="shared" si="56"/>
        <v/>
      </c>
      <c r="D483" t="str">
        <f t="shared" si="57"/>
        <v/>
      </c>
      <c r="I483" s="75"/>
      <c r="J483" t="str">
        <f t="shared" si="58"/>
        <v/>
      </c>
      <c r="K483" s="83" t="s">
        <v>3509</v>
      </c>
      <c r="L483" s="3">
        <f t="shared" si="59"/>
        <v>8.8559999999999999</v>
      </c>
      <c r="M483" s="83" t="s">
        <v>3511</v>
      </c>
      <c r="N483" s="3">
        <f t="shared" si="60"/>
        <v>24.157499999999999</v>
      </c>
      <c r="O483" s="88" t="s">
        <v>6305</v>
      </c>
      <c r="P483" s="21">
        <f t="shared" si="61"/>
        <v>2.5211988304093568E-3</v>
      </c>
      <c r="Q483" s="11">
        <f t="shared" si="62"/>
        <v>1.1082192661140031E-3</v>
      </c>
      <c r="R483" s="20">
        <f t="shared" si="63"/>
        <v>8.6441102756892234E-4</v>
      </c>
      <c r="S483" s="75"/>
    </row>
    <row r="484" spans="1:19" x14ac:dyDescent="0.3">
      <c r="A484" s="79">
        <v>518</v>
      </c>
      <c r="B484" s="75"/>
      <c r="C484" s="94" t="str">
        <f t="shared" si="56"/>
        <v/>
      </c>
      <c r="D484" t="str">
        <f t="shared" si="57"/>
        <v/>
      </c>
      <c r="I484" s="75"/>
      <c r="J484" t="str">
        <f t="shared" si="58"/>
        <v/>
      </c>
      <c r="K484" s="83" t="s">
        <v>3513</v>
      </c>
      <c r="L484" s="3">
        <f t="shared" si="59"/>
        <v>8.838000000000001</v>
      </c>
      <c r="M484" s="83" t="s">
        <v>3515</v>
      </c>
      <c r="N484" s="3">
        <f t="shared" si="60"/>
        <v>24.119999999999997</v>
      </c>
      <c r="O484" s="88" t="s">
        <v>6306</v>
      </c>
      <c r="P484" s="21">
        <f t="shared" si="61"/>
        <v>2.5224171539961013E-3</v>
      </c>
      <c r="Q484" s="11">
        <f t="shared" si="62"/>
        <v>1.1087547929653193E-3</v>
      </c>
      <c r="R484" s="20">
        <f t="shared" si="63"/>
        <v>8.6482873851294903E-4</v>
      </c>
      <c r="S484" s="75"/>
    </row>
    <row r="485" spans="1:19" x14ac:dyDescent="0.3">
      <c r="A485" s="79">
        <v>517</v>
      </c>
      <c r="B485" s="76" t="s">
        <v>3821</v>
      </c>
      <c r="C485" s="94">
        <f t="shared" si="56"/>
        <v>9.379999999999999</v>
      </c>
      <c r="D485">
        <f t="shared" si="57"/>
        <v>8.02</v>
      </c>
      <c r="I485" s="75"/>
      <c r="J485" t="str">
        <f t="shared" si="58"/>
        <v/>
      </c>
      <c r="K485" s="83" t="s">
        <v>3517</v>
      </c>
      <c r="L485" s="3">
        <f t="shared" si="59"/>
        <v>8.8290000000000006</v>
      </c>
      <c r="M485" s="83" t="s">
        <v>3519</v>
      </c>
      <c r="N485" s="3">
        <f t="shared" si="60"/>
        <v>24.0825</v>
      </c>
      <c r="O485" s="88" t="s">
        <v>6307</v>
      </c>
      <c r="P485" s="21">
        <f t="shared" si="61"/>
        <v>2.5236354775828463E-3</v>
      </c>
      <c r="Q485" s="11">
        <f t="shared" si="62"/>
        <v>1.1092903198166358E-3</v>
      </c>
      <c r="R485" s="20">
        <f t="shared" si="63"/>
        <v>8.6524644945697594E-4</v>
      </c>
      <c r="S485" s="76" t="s">
        <v>3821</v>
      </c>
    </row>
    <row r="486" spans="1:19" x14ac:dyDescent="0.3">
      <c r="A486" s="79">
        <v>516</v>
      </c>
      <c r="B486" s="75"/>
      <c r="C486" s="94" t="str">
        <f t="shared" si="56"/>
        <v/>
      </c>
      <c r="D486" t="str">
        <f t="shared" si="57"/>
        <v/>
      </c>
      <c r="I486" s="75"/>
      <c r="J486" t="str">
        <f t="shared" si="58"/>
        <v/>
      </c>
      <c r="K486" s="83" t="s">
        <v>3521</v>
      </c>
      <c r="L486" s="3">
        <f t="shared" si="59"/>
        <v>8.8109999999999999</v>
      </c>
      <c r="M486" s="83" t="s">
        <v>3523</v>
      </c>
      <c r="N486" s="3">
        <f t="shared" si="60"/>
        <v>24.045000000000002</v>
      </c>
      <c r="O486" s="88" t="s">
        <v>6308</v>
      </c>
      <c r="P486" s="21">
        <f t="shared" si="61"/>
        <v>2.5248538011695904E-3</v>
      </c>
      <c r="Q486" s="11">
        <f t="shared" si="62"/>
        <v>1.1098258466679519E-3</v>
      </c>
      <c r="R486" s="20">
        <f t="shared" si="63"/>
        <v>8.6566416040100252E-4</v>
      </c>
      <c r="S486" s="75"/>
    </row>
    <row r="487" spans="1:19" x14ac:dyDescent="0.3">
      <c r="A487" s="79">
        <v>515</v>
      </c>
      <c r="B487" s="75"/>
      <c r="C487" s="94" t="str">
        <f t="shared" si="56"/>
        <v/>
      </c>
      <c r="D487" t="str">
        <f t="shared" si="57"/>
        <v/>
      </c>
      <c r="I487" s="75"/>
      <c r="J487" t="str">
        <f t="shared" si="58"/>
        <v/>
      </c>
      <c r="K487" s="83" t="s">
        <v>3525</v>
      </c>
      <c r="L487" s="3">
        <f t="shared" si="59"/>
        <v>8.8019999999999996</v>
      </c>
      <c r="M487" s="83" t="s">
        <v>3527</v>
      </c>
      <c r="N487" s="3">
        <f t="shared" si="60"/>
        <v>24</v>
      </c>
      <c r="O487" s="88" t="s">
        <v>6309</v>
      </c>
      <c r="P487" s="21">
        <f t="shared" si="61"/>
        <v>2.5260721247563353E-3</v>
      </c>
      <c r="Q487" s="11">
        <f t="shared" si="62"/>
        <v>1.1103613735192683E-3</v>
      </c>
      <c r="R487" s="20">
        <f t="shared" si="63"/>
        <v>8.6608187134502921E-4</v>
      </c>
      <c r="S487" s="75"/>
    </row>
    <row r="488" spans="1:19" x14ac:dyDescent="0.3">
      <c r="A488" s="79">
        <v>514</v>
      </c>
      <c r="B488" s="75"/>
      <c r="C488" s="94" t="str">
        <f t="shared" si="56"/>
        <v/>
      </c>
      <c r="D488" t="str">
        <f t="shared" si="57"/>
        <v/>
      </c>
      <c r="I488" s="75"/>
      <c r="J488" t="str">
        <f t="shared" si="58"/>
        <v/>
      </c>
      <c r="K488" s="83" t="s">
        <v>3529</v>
      </c>
      <c r="L488" s="3">
        <f t="shared" si="59"/>
        <v>8.7839999999999989</v>
      </c>
      <c r="M488" s="83" t="s">
        <v>3531</v>
      </c>
      <c r="N488" s="3">
        <f t="shared" si="60"/>
        <v>23.962499999999999</v>
      </c>
      <c r="O488" s="88" t="s">
        <v>6310</v>
      </c>
      <c r="P488" s="21">
        <f t="shared" si="61"/>
        <v>2.5285087719298248E-3</v>
      </c>
      <c r="Q488" s="11">
        <f t="shared" si="62"/>
        <v>1.111432427221901E-3</v>
      </c>
      <c r="R488" s="20">
        <f t="shared" si="63"/>
        <v>8.6691729323308282E-4</v>
      </c>
      <c r="S488" s="75"/>
    </row>
    <row r="489" spans="1:19" x14ac:dyDescent="0.3">
      <c r="A489" s="79">
        <v>513</v>
      </c>
      <c r="B489" s="76" t="s">
        <v>4829</v>
      </c>
      <c r="C489" s="94">
        <f t="shared" si="56"/>
        <v>9.39</v>
      </c>
      <c r="D489">
        <f t="shared" si="57"/>
        <v>8.0299999999999994</v>
      </c>
      <c r="I489" s="75"/>
      <c r="J489" t="str">
        <f t="shared" si="58"/>
        <v/>
      </c>
      <c r="K489" s="83" t="s">
        <v>3533</v>
      </c>
      <c r="L489" s="3">
        <f t="shared" si="59"/>
        <v>8.7750000000000004</v>
      </c>
      <c r="M489" s="83" t="s">
        <v>3535</v>
      </c>
      <c r="N489" s="3">
        <f t="shared" si="60"/>
        <v>23.924999999999997</v>
      </c>
      <c r="O489" s="88" t="s">
        <v>6311</v>
      </c>
      <c r="P489" s="21">
        <f t="shared" si="61"/>
        <v>2.5297270955165693E-3</v>
      </c>
      <c r="Q489" s="11">
        <f t="shared" si="62"/>
        <v>1.1119679540732173E-3</v>
      </c>
      <c r="R489" s="20">
        <f t="shared" si="63"/>
        <v>8.673350041771094E-4</v>
      </c>
      <c r="S489" s="76" t="s">
        <v>4829</v>
      </c>
    </row>
    <row r="490" spans="1:19" x14ac:dyDescent="0.3">
      <c r="A490" s="79">
        <v>512</v>
      </c>
      <c r="B490" s="75"/>
      <c r="C490" s="94" t="str">
        <f t="shared" si="56"/>
        <v/>
      </c>
      <c r="D490" t="str">
        <f t="shared" si="57"/>
        <v/>
      </c>
      <c r="I490" s="83" t="s">
        <v>1324</v>
      </c>
      <c r="J490">
        <f t="shared" si="58"/>
        <v>1.0009999999999999</v>
      </c>
      <c r="K490" s="83" t="s">
        <v>3537</v>
      </c>
      <c r="L490" s="3">
        <f t="shared" si="59"/>
        <v>8.7569999999999997</v>
      </c>
      <c r="M490" s="83" t="s">
        <v>3539</v>
      </c>
      <c r="N490" s="3">
        <f t="shared" si="60"/>
        <v>23.88</v>
      </c>
      <c r="O490" s="88" t="s">
        <v>6312</v>
      </c>
      <c r="P490" s="21">
        <f t="shared" si="61"/>
        <v>2.5309454191033138E-3</v>
      </c>
      <c r="Q490" s="11">
        <f t="shared" si="62"/>
        <v>1.1125034809245336E-3</v>
      </c>
      <c r="R490" s="20">
        <f t="shared" si="63"/>
        <v>8.677527151211362E-4</v>
      </c>
      <c r="S490" s="75"/>
    </row>
    <row r="491" spans="1:19" x14ac:dyDescent="0.3">
      <c r="A491" s="79">
        <v>511</v>
      </c>
      <c r="B491" s="76" t="s">
        <v>3817</v>
      </c>
      <c r="C491" s="94">
        <f t="shared" si="56"/>
        <v>9.4</v>
      </c>
      <c r="D491">
        <f t="shared" si="57"/>
        <v>8.0399999999999991</v>
      </c>
      <c r="I491" s="75"/>
      <c r="J491" t="str">
        <f t="shared" si="58"/>
        <v/>
      </c>
      <c r="K491" s="83" t="s">
        <v>3541</v>
      </c>
      <c r="L491" s="3">
        <f t="shared" si="59"/>
        <v>8.7480000000000011</v>
      </c>
      <c r="M491" s="83" t="s">
        <v>3543</v>
      </c>
      <c r="N491" s="3">
        <f t="shared" si="60"/>
        <v>23.842500000000001</v>
      </c>
      <c r="O491" s="88" t="s">
        <v>6313</v>
      </c>
      <c r="P491" s="21">
        <f t="shared" si="61"/>
        <v>2.5321637426900584E-3</v>
      </c>
      <c r="Q491" s="11">
        <f t="shared" si="62"/>
        <v>1.11303900777585E-3</v>
      </c>
      <c r="R491" s="20">
        <f t="shared" si="63"/>
        <v>8.68170426065163E-4</v>
      </c>
      <c r="S491" s="76" t="s">
        <v>3817</v>
      </c>
    </row>
    <row r="492" spans="1:19" x14ac:dyDescent="0.3">
      <c r="A492" s="79">
        <v>510</v>
      </c>
      <c r="B492" s="75"/>
      <c r="C492" s="94" t="str">
        <f t="shared" si="56"/>
        <v/>
      </c>
      <c r="D492" t="str">
        <f t="shared" si="57"/>
        <v/>
      </c>
      <c r="I492" s="75"/>
      <c r="J492" t="str">
        <f t="shared" si="58"/>
        <v/>
      </c>
      <c r="K492" s="83" t="s">
        <v>3545</v>
      </c>
      <c r="L492" s="3">
        <f t="shared" si="59"/>
        <v>8.7299999999999986</v>
      </c>
      <c r="M492" s="83" t="s">
        <v>3547</v>
      </c>
      <c r="N492" s="3">
        <f t="shared" si="60"/>
        <v>23.805</v>
      </c>
      <c r="O492" s="88" t="s">
        <v>6314</v>
      </c>
      <c r="P492" s="21">
        <f t="shared" si="61"/>
        <v>2.5333820662768033E-3</v>
      </c>
      <c r="Q492" s="11">
        <f t="shared" si="62"/>
        <v>1.1135745346271663E-3</v>
      </c>
      <c r="R492" s="20">
        <f t="shared" si="63"/>
        <v>8.6858813700918969E-4</v>
      </c>
      <c r="S492" s="75"/>
    </row>
    <row r="493" spans="1:19" x14ac:dyDescent="0.3">
      <c r="A493" s="79">
        <v>509</v>
      </c>
      <c r="B493" s="76" t="s">
        <v>3814</v>
      </c>
      <c r="C493" s="94">
        <f t="shared" si="56"/>
        <v>9.41</v>
      </c>
      <c r="D493">
        <f t="shared" si="57"/>
        <v>8.0499999999999989</v>
      </c>
      <c r="I493" s="75"/>
      <c r="J493" t="str">
        <f t="shared" si="58"/>
        <v/>
      </c>
      <c r="K493" s="83" t="s">
        <v>3549</v>
      </c>
      <c r="L493" s="3">
        <f t="shared" si="59"/>
        <v>8.7119999999999997</v>
      </c>
      <c r="M493" s="83" t="s">
        <v>3551</v>
      </c>
      <c r="N493" s="3">
        <f t="shared" si="60"/>
        <v>23.767500000000002</v>
      </c>
      <c r="O493" s="88" t="s">
        <v>6315</v>
      </c>
      <c r="P493" s="21">
        <f t="shared" si="61"/>
        <v>2.5358187134502923E-3</v>
      </c>
      <c r="Q493" s="11">
        <f t="shared" si="62"/>
        <v>1.1146455883297988E-3</v>
      </c>
      <c r="R493" s="20">
        <f t="shared" si="63"/>
        <v>8.6942355889724307E-4</v>
      </c>
      <c r="S493" s="76" t="s">
        <v>3814</v>
      </c>
    </row>
    <row r="494" spans="1:19" x14ac:dyDescent="0.3">
      <c r="A494" s="79">
        <v>508</v>
      </c>
      <c r="B494" s="75"/>
      <c r="C494" s="94" t="str">
        <f t="shared" si="56"/>
        <v/>
      </c>
      <c r="D494" t="str">
        <f t="shared" si="57"/>
        <v/>
      </c>
      <c r="I494" s="75"/>
      <c r="J494" t="str">
        <f t="shared" si="58"/>
        <v/>
      </c>
      <c r="K494" s="83" t="s">
        <v>3553</v>
      </c>
      <c r="L494" s="3">
        <f t="shared" si="59"/>
        <v>8.7029999999999994</v>
      </c>
      <c r="M494" s="83" t="s">
        <v>3555</v>
      </c>
      <c r="N494" s="3">
        <f t="shared" si="60"/>
        <v>23.7225</v>
      </c>
      <c r="O494" s="88" t="s">
        <v>6316</v>
      </c>
      <c r="P494" s="21">
        <f t="shared" si="61"/>
        <v>2.5370370370370373E-3</v>
      </c>
      <c r="Q494" s="11">
        <f t="shared" si="62"/>
        <v>1.1151811151811153E-3</v>
      </c>
      <c r="R494" s="20">
        <f t="shared" si="63"/>
        <v>8.6984126984126988E-4</v>
      </c>
      <c r="S494" s="75"/>
    </row>
    <row r="495" spans="1:19" x14ac:dyDescent="0.3">
      <c r="A495" s="79">
        <v>507</v>
      </c>
      <c r="B495" s="75"/>
      <c r="C495" s="94" t="str">
        <f t="shared" si="56"/>
        <v/>
      </c>
      <c r="D495" t="str">
        <f t="shared" si="57"/>
        <v/>
      </c>
      <c r="I495" s="75"/>
      <c r="J495" t="str">
        <f t="shared" si="58"/>
        <v/>
      </c>
      <c r="K495" s="83" t="s">
        <v>3557</v>
      </c>
      <c r="L495" s="3">
        <f t="shared" si="59"/>
        <v>8.6850000000000005</v>
      </c>
      <c r="M495" s="83" t="s">
        <v>3559</v>
      </c>
      <c r="N495" s="3">
        <f t="shared" si="60"/>
        <v>23.684999999999999</v>
      </c>
      <c r="O495" s="88" t="s">
        <v>6317</v>
      </c>
      <c r="P495" s="21">
        <f t="shared" si="61"/>
        <v>2.5382553606237818E-3</v>
      </c>
      <c r="Q495" s="11">
        <f t="shared" si="62"/>
        <v>1.1157166420324317E-3</v>
      </c>
      <c r="R495" s="20">
        <f t="shared" si="63"/>
        <v>8.7025898078529668E-4</v>
      </c>
      <c r="S495" s="75"/>
    </row>
    <row r="496" spans="1:19" x14ac:dyDescent="0.3">
      <c r="A496" s="79">
        <v>506</v>
      </c>
      <c r="B496" s="75"/>
      <c r="C496" s="94" t="str">
        <f t="shared" si="56"/>
        <v/>
      </c>
      <c r="D496" t="str">
        <f t="shared" si="57"/>
        <v/>
      </c>
      <c r="I496" s="75"/>
      <c r="J496" t="str">
        <f t="shared" si="58"/>
        <v/>
      </c>
      <c r="K496" s="83" t="s">
        <v>3561</v>
      </c>
      <c r="L496" s="3">
        <f t="shared" si="59"/>
        <v>8.6760000000000002</v>
      </c>
      <c r="M496" s="83" t="s">
        <v>3563</v>
      </c>
      <c r="N496" s="3">
        <f t="shared" si="60"/>
        <v>23.647500000000001</v>
      </c>
      <c r="O496" s="88" t="s">
        <v>6318</v>
      </c>
      <c r="P496" s="21">
        <f t="shared" si="61"/>
        <v>2.5394736842105268E-3</v>
      </c>
      <c r="Q496" s="11">
        <f t="shared" si="62"/>
        <v>1.116252168883748E-3</v>
      </c>
      <c r="R496" s="20">
        <f t="shared" si="63"/>
        <v>8.7067669172932348E-4</v>
      </c>
      <c r="S496" s="75"/>
    </row>
    <row r="497" spans="1:19" x14ac:dyDescent="0.3">
      <c r="A497" s="79">
        <v>505</v>
      </c>
      <c r="B497" s="76" t="s">
        <v>5127</v>
      </c>
      <c r="C497" s="94">
        <f t="shared" si="56"/>
        <v>9.42</v>
      </c>
      <c r="D497">
        <f t="shared" si="57"/>
        <v>8.06</v>
      </c>
      <c r="I497" s="75"/>
      <c r="J497" t="str">
        <f t="shared" si="58"/>
        <v/>
      </c>
      <c r="K497" s="83" t="s">
        <v>3565</v>
      </c>
      <c r="L497" s="3">
        <f t="shared" si="59"/>
        <v>8.6579999999999995</v>
      </c>
      <c r="M497" s="83" t="s">
        <v>3567</v>
      </c>
      <c r="N497" s="3">
        <f t="shared" si="60"/>
        <v>23.61</v>
      </c>
      <c r="O497" s="88" t="s">
        <v>6319</v>
      </c>
      <c r="P497" s="21">
        <f t="shared" si="61"/>
        <v>2.5406920077972709E-3</v>
      </c>
      <c r="Q497" s="11">
        <f t="shared" si="62"/>
        <v>1.1167876957350641E-3</v>
      </c>
      <c r="R497" s="20">
        <f t="shared" si="63"/>
        <v>8.7109440267334995E-4</v>
      </c>
      <c r="S497" s="76" t="s">
        <v>5127</v>
      </c>
    </row>
    <row r="498" spans="1:19" x14ac:dyDescent="0.3">
      <c r="A498" s="79">
        <v>504</v>
      </c>
      <c r="B498" s="75"/>
      <c r="C498" s="94" t="str">
        <f t="shared" si="56"/>
        <v/>
      </c>
      <c r="D498" t="str">
        <f t="shared" si="57"/>
        <v/>
      </c>
      <c r="I498" s="75"/>
      <c r="J498" t="str">
        <f t="shared" si="58"/>
        <v/>
      </c>
      <c r="K498" s="83" t="s">
        <v>3569</v>
      </c>
      <c r="L498" s="3">
        <f t="shared" si="59"/>
        <v>8.6489999999999991</v>
      </c>
      <c r="M498" s="83" t="s">
        <v>3571</v>
      </c>
      <c r="N498" s="3">
        <f t="shared" si="60"/>
        <v>23.565000000000001</v>
      </c>
      <c r="O498" s="88" t="s">
        <v>6320</v>
      </c>
      <c r="P498" s="21">
        <f t="shared" si="61"/>
        <v>2.5431286549707608E-3</v>
      </c>
      <c r="Q498" s="11">
        <f t="shared" si="62"/>
        <v>1.117858749437697E-3</v>
      </c>
      <c r="R498" s="20">
        <f t="shared" si="63"/>
        <v>8.7192982456140366E-4</v>
      </c>
      <c r="S498" s="75"/>
    </row>
    <row r="499" spans="1:19" x14ac:dyDescent="0.3">
      <c r="A499" s="79">
        <v>503</v>
      </c>
      <c r="B499" s="76" t="s">
        <v>3810</v>
      </c>
      <c r="C499" s="94">
        <f t="shared" si="56"/>
        <v>9.43</v>
      </c>
      <c r="D499">
        <f t="shared" si="57"/>
        <v>8.07</v>
      </c>
      <c r="I499" s="75"/>
      <c r="J499" t="str">
        <f t="shared" si="58"/>
        <v/>
      </c>
      <c r="K499" s="83" t="s">
        <v>3573</v>
      </c>
      <c r="L499" s="3">
        <f t="shared" si="59"/>
        <v>8.6310000000000002</v>
      </c>
      <c r="M499" s="83" t="s">
        <v>3575</v>
      </c>
      <c r="N499" s="3">
        <f t="shared" si="60"/>
        <v>23.5275</v>
      </c>
      <c r="O499" s="88" t="s">
        <v>6321</v>
      </c>
      <c r="P499" s="21">
        <f t="shared" si="61"/>
        <v>2.5443469785575053E-3</v>
      </c>
      <c r="Q499" s="11">
        <f t="shared" si="62"/>
        <v>1.1183942762890134E-3</v>
      </c>
      <c r="R499" s="20">
        <f t="shared" si="63"/>
        <v>8.7234753550543035E-4</v>
      </c>
      <c r="S499" s="76" t="s">
        <v>3810</v>
      </c>
    </row>
    <row r="500" spans="1:19" x14ac:dyDescent="0.3">
      <c r="A500" s="79">
        <v>502</v>
      </c>
      <c r="B500" s="75"/>
      <c r="C500" s="94" t="str">
        <f t="shared" si="56"/>
        <v/>
      </c>
      <c r="D500" t="str">
        <f t="shared" si="57"/>
        <v/>
      </c>
      <c r="I500" s="83" t="s">
        <v>1343</v>
      </c>
      <c r="J500">
        <f t="shared" si="58"/>
        <v>0.9938499999999999</v>
      </c>
      <c r="K500" s="83" t="s">
        <v>3577</v>
      </c>
      <c r="L500" s="3">
        <f t="shared" si="59"/>
        <v>8.6219999999999999</v>
      </c>
      <c r="M500" s="83" t="s">
        <v>3579</v>
      </c>
      <c r="N500" s="3">
        <f t="shared" si="60"/>
        <v>23.490000000000002</v>
      </c>
      <c r="O500" s="88" t="s">
        <v>6322</v>
      </c>
      <c r="P500" s="21">
        <f t="shared" si="61"/>
        <v>2.5455653021442494E-3</v>
      </c>
      <c r="Q500" s="11">
        <f t="shared" si="62"/>
        <v>1.1189298031403295E-3</v>
      </c>
      <c r="R500" s="20">
        <f t="shared" si="63"/>
        <v>8.7276524644945693E-4</v>
      </c>
      <c r="S500" s="75"/>
    </row>
    <row r="501" spans="1:19" x14ac:dyDescent="0.3">
      <c r="A501" s="79">
        <v>501</v>
      </c>
      <c r="B501" s="75"/>
      <c r="C501" s="94" t="str">
        <f t="shared" si="56"/>
        <v/>
      </c>
      <c r="D501" t="str">
        <f t="shared" si="57"/>
        <v/>
      </c>
      <c r="I501" s="75"/>
      <c r="J501" t="str">
        <f t="shared" si="58"/>
        <v/>
      </c>
      <c r="K501" s="83" t="s">
        <v>3581</v>
      </c>
      <c r="L501" s="3">
        <f t="shared" si="59"/>
        <v>8.604000000000001</v>
      </c>
      <c r="M501" s="83" t="s">
        <v>3583</v>
      </c>
      <c r="N501" s="3">
        <f t="shared" si="60"/>
        <v>23.452500000000001</v>
      </c>
      <c r="O501" s="88" t="s">
        <v>6323</v>
      </c>
      <c r="P501" s="21">
        <f t="shared" si="61"/>
        <v>2.5467836257309943E-3</v>
      </c>
      <c r="Q501" s="11">
        <f t="shared" si="62"/>
        <v>1.1194653299916458E-3</v>
      </c>
      <c r="R501" s="20">
        <f t="shared" si="63"/>
        <v>8.7318295739348374E-4</v>
      </c>
      <c r="S501" s="75"/>
    </row>
    <row r="502" spans="1:19" x14ac:dyDescent="0.3">
      <c r="A502" s="79">
        <v>500</v>
      </c>
      <c r="B502" s="76" t="s">
        <v>3805</v>
      </c>
      <c r="C502" s="94">
        <f t="shared" si="56"/>
        <v>9.44</v>
      </c>
      <c r="D502">
        <f t="shared" si="57"/>
        <v>8.08</v>
      </c>
      <c r="I502" s="75"/>
      <c r="J502" t="str">
        <f t="shared" si="58"/>
        <v/>
      </c>
      <c r="K502" s="83" t="s">
        <v>3585</v>
      </c>
      <c r="L502" s="3">
        <f t="shared" si="59"/>
        <v>8.5950000000000006</v>
      </c>
      <c r="M502" s="83" t="s">
        <v>3587</v>
      </c>
      <c r="N502" s="3">
        <f t="shared" si="60"/>
        <v>23.407499999999999</v>
      </c>
      <c r="O502" s="88" t="s">
        <v>6324</v>
      </c>
      <c r="P502" s="21">
        <f t="shared" si="61"/>
        <v>2.5492202729044838E-3</v>
      </c>
      <c r="Q502" s="11">
        <f t="shared" si="62"/>
        <v>1.1205363836942787E-3</v>
      </c>
      <c r="R502" s="20">
        <f t="shared" si="63"/>
        <v>8.7401837928153734E-4</v>
      </c>
      <c r="S502" s="76" t="s">
        <v>3805</v>
      </c>
    </row>
    <row r="503" spans="1:19" x14ac:dyDescent="0.3">
      <c r="A503" s="79">
        <v>499</v>
      </c>
      <c r="B503" s="75"/>
      <c r="C503" s="94" t="str">
        <f t="shared" si="56"/>
        <v/>
      </c>
      <c r="D503" t="str">
        <f t="shared" si="57"/>
        <v/>
      </c>
      <c r="I503" s="75"/>
      <c r="J503" t="str">
        <f t="shared" si="58"/>
        <v/>
      </c>
      <c r="K503" s="83" t="s">
        <v>3589</v>
      </c>
      <c r="L503" s="3">
        <f t="shared" si="59"/>
        <v>8.577</v>
      </c>
      <c r="M503" s="83" t="s">
        <v>3591</v>
      </c>
      <c r="N503" s="3">
        <f t="shared" si="60"/>
        <v>23.37</v>
      </c>
      <c r="O503" s="88" t="s">
        <v>6325</v>
      </c>
      <c r="P503" s="21">
        <f t="shared" si="61"/>
        <v>2.5504385964912279E-3</v>
      </c>
      <c r="Q503" s="11">
        <f t="shared" si="62"/>
        <v>1.1210719105455946E-3</v>
      </c>
      <c r="R503" s="20">
        <f t="shared" si="63"/>
        <v>8.7443609022556381E-4</v>
      </c>
      <c r="S503" s="75"/>
    </row>
    <row r="504" spans="1:19" x14ac:dyDescent="0.3">
      <c r="A504" s="79">
        <v>498</v>
      </c>
      <c r="B504" s="75"/>
      <c r="C504" s="94" t="str">
        <f t="shared" si="56"/>
        <v/>
      </c>
      <c r="D504" t="str">
        <f t="shared" si="57"/>
        <v/>
      </c>
      <c r="I504" s="75"/>
      <c r="J504" t="str">
        <f t="shared" si="58"/>
        <v/>
      </c>
      <c r="K504" s="83" t="s">
        <v>3593</v>
      </c>
      <c r="L504" s="3">
        <f t="shared" si="59"/>
        <v>8.5679999999999996</v>
      </c>
      <c r="M504" s="83" t="s">
        <v>3595</v>
      </c>
      <c r="N504" s="3">
        <f t="shared" si="60"/>
        <v>23.3325</v>
      </c>
      <c r="O504" s="88" t="s">
        <v>6326</v>
      </c>
      <c r="P504" s="21">
        <f t="shared" si="61"/>
        <v>2.5516569200779728E-3</v>
      </c>
      <c r="Q504" s="11">
        <f t="shared" si="62"/>
        <v>1.1216074373969112E-3</v>
      </c>
      <c r="R504" s="20">
        <f t="shared" si="63"/>
        <v>8.7485380116959072E-4</v>
      </c>
      <c r="S504" s="75"/>
    </row>
    <row r="505" spans="1:19" x14ac:dyDescent="0.3">
      <c r="A505" s="79">
        <v>497</v>
      </c>
      <c r="B505" s="76" t="s">
        <v>4826</v>
      </c>
      <c r="C505" s="94">
        <f t="shared" si="56"/>
        <v>9.4499999999999993</v>
      </c>
      <c r="D505">
        <f t="shared" si="57"/>
        <v>8.09</v>
      </c>
      <c r="I505" s="75"/>
      <c r="J505" t="str">
        <f t="shared" si="58"/>
        <v/>
      </c>
      <c r="K505" s="83" t="s">
        <v>3597</v>
      </c>
      <c r="L505" s="3">
        <f t="shared" si="59"/>
        <v>8.5500000000000007</v>
      </c>
      <c r="M505" s="83" t="s">
        <v>3599</v>
      </c>
      <c r="N505" s="3">
        <f t="shared" si="60"/>
        <v>23.287500000000001</v>
      </c>
      <c r="O505" s="88" t="s">
        <v>6327</v>
      </c>
      <c r="P505" s="21">
        <f t="shared" si="61"/>
        <v>2.5528752436647173E-3</v>
      </c>
      <c r="Q505" s="11">
        <f t="shared" si="62"/>
        <v>1.1221429642482275E-3</v>
      </c>
      <c r="R505" s="20">
        <f t="shared" si="63"/>
        <v>8.7527151211361741E-4</v>
      </c>
      <c r="S505" s="76" t="s">
        <v>4826</v>
      </c>
    </row>
    <row r="506" spans="1:19" x14ac:dyDescent="0.3">
      <c r="A506" s="79">
        <v>496</v>
      </c>
      <c r="B506" s="75"/>
      <c r="C506" s="94" t="str">
        <f t="shared" si="56"/>
        <v/>
      </c>
      <c r="D506" t="str">
        <f t="shared" si="57"/>
        <v/>
      </c>
      <c r="I506" s="75"/>
      <c r="J506" t="str">
        <f t="shared" si="58"/>
        <v/>
      </c>
      <c r="K506" s="83" t="s">
        <v>3601</v>
      </c>
      <c r="L506" s="3">
        <f t="shared" si="59"/>
        <v>8.5410000000000004</v>
      </c>
      <c r="M506" s="83" t="s">
        <v>3603</v>
      </c>
      <c r="N506" s="3">
        <f t="shared" si="60"/>
        <v>23.25</v>
      </c>
      <c r="O506" s="88" t="s">
        <v>6328</v>
      </c>
      <c r="P506" s="21">
        <f t="shared" si="61"/>
        <v>2.5540935672514623E-3</v>
      </c>
      <c r="Q506" s="11">
        <f t="shared" si="62"/>
        <v>1.1226784910995438E-3</v>
      </c>
      <c r="R506" s="20">
        <f t="shared" si="63"/>
        <v>8.7568922305764421E-4</v>
      </c>
      <c r="S506" s="75"/>
    </row>
    <row r="507" spans="1:19" x14ac:dyDescent="0.3">
      <c r="A507" s="79">
        <v>495</v>
      </c>
      <c r="B507" s="76" t="s">
        <v>3802</v>
      </c>
      <c r="C507" s="94">
        <f t="shared" si="56"/>
        <v>9.4599999999999991</v>
      </c>
      <c r="D507">
        <f t="shared" si="57"/>
        <v>8.1</v>
      </c>
      <c r="I507" s="75"/>
      <c r="J507" t="str">
        <f t="shared" si="58"/>
        <v/>
      </c>
      <c r="K507" s="83" t="s">
        <v>3604</v>
      </c>
      <c r="L507" s="3">
        <f t="shared" si="59"/>
        <v>8.5229999999999997</v>
      </c>
      <c r="M507" s="83" t="s">
        <v>3606</v>
      </c>
      <c r="N507" s="3">
        <f t="shared" si="60"/>
        <v>23.212499999999999</v>
      </c>
      <c r="O507" s="88" t="s">
        <v>6329</v>
      </c>
      <c r="P507" s="21">
        <f t="shared" si="61"/>
        <v>2.5553118908382064E-3</v>
      </c>
      <c r="Q507" s="11">
        <f t="shared" si="62"/>
        <v>1.12321401795086E-3</v>
      </c>
      <c r="R507" s="20">
        <f t="shared" si="63"/>
        <v>8.7610693400167079E-4</v>
      </c>
      <c r="S507" s="76" t="s">
        <v>3802</v>
      </c>
    </row>
    <row r="508" spans="1:19" x14ac:dyDescent="0.3">
      <c r="A508" s="79">
        <v>494</v>
      </c>
      <c r="B508" s="75"/>
      <c r="C508" s="94" t="str">
        <f t="shared" si="56"/>
        <v/>
      </c>
      <c r="D508" t="str">
        <f t="shared" si="57"/>
        <v/>
      </c>
      <c r="I508" s="75"/>
      <c r="J508" t="str">
        <f t="shared" si="58"/>
        <v/>
      </c>
      <c r="K508" s="83" t="s">
        <v>3608</v>
      </c>
      <c r="L508" s="3">
        <f t="shared" si="59"/>
        <v>8.504999999999999</v>
      </c>
      <c r="M508" s="83" t="s">
        <v>3610</v>
      </c>
      <c r="N508" s="3">
        <f t="shared" si="60"/>
        <v>23.174999999999997</v>
      </c>
      <c r="O508" s="88" t="s">
        <v>6330</v>
      </c>
      <c r="P508" s="21">
        <f t="shared" si="61"/>
        <v>2.5577485380116963E-3</v>
      </c>
      <c r="Q508" s="11">
        <f t="shared" si="62"/>
        <v>1.1242850716534929E-3</v>
      </c>
      <c r="R508" s="20">
        <f t="shared" si="63"/>
        <v>8.769423558897244E-4</v>
      </c>
      <c r="S508" s="75"/>
    </row>
    <row r="509" spans="1:19" x14ac:dyDescent="0.3">
      <c r="A509" s="79">
        <v>493</v>
      </c>
      <c r="B509" s="76" t="s">
        <v>3798</v>
      </c>
      <c r="C509" s="94">
        <f t="shared" si="56"/>
        <v>9.48</v>
      </c>
      <c r="D509">
        <f t="shared" si="57"/>
        <v>8.11</v>
      </c>
      <c r="I509" s="75"/>
      <c r="J509" t="str">
        <f t="shared" si="58"/>
        <v/>
      </c>
      <c r="K509" s="83" t="s">
        <v>3612</v>
      </c>
      <c r="L509" s="3">
        <f t="shared" si="59"/>
        <v>8.4959999999999987</v>
      </c>
      <c r="M509" s="83" t="s">
        <v>3614</v>
      </c>
      <c r="N509" s="3">
        <f t="shared" si="60"/>
        <v>23.13</v>
      </c>
      <c r="O509" s="88" t="s">
        <v>6331</v>
      </c>
      <c r="P509" s="21">
        <f t="shared" si="61"/>
        <v>2.5589668615984408E-3</v>
      </c>
      <c r="Q509" s="11">
        <f t="shared" si="62"/>
        <v>1.1248205985048092E-3</v>
      </c>
      <c r="R509" s="20">
        <f t="shared" si="63"/>
        <v>8.773600668337512E-4</v>
      </c>
      <c r="S509" s="76" t="s">
        <v>3798</v>
      </c>
    </row>
    <row r="510" spans="1:19" x14ac:dyDescent="0.3">
      <c r="A510" s="79">
        <v>492</v>
      </c>
      <c r="B510" s="75"/>
      <c r="C510" s="94" t="str">
        <f t="shared" si="56"/>
        <v/>
      </c>
      <c r="D510" t="str">
        <f t="shared" si="57"/>
        <v/>
      </c>
      <c r="I510" s="75"/>
      <c r="J510" t="str">
        <f t="shared" si="58"/>
        <v/>
      </c>
      <c r="K510" s="83" t="s">
        <v>3616</v>
      </c>
      <c r="L510" s="3">
        <f t="shared" si="59"/>
        <v>8.4779999999999998</v>
      </c>
      <c r="M510" s="83" t="s">
        <v>3618</v>
      </c>
      <c r="N510" s="3">
        <f t="shared" si="60"/>
        <v>23.092500000000001</v>
      </c>
      <c r="O510" s="88" t="s">
        <v>6332</v>
      </c>
      <c r="P510" s="21">
        <f t="shared" si="61"/>
        <v>2.5601851851851857E-3</v>
      </c>
      <c r="Q510" s="11">
        <f t="shared" si="62"/>
        <v>1.1253561253561255E-3</v>
      </c>
      <c r="R510" s="20">
        <f t="shared" si="63"/>
        <v>8.7777777777777789E-4</v>
      </c>
      <c r="S510" s="75"/>
    </row>
    <row r="511" spans="1:19" x14ac:dyDescent="0.3">
      <c r="A511" s="79">
        <v>491</v>
      </c>
      <c r="B511" s="75"/>
      <c r="C511" s="94" t="str">
        <f t="shared" si="56"/>
        <v/>
      </c>
      <c r="D511" t="str">
        <f t="shared" si="57"/>
        <v/>
      </c>
      <c r="I511" s="83" t="s">
        <v>1361</v>
      </c>
      <c r="J511">
        <f t="shared" si="58"/>
        <v>0.98669999999999991</v>
      </c>
      <c r="K511" s="83" t="s">
        <v>3620</v>
      </c>
      <c r="L511" s="3">
        <f t="shared" si="59"/>
        <v>8.4689999999999994</v>
      </c>
      <c r="M511" s="83" t="s">
        <v>3622</v>
      </c>
      <c r="N511" s="3">
        <f t="shared" si="60"/>
        <v>23.055</v>
      </c>
      <c r="O511" s="88" t="s">
        <v>6333</v>
      </c>
      <c r="P511" s="21">
        <f t="shared" si="61"/>
        <v>2.5614035087719298E-3</v>
      </c>
      <c r="Q511" s="11">
        <f t="shared" si="62"/>
        <v>1.1258916522074417E-3</v>
      </c>
      <c r="R511" s="20">
        <f t="shared" si="63"/>
        <v>8.7819548872180447E-4</v>
      </c>
      <c r="S511" s="75"/>
    </row>
    <row r="512" spans="1:19" x14ac:dyDescent="0.3">
      <c r="A512" s="79">
        <v>490</v>
      </c>
      <c r="B512" s="75"/>
      <c r="C512" s="94" t="str">
        <f t="shared" si="56"/>
        <v/>
      </c>
      <c r="D512" t="str">
        <f t="shared" si="57"/>
        <v/>
      </c>
      <c r="I512" s="75"/>
      <c r="J512" t="str">
        <f t="shared" si="58"/>
        <v/>
      </c>
      <c r="K512" s="83" t="s">
        <v>3624</v>
      </c>
      <c r="L512" s="3">
        <f t="shared" si="59"/>
        <v>8.4510000000000005</v>
      </c>
      <c r="M512" s="83" t="s">
        <v>3626</v>
      </c>
      <c r="N512" s="3">
        <f t="shared" si="60"/>
        <v>23.017500000000002</v>
      </c>
      <c r="O512" s="88" t="s">
        <v>6334</v>
      </c>
      <c r="P512" s="21">
        <f t="shared" si="61"/>
        <v>2.5626218323586743E-3</v>
      </c>
      <c r="Q512" s="11">
        <f t="shared" si="62"/>
        <v>1.126427179058758E-3</v>
      </c>
      <c r="R512" s="20">
        <f t="shared" si="63"/>
        <v>8.7861319966583127E-4</v>
      </c>
      <c r="S512" s="75"/>
    </row>
    <row r="513" spans="1:19" x14ac:dyDescent="0.3">
      <c r="A513" s="79">
        <v>489</v>
      </c>
      <c r="B513" s="76" t="s">
        <v>5128</v>
      </c>
      <c r="C513" s="94">
        <f t="shared" si="56"/>
        <v>9.49</v>
      </c>
      <c r="D513">
        <f t="shared" si="57"/>
        <v>8.1199999999999992</v>
      </c>
      <c r="I513" s="75"/>
      <c r="J513" t="str">
        <f t="shared" si="58"/>
        <v/>
      </c>
      <c r="K513" s="83" t="s">
        <v>3628</v>
      </c>
      <c r="L513" s="3">
        <f t="shared" si="59"/>
        <v>8.4420000000000002</v>
      </c>
      <c r="M513" s="83" t="s">
        <v>3630</v>
      </c>
      <c r="N513" s="3">
        <f t="shared" si="60"/>
        <v>22.9725</v>
      </c>
      <c r="O513" s="88" t="s">
        <v>6335</v>
      </c>
      <c r="P513" s="21">
        <f t="shared" si="61"/>
        <v>2.5650584795321638E-3</v>
      </c>
      <c r="Q513" s="11">
        <f t="shared" si="62"/>
        <v>1.1274982327613907E-3</v>
      </c>
      <c r="R513" s="20">
        <f t="shared" si="63"/>
        <v>8.7944862155388465E-4</v>
      </c>
      <c r="S513" s="76" t="s">
        <v>5128</v>
      </c>
    </row>
    <row r="514" spans="1:19" x14ac:dyDescent="0.3">
      <c r="A514" s="79">
        <v>488</v>
      </c>
      <c r="B514" s="75"/>
      <c r="C514" s="94" t="str">
        <f t="shared" si="56"/>
        <v/>
      </c>
      <c r="D514" t="str">
        <f t="shared" si="57"/>
        <v/>
      </c>
      <c r="I514" s="75"/>
      <c r="J514" t="str">
        <f t="shared" si="58"/>
        <v/>
      </c>
      <c r="K514" s="83" t="s">
        <v>3632</v>
      </c>
      <c r="L514" s="3">
        <f t="shared" si="59"/>
        <v>8.4239999999999995</v>
      </c>
      <c r="M514" s="83" t="s">
        <v>3634</v>
      </c>
      <c r="N514" s="3">
        <f t="shared" si="60"/>
        <v>22.934999999999999</v>
      </c>
      <c r="O514" s="88" t="s">
        <v>6336</v>
      </c>
      <c r="P514" s="21">
        <f t="shared" si="61"/>
        <v>2.5662768031189083E-3</v>
      </c>
      <c r="Q514" s="11">
        <f t="shared" si="62"/>
        <v>1.128033759612707E-3</v>
      </c>
      <c r="R514" s="20">
        <f t="shared" si="63"/>
        <v>8.7986633249791146E-4</v>
      </c>
      <c r="S514" s="75"/>
    </row>
    <row r="515" spans="1:19" x14ac:dyDescent="0.3">
      <c r="A515" s="79">
        <v>487</v>
      </c>
      <c r="B515" s="76" t="s">
        <v>3793</v>
      </c>
      <c r="C515" s="94">
        <f t="shared" ref="C515:C578" si="64">IF(B515="","",ROUNDUP(B515/0.925,2))</f>
        <v>9.5</v>
      </c>
      <c r="D515">
        <f t="shared" ref="D515:D578" si="65">IF(B515="","",ROUNDUP(B515*0.925,2))</f>
        <v>8.129999999999999</v>
      </c>
      <c r="I515" s="75"/>
      <c r="J515" t="str">
        <f t="shared" ref="J515:J578" si="66">IF(I515="","",I515-I515*0.285)</f>
        <v/>
      </c>
      <c r="K515" s="83" t="s">
        <v>3636</v>
      </c>
      <c r="L515" s="3">
        <f t="shared" ref="L515:L578" si="67">IF(K515="","",K515-K515*0.1)</f>
        <v>8.4149999999999991</v>
      </c>
      <c r="M515" s="83" t="s">
        <v>3638</v>
      </c>
      <c r="N515" s="3">
        <f t="shared" ref="N515:N578" si="68">IF(M515="","",M515-M515*0.25)</f>
        <v>22.897500000000001</v>
      </c>
      <c r="O515" s="88" t="s">
        <v>6337</v>
      </c>
      <c r="P515" s="21">
        <f t="shared" ref="P515:P578" si="69">O515/0.95</f>
        <v>2.5674951267056533E-3</v>
      </c>
      <c r="Q515" s="11">
        <f t="shared" ref="Q515:Q578" si="70">P515/2.275</f>
        <v>1.1285692864640236E-3</v>
      </c>
      <c r="R515" s="20">
        <f t="shared" ref="R515:R578" si="71">(Q515/5)*3.9</f>
        <v>8.8028404344193836E-4</v>
      </c>
      <c r="S515" s="76" t="s">
        <v>3793</v>
      </c>
    </row>
    <row r="516" spans="1:19" x14ac:dyDescent="0.3">
      <c r="A516" s="79">
        <v>486</v>
      </c>
      <c r="B516" s="75"/>
      <c r="C516" s="94" t="str">
        <f t="shared" si="64"/>
        <v/>
      </c>
      <c r="D516" t="str">
        <f t="shared" si="65"/>
        <v/>
      </c>
      <c r="I516" s="75"/>
      <c r="J516" t="str">
        <f t="shared" si="66"/>
        <v/>
      </c>
      <c r="K516" s="83" t="s">
        <v>3640</v>
      </c>
      <c r="L516" s="3">
        <f t="shared" si="67"/>
        <v>8.3970000000000002</v>
      </c>
      <c r="M516" s="83" t="s">
        <v>3642</v>
      </c>
      <c r="N516" s="3">
        <f t="shared" si="68"/>
        <v>22.852499999999999</v>
      </c>
      <c r="O516" s="88" t="s">
        <v>6338</v>
      </c>
      <c r="P516" s="21">
        <f t="shared" si="69"/>
        <v>2.5687134502923978E-3</v>
      </c>
      <c r="Q516" s="11">
        <f t="shared" si="70"/>
        <v>1.1291048133153397E-3</v>
      </c>
      <c r="R516" s="20">
        <f t="shared" si="71"/>
        <v>8.8070175438596495E-4</v>
      </c>
      <c r="S516" s="75"/>
    </row>
    <row r="517" spans="1:19" x14ac:dyDescent="0.3">
      <c r="A517" s="79">
        <v>485</v>
      </c>
      <c r="B517" s="76" t="s">
        <v>3790</v>
      </c>
      <c r="C517" s="94">
        <f t="shared" si="64"/>
        <v>9.51</v>
      </c>
      <c r="D517">
        <f t="shared" si="65"/>
        <v>8.14</v>
      </c>
      <c r="I517" s="75"/>
      <c r="J517" t="str">
        <f t="shared" si="66"/>
        <v/>
      </c>
      <c r="K517" s="83" t="s">
        <v>3644</v>
      </c>
      <c r="L517" s="3">
        <f t="shared" si="67"/>
        <v>8.3879999999999999</v>
      </c>
      <c r="M517" s="83" t="s">
        <v>3646</v>
      </c>
      <c r="N517" s="3">
        <f t="shared" si="68"/>
        <v>22.815000000000001</v>
      </c>
      <c r="O517" s="88" t="s">
        <v>6339</v>
      </c>
      <c r="P517" s="21">
        <f t="shared" si="69"/>
        <v>2.5699317738791423E-3</v>
      </c>
      <c r="Q517" s="11">
        <f t="shared" si="70"/>
        <v>1.129640340166656E-3</v>
      </c>
      <c r="R517" s="20">
        <f t="shared" si="71"/>
        <v>8.8111946532999175E-4</v>
      </c>
      <c r="S517" s="76" t="s">
        <v>3790</v>
      </c>
    </row>
    <row r="518" spans="1:19" x14ac:dyDescent="0.3">
      <c r="A518" s="79">
        <v>484</v>
      </c>
      <c r="B518" s="75"/>
      <c r="C518" s="94" t="str">
        <f t="shared" si="64"/>
        <v/>
      </c>
      <c r="D518" t="str">
        <f t="shared" si="65"/>
        <v/>
      </c>
      <c r="I518" s="75"/>
      <c r="J518" t="str">
        <f t="shared" si="66"/>
        <v/>
      </c>
      <c r="K518" s="83" t="s">
        <v>3648</v>
      </c>
      <c r="L518" s="3">
        <f t="shared" si="67"/>
        <v>8.370000000000001</v>
      </c>
      <c r="M518" s="83" t="s">
        <v>3650</v>
      </c>
      <c r="N518" s="3">
        <f t="shared" si="68"/>
        <v>22.7775</v>
      </c>
      <c r="O518" s="88" t="s">
        <v>6340</v>
      </c>
      <c r="P518" s="21">
        <f t="shared" si="69"/>
        <v>2.5723684210526318E-3</v>
      </c>
      <c r="Q518" s="11">
        <f t="shared" si="70"/>
        <v>1.1307113938692887E-3</v>
      </c>
      <c r="R518" s="20">
        <f t="shared" si="71"/>
        <v>8.8195488721804513E-4</v>
      </c>
      <c r="S518" s="75"/>
    </row>
    <row r="519" spans="1:19" x14ac:dyDescent="0.3">
      <c r="A519" s="79">
        <v>483</v>
      </c>
      <c r="B519" s="75"/>
      <c r="C519" s="94" t="str">
        <f t="shared" si="64"/>
        <v/>
      </c>
      <c r="D519" t="str">
        <f t="shared" si="65"/>
        <v/>
      </c>
      <c r="I519" s="75"/>
      <c r="J519" t="str">
        <f t="shared" si="66"/>
        <v/>
      </c>
      <c r="K519" s="83" t="s">
        <v>3652</v>
      </c>
      <c r="L519" s="3">
        <f t="shared" si="67"/>
        <v>8.3609999999999989</v>
      </c>
      <c r="M519" s="83" t="s">
        <v>3654</v>
      </c>
      <c r="N519" s="3">
        <f t="shared" si="68"/>
        <v>22.740000000000002</v>
      </c>
      <c r="O519" s="88" t="s">
        <v>6341</v>
      </c>
      <c r="P519" s="21">
        <f t="shared" si="69"/>
        <v>2.5735867446393763E-3</v>
      </c>
      <c r="Q519" s="11">
        <f t="shared" si="70"/>
        <v>1.131246920720605E-3</v>
      </c>
      <c r="R519" s="20">
        <f t="shared" si="71"/>
        <v>8.8237259816207193E-4</v>
      </c>
      <c r="S519" s="75"/>
    </row>
    <row r="520" spans="1:19" x14ac:dyDescent="0.3">
      <c r="A520" s="79">
        <v>482</v>
      </c>
      <c r="B520" s="76" t="s">
        <v>5129</v>
      </c>
      <c r="C520" s="94">
        <f t="shared" si="64"/>
        <v>9.52</v>
      </c>
      <c r="D520">
        <f t="shared" si="65"/>
        <v>8.14</v>
      </c>
      <c r="I520" s="75"/>
      <c r="J520" t="str">
        <f t="shared" si="66"/>
        <v/>
      </c>
      <c r="K520" s="83" t="s">
        <v>3656</v>
      </c>
      <c r="L520" s="3">
        <f t="shared" si="67"/>
        <v>8.343</v>
      </c>
      <c r="M520" s="83" t="s">
        <v>3658</v>
      </c>
      <c r="N520" s="3">
        <f t="shared" si="68"/>
        <v>22.695</v>
      </c>
      <c r="O520" s="88" t="s">
        <v>6342</v>
      </c>
      <c r="P520" s="21">
        <f t="shared" si="69"/>
        <v>2.5748050682261208E-3</v>
      </c>
      <c r="Q520" s="11">
        <f t="shared" si="70"/>
        <v>1.1317824475719214E-3</v>
      </c>
      <c r="R520" s="20">
        <f t="shared" si="71"/>
        <v>8.8279030910609862E-4</v>
      </c>
      <c r="S520" s="76" t="s">
        <v>5129</v>
      </c>
    </row>
    <row r="521" spans="1:19" x14ac:dyDescent="0.3">
      <c r="A521" s="79">
        <v>481</v>
      </c>
      <c r="B521" s="75"/>
      <c r="C521" s="94" t="str">
        <f t="shared" si="64"/>
        <v/>
      </c>
      <c r="D521" t="str">
        <f t="shared" si="65"/>
        <v/>
      </c>
      <c r="I521" s="83" t="s">
        <v>1377</v>
      </c>
      <c r="J521">
        <f t="shared" si="66"/>
        <v>0.97955000000000014</v>
      </c>
      <c r="K521" s="83" t="s">
        <v>3660</v>
      </c>
      <c r="L521" s="3">
        <f t="shared" si="67"/>
        <v>8.3339999999999996</v>
      </c>
      <c r="M521" s="83" t="s">
        <v>3662</v>
      </c>
      <c r="N521" s="3">
        <f t="shared" si="68"/>
        <v>22.657499999999999</v>
      </c>
      <c r="O521" s="88" t="s">
        <v>6343</v>
      </c>
      <c r="P521" s="21">
        <f t="shared" si="69"/>
        <v>2.5760233918128653E-3</v>
      </c>
      <c r="Q521" s="11">
        <f t="shared" si="70"/>
        <v>1.1323179744232375E-3</v>
      </c>
      <c r="R521" s="20">
        <f t="shared" si="71"/>
        <v>8.8320802005012521E-4</v>
      </c>
      <c r="S521" s="75"/>
    </row>
    <row r="522" spans="1:19" x14ac:dyDescent="0.3">
      <c r="A522" s="79">
        <v>480</v>
      </c>
      <c r="B522" s="76" t="s">
        <v>3785</v>
      </c>
      <c r="C522" s="94">
        <f t="shared" si="64"/>
        <v>9.5299999999999994</v>
      </c>
      <c r="D522">
        <f t="shared" si="65"/>
        <v>8.15</v>
      </c>
      <c r="I522" s="75"/>
      <c r="J522" t="str">
        <f t="shared" si="66"/>
        <v/>
      </c>
      <c r="K522" s="83" t="s">
        <v>3664</v>
      </c>
      <c r="L522" s="3">
        <f t="shared" si="67"/>
        <v>8.3160000000000007</v>
      </c>
      <c r="M522" s="83" t="s">
        <v>3666</v>
      </c>
      <c r="N522" s="3">
        <f t="shared" si="68"/>
        <v>22.62</v>
      </c>
      <c r="O522" s="88" t="s">
        <v>6344</v>
      </c>
      <c r="P522" s="21">
        <f t="shared" si="69"/>
        <v>2.5772417153996103E-3</v>
      </c>
      <c r="Q522" s="11">
        <f t="shared" si="70"/>
        <v>1.1328535012745541E-3</v>
      </c>
      <c r="R522" s="20">
        <f t="shared" si="71"/>
        <v>8.8362573099415212E-4</v>
      </c>
      <c r="S522" s="76" t="s">
        <v>3785</v>
      </c>
    </row>
    <row r="523" spans="1:19" x14ac:dyDescent="0.3">
      <c r="A523" s="79">
        <v>479</v>
      </c>
      <c r="B523" s="75"/>
      <c r="C523" s="94" t="str">
        <f t="shared" si="64"/>
        <v/>
      </c>
      <c r="D523" t="str">
        <f t="shared" si="65"/>
        <v/>
      </c>
      <c r="I523" s="75"/>
      <c r="J523" t="str">
        <f t="shared" si="66"/>
        <v/>
      </c>
      <c r="K523" s="83" t="s">
        <v>3668</v>
      </c>
      <c r="L523" s="3">
        <f t="shared" si="67"/>
        <v>8.298</v>
      </c>
      <c r="M523" s="83" t="s">
        <v>3670</v>
      </c>
      <c r="N523" s="3">
        <f t="shared" si="68"/>
        <v>22.575000000000003</v>
      </c>
      <c r="O523" s="88" t="s">
        <v>6345</v>
      </c>
      <c r="P523" s="21">
        <f t="shared" si="69"/>
        <v>2.5796783625730993E-3</v>
      </c>
      <c r="Q523" s="11">
        <f t="shared" si="70"/>
        <v>1.1339245549771865E-3</v>
      </c>
      <c r="R523" s="20">
        <f t="shared" si="71"/>
        <v>8.8446115288220539E-4</v>
      </c>
      <c r="S523" s="75"/>
    </row>
    <row r="524" spans="1:19" x14ac:dyDescent="0.3">
      <c r="A524" s="79">
        <v>478</v>
      </c>
      <c r="B524" s="75"/>
      <c r="C524" s="94" t="str">
        <f t="shared" si="64"/>
        <v/>
      </c>
      <c r="D524" t="str">
        <f t="shared" si="65"/>
        <v/>
      </c>
      <c r="I524" s="75"/>
      <c r="J524" t="str">
        <f t="shared" si="66"/>
        <v/>
      </c>
      <c r="K524" s="83" t="s">
        <v>3672</v>
      </c>
      <c r="L524" s="3">
        <f t="shared" si="67"/>
        <v>8.2890000000000015</v>
      </c>
      <c r="M524" s="83" t="s">
        <v>3674</v>
      </c>
      <c r="N524" s="3">
        <f t="shared" si="68"/>
        <v>22.537500000000001</v>
      </c>
      <c r="O524" s="88" t="s">
        <v>6346</v>
      </c>
      <c r="P524" s="21">
        <f t="shared" si="69"/>
        <v>2.5808966861598447E-3</v>
      </c>
      <c r="Q524" s="11">
        <f t="shared" si="70"/>
        <v>1.1344600818285033E-3</v>
      </c>
      <c r="R524" s="20">
        <f t="shared" si="71"/>
        <v>8.8487886382623252E-4</v>
      </c>
      <c r="S524" s="75"/>
    </row>
    <row r="525" spans="1:19" x14ac:dyDescent="0.3">
      <c r="A525" s="79">
        <v>477</v>
      </c>
      <c r="B525" s="76" t="s">
        <v>5130</v>
      </c>
      <c r="C525" s="94">
        <f t="shared" si="64"/>
        <v>9.5399999999999991</v>
      </c>
      <c r="D525">
        <f t="shared" si="65"/>
        <v>8.16</v>
      </c>
      <c r="I525" s="75"/>
      <c r="J525" t="str">
        <f t="shared" si="66"/>
        <v/>
      </c>
      <c r="K525" s="83" t="s">
        <v>3676</v>
      </c>
      <c r="L525" s="3">
        <f t="shared" si="67"/>
        <v>8.270999999999999</v>
      </c>
      <c r="M525" s="83" t="s">
        <v>3678</v>
      </c>
      <c r="N525" s="3">
        <f t="shared" si="68"/>
        <v>22.5</v>
      </c>
      <c r="O525" s="88" t="s">
        <v>6347</v>
      </c>
      <c r="P525" s="21">
        <f t="shared" si="69"/>
        <v>2.5821150097465888E-3</v>
      </c>
      <c r="Q525" s="11">
        <f t="shared" si="70"/>
        <v>1.1349956086798192E-3</v>
      </c>
      <c r="R525" s="20">
        <f t="shared" si="71"/>
        <v>8.8529657477025899E-4</v>
      </c>
      <c r="S525" s="76" t="s">
        <v>5130</v>
      </c>
    </row>
    <row r="526" spans="1:19" x14ac:dyDescent="0.3">
      <c r="A526" s="79">
        <v>476</v>
      </c>
      <c r="B526" s="75"/>
      <c r="C526" s="94" t="str">
        <f t="shared" si="64"/>
        <v/>
      </c>
      <c r="D526" t="str">
        <f t="shared" si="65"/>
        <v/>
      </c>
      <c r="I526" s="75"/>
      <c r="J526" t="str">
        <f t="shared" si="66"/>
        <v/>
      </c>
      <c r="K526" s="83" t="s">
        <v>3680</v>
      </c>
      <c r="L526" s="3">
        <f t="shared" si="67"/>
        <v>8.2620000000000005</v>
      </c>
      <c r="M526" s="83" t="s">
        <v>3682</v>
      </c>
      <c r="N526" s="3">
        <f t="shared" si="68"/>
        <v>22.462499999999999</v>
      </c>
      <c r="O526" s="88" t="s">
        <v>6348</v>
      </c>
      <c r="P526" s="21">
        <f t="shared" si="69"/>
        <v>2.5833333333333333E-3</v>
      </c>
      <c r="Q526" s="11">
        <f t="shared" si="70"/>
        <v>1.1355311355311355E-3</v>
      </c>
      <c r="R526" s="20">
        <f t="shared" si="71"/>
        <v>8.8571428571428568E-4</v>
      </c>
      <c r="S526" s="75"/>
    </row>
    <row r="527" spans="1:19" x14ac:dyDescent="0.3">
      <c r="A527" s="79">
        <v>475</v>
      </c>
      <c r="B527" s="75"/>
      <c r="C527" s="94" t="str">
        <f t="shared" si="64"/>
        <v/>
      </c>
      <c r="D527" t="str">
        <f t="shared" si="65"/>
        <v/>
      </c>
      <c r="I527" s="75"/>
      <c r="J527" t="str">
        <f t="shared" si="66"/>
        <v/>
      </c>
      <c r="K527" s="83" t="s">
        <v>3684</v>
      </c>
      <c r="L527" s="3">
        <f t="shared" si="67"/>
        <v>8.2439999999999998</v>
      </c>
      <c r="M527" s="83" t="s">
        <v>3686</v>
      </c>
      <c r="N527" s="3">
        <f t="shared" si="68"/>
        <v>22.4175</v>
      </c>
      <c r="O527" s="88" t="s">
        <v>6349</v>
      </c>
      <c r="P527" s="21">
        <f t="shared" si="69"/>
        <v>2.5845516569200783E-3</v>
      </c>
      <c r="Q527" s="11">
        <f t="shared" si="70"/>
        <v>1.1360666623824521E-3</v>
      </c>
      <c r="R527" s="20">
        <f t="shared" si="71"/>
        <v>8.8613199665831259E-4</v>
      </c>
      <c r="S527" s="75"/>
    </row>
    <row r="528" spans="1:19" x14ac:dyDescent="0.3">
      <c r="A528" s="79">
        <v>474</v>
      </c>
      <c r="B528" s="75"/>
      <c r="C528" s="94" t="str">
        <f t="shared" si="64"/>
        <v/>
      </c>
      <c r="D528" t="str">
        <f t="shared" si="65"/>
        <v/>
      </c>
      <c r="I528" s="75"/>
      <c r="J528" t="str">
        <f t="shared" si="66"/>
        <v/>
      </c>
      <c r="K528" s="83" t="s">
        <v>3688</v>
      </c>
      <c r="L528" s="3">
        <f t="shared" si="67"/>
        <v>8.2349999999999994</v>
      </c>
      <c r="M528" s="83" t="s">
        <v>3690</v>
      </c>
      <c r="N528" s="3">
        <f t="shared" si="68"/>
        <v>22.38</v>
      </c>
      <c r="O528" s="88" t="s">
        <v>6350</v>
      </c>
      <c r="P528" s="21">
        <f t="shared" si="69"/>
        <v>2.5857699805068228E-3</v>
      </c>
      <c r="Q528" s="11">
        <f t="shared" si="70"/>
        <v>1.1366021892337682E-3</v>
      </c>
      <c r="R528" s="20">
        <f t="shared" si="71"/>
        <v>8.8654970760233918E-4</v>
      </c>
      <c r="S528" s="75"/>
    </row>
    <row r="529" spans="1:19" x14ac:dyDescent="0.3">
      <c r="A529" s="79">
        <v>473</v>
      </c>
      <c r="B529" s="76" t="s">
        <v>3780</v>
      </c>
      <c r="C529" s="94">
        <f t="shared" si="64"/>
        <v>9.5499999999999989</v>
      </c>
      <c r="D529">
        <f t="shared" si="65"/>
        <v>8.17</v>
      </c>
      <c r="I529" s="75"/>
      <c r="J529" t="str">
        <f t="shared" si="66"/>
        <v/>
      </c>
      <c r="K529" s="83" t="s">
        <v>3692</v>
      </c>
      <c r="L529" s="3">
        <f t="shared" si="67"/>
        <v>8.2170000000000005</v>
      </c>
      <c r="M529" s="83" t="s">
        <v>3694</v>
      </c>
      <c r="N529" s="3">
        <f t="shared" si="68"/>
        <v>22.342500000000001</v>
      </c>
      <c r="O529" s="88" t="s">
        <v>6351</v>
      </c>
      <c r="P529" s="21">
        <f t="shared" si="69"/>
        <v>2.5869883040935673E-3</v>
      </c>
      <c r="Q529" s="11">
        <f t="shared" si="70"/>
        <v>1.1371377160850845E-3</v>
      </c>
      <c r="R529" s="20">
        <f t="shared" si="71"/>
        <v>8.8696741854636587E-4</v>
      </c>
      <c r="S529" s="76" t="s">
        <v>3780</v>
      </c>
    </row>
    <row r="530" spans="1:19" x14ac:dyDescent="0.3">
      <c r="A530" s="79">
        <v>472</v>
      </c>
      <c r="B530" s="75"/>
      <c r="C530" s="94" t="str">
        <f t="shared" si="64"/>
        <v/>
      </c>
      <c r="D530" t="str">
        <f t="shared" si="65"/>
        <v/>
      </c>
      <c r="I530" s="75"/>
      <c r="J530" t="str">
        <f t="shared" si="66"/>
        <v/>
      </c>
      <c r="K530" s="83" t="s">
        <v>3696</v>
      </c>
      <c r="L530" s="3">
        <f t="shared" si="67"/>
        <v>8.2079999999999984</v>
      </c>
      <c r="M530" s="83" t="s">
        <v>3698</v>
      </c>
      <c r="N530" s="3">
        <f t="shared" si="68"/>
        <v>22.305</v>
      </c>
      <c r="O530" s="88" t="s">
        <v>6352</v>
      </c>
      <c r="P530" s="21">
        <f t="shared" si="69"/>
        <v>2.5894249512670568E-3</v>
      </c>
      <c r="Q530" s="11">
        <f t="shared" si="70"/>
        <v>1.1382087697877172E-3</v>
      </c>
      <c r="R530" s="20">
        <f t="shared" si="71"/>
        <v>8.8780284043441947E-4</v>
      </c>
      <c r="S530" s="75"/>
    </row>
    <row r="531" spans="1:19" x14ac:dyDescent="0.3">
      <c r="A531" s="79">
        <v>471</v>
      </c>
      <c r="B531" s="76" t="s">
        <v>3775</v>
      </c>
      <c r="C531" s="94">
        <f t="shared" si="64"/>
        <v>9.56</v>
      </c>
      <c r="D531">
        <f t="shared" si="65"/>
        <v>8.18</v>
      </c>
      <c r="I531" s="75"/>
      <c r="J531" t="str">
        <f t="shared" si="66"/>
        <v/>
      </c>
      <c r="K531" s="83" t="s">
        <v>3700</v>
      </c>
      <c r="L531" s="3">
        <f t="shared" si="67"/>
        <v>8.19</v>
      </c>
      <c r="M531" s="83" t="s">
        <v>3702</v>
      </c>
      <c r="N531" s="3">
        <f t="shared" si="68"/>
        <v>22.259999999999998</v>
      </c>
      <c r="O531" s="88" t="s">
        <v>6353</v>
      </c>
      <c r="P531" s="21">
        <f t="shared" si="69"/>
        <v>2.5906432748538017E-3</v>
      </c>
      <c r="Q531" s="11">
        <f t="shared" si="70"/>
        <v>1.1387442966390338E-3</v>
      </c>
      <c r="R531" s="20">
        <f t="shared" si="71"/>
        <v>8.8822055137844627E-4</v>
      </c>
      <c r="S531" s="76" t="s">
        <v>3775</v>
      </c>
    </row>
    <row r="532" spans="1:19" x14ac:dyDescent="0.3">
      <c r="A532" s="79">
        <v>470</v>
      </c>
      <c r="B532" s="75"/>
      <c r="C532" s="94" t="str">
        <f t="shared" si="64"/>
        <v/>
      </c>
      <c r="D532" t="str">
        <f t="shared" si="65"/>
        <v/>
      </c>
      <c r="I532" s="83" t="s">
        <v>1395</v>
      </c>
      <c r="J532">
        <f t="shared" si="66"/>
        <v>0.97240000000000015</v>
      </c>
      <c r="K532" s="83" t="s">
        <v>3704</v>
      </c>
      <c r="L532" s="3">
        <f t="shared" si="67"/>
        <v>8.1809999999999992</v>
      </c>
      <c r="M532" s="83" t="s">
        <v>3706</v>
      </c>
      <c r="N532" s="3">
        <f t="shared" si="68"/>
        <v>22.2225</v>
      </c>
      <c r="O532" s="88" t="s">
        <v>6354</v>
      </c>
      <c r="P532" s="21">
        <f t="shared" si="69"/>
        <v>2.5918615984405458E-3</v>
      </c>
      <c r="Q532" s="11">
        <f t="shared" si="70"/>
        <v>1.1392798234903499E-3</v>
      </c>
      <c r="R532" s="20">
        <f t="shared" si="71"/>
        <v>8.8863826232247285E-4</v>
      </c>
      <c r="S532" s="75"/>
    </row>
    <row r="533" spans="1:19" x14ac:dyDescent="0.3">
      <c r="A533" s="79">
        <v>469</v>
      </c>
      <c r="B533" s="76" t="s">
        <v>4821</v>
      </c>
      <c r="C533" s="94">
        <f t="shared" si="64"/>
        <v>9.57</v>
      </c>
      <c r="D533">
        <f t="shared" si="65"/>
        <v>8.19</v>
      </c>
      <c r="I533" s="75"/>
      <c r="J533" t="str">
        <f t="shared" si="66"/>
        <v/>
      </c>
      <c r="K533" s="83" t="s">
        <v>3708</v>
      </c>
      <c r="L533" s="3">
        <f t="shared" si="67"/>
        <v>8.1630000000000003</v>
      </c>
      <c r="M533" s="83" t="s">
        <v>3710</v>
      </c>
      <c r="N533" s="3">
        <f t="shared" si="68"/>
        <v>22.184999999999999</v>
      </c>
      <c r="O533" s="88" t="s">
        <v>6355</v>
      </c>
      <c r="P533" s="21">
        <f t="shared" si="69"/>
        <v>2.5930799220272903E-3</v>
      </c>
      <c r="Q533" s="11">
        <f t="shared" si="70"/>
        <v>1.139815350341666E-3</v>
      </c>
      <c r="R533" s="20">
        <f t="shared" si="71"/>
        <v>8.8905597326649954E-4</v>
      </c>
      <c r="S533" s="76" t="s">
        <v>4821</v>
      </c>
    </row>
    <row r="534" spans="1:19" x14ac:dyDescent="0.3">
      <c r="A534" s="79">
        <v>468</v>
      </c>
      <c r="B534" s="75"/>
      <c r="C534" s="94" t="str">
        <f t="shared" si="64"/>
        <v/>
      </c>
      <c r="D534" t="str">
        <f t="shared" si="65"/>
        <v/>
      </c>
      <c r="I534" s="75"/>
      <c r="J534" t="str">
        <f t="shared" si="66"/>
        <v/>
      </c>
      <c r="K534" s="83" t="s">
        <v>3712</v>
      </c>
      <c r="L534" s="3">
        <f t="shared" si="67"/>
        <v>8.1539999999999999</v>
      </c>
      <c r="M534" s="83" t="s">
        <v>3714</v>
      </c>
      <c r="N534" s="3">
        <f t="shared" si="68"/>
        <v>22.14</v>
      </c>
      <c r="O534" s="88" t="s">
        <v>6356</v>
      </c>
      <c r="P534" s="21">
        <f t="shared" si="69"/>
        <v>2.5942982456140353E-3</v>
      </c>
      <c r="Q534" s="11">
        <f t="shared" si="70"/>
        <v>1.1403508771929826E-3</v>
      </c>
      <c r="R534" s="20">
        <f t="shared" si="71"/>
        <v>8.8947368421052634E-4</v>
      </c>
      <c r="S534" s="75"/>
    </row>
    <row r="535" spans="1:19" x14ac:dyDescent="0.3">
      <c r="A535" s="79">
        <v>467</v>
      </c>
      <c r="B535" s="75"/>
      <c r="C535" s="94" t="str">
        <f t="shared" si="64"/>
        <v/>
      </c>
      <c r="D535" t="str">
        <f t="shared" si="65"/>
        <v/>
      </c>
      <c r="I535" s="75"/>
      <c r="J535" t="str">
        <f t="shared" si="66"/>
        <v/>
      </c>
      <c r="K535" s="83" t="s">
        <v>3717</v>
      </c>
      <c r="L535" s="3">
        <f t="shared" si="67"/>
        <v>8.1359999999999992</v>
      </c>
      <c r="M535" s="83" t="s">
        <v>3719</v>
      </c>
      <c r="N535" s="3">
        <f t="shared" si="68"/>
        <v>22.102499999999999</v>
      </c>
      <c r="O535" s="88" t="s">
        <v>6357</v>
      </c>
      <c r="P535" s="21">
        <f t="shared" si="69"/>
        <v>2.5955165692007798E-3</v>
      </c>
      <c r="Q535" s="11">
        <f t="shared" si="70"/>
        <v>1.1408864040442989E-3</v>
      </c>
      <c r="R535" s="20">
        <f t="shared" si="71"/>
        <v>8.8989139515455314E-4</v>
      </c>
      <c r="S535" s="75"/>
    </row>
    <row r="536" spans="1:19" x14ac:dyDescent="0.3">
      <c r="A536" s="79">
        <v>466</v>
      </c>
      <c r="B536" s="75"/>
      <c r="C536" s="94" t="str">
        <f t="shared" si="64"/>
        <v/>
      </c>
      <c r="D536" t="str">
        <f t="shared" si="65"/>
        <v/>
      </c>
      <c r="I536" s="75"/>
      <c r="J536" t="str">
        <f t="shared" si="66"/>
        <v/>
      </c>
      <c r="K536" s="83" t="s">
        <v>3722</v>
      </c>
      <c r="L536" s="3">
        <f t="shared" si="67"/>
        <v>8.1269999999999989</v>
      </c>
      <c r="M536" s="83" t="s">
        <v>3724</v>
      </c>
      <c r="N536" s="3">
        <f t="shared" si="68"/>
        <v>22.065000000000001</v>
      </c>
      <c r="O536" s="88" t="s">
        <v>6358</v>
      </c>
      <c r="P536" s="21">
        <f t="shared" si="69"/>
        <v>2.5967348927875243E-3</v>
      </c>
      <c r="Q536" s="11">
        <f t="shared" si="70"/>
        <v>1.141421930895615E-3</v>
      </c>
      <c r="R536" s="20">
        <f t="shared" si="71"/>
        <v>8.9030910609857973E-4</v>
      </c>
      <c r="S536" s="75"/>
    </row>
    <row r="537" spans="1:19" x14ac:dyDescent="0.3">
      <c r="A537" s="79">
        <v>465</v>
      </c>
      <c r="B537" s="76" t="s">
        <v>3772</v>
      </c>
      <c r="C537" s="94">
        <f t="shared" si="64"/>
        <v>9.58</v>
      </c>
      <c r="D537">
        <f t="shared" si="65"/>
        <v>8.1999999999999993</v>
      </c>
      <c r="I537" s="75"/>
      <c r="J537" t="str">
        <f t="shared" si="66"/>
        <v/>
      </c>
      <c r="K537" s="83" t="s">
        <v>3726</v>
      </c>
      <c r="L537" s="3">
        <f t="shared" si="67"/>
        <v>8.109</v>
      </c>
      <c r="M537" s="83" t="s">
        <v>3728</v>
      </c>
      <c r="N537" s="3">
        <f t="shared" si="68"/>
        <v>22.0275</v>
      </c>
      <c r="O537" s="88" t="s">
        <v>6359</v>
      </c>
      <c r="P537" s="21">
        <f t="shared" si="69"/>
        <v>2.5979532163742693E-3</v>
      </c>
      <c r="Q537" s="11">
        <f t="shared" si="70"/>
        <v>1.1419574577469316E-3</v>
      </c>
      <c r="R537" s="20">
        <f t="shared" si="71"/>
        <v>8.9072681704260653E-4</v>
      </c>
      <c r="S537" s="76" t="s">
        <v>3772</v>
      </c>
    </row>
    <row r="538" spans="1:19" x14ac:dyDescent="0.3">
      <c r="A538" s="79">
        <v>464</v>
      </c>
      <c r="B538" s="75"/>
      <c r="C538" s="94" t="str">
        <f t="shared" si="64"/>
        <v/>
      </c>
      <c r="D538" t="str">
        <f t="shared" si="65"/>
        <v/>
      </c>
      <c r="I538" s="75"/>
      <c r="J538" t="str">
        <f t="shared" si="66"/>
        <v/>
      </c>
      <c r="K538" s="83" t="s">
        <v>3731</v>
      </c>
      <c r="L538" s="3">
        <f t="shared" si="67"/>
        <v>8.0910000000000011</v>
      </c>
      <c r="M538" s="83" t="s">
        <v>3733</v>
      </c>
      <c r="N538" s="3">
        <f t="shared" si="68"/>
        <v>21.982499999999998</v>
      </c>
      <c r="O538" s="88" t="s">
        <v>6360</v>
      </c>
      <c r="P538" s="21">
        <f t="shared" si="69"/>
        <v>2.6003898635477583E-3</v>
      </c>
      <c r="Q538" s="11">
        <f t="shared" si="70"/>
        <v>1.143028511449564E-3</v>
      </c>
      <c r="R538" s="20">
        <f t="shared" si="71"/>
        <v>8.9156223893065991E-4</v>
      </c>
      <c r="S538" s="75"/>
    </row>
    <row r="539" spans="1:19" x14ac:dyDescent="0.3">
      <c r="A539" s="79">
        <v>463</v>
      </c>
      <c r="B539" s="76" t="s">
        <v>3767</v>
      </c>
      <c r="C539" s="94">
        <f t="shared" si="64"/>
        <v>9.59</v>
      </c>
      <c r="D539">
        <f t="shared" si="65"/>
        <v>8.2099999999999991</v>
      </c>
      <c r="I539" s="75"/>
      <c r="J539" t="str">
        <f t="shared" si="66"/>
        <v/>
      </c>
      <c r="K539" s="83" t="s">
        <v>3736</v>
      </c>
      <c r="L539" s="3">
        <f t="shared" si="67"/>
        <v>8.0820000000000007</v>
      </c>
      <c r="M539" s="83" t="s">
        <v>3738</v>
      </c>
      <c r="N539" s="3">
        <f t="shared" si="68"/>
        <v>21.945</v>
      </c>
      <c r="O539" s="88" t="s">
        <v>6361</v>
      </c>
      <c r="P539" s="21">
        <f t="shared" si="69"/>
        <v>2.6016081871345033E-3</v>
      </c>
      <c r="Q539" s="11">
        <f t="shared" si="70"/>
        <v>1.1435640383008806E-3</v>
      </c>
      <c r="R539" s="20">
        <f t="shared" si="71"/>
        <v>8.9197994987468682E-4</v>
      </c>
      <c r="S539" s="76" t="s">
        <v>3767</v>
      </c>
    </row>
    <row r="540" spans="1:19" x14ac:dyDescent="0.3">
      <c r="A540" s="79">
        <v>462</v>
      </c>
      <c r="B540" s="75"/>
      <c r="C540" s="94" t="str">
        <f t="shared" si="64"/>
        <v/>
      </c>
      <c r="D540" t="str">
        <f t="shared" si="65"/>
        <v/>
      </c>
      <c r="I540" s="75"/>
      <c r="J540" t="str">
        <f t="shared" si="66"/>
        <v/>
      </c>
      <c r="K540" s="83" t="s">
        <v>3740</v>
      </c>
      <c r="L540" s="3">
        <f t="shared" si="67"/>
        <v>8.0640000000000001</v>
      </c>
      <c r="M540" s="83" t="s">
        <v>3742</v>
      </c>
      <c r="N540" s="3">
        <f t="shared" si="68"/>
        <v>21.907499999999999</v>
      </c>
      <c r="O540" s="88" t="s">
        <v>6362</v>
      </c>
      <c r="P540" s="21">
        <f t="shared" si="69"/>
        <v>2.6028265107212473E-3</v>
      </c>
      <c r="Q540" s="11">
        <f t="shared" si="70"/>
        <v>1.1440995651521967E-3</v>
      </c>
      <c r="R540" s="20">
        <f t="shared" si="71"/>
        <v>8.923976608187134E-4</v>
      </c>
      <c r="S540" s="75"/>
    </row>
    <row r="541" spans="1:19" x14ac:dyDescent="0.3">
      <c r="A541" s="79">
        <v>461</v>
      </c>
      <c r="B541" s="75"/>
      <c r="C541" s="94" t="str">
        <f t="shared" si="64"/>
        <v/>
      </c>
      <c r="D541" t="str">
        <f t="shared" si="65"/>
        <v/>
      </c>
      <c r="I541" s="75"/>
      <c r="J541" t="str">
        <f t="shared" si="66"/>
        <v/>
      </c>
      <c r="K541" s="83" t="s">
        <v>3745</v>
      </c>
      <c r="L541" s="3">
        <f t="shared" si="67"/>
        <v>8.0549999999999997</v>
      </c>
      <c r="M541" s="83" t="s">
        <v>3747</v>
      </c>
      <c r="N541" s="3">
        <f t="shared" si="68"/>
        <v>21.862499999999997</v>
      </c>
      <c r="O541" s="88" t="s">
        <v>6363</v>
      </c>
      <c r="P541" s="21">
        <f t="shared" si="69"/>
        <v>2.6040448343079923E-3</v>
      </c>
      <c r="Q541" s="11">
        <f t="shared" si="70"/>
        <v>1.1446350920035131E-3</v>
      </c>
      <c r="R541" s="20">
        <f t="shared" si="71"/>
        <v>8.928153717627402E-4</v>
      </c>
      <c r="S541" s="75"/>
    </row>
    <row r="542" spans="1:19" x14ac:dyDescent="0.3">
      <c r="A542" s="79">
        <v>460</v>
      </c>
      <c r="B542" s="76" t="s">
        <v>5131</v>
      </c>
      <c r="C542" s="94">
        <f t="shared" si="64"/>
        <v>9.6</v>
      </c>
      <c r="D542">
        <f t="shared" si="65"/>
        <v>8.2200000000000006</v>
      </c>
      <c r="I542" s="83" t="s">
        <v>1414</v>
      </c>
      <c r="J542">
        <f t="shared" si="66"/>
        <v>0.96525000000000016</v>
      </c>
      <c r="K542" s="83" t="s">
        <v>3750</v>
      </c>
      <c r="L542" s="3">
        <f t="shared" si="67"/>
        <v>8.036999999999999</v>
      </c>
      <c r="M542" s="83" t="s">
        <v>3752</v>
      </c>
      <c r="N542" s="3">
        <f t="shared" si="68"/>
        <v>21.825000000000003</v>
      </c>
      <c r="O542" s="88" t="s">
        <v>6364</v>
      </c>
      <c r="P542" s="21">
        <f t="shared" si="69"/>
        <v>2.6052631578947372E-3</v>
      </c>
      <c r="Q542" s="11">
        <f t="shared" si="70"/>
        <v>1.1451706188548296E-3</v>
      </c>
      <c r="R542" s="20">
        <f t="shared" si="71"/>
        <v>8.9323308270676711E-4</v>
      </c>
      <c r="S542" s="76" t="s">
        <v>5131</v>
      </c>
    </row>
    <row r="543" spans="1:19" x14ac:dyDescent="0.3">
      <c r="A543" s="79">
        <v>459</v>
      </c>
      <c r="B543" s="75"/>
      <c r="C543" s="94" t="str">
        <f t="shared" si="64"/>
        <v/>
      </c>
      <c r="D543" t="str">
        <f t="shared" si="65"/>
        <v/>
      </c>
      <c r="I543" s="75"/>
      <c r="J543" t="str">
        <f t="shared" si="66"/>
        <v/>
      </c>
      <c r="K543" s="83" t="s">
        <v>3754</v>
      </c>
      <c r="L543" s="3">
        <f t="shared" si="67"/>
        <v>8.0280000000000005</v>
      </c>
      <c r="M543" s="83" t="s">
        <v>3756</v>
      </c>
      <c r="N543" s="3">
        <f t="shared" si="68"/>
        <v>21.787500000000001</v>
      </c>
      <c r="O543" s="88" t="s">
        <v>6365</v>
      </c>
      <c r="P543" s="21">
        <f t="shared" si="69"/>
        <v>2.6076998050682263E-3</v>
      </c>
      <c r="Q543" s="11">
        <f t="shared" si="70"/>
        <v>1.1462416725574621E-3</v>
      </c>
      <c r="R543" s="20">
        <f t="shared" si="71"/>
        <v>8.9406850459482039E-4</v>
      </c>
      <c r="S543" s="75"/>
    </row>
    <row r="544" spans="1:19" x14ac:dyDescent="0.3">
      <c r="A544" s="79">
        <v>458</v>
      </c>
      <c r="B544" s="75"/>
      <c r="C544" s="94" t="str">
        <f t="shared" si="64"/>
        <v/>
      </c>
      <c r="D544" t="str">
        <f t="shared" si="65"/>
        <v/>
      </c>
      <c r="I544" s="75"/>
      <c r="J544" t="str">
        <f t="shared" si="66"/>
        <v/>
      </c>
      <c r="K544" s="83" t="s">
        <v>3759</v>
      </c>
      <c r="L544" s="3">
        <f t="shared" si="67"/>
        <v>8.01</v>
      </c>
      <c r="M544" s="83" t="s">
        <v>3760</v>
      </c>
      <c r="N544" s="3">
        <f t="shared" si="68"/>
        <v>21.75</v>
      </c>
      <c r="O544" s="88" t="s">
        <v>6366</v>
      </c>
      <c r="P544" s="21">
        <f t="shared" si="69"/>
        <v>2.6089181286549708E-3</v>
      </c>
      <c r="Q544" s="11">
        <f t="shared" si="70"/>
        <v>1.1467771994087784E-3</v>
      </c>
      <c r="R544" s="20">
        <f t="shared" si="71"/>
        <v>8.9448621553884719E-4</v>
      </c>
      <c r="S544" s="75"/>
    </row>
    <row r="545" spans="1:19" x14ac:dyDescent="0.3">
      <c r="A545" s="79">
        <v>457</v>
      </c>
      <c r="B545" s="76" t="s">
        <v>3762</v>
      </c>
      <c r="C545" s="94">
        <f t="shared" si="64"/>
        <v>9.6199999999999992</v>
      </c>
      <c r="D545">
        <f t="shared" si="65"/>
        <v>8.23</v>
      </c>
      <c r="I545" s="75"/>
      <c r="J545" t="str">
        <f t="shared" si="66"/>
        <v/>
      </c>
      <c r="K545" s="83" t="s">
        <v>3762</v>
      </c>
      <c r="L545" s="3">
        <f t="shared" si="67"/>
        <v>8.0010000000000012</v>
      </c>
      <c r="M545" s="83" t="s">
        <v>3764</v>
      </c>
      <c r="N545" s="3">
        <f t="shared" si="68"/>
        <v>21.705000000000002</v>
      </c>
      <c r="O545" s="88" t="s">
        <v>6367</v>
      </c>
      <c r="P545" s="21">
        <f t="shared" si="69"/>
        <v>2.6101364522417157E-3</v>
      </c>
      <c r="Q545" s="11">
        <f t="shared" si="70"/>
        <v>1.147312726260095E-3</v>
      </c>
      <c r="R545" s="20">
        <f t="shared" si="71"/>
        <v>8.9490392648287399E-4</v>
      </c>
      <c r="S545" s="76" t="s">
        <v>3762</v>
      </c>
    </row>
    <row r="546" spans="1:19" x14ac:dyDescent="0.3">
      <c r="A546" s="79">
        <v>456</v>
      </c>
      <c r="B546" s="75"/>
      <c r="C546" s="94" t="str">
        <f t="shared" si="64"/>
        <v/>
      </c>
      <c r="D546" t="str">
        <f t="shared" si="65"/>
        <v/>
      </c>
      <c r="I546" s="75"/>
      <c r="J546" t="str">
        <f t="shared" si="66"/>
        <v/>
      </c>
      <c r="K546" s="83" t="s">
        <v>3767</v>
      </c>
      <c r="L546" s="3">
        <f t="shared" si="67"/>
        <v>7.9829999999999988</v>
      </c>
      <c r="M546" s="83" t="s">
        <v>3769</v>
      </c>
      <c r="N546" s="3">
        <f t="shared" si="68"/>
        <v>21.6675</v>
      </c>
      <c r="O546" s="88" t="s">
        <v>6368</v>
      </c>
      <c r="P546" s="21">
        <f t="shared" si="69"/>
        <v>2.6113547758284603E-3</v>
      </c>
      <c r="Q546" s="11">
        <f t="shared" si="70"/>
        <v>1.1478482531114111E-3</v>
      </c>
      <c r="R546" s="20">
        <f t="shared" si="71"/>
        <v>8.9532163742690068E-4</v>
      </c>
      <c r="S546" s="75"/>
    </row>
    <row r="547" spans="1:19" x14ac:dyDescent="0.3">
      <c r="A547" s="79">
        <v>455</v>
      </c>
      <c r="B547" s="76" t="s">
        <v>3759</v>
      </c>
      <c r="C547" s="94">
        <f t="shared" si="64"/>
        <v>9.629999999999999</v>
      </c>
      <c r="D547">
        <f t="shared" si="65"/>
        <v>8.24</v>
      </c>
      <c r="I547" s="75"/>
      <c r="J547" t="str">
        <f t="shared" si="66"/>
        <v/>
      </c>
      <c r="K547" s="83" t="s">
        <v>3772</v>
      </c>
      <c r="L547" s="3">
        <f t="shared" si="67"/>
        <v>7.9739999999999993</v>
      </c>
      <c r="M547" s="83" t="s">
        <v>3773</v>
      </c>
      <c r="N547" s="3">
        <f t="shared" si="68"/>
        <v>21.63</v>
      </c>
      <c r="O547" s="88" t="s">
        <v>6369</v>
      </c>
      <c r="P547" s="21">
        <f t="shared" si="69"/>
        <v>2.6125730994152043E-3</v>
      </c>
      <c r="Q547" s="11">
        <f t="shared" si="70"/>
        <v>1.1483837799627272E-3</v>
      </c>
      <c r="R547" s="20">
        <f t="shared" si="71"/>
        <v>8.9573934837092726E-4</v>
      </c>
      <c r="S547" s="76" t="s">
        <v>3759</v>
      </c>
    </row>
    <row r="548" spans="1:19" x14ac:dyDescent="0.3">
      <c r="A548" s="79">
        <v>454</v>
      </c>
      <c r="B548" s="75"/>
      <c r="C548" s="94" t="str">
        <f t="shared" si="64"/>
        <v/>
      </c>
      <c r="D548" t="str">
        <f t="shared" si="65"/>
        <v/>
      </c>
      <c r="I548" s="75"/>
      <c r="J548" t="str">
        <f t="shared" si="66"/>
        <v/>
      </c>
      <c r="K548" s="83" t="s">
        <v>3775</v>
      </c>
      <c r="L548" s="3">
        <f t="shared" si="67"/>
        <v>7.9559999999999995</v>
      </c>
      <c r="M548" s="83" t="s">
        <v>3777</v>
      </c>
      <c r="N548" s="3">
        <f t="shared" si="68"/>
        <v>21.585000000000001</v>
      </c>
      <c r="O548" s="88" t="s">
        <v>6370</v>
      </c>
      <c r="P548" s="21">
        <f t="shared" si="69"/>
        <v>2.6137914230019493E-3</v>
      </c>
      <c r="Q548" s="11">
        <f t="shared" si="70"/>
        <v>1.1489193068140438E-3</v>
      </c>
      <c r="R548" s="20">
        <f t="shared" si="71"/>
        <v>8.9615705931495406E-4</v>
      </c>
      <c r="S548" s="75"/>
    </row>
    <row r="549" spans="1:19" x14ac:dyDescent="0.3">
      <c r="A549" s="79">
        <v>453</v>
      </c>
      <c r="B549" s="76" t="s">
        <v>4818</v>
      </c>
      <c r="C549" s="94">
        <f t="shared" si="64"/>
        <v>9.64</v>
      </c>
      <c r="D549">
        <f t="shared" si="65"/>
        <v>8.25</v>
      </c>
      <c r="I549" s="75"/>
      <c r="J549" t="str">
        <f t="shared" si="66"/>
        <v/>
      </c>
      <c r="K549" s="83" t="s">
        <v>3780</v>
      </c>
      <c r="L549" s="3">
        <f t="shared" si="67"/>
        <v>7.9470000000000001</v>
      </c>
      <c r="M549" s="83" t="s">
        <v>3782</v>
      </c>
      <c r="N549" s="3">
        <f t="shared" si="68"/>
        <v>21.547499999999999</v>
      </c>
      <c r="O549" s="88" t="s">
        <v>6371</v>
      </c>
      <c r="P549" s="21">
        <f t="shared" si="69"/>
        <v>2.6162280701754388E-3</v>
      </c>
      <c r="Q549" s="11">
        <f t="shared" si="70"/>
        <v>1.1499903605166764E-3</v>
      </c>
      <c r="R549" s="20">
        <f t="shared" si="71"/>
        <v>8.9699248120300766E-4</v>
      </c>
      <c r="S549" s="76" t="s">
        <v>4818</v>
      </c>
    </row>
    <row r="550" spans="1:19" x14ac:dyDescent="0.3">
      <c r="A550" s="79">
        <v>452</v>
      </c>
      <c r="B550" s="75"/>
      <c r="C550" s="94" t="str">
        <f t="shared" si="64"/>
        <v/>
      </c>
      <c r="D550" t="str">
        <f t="shared" si="65"/>
        <v/>
      </c>
      <c r="I550" s="75"/>
      <c r="J550" t="str">
        <f t="shared" si="66"/>
        <v/>
      </c>
      <c r="K550" s="83" t="s">
        <v>3785</v>
      </c>
      <c r="L550" s="3">
        <f t="shared" si="67"/>
        <v>7.9290000000000003</v>
      </c>
      <c r="M550" s="83" t="s">
        <v>3787</v>
      </c>
      <c r="N550" s="3">
        <f t="shared" si="68"/>
        <v>21.509999999999998</v>
      </c>
      <c r="O550" s="88" t="s">
        <v>6372</v>
      </c>
      <c r="P550" s="21">
        <f t="shared" si="69"/>
        <v>2.6186647173489278E-3</v>
      </c>
      <c r="Q550" s="11">
        <f t="shared" si="70"/>
        <v>1.1510614142193089E-3</v>
      </c>
      <c r="R550" s="20">
        <f t="shared" si="71"/>
        <v>8.9782790309106094E-4</v>
      </c>
      <c r="S550" s="75"/>
    </row>
    <row r="551" spans="1:19" x14ac:dyDescent="0.3">
      <c r="A551" s="79">
        <v>451</v>
      </c>
      <c r="B551" s="75"/>
      <c r="C551" s="94" t="str">
        <f t="shared" si="64"/>
        <v/>
      </c>
      <c r="D551" t="str">
        <f t="shared" si="65"/>
        <v/>
      </c>
      <c r="I551" s="75"/>
      <c r="J551" t="str">
        <f t="shared" si="66"/>
        <v/>
      </c>
      <c r="K551" s="83" t="s">
        <v>3790</v>
      </c>
      <c r="L551" s="3">
        <f t="shared" si="67"/>
        <v>7.9109999999999996</v>
      </c>
      <c r="M551" s="83" t="s">
        <v>3791</v>
      </c>
      <c r="N551" s="3">
        <f t="shared" si="68"/>
        <v>21.465</v>
      </c>
      <c r="O551" s="88" t="s">
        <v>6373</v>
      </c>
      <c r="P551" s="21">
        <f t="shared" si="69"/>
        <v>2.6198830409356728E-3</v>
      </c>
      <c r="Q551" s="11">
        <f t="shared" si="70"/>
        <v>1.1515969410706255E-3</v>
      </c>
      <c r="R551" s="20">
        <f t="shared" si="71"/>
        <v>8.9824561403508785E-4</v>
      </c>
      <c r="S551" s="75"/>
    </row>
    <row r="552" spans="1:19" x14ac:dyDescent="0.3">
      <c r="A552" s="79">
        <v>450</v>
      </c>
      <c r="B552" s="75"/>
      <c r="C552" s="94" t="str">
        <f t="shared" si="64"/>
        <v/>
      </c>
      <c r="D552" t="str">
        <f t="shared" si="65"/>
        <v/>
      </c>
      <c r="I552" s="75"/>
      <c r="J552" t="str">
        <f t="shared" si="66"/>
        <v/>
      </c>
      <c r="K552" s="83" t="s">
        <v>3793</v>
      </c>
      <c r="L552" s="3">
        <f t="shared" si="67"/>
        <v>7.9019999999999992</v>
      </c>
      <c r="M552" s="83" t="s">
        <v>3795</v>
      </c>
      <c r="N552" s="3">
        <f t="shared" si="68"/>
        <v>21.427500000000002</v>
      </c>
      <c r="O552" s="88" t="s">
        <v>6374</v>
      </c>
      <c r="P552" s="21">
        <f t="shared" si="69"/>
        <v>2.6223196881091622E-3</v>
      </c>
      <c r="Q552" s="11">
        <f t="shared" si="70"/>
        <v>1.1526679947732581E-3</v>
      </c>
      <c r="R552" s="20">
        <f t="shared" si="71"/>
        <v>8.9908103592314134E-4</v>
      </c>
      <c r="S552" s="75"/>
    </row>
    <row r="553" spans="1:19" x14ac:dyDescent="0.3">
      <c r="A553" s="79">
        <v>449</v>
      </c>
      <c r="B553" s="76" t="s">
        <v>3754</v>
      </c>
      <c r="C553" s="94">
        <f t="shared" si="64"/>
        <v>9.65</v>
      </c>
      <c r="D553">
        <f t="shared" si="65"/>
        <v>8.26</v>
      </c>
      <c r="I553" s="83" t="s">
        <v>1432</v>
      </c>
      <c r="J553">
        <f t="shared" si="66"/>
        <v>0.95810000000000006</v>
      </c>
      <c r="K553" s="83" t="s">
        <v>3798</v>
      </c>
      <c r="L553" s="3">
        <f t="shared" si="67"/>
        <v>7.8839999999999995</v>
      </c>
      <c r="M553" s="83" t="s">
        <v>3800</v>
      </c>
      <c r="N553" s="3">
        <f t="shared" si="68"/>
        <v>21.39</v>
      </c>
      <c r="O553" s="88" t="s">
        <v>6375</v>
      </c>
      <c r="P553" s="21">
        <f t="shared" si="69"/>
        <v>2.6235380116959063E-3</v>
      </c>
      <c r="Q553" s="11">
        <f t="shared" si="70"/>
        <v>1.1532035216245743E-3</v>
      </c>
      <c r="R553" s="20">
        <f t="shared" si="71"/>
        <v>8.9949874686716792E-4</v>
      </c>
      <c r="S553" s="76" t="s">
        <v>3754</v>
      </c>
    </row>
    <row r="554" spans="1:19" x14ac:dyDescent="0.3">
      <c r="A554" s="79">
        <v>448</v>
      </c>
      <c r="B554" s="75"/>
      <c r="C554" s="94" t="str">
        <f t="shared" si="64"/>
        <v/>
      </c>
      <c r="D554" t="str">
        <f t="shared" si="65"/>
        <v/>
      </c>
      <c r="I554" s="75"/>
      <c r="J554" t="str">
        <f t="shared" si="66"/>
        <v/>
      </c>
      <c r="K554" s="83" t="s">
        <v>3802</v>
      </c>
      <c r="L554" s="3">
        <f t="shared" si="67"/>
        <v>7.875</v>
      </c>
      <c r="M554" s="83" t="s">
        <v>3803</v>
      </c>
      <c r="N554" s="3">
        <f t="shared" si="68"/>
        <v>21.352499999999999</v>
      </c>
      <c r="O554" s="88" t="s">
        <v>6376</v>
      </c>
      <c r="P554" s="21">
        <f t="shared" si="69"/>
        <v>2.6247563352826513E-3</v>
      </c>
      <c r="Q554" s="11">
        <f t="shared" si="70"/>
        <v>1.1537390484758908E-3</v>
      </c>
      <c r="R554" s="20">
        <f t="shared" si="71"/>
        <v>8.9991645781119472E-4</v>
      </c>
      <c r="S554" s="75"/>
    </row>
    <row r="555" spans="1:19" x14ac:dyDescent="0.3">
      <c r="A555" s="79">
        <v>447</v>
      </c>
      <c r="B555" s="76" t="s">
        <v>3750</v>
      </c>
      <c r="C555" s="94">
        <f t="shared" si="64"/>
        <v>9.66</v>
      </c>
      <c r="D555">
        <f t="shared" si="65"/>
        <v>8.27</v>
      </c>
      <c r="I555" s="75"/>
      <c r="J555" t="str">
        <f t="shared" si="66"/>
        <v/>
      </c>
      <c r="K555" s="83" t="s">
        <v>3805</v>
      </c>
      <c r="L555" s="3">
        <f t="shared" si="67"/>
        <v>7.8570000000000002</v>
      </c>
      <c r="M555" s="83" t="s">
        <v>3807</v>
      </c>
      <c r="N555" s="3">
        <f t="shared" si="68"/>
        <v>21.307500000000001</v>
      </c>
      <c r="O555" s="88" t="s">
        <v>6377</v>
      </c>
      <c r="P555" s="21">
        <f t="shared" si="69"/>
        <v>2.6259746588693958E-3</v>
      </c>
      <c r="Q555" s="11">
        <f t="shared" si="70"/>
        <v>1.1542745753272069E-3</v>
      </c>
      <c r="R555" s="20">
        <f t="shared" si="71"/>
        <v>9.0033416875522142E-4</v>
      </c>
      <c r="S555" s="76" t="s">
        <v>3750</v>
      </c>
    </row>
    <row r="556" spans="1:19" x14ac:dyDescent="0.3">
      <c r="A556" s="79">
        <v>446</v>
      </c>
      <c r="B556" s="75"/>
      <c r="C556" s="94" t="str">
        <f t="shared" si="64"/>
        <v/>
      </c>
      <c r="D556" t="str">
        <f t="shared" si="65"/>
        <v/>
      </c>
      <c r="I556" s="75"/>
      <c r="J556" t="str">
        <f t="shared" si="66"/>
        <v/>
      </c>
      <c r="K556" s="83" t="s">
        <v>3810</v>
      </c>
      <c r="L556" s="3">
        <f t="shared" si="67"/>
        <v>7.8480000000000008</v>
      </c>
      <c r="M556" s="83" t="s">
        <v>3812</v>
      </c>
      <c r="N556" s="3">
        <f t="shared" si="68"/>
        <v>21.27</v>
      </c>
      <c r="O556" s="88" t="s">
        <v>6378</v>
      </c>
      <c r="P556" s="21">
        <f t="shared" si="69"/>
        <v>2.6284113060428852E-3</v>
      </c>
      <c r="Q556" s="11">
        <f t="shared" si="70"/>
        <v>1.1553456290298396E-3</v>
      </c>
      <c r="R556" s="20">
        <f t="shared" si="71"/>
        <v>9.0116959064327491E-4</v>
      </c>
      <c r="S556" s="75"/>
    </row>
    <row r="557" spans="1:19" x14ac:dyDescent="0.3">
      <c r="A557" s="79">
        <v>445</v>
      </c>
      <c r="B557" s="76" t="s">
        <v>5132</v>
      </c>
      <c r="C557" s="94">
        <f t="shared" si="64"/>
        <v>9.67</v>
      </c>
      <c r="D557">
        <f t="shared" si="65"/>
        <v>8.27</v>
      </c>
      <c r="I557" s="75"/>
      <c r="J557" t="str">
        <f t="shared" si="66"/>
        <v/>
      </c>
      <c r="K557" s="83" t="s">
        <v>3814</v>
      </c>
      <c r="L557" s="3">
        <f t="shared" si="67"/>
        <v>7.8299999999999992</v>
      </c>
      <c r="M557" s="83" t="s">
        <v>3815</v>
      </c>
      <c r="N557" s="3">
        <f t="shared" si="68"/>
        <v>21.232499999999998</v>
      </c>
      <c r="O557" s="88" t="s">
        <v>6379</v>
      </c>
      <c r="P557" s="21">
        <f t="shared" si="69"/>
        <v>2.6296296296296298E-3</v>
      </c>
      <c r="Q557" s="11">
        <f t="shared" si="70"/>
        <v>1.155881155881156E-3</v>
      </c>
      <c r="R557" s="20">
        <f t="shared" si="71"/>
        <v>9.015873015873016E-4</v>
      </c>
      <c r="S557" s="76" t="s">
        <v>5132</v>
      </c>
    </row>
    <row r="558" spans="1:19" x14ac:dyDescent="0.3">
      <c r="A558" s="79">
        <v>444</v>
      </c>
      <c r="B558" s="75"/>
      <c r="C558" s="94" t="str">
        <f t="shared" si="64"/>
        <v/>
      </c>
      <c r="D558" t="str">
        <f t="shared" si="65"/>
        <v/>
      </c>
      <c r="I558" s="75"/>
      <c r="J558" t="str">
        <f t="shared" si="66"/>
        <v/>
      </c>
      <c r="K558" s="83" t="s">
        <v>3817</v>
      </c>
      <c r="L558" s="3">
        <f t="shared" si="67"/>
        <v>7.8209999999999997</v>
      </c>
      <c r="M558" s="83" t="s">
        <v>3818</v>
      </c>
      <c r="N558" s="3">
        <f t="shared" si="68"/>
        <v>21.1875</v>
      </c>
      <c r="O558" s="88" t="s">
        <v>6380</v>
      </c>
      <c r="P558" s="21">
        <f t="shared" si="69"/>
        <v>2.6308479532163747E-3</v>
      </c>
      <c r="Q558" s="11">
        <f t="shared" si="70"/>
        <v>1.1564166827324725E-3</v>
      </c>
      <c r="R558" s="20">
        <f t="shared" si="71"/>
        <v>9.0200501253132851E-4</v>
      </c>
      <c r="S558" s="75"/>
    </row>
    <row r="559" spans="1:19" x14ac:dyDescent="0.3">
      <c r="A559" s="79">
        <v>443</v>
      </c>
      <c r="B559" s="75"/>
      <c r="C559" s="94" t="str">
        <f t="shared" si="64"/>
        <v/>
      </c>
      <c r="D559" t="str">
        <f t="shared" si="65"/>
        <v/>
      </c>
      <c r="I559" s="75"/>
      <c r="J559" t="str">
        <f t="shared" si="66"/>
        <v/>
      </c>
      <c r="K559" s="83" t="s">
        <v>3821</v>
      </c>
      <c r="L559" s="3">
        <f t="shared" si="67"/>
        <v>7.8029999999999999</v>
      </c>
      <c r="M559" s="83" t="s">
        <v>3823</v>
      </c>
      <c r="N559" s="3">
        <f t="shared" si="68"/>
        <v>21.15</v>
      </c>
      <c r="O559" s="88" t="s">
        <v>6381</v>
      </c>
      <c r="P559" s="21">
        <f t="shared" si="69"/>
        <v>2.6320662768031192E-3</v>
      </c>
      <c r="Q559" s="11">
        <f t="shared" si="70"/>
        <v>1.1569522095837886E-3</v>
      </c>
      <c r="R559" s="20">
        <f t="shared" si="71"/>
        <v>9.024227234753552E-4</v>
      </c>
      <c r="S559" s="75"/>
    </row>
    <row r="560" spans="1:19" x14ac:dyDescent="0.3">
      <c r="A560" s="79">
        <v>442</v>
      </c>
      <c r="B560" s="76" t="s">
        <v>3745</v>
      </c>
      <c r="C560" s="94">
        <f t="shared" si="64"/>
        <v>9.68</v>
      </c>
      <c r="D560">
        <f t="shared" si="65"/>
        <v>8.2799999999999994</v>
      </c>
      <c r="I560" s="75"/>
      <c r="J560" t="str">
        <f t="shared" si="66"/>
        <v/>
      </c>
      <c r="K560" s="83" t="s">
        <v>3826</v>
      </c>
      <c r="L560" s="3">
        <f t="shared" si="67"/>
        <v>7.7940000000000005</v>
      </c>
      <c r="M560" s="83" t="s">
        <v>3827</v>
      </c>
      <c r="N560" s="3">
        <f t="shared" si="68"/>
        <v>21.112499999999997</v>
      </c>
      <c r="O560" s="88" t="s">
        <v>6382</v>
      </c>
      <c r="P560" s="21">
        <f t="shared" si="69"/>
        <v>2.6345029239766083E-3</v>
      </c>
      <c r="Q560" s="11">
        <f t="shared" si="70"/>
        <v>1.1580232632864213E-3</v>
      </c>
      <c r="R560" s="20">
        <f t="shared" si="71"/>
        <v>9.0325814536340858E-4</v>
      </c>
      <c r="S560" s="76" t="s">
        <v>3745</v>
      </c>
    </row>
    <row r="561" spans="1:19" x14ac:dyDescent="0.3">
      <c r="A561" s="79">
        <v>441</v>
      </c>
      <c r="B561" s="75"/>
      <c r="C561" s="94" t="str">
        <f t="shared" si="64"/>
        <v/>
      </c>
      <c r="D561" t="str">
        <f t="shared" si="65"/>
        <v/>
      </c>
      <c r="I561" s="75"/>
      <c r="J561" t="str">
        <f t="shared" si="66"/>
        <v/>
      </c>
      <c r="K561" s="83" t="s">
        <v>3829</v>
      </c>
      <c r="L561" s="3">
        <f t="shared" si="67"/>
        <v>7.7760000000000007</v>
      </c>
      <c r="M561" s="83" t="s">
        <v>3830</v>
      </c>
      <c r="N561" s="3">
        <f t="shared" si="68"/>
        <v>21.075000000000003</v>
      </c>
      <c r="O561" s="88" t="s">
        <v>6383</v>
      </c>
      <c r="P561" s="21">
        <f t="shared" si="69"/>
        <v>2.6357212475633528E-3</v>
      </c>
      <c r="Q561" s="11">
        <f t="shared" si="70"/>
        <v>1.1585587901377374E-3</v>
      </c>
      <c r="R561" s="20">
        <f t="shared" si="71"/>
        <v>9.0367585630743517E-4</v>
      </c>
      <c r="S561" s="75"/>
    </row>
    <row r="562" spans="1:19" x14ac:dyDescent="0.3">
      <c r="A562" s="79">
        <v>440</v>
      </c>
      <c r="B562" s="76" t="s">
        <v>3740</v>
      </c>
      <c r="C562" s="94">
        <f t="shared" si="64"/>
        <v>9.69</v>
      </c>
      <c r="D562">
        <f t="shared" si="65"/>
        <v>8.2899999999999991</v>
      </c>
      <c r="I562" s="75"/>
      <c r="J562" t="str">
        <f t="shared" si="66"/>
        <v/>
      </c>
      <c r="K562" s="83" t="s">
        <v>3832</v>
      </c>
      <c r="L562" s="3">
        <f t="shared" si="67"/>
        <v>7.7579999999999991</v>
      </c>
      <c r="M562" s="83" t="s">
        <v>3834</v>
      </c>
      <c r="N562" s="3">
        <f t="shared" si="68"/>
        <v>21.03</v>
      </c>
      <c r="O562" s="88" t="s">
        <v>6384</v>
      </c>
      <c r="P562" s="21">
        <f t="shared" si="69"/>
        <v>2.6369395711500973E-3</v>
      </c>
      <c r="Q562" s="11">
        <f t="shared" si="70"/>
        <v>1.1590943169890538E-3</v>
      </c>
      <c r="R562" s="20">
        <f t="shared" si="71"/>
        <v>9.0409356725146186E-4</v>
      </c>
      <c r="S562" s="76" t="s">
        <v>3740</v>
      </c>
    </row>
    <row r="563" spans="1:19" x14ac:dyDescent="0.3">
      <c r="A563" s="79">
        <v>439</v>
      </c>
      <c r="B563" s="75"/>
      <c r="C563" s="94" t="str">
        <f t="shared" si="64"/>
        <v/>
      </c>
      <c r="D563" t="str">
        <f t="shared" si="65"/>
        <v/>
      </c>
      <c r="I563" s="83" t="s">
        <v>1449</v>
      </c>
      <c r="J563">
        <f t="shared" si="66"/>
        <v>0.95095000000000007</v>
      </c>
      <c r="K563" s="83" t="s">
        <v>3836</v>
      </c>
      <c r="L563" s="3">
        <f t="shared" si="67"/>
        <v>7.7489999999999997</v>
      </c>
      <c r="M563" s="83" t="s">
        <v>3837</v>
      </c>
      <c r="N563" s="3">
        <f t="shared" si="68"/>
        <v>20.9925</v>
      </c>
      <c r="O563" s="88" t="s">
        <v>6385</v>
      </c>
      <c r="P563" s="21">
        <f t="shared" si="69"/>
        <v>2.6381578947368423E-3</v>
      </c>
      <c r="Q563" s="11">
        <f t="shared" si="70"/>
        <v>1.1596298438403703E-3</v>
      </c>
      <c r="R563" s="20">
        <f t="shared" si="71"/>
        <v>9.0451127819548888E-4</v>
      </c>
      <c r="S563" s="75"/>
    </row>
    <row r="564" spans="1:19" x14ac:dyDescent="0.3">
      <c r="A564" s="79">
        <v>438</v>
      </c>
      <c r="B564" s="75"/>
      <c r="C564" s="94" t="str">
        <f t="shared" si="64"/>
        <v/>
      </c>
      <c r="D564" t="str">
        <f t="shared" si="65"/>
        <v/>
      </c>
      <c r="I564" s="75"/>
      <c r="J564" t="str">
        <f t="shared" si="66"/>
        <v/>
      </c>
      <c r="K564" s="83" t="s">
        <v>3839</v>
      </c>
      <c r="L564" s="3">
        <f t="shared" si="67"/>
        <v>7.7309999999999999</v>
      </c>
      <c r="M564" s="83" t="s">
        <v>3840</v>
      </c>
      <c r="N564" s="3">
        <f t="shared" si="68"/>
        <v>20.955000000000002</v>
      </c>
      <c r="O564" s="88" t="s">
        <v>6386</v>
      </c>
      <c r="P564" s="21">
        <f t="shared" si="69"/>
        <v>2.6405945419103313E-3</v>
      </c>
      <c r="Q564" s="11">
        <f t="shared" si="70"/>
        <v>1.1607008975430028E-3</v>
      </c>
      <c r="R564" s="20">
        <f t="shared" si="71"/>
        <v>9.0534670008354215E-4</v>
      </c>
      <c r="S564" s="75"/>
    </row>
    <row r="565" spans="1:19" x14ac:dyDescent="0.3">
      <c r="A565" s="79">
        <v>437</v>
      </c>
      <c r="B565" s="76" t="s">
        <v>4815</v>
      </c>
      <c r="C565" s="94">
        <f t="shared" si="64"/>
        <v>9.6999999999999993</v>
      </c>
      <c r="D565">
        <f t="shared" si="65"/>
        <v>8.2999999999999989</v>
      </c>
      <c r="I565" s="75"/>
      <c r="J565" t="str">
        <f t="shared" si="66"/>
        <v/>
      </c>
      <c r="K565" s="83" t="s">
        <v>3842</v>
      </c>
      <c r="L565" s="3">
        <f t="shared" si="67"/>
        <v>7.7219999999999995</v>
      </c>
      <c r="M565" s="83" t="s">
        <v>3844</v>
      </c>
      <c r="N565" s="3">
        <f t="shared" si="68"/>
        <v>20.91</v>
      </c>
      <c r="O565" s="88" t="s">
        <v>6387</v>
      </c>
      <c r="P565" s="21">
        <f t="shared" si="69"/>
        <v>2.6418128654970762E-3</v>
      </c>
      <c r="Q565" s="11">
        <f t="shared" si="70"/>
        <v>1.1612364243943193E-3</v>
      </c>
      <c r="R565" s="20">
        <f t="shared" si="71"/>
        <v>9.0576441102756906E-4</v>
      </c>
      <c r="S565" s="76" t="s">
        <v>4815</v>
      </c>
    </row>
    <row r="566" spans="1:19" x14ac:dyDescent="0.3">
      <c r="A566" s="79">
        <v>436</v>
      </c>
      <c r="B566" s="75"/>
      <c r="C566" s="94" t="str">
        <f t="shared" si="64"/>
        <v/>
      </c>
      <c r="D566" t="str">
        <f t="shared" si="65"/>
        <v/>
      </c>
      <c r="I566" s="75"/>
      <c r="J566" t="str">
        <f t="shared" si="66"/>
        <v/>
      </c>
      <c r="K566" s="83" t="s">
        <v>3846</v>
      </c>
      <c r="L566" s="3">
        <f t="shared" si="67"/>
        <v>7.7040000000000006</v>
      </c>
      <c r="M566" s="83" t="s">
        <v>3847</v>
      </c>
      <c r="N566" s="3">
        <f t="shared" si="68"/>
        <v>20.872499999999999</v>
      </c>
      <c r="O566" s="88" t="s">
        <v>6388</v>
      </c>
      <c r="P566" s="21">
        <f t="shared" si="69"/>
        <v>2.6430311890838212E-3</v>
      </c>
      <c r="Q566" s="11">
        <f t="shared" si="70"/>
        <v>1.1617719512456357E-3</v>
      </c>
      <c r="R566" s="20">
        <f t="shared" si="71"/>
        <v>9.0618212197159586E-4</v>
      </c>
      <c r="S566" s="75"/>
    </row>
    <row r="567" spans="1:19" x14ac:dyDescent="0.3">
      <c r="A567" s="79">
        <v>435</v>
      </c>
      <c r="B567" s="75"/>
      <c r="C567" s="94" t="str">
        <f t="shared" si="64"/>
        <v/>
      </c>
      <c r="D567" t="str">
        <f t="shared" si="65"/>
        <v/>
      </c>
      <c r="I567" s="75"/>
      <c r="J567" t="str">
        <f t="shared" si="66"/>
        <v/>
      </c>
      <c r="K567" s="83" t="s">
        <v>3849</v>
      </c>
      <c r="L567" s="3">
        <f t="shared" si="67"/>
        <v>7.6950000000000003</v>
      </c>
      <c r="M567" s="83" t="s">
        <v>3850</v>
      </c>
      <c r="N567" s="3">
        <f t="shared" si="68"/>
        <v>20.835000000000001</v>
      </c>
      <c r="O567" s="88" t="s">
        <v>6389</v>
      </c>
      <c r="P567" s="21">
        <f t="shared" si="69"/>
        <v>2.6442495126705653E-3</v>
      </c>
      <c r="Q567" s="11">
        <f t="shared" si="70"/>
        <v>1.1623074780969518E-3</v>
      </c>
      <c r="R567" s="20">
        <f t="shared" si="71"/>
        <v>9.0659983291562234E-4</v>
      </c>
      <c r="S567" s="75"/>
    </row>
    <row r="568" spans="1:19" x14ac:dyDescent="0.3">
      <c r="A568" s="79">
        <v>434</v>
      </c>
      <c r="B568" s="75"/>
      <c r="C568" s="94" t="str">
        <f t="shared" si="64"/>
        <v/>
      </c>
      <c r="D568" t="str">
        <f t="shared" si="65"/>
        <v/>
      </c>
      <c r="I568" s="75"/>
      <c r="J568" t="str">
        <f t="shared" si="66"/>
        <v/>
      </c>
      <c r="K568" s="83" t="s">
        <v>3852</v>
      </c>
      <c r="L568" s="3">
        <f t="shared" si="67"/>
        <v>7.6769999999999996</v>
      </c>
      <c r="M568" s="83" t="s">
        <v>3853</v>
      </c>
      <c r="N568" s="3">
        <f t="shared" si="68"/>
        <v>20.79</v>
      </c>
      <c r="O568" s="88" t="s">
        <v>6390</v>
      </c>
      <c r="P568" s="21">
        <f t="shared" si="69"/>
        <v>2.6466861598440547E-3</v>
      </c>
      <c r="Q568" s="11">
        <f t="shared" si="70"/>
        <v>1.1633785317995845E-3</v>
      </c>
      <c r="R568" s="20">
        <f t="shared" si="71"/>
        <v>9.0743525480367594E-4</v>
      </c>
      <c r="S568" s="75"/>
    </row>
    <row r="569" spans="1:19" x14ac:dyDescent="0.3">
      <c r="A569" s="79">
        <v>433</v>
      </c>
      <c r="B569" s="76" t="s">
        <v>3736</v>
      </c>
      <c r="C569" s="94">
        <f t="shared" si="64"/>
        <v>9.7099999999999991</v>
      </c>
      <c r="D569">
        <f t="shared" si="65"/>
        <v>8.31</v>
      </c>
      <c r="I569" s="75"/>
      <c r="J569" t="str">
        <f t="shared" si="66"/>
        <v/>
      </c>
      <c r="K569" s="83" t="s">
        <v>3855</v>
      </c>
      <c r="L569" s="3">
        <f t="shared" si="67"/>
        <v>7.6679999999999993</v>
      </c>
      <c r="M569" s="83" t="s">
        <v>3856</v>
      </c>
      <c r="N569" s="3">
        <f t="shared" si="68"/>
        <v>20.752500000000001</v>
      </c>
      <c r="O569" s="88" t="s">
        <v>6391</v>
      </c>
      <c r="P569" s="21">
        <f t="shared" si="69"/>
        <v>2.6479044834307997E-3</v>
      </c>
      <c r="Q569" s="11">
        <f t="shared" si="70"/>
        <v>1.163914058650901E-3</v>
      </c>
      <c r="R569" s="20">
        <f t="shared" si="71"/>
        <v>9.0785296574770274E-4</v>
      </c>
      <c r="S569" s="76" t="s">
        <v>3736</v>
      </c>
    </row>
    <row r="570" spans="1:19" x14ac:dyDescent="0.3">
      <c r="A570" s="79">
        <v>432</v>
      </c>
      <c r="B570" s="75"/>
      <c r="C570" s="94" t="str">
        <f t="shared" si="64"/>
        <v/>
      </c>
      <c r="D570" t="str">
        <f t="shared" si="65"/>
        <v/>
      </c>
      <c r="I570" s="75"/>
      <c r="J570" t="str">
        <f t="shared" si="66"/>
        <v/>
      </c>
      <c r="K570" s="83" t="s">
        <v>3859</v>
      </c>
      <c r="L570" s="3">
        <f t="shared" si="67"/>
        <v>7.65</v>
      </c>
      <c r="M570" s="83" t="s">
        <v>3860</v>
      </c>
      <c r="N570" s="3">
        <f t="shared" si="68"/>
        <v>20.715</v>
      </c>
      <c r="O570" s="88" t="s">
        <v>6392</v>
      </c>
      <c r="P570" s="21">
        <f t="shared" si="69"/>
        <v>2.6491228070175438E-3</v>
      </c>
      <c r="Q570" s="11">
        <f t="shared" si="70"/>
        <v>1.1644495855022171E-3</v>
      </c>
      <c r="R570" s="20">
        <f t="shared" si="71"/>
        <v>9.0827067669172932E-4</v>
      </c>
      <c r="S570" s="75"/>
    </row>
    <row r="571" spans="1:19" x14ac:dyDescent="0.3">
      <c r="A571" s="79">
        <v>431</v>
      </c>
      <c r="B571" s="76" t="s">
        <v>3731</v>
      </c>
      <c r="C571" s="94">
        <f t="shared" si="64"/>
        <v>9.7200000000000006</v>
      </c>
      <c r="D571">
        <f t="shared" si="65"/>
        <v>8.32</v>
      </c>
      <c r="I571" s="75"/>
      <c r="J571" t="str">
        <f t="shared" si="66"/>
        <v/>
      </c>
      <c r="K571" s="83" t="s">
        <v>3863</v>
      </c>
      <c r="L571" s="3">
        <f t="shared" si="67"/>
        <v>7.641</v>
      </c>
      <c r="M571" s="83" t="s">
        <v>3864</v>
      </c>
      <c r="N571" s="3">
        <f t="shared" si="68"/>
        <v>20.677500000000002</v>
      </c>
      <c r="O571" s="88" t="s">
        <v>6393</v>
      </c>
      <c r="P571" s="21">
        <f t="shared" si="69"/>
        <v>2.6503411306042883E-3</v>
      </c>
      <c r="Q571" s="11">
        <f t="shared" si="70"/>
        <v>1.1649851123535333E-3</v>
      </c>
      <c r="R571" s="20">
        <f t="shared" si="71"/>
        <v>9.086883876357559E-4</v>
      </c>
      <c r="S571" s="76" t="s">
        <v>3731</v>
      </c>
    </row>
    <row r="572" spans="1:19" x14ac:dyDescent="0.3">
      <c r="A572" s="79">
        <v>430</v>
      </c>
      <c r="B572" s="75"/>
      <c r="C572" s="94" t="str">
        <f t="shared" si="64"/>
        <v/>
      </c>
      <c r="D572" t="str">
        <f t="shared" si="65"/>
        <v/>
      </c>
      <c r="I572" s="75"/>
      <c r="J572" t="str">
        <f t="shared" si="66"/>
        <v/>
      </c>
      <c r="K572" s="83" t="s">
        <v>3866</v>
      </c>
      <c r="L572" s="3">
        <f t="shared" si="67"/>
        <v>7.6230000000000002</v>
      </c>
      <c r="M572" s="83" t="s">
        <v>3867</v>
      </c>
      <c r="N572" s="3">
        <f t="shared" si="68"/>
        <v>20.6325</v>
      </c>
      <c r="O572" s="88" t="s">
        <v>6394</v>
      </c>
      <c r="P572" s="21">
        <f t="shared" si="69"/>
        <v>2.6527777777777782E-3</v>
      </c>
      <c r="Q572" s="11">
        <f t="shared" si="70"/>
        <v>1.1660561660561664E-3</v>
      </c>
      <c r="R572" s="20">
        <f t="shared" si="71"/>
        <v>9.0952380952380972E-4</v>
      </c>
      <c r="S572" s="75"/>
    </row>
    <row r="573" spans="1:19" x14ac:dyDescent="0.3">
      <c r="A573" s="79">
        <v>429</v>
      </c>
      <c r="B573" s="76" t="s">
        <v>5133</v>
      </c>
      <c r="C573" s="94">
        <f t="shared" si="64"/>
        <v>9.73</v>
      </c>
      <c r="D573">
        <f t="shared" si="65"/>
        <v>8.33</v>
      </c>
      <c r="I573" s="83" t="s">
        <v>1468</v>
      </c>
      <c r="J573">
        <f t="shared" si="66"/>
        <v>0.94380000000000008</v>
      </c>
      <c r="K573" s="83" t="s">
        <v>3870</v>
      </c>
      <c r="L573" s="3">
        <f t="shared" si="67"/>
        <v>7.6140000000000008</v>
      </c>
      <c r="M573" s="83" t="s">
        <v>3871</v>
      </c>
      <c r="N573" s="3">
        <f t="shared" si="68"/>
        <v>20.594999999999999</v>
      </c>
      <c r="O573" s="88" t="s">
        <v>6395</v>
      </c>
      <c r="P573" s="21">
        <f t="shared" si="69"/>
        <v>2.6539961013645223E-3</v>
      </c>
      <c r="Q573" s="11">
        <f t="shared" si="70"/>
        <v>1.1665916929074823E-3</v>
      </c>
      <c r="R573" s="20">
        <f t="shared" si="71"/>
        <v>9.099415204678362E-4</v>
      </c>
      <c r="S573" s="76" t="s">
        <v>5133</v>
      </c>
    </row>
    <row r="574" spans="1:19" x14ac:dyDescent="0.3">
      <c r="A574" s="79">
        <v>428</v>
      </c>
      <c r="B574" s="75"/>
      <c r="C574" s="94" t="str">
        <f t="shared" si="64"/>
        <v/>
      </c>
      <c r="D574" t="str">
        <f t="shared" si="65"/>
        <v/>
      </c>
      <c r="I574" s="75"/>
      <c r="J574" t="str">
        <f t="shared" si="66"/>
        <v/>
      </c>
      <c r="K574" s="83" t="s">
        <v>3873</v>
      </c>
      <c r="L574" s="3">
        <f t="shared" si="67"/>
        <v>7.5959999999999992</v>
      </c>
      <c r="M574" s="83" t="s">
        <v>3874</v>
      </c>
      <c r="N574" s="3">
        <f t="shared" si="68"/>
        <v>20.557500000000001</v>
      </c>
      <c r="O574" s="88" t="s">
        <v>6396</v>
      </c>
      <c r="P574" s="21">
        <f t="shared" si="69"/>
        <v>2.6552144249512672E-3</v>
      </c>
      <c r="Q574" s="11">
        <f t="shared" si="70"/>
        <v>1.1671272197587988E-3</v>
      </c>
      <c r="R574" s="20">
        <f t="shared" si="71"/>
        <v>9.103592314118631E-4</v>
      </c>
      <c r="S574" s="75"/>
    </row>
    <row r="575" spans="1:19" x14ac:dyDescent="0.3">
      <c r="A575" s="79">
        <v>427</v>
      </c>
      <c r="B575" s="75"/>
      <c r="C575" s="94" t="str">
        <f t="shared" si="64"/>
        <v/>
      </c>
      <c r="D575" t="str">
        <f t="shared" si="65"/>
        <v/>
      </c>
      <c r="I575" s="75"/>
      <c r="J575" t="str">
        <f t="shared" si="66"/>
        <v/>
      </c>
      <c r="K575" s="83" t="s">
        <v>3877</v>
      </c>
      <c r="L575" s="3">
        <f t="shared" si="67"/>
        <v>7.5779999999999994</v>
      </c>
      <c r="M575" s="83" t="s">
        <v>3879</v>
      </c>
      <c r="N575" s="3">
        <f t="shared" si="68"/>
        <v>20.512500000000003</v>
      </c>
      <c r="O575" s="88" t="s">
        <v>6397</v>
      </c>
      <c r="P575" s="21">
        <f t="shared" si="69"/>
        <v>2.6564327485380118E-3</v>
      </c>
      <c r="Q575" s="11">
        <f t="shared" si="70"/>
        <v>1.1676627466101152E-3</v>
      </c>
      <c r="R575" s="20">
        <f t="shared" si="71"/>
        <v>9.107769423558898E-4</v>
      </c>
      <c r="S575" s="75"/>
    </row>
    <row r="576" spans="1:19" x14ac:dyDescent="0.3">
      <c r="A576" s="79">
        <v>426</v>
      </c>
      <c r="B576" s="75"/>
      <c r="C576" s="94" t="str">
        <f t="shared" si="64"/>
        <v/>
      </c>
      <c r="D576" t="str">
        <f t="shared" si="65"/>
        <v/>
      </c>
      <c r="I576" s="75"/>
      <c r="J576" t="str">
        <f t="shared" si="66"/>
        <v/>
      </c>
      <c r="K576" s="83" t="s">
        <v>3882</v>
      </c>
      <c r="L576" s="3">
        <f t="shared" si="67"/>
        <v>7.569</v>
      </c>
      <c r="M576" s="83" t="s">
        <v>3883</v>
      </c>
      <c r="N576" s="3">
        <f t="shared" si="68"/>
        <v>20.475000000000001</v>
      </c>
      <c r="O576" s="88" t="s">
        <v>6398</v>
      </c>
      <c r="P576" s="21">
        <f t="shared" si="69"/>
        <v>2.6588693957115008E-3</v>
      </c>
      <c r="Q576" s="11">
        <f t="shared" si="70"/>
        <v>1.1687338003127476E-3</v>
      </c>
      <c r="R576" s="20">
        <f t="shared" si="71"/>
        <v>9.1161236424394318E-4</v>
      </c>
      <c r="S576" s="75"/>
    </row>
    <row r="577" spans="1:19" x14ac:dyDescent="0.3">
      <c r="A577" s="79">
        <v>425</v>
      </c>
      <c r="B577" s="76" t="s">
        <v>3726</v>
      </c>
      <c r="C577" s="94">
        <f t="shared" si="64"/>
        <v>9.75</v>
      </c>
      <c r="D577">
        <f t="shared" si="65"/>
        <v>8.34</v>
      </c>
      <c r="I577" s="75"/>
      <c r="J577" t="str">
        <f t="shared" si="66"/>
        <v/>
      </c>
      <c r="K577" s="83" t="s">
        <v>3885</v>
      </c>
      <c r="L577" s="3">
        <f t="shared" si="67"/>
        <v>7.5510000000000002</v>
      </c>
      <c r="M577" s="83" t="s">
        <v>3886</v>
      </c>
      <c r="N577" s="3">
        <f t="shared" si="68"/>
        <v>20.4375</v>
      </c>
      <c r="O577" s="88" t="s">
        <v>6399</v>
      </c>
      <c r="P577" s="21">
        <f t="shared" si="69"/>
        <v>2.6600877192982457E-3</v>
      </c>
      <c r="Q577" s="11">
        <f t="shared" si="70"/>
        <v>1.1692693271640642E-3</v>
      </c>
      <c r="R577" s="20">
        <f t="shared" si="71"/>
        <v>9.1203007518796998E-4</v>
      </c>
      <c r="S577" s="76" t="s">
        <v>3726</v>
      </c>
    </row>
    <row r="578" spans="1:19" x14ac:dyDescent="0.3">
      <c r="A578" s="79">
        <v>424</v>
      </c>
      <c r="B578" s="75"/>
      <c r="C578" s="94" t="str">
        <f t="shared" si="64"/>
        <v/>
      </c>
      <c r="D578" t="str">
        <f t="shared" si="65"/>
        <v/>
      </c>
      <c r="I578" s="75"/>
      <c r="J578" t="str">
        <f t="shared" si="66"/>
        <v/>
      </c>
      <c r="K578" s="83" t="s">
        <v>3888</v>
      </c>
      <c r="L578" s="3">
        <f t="shared" si="67"/>
        <v>7.5420000000000007</v>
      </c>
      <c r="M578" s="83" t="s">
        <v>3890</v>
      </c>
      <c r="N578" s="3">
        <f t="shared" si="68"/>
        <v>20.392500000000002</v>
      </c>
      <c r="O578" s="88" t="s">
        <v>6400</v>
      </c>
      <c r="P578" s="21">
        <f t="shared" si="69"/>
        <v>2.6613060428849907E-3</v>
      </c>
      <c r="Q578" s="11">
        <f t="shared" si="70"/>
        <v>1.1698048540153805E-3</v>
      </c>
      <c r="R578" s="20">
        <f t="shared" si="71"/>
        <v>9.1244778613199678E-4</v>
      </c>
      <c r="S578" s="75"/>
    </row>
    <row r="579" spans="1:19" x14ac:dyDescent="0.3">
      <c r="A579" s="79">
        <v>423</v>
      </c>
      <c r="B579" s="76" t="s">
        <v>4812</v>
      </c>
      <c r="C579" s="94">
        <f t="shared" ref="C579:C642" si="72">IF(B579="","",ROUNDUP(B579/0.925,2))</f>
        <v>9.76</v>
      </c>
      <c r="D579">
        <f t="shared" ref="D579:D642" si="73">IF(B579="","",ROUNDUP(B579*0.925,2))</f>
        <v>8.35</v>
      </c>
      <c r="I579" s="75"/>
      <c r="J579" t="str">
        <f t="shared" ref="J579:J642" si="74">IF(I579="","",I579-I579*0.285)</f>
        <v/>
      </c>
      <c r="K579" s="83" t="s">
        <v>3893</v>
      </c>
      <c r="L579" s="3">
        <f t="shared" ref="L579:L642" si="75">IF(K579="","",K579-K579*0.1)</f>
        <v>7.5239999999999991</v>
      </c>
      <c r="M579" s="83" t="s">
        <v>3894</v>
      </c>
      <c r="N579" s="3">
        <f t="shared" ref="N579:N642" si="76">IF(M579="","",M579-M579*0.25)</f>
        <v>20.355</v>
      </c>
      <c r="O579" s="88" t="s">
        <v>6401</v>
      </c>
      <c r="P579" s="21">
        <f t="shared" ref="P579:P642" si="77">O579/0.95</f>
        <v>2.6625243664717352E-3</v>
      </c>
      <c r="Q579" s="11">
        <f t="shared" ref="Q579:Q642" si="78">P579/2.275</f>
        <v>1.1703403808666969E-3</v>
      </c>
      <c r="R579" s="20">
        <f t="shared" ref="R579:R642" si="79">(Q579/5)*3.9</f>
        <v>9.1286549707602358E-4</v>
      </c>
      <c r="S579" s="76" t="s">
        <v>4812</v>
      </c>
    </row>
    <row r="580" spans="1:19" x14ac:dyDescent="0.3">
      <c r="A580" s="79">
        <v>422</v>
      </c>
      <c r="B580" s="75"/>
      <c r="C580" s="94" t="str">
        <f t="shared" si="72"/>
        <v/>
      </c>
      <c r="D580" t="str">
        <f t="shared" si="73"/>
        <v/>
      </c>
      <c r="I580" s="75"/>
      <c r="J580" t="str">
        <f t="shared" si="74"/>
        <v/>
      </c>
      <c r="K580" s="83" t="s">
        <v>3896</v>
      </c>
      <c r="L580" s="3">
        <f t="shared" si="75"/>
        <v>7.5149999999999997</v>
      </c>
      <c r="M580" s="83" t="s">
        <v>3897</v>
      </c>
      <c r="N580" s="3">
        <f t="shared" si="76"/>
        <v>20.317499999999999</v>
      </c>
      <c r="O580" s="88" t="s">
        <v>6402</v>
      </c>
      <c r="P580" s="21">
        <f t="shared" si="77"/>
        <v>2.6649610136452243E-3</v>
      </c>
      <c r="Q580" s="11">
        <f t="shared" si="78"/>
        <v>1.1714114345693293E-3</v>
      </c>
      <c r="R580" s="20">
        <f t="shared" si="79"/>
        <v>9.1370091896407686E-4</v>
      </c>
      <c r="S580" s="75"/>
    </row>
    <row r="581" spans="1:19" x14ac:dyDescent="0.3">
      <c r="A581" s="79">
        <v>421</v>
      </c>
      <c r="B581" s="75"/>
      <c r="C581" s="94" t="str">
        <f t="shared" si="72"/>
        <v/>
      </c>
      <c r="D581" t="str">
        <f t="shared" si="73"/>
        <v/>
      </c>
      <c r="I581" s="75"/>
      <c r="J581" t="str">
        <f t="shared" si="74"/>
        <v/>
      </c>
      <c r="K581" s="83" t="s">
        <v>3899</v>
      </c>
      <c r="L581" s="3">
        <f t="shared" si="75"/>
        <v>7.4969999999999999</v>
      </c>
      <c r="M581" s="83" t="s">
        <v>3901</v>
      </c>
      <c r="N581" s="3">
        <f t="shared" si="76"/>
        <v>20.28</v>
      </c>
      <c r="O581" s="88" t="s">
        <v>6403</v>
      </c>
      <c r="P581" s="21">
        <f t="shared" si="77"/>
        <v>2.6661793372319692E-3</v>
      </c>
      <c r="Q581" s="11">
        <f t="shared" si="78"/>
        <v>1.1719469614206459E-3</v>
      </c>
      <c r="R581" s="20">
        <f t="shared" si="79"/>
        <v>9.1411862990810376E-4</v>
      </c>
      <c r="S581" s="75"/>
    </row>
    <row r="582" spans="1:19" x14ac:dyDescent="0.3">
      <c r="A582" s="79">
        <v>420</v>
      </c>
      <c r="B582" s="76" t="s">
        <v>3722</v>
      </c>
      <c r="C582" s="94">
        <f t="shared" si="72"/>
        <v>9.77</v>
      </c>
      <c r="D582">
        <f t="shared" si="73"/>
        <v>8.36</v>
      </c>
      <c r="I582" s="75"/>
      <c r="J582" t="str">
        <f t="shared" si="74"/>
        <v/>
      </c>
      <c r="K582" s="83" t="s">
        <v>3904</v>
      </c>
      <c r="L582" s="3">
        <f t="shared" si="75"/>
        <v>7.4880000000000004</v>
      </c>
      <c r="M582" s="83" t="s">
        <v>3905</v>
      </c>
      <c r="N582" s="3">
        <f t="shared" si="76"/>
        <v>20.234999999999999</v>
      </c>
      <c r="O582" s="88" t="s">
        <v>6404</v>
      </c>
      <c r="P582" s="21">
        <f t="shared" si="77"/>
        <v>2.6673976608187137E-3</v>
      </c>
      <c r="Q582" s="11">
        <f t="shared" si="78"/>
        <v>1.1724824882719622E-3</v>
      </c>
      <c r="R582" s="20">
        <f t="shared" si="79"/>
        <v>9.1453634085213046E-4</v>
      </c>
      <c r="S582" s="76" t="s">
        <v>3722</v>
      </c>
    </row>
    <row r="583" spans="1:19" x14ac:dyDescent="0.3">
      <c r="A583" s="79">
        <v>419</v>
      </c>
      <c r="B583" s="75"/>
      <c r="C583" s="94" t="str">
        <f t="shared" si="72"/>
        <v/>
      </c>
      <c r="D583" t="str">
        <f t="shared" si="73"/>
        <v/>
      </c>
      <c r="I583" s="83" t="s">
        <v>1484</v>
      </c>
      <c r="J583">
        <f t="shared" si="74"/>
        <v>0.93665000000000009</v>
      </c>
      <c r="K583" s="83" t="s">
        <v>3907</v>
      </c>
      <c r="L583" s="3">
        <f t="shared" si="75"/>
        <v>7.4700000000000006</v>
      </c>
      <c r="M583" s="83" t="s">
        <v>3908</v>
      </c>
      <c r="N583" s="3">
        <f t="shared" si="76"/>
        <v>20.197499999999998</v>
      </c>
      <c r="O583" s="88" t="s">
        <v>6405</v>
      </c>
      <c r="P583" s="21">
        <f t="shared" si="77"/>
        <v>2.6686159844054582E-3</v>
      </c>
      <c r="Q583" s="11">
        <f t="shared" si="78"/>
        <v>1.1730180151232783E-3</v>
      </c>
      <c r="R583" s="20">
        <f t="shared" si="79"/>
        <v>9.1495405179615704E-4</v>
      </c>
      <c r="S583" s="75"/>
    </row>
    <row r="584" spans="1:19" x14ac:dyDescent="0.3">
      <c r="A584" s="79">
        <v>418</v>
      </c>
      <c r="B584" s="75"/>
      <c r="C584" s="94" t="str">
        <f t="shared" si="72"/>
        <v/>
      </c>
      <c r="D584" t="str">
        <f t="shared" si="73"/>
        <v/>
      </c>
      <c r="I584" s="75"/>
      <c r="J584" t="str">
        <f t="shared" si="74"/>
        <v/>
      </c>
      <c r="K584" s="83" t="s">
        <v>3910</v>
      </c>
      <c r="L584" s="3">
        <f t="shared" si="75"/>
        <v>7.4609999999999994</v>
      </c>
      <c r="M584" s="83" t="s">
        <v>3912</v>
      </c>
      <c r="N584" s="3">
        <f t="shared" si="76"/>
        <v>20.16</v>
      </c>
      <c r="O584" s="88" t="s">
        <v>6406</v>
      </c>
      <c r="P584" s="21">
        <f t="shared" si="77"/>
        <v>2.6710526315789473E-3</v>
      </c>
      <c r="Q584" s="11">
        <f t="shared" si="78"/>
        <v>1.174089068825911E-3</v>
      </c>
      <c r="R584" s="20">
        <f t="shared" si="79"/>
        <v>9.1578947368421053E-4</v>
      </c>
      <c r="S584" s="75"/>
    </row>
    <row r="585" spans="1:19" x14ac:dyDescent="0.3">
      <c r="A585" s="79">
        <v>417</v>
      </c>
      <c r="B585" s="76" t="s">
        <v>3717</v>
      </c>
      <c r="C585" s="94">
        <f t="shared" si="72"/>
        <v>9.7799999999999994</v>
      </c>
      <c r="D585">
        <f t="shared" si="73"/>
        <v>8.3699999999999992</v>
      </c>
      <c r="I585" s="75"/>
      <c r="J585" t="str">
        <f t="shared" si="74"/>
        <v/>
      </c>
      <c r="K585" s="83" t="s">
        <v>3914</v>
      </c>
      <c r="L585" s="3">
        <f t="shared" si="75"/>
        <v>7.4429999999999996</v>
      </c>
      <c r="M585" s="83" t="s">
        <v>3916</v>
      </c>
      <c r="N585" s="3">
        <f t="shared" si="76"/>
        <v>20.115000000000002</v>
      </c>
      <c r="O585" s="88" t="s">
        <v>6407</v>
      </c>
      <c r="P585" s="21">
        <f t="shared" si="77"/>
        <v>2.6722709551656922E-3</v>
      </c>
      <c r="Q585" s="11">
        <f t="shared" si="78"/>
        <v>1.1746245956772274E-3</v>
      </c>
      <c r="R585" s="20">
        <f t="shared" si="79"/>
        <v>9.1620718462823733E-4</v>
      </c>
      <c r="S585" s="76" t="s">
        <v>3717</v>
      </c>
    </row>
    <row r="586" spans="1:19" x14ac:dyDescent="0.3">
      <c r="A586" s="79">
        <v>416</v>
      </c>
      <c r="B586" s="75"/>
      <c r="C586" s="94" t="str">
        <f t="shared" si="72"/>
        <v/>
      </c>
      <c r="D586" t="str">
        <f t="shared" si="73"/>
        <v/>
      </c>
      <c r="I586" s="75"/>
      <c r="J586" t="str">
        <f t="shared" si="74"/>
        <v/>
      </c>
      <c r="K586" s="83" t="s">
        <v>3918</v>
      </c>
      <c r="L586" s="3">
        <f t="shared" si="75"/>
        <v>7.4249999999999998</v>
      </c>
      <c r="M586" s="83" t="s">
        <v>3919</v>
      </c>
      <c r="N586" s="3">
        <f t="shared" si="76"/>
        <v>20.077500000000001</v>
      </c>
      <c r="O586" s="88" t="s">
        <v>6408</v>
      </c>
      <c r="P586" s="21">
        <f t="shared" si="77"/>
        <v>2.6734892787524367E-3</v>
      </c>
      <c r="Q586" s="11">
        <f t="shared" si="78"/>
        <v>1.1751601225285437E-3</v>
      </c>
      <c r="R586" s="20">
        <f t="shared" si="79"/>
        <v>9.1662489557226413E-4</v>
      </c>
      <c r="S586" s="75"/>
    </row>
    <row r="587" spans="1:19" x14ac:dyDescent="0.3">
      <c r="A587" s="79">
        <v>415</v>
      </c>
      <c r="B587" s="76" t="s">
        <v>5134</v>
      </c>
      <c r="C587" s="94">
        <f t="shared" si="72"/>
        <v>9.7899999999999991</v>
      </c>
      <c r="D587">
        <f t="shared" si="73"/>
        <v>8.379999999999999</v>
      </c>
      <c r="I587" s="75"/>
      <c r="J587" t="str">
        <f t="shared" si="74"/>
        <v/>
      </c>
      <c r="K587" s="83" t="s">
        <v>3921</v>
      </c>
      <c r="L587" s="3">
        <f t="shared" si="75"/>
        <v>7.4160000000000004</v>
      </c>
      <c r="M587" s="83" t="s">
        <v>3923</v>
      </c>
      <c r="N587" s="3">
        <f t="shared" si="76"/>
        <v>20.04</v>
      </c>
      <c r="O587" s="88" t="s">
        <v>6409</v>
      </c>
      <c r="P587" s="21">
        <f t="shared" si="77"/>
        <v>2.6747076023391808E-3</v>
      </c>
      <c r="Q587" s="11">
        <f t="shared" si="78"/>
        <v>1.1756956493798598E-3</v>
      </c>
      <c r="R587" s="20">
        <f t="shared" si="79"/>
        <v>9.1704260651629061E-4</v>
      </c>
      <c r="S587" s="76" t="s">
        <v>5134</v>
      </c>
    </row>
    <row r="588" spans="1:19" x14ac:dyDescent="0.3">
      <c r="A588" s="79">
        <v>414</v>
      </c>
      <c r="B588" s="75"/>
      <c r="C588" s="94" t="str">
        <f t="shared" si="72"/>
        <v/>
      </c>
      <c r="D588" t="str">
        <f t="shared" si="73"/>
        <v/>
      </c>
      <c r="I588" s="75"/>
      <c r="J588" t="str">
        <f t="shared" si="74"/>
        <v/>
      </c>
      <c r="K588" s="83" t="s">
        <v>3925</v>
      </c>
      <c r="L588" s="3">
        <f t="shared" si="75"/>
        <v>7.3980000000000006</v>
      </c>
      <c r="M588" s="83" t="s">
        <v>3927</v>
      </c>
      <c r="N588" s="3">
        <f t="shared" si="76"/>
        <v>19.995000000000001</v>
      </c>
      <c r="O588" s="88" t="s">
        <v>6410</v>
      </c>
      <c r="P588" s="21">
        <f t="shared" si="77"/>
        <v>2.6771442495126707E-3</v>
      </c>
      <c r="Q588" s="11">
        <f t="shared" si="78"/>
        <v>1.1767667030824927E-3</v>
      </c>
      <c r="R588" s="20">
        <f t="shared" si="79"/>
        <v>9.1787802840434432E-4</v>
      </c>
      <c r="S588" s="75"/>
    </row>
    <row r="589" spans="1:19" x14ac:dyDescent="0.3">
      <c r="A589" s="79">
        <v>413</v>
      </c>
      <c r="B589" s="76" t="s">
        <v>3712</v>
      </c>
      <c r="C589" s="94">
        <f t="shared" si="72"/>
        <v>9.7999999999999989</v>
      </c>
      <c r="D589">
        <f t="shared" si="73"/>
        <v>8.39</v>
      </c>
      <c r="I589" s="75"/>
      <c r="J589" t="str">
        <f t="shared" si="74"/>
        <v/>
      </c>
      <c r="K589" s="83" t="s">
        <v>3930</v>
      </c>
      <c r="L589" s="3">
        <f t="shared" si="75"/>
        <v>7.3890000000000011</v>
      </c>
      <c r="M589" s="83" t="s">
        <v>3932</v>
      </c>
      <c r="N589" s="3">
        <f t="shared" si="76"/>
        <v>19.9575</v>
      </c>
      <c r="O589" s="88" t="s">
        <v>6411</v>
      </c>
      <c r="P589" s="21">
        <f t="shared" si="77"/>
        <v>2.6783625730994157E-3</v>
      </c>
      <c r="Q589" s="11">
        <f t="shared" si="78"/>
        <v>1.1773022299338091E-3</v>
      </c>
      <c r="R589" s="20">
        <f t="shared" si="79"/>
        <v>9.1829573934837101E-4</v>
      </c>
      <c r="S589" s="76" t="s">
        <v>3712</v>
      </c>
    </row>
    <row r="590" spans="1:19" x14ac:dyDescent="0.3">
      <c r="A590" s="79">
        <v>412</v>
      </c>
      <c r="B590" s="75"/>
      <c r="C590" s="94" t="str">
        <f t="shared" si="72"/>
        <v/>
      </c>
      <c r="D590" t="str">
        <f t="shared" si="73"/>
        <v/>
      </c>
      <c r="I590" s="75"/>
      <c r="J590" t="str">
        <f t="shared" si="74"/>
        <v/>
      </c>
      <c r="K590" s="83" t="s">
        <v>3935</v>
      </c>
      <c r="L590" s="3">
        <f t="shared" si="75"/>
        <v>7.3709999999999996</v>
      </c>
      <c r="M590" s="83" t="s">
        <v>3937</v>
      </c>
      <c r="N590" s="3">
        <f t="shared" si="76"/>
        <v>19.919999999999998</v>
      </c>
      <c r="O590" s="88" t="s">
        <v>6412</v>
      </c>
      <c r="P590" s="21">
        <f t="shared" si="77"/>
        <v>2.6795808966861598E-3</v>
      </c>
      <c r="Q590" s="11">
        <f t="shared" si="78"/>
        <v>1.1778377567851252E-3</v>
      </c>
      <c r="R590" s="20">
        <f t="shared" si="79"/>
        <v>9.1871345029239759E-4</v>
      </c>
      <c r="S590" s="75"/>
    </row>
    <row r="591" spans="1:19" x14ac:dyDescent="0.3">
      <c r="A591" s="79">
        <v>411</v>
      </c>
      <c r="B591" s="75"/>
      <c r="C591" s="94" t="str">
        <f t="shared" si="72"/>
        <v/>
      </c>
      <c r="D591" t="str">
        <f t="shared" si="73"/>
        <v/>
      </c>
      <c r="I591" s="75"/>
      <c r="J591" t="str">
        <f t="shared" si="74"/>
        <v/>
      </c>
      <c r="K591" s="83" t="s">
        <v>3939</v>
      </c>
      <c r="L591" s="3">
        <f t="shared" si="75"/>
        <v>7.3620000000000001</v>
      </c>
      <c r="M591" s="83" t="s">
        <v>3941</v>
      </c>
      <c r="N591" s="3">
        <f t="shared" si="76"/>
        <v>19.875</v>
      </c>
      <c r="O591" s="88" t="s">
        <v>6413</v>
      </c>
      <c r="P591" s="21">
        <f t="shared" si="77"/>
        <v>2.6807992202729047E-3</v>
      </c>
      <c r="Q591" s="11">
        <f t="shared" si="78"/>
        <v>1.1783732836364417E-3</v>
      </c>
      <c r="R591" s="20">
        <f t="shared" si="79"/>
        <v>9.191311612364245E-4</v>
      </c>
      <c r="S591" s="75"/>
    </row>
    <row r="592" spans="1:19" x14ac:dyDescent="0.3">
      <c r="A592" s="79">
        <v>410</v>
      </c>
      <c r="B592" s="75"/>
      <c r="C592" s="94" t="str">
        <f t="shared" si="72"/>
        <v/>
      </c>
      <c r="D592" t="str">
        <f t="shared" si="73"/>
        <v/>
      </c>
      <c r="I592" s="75"/>
      <c r="J592" t="str">
        <f t="shared" si="74"/>
        <v/>
      </c>
      <c r="K592" s="83" t="s">
        <v>3944</v>
      </c>
      <c r="L592" s="3">
        <f t="shared" si="75"/>
        <v>7.3440000000000003</v>
      </c>
      <c r="M592" s="83" t="s">
        <v>3946</v>
      </c>
      <c r="N592" s="3">
        <f t="shared" si="76"/>
        <v>19.837499999999999</v>
      </c>
      <c r="O592" s="88" t="s">
        <v>6414</v>
      </c>
      <c r="P592" s="21">
        <f t="shared" si="77"/>
        <v>2.6832358674463938E-3</v>
      </c>
      <c r="Q592" s="11">
        <f t="shared" si="78"/>
        <v>1.1794443373390742E-3</v>
      </c>
      <c r="R592" s="20">
        <f t="shared" si="79"/>
        <v>9.1996658312447778E-4</v>
      </c>
      <c r="S592" s="75"/>
    </row>
    <row r="593" spans="1:19" x14ac:dyDescent="0.3">
      <c r="A593" s="79">
        <v>409</v>
      </c>
      <c r="B593" s="76" t="s">
        <v>3708</v>
      </c>
      <c r="C593" s="94">
        <f t="shared" si="72"/>
        <v>9.81</v>
      </c>
      <c r="D593">
        <f t="shared" si="73"/>
        <v>8.39</v>
      </c>
      <c r="I593" s="83" t="s">
        <v>1503</v>
      </c>
      <c r="J593">
        <f t="shared" si="74"/>
        <v>0.92949999999999999</v>
      </c>
      <c r="K593" s="83" t="s">
        <v>3949</v>
      </c>
      <c r="L593" s="3">
        <f t="shared" si="75"/>
        <v>7.335</v>
      </c>
      <c r="M593" s="83" t="s">
        <v>3951</v>
      </c>
      <c r="N593" s="3">
        <f t="shared" si="76"/>
        <v>19.799999999999997</v>
      </c>
      <c r="O593" s="88" t="s">
        <v>6415</v>
      </c>
      <c r="P593" s="21">
        <f t="shared" si="77"/>
        <v>2.6844541910331383E-3</v>
      </c>
      <c r="Q593" s="11">
        <f t="shared" si="78"/>
        <v>1.1799798641903905E-3</v>
      </c>
      <c r="R593" s="20">
        <f t="shared" si="79"/>
        <v>9.2038429406850458E-4</v>
      </c>
      <c r="S593" s="76" t="s">
        <v>3708</v>
      </c>
    </row>
    <row r="594" spans="1:19" x14ac:dyDescent="0.3">
      <c r="A594" s="79">
        <v>408</v>
      </c>
      <c r="B594" s="75"/>
      <c r="C594" s="94" t="str">
        <f t="shared" si="72"/>
        <v/>
      </c>
      <c r="D594" t="str">
        <f t="shared" si="73"/>
        <v/>
      </c>
      <c r="I594" s="75"/>
      <c r="J594" t="str">
        <f t="shared" si="74"/>
        <v/>
      </c>
      <c r="K594" s="83" t="s">
        <v>3954</v>
      </c>
      <c r="L594" s="3">
        <f t="shared" si="75"/>
        <v>7.3170000000000002</v>
      </c>
      <c r="M594" s="83" t="s">
        <v>3956</v>
      </c>
      <c r="N594" s="3">
        <f t="shared" si="76"/>
        <v>19.762500000000003</v>
      </c>
      <c r="O594" s="88" t="s">
        <v>6416</v>
      </c>
      <c r="P594" s="21">
        <f t="shared" si="77"/>
        <v>2.6856725146198832E-3</v>
      </c>
      <c r="Q594" s="11">
        <f t="shared" si="78"/>
        <v>1.1805153910417069E-3</v>
      </c>
      <c r="R594" s="20">
        <f t="shared" si="79"/>
        <v>9.2080200501253138E-4</v>
      </c>
      <c r="S594" s="75"/>
    </row>
    <row r="595" spans="1:19" x14ac:dyDescent="0.3">
      <c r="A595" s="79">
        <v>407</v>
      </c>
      <c r="B595" s="76" t="s">
        <v>5135</v>
      </c>
      <c r="C595" s="94">
        <f t="shared" si="72"/>
        <v>9.82</v>
      </c>
      <c r="D595">
        <f t="shared" si="73"/>
        <v>8.4</v>
      </c>
      <c r="I595" s="75"/>
      <c r="J595" t="str">
        <f t="shared" si="74"/>
        <v/>
      </c>
      <c r="K595" s="83" t="s">
        <v>3959</v>
      </c>
      <c r="L595" s="3">
        <f t="shared" si="75"/>
        <v>7.3079999999999989</v>
      </c>
      <c r="M595" s="83" t="s">
        <v>3961</v>
      </c>
      <c r="N595" s="3">
        <f t="shared" si="76"/>
        <v>19.717500000000001</v>
      </c>
      <c r="O595" s="88" t="s">
        <v>6417</v>
      </c>
      <c r="P595" s="21">
        <f t="shared" si="77"/>
        <v>2.6868908382066277E-3</v>
      </c>
      <c r="Q595" s="11">
        <f t="shared" si="78"/>
        <v>1.1810509178930232E-3</v>
      </c>
      <c r="R595" s="20">
        <f t="shared" si="79"/>
        <v>9.2121971595655807E-4</v>
      </c>
      <c r="S595" s="76" t="s">
        <v>5135</v>
      </c>
    </row>
    <row r="596" spans="1:19" x14ac:dyDescent="0.3">
      <c r="A596" s="79">
        <v>406</v>
      </c>
      <c r="B596" s="75"/>
      <c r="C596" s="94" t="str">
        <f t="shared" si="72"/>
        <v/>
      </c>
      <c r="D596" t="str">
        <f t="shared" si="73"/>
        <v/>
      </c>
      <c r="I596" s="75"/>
      <c r="J596" t="str">
        <f t="shared" si="74"/>
        <v/>
      </c>
      <c r="K596" s="83" t="s">
        <v>3964</v>
      </c>
      <c r="L596" s="3">
        <f t="shared" si="75"/>
        <v>7.2899999999999991</v>
      </c>
      <c r="M596" s="83" t="s">
        <v>3966</v>
      </c>
      <c r="N596" s="3">
        <f t="shared" si="76"/>
        <v>19.68</v>
      </c>
      <c r="O596" s="88" t="s">
        <v>6418</v>
      </c>
      <c r="P596" s="21">
        <f t="shared" si="77"/>
        <v>2.6893274853801176E-3</v>
      </c>
      <c r="Q596" s="11">
        <f t="shared" si="78"/>
        <v>1.1821219715956561E-3</v>
      </c>
      <c r="R596" s="20">
        <f t="shared" si="79"/>
        <v>9.2205513784461178E-4</v>
      </c>
      <c r="S596" s="75"/>
    </row>
    <row r="597" spans="1:19" x14ac:dyDescent="0.3">
      <c r="A597" s="79">
        <v>405</v>
      </c>
      <c r="B597" s="76" t="s">
        <v>3704</v>
      </c>
      <c r="C597" s="94">
        <f t="shared" si="72"/>
        <v>9.83</v>
      </c>
      <c r="D597">
        <f t="shared" si="73"/>
        <v>8.41</v>
      </c>
      <c r="I597" s="75"/>
      <c r="J597" t="str">
        <f t="shared" si="74"/>
        <v/>
      </c>
      <c r="K597" s="83" t="s">
        <v>3968</v>
      </c>
      <c r="L597" s="3">
        <f t="shared" si="75"/>
        <v>7.2720000000000002</v>
      </c>
      <c r="M597" s="83" t="s">
        <v>3970</v>
      </c>
      <c r="N597" s="3">
        <f t="shared" si="76"/>
        <v>19.642500000000002</v>
      </c>
      <c r="O597" s="88" t="s">
        <v>6419</v>
      </c>
      <c r="P597" s="21">
        <f t="shared" si="77"/>
        <v>2.6905458089668617E-3</v>
      </c>
      <c r="Q597" s="11">
        <f t="shared" si="78"/>
        <v>1.1826574984469722E-3</v>
      </c>
      <c r="R597" s="20">
        <f t="shared" si="79"/>
        <v>9.2247284878863825E-4</v>
      </c>
      <c r="S597" s="76" t="s">
        <v>3704</v>
      </c>
    </row>
    <row r="598" spans="1:19" x14ac:dyDescent="0.3">
      <c r="A598" s="79">
        <v>404</v>
      </c>
      <c r="B598" s="75"/>
      <c r="C598" s="94" t="str">
        <f t="shared" si="72"/>
        <v/>
      </c>
      <c r="D598" t="str">
        <f t="shared" si="73"/>
        <v/>
      </c>
      <c r="I598" s="75"/>
      <c r="J598" t="str">
        <f t="shared" si="74"/>
        <v/>
      </c>
      <c r="K598" s="83" t="s">
        <v>3972</v>
      </c>
      <c r="L598" s="3">
        <f t="shared" si="75"/>
        <v>7.2629999999999999</v>
      </c>
      <c r="M598" s="83" t="s">
        <v>3974</v>
      </c>
      <c r="N598" s="3">
        <f t="shared" si="76"/>
        <v>19.5975</v>
      </c>
      <c r="O598" s="88" t="s">
        <v>6420</v>
      </c>
      <c r="P598" s="21">
        <f t="shared" si="77"/>
        <v>2.6917641325536062E-3</v>
      </c>
      <c r="Q598" s="11">
        <f t="shared" si="78"/>
        <v>1.1831930252982886E-3</v>
      </c>
      <c r="R598" s="20">
        <f t="shared" si="79"/>
        <v>9.2289055973266505E-4</v>
      </c>
      <c r="S598" s="75"/>
    </row>
    <row r="599" spans="1:19" x14ac:dyDescent="0.3">
      <c r="A599" s="79">
        <v>403</v>
      </c>
      <c r="B599" s="75"/>
      <c r="C599" s="94" t="str">
        <f t="shared" si="72"/>
        <v/>
      </c>
      <c r="D599" t="str">
        <f t="shared" si="73"/>
        <v/>
      </c>
      <c r="I599" s="75"/>
      <c r="J599" t="str">
        <f t="shared" si="74"/>
        <v/>
      </c>
      <c r="K599" s="83" t="s">
        <v>3977</v>
      </c>
      <c r="L599" s="3">
        <f t="shared" si="75"/>
        <v>7.245000000000001</v>
      </c>
      <c r="M599" s="83" t="s">
        <v>3979</v>
      </c>
      <c r="N599" s="3">
        <f t="shared" si="76"/>
        <v>19.559999999999999</v>
      </c>
      <c r="O599" s="88" t="s">
        <v>6421</v>
      </c>
      <c r="P599" s="21">
        <f t="shared" si="77"/>
        <v>2.6942007797270957E-3</v>
      </c>
      <c r="Q599" s="11">
        <f t="shared" si="78"/>
        <v>1.1842640790009212E-3</v>
      </c>
      <c r="R599" s="20">
        <f t="shared" si="79"/>
        <v>9.2372598162071854E-4</v>
      </c>
      <c r="S599" s="75"/>
    </row>
    <row r="600" spans="1:19" x14ac:dyDescent="0.3">
      <c r="A600" s="79">
        <v>402</v>
      </c>
      <c r="B600" s="76" t="s">
        <v>3700</v>
      </c>
      <c r="C600" s="94">
        <f t="shared" si="72"/>
        <v>9.84</v>
      </c>
      <c r="D600">
        <f t="shared" si="73"/>
        <v>8.42</v>
      </c>
      <c r="I600" s="75"/>
      <c r="J600" t="str">
        <f t="shared" si="74"/>
        <v/>
      </c>
      <c r="K600" s="83" t="s">
        <v>3981</v>
      </c>
      <c r="L600" s="3">
        <f t="shared" si="75"/>
        <v>7.2359999999999989</v>
      </c>
      <c r="M600" s="83" t="s">
        <v>3983</v>
      </c>
      <c r="N600" s="3">
        <f t="shared" si="76"/>
        <v>19.522500000000001</v>
      </c>
      <c r="O600" s="88" t="s">
        <v>6422</v>
      </c>
      <c r="P600" s="21">
        <f t="shared" si="77"/>
        <v>2.6954191033138402E-3</v>
      </c>
      <c r="Q600" s="11">
        <f t="shared" si="78"/>
        <v>1.1847996058522376E-3</v>
      </c>
      <c r="R600" s="20">
        <f t="shared" si="79"/>
        <v>9.2414369256474524E-4</v>
      </c>
      <c r="S600" s="76" t="s">
        <v>3700</v>
      </c>
    </row>
    <row r="601" spans="1:19" x14ac:dyDescent="0.3">
      <c r="A601" s="79">
        <v>401</v>
      </c>
      <c r="B601" s="75"/>
      <c r="C601" s="94" t="str">
        <f t="shared" si="72"/>
        <v/>
      </c>
      <c r="D601" t="str">
        <f t="shared" si="73"/>
        <v/>
      </c>
      <c r="I601" s="75"/>
      <c r="J601" t="str">
        <f t="shared" si="74"/>
        <v/>
      </c>
      <c r="K601" s="83" t="s">
        <v>3985</v>
      </c>
      <c r="L601" s="3">
        <f t="shared" si="75"/>
        <v>7.218</v>
      </c>
      <c r="M601" s="83" t="s">
        <v>3987</v>
      </c>
      <c r="N601" s="3">
        <f t="shared" si="76"/>
        <v>19.477499999999999</v>
      </c>
      <c r="O601" s="88" t="s">
        <v>6423</v>
      </c>
      <c r="P601" s="21">
        <f t="shared" si="77"/>
        <v>2.6966374269005848E-3</v>
      </c>
      <c r="Q601" s="11">
        <f t="shared" si="78"/>
        <v>1.1853351327035537E-3</v>
      </c>
      <c r="R601" s="20">
        <f t="shared" si="79"/>
        <v>9.2456140350877193E-4</v>
      </c>
      <c r="S601" s="75"/>
    </row>
    <row r="602" spans="1:19" x14ac:dyDescent="0.3">
      <c r="A602" s="79">
        <v>400</v>
      </c>
      <c r="B602" s="76" t="s">
        <v>5136</v>
      </c>
      <c r="C602" s="94">
        <f t="shared" si="72"/>
        <v>9.85</v>
      </c>
      <c r="D602">
        <f t="shared" si="73"/>
        <v>8.43</v>
      </c>
      <c r="I602" s="75"/>
      <c r="J602" t="str">
        <f t="shared" si="74"/>
        <v/>
      </c>
      <c r="K602" s="83" t="s">
        <v>3989</v>
      </c>
      <c r="L602" s="3">
        <f t="shared" si="75"/>
        <v>7.2089999999999996</v>
      </c>
      <c r="M602" s="83" t="s">
        <v>3991</v>
      </c>
      <c r="N602" s="3">
        <f t="shared" si="76"/>
        <v>19.440000000000001</v>
      </c>
      <c r="O602" s="88" t="s">
        <v>6424</v>
      </c>
      <c r="P602" s="21">
        <f t="shared" si="77"/>
        <v>2.6990740740740747E-3</v>
      </c>
      <c r="Q602" s="11">
        <f t="shared" si="78"/>
        <v>1.1864061864061868E-3</v>
      </c>
      <c r="R602" s="20">
        <f t="shared" si="79"/>
        <v>9.2539682539682564E-4</v>
      </c>
      <c r="S602" s="76" t="s">
        <v>5136</v>
      </c>
    </row>
    <row r="603" spans="1:19" x14ac:dyDescent="0.3">
      <c r="A603" s="79">
        <v>399</v>
      </c>
      <c r="B603" s="75"/>
      <c r="C603" s="94" t="str">
        <f t="shared" si="72"/>
        <v/>
      </c>
      <c r="D603" t="str">
        <f t="shared" si="73"/>
        <v/>
      </c>
      <c r="I603" s="83" t="s">
        <v>1520</v>
      </c>
      <c r="J603">
        <f t="shared" si="74"/>
        <v>0.92235</v>
      </c>
      <c r="K603" s="83" t="s">
        <v>3993</v>
      </c>
      <c r="L603" s="3">
        <f t="shared" si="75"/>
        <v>7.1909999999999998</v>
      </c>
      <c r="M603" s="83" t="s">
        <v>3995</v>
      </c>
      <c r="N603" s="3">
        <f t="shared" si="76"/>
        <v>19.4025</v>
      </c>
      <c r="O603" s="88" t="s">
        <v>6425</v>
      </c>
      <c r="P603" s="21">
        <f t="shared" si="77"/>
        <v>2.7002923976608187E-3</v>
      </c>
      <c r="Q603" s="11">
        <f t="shared" si="78"/>
        <v>1.1869417132575027E-3</v>
      </c>
      <c r="R603" s="20">
        <f t="shared" si="79"/>
        <v>9.2581453634085211E-4</v>
      </c>
      <c r="S603" s="75"/>
    </row>
    <row r="604" spans="1:19" x14ac:dyDescent="0.3">
      <c r="A604" s="79">
        <v>398</v>
      </c>
      <c r="B604" s="75"/>
      <c r="C604" s="94" t="str">
        <f t="shared" si="72"/>
        <v/>
      </c>
      <c r="D604" t="str">
        <f t="shared" si="73"/>
        <v/>
      </c>
      <c r="I604" s="75"/>
      <c r="J604" t="str">
        <f t="shared" si="74"/>
        <v/>
      </c>
      <c r="K604" s="83" t="s">
        <v>3998</v>
      </c>
      <c r="L604" s="3">
        <f t="shared" si="75"/>
        <v>7.1820000000000004</v>
      </c>
      <c r="M604" s="83" t="s">
        <v>4000</v>
      </c>
      <c r="N604" s="3">
        <f t="shared" si="76"/>
        <v>19.357499999999998</v>
      </c>
      <c r="O604" s="88" t="s">
        <v>6426</v>
      </c>
      <c r="P604" s="21">
        <f t="shared" si="77"/>
        <v>2.7027290448343082E-3</v>
      </c>
      <c r="Q604" s="11">
        <f t="shared" si="78"/>
        <v>1.1880127669601356E-3</v>
      </c>
      <c r="R604" s="20">
        <f t="shared" si="79"/>
        <v>9.2664995822890571E-4</v>
      </c>
      <c r="S604" s="75"/>
    </row>
    <row r="605" spans="1:19" x14ac:dyDescent="0.3">
      <c r="A605" s="79">
        <v>397</v>
      </c>
      <c r="B605" s="76" t="s">
        <v>3696</v>
      </c>
      <c r="C605" s="94">
        <f t="shared" si="72"/>
        <v>9.86</v>
      </c>
      <c r="D605">
        <f t="shared" si="73"/>
        <v>8.44</v>
      </c>
      <c r="I605" s="75"/>
      <c r="J605" t="str">
        <f t="shared" si="74"/>
        <v/>
      </c>
      <c r="K605" s="83" t="s">
        <v>4002</v>
      </c>
      <c r="L605" s="3">
        <f t="shared" si="75"/>
        <v>7.1639999999999997</v>
      </c>
      <c r="M605" s="83" t="s">
        <v>4004</v>
      </c>
      <c r="N605" s="3">
        <f t="shared" si="76"/>
        <v>19.32</v>
      </c>
      <c r="O605" s="88" t="s">
        <v>6427</v>
      </c>
      <c r="P605" s="21">
        <f t="shared" si="77"/>
        <v>2.7039473684210527E-3</v>
      </c>
      <c r="Q605" s="11">
        <f t="shared" si="78"/>
        <v>1.1885482938114517E-3</v>
      </c>
      <c r="R605" s="20">
        <f t="shared" si="79"/>
        <v>9.270676691729323E-4</v>
      </c>
      <c r="S605" s="76" t="s">
        <v>3696</v>
      </c>
    </row>
    <row r="606" spans="1:19" x14ac:dyDescent="0.3">
      <c r="A606" s="79">
        <v>396</v>
      </c>
      <c r="B606" s="76" t="s">
        <v>3692</v>
      </c>
      <c r="C606" s="94">
        <f t="shared" si="72"/>
        <v>9.879999999999999</v>
      </c>
      <c r="D606">
        <f t="shared" si="73"/>
        <v>8.4499999999999993</v>
      </c>
      <c r="I606" s="75"/>
      <c r="J606" t="str">
        <f t="shared" si="74"/>
        <v/>
      </c>
      <c r="K606" s="83" t="s">
        <v>4007</v>
      </c>
      <c r="L606" s="3">
        <f t="shared" si="75"/>
        <v>7.1550000000000002</v>
      </c>
      <c r="M606" s="83" t="s">
        <v>4009</v>
      </c>
      <c r="N606" s="3">
        <f t="shared" si="76"/>
        <v>19.282499999999999</v>
      </c>
      <c r="O606" s="88" t="s">
        <v>6428</v>
      </c>
      <c r="P606" s="21">
        <f t="shared" si="77"/>
        <v>2.7063840155945418E-3</v>
      </c>
      <c r="Q606" s="11">
        <f t="shared" si="78"/>
        <v>1.1896193475140844E-3</v>
      </c>
      <c r="R606" s="20">
        <f t="shared" si="79"/>
        <v>9.2790309106098579E-4</v>
      </c>
      <c r="S606" s="76" t="s">
        <v>3692</v>
      </c>
    </row>
    <row r="607" spans="1:19" x14ac:dyDescent="0.3">
      <c r="A607" s="79">
        <v>395</v>
      </c>
      <c r="B607" s="75"/>
      <c r="C607" s="94" t="str">
        <f t="shared" si="72"/>
        <v/>
      </c>
      <c r="D607" t="str">
        <f t="shared" si="73"/>
        <v/>
      </c>
      <c r="I607" s="75"/>
      <c r="J607" t="str">
        <f t="shared" si="74"/>
        <v/>
      </c>
      <c r="K607" s="83" t="s">
        <v>4012</v>
      </c>
      <c r="L607" s="3">
        <f t="shared" si="75"/>
        <v>7.1369999999999996</v>
      </c>
      <c r="M607" s="83" t="s">
        <v>4014</v>
      </c>
      <c r="N607" s="3">
        <f t="shared" si="76"/>
        <v>19.237499999999997</v>
      </c>
      <c r="O607" s="88" t="s">
        <v>6429</v>
      </c>
      <c r="P607" s="21">
        <f t="shared" si="77"/>
        <v>2.7076023391812867E-3</v>
      </c>
      <c r="Q607" s="11">
        <f t="shared" si="78"/>
        <v>1.1901548743654007E-3</v>
      </c>
      <c r="R607" s="20">
        <f t="shared" si="79"/>
        <v>9.2832080200501259E-4</v>
      </c>
      <c r="S607" s="75"/>
    </row>
    <row r="608" spans="1:19" x14ac:dyDescent="0.3">
      <c r="A608" s="79">
        <v>394</v>
      </c>
      <c r="B608" s="75"/>
      <c r="C608" s="94" t="str">
        <f t="shared" si="72"/>
        <v/>
      </c>
      <c r="D608" t="str">
        <f t="shared" si="73"/>
        <v/>
      </c>
      <c r="I608" s="75"/>
      <c r="J608" t="str">
        <f t="shared" si="74"/>
        <v/>
      </c>
      <c r="K608" s="83" t="s">
        <v>4016</v>
      </c>
      <c r="L608" s="3">
        <f t="shared" si="75"/>
        <v>7.1189999999999998</v>
      </c>
      <c r="M608" s="83" t="s">
        <v>4018</v>
      </c>
      <c r="N608" s="3">
        <f t="shared" si="76"/>
        <v>19.200000000000003</v>
      </c>
      <c r="O608" s="88" t="s">
        <v>6430</v>
      </c>
      <c r="P608" s="21">
        <f t="shared" si="77"/>
        <v>2.7100389863547762E-3</v>
      </c>
      <c r="Q608" s="11">
        <f t="shared" si="78"/>
        <v>1.1912259280680336E-3</v>
      </c>
      <c r="R608" s="20">
        <f t="shared" si="79"/>
        <v>9.2915622389306619E-4</v>
      </c>
      <c r="S608" s="75"/>
    </row>
    <row r="609" spans="1:19" x14ac:dyDescent="0.3">
      <c r="A609" s="79">
        <v>393</v>
      </c>
      <c r="B609" s="76" t="s">
        <v>5137</v>
      </c>
      <c r="C609" s="94">
        <f t="shared" si="72"/>
        <v>9.89</v>
      </c>
      <c r="D609">
        <f t="shared" si="73"/>
        <v>8.4599999999999991</v>
      </c>
      <c r="I609" s="75"/>
      <c r="J609" t="str">
        <f t="shared" si="74"/>
        <v/>
      </c>
      <c r="K609" s="83" t="s">
        <v>4021</v>
      </c>
      <c r="L609" s="3">
        <f t="shared" si="75"/>
        <v>7.11</v>
      </c>
      <c r="M609" s="83" t="s">
        <v>4023</v>
      </c>
      <c r="N609" s="3">
        <f t="shared" si="76"/>
        <v>19.162500000000001</v>
      </c>
      <c r="O609" s="88" t="s">
        <v>6431</v>
      </c>
      <c r="P609" s="21">
        <f t="shared" si="77"/>
        <v>2.7112573099415203E-3</v>
      </c>
      <c r="Q609" s="11">
        <f t="shared" si="78"/>
        <v>1.1917614549193495E-3</v>
      </c>
      <c r="R609" s="20">
        <f t="shared" si="79"/>
        <v>9.2957393483709266E-4</v>
      </c>
      <c r="S609" s="76" t="s">
        <v>5137</v>
      </c>
    </row>
    <row r="610" spans="1:19" x14ac:dyDescent="0.3">
      <c r="A610" s="79">
        <v>392</v>
      </c>
      <c r="B610" s="76" t="s">
        <v>3688</v>
      </c>
      <c r="C610" s="94">
        <f t="shared" si="72"/>
        <v>9.9</v>
      </c>
      <c r="D610">
        <f t="shared" si="73"/>
        <v>8.4700000000000006</v>
      </c>
      <c r="I610" s="75"/>
      <c r="J610" t="str">
        <f t="shared" si="74"/>
        <v/>
      </c>
      <c r="K610" s="83" t="s">
        <v>4026</v>
      </c>
      <c r="L610" s="3">
        <f t="shared" si="75"/>
        <v>7.0919999999999996</v>
      </c>
      <c r="M610" s="83" t="s">
        <v>4028</v>
      </c>
      <c r="N610" s="3">
        <f t="shared" si="76"/>
        <v>19.1175</v>
      </c>
      <c r="O610" s="88" t="s">
        <v>6432</v>
      </c>
      <c r="P610" s="21">
        <f t="shared" si="77"/>
        <v>2.7136939571150102E-3</v>
      </c>
      <c r="Q610" s="11">
        <f t="shared" si="78"/>
        <v>1.1928325086219826E-3</v>
      </c>
      <c r="R610" s="20">
        <f t="shared" si="79"/>
        <v>9.3040935672514637E-4</v>
      </c>
      <c r="S610" s="76" t="s">
        <v>3688</v>
      </c>
    </row>
    <row r="611" spans="1:19" x14ac:dyDescent="0.3">
      <c r="A611" s="79">
        <v>391</v>
      </c>
      <c r="B611" s="75"/>
      <c r="C611" s="94" t="str">
        <f t="shared" si="72"/>
        <v/>
      </c>
      <c r="D611" t="str">
        <f t="shared" si="73"/>
        <v/>
      </c>
      <c r="I611" s="75"/>
      <c r="J611" t="str">
        <f t="shared" si="74"/>
        <v/>
      </c>
      <c r="K611" s="83" t="s">
        <v>4031</v>
      </c>
      <c r="L611" s="3">
        <f t="shared" si="75"/>
        <v>7.0830000000000002</v>
      </c>
      <c r="M611" s="83" t="s">
        <v>4033</v>
      </c>
      <c r="N611" s="3">
        <f t="shared" si="76"/>
        <v>19.080000000000002</v>
      </c>
      <c r="O611" s="88" t="s">
        <v>6433</v>
      </c>
      <c r="P611" s="21">
        <f t="shared" si="77"/>
        <v>2.7149122807017547E-3</v>
      </c>
      <c r="Q611" s="11">
        <f t="shared" si="78"/>
        <v>1.1933680354732988E-3</v>
      </c>
      <c r="R611" s="20">
        <f t="shared" si="79"/>
        <v>9.3082706766917306E-4</v>
      </c>
      <c r="S611" s="75"/>
    </row>
    <row r="612" spans="1:19" x14ac:dyDescent="0.3">
      <c r="A612" s="79">
        <v>390</v>
      </c>
      <c r="B612" s="76" t="s">
        <v>3684</v>
      </c>
      <c r="C612" s="94">
        <f t="shared" si="72"/>
        <v>9.91</v>
      </c>
      <c r="D612">
        <f t="shared" si="73"/>
        <v>8.48</v>
      </c>
      <c r="I612" s="75"/>
      <c r="J612" t="str">
        <f t="shared" si="74"/>
        <v/>
      </c>
      <c r="K612" s="83" t="s">
        <v>4036</v>
      </c>
      <c r="L612" s="3">
        <f t="shared" si="75"/>
        <v>7.0649999999999995</v>
      </c>
      <c r="M612" s="83" t="s">
        <v>4038</v>
      </c>
      <c r="N612" s="3">
        <f t="shared" si="76"/>
        <v>19.0425</v>
      </c>
      <c r="O612" s="88" t="s">
        <v>6434</v>
      </c>
      <c r="P612" s="21">
        <f t="shared" si="77"/>
        <v>2.7161306042884988E-3</v>
      </c>
      <c r="Q612" s="11">
        <f t="shared" si="78"/>
        <v>1.1939035623246149E-3</v>
      </c>
      <c r="R612" s="20">
        <f t="shared" si="79"/>
        <v>9.3124477861319965E-4</v>
      </c>
      <c r="S612" s="76" t="s">
        <v>3684</v>
      </c>
    </row>
    <row r="613" spans="1:19" x14ac:dyDescent="0.3">
      <c r="A613" s="79">
        <v>389</v>
      </c>
      <c r="B613" s="75"/>
      <c r="C613" s="94" t="str">
        <f t="shared" si="72"/>
        <v/>
      </c>
      <c r="D613" t="str">
        <f t="shared" si="73"/>
        <v/>
      </c>
      <c r="I613" s="83" t="s">
        <v>1539</v>
      </c>
      <c r="J613">
        <f t="shared" si="74"/>
        <v>0.91520000000000001</v>
      </c>
      <c r="K613" s="83" t="s">
        <v>4040</v>
      </c>
      <c r="L613" s="3">
        <f t="shared" si="75"/>
        <v>7.056</v>
      </c>
      <c r="M613" s="83" t="s">
        <v>4042</v>
      </c>
      <c r="N613" s="3">
        <f t="shared" si="76"/>
        <v>18.997499999999999</v>
      </c>
      <c r="O613" s="88" t="s">
        <v>6435</v>
      </c>
      <c r="P613" s="21">
        <f t="shared" si="77"/>
        <v>2.7185672514619882E-3</v>
      </c>
      <c r="Q613" s="11">
        <f t="shared" si="78"/>
        <v>1.1949746160272476E-3</v>
      </c>
      <c r="R613" s="20">
        <f t="shared" si="79"/>
        <v>9.3208020050125303E-4</v>
      </c>
      <c r="S613" s="75"/>
    </row>
    <row r="614" spans="1:19" x14ac:dyDescent="0.3">
      <c r="A614" s="79">
        <v>388</v>
      </c>
      <c r="B614" s="76" t="s">
        <v>5138</v>
      </c>
      <c r="C614" s="94">
        <f t="shared" si="72"/>
        <v>9.92</v>
      </c>
      <c r="D614">
        <f t="shared" si="73"/>
        <v>8.49</v>
      </c>
      <c r="I614" s="75"/>
      <c r="J614" t="str">
        <f t="shared" si="74"/>
        <v/>
      </c>
      <c r="K614" s="83" t="s">
        <v>4045</v>
      </c>
      <c r="L614" s="3">
        <f t="shared" si="75"/>
        <v>7.0380000000000003</v>
      </c>
      <c r="M614" s="83" t="s">
        <v>4047</v>
      </c>
      <c r="N614" s="3">
        <f t="shared" si="76"/>
        <v>18.96</v>
      </c>
      <c r="O614" s="88" t="s">
        <v>6436</v>
      </c>
      <c r="P614" s="21">
        <f t="shared" si="77"/>
        <v>2.7197855750487332E-3</v>
      </c>
      <c r="Q614" s="11">
        <f t="shared" si="78"/>
        <v>1.1955101428785641E-3</v>
      </c>
      <c r="R614" s="20">
        <f t="shared" si="79"/>
        <v>9.3249791144528005E-4</v>
      </c>
      <c r="S614" s="76" t="s">
        <v>5138</v>
      </c>
    </row>
    <row r="615" spans="1:19" x14ac:dyDescent="0.3">
      <c r="A615" s="79">
        <v>387</v>
      </c>
      <c r="B615" s="75"/>
      <c r="C615" s="94" t="str">
        <f t="shared" si="72"/>
        <v/>
      </c>
      <c r="D615" t="str">
        <f t="shared" si="73"/>
        <v/>
      </c>
      <c r="I615" s="75"/>
      <c r="J615" t="str">
        <f t="shared" si="74"/>
        <v/>
      </c>
      <c r="K615" s="83" t="s">
        <v>4049</v>
      </c>
      <c r="L615" s="3">
        <f t="shared" si="75"/>
        <v>7.0289999999999999</v>
      </c>
      <c r="M615" s="83" t="s">
        <v>4051</v>
      </c>
      <c r="N615" s="3">
        <f t="shared" si="76"/>
        <v>18.922499999999999</v>
      </c>
      <c r="O615" s="88" t="s">
        <v>6437</v>
      </c>
      <c r="P615" s="21">
        <f t="shared" si="77"/>
        <v>2.7222222222222227E-3</v>
      </c>
      <c r="Q615" s="11">
        <f t="shared" si="78"/>
        <v>1.1965811965811968E-3</v>
      </c>
      <c r="R615" s="20">
        <f t="shared" si="79"/>
        <v>9.3333333333333343E-4</v>
      </c>
      <c r="S615" s="75"/>
    </row>
    <row r="616" spans="1:19" x14ac:dyDescent="0.3">
      <c r="A616" s="79">
        <v>386</v>
      </c>
      <c r="B616" s="76" t="s">
        <v>3680</v>
      </c>
      <c r="C616" s="94">
        <f t="shared" si="72"/>
        <v>9.93</v>
      </c>
      <c r="D616">
        <f t="shared" si="73"/>
        <v>8.5</v>
      </c>
      <c r="I616" s="75"/>
      <c r="J616" t="str">
        <f t="shared" si="74"/>
        <v/>
      </c>
      <c r="K616" s="83" t="s">
        <v>4053</v>
      </c>
      <c r="L616" s="3">
        <f t="shared" si="75"/>
        <v>7.0110000000000001</v>
      </c>
      <c r="M616" s="83" t="s">
        <v>4055</v>
      </c>
      <c r="N616" s="3">
        <f t="shared" si="76"/>
        <v>18.884999999999998</v>
      </c>
      <c r="O616" s="88" t="s">
        <v>6438</v>
      </c>
      <c r="P616" s="21">
        <f t="shared" si="77"/>
        <v>2.7234405458089672E-3</v>
      </c>
      <c r="Q616" s="11">
        <f t="shared" si="78"/>
        <v>1.1971167234325131E-3</v>
      </c>
      <c r="R616" s="20">
        <f t="shared" si="79"/>
        <v>9.3375104427736023E-4</v>
      </c>
      <c r="S616" s="76" t="s">
        <v>3680</v>
      </c>
    </row>
    <row r="617" spans="1:19" x14ac:dyDescent="0.3">
      <c r="A617" s="79">
        <v>385</v>
      </c>
      <c r="B617" s="76" t="s">
        <v>3676</v>
      </c>
      <c r="C617" s="94">
        <f t="shared" si="72"/>
        <v>9.94</v>
      </c>
      <c r="D617">
        <f t="shared" si="73"/>
        <v>8.51</v>
      </c>
      <c r="I617" s="75"/>
      <c r="J617" t="str">
        <f t="shared" si="74"/>
        <v/>
      </c>
      <c r="K617" s="83" t="s">
        <v>4057</v>
      </c>
      <c r="L617" s="3">
        <f t="shared" si="75"/>
        <v>6.9929999999999994</v>
      </c>
      <c r="M617" s="83" t="s">
        <v>4059</v>
      </c>
      <c r="N617" s="3">
        <f t="shared" si="76"/>
        <v>18.84</v>
      </c>
      <c r="O617" s="88" t="s">
        <v>6439</v>
      </c>
      <c r="P617" s="21">
        <f t="shared" si="77"/>
        <v>2.7246588693957117E-3</v>
      </c>
      <c r="Q617" s="11">
        <f t="shared" si="78"/>
        <v>1.1976522502838295E-3</v>
      </c>
      <c r="R617" s="20">
        <f t="shared" si="79"/>
        <v>9.3416875522138692E-4</v>
      </c>
      <c r="S617" s="76" t="s">
        <v>3676</v>
      </c>
    </row>
    <row r="618" spans="1:19" x14ac:dyDescent="0.3">
      <c r="A618" s="79">
        <v>384</v>
      </c>
      <c r="B618" s="75"/>
      <c r="C618" s="94" t="str">
        <f t="shared" si="72"/>
        <v/>
      </c>
      <c r="D618" t="str">
        <f t="shared" si="73"/>
        <v/>
      </c>
      <c r="I618" s="75"/>
      <c r="J618" t="str">
        <f t="shared" si="74"/>
        <v/>
      </c>
      <c r="K618" s="83" t="s">
        <v>2</v>
      </c>
      <c r="L618" s="3">
        <f t="shared" si="75"/>
        <v>6.984</v>
      </c>
      <c r="M618" s="83" t="s">
        <v>4062</v>
      </c>
      <c r="N618" s="3">
        <f t="shared" si="76"/>
        <v>18.802500000000002</v>
      </c>
      <c r="O618" s="88" t="s">
        <v>6440</v>
      </c>
      <c r="P618" s="21">
        <f t="shared" si="77"/>
        <v>2.7270955165692007E-3</v>
      </c>
      <c r="Q618" s="11">
        <f t="shared" si="78"/>
        <v>1.1987233039864619E-3</v>
      </c>
      <c r="R618" s="20">
        <f t="shared" si="79"/>
        <v>9.3500417710944031E-4</v>
      </c>
      <c r="S618" s="75"/>
    </row>
    <row r="619" spans="1:19" x14ac:dyDescent="0.3">
      <c r="A619" s="79">
        <v>383</v>
      </c>
      <c r="B619" s="76" t="s">
        <v>5139</v>
      </c>
      <c r="C619" s="94">
        <f t="shared" si="72"/>
        <v>9.9499999999999993</v>
      </c>
      <c r="D619">
        <f t="shared" si="73"/>
        <v>8.51</v>
      </c>
      <c r="I619" s="75"/>
      <c r="J619" t="str">
        <f t="shared" si="74"/>
        <v/>
      </c>
      <c r="K619" s="83" t="s">
        <v>10</v>
      </c>
      <c r="L619" s="3">
        <f t="shared" si="75"/>
        <v>6.9660000000000002</v>
      </c>
      <c r="M619" s="83" t="s">
        <v>4065</v>
      </c>
      <c r="N619" s="3">
        <f t="shared" si="76"/>
        <v>18.765000000000001</v>
      </c>
      <c r="O619" s="88" t="s">
        <v>6441</v>
      </c>
      <c r="P619" s="21">
        <f t="shared" si="77"/>
        <v>2.7283138401559453E-3</v>
      </c>
      <c r="Q619" s="11">
        <f t="shared" si="78"/>
        <v>1.1992588308377783E-3</v>
      </c>
      <c r="R619" s="20">
        <f t="shared" si="79"/>
        <v>9.35421888053467E-4</v>
      </c>
      <c r="S619" s="76" t="s">
        <v>5139</v>
      </c>
    </row>
    <row r="620" spans="1:19" x14ac:dyDescent="0.3">
      <c r="A620" s="79">
        <v>382</v>
      </c>
      <c r="B620" s="75"/>
      <c r="C620" s="94" t="str">
        <f t="shared" si="72"/>
        <v/>
      </c>
      <c r="D620" t="str">
        <f t="shared" si="73"/>
        <v/>
      </c>
      <c r="I620" s="75"/>
      <c r="J620" t="str">
        <f t="shared" si="74"/>
        <v/>
      </c>
      <c r="K620" s="83" t="s">
        <v>15</v>
      </c>
      <c r="L620" s="3">
        <f t="shared" si="75"/>
        <v>6.9570000000000007</v>
      </c>
      <c r="M620" s="83" t="s">
        <v>4069</v>
      </c>
      <c r="N620" s="3">
        <f t="shared" si="76"/>
        <v>18.72</v>
      </c>
      <c r="O620" s="88" t="s">
        <v>6442</v>
      </c>
      <c r="P620" s="21">
        <f t="shared" si="77"/>
        <v>2.7307504873294352E-3</v>
      </c>
      <c r="Q620" s="11">
        <f t="shared" si="78"/>
        <v>1.2003298845404112E-3</v>
      </c>
      <c r="R620" s="20">
        <f t="shared" si="79"/>
        <v>9.3625730994152071E-4</v>
      </c>
      <c r="S620" s="75"/>
    </row>
    <row r="621" spans="1:19" x14ac:dyDescent="0.3">
      <c r="A621" s="79">
        <v>381</v>
      </c>
      <c r="B621" s="76" t="s">
        <v>3672</v>
      </c>
      <c r="C621" s="94">
        <f t="shared" si="72"/>
        <v>9.9599999999999991</v>
      </c>
      <c r="D621">
        <f t="shared" si="73"/>
        <v>8.52</v>
      </c>
      <c r="I621" s="75"/>
      <c r="J621" t="str">
        <f t="shared" si="74"/>
        <v/>
      </c>
      <c r="K621" s="83" t="s">
        <v>22</v>
      </c>
      <c r="L621" s="3">
        <f t="shared" si="75"/>
        <v>6.9390000000000001</v>
      </c>
      <c r="M621" s="83" t="s">
        <v>4072</v>
      </c>
      <c r="N621" s="3">
        <f t="shared" si="76"/>
        <v>18.682500000000001</v>
      </c>
      <c r="O621" s="88" t="s">
        <v>6443</v>
      </c>
      <c r="P621" s="21">
        <f t="shared" si="77"/>
        <v>2.7319688109161792E-3</v>
      </c>
      <c r="Q621" s="11">
        <f t="shared" si="78"/>
        <v>1.2008654113917273E-3</v>
      </c>
      <c r="R621" s="20">
        <f t="shared" si="79"/>
        <v>9.3667502088554729E-4</v>
      </c>
      <c r="S621" s="76" t="s">
        <v>3672</v>
      </c>
    </row>
    <row r="622" spans="1:19" x14ac:dyDescent="0.3">
      <c r="A622" s="79">
        <v>380</v>
      </c>
      <c r="B622" s="75"/>
      <c r="C622" s="94" t="str">
        <f t="shared" si="72"/>
        <v/>
      </c>
      <c r="D622" t="str">
        <f t="shared" si="73"/>
        <v/>
      </c>
      <c r="I622" s="75"/>
      <c r="J622" t="str">
        <f t="shared" si="74"/>
        <v/>
      </c>
      <c r="K622" s="83" t="s">
        <v>25</v>
      </c>
      <c r="L622" s="3">
        <f t="shared" si="75"/>
        <v>6.93</v>
      </c>
      <c r="M622" s="83" t="s">
        <v>4076</v>
      </c>
      <c r="N622" s="3">
        <f t="shared" si="76"/>
        <v>18.645</v>
      </c>
      <c r="O622" s="88" t="s">
        <v>6444</v>
      </c>
      <c r="P622" s="21">
        <f t="shared" si="77"/>
        <v>2.7344054580896687E-3</v>
      </c>
      <c r="Q622" s="11">
        <f t="shared" si="78"/>
        <v>1.20193646509436E-3</v>
      </c>
      <c r="R622" s="20">
        <f t="shared" si="79"/>
        <v>9.3751044277360078E-4</v>
      </c>
      <c r="S622" s="75"/>
    </row>
    <row r="623" spans="1:19" x14ac:dyDescent="0.3">
      <c r="A623" s="79">
        <v>379</v>
      </c>
      <c r="B623" s="76" t="s">
        <v>3668</v>
      </c>
      <c r="C623" s="94">
        <f t="shared" si="72"/>
        <v>9.9700000000000006</v>
      </c>
      <c r="D623">
        <f t="shared" si="73"/>
        <v>8.5299999999999994</v>
      </c>
      <c r="I623" s="83" t="s">
        <v>1556</v>
      </c>
      <c r="J623">
        <f t="shared" si="74"/>
        <v>0.90805000000000002</v>
      </c>
      <c r="K623" s="83" t="s">
        <v>34</v>
      </c>
      <c r="L623" s="3">
        <f t="shared" si="75"/>
        <v>6.9119999999999999</v>
      </c>
      <c r="M623" s="83" t="s">
        <v>4080</v>
      </c>
      <c r="N623" s="3">
        <f t="shared" si="76"/>
        <v>18.600000000000001</v>
      </c>
      <c r="O623" s="88" t="s">
        <v>6445</v>
      </c>
      <c r="P623" s="21">
        <f t="shared" si="77"/>
        <v>2.7356237816764137E-3</v>
      </c>
      <c r="Q623" s="11">
        <f t="shared" si="78"/>
        <v>1.2024719919456763E-3</v>
      </c>
      <c r="R623" s="20">
        <f t="shared" si="79"/>
        <v>9.3792815371762758E-4</v>
      </c>
      <c r="S623" s="76" t="s">
        <v>3668</v>
      </c>
    </row>
    <row r="624" spans="1:19" x14ac:dyDescent="0.3">
      <c r="A624" s="79">
        <v>378</v>
      </c>
      <c r="B624" s="75"/>
      <c r="C624" s="94" t="str">
        <f t="shared" si="72"/>
        <v/>
      </c>
      <c r="D624" t="str">
        <f t="shared" si="73"/>
        <v/>
      </c>
      <c r="I624" s="75"/>
      <c r="J624" t="str">
        <f t="shared" si="74"/>
        <v/>
      </c>
      <c r="K624" s="83" t="s">
        <v>38</v>
      </c>
      <c r="L624" s="3">
        <f t="shared" si="75"/>
        <v>6.9029999999999996</v>
      </c>
      <c r="M624" s="83" t="s">
        <v>4083</v>
      </c>
      <c r="N624" s="3">
        <f t="shared" si="76"/>
        <v>18.5625</v>
      </c>
      <c r="O624" s="88" t="s">
        <v>6446</v>
      </c>
      <c r="P624" s="21">
        <f t="shared" si="77"/>
        <v>2.7380604288499027E-3</v>
      </c>
      <c r="Q624" s="11">
        <f t="shared" si="78"/>
        <v>1.203543045648309E-3</v>
      </c>
      <c r="R624" s="20">
        <f t="shared" si="79"/>
        <v>9.3876357560568097E-4</v>
      </c>
      <c r="S624" s="75"/>
    </row>
    <row r="625" spans="1:19" x14ac:dyDescent="0.3">
      <c r="A625" s="79">
        <v>377</v>
      </c>
      <c r="B625" s="75"/>
      <c r="C625" s="94" t="str">
        <f t="shared" si="72"/>
        <v/>
      </c>
      <c r="D625" t="str">
        <f t="shared" si="73"/>
        <v/>
      </c>
      <c r="I625" s="75"/>
      <c r="J625" t="str">
        <f t="shared" si="74"/>
        <v/>
      </c>
      <c r="K625" s="83" t="s">
        <v>47</v>
      </c>
      <c r="L625" s="3">
        <f t="shared" si="75"/>
        <v>6.8849999999999998</v>
      </c>
      <c r="M625" s="83" t="s">
        <v>4086</v>
      </c>
      <c r="N625" s="3">
        <f t="shared" si="76"/>
        <v>18.524999999999999</v>
      </c>
      <c r="O625" s="88" t="s">
        <v>6447</v>
      </c>
      <c r="P625" s="21">
        <f t="shared" si="77"/>
        <v>2.7392787524366476E-3</v>
      </c>
      <c r="Q625" s="11">
        <f t="shared" si="78"/>
        <v>1.2040785724996253E-3</v>
      </c>
      <c r="R625" s="20">
        <f t="shared" si="79"/>
        <v>9.3918128654970777E-4</v>
      </c>
      <c r="S625" s="75"/>
    </row>
    <row r="626" spans="1:19" x14ac:dyDescent="0.3">
      <c r="A626" s="79">
        <v>376</v>
      </c>
      <c r="B626" s="76" t="s">
        <v>5140</v>
      </c>
      <c r="C626" s="94">
        <f t="shared" si="72"/>
        <v>9.98</v>
      </c>
      <c r="D626">
        <f t="shared" si="73"/>
        <v>8.5399999999999991</v>
      </c>
      <c r="I626" s="75"/>
      <c r="J626" t="str">
        <f t="shared" si="74"/>
        <v/>
      </c>
      <c r="K626" s="83" t="s">
        <v>50</v>
      </c>
      <c r="L626" s="3">
        <f t="shared" si="75"/>
        <v>6.8759999999999994</v>
      </c>
      <c r="M626" s="83" t="s">
        <v>4089</v>
      </c>
      <c r="N626" s="3">
        <f t="shared" si="76"/>
        <v>18.48</v>
      </c>
      <c r="O626" s="88" t="s">
        <v>6448</v>
      </c>
      <c r="P626" s="21">
        <f t="shared" si="77"/>
        <v>2.7417153996101367E-3</v>
      </c>
      <c r="Q626" s="11">
        <f t="shared" si="78"/>
        <v>1.205149626202258E-3</v>
      </c>
      <c r="R626" s="20">
        <f t="shared" si="79"/>
        <v>9.4001670843776126E-4</v>
      </c>
      <c r="S626" s="76" t="s">
        <v>5140</v>
      </c>
    </row>
    <row r="627" spans="1:19" x14ac:dyDescent="0.3">
      <c r="A627" s="79">
        <v>375</v>
      </c>
      <c r="B627" s="76" t="s">
        <v>3664</v>
      </c>
      <c r="C627" s="94">
        <f t="shared" si="72"/>
        <v>9.99</v>
      </c>
      <c r="D627">
        <f t="shared" si="73"/>
        <v>8.5499999999999989</v>
      </c>
      <c r="I627" s="75"/>
      <c r="J627" t="str">
        <f t="shared" si="74"/>
        <v/>
      </c>
      <c r="K627" s="83" t="s">
        <v>56</v>
      </c>
      <c r="L627" s="3">
        <f t="shared" si="75"/>
        <v>6.8580000000000005</v>
      </c>
      <c r="M627" s="83" t="s">
        <v>4092</v>
      </c>
      <c r="N627" s="3">
        <f t="shared" si="76"/>
        <v>18.442499999999999</v>
      </c>
      <c r="O627" s="88" t="s">
        <v>6449</v>
      </c>
      <c r="P627" s="21">
        <f t="shared" si="77"/>
        <v>2.7429337231968812E-3</v>
      </c>
      <c r="Q627" s="11">
        <f t="shared" si="78"/>
        <v>1.2056851530535741E-3</v>
      </c>
      <c r="R627" s="20">
        <f t="shared" si="79"/>
        <v>9.4043441938178784E-4</v>
      </c>
      <c r="S627" s="76" t="s">
        <v>3664</v>
      </c>
    </row>
    <row r="628" spans="1:19" x14ac:dyDescent="0.3">
      <c r="A628" s="79">
        <v>374</v>
      </c>
      <c r="B628" s="75"/>
      <c r="C628" s="94" t="str">
        <f t="shared" si="72"/>
        <v/>
      </c>
      <c r="D628" t="str">
        <f t="shared" si="73"/>
        <v/>
      </c>
      <c r="I628" s="75"/>
      <c r="J628" t="str">
        <f t="shared" si="74"/>
        <v/>
      </c>
      <c r="K628" s="83" t="s">
        <v>65</v>
      </c>
      <c r="L628" s="3">
        <f t="shared" si="75"/>
        <v>6.84</v>
      </c>
      <c r="M628" s="83" t="s">
        <v>4095</v>
      </c>
      <c r="N628" s="3">
        <f t="shared" si="76"/>
        <v>18.405000000000001</v>
      </c>
      <c r="O628" s="88" t="s">
        <v>6450</v>
      </c>
      <c r="P628" s="21">
        <f t="shared" si="77"/>
        <v>2.7453703703703702E-3</v>
      </c>
      <c r="Q628" s="11">
        <f t="shared" si="78"/>
        <v>1.2067562067562068E-3</v>
      </c>
      <c r="R628" s="20">
        <f t="shared" si="79"/>
        <v>9.4126984126984123E-4</v>
      </c>
      <c r="S628" s="75"/>
    </row>
    <row r="629" spans="1:19" x14ac:dyDescent="0.3">
      <c r="A629" s="79">
        <v>373</v>
      </c>
      <c r="B629" s="76" t="s">
        <v>5141</v>
      </c>
      <c r="C629" s="94">
        <f t="shared" si="72"/>
        <v>10</v>
      </c>
      <c r="D629">
        <f t="shared" si="73"/>
        <v>8.56</v>
      </c>
      <c r="I629" s="75"/>
      <c r="J629" t="str">
        <f t="shared" si="74"/>
        <v/>
      </c>
      <c r="K629" s="83" t="s">
        <v>69</v>
      </c>
      <c r="L629" s="3">
        <f t="shared" si="75"/>
        <v>6.8309999999999995</v>
      </c>
      <c r="M629" s="83" t="s">
        <v>4098</v>
      </c>
      <c r="N629" s="3">
        <f t="shared" si="76"/>
        <v>18.36</v>
      </c>
      <c r="O629" s="88" t="s">
        <v>6451</v>
      </c>
      <c r="P629" s="21">
        <f t="shared" si="77"/>
        <v>2.7465886939571148E-3</v>
      </c>
      <c r="Q629" s="11">
        <f t="shared" si="78"/>
        <v>1.2072917336075229E-3</v>
      </c>
      <c r="R629" s="20">
        <f t="shared" si="79"/>
        <v>9.4168755221386792E-4</v>
      </c>
      <c r="S629" s="76" t="s">
        <v>5141</v>
      </c>
    </row>
    <row r="630" spans="1:19" x14ac:dyDescent="0.3">
      <c r="A630" s="79">
        <v>372</v>
      </c>
      <c r="B630" s="76" t="s">
        <v>3660</v>
      </c>
      <c r="C630" s="94">
        <f t="shared" si="72"/>
        <v>10.02</v>
      </c>
      <c r="D630">
        <f t="shared" si="73"/>
        <v>8.57</v>
      </c>
      <c r="I630" s="75"/>
      <c r="J630" t="str">
        <f t="shared" si="74"/>
        <v/>
      </c>
      <c r="K630" s="83" t="s">
        <v>78</v>
      </c>
      <c r="L630" s="3">
        <f t="shared" si="75"/>
        <v>6.8130000000000006</v>
      </c>
      <c r="M630" s="83" t="s">
        <v>4102</v>
      </c>
      <c r="N630" s="3">
        <f t="shared" si="76"/>
        <v>18.322499999999998</v>
      </c>
      <c r="O630" s="88" t="s">
        <v>6452</v>
      </c>
      <c r="P630" s="21">
        <f t="shared" si="77"/>
        <v>2.7490253411306042E-3</v>
      </c>
      <c r="Q630" s="11">
        <f t="shared" si="78"/>
        <v>1.2083627873101558E-3</v>
      </c>
      <c r="R630" s="20">
        <f t="shared" si="79"/>
        <v>9.4252297410192152E-4</v>
      </c>
      <c r="S630" s="76" t="s">
        <v>3660</v>
      </c>
    </row>
    <row r="631" spans="1:19" x14ac:dyDescent="0.3">
      <c r="A631" s="79">
        <v>371</v>
      </c>
      <c r="B631" s="75"/>
      <c r="C631" s="94" t="str">
        <f t="shared" si="72"/>
        <v/>
      </c>
      <c r="D631" t="str">
        <f t="shared" si="73"/>
        <v/>
      </c>
      <c r="I631" s="75"/>
      <c r="J631" t="str">
        <f t="shared" si="74"/>
        <v/>
      </c>
      <c r="K631" s="83" t="s">
        <v>81</v>
      </c>
      <c r="L631" s="3">
        <f t="shared" si="75"/>
        <v>6.8039999999999994</v>
      </c>
      <c r="M631" s="83" t="s">
        <v>4106</v>
      </c>
      <c r="N631" s="3">
        <f t="shared" si="76"/>
        <v>18.285</v>
      </c>
      <c r="O631" s="88" t="s">
        <v>6453</v>
      </c>
      <c r="P631" s="21">
        <f t="shared" si="77"/>
        <v>2.7502436647173492E-3</v>
      </c>
      <c r="Q631" s="11">
        <f t="shared" si="78"/>
        <v>1.2088983141614721E-3</v>
      </c>
      <c r="R631" s="20">
        <f t="shared" si="79"/>
        <v>9.4294068504594832E-4</v>
      </c>
      <c r="S631" s="75"/>
    </row>
    <row r="632" spans="1:19" x14ac:dyDescent="0.3">
      <c r="A632" s="79">
        <v>370</v>
      </c>
      <c r="B632" s="76" t="s">
        <v>3656</v>
      </c>
      <c r="C632" s="94">
        <f t="shared" si="72"/>
        <v>10.029999999999999</v>
      </c>
      <c r="D632">
        <f t="shared" si="73"/>
        <v>8.58</v>
      </c>
      <c r="I632" s="75"/>
      <c r="J632" t="str">
        <f t="shared" si="74"/>
        <v/>
      </c>
      <c r="K632" s="83" t="s">
        <v>89</v>
      </c>
      <c r="L632" s="3">
        <f t="shared" si="75"/>
        <v>6.7859999999999996</v>
      </c>
      <c r="M632" s="83" t="s">
        <v>4110</v>
      </c>
      <c r="N632" s="3">
        <f t="shared" si="76"/>
        <v>18.240000000000002</v>
      </c>
      <c r="O632" s="88" t="s">
        <v>6454</v>
      </c>
      <c r="P632" s="21">
        <f t="shared" si="77"/>
        <v>2.7526803118908382E-3</v>
      </c>
      <c r="Q632" s="11">
        <f t="shared" si="78"/>
        <v>1.2099693678641048E-3</v>
      </c>
      <c r="R632" s="20">
        <f t="shared" si="79"/>
        <v>9.437761069340017E-4</v>
      </c>
      <c r="S632" s="76" t="s">
        <v>3656</v>
      </c>
    </row>
    <row r="633" spans="1:19" x14ac:dyDescent="0.3">
      <c r="A633" s="79">
        <v>369</v>
      </c>
      <c r="B633" s="75"/>
      <c r="C633" s="94" t="str">
        <f t="shared" si="72"/>
        <v/>
      </c>
      <c r="D633" t="str">
        <f t="shared" si="73"/>
        <v/>
      </c>
      <c r="I633" s="83" t="s">
        <v>1572</v>
      </c>
      <c r="J633">
        <f t="shared" si="74"/>
        <v>0.90090000000000003</v>
      </c>
      <c r="K633" s="83" t="s">
        <v>93</v>
      </c>
      <c r="L633" s="3">
        <f t="shared" si="75"/>
        <v>6.7770000000000001</v>
      </c>
      <c r="M633" s="83" t="s">
        <v>4114</v>
      </c>
      <c r="N633" s="3">
        <f t="shared" si="76"/>
        <v>18.202500000000001</v>
      </c>
      <c r="O633" s="88" t="s">
        <v>6455</v>
      </c>
      <c r="P633" s="21">
        <f t="shared" si="77"/>
        <v>2.7538986354775827E-3</v>
      </c>
      <c r="Q633" s="11">
        <f t="shared" si="78"/>
        <v>1.2105048947154209E-3</v>
      </c>
      <c r="R633" s="20">
        <f t="shared" si="79"/>
        <v>9.4419381787802829E-4</v>
      </c>
      <c r="S633" s="75"/>
    </row>
    <row r="634" spans="1:19" x14ac:dyDescent="0.3">
      <c r="A634" s="79">
        <v>368</v>
      </c>
      <c r="B634" s="76" t="s">
        <v>4804</v>
      </c>
      <c r="C634" s="94">
        <f t="shared" si="72"/>
        <v>10.039999999999999</v>
      </c>
      <c r="D634">
        <f t="shared" si="73"/>
        <v>8.59</v>
      </c>
      <c r="I634" s="75"/>
      <c r="J634" t="str">
        <f t="shared" si="74"/>
        <v/>
      </c>
      <c r="K634" s="83" t="s">
        <v>101</v>
      </c>
      <c r="L634" s="3">
        <f t="shared" si="75"/>
        <v>6.7589999999999995</v>
      </c>
      <c r="M634" s="83" t="s">
        <v>4118</v>
      </c>
      <c r="N634" s="3">
        <f t="shared" si="76"/>
        <v>18.164999999999999</v>
      </c>
      <c r="O634" s="88" t="s">
        <v>6456</v>
      </c>
      <c r="P634" s="21">
        <f t="shared" si="77"/>
        <v>2.7563352826510722E-3</v>
      </c>
      <c r="Q634" s="11">
        <f t="shared" si="78"/>
        <v>1.2115759484180538E-3</v>
      </c>
      <c r="R634" s="20">
        <f t="shared" si="79"/>
        <v>9.45029239766082E-4</v>
      </c>
      <c r="S634" s="76" t="s">
        <v>4804</v>
      </c>
    </row>
    <row r="635" spans="1:19" x14ac:dyDescent="0.3">
      <c r="A635" s="79">
        <v>367</v>
      </c>
      <c r="B635" s="75"/>
      <c r="C635" s="94" t="str">
        <f t="shared" si="72"/>
        <v/>
      </c>
      <c r="D635" t="str">
        <f t="shared" si="73"/>
        <v/>
      </c>
      <c r="I635" s="75"/>
      <c r="J635" t="str">
        <f t="shared" si="74"/>
        <v/>
      </c>
      <c r="K635" s="83" t="s">
        <v>104</v>
      </c>
      <c r="L635" s="3">
        <f t="shared" si="75"/>
        <v>6.75</v>
      </c>
      <c r="M635" s="83" t="s">
        <v>4122</v>
      </c>
      <c r="N635" s="3">
        <f t="shared" si="76"/>
        <v>18.12</v>
      </c>
      <c r="O635" s="88" t="s">
        <v>6457</v>
      </c>
      <c r="P635" s="21">
        <f t="shared" si="77"/>
        <v>2.7587719298245612E-3</v>
      </c>
      <c r="Q635" s="11">
        <f t="shared" si="78"/>
        <v>1.2126470021206863E-3</v>
      </c>
      <c r="R635" s="20">
        <f t="shared" si="79"/>
        <v>9.4586466165413538E-4</v>
      </c>
      <c r="S635" s="75"/>
    </row>
    <row r="636" spans="1:19" x14ac:dyDescent="0.3">
      <c r="A636" s="79">
        <v>366</v>
      </c>
      <c r="B636" s="76" t="s">
        <v>3652</v>
      </c>
      <c r="C636" s="94">
        <f t="shared" si="72"/>
        <v>10.049999999999999</v>
      </c>
      <c r="D636">
        <f t="shared" si="73"/>
        <v>8.6</v>
      </c>
      <c r="I636" s="75"/>
      <c r="J636" t="str">
        <f t="shared" si="74"/>
        <v/>
      </c>
      <c r="K636" s="83" t="s">
        <v>112</v>
      </c>
      <c r="L636" s="3">
        <f t="shared" si="75"/>
        <v>6.7320000000000002</v>
      </c>
      <c r="M636" s="83" t="s">
        <v>4125</v>
      </c>
      <c r="N636" s="3">
        <f t="shared" si="76"/>
        <v>18.0825</v>
      </c>
      <c r="O636" s="88" t="s">
        <v>6458</v>
      </c>
      <c r="P636" s="21">
        <f t="shared" si="77"/>
        <v>2.7599902534113062E-3</v>
      </c>
      <c r="Q636" s="11">
        <f t="shared" si="78"/>
        <v>1.2131825289720029E-3</v>
      </c>
      <c r="R636" s="20">
        <f t="shared" si="79"/>
        <v>9.4628237259816218E-4</v>
      </c>
      <c r="S636" s="76" t="s">
        <v>3652</v>
      </c>
    </row>
    <row r="637" spans="1:19" x14ac:dyDescent="0.3">
      <c r="A637" s="79">
        <v>365</v>
      </c>
      <c r="B637" s="75"/>
      <c r="C637" s="94" t="str">
        <f t="shared" si="72"/>
        <v/>
      </c>
      <c r="D637" t="str">
        <f t="shared" si="73"/>
        <v/>
      </c>
      <c r="I637" s="75"/>
      <c r="J637" t="str">
        <f t="shared" si="74"/>
        <v/>
      </c>
      <c r="K637" s="83" t="s">
        <v>121</v>
      </c>
      <c r="L637" s="3">
        <f t="shared" si="75"/>
        <v>6.7140000000000004</v>
      </c>
      <c r="M637" s="83" t="s">
        <v>4128</v>
      </c>
      <c r="N637" s="3">
        <f t="shared" si="76"/>
        <v>18.044999999999998</v>
      </c>
      <c r="O637" s="88" t="s">
        <v>6459</v>
      </c>
      <c r="P637" s="21">
        <f t="shared" si="77"/>
        <v>2.7612085769980511E-3</v>
      </c>
      <c r="Q637" s="11">
        <f t="shared" si="78"/>
        <v>1.2137180558233192E-3</v>
      </c>
      <c r="R637" s="20">
        <f t="shared" si="79"/>
        <v>9.4670008354218898E-4</v>
      </c>
      <c r="S637" s="75"/>
    </row>
    <row r="638" spans="1:19" x14ac:dyDescent="0.3">
      <c r="A638" s="79">
        <v>364</v>
      </c>
      <c r="B638" s="76" t="s">
        <v>3648</v>
      </c>
      <c r="C638" s="94">
        <f t="shared" si="72"/>
        <v>10.06</v>
      </c>
      <c r="D638">
        <f t="shared" si="73"/>
        <v>8.61</v>
      </c>
      <c r="I638" s="75"/>
      <c r="J638" t="str">
        <f t="shared" si="74"/>
        <v/>
      </c>
      <c r="K638" s="83" t="s">
        <v>126</v>
      </c>
      <c r="L638" s="3">
        <f t="shared" si="75"/>
        <v>6.7050000000000001</v>
      </c>
      <c r="M638" s="83" t="s">
        <v>4130</v>
      </c>
      <c r="N638" s="3">
        <f t="shared" si="76"/>
        <v>18</v>
      </c>
      <c r="O638" s="88" t="s">
        <v>6460</v>
      </c>
      <c r="P638" s="21">
        <f t="shared" si="77"/>
        <v>2.7636452241715402E-3</v>
      </c>
      <c r="Q638" s="11">
        <f t="shared" si="78"/>
        <v>1.2147891095259519E-3</v>
      </c>
      <c r="R638" s="20">
        <f t="shared" si="79"/>
        <v>9.4753550543024236E-4</v>
      </c>
      <c r="S638" s="76" t="s">
        <v>3648</v>
      </c>
    </row>
    <row r="639" spans="1:19" x14ac:dyDescent="0.3">
      <c r="A639" s="79">
        <v>363</v>
      </c>
      <c r="B639" s="75"/>
      <c r="C639" s="94" t="str">
        <f t="shared" si="72"/>
        <v/>
      </c>
      <c r="D639" t="str">
        <f t="shared" si="73"/>
        <v/>
      </c>
      <c r="I639" s="75"/>
      <c r="J639" t="str">
        <f t="shared" si="74"/>
        <v/>
      </c>
      <c r="K639" s="83" t="s">
        <v>132</v>
      </c>
      <c r="L639" s="3">
        <f t="shared" si="75"/>
        <v>6.6869999999999994</v>
      </c>
      <c r="M639" s="83" t="s">
        <v>4134</v>
      </c>
      <c r="N639" s="3">
        <f t="shared" si="76"/>
        <v>17.962499999999999</v>
      </c>
      <c r="O639" s="88" t="s">
        <v>6461</v>
      </c>
      <c r="P639" s="21">
        <f t="shared" si="77"/>
        <v>2.7648635477582851E-3</v>
      </c>
      <c r="Q639" s="11">
        <f t="shared" si="78"/>
        <v>1.2153246363772682E-3</v>
      </c>
      <c r="R639" s="20">
        <f t="shared" si="79"/>
        <v>9.4795321637426916E-4</v>
      </c>
      <c r="S639" s="75"/>
    </row>
    <row r="640" spans="1:19" x14ac:dyDescent="0.3">
      <c r="A640" s="79">
        <v>362</v>
      </c>
      <c r="B640" s="76" t="s">
        <v>5142</v>
      </c>
      <c r="C640" s="94">
        <f t="shared" si="72"/>
        <v>10.07</v>
      </c>
      <c r="D640">
        <f t="shared" si="73"/>
        <v>8.6199999999999992</v>
      </c>
      <c r="I640" s="75"/>
      <c r="J640" t="str">
        <f t="shared" si="74"/>
        <v/>
      </c>
      <c r="K640" s="83" t="s">
        <v>137</v>
      </c>
      <c r="L640" s="3">
        <f t="shared" si="75"/>
        <v>6.6779999999999999</v>
      </c>
      <c r="M640" s="83" t="s">
        <v>4137</v>
      </c>
      <c r="N640" s="3">
        <f t="shared" si="76"/>
        <v>17.924999999999997</v>
      </c>
      <c r="O640" s="88" t="s">
        <v>6462</v>
      </c>
      <c r="P640" s="21">
        <f t="shared" si="77"/>
        <v>2.7673001949317737E-3</v>
      </c>
      <c r="Q640" s="11">
        <f t="shared" si="78"/>
        <v>1.2163956900799007E-3</v>
      </c>
      <c r="R640" s="20">
        <f t="shared" si="79"/>
        <v>9.4878863826232244E-4</v>
      </c>
      <c r="S640" s="76" t="s">
        <v>5142</v>
      </c>
    </row>
    <row r="641" spans="1:19" x14ac:dyDescent="0.3">
      <c r="A641" s="79">
        <v>361</v>
      </c>
      <c r="B641" s="75"/>
      <c r="C641" s="94" t="str">
        <f t="shared" si="72"/>
        <v/>
      </c>
      <c r="D641" t="str">
        <f t="shared" si="73"/>
        <v/>
      </c>
      <c r="I641" s="75"/>
      <c r="J641" t="str">
        <f t="shared" si="74"/>
        <v/>
      </c>
      <c r="K641" s="83" t="s">
        <v>145</v>
      </c>
      <c r="L641" s="3">
        <f t="shared" si="75"/>
        <v>6.66</v>
      </c>
      <c r="M641" s="83" t="s">
        <v>4140</v>
      </c>
      <c r="N641" s="3">
        <f t="shared" si="76"/>
        <v>17.88</v>
      </c>
      <c r="O641" s="88" t="s">
        <v>6463</v>
      </c>
      <c r="P641" s="21">
        <f t="shared" si="77"/>
        <v>2.7685185185185182E-3</v>
      </c>
      <c r="Q641" s="11">
        <f t="shared" si="78"/>
        <v>1.2169312169312168E-3</v>
      </c>
      <c r="R641" s="20">
        <f t="shared" si="79"/>
        <v>9.4920634920634902E-4</v>
      </c>
      <c r="S641" s="75"/>
    </row>
    <row r="642" spans="1:19" x14ac:dyDescent="0.3">
      <c r="A642" s="79">
        <v>360</v>
      </c>
      <c r="B642" s="76" t="s">
        <v>3644</v>
      </c>
      <c r="C642" s="94">
        <f t="shared" si="72"/>
        <v>10.08</v>
      </c>
      <c r="D642">
        <f t="shared" si="73"/>
        <v>8.629999999999999</v>
      </c>
      <c r="I642" s="75"/>
      <c r="J642" t="str">
        <f t="shared" si="74"/>
        <v/>
      </c>
      <c r="K642" s="83" t="s">
        <v>148</v>
      </c>
      <c r="L642" s="3">
        <f t="shared" si="75"/>
        <v>6.6509999999999998</v>
      </c>
      <c r="M642" s="83" t="s">
        <v>4144</v>
      </c>
      <c r="N642" s="3">
        <f t="shared" si="76"/>
        <v>17.842500000000001</v>
      </c>
      <c r="O642" s="88" t="s">
        <v>6464</v>
      </c>
      <c r="P642" s="21">
        <f t="shared" si="77"/>
        <v>2.7709551656920081E-3</v>
      </c>
      <c r="Q642" s="11">
        <f t="shared" si="78"/>
        <v>1.2180022706338497E-3</v>
      </c>
      <c r="R642" s="20">
        <f t="shared" si="79"/>
        <v>9.5004177109440273E-4</v>
      </c>
      <c r="S642" s="76" t="s">
        <v>3644</v>
      </c>
    </row>
    <row r="643" spans="1:19" x14ac:dyDescent="0.3">
      <c r="A643" s="79">
        <v>359</v>
      </c>
      <c r="B643" s="75"/>
      <c r="C643" s="94" t="str">
        <f t="shared" ref="C643:C706" si="80">IF(B643="","",ROUNDUP(B643/0.925,2))</f>
        <v/>
      </c>
      <c r="D643" t="str">
        <f t="shared" ref="D643:D706" si="81">IF(B643="","",ROUNDUP(B643*0.925,2))</f>
        <v/>
      </c>
      <c r="I643" s="83" t="s">
        <v>1592</v>
      </c>
      <c r="J643">
        <f t="shared" ref="J643:J706" si="82">IF(I643="","",I643-I643*0.285)</f>
        <v>0.89375000000000004</v>
      </c>
      <c r="K643" s="83" t="s">
        <v>157</v>
      </c>
      <c r="L643" s="3">
        <f t="shared" ref="L643:L706" si="83">IF(K643="","",K643-K643*0.1)</f>
        <v>6.633</v>
      </c>
      <c r="M643" s="83" t="s">
        <v>4147</v>
      </c>
      <c r="N643" s="3">
        <f t="shared" ref="N643:N706" si="84">IF(M643="","",M643-M643*0.25)</f>
        <v>17.805</v>
      </c>
      <c r="O643" s="88" t="s">
        <v>6465</v>
      </c>
      <c r="P643" s="21">
        <f t="shared" ref="P643:P706" si="85">O643/0.95</f>
        <v>2.7721734892787527E-3</v>
      </c>
      <c r="Q643" s="11">
        <f t="shared" ref="Q643:Q706" si="86">P643/2.275</f>
        <v>1.218537797485166E-3</v>
      </c>
      <c r="R643" s="20">
        <f t="shared" ref="R643:R706" si="87">(Q643/5)*3.9</f>
        <v>9.5045948203842942E-4</v>
      </c>
      <c r="S643" s="75"/>
    </row>
    <row r="644" spans="1:19" x14ac:dyDescent="0.3">
      <c r="A644" s="79">
        <v>358</v>
      </c>
      <c r="B644" s="76" t="s">
        <v>3640</v>
      </c>
      <c r="C644" s="94">
        <f t="shared" si="80"/>
        <v>10.09</v>
      </c>
      <c r="D644">
        <f t="shared" si="81"/>
        <v>8.64</v>
      </c>
      <c r="I644" s="75"/>
      <c r="J644" t="str">
        <f t="shared" si="82"/>
        <v/>
      </c>
      <c r="K644" s="83" t="s">
        <v>160</v>
      </c>
      <c r="L644" s="3">
        <f t="shared" si="83"/>
        <v>6.6240000000000006</v>
      </c>
      <c r="M644" s="83" t="s">
        <v>4150</v>
      </c>
      <c r="N644" s="3">
        <f t="shared" si="84"/>
        <v>17.759999999999998</v>
      </c>
      <c r="O644" s="88" t="s">
        <v>6466</v>
      </c>
      <c r="P644" s="21">
        <f t="shared" si="85"/>
        <v>2.7746101364522421E-3</v>
      </c>
      <c r="Q644" s="11">
        <f t="shared" si="86"/>
        <v>1.2196088511877987E-3</v>
      </c>
      <c r="R644" s="20">
        <f t="shared" si="87"/>
        <v>9.5129490392648292E-4</v>
      </c>
      <c r="S644" s="76" t="s">
        <v>3640</v>
      </c>
    </row>
    <row r="645" spans="1:19" x14ac:dyDescent="0.3">
      <c r="A645" s="79">
        <v>357</v>
      </c>
      <c r="B645" s="76" t="s">
        <v>4801</v>
      </c>
      <c r="C645" s="94">
        <f t="shared" si="80"/>
        <v>10.1</v>
      </c>
      <c r="D645">
        <f t="shared" si="81"/>
        <v>8.64</v>
      </c>
      <c r="I645" s="75"/>
      <c r="J645" t="str">
        <f t="shared" si="82"/>
        <v/>
      </c>
      <c r="K645" s="83" t="s">
        <v>168</v>
      </c>
      <c r="L645" s="3">
        <f t="shared" si="83"/>
        <v>6.6059999999999999</v>
      </c>
      <c r="M645" s="83" t="s">
        <v>4153</v>
      </c>
      <c r="N645" s="3">
        <f t="shared" si="84"/>
        <v>17.7225</v>
      </c>
      <c r="O645" s="88" t="s">
        <v>6467</v>
      </c>
      <c r="P645" s="21">
        <f t="shared" si="85"/>
        <v>2.7758284600389867E-3</v>
      </c>
      <c r="Q645" s="11">
        <f t="shared" si="86"/>
        <v>1.220144378039115E-3</v>
      </c>
      <c r="R645" s="20">
        <f t="shared" si="87"/>
        <v>9.5171261487050972E-4</v>
      </c>
      <c r="S645" s="76" t="s">
        <v>4801</v>
      </c>
    </row>
    <row r="646" spans="1:19" x14ac:dyDescent="0.3">
      <c r="A646" s="79">
        <v>356</v>
      </c>
      <c r="B646" s="75"/>
      <c r="C646" s="94" t="str">
        <f t="shared" si="80"/>
        <v/>
      </c>
      <c r="D646" t="str">
        <f t="shared" si="81"/>
        <v/>
      </c>
      <c r="I646" s="75"/>
      <c r="J646" t="str">
        <f t="shared" si="82"/>
        <v/>
      </c>
      <c r="K646" s="83" t="s">
        <v>176</v>
      </c>
      <c r="L646" s="3">
        <f t="shared" si="83"/>
        <v>6.5880000000000001</v>
      </c>
      <c r="M646" s="83" t="s">
        <v>4155</v>
      </c>
      <c r="N646" s="3">
        <f t="shared" si="84"/>
        <v>17.684999999999999</v>
      </c>
      <c r="O646" s="88" t="s">
        <v>6468</v>
      </c>
      <c r="P646" s="21">
        <f t="shared" si="85"/>
        <v>2.7782651072124753E-3</v>
      </c>
      <c r="Q646" s="11">
        <f t="shared" si="86"/>
        <v>1.2212154317417475E-3</v>
      </c>
      <c r="R646" s="20">
        <f t="shared" si="87"/>
        <v>9.5254803675856288E-4</v>
      </c>
      <c r="S646" s="75"/>
    </row>
    <row r="647" spans="1:19" x14ac:dyDescent="0.3">
      <c r="A647" s="79">
        <v>355</v>
      </c>
      <c r="B647" s="76" t="s">
        <v>3636</v>
      </c>
      <c r="C647" s="94">
        <f t="shared" si="80"/>
        <v>10.11</v>
      </c>
      <c r="D647">
        <f t="shared" si="81"/>
        <v>8.65</v>
      </c>
      <c r="I647" s="75"/>
      <c r="J647" t="str">
        <f t="shared" si="82"/>
        <v/>
      </c>
      <c r="K647" s="83" t="s">
        <v>180</v>
      </c>
      <c r="L647" s="3">
        <f t="shared" si="83"/>
        <v>6.5789999999999997</v>
      </c>
      <c r="M647" s="83" t="s">
        <v>4158</v>
      </c>
      <c r="N647" s="3">
        <f t="shared" si="84"/>
        <v>17.64</v>
      </c>
      <c r="O647" s="88" t="s">
        <v>6469</v>
      </c>
      <c r="P647" s="21">
        <f t="shared" si="85"/>
        <v>2.7794834307992202E-3</v>
      </c>
      <c r="Q647" s="11">
        <f t="shared" si="86"/>
        <v>1.2217509585930638E-3</v>
      </c>
      <c r="R647" s="20">
        <f t="shared" si="87"/>
        <v>9.5296574770258979E-4</v>
      </c>
      <c r="S647" s="76" t="s">
        <v>3636</v>
      </c>
    </row>
    <row r="648" spans="1:19" x14ac:dyDescent="0.3">
      <c r="A648" s="79">
        <v>354</v>
      </c>
      <c r="B648" s="75"/>
      <c r="C648" s="94" t="str">
        <f t="shared" si="80"/>
        <v/>
      </c>
      <c r="D648" t="str">
        <f t="shared" si="81"/>
        <v/>
      </c>
      <c r="I648" s="75"/>
      <c r="J648" t="str">
        <f t="shared" si="82"/>
        <v/>
      </c>
      <c r="K648" s="83" t="s">
        <v>188</v>
      </c>
      <c r="L648" s="3">
        <f t="shared" si="83"/>
        <v>6.5609999999999999</v>
      </c>
      <c r="M648" s="83" t="s">
        <v>4160</v>
      </c>
      <c r="N648" s="3">
        <f t="shared" si="84"/>
        <v>17.602499999999999</v>
      </c>
      <c r="O648" s="88" t="s">
        <v>6470</v>
      </c>
      <c r="P648" s="21">
        <f t="shared" si="85"/>
        <v>2.7807017543859652E-3</v>
      </c>
      <c r="Q648" s="11">
        <f t="shared" si="86"/>
        <v>1.2222864854443804E-3</v>
      </c>
      <c r="R648" s="20">
        <f t="shared" si="87"/>
        <v>9.533834586466167E-4</v>
      </c>
      <c r="S648" s="75"/>
    </row>
    <row r="649" spans="1:19" x14ac:dyDescent="0.3">
      <c r="A649" s="79">
        <v>353</v>
      </c>
      <c r="B649" s="76" t="s">
        <v>3632</v>
      </c>
      <c r="C649" s="94">
        <f t="shared" si="80"/>
        <v>10.119999999999999</v>
      </c>
      <c r="D649">
        <f t="shared" si="81"/>
        <v>8.66</v>
      </c>
      <c r="I649" s="75"/>
      <c r="J649" t="str">
        <f t="shared" si="82"/>
        <v/>
      </c>
      <c r="K649" s="83" t="s">
        <v>191</v>
      </c>
      <c r="L649" s="3">
        <f t="shared" si="83"/>
        <v>6.5520000000000005</v>
      </c>
      <c r="M649" s="83" t="s">
        <v>4163</v>
      </c>
      <c r="N649" s="3">
        <f t="shared" si="84"/>
        <v>17.565000000000001</v>
      </c>
      <c r="O649" s="88" t="s">
        <v>6471</v>
      </c>
      <c r="P649" s="21">
        <f t="shared" si="85"/>
        <v>2.7831384015594542E-3</v>
      </c>
      <c r="Q649" s="11">
        <f t="shared" si="86"/>
        <v>1.2233575391470128E-3</v>
      </c>
      <c r="R649" s="20">
        <f t="shared" si="87"/>
        <v>9.5421888053466998E-4</v>
      </c>
      <c r="S649" s="76" t="s">
        <v>3632</v>
      </c>
    </row>
    <row r="650" spans="1:19" x14ac:dyDescent="0.3">
      <c r="A650" s="79">
        <v>352</v>
      </c>
      <c r="B650" s="75"/>
      <c r="C650" s="94" t="str">
        <f t="shared" si="80"/>
        <v/>
      </c>
      <c r="D650" t="str">
        <f t="shared" si="81"/>
        <v/>
      </c>
      <c r="I650" s="75"/>
      <c r="J650" t="str">
        <f t="shared" si="82"/>
        <v/>
      </c>
      <c r="K650" s="83" t="s">
        <v>200</v>
      </c>
      <c r="L650" s="3">
        <f t="shared" si="83"/>
        <v>6.5339999999999998</v>
      </c>
      <c r="M650" s="83" t="s">
        <v>4166</v>
      </c>
      <c r="N650" s="3">
        <f t="shared" si="84"/>
        <v>17.52</v>
      </c>
      <c r="O650" s="88" t="s">
        <v>6472</v>
      </c>
      <c r="P650" s="21">
        <f t="shared" si="85"/>
        <v>2.7843567251461991E-3</v>
      </c>
      <c r="Q650" s="11">
        <f t="shared" si="86"/>
        <v>1.2238930659983294E-3</v>
      </c>
      <c r="R650" s="20">
        <f t="shared" si="87"/>
        <v>9.5463659147869688E-4</v>
      </c>
      <c r="S650" s="75"/>
    </row>
    <row r="651" spans="1:19" x14ac:dyDescent="0.3">
      <c r="A651" s="79">
        <v>351</v>
      </c>
      <c r="B651" s="76" t="s">
        <v>5143</v>
      </c>
      <c r="C651" s="94">
        <f t="shared" si="80"/>
        <v>10.129999999999999</v>
      </c>
      <c r="D651">
        <f t="shared" si="81"/>
        <v>8.67</v>
      </c>
      <c r="I651" s="75"/>
      <c r="J651" t="str">
        <f t="shared" si="82"/>
        <v/>
      </c>
      <c r="K651" s="83" t="s">
        <v>204</v>
      </c>
      <c r="L651" s="3">
        <f t="shared" si="83"/>
        <v>6.5250000000000004</v>
      </c>
      <c r="M651" s="83" t="s">
        <v>4169</v>
      </c>
      <c r="N651" s="3">
        <f t="shared" si="84"/>
        <v>17.482499999999998</v>
      </c>
      <c r="O651" s="88" t="s">
        <v>6473</v>
      </c>
      <c r="P651" s="21">
        <f t="shared" si="85"/>
        <v>2.7867933723196882E-3</v>
      </c>
      <c r="Q651" s="11">
        <f t="shared" si="86"/>
        <v>1.2249641197009619E-3</v>
      </c>
      <c r="R651" s="20">
        <f t="shared" si="87"/>
        <v>9.5547201336675016E-4</v>
      </c>
      <c r="S651" s="76" t="s">
        <v>5143</v>
      </c>
    </row>
    <row r="652" spans="1:19" x14ac:dyDescent="0.3">
      <c r="A652" s="79">
        <v>350</v>
      </c>
      <c r="B652" s="75"/>
      <c r="C652" s="94" t="str">
        <f t="shared" si="80"/>
        <v/>
      </c>
      <c r="D652" t="str">
        <f t="shared" si="81"/>
        <v/>
      </c>
      <c r="I652" s="83" t="s">
        <v>1608</v>
      </c>
      <c r="J652">
        <f t="shared" si="82"/>
        <v>0.88660000000000005</v>
      </c>
      <c r="K652" s="83" t="s">
        <v>211</v>
      </c>
      <c r="L652" s="3">
        <f t="shared" si="83"/>
        <v>6.5070000000000006</v>
      </c>
      <c r="M652" s="83" t="s">
        <v>4173</v>
      </c>
      <c r="N652" s="3">
        <f t="shared" si="84"/>
        <v>17.445</v>
      </c>
      <c r="O652" s="88" t="s">
        <v>6474</v>
      </c>
      <c r="P652" s="21">
        <f t="shared" si="85"/>
        <v>2.7880116959064336E-3</v>
      </c>
      <c r="Q652" s="11">
        <f t="shared" si="86"/>
        <v>1.2254996465522786E-3</v>
      </c>
      <c r="R652" s="20">
        <f t="shared" si="87"/>
        <v>9.5588972431077729E-4</v>
      </c>
      <c r="S652" s="75"/>
    </row>
    <row r="653" spans="1:19" x14ac:dyDescent="0.3">
      <c r="A653" s="79">
        <v>349</v>
      </c>
      <c r="B653" s="75"/>
      <c r="C653" s="94" t="str">
        <f t="shared" si="80"/>
        <v/>
      </c>
      <c r="D653" t="str">
        <f t="shared" si="81"/>
        <v/>
      </c>
      <c r="I653" s="75"/>
      <c r="J653" t="str">
        <f t="shared" si="82"/>
        <v/>
      </c>
      <c r="K653" s="83" t="s">
        <v>216</v>
      </c>
      <c r="L653" s="3">
        <f t="shared" si="83"/>
        <v>6.4979999999999993</v>
      </c>
      <c r="M653" s="83" t="s">
        <v>4176</v>
      </c>
      <c r="N653" s="3">
        <f t="shared" si="84"/>
        <v>17.399999999999999</v>
      </c>
      <c r="O653" s="88" t="s">
        <v>6475</v>
      </c>
      <c r="P653" s="21">
        <f t="shared" si="85"/>
        <v>2.7904483430799222E-3</v>
      </c>
      <c r="Q653" s="11">
        <f t="shared" si="86"/>
        <v>1.2265707002549109E-3</v>
      </c>
      <c r="R653" s="20">
        <f t="shared" si="87"/>
        <v>9.5672514619883034E-4</v>
      </c>
      <c r="S653" s="75"/>
    </row>
    <row r="654" spans="1:19" x14ac:dyDescent="0.3">
      <c r="A654" s="79">
        <v>348</v>
      </c>
      <c r="B654" s="76" t="s">
        <v>3628</v>
      </c>
      <c r="C654" s="94">
        <f t="shared" si="80"/>
        <v>10.15</v>
      </c>
      <c r="D654">
        <f t="shared" si="81"/>
        <v>8.68</v>
      </c>
      <c r="I654" s="75"/>
      <c r="J654" t="str">
        <f t="shared" si="82"/>
        <v/>
      </c>
      <c r="K654" s="83" t="s">
        <v>224</v>
      </c>
      <c r="L654" s="3">
        <f t="shared" si="83"/>
        <v>6.48</v>
      </c>
      <c r="M654" s="83" t="s">
        <v>4178</v>
      </c>
      <c r="N654" s="3">
        <f t="shared" si="84"/>
        <v>17.362499999999997</v>
      </c>
      <c r="O654" s="88" t="s">
        <v>6476</v>
      </c>
      <c r="P654" s="21">
        <f t="shared" si="85"/>
        <v>2.7916666666666667E-3</v>
      </c>
      <c r="Q654" s="11">
        <f t="shared" si="86"/>
        <v>1.2271062271062272E-3</v>
      </c>
      <c r="R654" s="20">
        <f t="shared" si="87"/>
        <v>9.5714285714285725E-4</v>
      </c>
      <c r="S654" s="76" t="s">
        <v>3628</v>
      </c>
    </row>
    <row r="655" spans="1:19" x14ac:dyDescent="0.3">
      <c r="A655" s="79">
        <v>347</v>
      </c>
      <c r="B655" s="76" t="s">
        <v>3624</v>
      </c>
      <c r="C655" s="94">
        <f t="shared" si="80"/>
        <v>10.16</v>
      </c>
      <c r="D655">
        <f t="shared" si="81"/>
        <v>8.69</v>
      </c>
      <c r="I655" s="75"/>
      <c r="J655" t="str">
        <f t="shared" si="82"/>
        <v/>
      </c>
      <c r="K655" s="83" t="s">
        <v>232</v>
      </c>
      <c r="L655" s="3">
        <f t="shared" si="83"/>
        <v>6.4619999999999997</v>
      </c>
      <c r="M655" s="83" t="s">
        <v>4181</v>
      </c>
      <c r="N655" s="3">
        <f t="shared" si="84"/>
        <v>17.317499999999999</v>
      </c>
      <c r="O655" s="88" t="s">
        <v>6477</v>
      </c>
      <c r="P655" s="21">
        <f t="shared" si="85"/>
        <v>2.7941033138401562E-3</v>
      </c>
      <c r="Q655" s="11">
        <f t="shared" si="86"/>
        <v>1.2281772808088599E-3</v>
      </c>
      <c r="R655" s="20">
        <f t="shared" si="87"/>
        <v>9.5797827903091074E-4</v>
      </c>
      <c r="S655" s="76" t="s">
        <v>3624</v>
      </c>
    </row>
    <row r="656" spans="1:19" x14ac:dyDescent="0.3">
      <c r="A656" s="79">
        <v>346</v>
      </c>
      <c r="B656" s="75"/>
      <c r="C656" s="94" t="str">
        <f t="shared" si="80"/>
        <v/>
      </c>
      <c r="D656" t="str">
        <f t="shared" si="81"/>
        <v/>
      </c>
      <c r="I656" s="75"/>
      <c r="J656" t="str">
        <f t="shared" si="82"/>
        <v/>
      </c>
      <c r="K656" s="83" t="s">
        <v>236</v>
      </c>
      <c r="L656" s="3">
        <f t="shared" si="83"/>
        <v>6.4529999999999994</v>
      </c>
      <c r="M656" s="83" t="s">
        <v>4184</v>
      </c>
      <c r="N656" s="3">
        <f t="shared" si="84"/>
        <v>17.28</v>
      </c>
      <c r="O656" s="88" t="s">
        <v>6478</v>
      </c>
      <c r="P656" s="21">
        <f t="shared" si="85"/>
        <v>2.7953216374269007E-3</v>
      </c>
      <c r="Q656" s="11">
        <f t="shared" si="86"/>
        <v>1.2287128076601762E-3</v>
      </c>
      <c r="R656" s="20">
        <f t="shared" si="87"/>
        <v>9.5839598997493744E-4</v>
      </c>
      <c r="S656" s="75"/>
    </row>
    <row r="657" spans="1:19" x14ac:dyDescent="0.3">
      <c r="A657" s="79">
        <v>345</v>
      </c>
      <c r="B657" s="75"/>
      <c r="C657" s="94" t="str">
        <f t="shared" si="80"/>
        <v/>
      </c>
      <c r="D657" t="str">
        <f t="shared" si="81"/>
        <v/>
      </c>
      <c r="I657" s="75"/>
      <c r="J657" t="str">
        <f t="shared" si="82"/>
        <v/>
      </c>
      <c r="K657" s="83" t="s">
        <v>244</v>
      </c>
      <c r="L657" s="3">
        <f t="shared" si="83"/>
        <v>6.4350000000000005</v>
      </c>
      <c r="M657" s="83" t="s">
        <v>4188</v>
      </c>
      <c r="N657" s="3">
        <f t="shared" si="84"/>
        <v>17.2425</v>
      </c>
      <c r="O657" s="88" t="s">
        <v>6479</v>
      </c>
      <c r="P657" s="21">
        <f t="shared" si="85"/>
        <v>2.7977582846003897E-3</v>
      </c>
      <c r="Q657" s="11">
        <f t="shared" si="86"/>
        <v>1.2297838613628087E-3</v>
      </c>
      <c r="R657" s="20">
        <f t="shared" si="87"/>
        <v>9.5923141186299071E-4</v>
      </c>
      <c r="S657" s="75"/>
    </row>
    <row r="658" spans="1:19" x14ac:dyDescent="0.3">
      <c r="A658" s="79">
        <v>344</v>
      </c>
      <c r="B658" s="76" t="s">
        <v>3620</v>
      </c>
      <c r="C658" s="94">
        <f t="shared" si="80"/>
        <v>10.18</v>
      </c>
      <c r="D658">
        <f t="shared" si="81"/>
        <v>8.7099999999999991</v>
      </c>
      <c r="I658" s="75"/>
      <c r="J658" t="str">
        <f t="shared" si="82"/>
        <v/>
      </c>
      <c r="K658" s="83" t="s">
        <v>248</v>
      </c>
      <c r="L658" s="3">
        <f t="shared" si="83"/>
        <v>6.4260000000000002</v>
      </c>
      <c r="M658" s="83" t="s">
        <v>4191</v>
      </c>
      <c r="N658" s="3">
        <f t="shared" si="84"/>
        <v>17.197499999999998</v>
      </c>
      <c r="O658" s="88" t="s">
        <v>6480</v>
      </c>
      <c r="P658" s="21">
        <f t="shared" si="85"/>
        <v>2.8001949317738792E-3</v>
      </c>
      <c r="Q658" s="11">
        <f t="shared" si="86"/>
        <v>1.2308549150654414E-3</v>
      </c>
      <c r="R658" s="20">
        <f t="shared" si="87"/>
        <v>9.6006683375104431E-4</v>
      </c>
      <c r="S658" s="76" t="s">
        <v>3620</v>
      </c>
    </row>
    <row r="659" spans="1:19" x14ac:dyDescent="0.3">
      <c r="A659" s="79">
        <v>343</v>
      </c>
      <c r="B659" s="75"/>
      <c r="C659" s="94" t="str">
        <f t="shared" si="80"/>
        <v/>
      </c>
      <c r="D659" t="str">
        <f t="shared" si="81"/>
        <v/>
      </c>
      <c r="I659" s="75"/>
      <c r="J659" t="str">
        <f t="shared" si="82"/>
        <v/>
      </c>
      <c r="K659" s="83" t="s">
        <v>256</v>
      </c>
      <c r="L659" s="3">
        <f t="shared" si="83"/>
        <v>6.4080000000000004</v>
      </c>
      <c r="M659" s="83" t="s">
        <v>4195</v>
      </c>
      <c r="N659" s="3">
        <f t="shared" si="84"/>
        <v>17.16</v>
      </c>
      <c r="O659" s="88" t="s">
        <v>6481</v>
      </c>
      <c r="P659" s="21">
        <f t="shared" si="85"/>
        <v>2.8014132553606237E-3</v>
      </c>
      <c r="Q659" s="11">
        <f t="shared" si="86"/>
        <v>1.2313904419167577E-3</v>
      </c>
      <c r="R659" s="20">
        <f t="shared" si="87"/>
        <v>9.604845446950709E-4</v>
      </c>
      <c r="S659" s="75"/>
    </row>
    <row r="660" spans="1:19" x14ac:dyDescent="0.3">
      <c r="A660" s="79">
        <v>342</v>
      </c>
      <c r="B660" s="75"/>
      <c r="C660" s="94" t="str">
        <f t="shared" si="80"/>
        <v/>
      </c>
      <c r="D660" t="str">
        <f t="shared" si="81"/>
        <v/>
      </c>
      <c r="I660" s="75"/>
      <c r="J660" t="str">
        <f t="shared" si="82"/>
        <v/>
      </c>
      <c r="K660" s="83" t="s">
        <v>261</v>
      </c>
      <c r="L660" s="3">
        <f t="shared" si="83"/>
        <v>6.399</v>
      </c>
      <c r="M660" s="83" t="s">
        <v>4199</v>
      </c>
      <c r="N660" s="3">
        <f t="shared" si="84"/>
        <v>17.122499999999999</v>
      </c>
      <c r="O660" s="88" t="s">
        <v>6482</v>
      </c>
      <c r="P660" s="21">
        <f t="shared" si="85"/>
        <v>2.8038499025341132E-3</v>
      </c>
      <c r="Q660" s="11">
        <f t="shared" si="86"/>
        <v>1.2324614956193904E-3</v>
      </c>
      <c r="R660" s="20">
        <f t="shared" si="87"/>
        <v>9.613199665831245E-4</v>
      </c>
      <c r="S660" s="75"/>
    </row>
    <row r="661" spans="1:19" x14ac:dyDescent="0.3">
      <c r="A661" s="79">
        <v>341</v>
      </c>
      <c r="B661" s="76" t="s">
        <v>3616</v>
      </c>
      <c r="C661" s="94">
        <f t="shared" si="80"/>
        <v>10.19</v>
      </c>
      <c r="D661">
        <f t="shared" si="81"/>
        <v>8.7200000000000006</v>
      </c>
      <c r="I661" s="75"/>
      <c r="J661" t="str">
        <f t="shared" si="82"/>
        <v/>
      </c>
      <c r="K661" s="83" t="s">
        <v>268</v>
      </c>
      <c r="L661" s="3">
        <f t="shared" si="83"/>
        <v>6.3810000000000002</v>
      </c>
      <c r="M661" s="83" t="s">
        <v>4202</v>
      </c>
      <c r="N661" s="3">
        <f t="shared" si="84"/>
        <v>17.077500000000001</v>
      </c>
      <c r="O661" s="88" t="s">
        <v>6483</v>
      </c>
      <c r="P661" s="21">
        <f t="shared" si="85"/>
        <v>2.8062865497076026E-3</v>
      </c>
      <c r="Q661" s="11">
        <f t="shared" si="86"/>
        <v>1.2335325493220233E-3</v>
      </c>
      <c r="R661" s="20">
        <f t="shared" si="87"/>
        <v>9.6215538847117821E-4</v>
      </c>
      <c r="S661" s="76" t="s">
        <v>3616</v>
      </c>
    </row>
    <row r="662" spans="1:19" x14ac:dyDescent="0.3">
      <c r="A662" s="79">
        <v>340</v>
      </c>
      <c r="B662" s="76" t="s">
        <v>5144</v>
      </c>
      <c r="C662" s="94">
        <f t="shared" si="80"/>
        <v>10.199999999999999</v>
      </c>
      <c r="D662">
        <f t="shared" si="81"/>
        <v>8.73</v>
      </c>
      <c r="I662" s="83" t="s">
        <v>1625</v>
      </c>
      <c r="J662">
        <f t="shared" si="82"/>
        <v>0.87945000000000007</v>
      </c>
      <c r="K662" s="83" t="s">
        <v>277</v>
      </c>
      <c r="L662" s="3">
        <f t="shared" si="83"/>
        <v>6.3630000000000004</v>
      </c>
      <c r="M662" s="83" t="s">
        <v>4206</v>
      </c>
      <c r="N662" s="3">
        <f t="shared" si="84"/>
        <v>17.04</v>
      </c>
      <c r="O662" s="88" t="s">
        <v>6484</v>
      </c>
      <c r="P662" s="21">
        <f t="shared" si="85"/>
        <v>2.8075048732943467E-3</v>
      </c>
      <c r="Q662" s="11">
        <f t="shared" si="86"/>
        <v>1.2340680761733392E-3</v>
      </c>
      <c r="R662" s="20">
        <f t="shared" si="87"/>
        <v>9.6257309941520446E-4</v>
      </c>
      <c r="S662" s="76" t="s">
        <v>5144</v>
      </c>
    </row>
    <row r="663" spans="1:19" x14ac:dyDescent="0.3">
      <c r="A663" s="79">
        <v>339</v>
      </c>
      <c r="B663" s="75"/>
      <c r="C663" s="94" t="str">
        <f t="shared" si="80"/>
        <v/>
      </c>
      <c r="D663" t="str">
        <f t="shared" si="81"/>
        <v/>
      </c>
      <c r="I663" s="75"/>
      <c r="J663" t="str">
        <f t="shared" si="82"/>
        <v/>
      </c>
      <c r="K663" s="83" t="s">
        <v>280</v>
      </c>
      <c r="L663" s="3">
        <f t="shared" si="83"/>
        <v>6.3539999999999992</v>
      </c>
      <c r="M663" s="83" t="s">
        <v>4209</v>
      </c>
      <c r="N663" s="3">
        <f t="shared" si="84"/>
        <v>17.002500000000001</v>
      </c>
      <c r="O663" s="88" t="s">
        <v>6485</v>
      </c>
      <c r="P663" s="21">
        <f t="shared" si="85"/>
        <v>2.8099415204678362E-3</v>
      </c>
      <c r="Q663" s="11">
        <f t="shared" si="86"/>
        <v>1.2351391298759721E-3</v>
      </c>
      <c r="R663" s="20">
        <f t="shared" si="87"/>
        <v>9.6340852130325817E-4</v>
      </c>
      <c r="S663" s="75"/>
    </row>
    <row r="664" spans="1:19" x14ac:dyDescent="0.3">
      <c r="A664" s="79">
        <v>338</v>
      </c>
      <c r="B664" s="76" t="s">
        <v>3612</v>
      </c>
      <c r="C664" s="94">
        <f t="shared" si="80"/>
        <v>10.209999999999999</v>
      </c>
      <c r="D664">
        <f t="shared" si="81"/>
        <v>8.74</v>
      </c>
      <c r="I664" s="75"/>
      <c r="J664" t="str">
        <f t="shared" si="82"/>
        <v/>
      </c>
      <c r="K664" s="83" t="s">
        <v>288</v>
      </c>
      <c r="L664" s="3">
        <f t="shared" si="83"/>
        <v>6.3360000000000003</v>
      </c>
      <c r="M664" s="83" t="s">
        <v>4212</v>
      </c>
      <c r="N664" s="3">
        <f t="shared" si="84"/>
        <v>16.9575</v>
      </c>
      <c r="O664" s="88" t="s">
        <v>6486</v>
      </c>
      <c r="P664" s="21">
        <f t="shared" si="85"/>
        <v>2.8111598440545807E-3</v>
      </c>
      <c r="Q664" s="11">
        <f t="shared" si="86"/>
        <v>1.2356746567272882E-3</v>
      </c>
      <c r="R664" s="20">
        <f t="shared" si="87"/>
        <v>9.6382623224728486E-4</v>
      </c>
      <c r="S664" s="76" t="s">
        <v>3612</v>
      </c>
    </row>
    <row r="665" spans="1:19" x14ac:dyDescent="0.3">
      <c r="A665" s="79">
        <v>337</v>
      </c>
      <c r="B665" s="75"/>
      <c r="C665" s="94" t="str">
        <f t="shared" si="80"/>
        <v/>
      </c>
      <c r="D665" t="str">
        <f t="shared" si="81"/>
        <v/>
      </c>
      <c r="I665" s="75"/>
      <c r="J665" t="str">
        <f t="shared" si="82"/>
        <v/>
      </c>
      <c r="K665" s="83" t="s">
        <v>292</v>
      </c>
      <c r="L665" s="3">
        <f t="shared" si="83"/>
        <v>6.327</v>
      </c>
      <c r="M665" s="83" t="s">
        <v>4216</v>
      </c>
      <c r="N665" s="3">
        <f t="shared" si="84"/>
        <v>16.919999999999998</v>
      </c>
      <c r="O665" s="88" t="s">
        <v>6487</v>
      </c>
      <c r="P665" s="21">
        <f t="shared" si="85"/>
        <v>2.8135964912280706E-3</v>
      </c>
      <c r="Q665" s="11">
        <f t="shared" si="86"/>
        <v>1.2367457104299213E-3</v>
      </c>
      <c r="R665" s="20">
        <f t="shared" si="87"/>
        <v>9.6466165413533857E-4</v>
      </c>
      <c r="S665" s="75"/>
    </row>
    <row r="666" spans="1:19" x14ac:dyDescent="0.3">
      <c r="A666" s="79">
        <v>336</v>
      </c>
      <c r="B666" s="75"/>
      <c r="C666" s="94" t="str">
        <f t="shared" si="80"/>
        <v/>
      </c>
      <c r="D666" t="str">
        <f t="shared" si="81"/>
        <v/>
      </c>
      <c r="I666" s="75"/>
      <c r="J666" t="str">
        <f t="shared" si="82"/>
        <v/>
      </c>
      <c r="K666" s="83" t="s">
        <v>300</v>
      </c>
      <c r="L666" s="3">
        <f t="shared" si="83"/>
        <v>6.3089999999999993</v>
      </c>
      <c r="M666" s="83" t="s">
        <v>4220</v>
      </c>
      <c r="N666" s="3">
        <f t="shared" si="84"/>
        <v>16.8825</v>
      </c>
      <c r="O666" s="88" t="s">
        <v>6488</v>
      </c>
      <c r="P666" s="21">
        <f t="shared" si="85"/>
        <v>2.8160331384015596E-3</v>
      </c>
      <c r="Q666" s="11">
        <f t="shared" si="86"/>
        <v>1.2378167641325538E-3</v>
      </c>
      <c r="R666" s="20">
        <f t="shared" si="87"/>
        <v>9.6549707602339196E-4</v>
      </c>
      <c r="S666" s="75"/>
    </row>
    <row r="667" spans="1:19" x14ac:dyDescent="0.3">
      <c r="A667" s="79">
        <v>335</v>
      </c>
      <c r="B667" s="76" t="s">
        <v>3608</v>
      </c>
      <c r="C667" s="94">
        <f t="shared" si="80"/>
        <v>10.220000000000001</v>
      </c>
      <c r="D667">
        <f t="shared" si="81"/>
        <v>8.75</v>
      </c>
      <c r="I667" s="75"/>
      <c r="J667" t="str">
        <f t="shared" si="82"/>
        <v/>
      </c>
      <c r="K667" s="83" t="s">
        <v>303</v>
      </c>
      <c r="L667" s="3">
        <f t="shared" si="83"/>
        <v>6.3</v>
      </c>
      <c r="M667" s="83" t="s">
        <v>4224</v>
      </c>
      <c r="N667" s="3">
        <f t="shared" si="84"/>
        <v>16.837499999999999</v>
      </c>
      <c r="O667" s="88" t="s">
        <v>6489</v>
      </c>
      <c r="P667" s="21">
        <f t="shared" si="85"/>
        <v>2.8184697855750491E-3</v>
      </c>
      <c r="Q667" s="11">
        <f t="shared" si="86"/>
        <v>1.2388878178351864E-3</v>
      </c>
      <c r="R667" s="20">
        <f t="shared" si="87"/>
        <v>9.6633249791144545E-4</v>
      </c>
      <c r="S667" s="76" t="s">
        <v>3608</v>
      </c>
    </row>
    <row r="668" spans="1:19" x14ac:dyDescent="0.3">
      <c r="A668" s="79">
        <v>334</v>
      </c>
      <c r="B668" s="75"/>
      <c r="C668" s="94" t="str">
        <f t="shared" si="80"/>
        <v/>
      </c>
      <c r="D668" t="str">
        <f t="shared" si="81"/>
        <v/>
      </c>
      <c r="I668" s="75"/>
      <c r="J668" t="str">
        <f t="shared" si="82"/>
        <v/>
      </c>
      <c r="K668" s="83" t="s">
        <v>311</v>
      </c>
      <c r="L668" s="3">
        <f t="shared" si="83"/>
        <v>6.282</v>
      </c>
      <c r="M668" s="83" t="s">
        <v>4227</v>
      </c>
      <c r="N668" s="3">
        <f t="shared" si="84"/>
        <v>16.799999999999997</v>
      </c>
      <c r="O668" s="88" t="s">
        <v>6490</v>
      </c>
      <c r="P668" s="21">
        <f t="shared" si="85"/>
        <v>2.8196881091617932E-3</v>
      </c>
      <c r="Q668" s="11">
        <f t="shared" si="86"/>
        <v>1.2394233446865026E-3</v>
      </c>
      <c r="R668" s="20">
        <f t="shared" si="87"/>
        <v>9.6675020885547192E-4</v>
      </c>
      <c r="S668" s="75"/>
    </row>
    <row r="669" spans="1:19" x14ac:dyDescent="0.3">
      <c r="A669" s="79">
        <v>333</v>
      </c>
      <c r="B669" s="76" t="s">
        <v>5145</v>
      </c>
      <c r="C669" s="94">
        <f t="shared" si="80"/>
        <v>10.23</v>
      </c>
      <c r="D669">
        <f t="shared" si="81"/>
        <v>8.76</v>
      </c>
      <c r="I669" s="75"/>
      <c r="J669" t="str">
        <f t="shared" si="82"/>
        <v/>
      </c>
      <c r="K669" s="83" t="s">
        <v>314</v>
      </c>
      <c r="L669" s="3">
        <f t="shared" si="83"/>
        <v>6.2729999999999997</v>
      </c>
      <c r="M669" s="83" t="s">
        <v>4230</v>
      </c>
      <c r="N669" s="3">
        <f t="shared" si="84"/>
        <v>16.762500000000003</v>
      </c>
      <c r="O669" s="88" t="s">
        <v>6491</v>
      </c>
      <c r="P669" s="21">
        <f t="shared" si="85"/>
        <v>2.8221247563352831E-3</v>
      </c>
      <c r="Q669" s="11">
        <f t="shared" si="86"/>
        <v>1.2404943983891355E-3</v>
      </c>
      <c r="R669" s="20">
        <f t="shared" si="87"/>
        <v>9.6758563074352563E-4</v>
      </c>
      <c r="S669" s="76" t="s">
        <v>5145</v>
      </c>
    </row>
    <row r="670" spans="1:19" x14ac:dyDescent="0.3">
      <c r="A670" s="79">
        <v>332</v>
      </c>
      <c r="B670" s="76" t="s">
        <v>3604</v>
      </c>
      <c r="C670" s="94">
        <f t="shared" si="80"/>
        <v>10.24</v>
      </c>
      <c r="D670">
        <f t="shared" si="81"/>
        <v>8.76</v>
      </c>
      <c r="I670" s="75"/>
      <c r="J670" t="str">
        <f t="shared" si="82"/>
        <v/>
      </c>
      <c r="K670" s="83" t="s">
        <v>323</v>
      </c>
      <c r="L670" s="3">
        <f t="shared" si="83"/>
        <v>6.2549999999999999</v>
      </c>
      <c r="M670" s="83" t="s">
        <v>4234</v>
      </c>
      <c r="N670" s="3">
        <f t="shared" si="84"/>
        <v>16.717500000000001</v>
      </c>
      <c r="O670" s="88" t="s">
        <v>6492</v>
      </c>
      <c r="P670" s="21">
        <f t="shared" si="85"/>
        <v>2.8245614035087717E-3</v>
      </c>
      <c r="Q670" s="11">
        <f t="shared" si="86"/>
        <v>1.2415654520917679E-3</v>
      </c>
      <c r="R670" s="20">
        <f t="shared" si="87"/>
        <v>9.6842105263157891E-4</v>
      </c>
      <c r="S670" s="76" t="s">
        <v>3604</v>
      </c>
    </row>
    <row r="671" spans="1:19" x14ac:dyDescent="0.3">
      <c r="A671" s="79">
        <v>331</v>
      </c>
      <c r="B671" s="75"/>
      <c r="C671" s="94" t="str">
        <f t="shared" si="80"/>
        <v/>
      </c>
      <c r="D671" t="str">
        <f t="shared" si="81"/>
        <v/>
      </c>
      <c r="I671" s="83" t="s">
        <v>1642</v>
      </c>
      <c r="J671">
        <f t="shared" si="82"/>
        <v>0.87230000000000008</v>
      </c>
      <c r="K671" s="83" t="s">
        <v>331</v>
      </c>
      <c r="L671" s="3">
        <f t="shared" si="83"/>
        <v>6.2370000000000001</v>
      </c>
      <c r="M671" s="83" t="s">
        <v>4237</v>
      </c>
      <c r="N671" s="3">
        <f t="shared" si="84"/>
        <v>16.68</v>
      </c>
      <c r="O671" s="88" t="s">
        <v>6493</v>
      </c>
      <c r="P671" s="21">
        <f t="shared" si="85"/>
        <v>2.8269980506822616E-3</v>
      </c>
      <c r="Q671" s="11">
        <f t="shared" si="86"/>
        <v>1.2426365057944008E-3</v>
      </c>
      <c r="R671" s="20">
        <f t="shared" si="87"/>
        <v>9.6925647451963273E-4</v>
      </c>
      <c r="S671" s="75"/>
    </row>
    <row r="672" spans="1:19" x14ac:dyDescent="0.3">
      <c r="A672" s="79">
        <v>330</v>
      </c>
      <c r="B672" s="76" t="s">
        <v>5146</v>
      </c>
      <c r="C672" s="94">
        <f t="shared" si="80"/>
        <v>10.25</v>
      </c>
      <c r="D672">
        <f t="shared" si="81"/>
        <v>8.77</v>
      </c>
      <c r="I672" s="75"/>
      <c r="J672" t="str">
        <f t="shared" si="82"/>
        <v/>
      </c>
      <c r="K672" s="83" t="s">
        <v>334</v>
      </c>
      <c r="L672" s="3">
        <f t="shared" si="83"/>
        <v>6.2279999999999998</v>
      </c>
      <c r="M672" s="83" t="s">
        <v>4241</v>
      </c>
      <c r="N672" s="3">
        <f t="shared" si="84"/>
        <v>16.642500000000002</v>
      </c>
      <c r="O672" s="88" t="s">
        <v>6494</v>
      </c>
      <c r="P672" s="21">
        <f t="shared" si="85"/>
        <v>2.8294346978557506E-3</v>
      </c>
      <c r="Q672" s="11">
        <f t="shared" si="86"/>
        <v>1.2437075594970333E-3</v>
      </c>
      <c r="R672" s="20">
        <f t="shared" si="87"/>
        <v>9.70091896407686E-4</v>
      </c>
      <c r="S672" s="76" t="s">
        <v>5146</v>
      </c>
    </row>
    <row r="673" spans="1:19" x14ac:dyDescent="0.3">
      <c r="A673" s="79">
        <v>329</v>
      </c>
      <c r="B673" s="75"/>
      <c r="C673" s="94" t="str">
        <f t="shared" si="80"/>
        <v/>
      </c>
      <c r="D673" t="str">
        <f t="shared" si="81"/>
        <v/>
      </c>
      <c r="I673" s="75"/>
      <c r="J673" t="str">
        <f t="shared" si="82"/>
        <v/>
      </c>
      <c r="K673" s="83" t="s">
        <v>342</v>
      </c>
      <c r="L673" s="3">
        <f t="shared" si="83"/>
        <v>6.21</v>
      </c>
      <c r="M673" s="83" t="s">
        <v>4244</v>
      </c>
      <c r="N673" s="3">
        <f t="shared" si="84"/>
        <v>16.5975</v>
      </c>
      <c r="O673" s="88" t="s">
        <v>6495</v>
      </c>
      <c r="P673" s="21">
        <f t="shared" si="85"/>
        <v>2.8306530214424956E-3</v>
      </c>
      <c r="Q673" s="11">
        <f t="shared" si="86"/>
        <v>1.2442430863483498E-3</v>
      </c>
      <c r="R673" s="20">
        <f t="shared" si="87"/>
        <v>9.7050960735171291E-4</v>
      </c>
      <c r="S673" s="75"/>
    </row>
    <row r="674" spans="1:19" x14ac:dyDescent="0.3">
      <c r="A674" s="79">
        <v>328</v>
      </c>
      <c r="B674" s="76" t="s">
        <v>3601</v>
      </c>
      <c r="C674" s="94">
        <f t="shared" si="80"/>
        <v>10.26</v>
      </c>
      <c r="D674">
        <f t="shared" si="81"/>
        <v>8.7799999999999994</v>
      </c>
      <c r="I674" s="75"/>
      <c r="J674" t="str">
        <f t="shared" si="82"/>
        <v/>
      </c>
      <c r="K674" s="83" t="s">
        <v>345</v>
      </c>
      <c r="L674" s="3">
        <f t="shared" si="83"/>
        <v>6.2009999999999996</v>
      </c>
      <c r="M674" s="83" t="s">
        <v>4249</v>
      </c>
      <c r="N674" s="3">
        <f t="shared" si="84"/>
        <v>16.559999999999999</v>
      </c>
      <c r="O674" s="88" t="s">
        <v>6496</v>
      </c>
      <c r="P674" s="21">
        <f t="shared" si="85"/>
        <v>2.8330896686159846E-3</v>
      </c>
      <c r="Q674" s="11">
        <f t="shared" si="86"/>
        <v>1.2453141400509823E-3</v>
      </c>
      <c r="R674" s="20">
        <f t="shared" si="87"/>
        <v>9.7134502923976618E-4</v>
      </c>
      <c r="S674" s="76" t="s">
        <v>3601</v>
      </c>
    </row>
    <row r="675" spans="1:19" x14ac:dyDescent="0.3">
      <c r="A675" s="79">
        <v>327</v>
      </c>
      <c r="B675" s="75"/>
      <c r="C675" s="94" t="str">
        <f t="shared" si="80"/>
        <v/>
      </c>
      <c r="D675" t="str">
        <f t="shared" si="81"/>
        <v/>
      </c>
      <c r="I675" s="75"/>
      <c r="J675" t="str">
        <f t="shared" si="82"/>
        <v/>
      </c>
      <c r="K675" s="83" t="s">
        <v>354</v>
      </c>
      <c r="L675" s="3">
        <f t="shared" si="83"/>
        <v>6.1829999999999998</v>
      </c>
      <c r="M675" s="83" t="s">
        <v>4253</v>
      </c>
      <c r="N675" s="3">
        <f t="shared" si="84"/>
        <v>16.515000000000001</v>
      </c>
      <c r="O675" s="88" t="s">
        <v>6497</v>
      </c>
      <c r="P675" s="21">
        <f t="shared" si="85"/>
        <v>2.8355263157894737E-3</v>
      </c>
      <c r="Q675" s="11">
        <f t="shared" si="86"/>
        <v>1.2463851937536147E-3</v>
      </c>
      <c r="R675" s="20">
        <f t="shared" si="87"/>
        <v>9.7218045112781957E-4</v>
      </c>
      <c r="S675" s="75"/>
    </row>
    <row r="676" spans="1:19" x14ac:dyDescent="0.3">
      <c r="A676" s="79">
        <v>326</v>
      </c>
      <c r="B676" s="76" t="s">
        <v>3597</v>
      </c>
      <c r="C676" s="94">
        <f t="shared" si="80"/>
        <v>10.28</v>
      </c>
      <c r="D676">
        <f t="shared" si="81"/>
        <v>8.7899999999999991</v>
      </c>
      <c r="I676" s="75"/>
      <c r="J676" t="str">
        <f t="shared" si="82"/>
        <v/>
      </c>
      <c r="K676" s="83" t="s">
        <v>357</v>
      </c>
      <c r="L676" s="3">
        <f t="shared" si="83"/>
        <v>6.1740000000000004</v>
      </c>
      <c r="M676" s="83" t="s">
        <v>4256</v>
      </c>
      <c r="N676" s="3">
        <f t="shared" si="84"/>
        <v>16.477499999999999</v>
      </c>
      <c r="O676" s="88" t="s">
        <v>6498</v>
      </c>
      <c r="P676" s="21">
        <f t="shared" si="85"/>
        <v>2.8379629629629631E-3</v>
      </c>
      <c r="Q676" s="11">
        <f t="shared" si="86"/>
        <v>1.2474562474562476E-3</v>
      </c>
      <c r="R676" s="20">
        <f t="shared" si="87"/>
        <v>9.7301587301587306E-4</v>
      </c>
      <c r="S676" s="76" t="s">
        <v>3597</v>
      </c>
    </row>
    <row r="677" spans="1:19" x14ac:dyDescent="0.3">
      <c r="A677" s="79">
        <v>325</v>
      </c>
      <c r="B677" s="75"/>
      <c r="C677" s="94" t="str">
        <f t="shared" si="80"/>
        <v/>
      </c>
      <c r="D677" t="str">
        <f t="shared" si="81"/>
        <v/>
      </c>
      <c r="I677" s="75"/>
      <c r="J677" t="str">
        <f t="shared" si="82"/>
        <v/>
      </c>
      <c r="K677" s="83" t="s">
        <v>366</v>
      </c>
      <c r="L677" s="3">
        <f t="shared" si="83"/>
        <v>6.1559999999999997</v>
      </c>
      <c r="M677" s="83" t="s">
        <v>4259</v>
      </c>
      <c r="N677" s="3">
        <f t="shared" si="84"/>
        <v>16.440000000000001</v>
      </c>
      <c r="O677" s="88" t="s">
        <v>6499</v>
      </c>
      <c r="P677" s="21">
        <f t="shared" si="85"/>
        <v>2.8403996101364526E-3</v>
      </c>
      <c r="Q677" s="11">
        <f t="shared" si="86"/>
        <v>1.2485273011588803E-3</v>
      </c>
      <c r="R677" s="20">
        <f t="shared" si="87"/>
        <v>9.7385129490392655E-4</v>
      </c>
      <c r="S677" s="75"/>
    </row>
    <row r="678" spans="1:19" x14ac:dyDescent="0.3">
      <c r="A678" s="79">
        <v>324</v>
      </c>
      <c r="B678" s="76" t="s">
        <v>5147</v>
      </c>
      <c r="C678" s="94">
        <f t="shared" si="80"/>
        <v>10.29</v>
      </c>
      <c r="D678">
        <f t="shared" si="81"/>
        <v>8.7999999999999989</v>
      </c>
      <c r="I678" s="75"/>
      <c r="J678" t="str">
        <f t="shared" si="82"/>
        <v/>
      </c>
      <c r="K678" s="83" t="s">
        <v>373</v>
      </c>
      <c r="L678" s="3">
        <f t="shared" si="83"/>
        <v>6.1379999999999999</v>
      </c>
      <c r="M678" s="83" t="s">
        <v>4262</v>
      </c>
      <c r="N678" s="3">
        <f t="shared" si="84"/>
        <v>16.395</v>
      </c>
      <c r="O678" s="88" t="s">
        <v>6500</v>
      </c>
      <c r="P678" s="21">
        <f t="shared" si="85"/>
        <v>2.8416179337231967E-3</v>
      </c>
      <c r="Q678" s="11">
        <f t="shared" si="86"/>
        <v>1.2490628280101964E-3</v>
      </c>
      <c r="R678" s="20">
        <f t="shared" si="87"/>
        <v>9.7426900584795324E-4</v>
      </c>
      <c r="S678" s="76" t="s">
        <v>5147</v>
      </c>
    </row>
    <row r="679" spans="1:19" x14ac:dyDescent="0.3">
      <c r="A679" s="79">
        <v>323</v>
      </c>
      <c r="B679" s="75"/>
      <c r="C679" s="94" t="str">
        <f t="shared" si="80"/>
        <v/>
      </c>
      <c r="D679" t="str">
        <f t="shared" si="81"/>
        <v/>
      </c>
      <c r="I679" s="75"/>
      <c r="J679" t="str">
        <f t="shared" si="82"/>
        <v/>
      </c>
      <c r="K679" s="83" t="s">
        <v>377</v>
      </c>
      <c r="L679" s="3">
        <f t="shared" si="83"/>
        <v>6.1289999999999996</v>
      </c>
      <c r="M679" s="83" t="s">
        <v>4266</v>
      </c>
      <c r="N679" s="3">
        <f t="shared" si="84"/>
        <v>16.357499999999998</v>
      </c>
      <c r="O679" s="88" t="s">
        <v>6501</v>
      </c>
      <c r="P679" s="21">
        <f t="shared" si="85"/>
        <v>2.8440545808966862E-3</v>
      </c>
      <c r="Q679" s="11">
        <f t="shared" si="86"/>
        <v>1.2501338817128291E-3</v>
      </c>
      <c r="R679" s="20">
        <f t="shared" si="87"/>
        <v>9.7510442773600674E-4</v>
      </c>
      <c r="S679" s="75"/>
    </row>
    <row r="680" spans="1:19" x14ac:dyDescent="0.3">
      <c r="A680" s="79">
        <v>322</v>
      </c>
      <c r="B680" s="76" t="s">
        <v>3593</v>
      </c>
      <c r="C680" s="94">
        <f t="shared" si="80"/>
        <v>10.299999999999999</v>
      </c>
      <c r="D680">
        <f t="shared" si="81"/>
        <v>8.81</v>
      </c>
      <c r="I680" s="75"/>
      <c r="J680" t="str">
        <f t="shared" si="82"/>
        <v/>
      </c>
      <c r="K680" s="83" t="s">
        <v>385</v>
      </c>
      <c r="L680" s="3">
        <f t="shared" si="83"/>
        <v>6.1109999999999998</v>
      </c>
      <c r="M680" s="83" t="s">
        <v>4270</v>
      </c>
      <c r="N680" s="3">
        <f t="shared" si="84"/>
        <v>16.32</v>
      </c>
      <c r="O680" s="88" t="s">
        <v>6502</v>
      </c>
      <c r="P680" s="21">
        <f t="shared" si="85"/>
        <v>2.8452729044834307E-3</v>
      </c>
      <c r="Q680" s="11">
        <f t="shared" si="86"/>
        <v>1.2506694085641454E-3</v>
      </c>
      <c r="R680" s="20">
        <f t="shared" si="87"/>
        <v>9.7552213868003343E-4</v>
      </c>
      <c r="S680" s="76" t="s">
        <v>3593</v>
      </c>
    </row>
    <row r="681" spans="1:19" x14ac:dyDescent="0.3">
      <c r="A681" s="79">
        <v>321</v>
      </c>
      <c r="B681" s="75"/>
      <c r="C681" s="94" t="str">
        <f t="shared" si="80"/>
        <v/>
      </c>
      <c r="D681" t="str">
        <f t="shared" si="81"/>
        <v/>
      </c>
      <c r="I681" s="83" t="s">
        <v>1659</v>
      </c>
      <c r="J681">
        <f t="shared" si="82"/>
        <v>0.86515000000000009</v>
      </c>
      <c r="K681" s="83" t="s">
        <v>389</v>
      </c>
      <c r="L681" s="3">
        <f t="shared" si="83"/>
        <v>6.1020000000000003</v>
      </c>
      <c r="M681" s="83" t="s">
        <v>4274</v>
      </c>
      <c r="N681" s="3">
        <f t="shared" si="84"/>
        <v>16.274999999999999</v>
      </c>
      <c r="O681" s="88" t="s">
        <v>6503</v>
      </c>
      <c r="P681" s="21">
        <f t="shared" si="85"/>
        <v>2.8477095516569201E-3</v>
      </c>
      <c r="Q681" s="11">
        <f t="shared" si="86"/>
        <v>1.2517404622667781E-3</v>
      </c>
      <c r="R681" s="20">
        <f t="shared" si="87"/>
        <v>9.7635756056808692E-4</v>
      </c>
      <c r="S681" s="75"/>
    </row>
    <row r="682" spans="1:19" x14ac:dyDescent="0.3">
      <c r="A682" s="79">
        <v>320</v>
      </c>
      <c r="B682" s="75"/>
      <c r="C682" s="94" t="str">
        <f t="shared" si="80"/>
        <v/>
      </c>
      <c r="D682" t="str">
        <f t="shared" si="81"/>
        <v/>
      </c>
      <c r="I682" s="75"/>
      <c r="J682" t="str">
        <f t="shared" si="82"/>
        <v/>
      </c>
      <c r="K682" s="83" t="s">
        <v>398</v>
      </c>
      <c r="L682" s="3">
        <f t="shared" si="83"/>
        <v>6.0839999999999996</v>
      </c>
      <c r="M682" s="83" t="s">
        <v>4278</v>
      </c>
      <c r="N682" s="3">
        <f t="shared" si="84"/>
        <v>16.237499999999997</v>
      </c>
      <c r="O682" s="88" t="s">
        <v>6504</v>
      </c>
      <c r="P682" s="21">
        <f t="shared" si="85"/>
        <v>2.8501461988304096E-3</v>
      </c>
      <c r="Q682" s="11">
        <f t="shared" si="86"/>
        <v>1.2528115159694108E-3</v>
      </c>
      <c r="R682" s="20">
        <f t="shared" si="87"/>
        <v>9.7719298245614052E-4</v>
      </c>
      <c r="S682" s="75"/>
    </row>
    <row r="683" spans="1:19" x14ac:dyDescent="0.3">
      <c r="A683" s="79">
        <v>319</v>
      </c>
      <c r="B683" s="76" t="s">
        <v>3589</v>
      </c>
      <c r="C683" s="94">
        <f t="shared" si="80"/>
        <v>10.31</v>
      </c>
      <c r="D683">
        <f t="shared" si="81"/>
        <v>8.82</v>
      </c>
      <c r="I683" s="75"/>
      <c r="J683" t="str">
        <f t="shared" si="82"/>
        <v/>
      </c>
      <c r="K683" s="83" t="s">
        <v>401</v>
      </c>
      <c r="L683" s="3">
        <f t="shared" si="83"/>
        <v>6.0750000000000002</v>
      </c>
      <c r="M683" s="83" t="s">
        <v>4281</v>
      </c>
      <c r="N683" s="3">
        <f t="shared" si="84"/>
        <v>16.200000000000003</v>
      </c>
      <c r="O683" s="88" t="s">
        <v>6505</v>
      </c>
      <c r="P683" s="21">
        <f t="shared" si="85"/>
        <v>2.8513645224171537E-3</v>
      </c>
      <c r="Q683" s="11">
        <f t="shared" si="86"/>
        <v>1.2533470428207269E-3</v>
      </c>
      <c r="R683" s="20">
        <f t="shared" si="87"/>
        <v>9.77610693400167E-4</v>
      </c>
      <c r="S683" s="76" t="s">
        <v>3589</v>
      </c>
    </row>
    <row r="684" spans="1:19" x14ac:dyDescent="0.3">
      <c r="A684" s="79">
        <v>318</v>
      </c>
      <c r="B684" s="76" t="s">
        <v>5148</v>
      </c>
      <c r="C684" s="94">
        <f t="shared" si="80"/>
        <v>10.32</v>
      </c>
      <c r="D684">
        <f t="shared" si="81"/>
        <v>8.83</v>
      </c>
      <c r="I684" s="75"/>
      <c r="J684" t="str">
        <f t="shared" si="82"/>
        <v/>
      </c>
      <c r="K684" s="83" t="s">
        <v>409</v>
      </c>
      <c r="L684" s="3">
        <f t="shared" si="83"/>
        <v>6.0570000000000004</v>
      </c>
      <c r="M684" s="83" t="s">
        <v>4284</v>
      </c>
      <c r="N684" s="3">
        <f t="shared" si="84"/>
        <v>16.155000000000001</v>
      </c>
      <c r="O684" s="88" t="s">
        <v>6506</v>
      </c>
      <c r="P684" s="21">
        <f t="shared" si="85"/>
        <v>2.8538011695906432E-3</v>
      </c>
      <c r="Q684" s="11">
        <f t="shared" si="86"/>
        <v>1.2544180965233596E-3</v>
      </c>
      <c r="R684" s="20">
        <f t="shared" si="87"/>
        <v>9.7844611528822038E-4</v>
      </c>
      <c r="S684" s="76" t="s">
        <v>5148</v>
      </c>
    </row>
    <row r="685" spans="1:19" x14ac:dyDescent="0.3">
      <c r="A685" s="79">
        <v>317</v>
      </c>
      <c r="B685" s="75"/>
      <c r="C685" s="94" t="str">
        <f t="shared" si="80"/>
        <v/>
      </c>
      <c r="D685" t="str">
        <f t="shared" si="81"/>
        <v/>
      </c>
      <c r="I685" s="75"/>
      <c r="J685" t="str">
        <f t="shared" si="82"/>
        <v/>
      </c>
      <c r="K685" s="83" t="s">
        <v>413</v>
      </c>
      <c r="L685" s="3">
        <f t="shared" si="83"/>
        <v>6.048</v>
      </c>
      <c r="M685" s="83" t="s">
        <v>4287</v>
      </c>
      <c r="N685" s="3">
        <f t="shared" si="84"/>
        <v>16.1175</v>
      </c>
      <c r="O685" s="88" t="s">
        <v>6507</v>
      </c>
      <c r="P685" s="21">
        <f t="shared" si="85"/>
        <v>2.8562378167641326E-3</v>
      </c>
      <c r="Q685" s="11">
        <f t="shared" si="86"/>
        <v>1.2554891502259925E-3</v>
      </c>
      <c r="R685" s="20">
        <f t="shared" si="87"/>
        <v>9.792815371762742E-4</v>
      </c>
      <c r="S685" s="75"/>
    </row>
    <row r="686" spans="1:19" x14ac:dyDescent="0.3">
      <c r="A686" s="79">
        <v>316</v>
      </c>
      <c r="B686" s="76" t="s">
        <v>3585</v>
      </c>
      <c r="C686" s="94">
        <f t="shared" si="80"/>
        <v>10.33</v>
      </c>
      <c r="D686">
        <f t="shared" si="81"/>
        <v>8.84</v>
      </c>
      <c r="I686" s="75"/>
      <c r="J686" t="str">
        <f t="shared" si="82"/>
        <v/>
      </c>
      <c r="K686" s="83" t="s">
        <v>421</v>
      </c>
      <c r="L686" s="3">
        <f t="shared" si="83"/>
        <v>6.03</v>
      </c>
      <c r="M686" s="83" t="s">
        <v>4291</v>
      </c>
      <c r="N686" s="3">
        <f t="shared" si="84"/>
        <v>16.072499999999998</v>
      </c>
      <c r="O686" s="88" t="s">
        <v>6508</v>
      </c>
      <c r="P686" s="21">
        <f t="shared" si="85"/>
        <v>2.8586744639376221E-3</v>
      </c>
      <c r="Q686" s="11">
        <f t="shared" si="86"/>
        <v>1.2565602039286252E-3</v>
      </c>
      <c r="R686" s="20">
        <f t="shared" si="87"/>
        <v>9.8011695906432758E-4</v>
      </c>
      <c r="S686" s="76" t="s">
        <v>3585</v>
      </c>
    </row>
    <row r="687" spans="1:19" x14ac:dyDescent="0.3">
      <c r="A687" s="79">
        <v>315</v>
      </c>
      <c r="B687" s="76" t="s">
        <v>3581</v>
      </c>
      <c r="C687" s="94">
        <f t="shared" si="80"/>
        <v>10.34</v>
      </c>
      <c r="D687">
        <f t="shared" si="81"/>
        <v>8.85</v>
      </c>
      <c r="I687" s="75"/>
      <c r="J687" t="str">
        <f t="shared" si="82"/>
        <v/>
      </c>
      <c r="K687" s="83" t="s">
        <v>428</v>
      </c>
      <c r="L687" s="3">
        <f t="shared" si="83"/>
        <v>6.0119999999999996</v>
      </c>
      <c r="M687" s="83" t="s">
        <v>4295</v>
      </c>
      <c r="N687" s="3">
        <f t="shared" si="84"/>
        <v>16.035</v>
      </c>
      <c r="O687" s="88" t="s">
        <v>6509</v>
      </c>
      <c r="P687" s="21">
        <f t="shared" si="85"/>
        <v>2.8598927875243671E-3</v>
      </c>
      <c r="Q687" s="11">
        <f t="shared" si="86"/>
        <v>1.2570957307799415E-3</v>
      </c>
      <c r="R687" s="20">
        <f t="shared" si="87"/>
        <v>9.8053467000835449E-4</v>
      </c>
      <c r="S687" s="76" t="s">
        <v>3581</v>
      </c>
    </row>
    <row r="688" spans="1:19" x14ac:dyDescent="0.3">
      <c r="A688" s="79">
        <v>314</v>
      </c>
      <c r="B688" s="75"/>
      <c r="C688" s="94" t="str">
        <f t="shared" si="80"/>
        <v/>
      </c>
      <c r="D688" t="str">
        <f t="shared" si="81"/>
        <v/>
      </c>
      <c r="I688" s="75"/>
      <c r="J688" t="str">
        <f t="shared" si="82"/>
        <v/>
      </c>
      <c r="K688" s="83" t="s">
        <v>433</v>
      </c>
      <c r="L688" s="3">
        <f t="shared" si="83"/>
        <v>6.0030000000000001</v>
      </c>
      <c r="M688" s="83" t="s">
        <v>4299</v>
      </c>
      <c r="N688" s="3">
        <f t="shared" si="84"/>
        <v>15.997499999999999</v>
      </c>
      <c r="O688" s="88" t="s">
        <v>6510</v>
      </c>
      <c r="P688" s="21">
        <f t="shared" si="85"/>
        <v>2.8611111111111111E-3</v>
      </c>
      <c r="Q688" s="11">
        <f t="shared" si="86"/>
        <v>1.2576312576312576E-3</v>
      </c>
      <c r="R688" s="20">
        <f t="shared" si="87"/>
        <v>9.8095238095238075E-4</v>
      </c>
      <c r="S688" s="75"/>
    </row>
    <row r="689" spans="1:19" x14ac:dyDescent="0.3">
      <c r="A689" s="79">
        <v>313</v>
      </c>
      <c r="B689" s="75"/>
      <c r="C689" s="94" t="str">
        <f t="shared" si="80"/>
        <v/>
      </c>
      <c r="D689" t="str">
        <f t="shared" si="81"/>
        <v/>
      </c>
      <c r="I689" s="75"/>
      <c r="J689" t="str">
        <f t="shared" si="82"/>
        <v/>
      </c>
      <c r="K689" s="83" t="s">
        <v>440</v>
      </c>
      <c r="L689" s="3">
        <f t="shared" si="83"/>
        <v>5.9850000000000003</v>
      </c>
      <c r="M689" s="83" t="s">
        <v>4302</v>
      </c>
      <c r="N689" s="3">
        <f t="shared" si="84"/>
        <v>15.952500000000001</v>
      </c>
      <c r="O689" s="88" t="s">
        <v>6511</v>
      </c>
      <c r="P689" s="21">
        <f t="shared" si="85"/>
        <v>2.863547758284601E-3</v>
      </c>
      <c r="Q689" s="11">
        <f t="shared" si="86"/>
        <v>1.2587023113338905E-3</v>
      </c>
      <c r="R689" s="20">
        <f t="shared" si="87"/>
        <v>9.8178780284043457E-4</v>
      </c>
      <c r="S689" s="75"/>
    </row>
    <row r="690" spans="1:19" x14ac:dyDescent="0.3">
      <c r="A690" s="79">
        <v>312</v>
      </c>
      <c r="B690" s="76" t="s">
        <v>5149</v>
      </c>
      <c r="C690" s="94">
        <f t="shared" si="80"/>
        <v>10.35</v>
      </c>
      <c r="D690">
        <f t="shared" si="81"/>
        <v>8.86</v>
      </c>
      <c r="I690" s="83" t="s">
        <v>1675</v>
      </c>
      <c r="J690">
        <f t="shared" si="82"/>
        <v>0.85799999999999998</v>
      </c>
      <c r="K690" s="83" t="s">
        <v>446</v>
      </c>
      <c r="L690" s="3">
        <f t="shared" si="83"/>
        <v>5.976</v>
      </c>
      <c r="M690" s="83" t="s">
        <v>4305</v>
      </c>
      <c r="N690" s="3">
        <f t="shared" si="84"/>
        <v>15.914999999999999</v>
      </c>
      <c r="O690" s="88" t="s">
        <v>6512</v>
      </c>
      <c r="P690" s="21">
        <f t="shared" si="85"/>
        <v>2.8659844054580897E-3</v>
      </c>
      <c r="Q690" s="11">
        <f t="shared" si="86"/>
        <v>1.259773365036523E-3</v>
      </c>
      <c r="R690" s="20">
        <f t="shared" si="87"/>
        <v>9.8262322472848795E-4</v>
      </c>
      <c r="S690" s="76" t="s">
        <v>5149</v>
      </c>
    </row>
    <row r="691" spans="1:19" x14ac:dyDescent="0.3">
      <c r="A691" s="79">
        <v>311</v>
      </c>
      <c r="B691" s="76" t="s">
        <v>3577</v>
      </c>
      <c r="C691" s="94">
        <f t="shared" si="80"/>
        <v>10.36</v>
      </c>
      <c r="D691">
        <f t="shared" si="81"/>
        <v>8.8699999999999992</v>
      </c>
      <c r="I691" s="75"/>
      <c r="J691" t="str">
        <f t="shared" si="82"/>
        <v/>
      </c>
      <c r="K691" s="83" t="s">
        <v>452</v>
      </c>
      <c r="L691" s="3">
        <f t="shared" si="83"/>
        <v>5.9580000000000002</v>
      </c>
      <c r="M691" s="83" t="s">
        <v>4307</v>
      </c>
      <c r="N691" s="3">
        <f t="shared" si="84"/>
        <v>15.877500000000001</v>
      </c>
      <c r="O691" s="88" t="s">
        <v>6513</v>
      </c>
      <c r="P691" s="21">
        <f t="shared" si="85"/>
        <v>2.8684210526315791E-3</v>
      </c>
      <c r="Q691" s="11">
        <f t="shared" si="86"/>
        <v>1.2608444187391557E-3</v>
      </c>
      <c r="R691" s="20">
        <f t="shared" si="87"/>
        <v>9.8345864661654133E-4</v>
      </c>
      <c r="S691" s="76" t="s">
        <v>3577</v>
      </c>
    </row>
    <row r="692" spans="1:19" x14ac:dyDescent="0.3">
      <c r="A692" s="79">
        <v>310</v>
      </c>
      <c r="B692" s="75"/>
      <c r="C692" s="94" t="str">
        <f t="shared" si="80"/>
        <v/>
      </c>
      <c r="D692" t="str">
        <f t="shared" si="81"/>
        <v/>
      </c>
      <c r="I692" s="75"/>
      <c r="J692" t="str">
        <f t="shared" si="82"/>
        <v/>
      </c>
      <c r="K692" s="83" t="s">
        <v>456</v>
      </c>
      <c r="L692" s="3">
        <f t="shared" si="83"/>
        <v>5.9489999999999998</v>
      </c>
      <c r="M692" s="83" t="s">
        <v>4309</v>
      </c>
      <c r="N692" s="3">
        <f t="shared" si="84"/>
        <v>15.8325</v>
      </c>
      <c r="O692" s="88" t="s">
        <v>6514</v>
      </c>
      <c r="P692" s="21">
        <f t="shared" si="85"/>
        <v>2.8708576998050682E-3</v>
      </c>
      <c r="Q692" s="11">
        <f t="shared" si="86"/>
        <v>1.2619154724417883E-3</v>
      </c>
      <c r="R692" s="20">
        <f t="shared" si="87"/>
        <v>9.8429406850459493E-4</v>
      </c>
      <c r="S692" s="75"/>
    </row>
    <row r="693" spans="1:19" x14ac:dyDescent="0.3">
      <c r="A693" s="79">
        <v>309</v>
      </c>
      <c r="B693" s="76" t="s">
        <v>3573</v>
      </c>
      <c r="C693" s="94">
        <f t="shared" si="80"/>
        <v>10.37</v>
      </c>
      <c r="D693">
        <f t="shared" si="81"/>
        <v>8.879999999999999</v>
      </c>
      <c r="I693" s="75"/>
      <c r="J693" t="str">
        <f t="shared" si="82"/>
        <v/>
      </c>
      <c r="K693" s="83" t="s">
        <v>464</v>
      </c>
      <c r="L693" s="3">
        <f t="shared" si="83"/>
        <v>5.931</v>
      </c>
      <c r="M693" s="83" t="s">
        <v>4311</v>
      </c>
      <c r="N693" s="3">
        <f t="shared" si="84"/>
        <v>15.794999999999998</v>
      </c>
      <c r="O693" s="88" t="s">
        <v>6515</v>
      </c>
      <c r="P693" s="21">
        <f t="shared" si="85"/>
        <v>2.8720760233918131E-3</v>
      </c>
      <c r="Q693" s="11">
        <f t="shared" si="86"/>
        <v>1.2624509992931047E-3</v>
      </c>
      <c r="R693" s="20">
        <f t="shared" si="87"/>
        <v>9.8471177944862162E-4</v>
      </c>
      <c r="S693" s="76" t="s">
        <v>3573</v>
      </c>
    </row>
    <row r="694" spans="1:19" x14ac:dyDescent="0.3">
      <c r="A694" s="79">
        <v>308</v>
      </c>
      <c r="B694" s="75"/>
      <c r="C694" s="94" t="str">
        <f t="shared" si="80"/>
        <v/>
      </c>
      <c r="D694" t="str">
        <f t="shared" si="81"/>
        <v/>
      </c>
      <c r="I694" s="75"/>
      <c r="J694" t="str">
        <f t="shared" si="82"/>
        <v/>
      </c>
      <c r="K694" s="83" t="s">
        <v>474</v>
      </c>
      <c r="L694" s="3">
        <f t="shared" si="83"/>
        <v>5.9130000000000003</v>
      </c>
      <c r="M694" s="83" t="s">
        <v>4314</v>
      </c>
      <c r="N694" s="3">
        <f t="shared" si="84"/>
        <v>15.7575</v>
      </c>
      <c r="O694" s="88" t="s">
        <v>6516</v>
      </c>
      <c r="P694" s="21">
        <f t="shared" si="85"/>
        <v>2.8745126705653021E-3</v>
      </c>
      <c r="Q694" s="11">
        <f t="shared" si="86"/>
        <v>1.2635220529957374E-3</v>
      </c>
      <c r="R694" s="20">
        <f t="shared" si="87"/>
        <v>9.8554720133667523E-4</v>
      </c>
      <c r="S694" s="75"/>
    </row>
    <row r="695" spans="1:19" x14ac:dyDescent="0.3">
      <c r="A695" s="79">
        <v>307</v>
      </c>
      <c r="B695" s="75"/>
      <c r="C695" s="94" t="str">
        <f t="shared" si="80"/>
        <v/>
      </c>
      <c r="D695" t="str">
        <f t="shared" si="81"/>
        <v/>
      </c>
      <c r="I695" s="75"/>
      <c r="J695" t="str">
        <f t="shared" si="82"/>
        <v/>
      </c>
      <c r="K695" s="83" t="s">
        <v>478</v>
      </c>
      <c r="L695" s="3">
        <f t="shared" si="83"/>
        <v>5.9039999999999999</v>
      </c>
      <c r="M695" s="83" t="s">
        <v>4318</v>
      </c>
      <c r="N695" s="3">
        <f t="shared" si="84"/>
        <v>15.712499999999999</v>
      </c>
      <c r="O695" s="88" t="s">
        <v>6517</v>
      </c>
      <c r="P695" s="21">
        <f t="shared" si="85"/>
        <v>2.8769493177387912E-3</v>
      </c>
      <c r="Q695" s="11">
        <f t="shared" si="86"/>
        <v>1.2645931066983698E-3</v>
      </c>
      <c r="R695" s="20">
        <f t="shared" si="87"/>
        <v>9.8638262322472839E-4</v>
      </c>
      <c r="S695" s="75"/>
    </row>
    <row r="696" spans="1:19" x14ac:dyDescent="0.3">
      <c r="A696" s="79">
        <v>306</v>
      </c>
      <c r="B696" s="76" t="s">
        <v>5150</v>
      </c>
      <c r="C696" s="94">
        <f t="shared" si="80"/>
        <v>10.379999999999999</v>
      </c>
      <c r="D696">
        <f t="shared" si="81"/>
        <v>8.8800000000000008</v>
      </c>
      <c r="I696" s="75"/>
      <c r="J696" t="str">
        <f t="shared" si="82"/>
        <v/>
      </c>
      <c r="K696" s="83" t="s">
        <v>484</v>
      </c>
      <c r="L696" s="3">
        <f t="shared" si="83"/>
        <v>5.8860000000000001</v>
      </c>
      <c r="M696" s="83" t="s">
        <v>4320</v>
      </c>
      <c r="N696" s="3">
        <f t="shared" si="84"/>
        <v>15.674999999999999</v>
      </c>
      <c r="O696" s="88" t="s">
        <v>6518</v>
      </c>
      <c r="P696" s="21">
        <f t="shared" si="85"/>
        <v>2.8793859649122811E-3</v>
      </c>
      <c r="Q696" s="11">
        <f t="shared" si="86"/>
        <v>1.2656641604010027E-3</v>
      </c>
      <c r="R696" s="20">
        <f t="shared" si="87"/>
        <v>9.8721804511278199E-4</v>
      </c>
      <c r="S696" s="76" t="s">
        <v>5150</v>
      </c>
    </row>
    <row r="697" spans="1:19" x14ac:dyDescent="0.3">
      <c r="A697" s="79">
        <v>305</v>
      </c>
      <c r="B697" s="76" t="s">
        <v>3569</v>
      </c>
      <c r="C697" s="94">
        <f t="shared" si="80"/>
        <v>10.39</v>
      </c>
      <c r="D697">
        <f t="shared" si="81"/>
        <v>8.89</v>
      </c>
      <c r="I697" s="75"/>
      <c r="J697" t="str">
        <f t="shared" si="82"/>
        <v/>
      </c>
      <c r="K697" s="83" t="s">
        <v>490</v>
      </c>
      <c r="L697" s="3">
        <f t="shared" si="83"/>
        <v>5.8770000000000007</v>
      </c>
      <c r="M697" s="83" t="s">
        <v>2222</v>
      </c>
      <c r="N697" s="3">
        <f t="shared" si="84"/>
        <v>15.629999999999999</v>
      </c>
      <c r="O697" s="88" t="s">
        <v>6519</v>
      </c>
      <c r="P697" s="21">
        <f t="shared" si="85"/>
        <v>2.8818226120857701E-3</v>
      </c>
      <c r="Q697" s="11">
        <f t="shared" si="86"/>
        <v>1.2667352141036352E-3</v>
      </c>
      <c r="R697" s="20">
        <f t="shared" si="87"/>
        <v>9.8805346700083538E-4</v>
      </c>
      <c r="S697" s="76" t="s">
        <v>3569</v>
      </c>
    </row>
    <row r="698" spans="1:19" x14ac:dyDescent="0.3">
      <c r="A698" s="79">
        <v>304</v>
      </c>
      <c r="B698" s="75"/>
      <c r="C698" s="94" t="str">
        <f t="shared" si="80"/>
        <v/>
      </c>
      <c r="D698" t="str">
        <f t="shared" si="81"/>
        <v/>
      </c>
      <c r="I698" s="75"/>
      <c r="J698" t="str">
        <f t="shared" si="82"/>
        <v/>
      </c>
      <c r="K698" s="83" t="s">
        <v>497</v>
      </c>
      <c r="L698" s="3">
        <f t="shared" si="83"/>
        <v>5.859</v>
      </c>
      <c r="M698" s="83" t="s">
        <v>4325</v>
      </c>
      <c r="N698" s="3">
        <f t="shared" si="84"/>
        <v>15.592499999999999</v>
      </c>
      <c r="O698" s="88" t="s">
        <v>6520</v>
      </c>
      <c r="P698" s="21">
        <f t="shared" si="85"/>
        <v>2.8830409356725151E-3</v>
      </c>
      <c r="Q698" s="11">
        <f t="shared" si="86"/>
        <v>1.2672707409549517E-3</v>
      </c>
      <c r="R698" s="20">
        <f t="shared" si="87"/>
        <v>9.884711779448625E-4</v>
      </c>
      <c r="S698" s="75"/>
    </row>
    <row r="699" spans="1:19" x14ac:dyDescent="0.3">
      <c r="A699" s="79">
        <v>303</v>
      </c>
      <c r="B699" s="76" t="s">
        <v>3565</v>
      </c>
      <c r="C699" s="94">
        <f t="shared" si="80"/>
        <v>10.4</v>
      </c>
      <c r="D699">
        <f t="shared" si="81"/>
        <v>8.9</v>
      </c>
      <c r="I699" s="75"/>
      <c r="J699" t="str">
        <f t="shared" si="82"/>
        <v/>
      </c>
      <c r="K699" s="83" t="s">
        <v>502</v>
      </c>
      <c r="L699" s="3">
        <f t="shared" si="83"/>
        <v>5.85</v>
      </c>
      <c r="M699" s="83" t="s">
        <v>2218</v>
      </c>
      <c r="N699" s="3">
        <f t="shared" si="84"/>
        <v>15.555</v>
      </c>
      <c r="O699" s="88" t="s">
        <v>6521</v>
      </c>
      <c r="P699" s="21">
        <f t="shared" si="85"/>
        <v>2.8854775828460041E-3</v>
      </c>
      <c r="Q699" s="11">
        <f t="shared" si="86"/>
        <v>1.2683417946575842E-3</v>
      </c>
      <c r="R699" s="20">
        <f t="shared" si="87"/>
        <v>9.8930659983291567E-4</v>
      </c>
      <c r="S699" s="76" t="s">
        <v>3565</v>
      </c>
    </row>
    <row r="700" spans="1:19" x14ac:dyDescent="0.3">
      <c r="A700" s="79">
        <v>302</v>
      </c>
      <c r="B700" s="75"/>
      <c r="C700" s="94" t="str">
        <f t="shared" si="80"/>
        <v/>
      </c>
      <c r="D700" t="str">
        <f t="shared" si="81"/>
        <v/>
      </c>
      <c r="I700" s="83" t="s">
        <v>1692</v>
      </c>
      <c r="J700">
        <f t="shared" si="82"/>
        <v>0.85085</v>
      </c>
      <c r="K700" s="83" t="s">
        <v>509</v>
      </c>
      <c r="L700" s="3">
        <f t="shared" si="83"/>
        <v>5.8320000000000007</v>
      </c>
      <c r="M700" s="83" t="s">
        <v>4332</v>
      </c>
      <c r="N700" s="3">
        <f t="shared" si="84"/>
        <v>15.51</v>
      </c>
      <c r="O700" s="88" t="s">
        <v>6522</v>
      </c>
      <c r="P700" s="21">
        <f t="shared" si="85"/>
        <v>2.8879142300194931E-3</v>
      </c>
      <c r="Q700" s="11">
        <f t="shared" si="86"/>
        <v>1.2694128483602169E-3</v>
      </c>
      <c r="R700" s="20">
        <f t="shared" si="87"/>
        <v>9.9014202172096905E-4</v>
      </c>
      <c r="S700" s="75"/>
    </row>
    <row r="701" spans="1:19" x14ac:dyDescent="0.3">
      <c r="A701" s="79">
        <v>301</v>
      </c>
      <c r="B701" s="75"/>
      <c r="C701" s="94" t="str">
        <f t="shared" si="80"/>
        <v/>
      </c>
      <c r="D701" t="str">
        <f t="shared" si="81"/>
        <v/>
      </c>
      <c r="I701" s="75"/>
      <c r="J701" t="str">
        <f t="shared" si="82"/>
        <v/>
      </c>
      <c r="K701" s="83" t="s">
        <v>517</v>
      </c>
      <c r="L701" s="3">
        <f t="shared" si="83"/>
        <v>5.8140000000000001</v>
      </c>
      <c r="M701" s="83" t="s">
        <v>4336</v>
      </c>
      <c r="N701" s="3">
        <f t="shared" si="84"/>
        <v>15.4725</v>
      </c>
      <c r="O701" s="88" t="s">
        <v>6523</v>
      </c>
      <c r="P701" s="21">
        <f t="shared" si="85"/>
        <v>2.8903508771929826E-3</v>
      </c>
      <c r="Q701" s="11">
        <f t="shared" si="86"/>
        <v>1.2704839020628495E-3</v>
      </c>
      <c r="R701" s="20">
        <f t="shared" si="87"/>
        <v>9.9097744360902265E-4</v>
      </c>
      <c r="S701" s="75"/>
    </row>
    <row r="702" spans="1:19" x14ac:dyDescent="0.3">
      <c r="A702" s="79">
        <v>300</v>
      </c>
      <c r="B702" s="76" t="s">
        <v>5151</v>
      </c>
      <c r="C702" s="94">
        <f t="shared" si="80"/>
        <v>10.42</v>
      </c>
      <c r="D702">
        <f t="shared" si="81"/>
        <v>8.91</v>
      </c>
      <c r="I702" s="75"/>
      <c r="J702" t="str">
        <f t="shared" si="82"/>
        <v/>
      </c>
      <c r="K702" s="83" t="s">
        <v>522</v>
      </c>
      <c r="L702" s="3">
        <f t="shared" si="83"/>
        <v>5.8049999999999997</v>
      </c>
      <c r="M702" s="83" t="s">
        <v>4339</v>
      </c>
      <c r="N702" s="3">
        <f t="shared" si="84"/>
        <v>15.434999999999999</v>
      </c>
      <c r="O702" s="88" t="s">
        <v>6524</v>
      </c>
      <c r="P702" s="21">
        <f t="shared" si="85"/>
        <v>2.8927875243664721E-3</v>
      </c>
      <c r="Q702" s="11">
        <f t="shared" si="86"/>
        <v>1.2715549557654822E-3</v>
      </c>
      <c r="R702" s="20">
        <f t="shared" si="87"/>
        <v>9.9181286549707604E-4</v>
      </c>
      <c r="S702" s="76" t="s">
        <v>5151</v>
      </c>
    </row>
    <row r="703" spans="1:19" x14ac:dyDescent="0.3">
      <c r="A703" s="79">
        <v>299</v>
      </c>
      <c r="B703" s="76" t="s">
        <v>3561</v>
      </c>
      <c r="C703" s="94">
        <f t="shared" si="80"/>
        <v>10.43</v>
      </c>
      <c r="D703">
        <f t="shared" si="81"/>
        <v>8.92</v>
      </c>
      <c r="I703" s="75"/>
      <c r="J703" t="str">
        <f t="shared" si="82"/>
        <v/>
      </c>
      <c r="K703" s="83" t="s">
        <v>529</v>
      </c>
      <c r="L703" s="3">
        <f t="shared" si="83"/>
        <v>5.7869999999999999</v>
      </c>
      <c r="M703" s="83" t="s">
        <v>4342</v>
      </c>
      <c r="N703" s="3">
        <f t="shared" si="84"/>
        <v>15.39</v>
      </c>
      <c r="O703" s="88" t="s">
        <v>6525</v>
      </c>
      <c r="P703" s="21">
        <f t="shared" si="85"/>
        <v>2.8952241715399611E-3</v>
      </c>
      <c r="Q703" s="11">
        <f t="shared" si="86"/>
        <v>1.2726260094681149E-3</v>
      </c>
      <c r="R703" s="20">
        <f t="shared" si="87"/>
        <v>9.9264828738512964E-4</v>
      </c>
      <c r="S703" s="76" t="s">
        <v>3561</v>
      </c>
    </row>
    <row r="704" spans="1:19" x14ac:dyDescent="0.3">
      <c r="A704" s="79">
        <v>298</v>
      </c>
      <c r="B704" s="75"/>
      <c r="C704" s="94" t="str">
        <f t="shared" si="80"/>
        <v/>
      </c>
      <c r="D704" t="str">
        <f t="shared" si="81"/>
        <v/>
      </c>
      <c r="I704" s="75"/>
      <c r="J704" t="str">
        <f t="shared" si="82"/>
        <v/>
      </c>
      <c r="K704" s="83" t="s">
        <v>535</v>
      </c>
      <c r="L704" s="3">
        <f t="shared" si="83"/>
        <v>5.7779999999999996</v>
      </c>
      <c r="M704" s="83" t="s">
        <v>4346</v>
      </c>
      <c r="N704" s="3">
        <f t="shared" si="84"/>
        <v>15.352499999999999</v>
      </c>
      <c r="O704" s="88" t="s">
        <v>6526</v>
      </c>
      <c r="P704" s="21">
        <f t="shared" si="85"/>
        <v>2.8976608187134502E-3</v>
      </c>
      <c r="Q704" s="11">
        <f t="shared" si="86"/>
        <v>1.2736970631707473E-3</v>
      </c>
      <c r="R704" s="20">
        <f t="shared" si="87"/>
        <v>9.9348370927318302E-4</v>
      </c>
      <c r="S704" s="75"/>
    </row>
    <row r="705" spans="1:19" x14ac:dyDescent="0.3">
      <c r="A705" s="79">
        <v>297</v>
      </c>
      <c r="B705" s="76" t="s">
        <v>3557</v>
      </c>
      <c r="C705" s="94">
        <f t="shared" si="80"/>
        <v>10.44</v>
      </c>
      <c r="D705">
        <f t="shared" si="81"/>
        <v>8.93</v>
      </c>
      <c r="I705" s="75"/>
      <c r="J705" t="str">
        <f t="shared" si="82"/>
        <v/>
      </c>
      <c r="K705" s="83" t="s">
        <v>542</v>
      </c>
      <c r="L705" s="3">
        <f t="shared" si="83"/>
        <v>5.76</v>
      </c>
      <c r="M705" s="83" t="s">
        <v>4348</v>
      </c>
      <c r="N705" s="3">
        <f t="shared" si="84"/>
        <v>15.307500000000001</v>
      </c>
      <c r="O705" s="88" t="s">
        <v>6527</v>
      </c>
      <c r="P705" s="21">
        <f t="shared" si="85"/>
        <v>2.8988791423001951E-3</v>
      </c>
      <c r="Q705" s="11">
        <f t="shared" si="86"/>
        <v>1.2742325900220639E-3</v>
      </c>
      <c r="R705" s="20">
        <f t="shared" si="87"/>
        <v>9.9390142021720971E-4</v>
      </c>
      <c r="S705" s="76" t="s">
        <v>3557</v>
      </c>
    </row>
    <row r="706" spans="1:19" x14ac:dyDescent="0.3">
      <c r="A706" s="79">
        <v>296</v>
      </c>
      <c r="B706" s="75"/>
      <c r="C706" s="94" t="str">
        <f t="shared" si="80"/>
        <v/>
      </c>
      <c r="D706" t="str">
        <f t="shared" si="81"/>
        <v/>
      </c>
      <c r="I706" s="75"/>
      <c r="J706" t="str">
        <f t="shared" si="82"/>
        <v/>
      </c>
      <c r="K706" s="83" t="s">
        <v>547</v>
      </c>
      <c r="L706" s="3">
        <f t="shared" si="83"/>
        <v>5.7509999999999994</v>
      </c>
      <c r="M706" s="83" t="s">
        <v>4352</v>
      </c>
      <c r="N706" s="3">
        <f t="shared" si="84"/>
        <v>15.27</v>
      </c>
      <c r="O706" s="88" t="s">
        <v>6528</v>
      </c>
      <c r="P706" s="21">
        <f t="shared" si="85"/>
        <v>2.9013157894736846E-3</v>
      </c>
      <c r="Q706" s="11">
        <f t="shared" si="86"/>
        <v>1.2753036437246966E-3</v>
      </c>
      <c r="R706" s="20">
        <f t="shared" si="87"/>
        <v>9.9473684210526331E-4</v>
      </c>
      <c r="S706" s="75"/>
    </row>
    <row r="707" spans="1:19" x14ac:dyDescent="0.3">
      <c r="A707" s="79">
        <v>295</v>
      </c>
      <c r="B707" s="76" t="s">
        <v>5152</v>
      </c>
      <c r="C707" s="94">
        <f t="shared" ref="C707:C770" si="88">IF(B707="","",ROUNDUP(B707/0.925,2))</f>
        <v>10.45</v>
      </c>
      <c r="D707">
        <f t="shared" ref="D707:D770" si="89">IF(B707="","",ROUNDUP(B707*0.925,2))</f>
        <v>8.94</v>
      </c>
      <c r="I707" s="75"/>
      <c r="J707" t="str">
        <f t="shared" ref="J707:J770" si="90">IF(I707="","",I707-I707*0.285)</f>
        <v/>
      </c>
      <c r="K707" s="83" t="s">
        <v>556</v>
      </c>
      <c r="L707" s="3">
        <f t="shared" ref="L707:L770" si="91">IF(K707="","",K707-K707*0.1)</f>
        <v>5.7330000000000005</v>
      </c>
      <c r="M707" s="83" t="s">
        <v>4355</v>
      </c>
      <c r="N707" s="3">
        <f t="shared" ref="N707:N770" si="92">IF(M707="","",M707-M707*0.25)</f>
        <v>15.232499999999998</v>
      </c>
      <c r="O707" s="88" t="s">
        <v>6529</v>
      </c>
      <c r="P707" s="21">
        <f t="shared" ref="P707:P770" si="93">O707/0.95</f>
        <v>2.9037524366471736E-3</v>
      </c>
      <c r="Q707" s="11">
        <f t="shared" ref="Q707:Q770" si="94">P707/2.275</f>
        <v>1.276374697427329E-3</v>
      </c>
      <c r="R707" s="20">
        <f t="shared" ref="R707:R770" si="95">(Q707/5)*3.9</f>
        <v>9.955722639933167E-4</v>
      </c>
      <c r="S707" s="76" t="s">
        <v>5152</v>
      </c>
    </row>
    <row r="708" spans="1:19" x14ac:dyDescent="0.3">
      <c r="A708" s="79">
        <v>294</v>
      </c>
      <c r="B708" s="75"/>
      <c r="C708" s="94" t="str">
        <f t="shared" si="88"/>
        <v/>
      </c>
      <c r="D708" t="str">
        <f t="shared" si="89"/>
        <v/>
      </c>
      <c r="I708" s="75"/>
      <c r="J708" t="str">
        <f t="shared" si="90"/>
        <v/>
      </c>
      <c r="K708" s="83" t="s">
        <v>563</v>
      </c>
      <c r="L708" s="3">
        <f t="shared" si="91"/>
        <v>5.7149999999999999</v>
      </c>
      <c r="M708" s="83" t="s">
        <v>4358</v>
      </c>
      <c r="N708" s="3">
        <f t="shared" si="92"/>
        <v>15.1875</v>
      </c>
      <c r="O708" s="88" t="s">
        <v>6530</v>
      </c>
      <c r="P708" s="21">
        <f t="shared" si="93"/>
        <v>2.9061890838206635E-3</v>
      </c>
      <c r="Q708" s="11">
        <f t="shared" si="94"/>
        <v>1.2774457511299619E-3</v>
      </c>
      <c r="R708" s="20">
        <f t="shared" si="95"/>
        <v>9.964076858813703E-4</v>
      </c>
      <c r="S708" s="75"/>
    </row>
    <row r="709" spans="1:19" x14ac:dyDescent="0.3">
      <c r="A709" s="79">
        <v>293</v>
      </c>
      <c r="B709" s="76" t="s">
        <v>3553</v>
      </c>
      <c r="C709" s="94">
        <f t="shared" si="88"/>
        <v>10.459999999999999</v>
      </c>
      <c r="D709">
        <f t="shared" si="89"/>
        <v>8.9499999999999993</v>
      </c>
      <c r="I709" s="83" t="s">
        <v>1709</v>
      </c>
      <c r="J709">
        <f t="shared" si="90"/>
        <v>0.84370000000000001</v>
      </c>
      <c r="K709" s="83" t="s">
        <v>569</v>
      </c>
      <c r="L709" s="3">
        <f t="shared" si="91"/>
        <v>5.7059999999999995</v>
      </c>
      <c r="M709" s="83" t="s">
        <v>4361</v>
      </c>
      <c r="N709" s="3">
        <f t="shared" si="92"/>
        <v>15.149999999999999</v>
      </c>
      <c r="O709" s="88" t="s">
        <v>6531</v>
      </c>
      <c r="P709" s="21">
        <f t="shared" si="93"/>
        <v>2.9086257309941521E-3</v>
      </c>
      <c r="Q709" s="11">
        <f t="shared" si="94"/>
        <v>1.2785168048325944E-3</v>
      </c>
      <c r="R709" s="20">
        <f t="shared" si="95"/>
        <v>9.9724310776942346E-4</v>
      </c>
      <c r="S709" s="76" t="s">
        <v>3553</v>
      </c>
    </row>
    <row r="710" spans="1:19" x14ac:dyDescent="0.3">
      <c r="A710" s="79">
        <v>292</v>
      </c>
      <c r="B710" s="75"/>
      <c r="C710" s="94" t="str">
        <f t="shared" si="88"/>
        <v/>
      </c>
      <c r="D710" t="str">
        <f t="shared" si="89"/>
        <v/>
      </c>
      <c r="I710" s="75"/>
      <c r="J710" t="str">
        <f t="shared" si="90"/>
        <v/>
      </c>
      <c r="K710" s="83" t="s">
        <v>576</v>
      </c>
      <c r="L710" s="3">
        <f t="shared" si="91"/>
        <v>5.6880000000000006</v>
      </c>
      <c r="M710" s="83" t="s">
        <v>4365</v>
      </c>
      <c r="N710" s="3">
        <f t="shared" si="92"/>
        <v>15.112499999999999</v>
      </c>
      <c r="O710" s="88" t="s">
        <v>6532</v>
      </c>
      <c r="P710" s="21">
        <f t="shared" si="93"/>
        <v>2.9110623781676416E-3</v>
      </c>
      <c r="Q710" s="11">
        <f t="shared" si="94"/>
        <v>1.2795878585352271E-3</v>
      </c>
      <c r="R710" s="20">
        <f t="shared" si="95"/>
        <v>9.9807852965747706E-4</v>
      </c>
      <c r="S710" s="75"/>
    </row>
    <row r="711" spans="1:19" x14ac:dyDescent="0.3">
      <c r="A711" s="79">
        <v>291</v>
      </c>
      <c r="B711" s="75"/>
      <c r="C711" s="94" t="str">
        <f t="shared" si="88"/>
        <v/>
      </c>
      <c r="D711" t="str">
        <f t="shared" si="89"/>
        <v/>
      </c>
      <c r="I711" s="75"/>
      <c r="J711" t="str">
        <f t="shared" si="90"/>
        <v/>
      </c>
      <c r="K711" s="83" t="s">
        <v>580</v>
      </c>
      <c r="L711" s="3">
        <f t="shared" si="91"/>
        <v>5.6789999999999994</v>
      </c>
      <c r="M711" s="83" t="s">
        <v>4369</v>
      </c>
      <c r="N711" s="3">
        <f t="shared" si="92"/>
        <v>15.067499999999999</v>
      </c>
      <c r="O711" s="88" t="s">
        <v>6533</v>
      </c>
      <c r="P711" s="21">
        <f t="shared" si="93"/>
        <v>2.9134990253411306E-3</v>
      </c>
      <c r="Q711" s="11">
        <f t="shared" si="94"/>
        <v>1.2806589122378597E-3</v>
      </c>
      <c r="R711" s="20">
        <f t="shared" si="95"/>
        <v>9.9891395154553067E-4</v>
      </c>
      <c r="S711" s="75"/>
    </row>
    <row r="712" spans="1:19" x14ac:dyDescent="0.3">
      <c r="A712" s="79">
        <v>290</v>
      </c>
      <c r="B712" s="76" t="s">
        <v>3549</v>
      </c>
      <c r="C712" s="94">
        <f t="shared" si="88"/>
        <v>10.47</v>
      </c>
      <c r="D712">
        <f t="shared" si="89"/>
        <v>8.9599999999999991</v>
      </c>
      <c r="I712" s="75"/>
      <c r="J712" t="str">
        <f t="shared" si="90"/>
        <v/>
      </c>
      <c r="K712" s="83" t="s">
        <v>589</v>
      </c>
      <c r="L712" s="3">
        <f t="shared" si="91"/>
        <v>5.6609999999999996</v>
      </c>
      <c r="M712" s="83" t="s">
        <v>2171</v>
      </c>
      <c r="N712" s="3">
        <f t="shared" si="92"/>
        <v>15.03</v>
      </c>
      <c r="O712" s="88" t="s">
        <v>6534</v>
      </c>
      <c r="P712" s="21">
        <f t="shared" si="93"/>
        <v>2.9159356725146197E-3</v>
      </c>
      <c r="Q712" s="11">
        <f t="shared" si="94"/>
        <v>1.2817299659404922E-3</v>
      </c>
      <c r="R712" s="20">
        <f t="shared" si="95"/>
        <v>9.9974937343358383E-4</v>
      </c>
      <c r="S712" s="76" t="s">
        <v>3549</v>
      </c>
    </row>
    <row r="713" spans="1:19" x14ac:dyDescent="0.3">
      <c r="A713" s="79">
        <v>289</v>
      </c>
      <c r="B713" s="76" t="s">
        <v>4785</v>
      </c>
      <c r="C713" s="94">
        <f t="shared" si="88"/>
        <v>10.48</v>
      </c>
      <c r="D713">
        <f t="shared" si="89"/>
        <v>8.9700000000000006</v>
      </c>
      <c r="I713" s="75"/>
      <c r="J713" t="str">
        <f t="shared" si="90"/>
        <v/>
      </c>
      <c r="K713" s="83" t="s">
        <v>592</v>
      </c>
      <c r="L713" s="3">
        <f t="shared" si="91"/>
        <v>5.6520000000000001</v>
      </c>
      <c r="M713" s="83" t="s">
        <v>4374</v>
      </c>
      <c r="N713" s="3">
        <f t="shared" si="92"/>
        <v>14.984999999999999</v>
      </c>
      <c r="O713" s="88" t="s">
        <v>6535</v>
      </c>
      <c r="P713" s="21">
        <f t="shared" si="93"/>
        <v>2.9183723196881091E-3</v>
      </c>
      <c r="Q713" s="11">
        <f t="shared" si="94"/>
        <v>1.2828010196431249E-3</v>
      </c>
      <c r="R713" s="20">
        <f t="shared" si="95"/>
        <v>1.0005847953216374E-3</v>
      </c>
      <c r="S713" s="76" t="s">
        <v>4785</v>
      </c>
    </row>
    <row r="714" spans="1:19" x14ac:dyDescent="0.3">
      <c r="A714" s="79">
        <v>288</v>
      </c>
      <c r="B714" s="75"/>
      <c r="C714" s="94" t="str">
        <f t="shared" si="88"/>
        <v/>
      </c>
      <c r="D714" t="str">
        <f t="shared" si="89"/>
        <v/>
      </c>
      <c r="I714" s="75"/>
      <c r="J714" t="str">
        <f t="shared" si="90"/>
        <v/>
      </c>
      <c r="K714" s="83" t="s">
        <v>601</v>
      </c>
      <c r="L714" s="3">
        <f t="shared" si="91"/>
        <v>5.6339999999999995</v>
      </c>
      <c r="M714" s="83" t="s">
        <v>4377</v>
      </c>
      <c r="N714" s="3">
        <f t="shared" si="92"/>
        <v>14.9475</v>
      </c>
      <c r="O714" s="88" t="s">
        <v>6536</v>
      </c>
      <c r="P714" s="21">
        <f t="shared" si="93"/>
        <v>2.9208089668615986E-3</v>
      </c>
      <c r="Q714" s="11">
        <f t="shared" si="94"/>
        <v>1.2838720733457578E-3</v>
      </c>
      <c r="R714" s="20">
        <f t="shared" si="95"/>
        <v>1.001420217209691E-3</v>
      </c>
      <c r="S714" s="75"/>
    </row>
    <row r="715" spans="1:19" x14ac:dyDescent="0.3">
      <c r="A715" s="79">
        <v>287</v>
      </c>
      <c r="B715" s="76" t="s">
        <v>3545</v>
      </c>
      <c r="C715" s="94">
        <f t="shared" si="88"/>
        <v>10.49</v>
      </c>
      <c r="D715">
        <f t="shared" si="89"/>
        <v>8.98</v>
      </c>
      <c r="I715" s="75"/>
      <c r="J715" t="str">
        <f t="shared" si="90"/>
        <v/>
      </c>
      <c r="K715" s="83" t="s">
        <v>609</v>
      </c>
      <c r="L715" s="3">
        <f t="shared" si="91"/>
        <v>5.6159999999999997</v>
      </c>
      <c r="M715" s="83" t="s">
        <v>4380</v>
      </c>
      <c r="N715" s="3">
        <f t="shared" si="92"/>
        <v>14.91</v>
      </c>
      <c r="O715" s="88" t="s">
        <v>6537</v>
      </c>
      <c r="P715" s="21">
        <f t="shared" si="93"/>
        <v>2.9232456140350876E-3</v>
      </c>
      <c r="Q715" s="11">
        <f t="shared" si="94"/>
        <v>1.2849431270483902E-3</v>
      </c>
      <c r="R715" s="20">
        <f t="shared" si="95"/>
        <v>1.0022556390977442E-3</v>
      </c>
      <c r="S715" s="76" t="s">
        <v>3545</v>
      </c>
    </row>
    <row r="716" spans="1:19" x14ac:dyDescent="0.3">
      <c r="A716" s="79">
        <v>286</v>
      </c>
      <c r="B716" s="76" t="s">
        <v>4788</v>
      </c>
      <c r="C716" s="94">
        <f t="shared" si="88"/>
        <v>10.5</v>
      </c>
      <c r="D716">
        <f t="shared" si="89"/>
        <v>8.99</v>
      </c>
      <c r="I716" s="75"/>
      <c r="J716" t="str">
        <f t="shared" si="90"/>
        <v/>
      </c>
      <c r="K716" s="83" t="s">
        <v>613</v>
      </c>
      <c r="L716" s="3">
        <f t="shared" si="91"/>
        <v>5.6070000000000002</v>
      </c>
      <c r="M716" s="83" t="s">
        <v>4384</v>
      </c>
      <c r="N716" s="3">
        <f t="shared" si="92"/>
        <v>14.865</v>
      </c>
      <c r="O716" s="88" t="s">
        <v>6538</v>
      </c>
      <c r="P716" s="21">
        <f t="shared" si="93"/>
        <v>2.9256822612085775E-3</v>
      </c>
      <c r="Q716" s="11">
        <f t="shared" si="94"/>
        <v>1.2860141807510231E-3</v>
      </c>
      <c r="R716" s="20">
        <f t="shared" si="95"/>
        <v>1.003091060985798E-3</v>
      </c>
      <c r="S716" s="76" t="s">
        <v>4788</v>
      </c>
    </row>
    <row r="717" spans="1:19" x14ac:dyDescent="0.3">
      <c r="A717" s="79">
        <v>285</v>
      </c>
      <c r="B717" s="75"/>
      <c r="C717" s="94" t="str">
        <f t="shared" si="88"/>
        <v/>
      </c>
      <c r="D717" t="str">
        <f t="shared" si="89"/>
        <v/>
      </c>
      <c r="I717" s="75"/>
      <c r="J717" t="str">
        <f t="shared" si="90"/>
        <v/>
      </c>
      <c r="K717" s="83" t="s">
        <v>622</v>
      </c>
      <c r="L717" s="3">
        <f t="shared" si="91"/>
        <v>5.5890000000000004</v>
      </c>
      <c r="M717" s="83" t="s">
        <v>2145</v>
      </c>
      <c r="N717" s="3">
        <f t="shared" si="92"/>
        <v>14.827500000000001</v>
      </c>
      <c r="O717" s="88" t="s">
        <v>6539</v>
      </c>
      <c r="P717" s="21">
        <f t="shared" si="93"/>
        <v>2.9281189083820661E-3</v>
      </c>
      <c r="Q717" s="11">
        <f t="shared" si="94"/>
        <v>1.2870852344536556E-3</v>
      </c>
      <c r="R717" s="20">
        <f t="shared" si="95"/>
        <v>1.0039264828738514E-3</v>
      </c>
      <c r="S717" s="75"/>
    </row>
    <row r="718" spans="1:19" x14ac:dyDescent="0.3">
      <c r="A718" s="79">
        <v>284</v>
      </c>
      <c r="B718" s="75"/>
      <c r="C718" s="94" t="str">
        <f t="shared" si="88"/>
        <v/>
      </c>
      <c r="D718" t="str">
        <f t="shared" si="89"/>
        <v/>
      </c>
      <c r="I718" s="83" t="s">
        <v>1726</v>
      </c>
      <c r="J718">
        <f t="shared" si="90"/>
        <v>0.8365499999999999</v>
      </c>
      <c r="K718" s="83" t="s">
        <v>627</v>
      </c>
      <c r="L718" s="3">
        <f t="shared" si="91"/>
        <v>5.58</v>
      </c>
      <c r="M718" s="83" t="s">
        <v>2138</v>
      </c>
      <c r="N718" s="3">
        <f t="shared" si="92"/>
        <v>14.782500000000001</v>
      </c>
      <c r="O718" s="88" t="s">
        <v>6540</v>
      </c>
      <c r="P718" s="21">
        <f t="shared" si="93"/>
        <v>2.930555555555556E-3</v>
      </c>
      <c r="Q718" s="11">
        <f t="shared" si="94"/>
        <v>1.2881562881562885E-3</v>
      </c>
      <c r="R718" s="20">
        <f t="shared" si="95"/>
        <v>1.004761904761905E-3</v>
      </c>
      <c r="S718" s="75"/>
    </row>
    <row r="719" spans="1:19" x14ac:dyDescent="0.3">
      <c r="A719" s="79">
        <v>283</v>
      </c>
      <c r="B719" s="76" t="s">
        <v>3541</v>
      </c>
      <c r="C719" s="94">
        <f t="shared" si="88"/>
        <v>10.51</v>
      </c>
      <c r="D719">
        <f t="shared" si="89"/>
        <v>9</v>
      </c>
      <c r="I719" s="75"/>
      <c r="J719" t="str">
        <f t="shared" si="90"/>
        <v/>
      </c>
      <c r="K719" s="83" t="s">
        <v>635</v>
      </c>
      <c r="L719" s="3">
        <f t="shared" si="91"/>
        <v>5.5619999999999994</v>
      </c>
      <c r="M719" s="83" t="s">
        <v>4393</v>
      </c>
      <c r="N719" s="3">
        <f t="shared" si="92"/>
        <v>14.745000000000001</v>
      </c>
      <c r="O719" s="88" t="s">
        <v>6541</v>
      </c>
      <c r="P719" s="21">
        <f t="shared" si="93"/>
        <v>2.9329922027290446E-3</v>
      </c>
      <c r="Q719" s="11">
        <f t="shared" si="94"/>
        <v>1.2892273418589207E-3</v>
      </c>
      <c r="R719" s="20">
        <f t="shared" si="95"/>
        <v>1.0055973266499582E-3</v>
      </c>
      <c r="S719" s="76" t="s">
        <v>3541</v>
      </c>
    </row>
    <row r="720" spans="1:19" x14ac:dyDescent="0.3">
      <c r="A720" s="79">
        <v>282</v>
      </c>
      <c r="B720" s="76" t="s">
        <v>3537</v>
      </c>
      <c r="C720" s="94">
        <f t="shared" si="88"/>
        <v>10.52</v>
      </c>
      <c r="D720">
        <f t="shared" si="89"/>
        <v>9.01</v>
      </c>
      <c r="I720" s="75"/>
      <c r="J720" t="str">
        <f t="shared" si="90"/>
        <v/>
      </c>
      <c r="K720" s="83" t="s">
        <v>638</v>
      </c>
      <c r="L720" s="3">
        <f t="shared" si="91"/>
        <v>5.5529999999999999</v>
      </c>
      <c r="M720" s="83" t="s">
        <v>4397</v>
      </c>
      <c r="N720" s="3">
        <f t="shared" si="92"/>
        <v>14.7075</v>
      </c>
      <c r="O720" s="88" t="s">
        <v>6542</v>
      </c>
      <c r="P720" s="21">
        <f t="shared" si="93"/>
        <v>2.9354288499025337E-3</v>
      </c>
      <c r="Q720" s="11">
        <f t="shared" si="94"/>
        <v>1.2902983955615534E-3</v>
      </c>
      <c r="R720" s="20">
        <f t="shared" si="95"/>
        <v>1.0064327485380118E-3</v>
      </c>
      <c r="S720" s="76" t="s">
        <v>3537</v>
      </c>
    </row>
    <row r="721" spans="1:19" x14ac:dyDescent="0.3">
      <c r="A721" s="79">
        <v>281</v>
      </c>
      <c r="B721" s="75"/>
      <c r="C721" s="94" t="str">
        <f t="shared" si="88"/>
        <v/>
      </c>
      <c r="D721" t="str">
        <f t="shared" si="89"/>
        <v/>
      </c>
      <c r="I721" s="75"/>
      <c r="J721" t="str">
        <f t="shared" si="90"/>
        <v/>
      </c>
      <c r="K721" s="83" t="s">
        <v>649</v>
      </c>
      <c r="L721" s="3">
        <f t="shared" si="91"/>
        <v>5.5350000000000001</v>
      </c>
      <c r="M721" s="83" t="s">
        <v>4400</v>
      </c>
      <c r="N721" s="3">
        <f t="shared" si="92"/>
        <v>14.662500000000001</v>
      </c>
      <c r="O721" s="88" t="s">
        <v>6543</v>
      </c>
      <c r="P721" s="21">
        <f t="shared" si="93"/>
        <v>2.9378654970760236E-3</v>
      </c>
      <c r="Q721" s="11">
        <f t="shared" si="94"/>
        <v>1.2913694492641863E-3</v>
      </c>
      <c r="R721" s="20">
        <f t="shared" si="95"/>
        <v>1.0072681704260652E-3</v>
      </c>
      <c r="S721" s="75"/>
    </row>
    <row r="722" spans="1:19" x14ac:dyDescent="0.3">
      <c r="A722" s="79">
        <v>280</v>
      </c>
      <c r="B722" s="75"/>
      <c r="C722" s="94" t="str">
        <f t="shared" si="88"/>
        <v/>
      </c>
      <c r="D722" t="str">
        <f t="shared" si="89"/>
        <v/>
      </c>
      <c r="I722" s="75"/>
      <c r="J722" t="str">
        <f t="shared" si="90"/>
        <v/>
      </c>
      <c r="K722" s="83" t="s">
        <v>656</v>
      </c>
      <c r="L722" s="3">
        <f t="shared" si="91"/>
        <v>5.5169999999999995</v>
      </c>
      <c r="M722" s="83" t="s">
        <v>4404</v>
      </c>
      <c r="N722" s="3">
        <f t="shared" si="92"/>
        <v>14.625</v>
      </c>
      <c r="O722" s="88" t="s">
        <v>6544</v>
      </c>
      <c r="P722" s="21">
        <f t="shared" si="93"/>
        <v>2.9403021442495126E-3</v>
      </c>
      <c r="Q722" s="11">
        <f t="shared" si="94"/>
        <v>1.2924405029668188E-3</v>
      </c>
      <c r="R722" s="20">
        <f t="shared" si="95"/>
        <v>1.0081035923141185E-3</v>
      </c>
      <c r="S722" s="75"/>
    </row>
    <row r="723" spans="1:19" x14ac:dyDescent="0.3">
      <c r="A723" s="79">
        <v>279</v>
      </c>
      <c r="B723" s="76" t="s">
        <v>5153</v>
      </c>
      <c r="C723" s="94">
        <f t="shared" si="88"/>
        <v>10.53</v>
      </c>
      <c r="D723">
        <f t="shared" si="89"/>
        <v>9.01</v>
      </c>
      <c r="I723" s="75"/>
      <c r="J723" t="str">
        <f t="shared" si="90"/>
        <v/>
      </c>
      <c r="K723" s="83" t="s">
        <v>659</v>
      </c>
      <c r="L723" s="3">
        <f t="shared" si="91"/>
        <v>5.508</v>
      </c>
      <c r="M723" s="83" t="s">
        <v>4406</v>
      </c>
      <c r="N723" s="3">
        <f t="shared" si="92"/>
        <v>14.587499999999999</v>
      </c>
      <c r="O723" s="88" t="s">
        <v>6545</v>
      </c>
      <c r="P723" s="21">
        <f t="shared" si="93"/>
        <v>2.9427387914230017E-3</v>
      </c>
      <c r="Q723" s="11">
        <f t="shared" si="94"/>
        <v>1.2935115566694514E-3</v>
      </c>
      <c r="R723" s="20">
        <f t="shared" si="95"/>
        <v>1.0089390142021721E-3</v>
      </c>
      <c r="S723" s="76" t="s">
        <v>5153</v>
      </c>
    </row>
    <row r="724" spans="1:19" x14ac:dyDescent="0.3">
      <c r="A724" s="79">
        <v>278</v>
      </c>
      <c r="B724" s="76" t="s">
        <v>3533</v>
      </c>
      <c r="C724" s="94">
        <f t="shared" si="88"/>
        <v>10.549999999999999</v>
      </c>
      <c r="D724">
        <f t="shared" si="89"/>
        <v>9.02</v>
      </c>
      <c r="I724" s="75"/>
      <c r="J724" t="str">
        <f t="shared" si="90"/>
        <v/>
      </c>
      <c r="K724" s="83" t="s">
        <v>670</v>
      </c>
      <c r="L724" s="3">
        <f t="shared" si="91"/>
        <v>5.4899999999999993</v>
      </c>
      <c r="M724" s="83" t="s">
        <v>2099</v>
      </c>
      <c r="N724" s="3">
        <f t="shared" si="92"/>
        <v>14.5425</v>
      </c>
      <c r="O724" s="88" t="s">
        <v>6546</v>
      </c>
      <c r="P724" s="21">
        <f t="shared" si="93"/>
        <v>2.9451754385964916E-3</v>
      </c>
      <c r="Q724" s="11">
        <f t="shared" si="94"/>
        <v>1.2945826103720843E-3</v>
      </c>
      <c r="R724" s="20">
        <f t="shared" si="95"/>
        <v>1.0097744360902257E-3</v>
      </c>
      <c r="S724" s="76" t="s">
        <v>3533</v>
      </c>
    </row>
    <row r="725" spans="1:19" x14ac:dyDescent="0.3">
      <c r="A725" s="79">
        <v>277</v>
      </c>
      <c r="B725" s="75"/>
      <c r="C725" s="94" t="str">
        <f t="shared" si="88"/>
        <v/>
      </c>
      <c r="D725" t="str">
        <f t="shared" si="89"/>
        <v/>
      </c>
      <c r="I725" s="75"/>
      <c r="J725" t="str">
        <f t="shared" si="90"/>
        <v/>
      </c>
      <c r="K725" s="83" t="s">
        <v>673</v>
      </c>
      <c r="L725" s="3">
        <f t="shared" si="91"/>
        <v>5.4809999999999999</v>
      </c>
      <c r="M725" s="83" t="s">
        <v>2093</v>
      </c>
      <c r="N725" s="3">
        <f t="shared" si="92"/>
        <v>14.504999999999999</v>
      </c>
      <c r="O725" s="88" t="s">
        <v>6547</v>
      </c>
      <c r="P725" s="21">
        <f t="shared" si="93"/>
        <v>2.947612085769981E-3</v>
      </c>
      <c r="Q725" s="11">
        <f t="shared" si="94"/>
        <v>1.295653664074717E-3</v>
      </c>
      <c r="R725" s="20">
        <f t="shared" si="95"/>
        <v>1.0106098579782791E-3</v>
      </c>
      <c r="S725" s="75"/>
    </row>
    <row r="726" spans="1:19" x14ac:dyDescent="0.3">
      <c r="A726" s="79">
        <v>276</v>
      </c>
      <c r="B726" s="76" t="s">
        <v>3529</v>
      </c>
      <c r="C726" s="94">
        <f t="shared" si="88"/>
        <v>10.56</v>
      </c>
      <c r="D726">
        <f t="shared" si="89"/>
        <v>9.0299999999999994</v>
      </c>
      <c r="I726" s="75"/>
      <c r="J726" t="str">
        <f t="shared" si="90"/>
        <v/>
      </c>
      <c r="K726" s="83" t="s">
        <v>682</v>
      </c>
      <c r="L726" s="3">
        <f t="shared" si="91"/>
        <v>5.4630000000000001</v>
      </c>
      <c r="M726" s="83" t="s">
        <v>4413</v>
      </c>
      <c r="N726" s="3">
        <f t="shared" si="92"/>
        <v>14.46</v>
      </c>
      <c r="O726" s="88" t="s">
        <v>6548</v>
      </c>
      <c r="P726" s="21">
        <f t="shared" si="93"/>
        <v>2.9500487329434701E-3</v>
      </c>
      <c r="Q726" s="11">
        <f t="shared" si="94"/>
        <v>1.2967247177773495E-3</v>
      </c>
      <c r="R726" s="20">
        <f t="shared" si="95"/>
        <v>1.0114452798663325E-3</v>
      </c>
      <c r="S726" s="76" t="s">
        <v>3529</v>
      </c>
    </row>
    <row r="727" spans="1:19" x14ac:dyDescent="0.3">
      <c r="A727" s="79">
        <v>275</v>
      </c>
      <c r="B727" s="75"/>
      <c r="C727" s="94" t="str">
        <f t="shared" si="88"/>
        <v/>
      </c>
      <c r="D727" t="str">
        <f t="shared" si="89"/>
        <v/>
      </c>
      <c r="I727" s="83" t="s">
        <v>1740</v>
      </c>
      <c r="J727">
        <f t="shared" si="90"/>
        <v>0.82939999999999992</v>
      </c>
      <c r="K727" s="83" t="s">
        <v>685</v>
      </c>
      <c r="L727" s="3">
        <f t="shared" si="91"/>
        <v>5.4539999999999997</v>
      </c>
      <c r="M727" s="83" t="s">
        <v>4416</v>
      </c>
      <c r="N727" s="3">
        <f t="shared" si="92"/>
        <v>14.422499999999999</v>
      </c>
      <c r="O727" s="88" t="s">
        <v>6549</v>
      </c>
      <c r="P727" s="21">
        <f t="shared" si="93"/>
        <v>2.9524853801169591E-3</v>
      </c>
      <c r="Q727" s="11">
        <f t="shared" si="94"/>
        <v>1.2977957714799821E-3</v>
      </c>
      <c r="R727" s="20">
        <f t="shared" si="95"/>
        <v>1.0122807017543861E-3</v>
      </c>
      <c r="S727" s="75"/>
    </row>
    <row r="728" spans="1:19" x14ac:dyDescent="0.3">
      <c r="A728" s="79">
        <v>274</v>
      </c>
      <c r="B728" s="76" t="s">
        <v>4784</v>
      </c>
      <c r="C728" s="94">
        <f t="shared" si="88"/>
        <v>10.57</v>
      </c>
      <c r="D728">
        <f t="shared" si="89"/>
        <v>9.0399999999999991</v>
      </c>
      <c r="I728" s="75"/>
      <c r="J728" t="str">
        <f t="shared" si="90"/>
        <v/>
      </c>
      <c r="K728" s="83" t="s">
        <v>694</v>
      </c>
      <c r="L728" s="3">
        <f t="shared" si="91"/>
        <v>5.4359999999999999</v>
      </c>
      <c r="M728" s="83" t="s">
        <v>4418</v>
      </c>
      <c r="N728" s="3">
        <f t="shared" si="92"/>
        <v>14.385</v>
      </c>
      <c r="O728" s="88" t="s">
        <v>6550</v>
      </c>
      <c r="P728" s="21">
        <f t="shared" si="93"/>
        <v>2.9549220272904486E-3</v>
      </c>
      <c r="Q728" s="11">
        <f t="shared" si="94"/>
        <v>1.2988668251826148E-3</v>
      </c>
      <c r="R728" s="20">
        <f t="shared" si="95"/>
        <v>1.0131161236424395E-3</v>
      </c>
      <c r="S728" s="76" t="s">
        <v>4784</v>
      </c>
    </row>
    <row r="729" spans="1:19" x14ac:dyDescent="0.3">
      <c r="A729" s="79">
        <v>273</v>
      </c>
      <c r="B729" s="75"/>
      <c r="C729" s="94" t="str">
        <f t="shared" si="88"/>
        <v/>
      </c>
      <c r="D729" t="str">
        <f t="shared" si="89"/>
        <v/>
      </c>
      <c r="I729" s="75"/>
      <c r="J729" t="str">
        <f t="shared" si="90"/>
        <v/>
      </c>
      <c r="K729" s="83" t="s">
        <v>703</v>
      </c>
      <c r="L729" s="3">
        <f t="shared" si="91"/>
        <v>5.4179999999999993</v>
      </c>
      <c r="M729" s="83" t="s">
        <v>2064</v>
      </c>
      <c r="N729" s="3">
        <f t="shared" si="92"/>
        <v>14.34</v>
      </c>
      <c r="O729" s="88" t="s">
        <v>6551</v>
      </c>
      <c r="P729" s="21">
        <f t="shared" si="93"/>
        <v>2.957358674463938E-3</v>
      </c>
      <c r="Q729" s="11">
        <f t="shared" si="94"/>
        <v>1.2999378788852475E-3</v>
      </c>
      <c r="R729" s="20">
        <f t="shared" si="95"/>
        <v>1.0139515455304931E-3</v>
      </c>
      <c r="S729" s="75"/>
    </row>
    <row r="730" spans="1:19" x14ac:dyDescent="0.3">
      <c r="A730" s="79">
        <v>272</v>
      </c>
      <c r="B730" s="76" t="s">
        <v>3525</v>
      </c>
      <c r="C730" s="94">
        <f t="shared" si="88"/>
        <v>10.58</v>
      </c>
      <c r="D730">
        <f t="shared" si="89"/>
        <v>9.0499999999999989</v>
      </c>
      <c r="I730" s="75"/>
      <c r="J730" t="str">
        <f t="shared" si="90"/>
        <v/>
      </c>
      <c r="K730" s="83" t="s">
        <v>706</v>
      </c>
      <c r="L730" s="3">
        <f t="shared" si="91"/>
        <v>5.4089999999999998</v>
      </c>
      <c r="M730" s="83" t="s">
        <v>2058</v>
      </c>
      <c r="N730" s="3">
        <f t="shared" si="92"/>
        <v>14.3025</v>
      </c>
      <c r="O730" s="88" t="s">
        <v>6552</v>
      </c>
      <c r="P730" s="21">
        <f t="shared" si="93"/>
        <v>2.9597953216374271E-3</v>
      </c>
      <c r="Q730" s="11">
        <f t="shared" si="94"/>
        <v>1.3010089325878802E-3</v>
      </c>
      <c r="R730" s="20">
        <f t="shared" si="95"/>
        <v>1.0147869674185467E-3</v>
      </c>
      <c r="S730" s="76" t="s">
        <v>3525</v>
      </c>
    </row>
    <row r="731" spans="1:19" x14ac:dyDescent="0.3">
      <c r="A731" s="79">
        <v>271</v>
      </c>
      <c r="B731" s="76" t="s">
        <v>3521</v>
      </c>
      <c r="C731" s="94">
        <f t="shared" si="88"/>
        <v>10.59</v>
      </c>
      <c r="D731">
        <f t="shared" si="89"/>
        <v>9.06</v>
      </c>
      <c r="I731" s="75"/>
      <c r="J731" t="str">
        <f t="shared" si="90"/>
        <v/>
      </c>
      <c r="K731" s="83" t="s">
        <v>716</v>
      </c>
      <c r="L731" s="3">
        <f t="shared" si="91"/>
        <v>5.391</v>
      </c>
      <c r="M731" s="83" t="s">
        <v>4425</v>
      </c>
      <c r="N731" s="3">
        <f t="shared" si="92"/>
        <v>14.2575</v>
      </c>
      <c r="O731" s="88" t="s">
        <v>6553</v>
      </c>
      <c r="P731" s="21">
        <f t="shared" si="93"/>
        <v>2.9622319688109161E-3</v>
      </c>
      <c r="Q731" s="11">
        <f t="shared" si="94"/>
        <v>1.3020799862905126E-3</v>
      </c>
      <c r="R731" s="20">
        <f t="shared" si="95"/>
        <v>1.0156223893065999E-3</v>
      </c>
      <c r="S731" s="76" t="s">
        <v>3521</v>
      </c>
    </row>
    <row r="732" spans="1:19" x14ac:dyDescent="0.3">
      <c r="A732" s="79">
        <v>270</v>
      </c>
      <c r="B732" s="75"/>
      <c r="C732" s="94" t="str">
        <f t="shared" si="88"/>
        <v/>
      </c>
      <c r="D732" t="str">
        <f t="shared" si="89"/>
        <v/>
      </c>
      <c r="I732" s="75"/>
      <c r="J732" t="str">
        <f t="shared" si="90"/>
        <v/>
      </c>
      <c r="K732" s="83" t="s">
        <v>720</v>
      </c>
      <c r="L732" s="3">
        <f t="shared" si="91"/>
        <v>5.3820000000000006</v>
      </c>
      <c r="M732" s="83" t="s">
        <v>4428</v>
      </c>
      <c r="N732" s="3">
        <f t="shared" si="92"/>
        <v>14.22</v>
      </c>
      <c r="O732" s="88" t="s">
        <v>6554</v>
      </c>
      <c r="P732" s="21">
        <f t="shared" si="93"/>
        <v>2.9646686159844056E-3</v>
      </c>
      <c r="Q732" s="11">
        <f t="shared" si="94"/>
        <v>1.3031510399931453E-3</v>
      </c>
      <c r="R732" s="20">
        <f t="shared" si="95"/>
        <v>1.0164578111946532E-3</v>
      </c>
      <c r="S732" s="75"/>
    </row>
    <row r="733" spans="1:19" x14ac:dyDescent="0.3">
      <c r="A733" s="79">
        <v>269</v>
      </c>
      <c r="B733" s="76" t="s">
        <v>4778</v>
      </c>
      <c r="C733" s="94">
        <f t="shared" si="88"/>
        <v>10.6</v>
      </c>
      <c r="D733">
        <f t="shared" si="89"/>
        <v>9.07</v>
      </c>
      <c r="I733" s="75"/>
      <c r="J733" t="str">
        <f t="shared" si="90"/>
        <v/>
      </c>
      <c r="K733" s="83" t="s">
        <v>727</v>
      </c>
      <c r="L733" s="3">
        <f t="shared" si="91"/>
        <v>5.3639999999999999</v>
      </c>
      <c r="M733" s="83" t="s">
        <v>4430</v>
      </c>
      <c r="N733" s="3">
        <f t="shared" si="92"/>
        <v>14.182500000000001</v>
      </c>
      <c r="O733" s="88" t="s">
        <v>6555</v>
      </c>
      <c r="P733" s="21">
        <f t="shared" si="93"/>
        <v>2.967105263157895E-3</v>
      </c>
      <c r="Q733" s="11">
        <f t="shared" si="94"/>
        <v>1.3042220936957782E-3</v>
      </c>
      <c r="R733" s="20">
        <f t="shared" si="95"/>
        <v>1.0172932330827071E-3</v>
      </c>
      <c r="S733" s="76" t="s">
        <v>4778</v>
      </c>
    </row>
    <row r="734" spans="1:19" x14ac:dyDescent="0.3">
      <c r="A734" s="79">
        <v>268</v>
      </c>
      <c r="B734" s="75"/>
      <c r="C734" s="94" t="str">
        <f t="shared" si="88"/>
        <v/>
      </c>
      <c r="D734" t="str">
        <f t="shared" si="89"/>
        <v/>
      </c>
      <c r="I734" s="75"/>
      <c r="J734" t="str">
        <f t="shared" si="90"/>
        <v/>
      </c>
      <c r="K734" s="83" t="s">
        <v>733</v>
      </c>
      <c r="L734" s="3">
        <f t="shared" si="91"/>
        <v>5.3550000000000004</v>
      </c>
      <c r="M734" s="83" t="s">
        <v>4434</v>
      </c>
      <c r="N734" s="3">
        <f t="shared" si="92"/>
        <v>14.137500000000001</v>
      </c>
      <c r="O734" s="88" t="s">
        <v>6556</v>
      </c>
      <c r="P734" s="21">
        <f t="shared" si="93"/>
        <v>2.9695419103313836E-3</v>
      </c>
      <c r="Q734" s="11">
        <f t="shared" si="94"/>
        <v>1.3052931473984104E-3</v>
      </c>
      <c r="R734" s="20">
        <f t="shared" si="95"/>
        <v>1.01812865497076E-3</v>
      </c>
      <c r="S734" s="75"/>
    </row>
    <row r="735" spans="1:19" x14ac:dyDescent="0.3">
      <c r="A735" s="79">
        <v>267</v>
      </c>
      <c r="B735" s="76" t="s">
        <v>3517</v>
      </c>
      <c r="C735" s="94">
        <f t="shared" si="88"/>
        <v>10.61</v>
      </c>
      <c r="D735">
        <f t="shared" si="89"/>
        <v>9.08</v>
      </c>
      <c r="I735" s="75"/>
      <c r="J735" t="str">
        <f t="shared" si="90"/>
        <v/>
      </c>
      <c r="K735" s="83" t="s">
        <v>742</v>
      </c>
      <c r="L735" s="3">
        <f t="shared" si="91"/>
        <v>5.3369999999999997</v>
      </c>
      <c r="M735" s="83" t="s">
        <v>2023</v>
      </c>
      <c r="N735" s="3">
        <f t="shared" si="92"/>
        <v>14.100000000000001</v>
      </c>
      <c r="O735" s="88" t="s">
        <v>6557</v>
      </c>
      <c r="P735" s="21">
        <f t="shared" si="93"/>
        <v>2.971978557504874E-3</v>
      </c>
      <c r="Q735" s="11">
        <f t="shared" si="94"/>
        <v>1.3063642011010435E-3</v>
      </c>
      <c r="R735" s="20">
        <f t="shared" si="95"/>
        <v>1.018964076858814E-3</v>
      </c>
      <c r="S735" s="76" t="s">
        <v>3517</v>
      </c>
    </row>
    <row r="736" spans="1:19" x14ac:dyDescent="0.3">
      <c r="A736" s="79">
        <v>266</v>
      </c>
      <c r="B736" s="75"/>
      <c r="C736" s="94" t="str">
        <f t="shared" si="88"/>
        <v/>
      </c>
      <c r="D736" t="str">
        <f t="shared" si="89"/>
        <v/>
      </c>
      <c r="I736" s="83" t="s">
        <v>1757</v>
      </c>
      <c r="J736">
        <f t="shared" si="90"/>
        <v>0.82224999999999993</v>
      </c>
      <c r="K736" s="83" t="s">
        <v>751</v>
      </c>
      <c r="L736" s="3">
        <f t="shared" si="91"/>
        <v>5.319</v>
      </c>
      <c r="M736" s="83" t="s">
        <v>2015</v>
      </c>
      <c r="N736" s="3">
        <f t="shared" si="92"/>
        <v>14.055</v>
      </c>
      <c r="O736" s="88" t="s">
        <v>6558</v>
      </c>
      <c r="P736" s="21">
        <f t="shared" si="93"/>
        <v>2.9744152046783626E-3</v>
      </c>
      <c r="Q736" s="11">
        <f t="shared" si="94"/>
        <v>1.307435254803676E-3</v>
      </c>
      <c r="R736" s="20">
        <f t="shared" si="95"/>
        <v>1.0197994987468674E-3</v>
      </c>
      <c r="S736" s="75"/>
    </row>
    <row r="737" spans="1:19" x14ac:dyDescent="0.3">
      <c r="A737" s="79">
        <v>265</v>
      </c>
      <c r="B737" s="76" t="s">
        <v>3513</v>
      </c>
      <c r="C737" s="94">
        <f t="shared" si="88"/>
        <v>10.62</v>
      </c>
      <c r="D737">
        <f t="shared" si="89"/>
        <v>9.09</v>
      </c>
      <c r="I737" s="75"/>
      <c r="J737" t="str">
        <f t="shared" si="90"/>
        <v/>
      </c>
      <c r="K737" s="83" t="s">
        <v>754</v>
      </c>
      <c r="L737" s="3">
        <f t="shared" si="91"/>
        <v>5.3100000000000005</v>
      </c>
      <c r="M737" s="83" t="s">
        <v>4440</v>
      </c>
      <c r="N737" s="3">
        <f t="shared" si="92"/>
        <v>14.017500000000002</v>
      </c>
      <c r="O737" s="88" t="s">
        <v>6559</v>
      </c>
      <c r="P737" s="21">
        <f t="shared" si="93"/>
        <v>2.9768518518518516E-3</v>
      </c>
      <c r="Q737" s="11">
        <f t="shared" si="94"/>
        <v>1.3085063085063085E-3</v>
      </c>
      <c r="R737" s="20">
        <f t="shared" si="95"/>
        <v>1.0206349206349206E-3</v>
      </c>
      <c r="S737" s="76" t="s">
        <v>3513</v>
      </c>
    </row>
    <row r="738" spans="1:19" x14ac:dyDescent="0.3">
      <c r="A738" s="79">
        <v>264</v>
      </c>
      <c r="B738" s="75"/>
      <c r="C738" s="94" t="str">
        <f t="shared" si="88"/>
        <v/>
      </c>
      <c r="D738" t="str">
        <f t="shared" si="89"/>
        <v/>
      </c>
      <c r="I738" s="75"/>
      <c r="J738" t="str">
        <f t="shared" si="90"/>
        <v/>
      </c>
      <c r="K738" s="83" t="s">
        <v>762</v>
      </c>
      <c r="L738" s="3">
        <f t="shared" si="91"/>
        <v>5.2919999999999998</v>
      </c>
      <c r="M738" s="83" t="s">
        <v>1999</v>
      </c>
      <c r="N738" s="3">
        <f t="shared" si="92"/>
        <v>13.98</v>
      </c>
      <c r="O738" s="88" t="s">
        <v>6560</v>
      </c>
      <c r="P738" s="21">
        <f t="shared" si="93"/>
        <v>2.9792884990253411E-3</v>
      </c>
      <c r="Q738" s="11">
        <f t="shared" si="94"/>
        <v>1.3095773622089411E-3</v>
      </c>
      <c r="R738" s="20">
        <f t="shared" si="95"/>
        <v>1.021470342522974E-3</v>
      </c>
      <c r="S738" s="75"/>
    </row>
    <row r="739" spans="1:19" x14ac:dyDescent="0.3">
      <c r="A739" s="79">
        <v>263</v>
      </c>
      <c r="B739" s="75"/>
      <c r="C739" s="94" t="str">
        <f t="shared" si="88"/>
        <v/>
      </c>
      <c r="D739" t="str">
        <f t="shared" si="89"/>
        <v/>
      </c>
      <c r="I739" s="75"/>
      <c r="J739" t="str">
        <f t="shared" si="90"/>
        <v/>
      </c>
      <c r="K739" s="83" t="s">
        <v>767</v>
      </c>
      <c r="L739" s="3">
        <f t="shared" si="91"/>
        <v>5.2830000000000004</v>
      </c>
      <c r="M739" s="83" t="s">
        <v>1990</v>
      </c>
      <c r="N739" s="3">
        <f t="shared" si="92"/>
        <v>13.934999999999999</v>
      </c>
      <c r="O739" s="88" t="s">
        <v>6561</v>
      </c>
      <c r="P739" s="21">
        <f t="shared" si="93"/>
        <v>2.9817251461988301E-3</v>
      </c>
      <c r="Q739" s="11">
        <f t="shared" si="94"/>
        <v>1.3106484159115738E-3</v>
      </c>
      <c r="R739" s="20">
        <f t="shared" si="95"/>
        <v>1.0223057644110276E-3</v>
      </c>
      <c r="S739" s="75"/>
    </row>
    <row r="740" spans="1:19" x14ac:dyDescent="0.3">
      <c r="A740" s="79">
        <v>262</v>
      </c>
      <c r="B740" s="76" t="s">
        <v>4781</v>
      </c>
      <c r="C740" s="94">
        <f t="shared" si="88"/>
        <v>10.629999999999999</v>
      </c>
      <c r="D740">
        <f t="shared" si="89"/>
        <v>9.1</v>
      </c>
      <c r="I740" s="75"/>
      <c r="J740" t="str">
        <f t="shared" si="90"/>
        <v/>
      </c>
      <c r="K740" s="83" t="s">
        <v>776</v>
      </c>
      <c r="L740" s="3">
        <f t="shared" si="91"/>
        <v>5.2649999999999997</v>
      </c>
      <c r="M740" s="83" t="s">
        <v>4448</v>
      </c>
      <c r="N740" s="3">
        <f t="shared" si="92"/>
        <v>13.897500000000001</v>
      </c>
      <c r="O740" s="88" t="s">
        <v>6562</v>
      </c>
      <c r="P740" s="21">
        <f t="shared" si="93"/>
        <v>2.9841617933723205E-3</v>
      </c>
      <c r="Q740" s="11">
        <f t="shared" si="94"/>
        <v>1.3117194696142069E-3</v>
      </c>
      <c r="R740" s="20">
        <f t="shared" si="95"/>
        <v>1.0231411862990814E-3</v>
      </c>
      <c r="S740" s="76" t="s">
        <v>4781</v>
      </c>
    </row>
    <row r="741" spans="1:19" x14ac:dyDescent="0.3">
      <c r="A741" s="79">
        <v>261</v>
      </c>
      <c r="B741" s="76" t="s">
        <v>3509</v>
      </c>
      <c r="C741" s="94">
        <f t="shared" si="88"/>
        <v>10.64</v>
      </c>
      <c r="D741">
        <f t="shared" si="89"/>
        <v>9.11</v>
      </c>
      <c r="I741" s="75"/>
      <c r="J741" t="str">
        <f t="shared" si="90"/>
        <v/>
      </c>
      <c r="K741" s="83" t="s">
        <v>785</v>
      </c>
      <c r="L741" s="3">
        <f t="shared" si="91"/>
        <v>5.2469999999999999</v>
      </c>
      <c r="M741" s="83" t="s">
        <v>4451</v>
      </c>
      <c r="N741" s="3">
        <f t="shared" si="92"/>
        <v>13.852499999999999</v>
      </c>
      <c r="O741" s="88" t="s">
        <v>6563</v>
      </c>
      <c r="P741" s="21">
        <f t="shared" si="93"/>
        <v>2.9865984405458091E-3</v>
      </c>
      <c r="Q741" s="11">
        <f t="shared" si="94"/>
        <v>1.3127905233168392E-3</v>
      </c>
      <c r="R741" s="20">
        <f t="shared" si="95"/>
        <v>1.0239766081871346E-3</v>
      </c>
      <c r="S741" s="76" t="s">
        <v>3509</v>
      </c>
    </row>
    <row r="742" spans="1:19" x14ac:dyDescent="0.3">
      <c r="A742" s="79">
        <v>260</v>
      </c>
      <c r="B742" s="75"/>
      <c r="C742" s="94" t="str">
        <f t="shared" si="88"/>
        <v/>
      </c>
      <c r="D742" t="str">
        <f t="shared" si="89"/>
        <v/>
      </c>
      <c r="I742" s="75"/>
      <c r="J742" t="str">
        <f t="shared" si="90"/>
        <v/>
      </c>
      <c r="K742" s="83" t="s">
        <v>788</v>
      </c>
      <c r="L742" s="3">
        <f t="shared" si="91"/>
        <v>5.2380000000000004</v>
      </c>
      <c r="M742" s="83" t="s">
        <v>1966</v>
      </c>
      <c r="N742" s="3">
        <f t="shared" si="92"/>
        <v>13.815000000000001</v>
      </c>
      <c r="O742" s="88" t="s">
        <v>6564</v>
      </c>
      <c r="P742" s="21">
        <f t="shared" si="93"/>
        <v>2.9890350877192985E-3</v>
      </c>
      <c r="Q742" s="11">
        <f t="shared" si="94"/>
        <v>1.3138615770194719E-3</v>
      </c>
      <c r="R742" s="20">
        <f t="shared" si="95"/>
        <v>1.0248120300751882E-3</v>
      </c>
      <c r="S742" s="75"/>
    </row>
    <row r="743" spans="1:19" x14ac:dyDescent="0.3">
      <c r="A743" s="79">
        <v>259</v>
      </c>
      <c r="B743" s="76" t="s">
        <v>3505</v>
      </c>
      <c r="C743" s="94">
        <f t="shared" si="88"/>
        <v>10.65</v>
      </c>
      <c r="D743">
        <f t="shared" si="89"/>
        <v>9.1199999999999992</v>
      </c>
      <c r="I743" s="75"/>
      <c r="J743" t="str">
        <f t="shared" si="90"/>
        <v/>
      </c>
      <c r="K743" s="83" t="s">
        <v>798</v>
      </c>
      <c r="L743" s="3">
        <f t="shared" si="91"/>
        <v>5.22</v>
      </c>
      <c r="M743" s="83" t="s">
        <v>4456</v>
      </c>
      <c r="N743" s="3">
        <f t="shared" si="92"/>
        <v>13.7775</v>
      </c>
      <c r="O743" s="88" t="s">
        <v>6565</v>
      </c>
      <c r="P743" s="21">
        <f t="shared" si="93"/>
        <v>2.991471734892788E-3</v>
      </c>
      <c r="Q743" s="11">
        <f t="shared" si="94"/>
        <v>1.3149326307221047E-3</v>
      </c>
      <c r="R743" s="20">
        <f t="shared" si="95"/>
        <v>1.0256474519632415E-3</v>
      </c>
      <c r="S743" s="76" t="s">
        <v>3505</v>
      </c>
    </row>
    <row r="744" spans="1:19" x14ac:dyDescent="0.3">
      <c r="A744" s="79">
        <v>258</v>
      </c>
      <c r="B744" s="76" t="s">
        <v>4773</v>
      </c>
      <c r="C744" s="94">
        <f t="shared" si="88"/>
        <v>10.66</v>
      </c>
      <c r="D744">
        <f t="shared" si="89"/>
        <v>9.129999999999999</v>
      </c>
      <c r="I744" s="75"/>
      <c r="J744" t="str">
        <f t="shared" si="90"/>
        <v/>
      </c>
      <c r="K744" s="83" t="s">
        <v>802</v>
      </c>
      <c r="L744" s="3">
        <f t="shared" si="91"/>
        <v>5.2110000000000003</v>
      </c>
      <c r="M744" s="83" t="s">
        <v>4458</v>
      </c>
      <c r="N744" s="3">
        <f t="shared" si="92"/>
        <v>13.732499999999998</v>
      </c>
      <c r="O744" s="88" t="s">
        <v>6566</v>
      </c>
      <c r="P744" s="21">
        <f t="shared" si="93"/>
        <v>2.993908382066277E-3</v>
      </c>
      <c r="Q744" s="11">
        <f t="shared" si="94"/>
        <v>1.3160036844247372E-3</v>
      </c>
      <c r="R744" s="20">
        <f t="shared" si="95"/>
        <v>1.0264828738512949E-3</v>
      </c>
      <c r="S744" s="76" t="s">
        <v>4773</v>
      </c>
    </row>
    <row r="745" spans="1:19" x14ac:dyDescent="0.3">
      <c r="A745" s="79">
        <v>257</v>
      </c>
      <c r="B745" s="75"/>
      <c r="C745" s="94" t="str">
        <f t="shared" si="88"/>
        <v/>
      </c>
      <c r="D745" t="str">
        <f t="shared" si="89"/>
        <v/>
      </c>
      <c r="I745" s="83" t="s">
        <v>1774</v>
      </c>
      <c r="J745">
        <f t="shared" si="90"/>
        <v>0.81509999999999994</v>
      </c>
      <c r="K745" s="83" t="s">
        <v>811</v>
      </c>
      <c r="L745" s="3">
        <f t="shared" si="91"/>
        <v>5.1929999999999996</v>
      </c>
      <c r="M745" s="83" t="s">
        <v>1942</v>
      </c>
      <c r="N745" s="3">
        <f t="shared" si="92"/>
        <v>13.695</v>
      </c>
      <c r="O745" s="88" t="s">
        <v>6567</v>
      </c>
      <c r="P745" s="21">
        <f t="shared" si="93"/>
        <v>2.9963450292397661E-3</v>
      </c>
      <c r="Q745" s="11">
        <f t="shared" si="94"/>
        <v>1.3170747381273697E-3</v>
      </c>
      <c r="R745" s="20">
        <f t="shared" si="95"/>
        <v>1.0273182957393483E-3</v>
      </c>
      <c r="S745" s="75"/>
    </row>
    <row r="746" spans="1:19" x14ac:dyDescent="0.3">
      <c r="A746" s="79">
        <v>256</v>
      </c>
      <c r="B746" s="75"/>
      <c r="C746" s="94" t="str">
        <f t="shared" si="88"/>
        <v/>
      </c>
      <c r="D746" t="str">
        <f t="shared" si="89"/>
        <v/>
      </c>
      <c r="I746" s="75"/>
      <c r="J746" t="str">
        <f t="shared" si="90"/>
        <v/>
      </c>
      <c r="K746" s="83" t="s">
        <v>815</v>
      </c>
      <c r="L746" s="3">
        <f t="shared" si="91"/>
        <v>5.1840000000000002</v>
      </c>
      <c r="M746" s="83" t="s">
        <v>1933</v>
      </c>
      <c r="N746" s="3">
        <f t="shared" si="92"/>
        <v>13.649999999999999</v>
      </c>
      <c r="O746" s="88" t="s">
        <v>6568</v>
      </c>
      <c r="P746" s="21">
        <f t="shared" si="93"/>
        <v>2.9987816764132555E-3</v>
      </c>
      <c r="Q746" s="11">
        <f t="shared" si="94"/>
        <v>1.3181457918300026E-3</v>
      </c>
      <c r="R746" s="20">
        <f t="shared" si="95"/>
        <v>1.0281537176274019E-3</v>
      </c>
      <c r="S746" s="75"/>
    </row>
    <row r="747" spans="1:19" x14ac:dyDescent="0.3">
      <c r="A747" s="79">
        <v>255</v>
      </c>
      <c r="B747" s="76" t="s">
        <v>3501</v>
      </c>
      <c r="C747" s="94">
        <f t="shared" si="88"/>
        <v>10.68</v>
      </c>
      <c r="D747">
        <f t="shared" si="89"/>
        <v>9.129999999999999</v>
      </c>
      <c r="I747" s="75"/>
      <c r="J747" t="str">
        <f t="shared" si="90"/>
        <v/>
      </c>
      <c r="K747" s="83" t="s">
        <v>824</v>
      </c>
      <c r="L747" s="3">
        <f t="shared" si="91"/>
        <v>5.1660000000000004</v>
      </c>
      <c r="M747" s="83" t="s">
        <v>4465</v>
      </c>
      <c r="N747" s="3">
        <f t="shared" si="92"/>
        <v>13.612499999999999</v>
      </c>
      <c r="O747" s="88" t="s">
        <v>6569</v>
      </c>
      <c r="P747" s="21">
        <f t="shared" si="93"/>
        <v>3.001218323586745E-3</v>
      </c>
      <c r="Q747" s="11">
        <f t="shared" si="94"/>
        <v>1.3192168455326352E-3</v>
      </c>
      <c r="R747" s="20">
        <f t="shared" si="95"/>
        <v>1.0289891395154555E-3</v>
      </c>
      <c r="S747" s="76" t="s">
        <v>3501</v>
      </c>
    </row>
    <row r="748" spans="1:19" x14ac:dyDescent="0.3">
      <c r="A748" s="79">
        <v>254</v>
      </c>
      <c r="B748" s="76" t="s">
        <v>3497</v>
      </c>
      <c r="C748" s="94">
        <f t="shared" si="88"/>
        <v>10.69</v>
      </c>
      <c r="D748">
        <f t="shared" si="89"/>
        <v>9.14</v>
      </c>
      <c r="I748" s="75"/>
      <c r="J748" t="str">
        <f t="shared" si="90"/>
        <v/>
      </c>
      <c r="K748" s="83" t="s">
        <v>833</v>
      </c>
      <c r="L748" s="3">
        <f t="shared" si="91"/>
        <v>5.1479999999999997</v>
      </c>
      <c r="M748" s="83" t="s">
        <v>1918</v>
      </c>
      <c r="N748" s="3">
        <f t="shared" si="92"/>
        <v>13.575000000000001</v>
      </c>
      <c r="O748" s="88" t="s">
        <v>6570</v>
      </c>
      <c r="P748" s="21">
        <f t="shared" si="93"/>
        <v>3.003654970760234E-3</v>
      </c>
      <c r="Q748" s="11">
        <f t="shared" si="94"/>
        <v>1.3202878992352677E-3</v>
      </c>
      <c r="R748" s="20">
        <f t="shared" si="95"/>
        <v>1.0298245614035089E-3</v>
      </c>
      <c r="S748" s="76" t="s">
        <v>3497</v>
      </c>
    </row>
    <row r="749" spans="1:19" x14ac:dyDescent="0.3">
      <c r="A749" s="79">
        <v>253</v>
      </c>
      <c r="B749" s="75"/>
      <c r="C749" s="94" t="str">
        <f t="shared" si="88"/>
        <v/>
      </c>
      <c r="D749" t="str">
        <f t="shared" si="89"/>
        <v/>
      </c>
      <c r="I749" s="75"/>
      <c r="J749" t="str">
        <f t="shared" si="90"/>
        <v/>
      </c>
      <c r="K749" s="83" t="s">
        <v>836</v>
      </c>
      <c r="L749" s="3">
        <f t="shared" si="91"/>
        <v>5.1390000000000002</v>
      </c>
      <c r="M749" s="83" t="s">
        <v>1909</v>
      </c>
      <c r="N749" s="3">
        <f t="shared" si="92"/>
        <v>13.53</v>
      </c>
      <c r="O749" s="88" t="s">
        <v>6571</v>
      </c>
      <c r="P749" s="21">
        <f t="shared" si="93"/>
        <v>3.0060916179337231E-3</v>
      </c>
      <c r="Q749" s="11">
        <f t="shared" si="94"/>
        <v>1.3213589529379004E-3</v>
      </c>
      <c r="R749" s="20">
        <f t="shared" si="95"/>
        <v>1.0306599832915623E-3</v>
      </c>
      <c r="S749" s="75"/>
    </row>
    <row r="750" spans="1:19" x14ac:dyDescent="0.3">
      <c r="A750" s="79">
        <v>252</v>
      </c>
      <c r="B750" s="75"/>
      <c r="C750" s="94" t="str">
        <f t="shared" si="88"/>
        <v/>
      </c>
      <c r="D750" t="str">
        <f t="shared" si="89"/>
        <v/>
      </c>
      <c r="I750" s="75"/>
      <c r="J750" t="str">
        <f t="shared" si="90"/>
        <v/>
      </c>
      <c r="K750" s="83" t="s">
        <v>844</v>
      </c>
      <c r="L750" s="3">
        <f t="shared" si="91"/>
        <v>5.1210000000000004</v>
      </c>
      <c r="M750" s="83" t="s">
        <v>4472</v>
      </c>
      <c r="N750" s="3">
        <f t="shared" si="92"/>
        <v>13.4925</v>
      </c>
      <c r="O750" s="88" t="s">
        <v>6572</v>
      </c>
      <c r="P750" s="21">
        <f t="shared" si="93"/>
        <v>3.0085282651072126E-3</v>
      </c>
      <c r="Q750" s="11">
        <f t="shared" si="94"/>
        <v>1.322430006640533E-3</v>
      </c>
      <c r="R750" s="20">
        <f t="shared" si="95"/>
        <v>1.0314954051796157E-3</v>
      </c>
      <c r="S750" s="75"/>
    </row>
    <row r="751" spans="1:19" x14ac:dyDescent="0.3">
      <c r="A751" s="79">
        <v>251</v>
      </c>
      <c r="B751" s="76" t="s">
        <v>4777</v>
      </c>
      <c r="C751" s="94">
        <f t="shared" si="88"/>
        <v>10.7</v>
      </c>
      <c r="D751">
        <f t="shared" si="89"/>
        <v>9.15</v>
      </c>
      <c r="I751" s="75"/>
      <c r="J751" t="str">
        <f t="shared" si="90"/>
        <v/>
      </c>
      <c r="K751" s="83" t="s">
        <v>850</v>
      </c>
      <c r="L751" s="3">
        <f t="shared" si="91"/>
        <v>5.1120000000000001</v>
      </c>
      <c r="M751" s="83" t="s">
        <v>4475</v>
      </c>
      <c r="N751" s="3">
        <f t="shared" si="92"/>
        <v>13.4475</v>
      </c>
      <c r="O751" s="88" t="s">
        <v>6573</v>
      </c>
      <c r="P751" s="21">
        <f t="shared" si="93"/>
        <v>3.010964912280702E-3</v>
      </c>
      <c r="Q751" s="11">
        <f t="shared" si="94"/>
        <v>1.3235010603431657E-3</v>
      </c>
      <c r="R751" s="20">
        <f t="shared" si="95"/>
        <v>1.0323308270676693E-3</v>
      </c>
      <c r="S751" s="76" t="s">
        <v>4777</v>
      </c>
    </row>
    <row r="752" spans="1:19" x14ac:dyDescent="0.3">
      <c r="A752" s="79">
        <v>250</v>
      </c>
      <c r="B752" s="76" t="s">
        <v>3493</v>
      </c>
      <c r="C752" s="94">
        <f t="shared" si="88"/>
        <v>10.709999999999999</v>
      </c>
      <c r="D752">
        <f t="shared" si="89"/>
        <v>9.16</v>
      </c>
      <c r="I752" s="75"/>
      <c r="J752" t="str">
        <f t="shared" si="90"/>
        <v/>
      </c>
      <c r="K752" s="83" t="s">
        <v>859</v>
      </c>
      <c r="L752" s="3">
        <f t="shared" si="91"/>
        <v>5.0940000000000003</v>
      </c>
      <c r="M752" s="83" t="s">
        <v>1886</v>
      </c>
      <c r="N752" s="3">
        <f t="shared" si="92"/>
        <v>13.41</v>
      </c>
      <c r="O752" s="88" t="s">
        <v>6574</v>
      </c>
      <c r="P752" s="21">
        <f t="shared" si="93"/>
        <v>3.0134015594541915E-3</v>
      </c>
      <c r="Q752" s="11">
        <f t="shared" si="94"/>
        <v>1.3245721140457986E-3</v>
      </c>
      <c r="R752" s="20">
        <f t="shared" si="95"/>
        <v>1.0331662489557231E-3</v>
      </c>
      <c r="S752" s="76" t="s">
        <v>3493</v>
      </c>
    </row>
    <row r="753" spans="1:19" x14ac:dyDescent="0.3">
      <c r="A753" s="79">
        <v>249</v>
      </c>
      <c r="B753" s="75"/>
      <c r="C753" s="94" t="str">
        <f t="shared" si="88"/>
        <v/>
      </c>
      <c r="D753" t="str">
        <f t="shared" si="89"/>
        <v/>
      </c>
      <c r="I753" s="75"/>
      <c r="J753" t="str">
        <f t="shared" si="90"/>
        <v/>
      </c>
      <c r="K753" s="83" t="s">
        <v>868</v>
      </c>
      <c r="L753" s="3">
        <f t="shared" si="91"/>
        <v>5.0759999999999996</v>
      </c>
      <c r="M753" s="83" t="s">
        <v>1877</v>
      </c>
      <c r="N753" s="3">
        <f t="shared" si="92"/>
        <v>13.365</v>
      </c>
      <c r="O753" s="88" t="s">
        <v>6575</v>
      </c>
      <c r="P753" s="21">
        <f t="shared" si="93"/>
        <v>3.0158382066276801E-3</v>
      </c>
      <c r="Q753" s="11">
        <f t="shared" si="94"/>
        <v>1.3256431677484309E-3</v>
      </c>
      <c r="R753" s="20">
        <f t="shared" si="95"/>
        <v>1.034001670843776E-3</v>
      </c>
      <c r="S753" s="75"/>
    </row>
    <row r="754" spans="1:19" x14ac:dyDescent="0.3">
      <c r="A754" s="79">
        <v>248</v>
      </c>
      <c r="B754" s="76" t="s">
        <v>3489</v>
      </c>
      <c r="C754" s="94">
        <f t="shared" si="88"/>
        <v>10.72</v>
      </c>
      <c r="D754">
        <f t="shared" si="89"/>
        <v>9.17</v>
      </c>
      <c r="I754" s="83" t="s">
        <v>1789</v>
      </c>
      <c r="J754">
        <f t="shared" si="90"/>
        <v>0.80794999999999995</v>
      </c>
      <c r="K754" s="83" t="s">
        <v>872</v>
      </c>
      <c r="L754" s="3">
        <f t="shared" si="91"/>
        <v>5.0670000000000002</v>
      </c>
      <c r="M754" s="83" t="s">
        <v>1869</v>
      </c>
      <c r="N754" s="3">
        <f t="shared" si="92"/>
        <v>13.327500000000001</v>
      </c>
      <c r="O754" s="88" t="s">
        <v>6576</v>
      </c>
      <c r="P754" s="21">
        <f t="shared" si="93"/>
        <v>3.0182748538011696E-3</v>
      </c>
      <c r="Q754" s="11">
        <f t="shared" si="94"/>
        <v>1.3267142214510635E-3</v>
      </c>
      <c r="R754" s="20">
        <f t="shared" si="95"/>
        <v>1.0348370927318296E-3</v>
      </c>
      <c r="S754" s="76" t="s">
        <v>3489</v>
      </c>
    </row>
    <row r="755" spans="1:19" x14ac:dyDescent="0.3">
      <c r="A755" s="79">
        <v>247</v>
      </c>
      <c r="B755" s="75"/>
      <c r="C755" s="94" t="str">
        <f t="shared" si="88"/>
        <v/>
      </c>
      <c r="D755" t="str">
        <f t="shared" si="89"/>
        <v/>
      </c>
      <c r="I755" s="75"/>
      <c r="J755" t="str">
        <f t="shared" si="90"/>
        <v/>
      </c>
      <c r="K755" s="83" t="s">
        <v>881</v>
      </c>
      <c r="L755" s="3">
        <f t="shared" si="91"/>
        <v>5.0490000000000004</v>
      </c>
      <c r="M755" s="83" t="s">
        <v>1859</v>
      </c>
      <c r="N755" s="3">
        <f t="shared" si="92"/>
        <v>13.29</v>
      </c>
      <c r="O755" s="88" t="s">
        <v>6577</v>
      </c>
      <c r="P755" s="21">
        <f t="shared" si="93"/>
        <v>3.020711500974659E-3</v>
      </c>
      <c r="Q755" s="11">
        <f t="shared" si="94"/>
        <v>1.3277852751536964E-3</v>
      </c>
      <c r="R755" s="20">
        <f t="shared" si="95"/>
        <v>1.0356725146198832E-3</v>
      </c>
      <c r="S755" s="75"/>
    </row>
    <row r="756" spans="1:19" x14ac:dyDescent="0.3">
      <c r="A756" s="79">
        <v>246</v>
      </c>
      <c r="B756" s="76" t="s">
        <v>4769</v>
      </c>
      <c r="C756" s="94">
        <f t="shared" si="88"/>
        <v>10.73</v>
      </c>
      <c r="D756">
        <f t="shared" si="89"/>
        <v>9.18</v>
      </c>
      <c r="I756" s="75"/>
      <c r="J756" t="str">
        <f t="shared" si="90"/>
        <v/>
      </c>
      <c r="K756" s="83" t="s">
        <v>886</v>
      </c>
      <c r="L756" s="3">
        <f t="shared" si="91"/>
        <v>5.04</v>
      </c>
      <c r="M756" s="83" t="s">
        <v>1847</v>
      </c>
      <c r="N756" s="3">
        <f t="shared" si="92"/>
        <v>13.245000000000001</v>
      </c>
      <c r="O756" s="88" t="s">
        <v>6578</v>
      </c>
      <c r="P756" s="21">
        <f t="shared" si="93"/>
        <v>3.0243664717348935E-3</v>
      </c>
      <c r="Q756" s="11">
        <f t="shared" si="94"/>
        <v>1.3293918557076454E-3</v>
      </c>
      <c r="R756" s="20">
        <f t="shared" si="95"/>
        <v>1.0369256474519633E-3</v>
      </c>
      <c r="S756" s="76" t="s">
        <v>4769</v>
      </c>
    </row>
    <row r="757" spans="1:19" x14ac:dyDescent="0.3">
      <c r="A757" s="79">
        <v>245</v>
      </c>
      <c r="B757" s="75"/>
      <c r="C757" s="94" t="str">
        <f t="shared" si="88"/>
        <v/>
      </c>
      <c r="D757" t="str">
        <f t="shared" si="89"/>
        <v/>
      </c>
      <c r="I757" s="75"/>
      <c r="J757" t="str">
        <f t="shared" si="90"/>
        <v/>
      </c>
      <c r="K757" s="83" t="s">
        <v>893</v>
      </c>
      <c r="L757" s="3">
        <f t="shared" si="91"/>
        <v>5.0220000000000002</v>
      </c>
      <c r="M757" s="83" t="s">
        <v>1839</v>
      </c>
      <c r="N757" s="3">
        <f t="shared" si="92"/>
        <v>13.2075</v>
      </c>
      <c r="O757" s="88" t="s">
        <v>6579</v>
      </c>
      <c r="P757" s="21">
        <f t="shared" si="93"/>
        <v>3.0268031189083821E-3</v>
      </c>
      <c r="Q757" s="11">
        <f t="shared" si="94"/>
        <v>1.3304629094102779E-3</v>
      </c>
      <c r="R757" s="20">
        <f t="shared" si="95"/>
        <v>1.0377610693400167E-3</v>
      </c>
      <c r="S757" s="75"/>
    </row>
    <row r="758" spans="1:19" x14ac:dyDescent="0.3">
      <c r="A758" s="79">
        <v>244</v>
      </c>
      <c r="B758" s="76" t="s">
        <v>3486</v>
      </c>
      <c r="C758" s="94">
        <f t="shared" si="88"/>
        <v>10.74</v>
      </c>
      <c r="D758">
        <f t="shared" si="89"/>
        <v>9.19</v>
      </c>
      <c r="I758" s="75"/>
      <c r="J758" t="str">
        <f t="shared" si="90"/>
        <v/>
      </c>
      <c r="K758" s="83" t="s">
        <v>899</v>
      </c>
      <c r="L758" s="3">
        <f t="shared" si="91"/>
        <v>5.0129999999999999</v>
      </c>
      <c r="M758" s="83" t="s">
        <v>4492</v>
      </c>
      <c r="N758" s="3">
        <f t="shared" si="92"/>
        <v>13.162500000000001</v>
      </c>
      <c r="O758" s="88" t="s">
        <v>6580</v>
      </c>
      <c r="P758" s="21">
        <f t="shared" si="93"/>
        <v>3.0292397660818715E-3</v>
      </c>
      <c r="Q758" s="11">
        <f t="shared" si="94"/>
        <v>1.3315339631129106E-3</v>
      </c>
      <c r="R758" s="20">
        <f t="shared" si="95"/>
        <v>1.0385964912280703E-3</v>
      </c>
      <c r="S758" s="76" t="s">
        <v>3486</v>
      </c>
    </row>
    <row r="759" spans="1:19" x14ac:dyDescent="0.3">
      <c r="A759" s="79">
        <v>243</v>
      </c>
      <c r="B759" s="76" t="s">
        <v>3482</v>
      </c>
      <c r="C759" s="94">
        <f t="shared" si="88"/>
        <v>10.75</v>
      </c>
      <c r="D759">
        <f t="shared" si="89"/>
        <v>9.1999999999999993</v>
      </c>
      <c r="I759" s="75"/>
      <c r="J759" t="str">
        <f t="shared" si="90"/>
        <v/>
      </c>
      <c r="K759" s="83" t="s">
        <v>907</v>
      </c>
      <c r="L759" s="3">
        <f t="shared" si="91"/>
        <v>4.9950000000000001</v>
      </c>
      <c r="M759" s="83" t="s">
        <v>4495</v>
      </c>
      <c r="N759" s="3">
        <f t="shared" si="92"/>
        <v>13.125</v>
      </c>
      <c r="O759" s="88" t="s">
        <v>6581</v>
      </c>
      <c r="P759" s="21">
        <f t="shared" si="93"/>
        <v>3.0316764132553606E-3</v>
      </c>
      <c r="Q759" s="11">
        <f t="shared" si="94"/>
        <v>1.3326050168155433E-3</v>
      </c>
      <c r="R759" s="20">
        <f t="shared" si="95"/>
        <v>1.0394319131161237E-3</v>
      </c>
      <c r="S759" s="76" t="s">
        <v>3482</v>
      </c>
    </row>
    <row r="760" spans="1:19" x14ac:dyDescent="0.3">
      <c r="A760" s="79">
        <v>242</v>
      </c>
      <c r="B760" s="75"/>
      <c r="C760" s="94" t="str">
        <f t="shared" si="88"/>
        <v/>
      </c>
      <c r="D760" t="str">
        <f t="shared" si="89"/>
        <v/>
      </c>
      <c r="I760" s="75"/>
      <c r="J760" t="str">
        <f t="shared" si="90"/>
        <v/>
      </c>
      <c r="K760" s="83" t="s">
        <v>918</v>
      </c>
      <c r="L760" s="3">
        <f t="shared" si="91"/>
        <v>4.9770000000000003</v>
      </c>
      <c r="M760" s="83" t="s">
        <v>4498</v>
      </c>
      <c r="N760" s="3">
        <f t="shared" si="92"/>
        <v>13.087499999999999</v>
      </c>
      <c r="O760" s="88" t="s">
        <v>6582</v>
      </c>
      <c r="P760" s="21">
        <f t="shared" si="93"/>
        <v>3.0341130604288505E-3</v>
      </c>
      <c r="Q760" s="11">
        <f t="shared" si="94"/>
        <v>1.3336760705181762E-3</v>
      </c>
      <c r="R760" s="20">
        <f t="shared" si="95"/>
        <v>1.0402673350041775E-3</v>
      </c>
      <c r="S760" s="75"/>
    </row>
    <row r="761" spans="1:19" x14ac:dyDescent="0.3">
      <c r="A761" s="79">
        <v>241</v>
      </c>
      <c r="B761" s="76" t="s">
        <v>4772</v>
      </c>
      <c r="C761" s="94">
        <f t="shared" si="88"/>
        <v>10.76</v>
      </c>
      <c r="D761">
        <f t="shared" si="89"/>
        <v>9.2099999999999991</v>
      </c>
      <c r="I761" s="75"/>
      <c r="J761" t="str">
        <f t="shared" si="90"/>
        <v/>
      </c>
      <c r="K761" s="83" t="s">
        <v>922</v>
      </c>
      <c r="L761" s="3">
        <f t="shared" si="91"/>
        <v>4.968</v>
      </c>
      <c r="M761" s="83" t="s">
        <v>1801</v>
      </c>
      <c r="N761" s="3">
        <f t="shared" si="92"/>
        <v>13.0425</v>
      </c>
      <c r="O761" s="88" t="s">
        <v>6583</v>
      </c>
      <c r="P761" s="21">
        <f t="shared" si="93"/>
        <v>3.0365497076023391E-3</v>
      </c>
      <c r="Q761" s="11">
        <f t="shared" si="94"/>
        <v>1.3347471242208084E-3</v>
      </c>
      <c r="R761" s="20">
        <f t="shared" si="95"/>
        <v>1.0411027568922307E-3</v>
      </c>
      <c r="S761" s="76" t="s">
        <v>4772</v>
      </c>
    </row>
    <row r="762" spans="1:19" x14ac:dyDescent="0.3">
      <c r="A762" s="79">
        <v>240</v>
      </c>
      <c r="B762" s="75"/>
      <c r="C762" s="94" t="str">
        <f t="shared" si="88"/>
        <v/>
      </c>
      <c r="D762" t="str">
        <f t="shared" si="89"/>
        <v/>
      </c>
      <c r="I762" s="75"/>
      <c r="J762" t="str">
        <f t="shared" si="90"/>
        <v/>
      </c>
      <c r="K762" s="83" t="s">
        <v>931</v>
      </c>
      <c r="L762" s="3">
        <f t="shared" si="91"/>
        <v>4.95</v>
      </c>
      <c r="M762" s="83" t="s">
        <v>1793</v>
      </c>
      <c r="N762" s="3">
        <f t="shared" si="92"/>
        <v>13.004999999999999</v>
      </c>
      <c r="O762" s="88" t="s">
        <v>6584</v>
      </c>
      <c r="P762" s="21">
        <f t="shared" si="93"/>
        <v>3.0402046783625735E-3</v>
      </c>
      <c r="Q762" s="11">
        <f t="shared" si="94"/>
        <v>1.3363537047747576E-3</v>
      </c>
      <c r="R762" s="20">
        <f t="shared" si="95"/>
        <v>1.042355889724311E-3</v>
      </c>
      <c r="S762" s="75"/>
    </row>
    <row r="763" spans="1:19" x14ac:dyDescent="0.3">
      <c r="A763" s="79">
        <v>239</v>
      </c>
      <c r="B763" s="76" t="s">
        <v>3478</v>
      </c>
      <c r="C763" s="94">
        <f t="shared" si="88"/>
        <v>10.77</v>
      </c>
      <c r="D763">
        <f t="shared" si="89"/>
        <v>9.2200000000000006</v>
      </c>
      <c r="I763" s="83" t="s">
        <v>1806</v>
      </c>
      <c r="J763">
        <f t="shared" si="90"/>
        <v>0.80080000000000018</v>
      </c>
      <c r="K763" s="83" t="s">
        <v>935</v>
      </c>
      <c r="L763" s="3">
        <f t="shared" si="91"/>
        <v>4.9409999999999998</v>
      </c>
      <c r="M763" s="83" t="s">
        <v>4502</v>
      </c>
      <c r="N763" s="3">
        <f t="shared" si="92"/>
        <v>12.96</v>
      </c>
      <c r="O763" s="88" t="s">
        <v>6585</v>
      </c>
      <c r="P763" s="21">
        <f t="shared" si="93"/>
        <v>3.0426413255360625E-3</v>
      </c>
      <c r="Q763" s="11">
        <f t="shared" si="94"/>
        <v>1.3374247584773901E-3</v>
      </c>
      <c r="R763" s="20">
        <f t="shared" si="95"/>
        <v>1.0431913116123643E-3</v>
      </c>
      <c r="S763" s="76" t="s">
        <v>3478</v>
      </c>
    </row>
    <row r="764" spans="1:19" x14ac:dyDescent="0.3">
      <c r="A764" s="79">
        <v>238</v>
      </c>
      <c r="B764" s="75"/>
      <c r="C764" s="94" t="str">
        <f t="shared" si="88"/>
        <v/>
      </c>
      <c r="D764" t="str">
        <f t="shared" si="89"/>
        <v/>
      </c>
      <c r="I764" s="75"/>
      <c r="J764" t="str">
        <f t="shared" si="90"/>
        <v/>
      </c>
      <c r="K764" s="83" t="s">
        <v>944</v>
      </c>
      <c r="L764" s="3">
        <f t="shared" si="91"/>
        <v>4.923</v>
      </c>
      <c r="M764" s="83" t="s">
        <v>4506</v>
      </c>
      <c r="N764" s="3">
        <f t="shared" si="92"/>
        <v>12.922499999999999</v>
      </c>
      <c r="O764" s="88" t="s">
        <v>6586</v>
      </c>
      <c r="P764" s="21">
        <f t="shared" si="93"/>
        <v>3.045077972709552E-3</v>
      </c>
      <c r="Q764" s="11">
        <f t="shared" si="94"/>
        <v>1.338495812180023E-3</v>
      </c>
      <c r="R764" s="20">
        <f t="shared" si="95"/>
        <v>1.0440267335004177E-3</v>
      </c>
      <c r="S764" s="75"/>
    </row>
    <row r="765" spans="1:19" x14ac:dyDescent="0.3">
      <c r="A765" s="79">
        <v>237</v>
      </c>
      <c r="B765" s="76" t="s">
        <v>4766</v>
      </c>
      <c r="C765" s="94">
        <f t="shared" si="88"/>
        <v>10.78</v>
      </c>
      <c r="D765">
        <f t="shared" si="89"/>
        <v>9.23</v>
      </c>
      <c r="I765" s="75"/>
      <c r="J765" t="str">
        <f t="shared" si="90"/>
        <v/>
      </c>
      <c r="K765" s="83" t="s">
        <v>953</v>
      </c>
      <c r="L765" s="3">
        <f t="shared" si="91"/>
        <v>4.9050000000000002</v>
      </c>
      <c r="M765" s="83" t="s">
        <v>1764</v>
      </c>
      <c r="N765" s="3">
        <f t="shared" si="92"/>
        <v>12.877500000000001</v>
      </c>
      <c r="O765" s="88" t="s">
        <v>6587</v>
      </c>
      <c r="P765" s="21">
        <f t="shared" si="93"/>
        <v>3.0475146198830406E-3</v>
      </c>
      <c r="Q765" s="11">
        <f t="shared" si="94"/>
        <v>1.3395668658826552E-3</v>
      </c>
      <c r="R765" s="20">
        <f t="shared" si="95"/>
        <v>1.0448621553884711E-3</v>
      </c>
      <c r="S765" s="76" t="s">
        <v>4766</v>
      </c>
    </row>
    <row r="766" spans="1:19" x14ac:dyDescent="0.3">
      <c r="A766" s="79">
        <v>236</v>
      </c>
      <c r="B766" s="75"/>
      <c r="C766" s="94" t="str">
        <f t="shared" si="88"/>
        <v/>
      </c>
      <c r="D766" t="str">
        <f t="shared" si="89"/>
        <v/>
      </c>
      <c r="I766" s="75"/>
      <c r="J766" t="str">
        <f t="shared" si="90"/>
        <v/>
      </c>
      <c r="K766" s="83" t="s">
        <v>957</v>
      </c>
      <c r="L766" s="3">
        <f t="shared" si="91"/>
        <v>4.8960000000000008</v>
      </c>
      <c r="M766" s="83" t="s">
        <v>1755</v>
      </c>
      <c r="N766" s="3">
        <f t="shared" si="92"/>
        <v>12.84</v>
      </c>
      <c r="O766" s="88" t="s">
        <v>6588</v>
      </c>
      <c r="P766" s="21">
        <f t="shared" si="93"/>
        <v>3.0511695906432759E-3</v>
      </c>
      <c r="Q766" s="11">
        <f t="shared" si="94"/>
        <v>1.3411734464366049E-3</v>
      </c>
      <c r="R766" s="20">
        <f t="shared" si="95"/>
        <v>1.0461152882205518E-3</v>
      </c>
      <c r="S766" s="75"/>
    </row>
    <row r="767" spans="1:19" x14ac:dyDescent="0.3">
      <c r="A767" s="79">
        <v>235</v>
      </c>
      <c r="B767" s="75"/>
      <c r="C767" s="94" t="str">
        <f t="shared" si="88"/>
        <v/>
      </c>
      <c r="D767" t="str">
        <f t="shared" si="89"/>
        <v/>
      </c>
      <c r="I767" s="75"/>
      <c r="J767" t="str">
        <f t="shared" si="90"/>
        <v/>
      </c>
      <c r="K767" s="83" t="s">
        <v>965</v>
      </c>
      <c r="L767" s="3">
        <f t="shared" si="91"/>
        <v>4.8780000000000001</v>
      </c>
      <c r="M767" s="83" t="s">
        <v>1747</v>
      </c>
      <c r="N767" s="3">
        <f t="shared" si="92"/>
        <v>12.8025</v>
      </c>
      <c r="O767" s="88" t="s">
        <v>6589</v>
      </c>
      <c r="P767" s="21">
        <f t="shared" si="93"/>
        <v>3.0536062378167645E-3</v>
      </c>
      <c r="Q767" s="11">
        <f t="shared" si="94"/>
        <v>1.3422445001392371E-3</v>
      </c>
      <c r="R767" s="20">
        <f t="shared" si="95"/>
        <v>1.0469507101086048E-3</v>
      </c>
      <c r="S767" s="75"/>
    </row>
    <row r="768" spans="1:19" x14ac:dyDescent="0.3">
      <c r="A768" s="79">
        <v>234</v>
      </c>
      <c r="B768" s="76" t="s">
        <v>3474</v>
      </c>
      <c r="C768" s="94">
        <f t="shared" si="88"/>
        <v>10.79</v>
      </c>
      <c r="D768">
        <f t="shared" si="89"/>
        <v>9.24</v>
      </c>
      <c r="I768" s="75"/>
      <c r="J768" t="str">
        <f t="shared" si="90"/>
        <v/>
      </c>
      <c r="K768" s="83" t="s">
        <v>971</v>
      </c>
      <c r="L768" s="3">
        <f t="shared" si="91"/>
        <v>4.8689999999999998</v>
      </c>
      <c r="M768" s="83" t="s">
        <v>1736</v>
      </c>
      <c r="N768" s="3">
        <f t="shared" si="92"/>
        <v>12.7575</v>
      </c>
      <c r="O768" s="88" t="s">
        <v>6590</v>
      </c>
      <c r="P768" s="21">
        <f t="shared" si="93"/>
        <v>3.0560428849902535E-3</v>
      </c>
      <c r="Q768" s="11">
        <f t="shared" si="94"/>
        <v>1.3433155538418698E-3</v>
      </c>
      <c r="R768" s="20">
        <f t="shared" si="95"/>
        <v>1.0477861319966584E-3</v>
      </c>
      <c r="S768" s="76" t="s">
        <v>3474</v>
      </c>
    </row>
    <row r="769" spans="1:19" x14ac:dyDescent="0.3">
      <c r="A769" s="79">
        <v>233</v>
      </c>
      <c r="B769" s="76" t="s">
        <v>3470</v>
      </c>
      <c r="C769" s="94">
        <f t="shared" si="88"/>
        <v>10.8</v>
      </c>
      <c r="D769">
        <f t="shared" si="89"/>
        <v>9.25</v>
      </c>
      <c r="I769" s="75"/>
      <c r="J769" t="str">
        <f t="shared" si="90"/>
        <v/>
      </c>
      <c r="K769" s="83" t="s">
        <v>979</v>
      </c>
      <c r="L769" s="3">
        <f t="shared" si="91"/>
        <v>4.851</v>
      </c>
      <c r="M769" s="83" t="s">
        <v>2283</v>
      </c>
      <c r="N769" s="3">
        <f t="shared" si="92"/>
        <v>12.72</v>
      </c>
      <c r="O769" s="88" t="s">
        <v>6591</v>
      </c>
      <c r="P769" s="21">
        <f t="shared" si="93"/>
        <v>3.058479532163743E-3</v>
      </c>
      <c r="Q769" s="11">
        <f t="shared" si="94"/>
        <v>1.3443866075445025E-3</v>
      </c>
      <c r="R769" s="20">
        <f t="shared" si="95"/>
        <v>1.048621553884712E-3</v>
      </c>
      <c r="S769" s="76" t="s">
        <v>3470</v>
      </c>
    </row>
    <row r="770" spans="1:19" x14ac:dyDescent="0.3">
      <c r="A770" s="79">
        <v>232</v>
      </c>
      <c r="B770" s="75"/>
      <c r="C770" s="94" t="str">
        <f t="shared" si="88"/>
        <v/>
      </c>
      <c r="D770" t="str">
        <f t="shared" si="89"/>
        <v/>
      </c>
      <c r="I770" s="75"/>
      <c r="J770" t="str">
        <f t="shared" si="90"/>
        <v/>
      </c>
      <c r="K770" s="83" t="s">
        <v>984</v>
      </c>
      <c r="L770" s="3">
        <f t="shared" si="91"/>
        <v>4.8419999999999996</v>
      </c>
      <c r="M770" s="83" t="s">
        <v>1713</v>
      </c>
      <c r="N770" s="3">
        <f t="shared" si="92"/>
        <v>12.674999999999999</v>
      </c>
      <c r="O770" s="88" t="s">
        <v>6592</v>
      </c>
      <c r="P770" s="21">
        <f t="shared" si="93"/>
        <v>3.060916179337232E-3</v>
      </c>
      <c r="Q770" s="11">
        <f t="shared" si="94"/>
        <v>1.3454576612471349E-3</v>
      </c>
      <c r="R770" s="20">
        <f t="shared" si="95"/>
        <v>1.0494569757727651E-3</v>
      </c>
      <c r="S770" s="75"/>
    </row>
    <row r="771" spans="1:19" x14ac:dyDescent="0.3">
      <c r="A771" s="79">
        <v>231</v>
      </c>
      <c r="B771" s="76" t="s">
        <v>5154</v>
      </c>
      <c r="C771" s="94">
        <f t="shared" ref="C771:C834" si="96">IF(B771="","",ROUNDUP(B771/0.925,2))</f>
        <v>10.82</v>
      </c>
      <c r="D771">
        <f t="shared" ref="D771:D834" si="97">IF(B771="","",ROUNDUP(B771*0.925,2))</f>
        <v>9.25</v>
      </c>
      <c r="I771" s="83" t="s">
        <v>1820</v>
      </c>
      <c r="J771">
        <f t="shared" ref="J771:J834" si="98">IF(I771="","",I771-I771*0.285)</f>
        <v>0.79365000000000008</v>
      </c>
      <c r="K771" s="83" t="s">
        <v>992</v>
      </c>
      <c r="L771" s="3">
        <f t="shared" ref="L771:L834" si="99">IF(K771="","",K771-K771*0.1)</f>
        <v>4.8239999999999998</v>
      </c>
      <c r="M771" s="83" t="s">
        <v>1704</v>
      </c>
      <c r="N771" s="3">
        <f t="shared" ref="N771:N834" si="100">IF(M771="","",M771-M771*0.25)</f>
        <v>12.637500000000001</v>
      </c>
      <c r="O771" s="88" t="s">
        <v>6593</v>
      </c>
      <c r="P771" s="21">
        <f t="shared" ref="P771:P834" si="101">O771/0.95</f>
        <v>3.0645711500974656E-3</v>
      </c>
      <c r="Q771" s="11">
        <f t="shared" ref="Q771:Q834" si="102">P771/2.275</f>
        <v>1.3470642418010837E-3</v>
      </c>
      <c r="R771" s="20">
        <f t="shared" ref="R771:R834" si="103">(Q771/5)*3.9</f>
        <v>1.0507101086048452E-3</v>
      </c>
      <c r="S771" s="76" t="s">
        <v>5154</v>
      </c>
    </row>
    <row r="772" spans="1:19" x14ac:dyDescent="0.3">
      <c r="A772" s="79">
        <v>230</v>
      </c>
      <c r="B772" s="76" t="s">
        <v>3466</v>
      </c>
      <c r="C772" s="94">
        <f t="shared" si="96"/>
        <v>10.83</v>
      </c>
      <c r="D772">
        <f t="shared" si="97"/>
        <v>9.26</v>
      </c>
      <c r="I772" s="75"/>
      <c r="J772" t="str">
        <f t="shared" si="98"/>
        <v/>
      </c>
      <c r="K772" s="83" t="s">
        <v>1002</v>
      </c>
      <c r="L772" s="3">
        <f t="shared" si="99"/>
        <v>4.806</v>
      </c>
      <c r="M772" s="83" t="s">
        <v>4524</v>
      </c>
      <c r="N772" s="3">
        <f t="shared" si="100"/>
        <v>12.592499999999999</v>
      </c>
      <c r="O772" s="88" t="s">
        <v>6594</v>
      </c>
      <c r="P772" s="21">
        <f t="shared" si="101"/>
        <v>3.0670077972709555E-3</v>
      </c>
      <c r="Q772" s="11">
        <f t="shared" si="102"/>
        <v>1.3481352955037169E-3</v>
      </c>
      <c r="R772" s="20">
        <f t="shared" si="103"/>
        <v>1.0515455304928993E-3</v>
      </c>
      <c r="S772" s="76" t="s">
        <v>3466</v>
      </c>
    </row>
    <row r="773" spans="1:19" x14ac:dyDescent="0.3">
      <c r="A773" s="79">
        <v>229</v>
      </c>
      <c r="B773" s="75"/>
      <c r="C773" s="94" t="str">
        <f t="shared" si="96"/>
        <v/>
      </c>
      <c r="D773" t="str">
        <f t="shared" si="97"/>
        <v/>
      </c>
      <c r="I773" s="75"/>
      <c r="J773" t="str">
        <f t="shared" si="98"/>
        <v/>
      </c>
      <c r="K773" s="83" t="s">
        <v>1007</v>
      </c>
      <c r="L773" s="3">
        <f t="shared" si="99"/>
        <v>4.7969999999999997</v>
      </c>
      <c r="M773" s="83" t="s">
        <v>1682</v>
      </c>
      <c r="N773" s="3">
        <f t="shared" si="100"/>
        <v>12.555</v>
      </c>
      <c r="O773" s="88" t="s">
        <v>6595</v>
      </c>
      <c r="P773" s="21">
        <f t="shared" si="101"/>
        <v>3.0694444444444445E-3</v>
      </c>
      <c r="Q773" s="11">
        <f t="shared" si="102"/>
        <v>1.3492063492063493E-3</v>
      </c>
      <c r="R773" s="20">
        <f t="shared" si="103"/>
        <v>1.0523809523809524E-3</v>
      </c>
      <c r="S773" s="75"/>
    </row>
    <row r="774" spans="1:19" x14ac:dyDescent="0.3">
      <c r="A774" s="79">
        <v>228</v>
      </c>
      <c r="B774" s="75"/>
      <c r="C774" s="94" t="str">
        <f t="shared" si="96"/>
        <v/>
      </c>
      <c r="D774" t="str">
        <f t="shared" si="97"/>
        <v/>
      </c>
      <c r="I774" s="75"/>
      <c r="J774" t="str">
        <f t="shared" si="98"/>
        <v/>
      </c>
      <c r="K774" s="83" t="s">
        <v>1015</v>
      </c>
      <c r="L774" s="3">
        <f t="shared" si="99"/>
        <v>4.7789999999999999</v>
      </c>
      <c r="M774" s="83" t="s">
        <v>4527</v>
      </c>
      <c r="N774" s="3">
        <f t="shared" si="100"/>
        <v>12.517500000000002</v>
      </c>
      <c r="O774" s="88" t="s">
        <v>6596</v>
      </c>
      <c r="P774" s="21">
        <f t="shared" si="101"/>
        <v>3.0730994152046785E-3</v>
      </c>
      <c r="Q774" s="11">
        <f t="shared" si="102"/>
        <v>1.3508129297602983E-3</v>
      </c>
      <c r="R774" s="20">
        <f t="shared" si="103"/>
        <v>1.0536340852130327E-3</v>
      </c>
      <c r="S774" s="75"/>
    </row>
    <row r="775" spans="1:19" x14ac:dyDescent="0.3">
      <c r="A775" s="79">
        <v>227</v>
      </c>
      <c r="B775" s="76" t="s">
        <v>3462</v>
      </c>
      <c r="C775" s="94">
        <f t="shared" si="96"/>
        <v>10.84</v>
      </c>
      <c r="D775">
        <f t="shared" si="97"/>
        <v>9.27</v>
      </c>
      <c r="I775" s="75"/>
      <c r="J775" t="str">
        <f t="shared" si="98"/>
        <v/>
      </c>
      <c r="K775" s="83" t="s">
        <v>1020</v>
      </c>
      <c r="L775" s="3">
        <f t="shared" si="99"/>
        <v>4.7699999999999996</v>
      </c>
      <c r="M775" s="83" t="s">
        <v>1660</v>
      </c>
      <c r="N775" s="3">
        <f t="shared" si="100"/>
        <v>12.4725</v>
      </c>
      <c r="O775" s="88" t="s">
        <v>6597</v>
      </c>
      <c r="P775" s="21">
        <f t="shared" si="101"/>
        <v>3.075536062378168E-3</v>
      </c>
      <c r="Q775" s="11">
        <f t="shared" si="102"/>
        <v>1.351883983462931E-3</v>
      </c>
      <c r="R775" s="20">
        <f t="shared" si="103"/>
        <v>1.0544695071010861E-3</v>
      </c>
      <c r="S775" s="76" t="s">
        <v>3462</v>
      </c>
    </row>
    <row r="776" spans="1:19" x14ac:dyDescent="0.3">
      <c r="A776" s="79">
        <v>226</v>
      </c>
      <c r="B776" s="76" t="s">
        <v>4764</v>
      </c>
      <c r="C776" s="94">
        <f t="shared" si="96"/>
        <v>10.85</v>
      </c>
      <c r="D776">
        <f t="shared" si="97"/>
        <v>9.2799999999999994</v>
      </c>
      <c r="I776" s="75"/>
      <c r="J776" t="str">
        <f t="shared" si="98"/>
        <v/>
      </c>
      <c r="K776" s="83" t="s">
        <v>1029</v>
      </c>
      <c r="L776" s="3">
        <f t="shared" si="99"/>
        <v>4.7520000000000007</v>
      </c>
      <c r="M776" s="83" t="s">
        <v>1651</v>
      </c>
      <c r="N776" s="3">
        <f t="shared" si="100"/>
        <v>12.434999999999999</v>
      </c>
      <c r="O776" s="88" t="s">
        <v>6598</v>
      </c>
      <c r="P776" s="21">
        <f t="shared" si="101"/>
        <v>3.0779727095516566E-3</v>
      </c>
      <c r="Q776" s="11">
        <f t="shared" si="102"/>
        <v>1.3529550371655635E-3</v>
      </c>
      <c r="R776" s="20">
        <f t="shared" si="103"/>
        <v>1.0553049289891395E-3</v>
      </c>
      <c r="S776" s="76" t="s">
        <v>4764</v>
      </c>
    </row>
    <row r="777" spans="1:19" x14ac:dyDescent="0.3">
      <c r="A777" s="79">
        <v>225</v>
      </c>
      <c r="B777" s="75"/>
      <c r="C777" s="94" t="str">
        <f t="shared" si="96"/>
        <v/>
      </c>
      <c r="D777" t="str">
        <f t="shared" si="97"/>
        <v/>
      </c>
      <c r="I777" s="75"/>
      <c r="J777" t="str">
        <f t="shared" si="98"/>
        <v/>
      </c>
      <c r="K777" s="83" t="s">
        <v>1039</v>
      </c>
      <c r="L777" s="3">
        <f t="shared" si="99"/>
        <v>4.734</v>
      </c>
      <c r="M777" s="83" t="s">
        <v>2355</v>
      </c>
      <c r="N777" s="3">
        <f t="shared" si="100"/>
        <v>12.39</v>
      </c>
      <c r="O777" s="88" t="s">
        <v>6599</v>
      </c>
      <c r="P777" s="21">
        <f t="shared" si="101"/>
        <v>3.081627680311891E-3</v>
      </c>
      <c r="Q777" s="11">
        <f t="shared" si="102"/>
        <v>1.3545616177195125E-3</v>
      </c>
      <c r="R777" s="20">
        <f t="shared" si="103"/>
        <v>1.0565580618212198E-3</v>
      </c>
      <c r="S777" s="75"/>
    </row>
    <row r="778" spans="1:19" x14ac:dyDescent="0.3">
      <c r="A778" s="79">
        <v>224</v>
      </c>
      <c r="B778" s="76" t="s">
        <v>3458</v>
      </c>
      <c r="C778" s="94">
        <f t="shared" si="96"/>
        <v>10.86</v>
      </c>
      <c r="D778">
        <f t="shared" si="97"/>
        <v>9.2899999999999991</v>
      </c>
      <c r="I778" s="75"/>
      <c r="J778" t="str">
        <f t="shared" si="98"/>
        <v/>
      </c>
      <c r="K778" s="83" t="s">
        <v>1043</v>
      </c>
      <c r="L778" s="3">
        <f t="shared" si="99"/>
        <v>4.7249999999999996</v>
      </c>
      <c r="M778" s="83" t="s">
        <v>1629</v>
      </c>
      <c r="N778" s="3">
        <f t="shared" si="100"/>
        <v>12.352499999999999</v>
      </c>
      <c r="O778" s="88" t="s">
        <v>6600</v>
      </c>
      <c r="P778" s="21">
        <f t="shared" si="101"/>
        <v>3.08406432748538E-3</v>
      </c>
      <c r="Q778" s="11">
        <f t="shared" si="102"/>
        <v>1.3556326714221452E-3</v>
      </c>
      <c r="R778" s="20">
        <f t="shared" si="103"/>
        <v>1.0573934837092732E-3</v>
      </c>
      <c r="S778" s="76" t="s">
        <v>3458</v>
      </c>
    </row>
    <row r="779" spans="1:19" x14ac:dyDescent="0.3">
      <c r="A779" s="79">
        <v>223</v>
      </c>
      <c r="B779" s="75"/>
      <c r="C779" s="94" t="str">
        <f t="shared" si="96"/>
        <v/>
      </c>
      <c r="D779" t="str">
        <f t="shared" si="97"/>
        <v/>
      </c>
      <c r="I779" s="75"/>
      <c r="J779" t="str">
        <f t="shared" si="98"/>
        <v/>
      </c>
      <c r="K779" s="83" t="s">
        <v>1052</v>
      </c>
      <c r="L779" s="3">
        <f t="shared" si="99"/>
        <v>4.7070000000000007</v>
      </c>
      <c r="M779" s="83" t="s">
        <v>1618</v>
      </c>
      <c r="N779" s="3">
        <f t="shared" si="100"/>
        <v>12.307500000000001</v>
      </c>
      <c r="O779" s="88" t="s">
        <v>6601</v>
      </c>
      <c r="P779" s="21">
        <f t="shared" si="101"/>
        <v>3.0865009746588699E-3</v>
      </c>
      <c r="Q779" s="11">
        <f t="shared" si="102"/>
        <v>1.3567037251247781E-3</v>
      </c>
      <c r="R779" s="20">
        <f t="shared" si="103"/>
        <v>1.0582289055973268E-3</v>
      </c>
      <c r="S779" s="75"/>
    </row>
    <row r="780" spans="1:19" x14ac:dyDescent="0.3">
      <c r="A780" s="79">
        <v>222</v>
      </c>
      <c r="B780" s="75"/>
      <c r="C780" s="94" t="str">
        <f t="shared" si="96"/>
        <v/>
      </c>
      <c r="D780" t="str">
        <f t="shared" si="97"/>
        <v/>
      </c>
      <c r="I780" s="83" t="s">
        <v>1838</v>
      </c>
      <c r="J780">
        <f t="shared" si="98"/>
        <v>0.78650000000000009</v>
      </c>
      <c r="K780" s="83" t="s">
        <v>1058</v>
      </c>
      <c r="L780" s="3">
        <f t="shared" si="99"/>
        <v>4.6979999999999995</v>
      </c>
      <c r="M780" s="83" t="s">
        <v>4478</v>
      </c>
      <c r="N780" s="3">
        <f t="shared" si="100"/>
        <v>12.27</v>
      </c>
      <c r="O780" s="88" t="s">
        <v>6602</v>
      </c>
      <c r="P780" s="21">
        <f t="shared" si="101"/>
        <v>3.0889376218323585E-3</v>
      </c>
      <c r="Q780" s="11">
        <f t="shared" si="102"/>
        <v>1.3577747788274103E-3</v>
      </c>
      <c r="R780" s="20">
        <f t="shared" si="103"/>
        <v>1.0590643274853801E-3</v>
      </c>
      <c r="S780" s="75"/>
    </row>
    <row r="781" spans="1:19" x14ac:dyDescent="0.3">
      <c r="A781" s="79">
        <v>221</v>
      </c>
      <c r="B781" s="76" t="s">
        <v>3454</v>
      </c>
      <c r="C781" s="94">
        <f t="shared" si="96"/>
        <v>10.87</v>
      </c>
      <c r="D781">
        <f t="shared" si="97"/>
        <v>9.2999999999999989</v>
      </c>
      <c r="I781" s="75"/>
      <c r="J781" t="str">
        <f t="shared" si="98"/>
        <v/>
      </c>
      <c r="K781" s="83" t="s">
        <v>1066</v>
      </c>
      <c r="L781" s="3">
        <f t="shared" si="99"/>
        <v>4.68</v>
      </c>
      <c r="M781" s="83" t="s">
        <v>1598</v>
      </c>
      <c r="N781" s="3">
        <f t="shared" si="100"/>
        <v>12.232499999999998</v>
      </c>
      <c r="O781" s="88" t="s">
        <v>6603</v>
      </c>
      <c r="P781" s="21">
        <f t="shared" si="101"/>
        <v>3.0925925925925934E-3</v>
      </c>
      <c r="Q781" s="11">
        <f t="shared" si="102"/>
        <v>1.3593813593813597E-3</v>
      </c>
      <c r="R781" s="20">
        <f t="shared" si="103"/>
        <v>1.0603174603174604E-3</v>
      </c>
      <c r="S781" s="76" t="s">
        <v>3454</v>
      </c>
    </row>
    <row r="782" spans="1:19" x14ac:dyDescent="0.3">
      <c r="A782" s="79">
        <v>220</v>
      </c>
      <c r="B782" s="76" t="s">
        <v>5155</v>
      </c>
      <c r="C782" s="94">
        <f t="shared" si="96"/>
        <v>10.879999999999999</v>
      </c>
      <c r="D782">
        <f t="shared" si="97"/>
        <v>9.31</v>
      </c>
      <c r="I782" s="75"/>
      <c r="J782" t="str">
        <f t="shared" si="98"/>
        <v/>
      </c>
      <c r="K782" s="83" t="s">
        <v>1076</v>
      </c>
      <c r="L782" s="3">
        <f t="shared" si="99"/>
        <v>4.6619999999999999</v>
      </c>
      <c r="M782" s="83" t="s">
        <v>1587</v>
      </c>
      <c r="N782" s="3">
        <f t="shared" si="100"/>
        <v>12.1875</v>
      </c>
      <c r="O782" s="88" t="s">
        <v>6604</v>
      </c>
      <c r="P782" s="21">
        <f t="shared" si="101"/>
        <v>3.095029239766082E-3</v>
      </c>
      <c r="Q782" s="11">
        <f t="shared" si="102"/>
        <v>1.3604524130839922E-3</v>
      </c>
      <c r="R782" s="20">
        <f t="shared" si="103"/>
        <v>1.0611528822055138E-3</v>
      </c>
      <c r="S782" s="76" t="s">
        <v>5155</v>
      </c>
    </row>
    <row r="783" spans="1:19" x14ac:dyDescent="0.3">
      <c r="A783" s="79">
        <v>219</v>
      </c>
      <c r="B783" s="75"/>
      <c r="C783" s="94" t="str">
        <f t="shared" si="96"/>
        <v/>
      </c>
      <c r="D783" t="str">
        <f t="shared" si="97"/>
        <v/>
      </c>
      <c r="I783" s="75"/>
      <c r="J783" t="str">
        <f t="shared" si="98"/>
        <v/>
      </c>
      <c r="K783" s="83" t="s">
        <v>1080</v>
      </c>
      <c r="L783" s="3">
        <f t="shared" si="99"/>
        <v>4.6529999999999996</v>
      </c>
      <c r="M783" s="83" t="s">
        <v>1577</v>
      </c>
      <c r="N783" s="3">
        <f t="shared" si="100"/>
        <v>12.149999999999999</v>
      </c>
      <c r="O783" s="88" t="s">
        <v>6605</v>
      </c>
      <c r="P783" s="21">
        <f t="shared" si="101"/>
        <v>3.0974658869395706E-3</v>
      </c>
      <c r="Q783" s="11">
        <f t="shared" si="102"/>
        <v>1.3615234667866244E-3</v>
      </c>
      <c r="R783" s="20">
        <f t="shared" si="103"/>
        <v>1.0619883040935672E-3</v>
      </c>
      <c r="S783" s="75"/>
    </row>
    <row r="784" spans="1:19" x14ac:dyDescent="0.3">
      <c r="A784" s="79">
        <v>218</v>
      </c>
      <c r="B784" s="76" t="s">
        <v>3450</v>
      </c>
      <c r="C784" s="94">
        <f t="shared" si="96"/>
        <v>10.89</v>
      </c>
      <c r="D784">
        <f t="shared" si="97"/>
        <v>9.32</v>
      </c>
      <c r="I784" s="75"/>
      <c r="J784" t="str">
        <f t="shared" si="98"/>
        <v/>
      </c>
      <c r="K784" s="83" t="s">
        <v>1091</v>
      </c>
      <c r="L784" s="3">
        <f t="shared" si="99"/>
        <v>4.6350000000000007</v>
      </c>
      <c r="M784" s="83" t="s">
        <v>1565</v>
      </c>
      <c r="N784" s="3">
        <f t="shared" si="100"/>
        <v>12.105</v>
      </c>
      <c r="O784" s="88" t="s">
        <v>6606</v>
      </c>
      <c r="P784" s="21">
        <f t="shared" si="101"/>
        <v>3.0999025341130609E-3</v>
      </c>
      <c r="Q784" s="11">
        <f t="shared" si="102"/>
        <v>1.3625945204892576E-3</v>
      </c>
      <c r="R784" s="20">
        <f t="shared" si="103"/>
        <v>1.0628237259816208E-3</v>
      </c>
      <c r="S784" s="76" t="s">
        <v>3450</v>
      </c>
    </row>
    <row r="785" spans="1:19" x14ac:dyDescent="0.3">
      <c r="A785" s="79">
        <v>217</v>
      </c>
      <c r="B785" s="75"/>
      <c r="C785" s="94" t="str">
        <f t="shared" si="96"/>
        <v/>
      </c>
      <c r="D785" t="str">
        <f t="shared" si="97"/>
        <v/>
      </c>
      <c r="I785" s="75"/>
      <c r="J785" t="str">
        <f t="shared" si="98"/>
        <v/>
      </c>
      <c r="K785" s="83" t="s">
        <v>1094</v>
      </c>
      <c r="L785" s="3">
        <f t="shared" si="99"/>
        <v>4.6259999999999994</v>
      </c>
      <c r="M785" s="83" t="s">
        <v>2433</v>
      </c>
      <c r="N785" s="3">
        <f t="shared" si="100"/>
        <v>12.067499999999999</v>
      </c>
      <c r="O785" s="88" t="s">
        <v>6607</v>
      </c>
      <c r="P785" s="21">
        <f t="shared" si="101"/>
        <v>3.1035575048732941E-3</v>
      </c>
      <c r="Q785" s="11">
        <f t="shared" si="102"/>
        <v>1.3642011010432061E-3</v>
      </c>
      <c r="R785" s="20">
        <f t="shared" si="103"/>
        <v>1.0640768588137009E-3</v>
      </c>
      <c r="S785" s="75"/>
    </row>
    <row r="786" spans="1:19" x14ac:dyDescent="0.3">
      <c r="A786" s="79">
        <v>216</v>
      </c>
      <c r="B786" s="75"/>
      <c r="C786" s="94" t="str">
        <f t="shared" si="96"/>
        <v/>
      </c>
      <c r="D786" t="str">
        <f t="shared" si="97"/>
        <v/>
      </c>
      <c r="I786" s="75"/>
      <c r="J786" t="str">
        <f t="shared" si="98"/>
        <v/>
      </c>
      <c r="K786" s="83" t="s">
        <v>1103</v>
      </c>
      <c r="L786" s="3">
        <f t="shared" si="99"/>
        <v>4.6080000000000005</v>
      </c>
      <c r="M786" s="83" t="s">
        <v>1543</v>
      </c>
      <c r="N786" s="3">
        <f t="shared" si="100"/>
        <v>12.022500000000001</v>
      </c>
      <c r="O786" s="88" t="s">
        <v>6608</v>
      </c>
      <c r="P786" s="21">
        <f t="shared" si="101"/>
        <v>3.105994152046784E-3</v>
      </c>
      <c r="Q786" s="11">
        <f t="shared" si="102"/>
        <v>1.3652721547458392E-3</v>
      </c>
      <c r="R786" s="20">
        <f t="shared" si="103"/>
        <v>1.0649122807017545E-3</v>
      </c>
      <c r="S786" s="75"/>
    </row>
    <row r="787" spans="1:19" x14ac:dyDescent="0.3">
      <c r="A787" s="79">
        <v>215</v>
      </c>
      <c r="B787" s="76" t="s">
        <v>3446</v>
      </c>
      <c r="C787" s="94">
        <f t="shared" si="96"/>
        <v>10.9</v>
      </c>
      <c r="D787">
        <f t="shared" si="97"/>
        <v>9.33</v>
      </c>
      <c r="I787" s="75"/>
      <c r="J787" t="str">
        <f t="shared" si="98"/>
        <v/>
      </c>
      <c r="K787" s="83" t="s">
        <v>1112</v>
      </c>
      <c r="L787" s="3">
        <f t="shared" si="99"/>
        <v>4.59</v>
      </c>
      <c r="M787" s="83" t="s">
        <v>1532</v>
      </c>
      <c r="N787" s="3">
        <f t="shared" si="100"/>
        <v>11.984999999999999</v>
      </c>
      <c r="O787" s="88" t="s">
        <v>6609</v>
      </c>
      <c r="P787" s="21">
        <f t="shared" si="101"/>
        <v>3.1096491228070171E-3</v>
      </c>
      <c r="Q787" s="11">
        <f t="shared" si="102"/>
        <v>1.3668787352997878E-3</v>
      </c>
      <c r="R787" s="20">
        <f t="shared" si="103"/>
        <v>1.0661654135338346E-3</v>
      </c>
      <c r="S787" s="76" t="s">
        <v>3446</v>
      </c>
    </row>
    <row r="788" spans="1:19" x14ac:dyDescent="0.3">
      <c r="A788" s="79">
        <v>214</v>
      </c>
      <c r="B788" s="76" t="s">
        <v>5156</v>
      </c>
      <c r="C788" s="94">
        <f t="shared" si="96"/>
        <v>10.91</v>
      </c>
      <c r="D788">
        <f t="shared" si="97"/>
        <v>9.34</v>
      </c>
      <c r="I788" s="83" t="s">
        <v>1852</v>
      </c>
      <c r="J788">
        <f t="shared" si="98"/>
        <v>0.7793500000000001</v>
      </c>
      <c r="K788" s="83" t="s">
        <v>1116</v>
      </c>
      <c r="L788" s="3">
        <f t="shared" si="99"/>
        <v>4.5809999999999995</v>
      </c>
      <c r="M788" s="83" t="s">
        <v>1518</v>
      </c>
      <c r="N788" s="3">
        <f t="shared" si="100"/>
        <v>11.94</v>
      </c>
      <c r="O788" s="88" t="s">
        <v>6610</v>
      </c>
      <c r="P788" s="21">
        <f t="shared" si="101"/>
        <v>3.1120857699805074E-3</v>
      </c>
      <c r="Q788" s="11">
        <f t="shared" si="102"/>
        <v>1.3679497890024209E-3</v>
      </c>
      <c r="R788" s="20">
        <f t="shared" si="103"/>
        <v>1.0670008354218884E-3</v>
      </c>
      <c r="S788" s="76" t="s">
        <v>5156</v>
      </c>
    </row>
    <row r="789" spans="1:19" x14ac:dyDescent="0.3">
      <c r="A789" s="79">
        <v>213</v>
      </c>
      <c r="B789" s="75"/>
      <c r="C789" s="94" t="str">
        <f t="shared" si="96"/>
        <v/>
      </c>
      <c r="D789" t="str">
        <f t="shared" si="97"/>
        <v/>
      </c>
      <c r="I789" s="75"/>
      <c r="J789" t="str">
        <f t="shared" si="98"/>
        <v/>
      </c>
      <c r="K789" s="83" t="s">
        <v>1126</v>
      </c>
      <c r="L789" s="3">
        <f t="shared" si="99"/>
        <v>4.5630000000000006</v>
      </c>
      <c r="M789" s="83" t="s">
        <v>1508</v>
      </c>
      <c r="N789" s="3">
        <f t="shared" si="100"/>
        <v>11.9025</v>
      </c>
      <c r="O789" s="88" t="s">
        <v>6611</v>
      </c>
      <c r="P789" s="21">
        <f t="shared" si="101"/>
        <v>3.114522417153996E-3</v>
      </c>
      <c r="Q789" s="11">
        <f t="shared" si="102"/>
        <v>1.3690208427050532E-3</v>
      </c>
      <c r="R789" s="20">
        <f t="shared" si="103"/>
        <v>1.0678362573099413E-3</v>
      </c>
      <c r="S789" s="75"/>
    </row>
    <row r="790" spans="1:19" x14ac:dyDescent="0.3">
      <c r="A790" s="79">
        <v>212</v>
      </c>
      <c r="B790" s="76" t="s">
        <v>3442</v>
      </c>
      <c r="C790" s="94">
        <f t="shared" si="96"/>
        <v>10.92</v>
      </c>
      <c r="D790">
        <f t="shared" si="97"/>
        <v>9.35</v>
      </c>
      <c r="I790" s="75"/>
      <c r="J790" t="str">
        <f t="shared" si="98"/>
        <v/>
      </c>
      <c r="K790" s="83" t="s">
        <v>1131</v>
      </c>
      <c r="L790" s="3">
        <f t="shared" si="99"/>
        <v>4.5539999999999994</v>
      </c>
      <c r="M790" s="83" t="s">
        <v>1496</v>
      </c>
      <c r="N790" s="3">
        <f t="shared" si="100"/>
        <v>11.865</v>
      </c>
      <c r="O790" s="88" t="s">
        <v>6612</v>
      </c>
      <c r="P790" s="21">
        <f t="shared" si="101"/>
        <v>3.1181773879142296E-3</v>
      </c>
      <c r="Q790" s="11">
        <f t="shared" si="102"/>
        <v>1.370627423259002E-3</v>
      </c>
      <c r="R790" s="20">
        <f t="shared" si="103"/>
        <v>1.0690893901420216E-3</v>
      </c>
      <c r="S790" s="76" t="s">
        <v>3442</v>
      </c>
    </row>
    <row r="791" spans="1:19" x14ac:dyDescent="0.3">
      <c r="A791" s="79">
        <v>211</v>
      </c>
      <c r="B791" s="75"/>
      <c r="C791" s="94" t="str">
        <f t="shared" si="96"/>
        <v/>
      </c>
      <c r="D791" t="str">
        <f t="shared" si="97"/>
        <v/>
      </c>
      <c r="I791" s="75"/>
      <c r="J791" t="str">
        <f t="shared" si="98"/>
        <v/>
      </c>
      <c r="K791" s="83" t="s">
        <v>1140</v>
      </c>
      <c r="L791" s="3">
        <f t="shared" si="99"/>
        <v>4.5359999999999996</v>
      </c>
      <c r="M791" s="83" t="s">
        <v>2485</v>
      </c>
      <c r="N791" s="3">
        <f t="shared" si="100"/>
        <v>11.82</v>
      </c>
      <c r="O791" s="88" t="s">
        <v>6613</v>
      </c>
      <c r="P791" s="21">
        <f t="shared" si="101"/>
        <v>3.1206140350877195E-3</v>
      </c>
      <c r="Q791" s="11">
        <f t="shared" si="102"/>
        <v>1.3716984769616351E-3</v>
      </c>
      <c r="R791" s="20">
        <f t="shared" si="103"/>
        <v>1.0699248120300754E-3</v>
      </c>
      <c r="S791" s="75"/>
    </row>
    <row r="792" spans="1:19" x14ac:dyDescent="0.3">
      <c r="A792" s="79">
        <v>210</v>
      </c>
      <c r="B792" s="75"/>
      <c r="C792" s="94" t="str">
        <f t="shared" si="96"/>
        <v/>
      </c>
      <c r="D792" t="str">
        <f t="shared" si="97"/>
        <v/>
      </c>
      <c r="I792" s="75"/>
      <c r="J792" t="str">
        <f t="shared" si="98"/>
        <v/>
      </c>
      <c r="K792" s="83" t="s">
        <v>1151</v>
      </c>
      <c r="L792" s="3">
        <f t="shared" si="99"/>
        <v>4.5179999999999998</v>
      </c>
      <c r="M792" s="83" t="s">
        <v>2494</v>
      </c>
      <c r="N792" s="3">
        <f t="shared" si="100"/>
        <v>11.782500000000001</v>
      </c>
      <c r="O792" s="88" t="s">
        <v>6614</v>
      </c>
      <c r="P792" s="21">
        <f t="shared" si="101"/>
        <v>3.1230506822612085E-3</v>
      </c>
      <c r="Q792" s="11">
        <f t="shared" si="102"/>
        <v>1.3727695306642675E-3</v>
      </c>
      <c r="R792" s="20">
        <f t="shared" si="103"/>
        <v>1.0707602339181286E-3</v>
      </c>
      <c r="S792" s="75"/>
    </row>
    <row r="793" spans="1:19" x14ac:dyDescent="0.3">
      <c r="A793" s="79">
        <v>209</v>
      </c>
      <c r="B793" s="76" t="s">
        <v>3438</v>
      </c>
      <c r="C793" s="94">
        <f t="shared" si="96"/>
        <v>10.93</v>
      </c>
      <c r="D793">
        <f t="shared" si="97"/>
        <v>9.36</v>
      </c>
      <c r="I793" s="75"/>
      <c r="J793" t="str">
        <f t="shared" si="98"/>
        <v/>
      </c>
      <c r="K793" s="83" t="s">
        <v>1155</v>
      </c>
      <c r="L793" s="3">
        <f t="shared" si="99"/>
        <v>4.5089999999999995</v>
      </c>
      <c r="M793" s="83" t="s">
        <v>1461</v>
      </c>
      <c r="N793" s="3">
        <f t="shared" si="100"/>
        <v>11.737500000000001</v>
      </c>
      <c r="O793" s="88" t="s">
        <v>6615</v>
      </c>
      <c r="P793" s="21">
        <f t="shared" si="101"/>
        <v>3.1254873294346984E-3</v>
      </c>
      <c r="Q793" s="11">
        <f t="shared" si="102"/>
        <v>1.3738405843669004E-3</v>
      </c>
      <c r="R793" s="20">
        <f t="shared" si="103"/>
        <v>1.0715956558061824E-3</v>
      </c>
      <c r="S793" s="76" t="s">
        <v>3438</v>
      </c>
    </row>
    <row r="794" spans="1:19" x14ac:dyDescent="0.3">
      <c r="A794" s="79">
        <v>208</v>
      </c>
      <c r="B794" s="76" t="s">
        <v>5157</v>
      </c>
      <c r="C794" s="94">
        <f t="shared" si="96"/>
        <v>10.95</v>
      </c>
      <c r="D794">
        <f t="shared" si="97"/>
        <v>9.3699999999999992</v>
      </c>
      <c r="I794" s="75"/>
      <c r="J794" t="str">
        <f t="shared" si="98"/>
        <v/>
      </c>
      <c r="K794" s="83" t="s">
        <v>1165</v>
      </c>
      <c r="L794" s="3">
        <f t="shared" si="99"/>
        <v>4.4910000000000005</v>
      </c>
      <c r="M794" s="83" t="s">
        <v>1450</v>
      </c>
      <c r="N794" s="3">
        <f t="shared" si="100"/>
        <v>11.7</v>
      </c>
      <c r="O794" s="88" t="s">
        <v>6616</v>
      </c>
      <c r="P794" s="21">
        <f t="shared" si="101"/>
        <v>3.1279239766081875E-3</v>
      </c>
      <c r="Q794" s="11">
        <f t="shared" si="102"/>
        <v>1.3749116380695329E-3</v>
      </c>
      <c r="R794" s="20">
        <f t="shared" si="103"/>
        <v>1.0724310776942358E-3</v>
      </c>
      <c r="S794" s="76" t="s">
        <v>5157</v>
      </c>
    </row>
    <row r="795" spans="1:19" x14ac:dyDescent="0.3">
      <c r="A795" s="79">
        <v>207</v>
      </c>
      <c r="B795" s="75"/>
      <c r="C795" s="94" t="str">
        <f t="shared" si="96"/>
        <v/>
      </c>
      <c r="D795" t="str">
        <f t="shared" si="97"/>
        <v/>
      </c>
      <c r="I795" s="75"/>
      <c r="J795" t="str">
        <f t="shared" si="98"/>
        <v/>
      </c>
      <c r="K795" s="83" t="s">
        <v>1170</v>
      </c>
      <c r="L795" s="3">
        <f t="shared" si="99"/>
        <v>4.4820000000000002</v>
      </c>
      <c r="M795" s="83" t="s">
        <v>1436</v>
      </c>
      <c r="N795" s="3">
        <f t="shared" si="100"/>
        <v>11.654999999999999</v>
      </c>
      <c r="O795" s="88" t="s">
        <v>6617</v>
      </c>
      <c r="P795" s="21">
        <f t="shared" si="101"/>
        <v>3.131578947368421E-3</v>
      </c>
      <c r="Q795" s="11">
        <f t="shared" si="102"/>
        <v>1.3765182186234819E-3</v>
      </c>
      <c r="R795" s="20">
        <f t="shared" si="103"/>
        <v>1.0736842105263159E-3</v>
      </c>
      <c r="S795" s="75"/>
    </row>
    <row r="796" spans="1:19" x14ac:dyDescent="0.3">
      <c r="A796" s="79">
        <v>206</v>
      </c>
      <c r="B796" s="76" t="s">
        <v>3</v>
      </c>
      <c r="C796" s="94">
        <f t="shared" si="96"/>
        <v>10.959999999999999</v>
      </c>
      <c r="D796">
        <f t="shared" si="97"/>
        <v>9.379999999999999</v>
      </c>
      <c r="I796" s="75"/>
      <c r="J796" t="str">
        <f t="shared" si="98"/>
        <v/>
      </c>
      <c r="K796" s="83" t="s">
        <v>1178</v>
      </c>
      <c r="L796" s="3">
        <f t="shared" si="99"/>
        <v>4.4640000000000004</v>
      </c>
      <c r="M796" s="83" t="s">
        <v>1425</v>
      </c>
      <c r="N796" s="3">
        <f t="shared" si="100"/>
        <v>11.6175</v>
      </c>
      <c r="O796" s="88" t="s">
        <v>6618</v>
      </c>
      <c r="P796" s="21">
        <f t="shared" si="101"/>
        <v>3.1340155945419105E-3</v>
      </c>
      <c r="Q796" s="11">
        <f t="shared" si="102"/>
        <v>1.3775892723261146E-3</v>
      </c>
      <c r="R796" s="20">
        <f t="shared" si="103"/>
        <v>1.0745196324143695E-3</v>
      </c>
      <c r="S796" s="76" t="s">
        <v>3</v>
      </c>
    </row>
    <row r="797" spans="1:19" x14ac:dyDescent="0.3">
      <c r="A797" s="79">
        <v>205</v>
      </c>
      <c r="B797" s="75"/>
      <c r="C797" s="94" t="str">
        <f t="shared" si="96"/>
        <v/>
      </c>
      <c r="D797" t="str">
        <f t="shared" si="97"/>
        <v/>
      </c>
      <c r="I797" s="83" t="s">
        <v>1867</v>
      </c>
      <c r="J797">
        <f t="shared" si="98"/>
        <v>0.7722</v>
      </c>
      <c r="K797" s="83" t="s">
        <v>1183</v>
      </c>
      <c r="L797" s="3">
        <f t="shared" si="99"/>
        <v>4.4550000000000001</v>
      </c>
      <c r="M797" s="83" t="s">
        <v>1412</v>
      </c>
      <c r="N797" s="3">
        <f t="shared" si="100"/>
        <v>11.5725</v>
      </c>
      <c r="O797" s="88" t="s">
        <v>6619</v>
      </c>
      <c r="P797" s="21">
        <f t="shared" si="101"/>
        <v>3.1364522417153995E-3</v>
      </c>
      <c r="Q797" s="11">
        <f t="shared" si="102"/>
        <v>1.3786603260287471E-3</v>
      </c>
      <c r="R797" s="20">
        <f t="shared" si="103"/>
        <v>1.0753550543024229E-3</v>
      </c>
      <c r="S797" s="75"/>
    </row>
    <row r="798" spans="1:19" x14ac:dyDescent="0.3">
      <c r="A798" s="79">
        <v>204</v>
      </c>
      <c r="B798" s="75"/>
      <c r="C798" s="94" t="str">
        <f t="shared" si="96"/>
        <v/>
      </c>
      <c r="D798" t="str">
        <f t="shared" si="97"/>
        <v/>
      </c>
      <c r="I798" s="75"/>
      <c r="J798" t="str">
        <f t="shared" si="98"/>
        <v/>
      </c>
      <c r="K798" s="83" t="s">
        <v>1193</v>
      </c>
      <c r="L798" s="3">
        <f t="shared" si="99"/>
        <v>4.4369999999999994</v>
      </c>
      <c r="M798" s="83" t="s">
        <v>1402</v>
      </c>
      <c r="N798" s="3">
        <f t="shared" si="100"/>
        <v>11.535</v>
      </c>
      <c r="O798" s="88" t="s">
        <v>6620</v>
      </c>
      <c r="P798" s="21">
        <f t="shared" si="101"/>
        <v>3.1388888888888881E-3</v>
      </c>
      <c r="Q798" s="11">
        <f t="shared" si="102"/>
        <v>1.3797313797313795E-3</v>
      </c>
      <c r="R798" s="20">
        <f t="shared" si="103"/>
        <v>1.076190476190476E-3</v>
      </c>
      <c r="S798" s="75"/>
    </row>
    <row r="799" spans="1:19" x14ac:dyDescent="0.3">
      <c r="A799" s="79">
        <v>203</v>
      </c>
      <c r="B799" s="76" t="s">
        <v>5</v>
      </c>
      <c r="C799" s="94">
        <f t="shared" si="96"/>
        <v>10.97</v>
      </c>
      <c r="D799">
        <f t="shared" si="97"/>
        <v>9.379999999999999</v>
      </c>
      <c r="I799" s="75"/>
      <c r="J799" t="str">
        <f t="shared" si="98"/>
        <v/>
      </c>
      <c r="K799" s="83" t="s">
        <v>1203</v>
      </c>
      <c r="L799" s="3">
        <f t="shared" si="99"/>
        <v>4.4190000000000005</v>
      </c>
      <c r="M799" s="83" t="s">
        <v>1388</v>
      </c>
      <c r="N799" s="3">
        <f t="shared" si="100"/>
        <v>11.4975</v>
      </c>
      <c r="O799" s="88" t="s">
        <v>6621</v>
      </c>
      <c r="P799" s="21">
        <f t="shared" si="101"/>
        <v>3.1413255360623784E-3</v>
      </c>
      <c r="Q799" s="11">
        <f t="shared" si="102"/>
        <v>1.3808024334340126E-3</v>
      </c>
      <c r="R799" s="20">
        <f t="shared" si="103"/>
        <v>1.0770258980785298E-3</v>
      </c>
      <c r="S799" s="76" t="s">
        <v>5</v>
      </c>
    </row>
    <row r="800" spans="1:19" x14ac:dyDescent="0.3">
      <c r="A800" s="79">
        <v>202</v>
      </c>
      <c r="B800" s="76" t="s">
        <v>8</v>
      </c>
      <c r="C800" s="94">
        <f t="shared" si="96"/>
        <v>10.98</v>
      </c>
      <c r="D800">
        <f t="shared" si="97"/>
        <v>9.39</v>
      </c>
      <c r="I800" s="75"/>
      <c r="J800" t="str">
        <f t="shared" si="98"/>
        <v/>
      </c>
      <c r="K800" s="83" t="s">
        <v>1208</v>
      </c>
      <c r="L800" s="3">
        <f t="shared" si="99"/>
        <v>4.41</v>
      </c>
      <c r="M800" s="83" t="s">
        <v>1375</v>
      </c>
      <c r="N800" s="3">
        <f t="shared" si="100"/>
        <v>11.452500000000001</v>
      </c>
      <c r="O800" s="88" t="s">
        <v>6622</v>
      </c>
      <c r="P800" s="21">
        <f t="shared" si="101"/>
        <v>3.144980506822612E-3</v>
      </c>
      <c r="Q800" s="11">
        <f t="shared" si="102"/>
        <v>1.3824090139879614E-3</v>
      </c>
      <c r="R800" s="20">
        <f t="shared" si="103"/>
        <v>1.0782790309106097E-3</v>
      </c>
      <c r="S800" s="76" t="s">
        <v>8</v>
      </c>
    </row>
    <row r="801" spans="1:19" x14ac:dyDescent="0.3">
      <c r="A801" s="79">
        <v>201</v>
      </c>
      <c r="B801" s="75"/>
      <c r="C801" s="94" t="str">
        <f t="shared" si="96"/>
        <v/>
      </c>
      <c r="D801" t="str">
        <f t="shared" si="97"/>
        <v/>
      </c>
      <c r="I801" s="75"/>
      <c r="J801" t="str">
        <f t="shared" si="98"/>
        <v/>
      </c>
      <c r="K801" s="83" t="s">
        <v>1216</v>
      </c>
      <c r="L801" s="3">
        <f t="shared" si="99"/>
        <v>4.3919999999999995</v>
      </c>
      <c r="M801" s="83" t="s">
        <v>1363</v>
      </c>
      <c r="N801" s="3">
        <f t="shared" si="100"/>
        <v>11.415000000000001</v>
      </c>
      <c r="O801" s="88" t="s">
        <v>6623</v>
      </c>
      <c r="P801" s="21">
        <f t="shared" si="101"/>
        <v>3.1474171539961015E-3</v>
      </c>
      <c r="Q801" s="11">
        <f t="shared" si="102"/>
        <v>1.3834800676905941E-3</v>
      </c>
      <c r="R801" s="20">
        <f t="shared" si="103"/>
        <v>1.0791144527986633E-3</v>
      </c>
      <c r="S801" s="75"/>
    </row>
    <row r="802" spans="1:19" x14ac:dyDescent="0.3">
      <c r="A802" s="79">
        <v>200</v>
      </c>
      <c r="B802" s="76" t="s">
        <v>11</v>
      </c>
      <c r="C802" s="94">
        <f t="shared" si="96"/>
        <v>10.99</v>
      </c>
      <c r="D802">
        <f t="shared" si="97"/>
        <v>9.4</v>
      </c>
      <c r="I802" s="75"/>
      <c r="J802" t="str">
        <f t="shared" si="98"/>
        <v/>
      </c>
      <c r="K802" s="83" t="s">
        <v>1221</v>
      </c>
      <c r="L802" s="3">
        <f t="shared" si="99"/>
        <v>4.383</v>
      </c>
      <c r="M802" s="83" t="s">
        <v>1349</v>
      </c>
      <c r="N802" s="3">
        <f t="shared" si="100"/>
        <v>11.370000000000001</v>
      </c>
      <c r="O802" s="88" t="s">
        <v>6624</v>
      </c>
      <c r="P802" s="21">
        <f t="shared" si="101"/>
        <v>3.1498538011695905E-3</v>
      </c>
      <c r="Q802" s="11">
        <f t="shared" si="102"/>
        <v>1.3845511213932266E-3</v>
      </c>
      <c r="R802" s="20">
        <f t="shared" si="103"/>
        <v>1.0799498746867167E-3</v>
      </c>
      <c r="S802" s="76" t="s">
        <v>11</v>
      </c>
    </row>
    <row r="803" spans="1:19" x14ac:dyDescent="0.3">
      <c r="A803" s="79">
        <v>199</v>
      </c>
      <c r="B803" s="75"/>
      <c r="C803" s="94" t="str">
        <f t="shared" si="96"/>
        <v/>
      </c>
      <c r="D803" t="str">
        <f t="shared" si="97"/>
        <v/>
      </c>
      <c r="I803" s="75"/>
      <c r="J803" t="str">
        <f t="shared" si="98"/>
        <v/>
      </c>
      <c r="K803" s="83" t="s">
        <v>1230</v>
      </c>
      <c r="L803" s="3">
        <f t="shared" si="99"/>
        <v>4.3649999999999993</v>
      </c>
      <c r="M803" s="83" t="s">
        <v>1336</v>
      </c>
      <c r="N803" s="3">
        <f t="shared" si="100"/>
        <v>11.3325</v>
      </c>
      <c r="O803" s="88" t="s">
        <v>6625</v>
      </c>
      <c r="P803" s="21">
        <f t="shared" si="101"/>
        <v>3.1535087719298249E-3</v>
      </c>
      <c r="Q803" s="11">
        <f t="shared" si="102"/>
        <v>1.3861577019471758E-3</v>
      </c>
      <c r="R803" s="20">
        <f t="shared" si="103"/>
        <v>1.081203007518797E-3</v>
      </c>
      <c r="S803" s="75"/>
    </row>
    <row r="804" spans="1:19" x14ac:dyDescent="0.3">
      <c r="A804" s="79">
        <v>198</v>
      </c>
      <c r="B804" s="75"/>
      <c r="C804" s="94" t="str">
        <f t="shared" si="96"/>
        <v/>
      </c>
      <c r="D804" t="str">
        <f t="shared" si="97"/>
        <v/>
      </c>
      <c r="I804" s="75"/>
      <c r="J804" t="str">
        <f t="shared" si="98"/>
        <v/>
      </c>
      <c r="K804" s="83" t="s">
        <v>1240</v>
      </c>
      <c r="L804" s="3">
        <f t="shared" si="99"/>
        <v>4.3470000000000004</v>
      </c>
      <c r="M804" s="83" t="s">
        <v>1322</v>
      </c>
      <c r="N804" s="3">
        <f t="shared" si="100"/>
        <v>11.287500000000001</v>
      </c>
      <c r="O804" s="88" t="s">
        <v>6626</v>
      </c>
      <c r="P804" s="21">
        <f t="shared" si="101"/>
        <v>3.1559454191033135E-3</v>
      </c>
      <c r="Q804" s="11">
        <f t="shared" si="102"/>
        <v>1.3872287556498082E-3</v>
      </c>
      <c r="R804" s="20">
        <f t="shared" si="103"/>
        <v>1.0820384294068504E-3</v>
      </c>
      <c r="S804" s="75"/>
    </row>
    <row r="805" spans="1:19" x14ac:dyDescent="0.3">
      <c r="A805" s="79">
        <v>197</v>
      </c>
      <c r="B805" s="76" t="s">
        <v>13</v>
      </c>
      <c r="C805" s="94">
        <f t="shared" si="96"/>
        <v>11</v>
      </c>
      <c r="D805">
        <f t="shared" si="97"/>
        <v>9.41</v>
      </c>
      <c r="I805" s="83" t="s">
        <v>1881</v>
      </c>
      <c r="J805">
        <f t="shared" si="98"/>
        <v>0.76505000000000001</v>
      </c>
      <c r="K805" s="83" t="s">
        <v>1245</v>
      </c>
      <c r="L805" s="3">
        <f t="shared" si="99"/>
        <v>4.3380000000000001</v>
      </c>
      <c r="M805" s="83" t="s">
        <v>1311</v>
      </c>
      <c r="N805" s="3">
        <f t="shared" si="100"/>
        <v>11.25</v>
      </c>
      <c r="O805" s="88" t="s">
        <v>6627</v>
      </c>
      <c r="P805" s="21">
        <f t="shared" si="101"/>
        <v>3.1583820662768034E-3</v>
      </c>
      <c r="Q805" s="11">
        <f t="shared" si="102"/>
        <v>1.3882998093524411E-3</v>
      </c>
      <c r="R805" s="20">
        <f t="shared" si="103"/>
        <v>1.0828738512949042E-3</v>
      </c>
      <c r="S805" s="76" t="s">
        <v>13</v>
      </c>
    </row>
    <row r="806" spans="1:19" x14ac:dyDescent="0.3">
      <c r="A806" s="79">
        <v>196</v>
      </c>
      <c r="B806" s="76" t="s">
        <v>17</v>
      </c>
      <c r="C806" s="94">
        <f t="shared" si="96"/>
        <v>11.01</v>
      </c>
      <c r="D806">
        <f t="shared" si="97"/>
        <v>9.42</v>
      </c>
      <c r="I806" s="75"/>
      <c r="J806" t="str">
        <f t="shared" si="98"/>
        <v/>
      </c>
      <c r="K806" s="83" t="s">
        <v>1254</v>
      </c>
      <c r="L806" s="3">
        <f t="shared" si="99"/>
        <v>4.32</v>
      </c>
      <c r="M806" s="83" t="s">
        <v>1298</v>
      </c>
      <c r="N806" s="3">
        <f t="shared" si="100"/>
        <v>11.205</v>
      </c>
      <c r="O806" s="88" t="s">
        <v>6628</v>
      </c>
      <c r="P806" s="21">
        <f t="shared" si="101"/>
        <v>3.1620370370370374E-3</v>
      </c>
      <c r="Q806" s="11">
        <f t="shared" si="102"/>
        <v>1.3899063899063902E-3</v>
      </c>
      <c r="R806" s="20">
        <f t="shared" si="103"/>
        <v>1.0841269841269843E-3</v>
      </c>
      <c r="S806" s="76" t="s">
        <v>17</v>
      </c>
    </row>
    <row r="807" spans="1:19" x14ac:dyDescent="0.3">
      <c r="A807" s="79">
        <v>195</v>
      </c>
      <c r="B807" s="75"/>
      <c r="C807" s="94" t="str">
        <f t="shared" si="96"/>
        <v/>
      </c>
      <c r="D807" t="str">
        <f t="shared" si="97"/>
        <v/>
      </c>
      <c r="I807" s="75"/>
      <c r="J807" t="str">
        <f t="shared" si="98"/>
        <v/>
      </c>
      <c r="K807" s="83" t="s">
        <v>1258</v>
      </c>
      <c r="L807" s="3">
        <f t="shared" si="99"/>
        <v>4.3109999999999999</v>
      </c>
      <c r="M807" s="83" t="s">
        <v>2638</v>
      </c>
      <c r="N807" s="3">
        <f t="shared" si="100"/>
        <v>11.1675</v>
      </c>
      <c r="O807" s="88" t="s">
        <v>6629</v>
      </c>
      <c r="P807" s="21">
        <f t="shared" si="101"/>
        <v>3.1644736842105265E-3</v>
      </c>
      <c r="Q807" s="11">
        <f t="shared" si="102"/>
        <v>1.3909774436090226E-3</v>
      </c>
      <c r="R807" s="20">
        <f t="shared" si="103"/>
        <v>1.0849624060150376E-3</v>
      </c>
      <c r="S807" s="75"/>
    </row>
    <row r="808" spans="1:19" x14ac:dyDescent="0.3">
      <c r="A808" s="79">
        <v>194</v>
      </c>
      <c r="B808" s="75"/>
      <c r="C808" s="94" t="str">
        <f t="shared" si="96"/>
        <v/>
      </c>
      <c r="D808" t="str">
        <f t="shared" si="97"/>
        <v/>
      </c>
      <c r="I808" s="75"/>
      <c r="J808" t="str">
        <f t="shared" si="98"/>
        <v/>
      </c>
      <c r="K808" s="83" t="s">
        <v>1268</v>
      </c>
      <c r="L808" s="3">
        <f t="shared" si="99"/>
        <v>4.2929999999999993</v>
      </c>
      <c r="M808" s="83" t="s">
        <v>1272</v>
      </c>
      <c r="N808" s="3">
        <f t="shared" si="100"/>
        <v>11.1225</v>
      </c>
      <c r="O808" s="88" t="s">
        <v>6630</v>
      </c>
      <c r="P808" s="21">
        <f t="shared" si="101"/>
        <v>3.1669103313840159E-3</v>
      </c>
      <c r="Q808" s="11">
        <f t="shared" si="102"/>
        <v>1.3920484973116555E-3</v>
      </c>
      <c r="R808" s="20">
        <f t="shared" si="103"/>
        <v>1.0857978279030915E-3</v>
      </c>
      <c r="S808" s="75"/>
    </row>
    <row r="809" spans="1:19" x14ac:dyDescent="0.3">
      <c r="A809" s="79">
        <v>193</v>
      </c>
      <c r="B809" s="76" t="s">
        <v>20</v>
      </c>
      <c r="C809" s="94">
        <f t="shared" si="96"/>
        <v>11.02</v>
      </c>
      <c r="D809">
        <f t="shared" si="97"/>
        <v>9.43</v>
      </c>
      <c r="I809" s="75"/>
      <c r="J809" t="str">
        <f t="shared" si="98"/>
        <v/>
      </c>
      <c r="K809" s="83" t="s">
        <v>1278</v>
      </c>
      <c r="L809" s="3">
        <f t="shared" si="99"/>
        <v>4.2750000000000004</v>
      </c>
      <c r="M809" s="83" t="s">
        <v>1261</v>
      </c>
      <c r="N809" s="3">
        <f t="shared" si="100"/>
        <v>11.084999999999999</v>
      </c>
      <c r="O809" s="88" t="s">
        <v>6631</v>
      </c>
      <c r="P809" s="21">
        <f t="shared" si="101"/>
        <v>3.169346978557505E-3</v>
      </c>
      <c r="Q809" s="11">
        <f t="shared" si="102"/>
        <v>1.393119551014288E-3</v>
      </c>
      <c r="R809" s="20">
        <f t="shared" si="103"/>
        <v>1.0866332497911446E-3</v>
      </c>
      <c r="S809" s="76" t="s">
        <v>20</v>
      </c>
    </row>
    <row r="810" spans="1:19" x14ac:dyDescent="0.3">
      <c r="A810" s="79">
        <v>192</v>
      </c>
      <c r="B810" s="76" t="s">
        <v>23</v>
      </c>
      <c r="C810" s="94">
        <f t="shared" si="96"/>
        <v>11.03</v>
      </c>
      <c r="D810">
        <f t="shared" si="97"/>
        <v>9.44</v>
      </c>
      <c r="I810" s="75"/>
      <c r="J810" t="str">
        <f t="shared" si="98"/>
        <v/>
      </c>
      <c r="K810" s="83" t="s">
        <v>1283</v>
      </c>
      <c r="L810" s="3">
        <f t="shared" si="99"/>
        <v>4.266</v>
      </c>
      <c r="M810" s="83" t="s">
        <v>1246</v>
      </c>
      <c r="N810" s="3">
        <f t="shared" si="100"/>
        <v>11.040000000000001</v>
      </c>
      <c r="O810" s="88" t="s">
        <v>6632</v>
      </c>
      <c r="P810" s="21">
        <f t="shared" si="101"/>
        <v>3.1730019493177389E-3</v>
      </c>
      <c r="Q810" s="11">
        <f t="shared" si="102"/>
        <v>1.394726131568237E-3</v>
      </c>
      <c r="R810" s="20">
        <f t="shared" si="103"/>
        <v>1.0878863826232249E-3</v>
      </c>
      <c r="S810" s="76" t="s">
        <v>23</v>
      </c>
    </row>
    <row r="811" spans="1:19" x14ac:dyDescent="0.3">
      <c r="A811" s="79">
        <v>191</v>
      </c>
      <c r="B811" s="75"/>
      <c r="C811" s="94" t="str">
        <f t="shared" si="96"/>
        <v/>
      </c>
      <c r="D811" t="str">
        <f t="shared" si="97"/>
        <v/>
      </c>
      <c r="I811" s="75"/>
      <c r="J811" t="str">
        <f t="shared" si="98"/>
        <v/>
      </c>
      <c r="K811" s="83" t="s">
        <v>1292</v>
      </c>
      <c r="L811" s="3">
        <f t="shared" si="99"/>
        <v>4.2479999999999993</v>
      </c>
      <c r="M811" s="83" t="s">
        <v>1233</v>
      </c>
      <c r="N811" s="3">
        <f t="shared" si="100"/>
        <v>11.0025</v>
      </c>
      <c r="O811" s="88" t="s">
        <v>6633</v>
      </c>
      <c r="P811" s="21">
        <f t="shared" si="101"/>
        <v>3.1766569200779725E-3</v>
      </c>
      <c r="Q811" s="11">
        <f t="shared" si="102"/>
        <v>1.3963327121221858E-3</v>
      </c>
      <c r="R811" s="20">
        <f t="shared" si="103"/>
        <v>1.0891395154553048E-3</v>
      </c>
      <c r="S811" s="75"/>
    </row>
    <row r="812" spans="1:19" x14ac:dyDescent="0.3">
      <c r="A812" s="79">
        <v>190</v>
      </c>
      <c r="B812" s="76" t="s">
        <v>26</v>
      </c>
      <c r="C812" s="94">
        <f t="shared" si="96"/>
        <v>11.04</v>
      </c>
      <c r="D812">
        <f t="shared" si="97"/>
        <v>9.4499999999999993</v>
      </c>
      <c r="I812" s="75"/>
      <c r="J812" t="str">
        <f t="shared" si="98"/>
        <v/>
      </c>
      <c r="K812" s="83" t="s">
        <v>1301</v>
      </c>
      <c r="L812" s="3">
        <f t="shared" si="99"/>
        <v>4.2300000000000004</v>
      </c>
      <c r="M812" s="83" t="s">
        <v>1219</v>
      </c>
      <c r="N812" s="3">
        <f t="shared" si="100"/>
        <v>10.9575</v>
      </c>
      <c r="O812" s="88" t="s">
        <v>6634</v>
      </c>
      <c r="P812" s="21">
        <f t="shared" si="101"/>
        <v>3.1803118908382069E-3</v>
      </c>
      <c r="Q812" s="11">
        <f t="shared" si="102"/>
        <v>1.397939292676135E-3</v>
      </c>
      <c r="R812" s="20">
        <f t="shared" si="103"/>
        <v>1.0903926482873853E-3</v>
      </c>
      <c r="S812" s="76" t="s">
        <v>26</v>
      </c>
    </row>
    <row r="813" spans="1:19" x14ac:dyDescent="0.3">
      <c r="A813" s="79">
        <v>189</v>
      </c>
      <c r="B813" s="75"/>
      <c r="C813" s="94" t="str">
        <f t="shared" si="96"/>
        <v/>
      </c>
      <c r="D813" t="str">
        <f t="shared" si="97"/>
        <v/>
      </c>
      <c r="I813" s="75"/>
      <c r="J813" t="str">
        <f t="shared" si="98"/>
        <v/>
      </c>
      <c r="K813" s="83" t="s">
        <v>1307</v>
      </c>
      <c r="L813" s="3">
        <f t="shared" si="99"/>
        <v>4.2210000000000001</v>
      </c>
      <c r="M813" s="83" t="s">
        <v>1206</v>
      </c>
      <c r="N813" s="3">
        <f t="shared" si="100"/>
        <v>10.92</v>
      </c>
      <c r="O813" s="88" t="s">
        <v>6635</v>
      </c>
      <c r="P813" s="21">
        <f t="shared" si="101"/>
        <v>3.182748538011696E-3</v>
      </c>
      <c r="Q813" s="11">
        <f t="shared" si="102"/>
        <v>1.3990103463787675E-3</v>
      </c>
      <c r="R813" s="20">
        <f t="shared" si="103"/>
        <v>1.0912280701754387E-3</v>
      </c>
      <c r="S813" s="75"/>
    </row>
    <row r="814" spans="1:19" x14ac:dyDescent="0.3">
      <c r="A814" s="79">
        <v>188</v>
      </c>
      <c r="B814" s="76" t="s">
        <v>28</v>
      </c>
      <c r="C814" s="94">
        <f t="shared" si="96"/>
        <v>11.049999999999999</v>
      </c>
      <c r="D814">
        <f t="shared" si="97"/>
        <v>9.4599999999999991</v>
      </c>
      <c r="I814" s="83" t="s">
        <v>1896</v>
      </c>
      <c r="J814">
        <f t="shared" si="98"/>
        <v>0.75790000000000002</v>
      </c>
      <c r="K814" s="83" t="s">
        <v>1315</v>
      </c>
      <c r="L814" s="3">
        <f t="shared" si="99"/>
        <v>4.2030000000000003</v>
      </c>
      <c r="M814" s="83" t="s">
        <v>1194</v>
      </c>
      <c r="N814" s="3">
        <f t="shared" si="100"/>
        <v>10.8825</v>
      </c>
      <c r="O814" s="88" t="s">
        <v>6636</v>
      </c>
      <c r="P814" s="21">
        <f t="shared" si="101"/>
        <v>3.1864035087719299E-3</v>
      </c>
      <c r="Q814" s="11">
        <f t="shared" si="102"/>
        <v>1.4006169269327165E-3</v>
      </c>
      <c r="R814" s="20">
        <f t="shared" si="103"/>
        <v>1.0924812030075187E-3</v>
      </c>
      <c r="S814" s="76" t="s">
        <v>28</v>
      </c>
    </row>
    <row r="815" spans="1:19" x14ac:dyDescent="0.3">
      <c r="A815" s="79">
        <v>187</v>
      </c>
      <c r="B815" s="75"/>
      <c r="C815" s="94" t="str">
        <f t="shared" si="96"/>
        <v/>
      </c>
      <c r="D815" t="str">
        <f t="shared" si="97"/>
        <v/>
      </c>
      <c r="I815" s="75"/>
      <c r="J815" t="str">
        <f t="shared" si="98"/>
        <v/>
      </c>
      <c r="K815" s="83" t="s">
        <v>1320</v>
      </c>
      <c r="L815" s="3">
        <f t="shared" si="99"/>
        <v>4.194</v>
      </c>
      <c r="M815" s="83" t="s">
        <v>1179</v>
      </c>
      <c r="N815" s="3">
        <f t="shared" si="100"/>
        <v>10.837499999999999</v>
      </c>
      <c r="O815" s="88" t="s">
        <v>6637</v>
      </c>
      <c r="P815" s="21">
        <f t="shared" si="101"/>
        <v>3.1900584795321639E-3</v>
      </c>
      <c r="Q815" s="11">
        <f t="shared" si="102"/>
        <v>1.4022235074866655E-3</v>
      </c>
      <c r="R815" s="20">
        <f t="shared" si="103"/>
        <v>1.0937343358395993E-3</v>
      </c>
      <c r="S815" s="75"/>
    </row>
    <row r="816" spans="1:19" x14ac:dyDescent="0.3">
      <c r="A816" s="79">
        <v>186</v>
      </c>
      <c r="B816" s="76" t="s">
        <v>32</v>
      </c>
      <c r="C816" s="94">
        <f t="shared" si="96"/>
        <v>11.06</v>
      </c>
      <c r="D816">
        <f t="shared" si="97"/>
        <v>9.4700000000000006</v>
      </c>
      <c r="I816" s="75"/>
      <c r="J816" t="str">
        <f t="shared" si="98"/>
        <v/>
      </c>
      <c r="K816" s="83" t="s">
        <v>1330</v>
      </c>
      <c r="L816" s="3">
        <f t="shared" si="99"/>
        <v>4.1760000000000002</v>
      </c>
      <c r="M816" s="83" t="s">
        <v>1166</v>
      </c>
      <c r="N816" s="3">
        <f t="shared" si="100"/>
        <v>10.8</v>
      </c>
      <c r="O816" s="88" t="s">
        <v>6638</v>
      </c>
      <c r="P816" s="21">
        <f t="shared" si="101"/>
        <v>3.192495126705653E-3</v>
      </c>
      <c r="Q816" s="11">
        <f t="shared" si="102"/>
        <v>1.403294561189298E-3</v>
      </c>
      <c r="R816" s="20">
        <f t="shared" si="103"/>
        <v>1.0945697577276524E-3</v>
      </c>
      <c r="S816" s="76" t="s">
        <v>32</v>
      </c>
    </row>
    <row r="817" spans="1:19" x14ac:dyDescent="0.3">
      <c r="A817" s="79">
        <v>185</v>
      </c>
      <c r="B817" s="76" t="s">
        <v>35</v>
      </c>
      <c r="C817" s="94">
        <f t="shared" si="96"/>
        <v>11.08</v>
      </c>
      <c r="D817">
        <f t="shared" si="97"/>
        <v>9.48</v>
      </c>
      <c r="I817" s="75"/>
      <c r="J817" t="str">
        <f t="shared" si="98"/>
        <v/>
      </c>
      <c r="K817" s="83" t="s">
        <v>1338</v>
      </c>
      <c r="L817" s="3">
        <f t="shared" si="99"/>
        <v>4.1580000000000004</v>
      </c>
      <c r="M817" s="83" t="s">
        <v>1152</v>
      </c>
      <c r="N817" s="3">
        <f t="shared" si="100"/>
        <v>10.754999999999999</v>
      </c>
      <c r="O817" s="88" t="s">
        <v>6639</v>
      </c>
      <c r="P817" s="21">
        <f t="shared" si="101"/>
        <v>3.1949317738791429E-3</v>
      </c>
      <c r="Q817" s="11">
        <f t="shared" si="102"/>
        <v>1.4043656148919311E-3</v>
      </c>
      <c r="R817" s="20">
        <f t="shared" si="103"/>
        <v>1.0954051796157062E-3</v>
      </c>
      <c r="S817" s="76" t="s">
        <v>35</v>
      </c>
    </row>
    <row r="818" spans="1:19" x14ac:dyDescent="0.3">
      <c r="A818" s="79">
        <v>184</v>
      </c>
      <c r="B818" s="75"/>
      <c r="C818" s="94" t="str">
        <f t="shared" si="96"/>
        <v/>
      </c>
      <c r="D818" t="str">
        <f t="shared" si="97"/>
        <v/>
      </c>
      <c r="I818" s="75"/>
      <c r="J818" t="str">
        <f t="shared" si="98"/>
        <v/>
      </c>
      <c r="K818" s="83" t="s">
        <v>1344</v>
      </c>
      <c r="L818" s="3">
        <f t="shared" si="99"/>
        <v>4.149</v>
      </c>
      <c r="M818" s="83" t="s">
        <v>1138</v>
      </c>
      <c r="N818" s="3">
        <f t="shared" si="100"/>
        <v>10.717499999999999</v>
      </c>
      <c r="O818" s="88" t="s">
        <v>6640</v>
      </c>
      <c r="P818" s="21">
        <f t="shared" si="101"/>
        <v>3.198586744639376E-3</v>
      </c>
      <c r="Q818" s="11">
        <f t="shared" si="102"/>
        <v>1.4059721954458797E-3</v>
      </c>
      <c r="R818" s="20">
        <f t="shared" si="103"/>
        <v>1.0966583124477861E-3</v>
      </c>
      <c r="S818" s="75"/>
    </row>
    <row r="819" spans="1:19" x14ac:dyDescent="0.3">
      <c r="A819" s="79">
        <v>183</v>
      </c>
      <c r="B819" s="76" t="s">
        <v>37</v>
      </c>
      <c r="C819" s="94">
        <f t="shared" si="96"/>
        <v>11.09</v>
      </c>
      <c r="D819">
        <f t="shared" si="97"/>
        <v>9.49</v>
      </c>
      <c r="I819" s="75"/>
      <c r="J819" t="str">
        <f t="shared" si="98"/>
        <v/>
      </c>
      <c r="K819" s="83" t="s">
        <v>1353</v>
      </c>
      <c r="L819" s="3">
        <f t="shared" si="99"/>
        <v>4.1310000000000002</v>
      </c>
      <c r="M819" s="83" t="s">
        <v>1124</v>
      </c>
      <c r="N819" s="3">
        <f t="shared" si="100"/>
        <v>10.672499999999999</v>
      </c>
      <c r="O819" s="88" t="s">
        <v>6641</v>
      </c>
      <c r="P819" s="21">
        <f t="shared" si="101"/>
        <v>3.2010233918128659E-3</v>
      </c>
      <c r="Q819" s="11">
        <f t="shared" si="102"/>
        <v>1.4070432491485126E-3</v>
      </c>
      <c r="R819" s="20">
        <f t="shared" si="103"/>
        <v>1.0974937343358397E-3</v>
      </c>
      <c r="S819" s="76" t="s">
        <v>37</v>
      </c>
    </row>
    <row r="820" spans="1:19" x14ac:dyDescent="0.3">
      <c r="A820" s="79">
        <v>182</v>
      </c>
      <c r="B820" s="75"/>
      <c r="C820" s="94" t="str">
        <f t="shared" si="96"/>
        <v/>
      </c>
      <c r="D820" t="str">
        <f t="shared" si="97"/>
        <v/>
      </c>
      <c r="I820" s="75"/>
      <c r="J820" t="str">
        <f t="shared" si="98"/>
        <v/>
      </c>
      <c r="K820" s="83" t="s">
        <v>1358</v>
      </c>
      <c r="L820" s="3">
        <f t="shared" si="99"/>
        <v>4.1219999999999999</v>
      </c>
      <c r="M820" s="83" t="s">
        <v>1113</v>
      </c>
      <c r="N820" s="3">
        <f t="shared" si="100"/>
        <v>10.635</v>
      </c>
      <c r="O820" s="88" t="s">
        <v>6642</v>
      </c>
      <c r="P820" s="21">
        <f t="shared" si="101"/>
        <v>3.2046783625730999E-3</v>
      </c>
      <c r="Q820" s="11">
        <f t="shared" si="102"/>
        <v>1.4086498297024616E-3</v>
      </c>
      <c r="R820" s="20">
        <f t="shared" si="103"/>
        <v>1.09874686716792E-3</v>
      </c>
      <c r="S820" s="75"/>
    </row>
    <row r="821" spans="1:19" x14ac:dyDescent="0.3">
      <c r="A821" s="79">
        <v>181</v>
      </c>
      <c r="B821" s="76" t="s">
        <v>40</v>
      </c>
      <c r="C821" s="94">
        <f t="shared" si="96"/>
        <v>11.1</v>
      </c>
      <c r="D821">
        <f t="shared" si="97"/>
        <v>9.5</v>
      </c>
      <c r="I821" s="75"/>
      <c r="J821" t="str">
        <f t="shared" si="98"/>
        <v/>
      </c>
      <c r="K821" s="83" t="s">
        <v>1367</v>
      </c>
      <c r="L821" s="3">
        <f t="shared" si="99"/>
        <v>4.1039999999999992</v>
      </c>
      <c r="M821" s="83" t="s">
        <v>1097</v>
      </c>
      <c r="N821" s="3">
        <f t="shared" si="100"/>
        <v>10.59</v>
      </c>
      <c r="O821" s="88" t="s">
        <v>6643</v>
      </c>
      <c r="P821" s="21">
        <f t="shared" si="101"/>
        <v>3.2083333333333339E-3</v>
      </c>
      <c r="Q821" s="11">
        <f t="shared" si="102"/>
        <v>1.4102564102564106E-3</v>
      </c>
      <c r="R821" s="20">
        <f t="shared" si="103"/>
        <v>1.1000000000000003E-3</v>
      </c>
      <c r="S821" s="76" t="s">
        <v>40</v>
      </c>
    </row>
    <row r="822" spans="1:19" x14ac:dyDescent="0.3">
      <c r="A822" s="79">
        <v>180</v>
      </c>
      <c r="B822" s="75"/>
      <c r="C822" s="94" t="str">
        <f t="shared" si="96"/>
        <v/>
      </c>
      <c r="D822" t="str">
        <f t="shared" si="97"/>
        <v/>
      </c>
      <c r="I822" s="83" t="s">
        <v>1914</v>
      </c>
      <c r="J822">
        <f t="shared" si="98"/>
        <v>0.75075000000000003</v>
      </c>
      <c r="K822" s="83" t="s">
        <v>1378</v>
      </c>
      <c r="L822" s="3">
        <f t="shared" si="99"/>
        <v>4.0860000000000003</v>
      </c>
      <c r="M822" s="83" t="s">
        <v>1083</v>
      </c>
      <c r="N822" s="3">
        <f t="shared" si="100"/>
        <v>10.5525</v>
      </c>
      <c r="O822" s="88" t="s">
        <v>6644</v>
      </c>
      <c r="P822" s="21">
        <f t="shared" si="101"/>
        <v>3.211988304093567E-3</v>
      </c>
      <c r="Q822" s="11">
        <f t="shared" si="102"/>
        <v>1.4118629908103592E-3</v>
      </c>
      <c r="R822" s="20">
        <f t="shared" si="103"/>
        <v>1.1012531328320801E-3</v>
      </c>
      <c r="S822" s="75"/>
    </row>
    <row r="823" spans="1:19" x14ac:dyDescent="0.3">
      <c r="A823" s="79">
        <v>179</v>
      </c>
      <c r="B823" s="76" t="s">
        <v>43</v>
      </c>
      <c r="C823" s="94">
        <f t="shared" si="96"/>
        <v>11.11</v>
      </c>
      <c r="D823">
        <f t="shared" si="97"/>
        <v>9.5</v>
      </c>
      <c r="I823" s="75"/>
      <c r="J823" t="str">
        <f t="shared" si="98"/>
        <v/>
      </c>
      <c r="K823" s="83" t="s">
        <v>1382</v>
      </c>
      <c r="L823" s="3">
        <f t="shared" si="99"/>
        <v>4.077</v>
      </c>
      <c r="M823" s="83" t="s">
        <v>1069</v>
      </c>
      <c r="N823" s="3">
        <f t="shared" si="100"/>
        <v>10.5075</v>
      </c>
      <c r="O823" s="88" t="s">
        <v>6645</v>
      </c>
      <c r="P823" s="21">
        <f t="shared" si="101"/>
        <v>3.2144249512670569E-3</v>
      </c>
      <c r="Q823" s="11">
        <f t="shared" si="102"/>
        <v>1.4129340445129921E-3</v>
      </c>
      <c r="R823" s="20">
        <f t="shared" si="103"/>
        <v>1.1020885547201337E-3</v>
      </c>
      <c r="S823" s="76" t="s">
        <v>43</v>
      </c>
    </row>
    <row r="824" spans="1:19" x14ac:dyDescent="0.3">
      <c r="A824" s="79">
        <v>178</v>
      </c>
      <c r="B824" s="75"/>
      <c r="C824" s="94" t="str">
        <f t="shared" si="96"/>
        <v/>
      </c>
      <c r="D824" t="str">
        <f t="shared" si="97"/>
        <v/>
      </c>
      <c r="I824" s="75"/>
      <c r="J824" t="str">
        <f t="shared" si="98"/>
        <v/>
      </c>
      <c r="K824" s="83" t="s">
        <v>1390</v>
      </c>
      <c r="L824" s="3">
        <f t="shared" si="99"/>
        <v>4.0590000000000002</v>
      </c>
      <c r="M824" s="83" t="s">
        <v>1056</v>
      </c>
      <c r="N824" s="3">
        <f t="shared" si="100"/>
        <v>10.47</v>
      </c>
      <c r="O824" s="88" t="s">
        <v>6646</v>
      </c>
      <c r="P824" s="21">
        <f t="shared" si="101"/>
        <v>3.21807992202729E-3</v>
      </c>
      <c r="Q824" s="11">
        <f t="shared" si="102"/>
        <v>1.4145406250669406E-3</v>
      </c>
      <c r="R824" s="20">
        <f t="shared" si="103"/>
        <v>1.1033416875522136E-3</v>
      </c>
      <c r="S824" s="75"/>
    </row>
    <row r="825" spans="1:19" x14ac:dyDescent="0.3">
      <c r="A825" s="79">
        <v>177</v>
      </c>
      <c r="B825" s="75"/>
      <c r="C825" s="94" t="str">
        <f t="shared" si="96"/>
        <v/>
      </c>
      <c r="D825" t="str">
        <f t="shared" si="97"/>
        <v/>
      </c>
      <c r="I825" s="75"/>
      <c r="J825" t="str">
        <f t="shared" si="98"/>
        <v/>
      </c>
      <c r="K825" s="83" t="s">
        <v>1396</v>
      </c>
      <c r="L825" s="3">
        <f t="shared" si="99"/>
        <v>4.05</v>
      </c>
      <c r="M825" s="83" t="s">
        <v>1041</v>
      </c>
      <c r="N825" s="3">
        <f t="shared" si="100"/>
        <v>10.425000000000001</v>
      </c>
      <c r="O825" s="88" t="s">
        <v>6647</v>
      </c>
      <c r="P825" s="21">
        <f t="shared" si="101"/>
        <v>3.2217348927875253E-3</v>
      </c>
      <c r="Q825" s="11">
        <f t="shared" si="102"/>
        <v>1.4161472056208903E-3</v>
      </c>
      <c r="R825" s="20">
        <f t="shared" si="103"/>
        <v>1.1045948203842943E-3</v>
      </c>
      <c r="S825" s="75"/>
    </row>
    <row r="826" spans="1:19" x14ac:dyDescent="0.3">
      <c r="A826" s="79">
        <v>176</v>
      </c>
      <c r="B826" s="76" t="s">
        <v>45</v>
      </c>
      <c r="C826" s="94">
        <f t="shared" si="96"/>
        <v>11.12</v>
      </c>
      <c r="D826">
        <f t="shared" si="97"/>
        <v>9.51</v>
      </c>
      <c r="I826" s="75"/>
      <c r="J826" t="str">
        <f t="shared" si="98"/>
        <v/>
      </c>
      <c r="K826" s="83" t="s">
        <v>1404</v>
      </c>
      <c r="L826" s="3">
        <f t="shared" si="99"/>
        <v>4.032</v>
      </c>
      <c r="M826" s="83" t="s">
        <v>1028</v>
      </c>
      <c r="N826" s="3">
        <f t="shared" si="100"/>
        <v>10.387499999999999</v>
      </c>
      <c r="O826" s="88" t="s">
        <v>6648</v>
      </c>
      <c r="P826" s="21">
        <f t="shared" si="101"/>
        <v>3.2241715399610139E-3</v>
      </c>
      <c r="Q826" s="11">
        <f t="shared" si="102"/>
        <v>1.4172182593235225E-3</v>
      </c>
      <c r="R826" s="20">
        <f t="shared" si="103"/>
        <v>1.1054302422723475E-3</v>
      </c>
      <c r="S826" s="76" t="s">
        <v>45</v>
      </c>
    </row>
    <row r="827" spans="1:19" x14ac:dyDescent="0.3">
      <c r="A827" s="79">
        <v>175</v>
      </c>
      <c r="B827" s="76" t="s">
        <v>48</v>
      </c>
      <c r="C827" s="94">
        <f t="shared" si="96"/>
        <v>11.129999999999999</v>
      </c>
      <c r="D827">
        <f t="shared" si="97"/>
        <v>9.52</v>
      </c>
      <c r="I827" s="75"/>
      <c r="J827" t="str">
        <f t="shared" si="98"/>
        <v/>
      </c>
      <c r="K827" s="83" t="s">
        <v>1415</v>
      </c>
      <c r="L827" s="3">
        <f t="shared" si="99"/>
        <v>4.0140000000000002</v>
      </c>
      <c r="M827" s="83" t="s">
        <v>1012</v>
      </c>
      <c r="N827" s="3">
        <f t="shared" si="100"/>
        <v>10.342499999999999</v>
      </c>
      <c r="O827" s="88" t="s">
        <v>6649</v>
      </c>
      <c r="P827" s="21">
        <f t="shared" si="101"/>
        <v>3.2266081871345029E-3</v>
      </c>
      <c r="Q827" s="11">
        <f t="shared" si="102"/>
        <v>1.4182893130261552E-3</v>
      </c>
      <c r="R827" s="20">
        <f t="shared" si="103"/>
        <v>1.1062656641604011E-3</v>
      </c>
      <c r="S827" s="76" t="s">
        <v>48</v>
      </c>
    </row>
    <row r="828" spans="1:19" x14ac:dyDescent="0.3">
      <c r="A828" s="79">
        <v>174</v>
      </c>
      <c r="B828" s="75"/>
      <c r="C828" s="94" t="str">
        <f t="shared" si="96"/>
        <v/>
      </c>
      <c r="D828" t="str">
        <f t="shared" si="97"/>
        <v/>
      </c>
      <c r="I828" s="75"/>
      <c r="J828" t="str">
        <f t="shared" si="98"/>
        <v/>
      </c>
      <c r="K828" s="83" t="s">
        <v>1420</v>
      </c>
      <c r="L828" s="3">
        <f t="shared" si="99"/>
        <v>4.0049999999999999</v>
      </c>
      <c r="M828" s="83" t="s">
        <v>1000</v>
      </c>
      <c r="N828" s="3">
        <f t="shared" si="100"/>
        <v>10.305</v>
      </c>
      <c r="O828" s="88" t="s">
        <v>6650</v>
      </c>
      <c r="P828" s="21">
        <f t="shared" si="101"/>
        <v>3.2302631578947369E-3</v>
      </c>
      <c r="Q828" s="11">
        <f t="shared" si="102"/>
        <v>1.4198958935801042E-3</v>
      </c>
      <c r="R828" s="20">
        <f t="shared" si="103"/>
        <v>1.1075187969924812E-3</v>
      </c>
      <c r="S828" s="75"/>
    </row>
    <row r="829" spans="1:19" x14ac:dyDescent="0.3">
      <c r="A829" s="79">
        <v>173</v>
      </c>
      <c r="B829" s="76" t="s">
        <v>51</v>
      </c>
      <c r="C829" s="94">
        <f t="shared" si="96"/>
        <v>11.14</v>
      </c>
      <c r="D829">
        <f t="shared" si="97"/>
        <v>9.5299999999999994</v>
      </c>
      <c r="I829" s="75"/>
      <c r="J829" t="str">
        <f t="shared" si="98"/>
        <v/>
      </c>
      <c r="K829" s="83" t="s">
        <v>1427</v>
      </c>
      <c r="L829" s="3">
        <f t="shared" si="99"/>
        <v>3.9869999999999997</v>
      </c>
      <c r="M829" s="83" t="s">
        <v>985</v>
      </c>
      <c r="N829" s="3">
        <f t="shared" si="100"/>
        <v>10.26</v>
      </c>
      <c r="O829" s="88" t="s">
        <v>6651</v>
      </c>
      <c r="P829" s="21">
        <f t="shared" si="101"/>
        <v>3.2339181286549713E-3</v>
      </c>
      <c r="Q829" s="11">
        <f t="shared" si="102"/>
        <v>1.4215024741340535E-3</v>
      </c>
      <c r="R829" s="20">
        <f t="shared" si="103"/>
        <v>1.1087719298245617E-3</v>
      </c>
      <c r="S829" s="76" t="s">
        <v>51</v>
      </c>
    </row>
    <row r="830" spans="1:19" x14ac:dyDescent="0.3">
      <c r="A830" s="79">
        <v>172</v>
      </c>
      <c r="B830" s="76" t="s">
        <v>54</v>
      </c>
      <c r="C830" s="94">
        <f t="shared" si="96"/>
        <v>11.15</v>
      </c>
      <c r="D830">
        <f t="shared" si="97"/>
        <v>9.5399999999999991</v>
      </c>
      <c r="I830" s="83" t="s">
        <v>1928</v>
      </c>
      <c r="J830">
        <f t="shared" si="98"/>
        <v>0.74360000000000004</v>
      </c>
      <c r="K830" s="83" t="s">
        <v>1433</v>
      </c>
      <c r="L830" s="3">
        <f t="shared" si="99"/>
        <v>3.9779999999999998</v>
      </c>
      <c r="M830" s="83" t="s">
        <v>973</v>
      </c>
      <c r="N830" s="3">
        <f t="shared" si="100"/>
        <v>10.2225</v>
      </c>
      <c r="O830" s="88" t="s">
        <v>6652</v>
      </c>
      <c r="P830" s="21">
        <f t="shared" si="101"/>
        <v>3.2375730994152049E-3</v>
      </c>
      <c r="Q830" s="11">
        <f t="shared" si="102"/>
        <v>1.4231090546880023E-3</v>
      </c>
      <c r="R830" s="20">
        <f t="shared" si="103"/>
        <v>1.1100250626566418E-3</v>
      </c>
      <c r="S830" s="76" t="s">
        <v>54</v>
      </c>
    </row>
    <row r="831" spans="1:19" x14ac:dyDescent="0.3">
      <c r="A831" s="79">
        <v>171</v>
      </c>
      <c r="B831" s="75"/>
      <c r="C831" s="94" t="str">
        <f t="shared" si="96"/>
        <v/>
      </c>
      <c r="D831" t="str">
        <f t="shared" si="97"/>
        <v/>
      </c>
      <c r="I831" s="75"/>
      <c r="J831" t="str">
        <f t="shared" si="98"/>
        <v/>
      </c>
      <c r="K831" s="83" t="s">
        <v>1441</v>
      </c>
      <c r="L831" s="3">
        <f t="shared" si="99"/>
        <v>3.9600000000000004</v>
      </c>
      <c r="M831" s="83" t="s">
        <v>956</v>
      </c>
      <c r="N831" s="3">
        <f t="shared" si="100"/>
        <v>10.1775</v>
      </c>
      <c r="O831" s="88" t="s">
        <v>6653</v>
      </c>
      <c r="P831" s="21">
        <f t="shared" si="101"/>
        <v>3.2400097465886939E-3</v>
      </c>
      <c r="Q831" s="11">
        <f t="shared" si="102"/>
        <v>1.4241801083906347E-3</v>
      </c>
      <c r="R831" s="20">
        <f t="shared" si="103"/>
        <v>1.1108604845446951E-3</v>
      </c>
      <c r="S831" s="75"/>
    </row>
    <row r="832" spans="1:19" x14ac:dyDescent="0.3">
      <c r="A832" s="79">
        <v>170</v>
      </c>
      <c r="B832" s="75"/>
      <c r="C832" s="94" t="str">
        <f t="shared" si="96"/>
        <v/>
      </c>
      <c r="D832" t="str">
        <f t="shared" si="97"/>
        <v/>
      </c>
      <c r="I832" s="75"/>
      <c r="J832" t="str">
        <f t="shared" si="98"/>
        <v/>
      </c>
      <c r="K832" s="83" t="s">
        <v>1452</v>
      </c>
      <c r="L832" s="3">
        <f t="shared" si="99"/>
        <v>3.9419999999999997</v>
      </c>
      <c r="M832" s="83" t="s">
        <v>942</v>
      </c>
      <c r="N832" s="3">
        <f t="shared" si="100"/>
        <v>10.14</v>
      </c>
      <c r="O832" s="88" t="s">
        <v>6654</v>
      </c>
      <c r="P832" s="21">
        <f t="shared" si="101"/>
        <v>3.2424463937621838E-3</v>
      </c>
      <c r="Q832" s="11">
        <f t="shared" si="102"/>
        <v>1.4252511620932676E-3</v>
      </c>
      <c r="R832" s="20">
        <f t="shared" si="103"/>
        <v>1.1116959064327487E-3</v>
      </c>
      <c r="S832" s="75"/>
    </row>
    <row r="833" spans="1:19" x14ac:dyDescent="0.3">
      <c r="A833" s="79">
        <v>169</v>
      </c>
      <c r="B833" s="76" t="s">
        <v>57</v>
      </c>
      <c r="C833" s="94">
        <f t="shared" si="96"/>
        <v>11.16</v>
      </c>
      <c r="D833">
        <f t="shared" si="97"/>
        <v>9.5499999999999989</v>
      </c>
      <c r="I833" s="75"/>
      <c r="J833" t="str">
        <f t="shared" si="98"/>
        <v/>
      </c>
      <c r="K833" s="83" t="s">
        <v>1457</v>
      </c>
      <c r="L833" s="3">
        <f t="shared" si="99"/>
        <v>3.9329999999999998</v>
      </c>
      <c r="M833" s="83" t="s">
        <v>927</v>
      </c>
      <c r="N833" s="3">
        <f t="shared" si="100"/>
        <v>10.095000000000001</v>
      </c>
      <c r="O833" s="88" t="s">
        <v>6655</v>
      </c>
      <c r="P833" s="21">
        <f t="shared" si="101"/>
        <v>3.2461013645224174E-3</v>
      </c>
      <c r="Q833" s="11">
        <f t="shared" si="102"/>
        <v>1.4268577426472164E-3</v>
      </c>
      <c r="R833" s="20">
        <f t="shared" si="103"/>
        <v>1.1129490392648288E-3</v>
      </c>
      <c r="S833" s="76" t="s">
        <v>57</v>
      </c>
    </row>
    <row r="834" spans="1:19" x14ac:dyDescent="0.3">
      <c r="A834" s="79">
        <v>168</v>
      </c>
      <c r="B834" s="76" t="s">
        <v>59</v>
      </c>
      <c r="C834" s="94">
        <f t="shared" si="96"/>
        <v>11.17</v>
      </c>
      <c r="D834">
        <f t="shared" si="97"/>
        <v>9.56</v>
      </c>
      <c r="I834" s="75"/>
      <c r="J834" t="str">
        <f t="shared" si="98"/>
        <v/>
      </c>
      <c r="K834" s="83" t="s">
        <v>1465</v>
      </c>
      <c r="L834" s="3">
        <f t="shared" si="99"/>
        <v>3.9149999999999996</v>
      </c>
      <c r="M834" s="83" t="s">
        <v>914</v>
      </c>
      <c r="N834" s="3">
        <f t="shared" si="100"/>
        <v>10.057500000000001</v>
      </c>
      <c r="O834" s="88" t="s">
        <v>6656</v>
      </c>
      <c r="P834" s="21">
        <f t="shared" si="101"/>
        <v>3.2485380116959064E-3</v>
      </c>
      <c r="Q834" s="11">
        <f t="shared" si="102"/>
        <v>1.4279287963498491E-3</v>
      </c>
      <c r="R834" s="20">
        <f t="shared" si="103"/>
        <v>1.1137844611528822E-3</v>
      </c>
      <c r="S834" s="76" t="s">
        <v>59</v>
      </c>
    </row>
    <row r="835" spans="1:19" x14ac:dyDescent="0.3">
      <c r="A835" s="79">
        <v>167</v>
      </c>
      <c r="B835" s="75"/>
      <c r="C835" s="94" t="str">
        <f t="shared" ref="C835:C898" si="104">IF(B835="","",ROUNDUP(B835/0.925,2))</f>
        <v/>
      </c>
      <c r="D835" t="str">
        <f t="shared" ref="D835:D898" si="105">IF(B835="","",ROUNDUP(B835*0.925,2))</f>
        <v/>
      </c>
      <c r="I835" s="75"/>
      <c r="J835" t="str">
        <f t="shared" ref="J835:J898" si="106">IF(I835="","",I835-I835*0.285)</f>
        <v/>
      </c>
      <c r="K835" s="83" t="s">
        <v>1474</v>
      </c>
      <c r="L835" s="3">
        <f t="shared" ref="L835:L898" si="107">IF(K835="","",K835-K835*0.1)</f>
        <v>3.8970000000000002</v>
      </c>
      <c r="M835" s="83" t="s">
        <v>900</v>
      </c>
      <c r="N835" s="3">
        <f t="shared" ref="N835:N898" si="108">IF(M835="","",M835-M835*0.25)</f>
        <v>10.012499999999999</v>
      </c>
      <c r="O835" s="88" t="s">
        <v>6657</v>
      </c>
      <c r="P835" s="21">
        <f t="shared" ref="P835:P898" si="109">O835/0.95</f>
        <v>3.2521929824561404E-3</v>
      </c>
      <c r="Q835" s="11">
        <f t="shared" ref="Q835:Q898" si="110">P835/2.275</f>
        <v>1.4295353769037981E-3</v>
      </c>
      <c r="R835" s="20">
        <f t="shared" ref="R835:R898" si="111">(Q835/5)*3.9</f>
        <v>1.1150375939849625E-3</v>
      </c>
      <c r="S835" s="75"/>
    </row>
    <row r="836" spans="1:19" x14ac:dyDescent="0.3">
      <c r="A836" s="79">
        <v>166</v>
      </c>
      <c r="B836" s="75"/>
      <c r="C836" s="94" t="str">
        <f t="shared" si="104"/>
        <v/>
      </c>
      <c r="D836" t="str">
        <f t="shared" si="105"/>
        <v/>
      </c>
      <c r="I836" s="75"/>
      <c r="J836" t="str">
        <f t="shared" si="106"/>
        <v/>
      </c>
      <c r="K836" s="83" t="s">
        <v>1479</v>
      </c>
      <c r="L836" s="3">
        <f t="shared" si="107"/>
        <v>3.8880000000000003</v>
      </c>
      <c r="M836" s="83" t="s">
        <v>887</v>
      </c>
      <c r="N836" s="3">
        <f t="shared" si="108"/>
        <v>9.9750000000000014</v>
      </c>
      <c r="O836" s="88" t="s">
        <v>6658</v>
      </c>
      <c r="P836" s="21">
        <f t="shared" si="109"/>
        <v>3.2546296296296303E-3</v>
      </c>
      <c r="Q836" s="11">
        <f t="shared" si="110"/>
        <v>1.430606430606431E-3</v>
      </c>
      <c r="R836" s="20">
        <f t="shared" si="111"/>
        <v>1.1158730158730161E-3</v>
      </c>
      <c r="S836" s="75"/>
    </row>
    <row r="837" spans="1:19" x14ac:dyDescent="0.3">
      <c r="A837" s="79">
        <v>165</v>
      </c>
      <c r="B837" s="76" t="s">
        <v>63</v>
      </c>
      <c r="C837" s="94">
        <f t="shared" si="104"/>
        <v>11.18</v>
      </c>
      <c r="D837">
        <f t="shared" si="105"/>
        <v>9.57</v>
      </c>
      <c r="I837" s="75"/>
      <c r="J837" t="str">
        <f t="shared" si="106"/>
        <v/>
      </c>
      <c r="K837" s="83" t="s">
        <v>1490</v>
      </c>
      <c r="L837" s="3">
        <f t="shared" si="107"/>
        <v>3.8699999999999997</v>
      </c>
      <c r="M837" s="83" t="s">
        <v>871</v>
      </c>
      <c r="N837" s="3">
        <f t="shared" si="108"/>
        <v>9.93</v>
      </c>
      <c r="O837" s="88" t="s">
        <v>6659</v>
      </c>
      <c r="P837" s="21">
        <f t="shared" si="109"/>
        <v>3.2570662768031194E-3</v>
      </c>
      <c r="Q837" s="11">
        <f t="shared" si="110"/>
        <v>1.4316774843090635E-3</v>
      </c>
      <c r="R837" s="20">
        <f t="shared" si="111"/>
        <v>1.1167084377610695E-3</v>
      </c>
      <c r="S837" s="76" t="s">
        <v>63</v>
      </c>
    </row>
    <row r="838" spans="1:19" x14ac:dyDescent="0.3">
      <c r="A838" s="79">
        <v>164</v>
      </c>
      <c r="B838" s="76" t="s">
        <v>66</v>
      </c>
      <c r="C838" s="94">
        <f t="shared" si="104"/>
        <v>11.19</v>
      </c>
      <c r="D838">
        <f t="shared" si="105"/>
        <v>9.58</v>
      </c>
      <c r="I838" s="83" t="s">
        <v>1940</v>
      </c>
      <c r="J838">
        <f t="shared" si="106"/>
        <v>0.73645000000000005</v>
      </c>
      <c r="K838" s="83" t="s">
        <v>1493</v>
      </c>
      <c r="L838" s="3">
        <f t="shared" si="107"/>
        <v>3.8609999999999998</v>
      </c>
      <c r="M838" s="83" t="s">
        <v>857</v>
      </c>
      <c r="N838" s="3">
        <f t="shared" si="108"/>
        <v>9.8925000000000001</v>
      </c>
      <c r="O838" s="88" t="s">
        <v>6660</v>
      </c>
      <c r="P838" s="21">
        <f t="shared" si="109"/>
        <v>3.2607212475633533E-3</v>
      </c>
      <c r="Q838" s="11">
        <f t="shared" si="110"/>
        <v>1.4332840648630125E-3</v>
      </c>
      <c r="R838" s="20">
        <f t="shared" si="111"/>
        <v>1.1179615705931496E-3</v>
      </c>
      <c r="S838" s="76" t="s">
        <v>66</v>
      </c>
    </row>
    <row r="839" spans="1:19" x14ac:dyDescent="0.3">
      <c r="A839" s="79">
        <v>163</v>
      </c>
      <c r="B839" s="75"/>
      <c r="C839" s="94" t="str">
        <f t="shared" si="104"/>
        <v/>
      </c>
      <c r="D839" t="str">
        <f t="shared" si="105"/>
        <v/>
      </c>
      <c r="I839" s="75"/>
      <c r="J839" t="str">
        <f t="shared" si="106"/>
        <v/>
      </c>
      <c r="K839" s="83" t="s">
        <v>1504</v>
      </c>
      <c r="L839" s="3">
        <f t="shared" si="107"/>
        <v>3.8429999999999995</v>
      </c>
      <c r="M839" s="83" t="s">
        <v>842</v>
      </c>
      <c r="N839" s="3">
        <f t="shared" si="108"/>
        <v>9.8475000000000001</v>
      </c>
      <c r="O839" s="88" t="s">
        <v>6661</v>
      </c>
      <c r="P839" s="21">
        <f t="shared" si="109"/>
        <v>3.2631578947368428E-3</v>
      </c>
      <c r="Q839" s="11">
        <f t="shared" si="110"/>
        <v>1.4343551185656452E-3</v>
      </c>
      <c r="R839" s="20">
        <f t="shared" si="111"/>
        <v>1.1187969924812032E-3</v>
      </c>
      <c r="S839" s="75"/>
    </row>
    <row r="840" spans="1:19" x14ac:dyDescent="0.3">
      <c r="A840" s="79">
        <v>162</v>
      </c>
      <c r="B840" s="76" t="s">
        <v>68</v>
      </c>
      <c r="C840" s="94">
        <f t="shared" si="104"/>
        <v>11.2</v>
      </c>
      <c r="D840">
        <f t="shared" si="105"/>
        <v>9.59</v>
      </c>
      <c r="I840" s="75"/>
      <c r="J840" t="str">
        <f t="shared" si="106"/>
        <v/>
      </c>
      <c r="K840" s="83" t="s">
        <v>1512</v>
      </c>
      <c r="L840" s="3">
        <f t="shared" si="107"/>
        <v>3.8250000000000002</v>
      </c>
      <c r="M840" s="83" t="s">
        <v>829</v>
      </c>
      <c r="N840" s="3">
        <f t="shared" si="108"/>
        <v>9.81</v>
      </c>
      <c r="O840" s="88" t="s">
        <v>6662</v>
      </c>
      <c r="P840" s="21">
        <f t="shared" si="109"/>
        <v>3.2655945419103314E-3</v>
      </c>
      <c r="Q840" s="11">
        <f t="shared" si="110"/>
        <v>1.4354261722682776E-3</v>
      </c>
      <c r="R840" s="20">
        <f t="shared" si="111"/>
        <v>1.1196324143692565E-3</v>
      </c>
      <c r="S840" s="76" t="s">
        <v>68</v>
      </c>
    </row>
    <row r="841" spans="1:19" x14ac:dyDescent="0.3">
      <c r="A841" s="79">
        <v>161</v>
      </c>
      <c r="B841" s="75"/>
      <c r="C841" s="94" t="str">
        <f t="shared" si="104"/>
        <v/>
      </c>
      <c r="D841" t="str">
        <f t="shared" si="105"/>
        <v/>
      </c>
      <c r="I841" s="75"/>
      <c r="J841" t="str">
        <f t="shared" si="106"/>
        <v/>
      </c>
      <c r="K841" s="83" t="s">
        <v>1517</v>
      </c>
      <c r="L841" s="3">
        <f t="shared" si="107"/>
        <v>3.8160000000000003</v>
      </c>
      <c r="M841" s="83" t="s">
        <v>812</v>
      </c>
      <c r="N841" s="3">
        <f t="shared" si="108"/>
        <v>9.7650000000000006</v>
      </c>
      <c r="O841" s="88" t="s">
        <v>6663</v>
      </c>
      <c r="P841" s="21">
        <f t="shared" si="109"/>
        <v>3.2692495126705654E-3</v>
      </c>
      <c r="Q841" s="11">
        <f t="shared" si="110"/>
        <v>1.4370327528222266E-3</v>
      </c>
      <c r="R841" s="20">
        <f t="shared" si="111"/>
        <v>1.1208855472013366E-3</v>
      </c>
      <c r="S841" s="75"/>
    </row>
    <row r="842" spans="1:19" x14ac:dyDescent="0.3">
      <c r="A842" s="79">
        <v>160</v>
      </c>
      <c r="B842" s="76" t="s">
        <v>70</v>
      </c>
      <c r="C842" s="94">
        <f t="shared" si="104"/>
        <v>11.22</v>
      </c>
      <c r="D842">
        <f t="shared" si="105"/>
        <v>9.6</v>
      </c>
      <c r="I842" s="75"/>
      <c r="J842" t="str">
        <f t="shared" si="106"/>
        <v/>
      </c>
      <c r="K842" s="83" t="s">
        <v>1526</v>
      </c>
      <c r="L842" s="3">
        <f t="shared" si="107"/>
        <v>3.7979999999999996</v>
      </c>
      <c r="M842" s="83" t="s">
        <v>800</v>
      </c>
      <c r="N842" s="3">
        <f t="shared" si="108"/>
        <v>9.7275000000000009</v>
      </c>
      <c r="O842" s="88" t="s">
        <v>6664</v>
      </c>
      <c r="P842" s="21">
        <f t="shared" si="109"/>
        <v>3.2729044834307994E-3</v>
      </c>
      <c r="Q842" s="11">
        <f t="shared" si="110"/>
        <v>1.4386393333761756E-3</v>
      </c>
      <c r="R842" s="20">
        <f t="shared" si="111"/>
        <v>1.1221386800334171E-3</v>
      </c>
      <c r="S842" s="76" t="s">
        <v>70</v>
      </c>
    </row>
    <row r="843" spans="1:19" x14ac:dyDescent="0.3">
      <c r="A843" s="79">
        <v>159</v>
      </c>
      <c r="B843" s="75"/>
      <c r="C843" s="94" t="str">
        <f t="shared" si="104"/>
        <v/>
      </c>
      <c r="D843" t="str">
        <f t="shared" si="105"/>
        <v/>
      </c>
      <c r="I843" s="75"/>
      <c r="J843" t="str">
        <f t="shared" si="106"/>
        <v/>
      </c>
      <c r="K843" s="83" t="s">
        <v>1531</v>
      </c>
      <c r="L843" s="3">
        <f t="shared" si="107"/>
        <v>3.7889999999999997</v>
      </c>
      <c r="M843" s="83" t="s">
        <v>783</v>
      </c>
      <c r="N843" s="3">
        <f t="shared" si="108"/>
        <v>9.682500000000001</v>
      </c>
      <c r="O843" s="88" t="s">
        <v>6665</v>
      </c>
      <c r="P843" s="21">
        <f t="shared" si="109"/>
        <v>3.2753411306042889E-3</v>
      </c>
      <c r="Q843" s="11">
        <f t="shared" si="110"/>
        <v>1.4397103870788083E-3</v>
      </c>
      <c r="R843" s="20">
        <f t="shared" si="111"/>
        <v>1.1229741019214703E-3</v>
      </c>
      <c r="S843" s="75"/>
    </row>
    <row r="844" spans="1:19" x14ac:dyDescent="0.3">
      <c r="A844" s="79">
        <v>158</v>
      </c>
      <c r="B844" s="76" t="s">
        <v>73</v>
      </c>
      <c r="C844" s="94">
        <f t="shared" si="104"/>
        <v>11.23</v>
      </c>
      <c r="D844">
        <f t="shared" si="105"/>
        <v>9.61</v>
      </c>
      <c r="I844" s="75"/>
      <c r="J844" t="str">
        <f t="shared" si="106"/>
        <v/>
      </c>
      <c r="K844" s="83" t="s">
        <v>1540</v>
      </c>
      <c r="L844" s="3">
        <f t="shared" si="107"/>
        <v>3.7710000000000004</v>
      </c>
      <c r="M844" s="83" t="s">
        <v>770</v>
      </c>
      <c r="N844" s="3">
        <f t="shared" si="108"/>
        <v>9.6449999999999996</v>
      </c>
      <c r="O844" s="88" t="s">
        <v>6666</v>
      </c>
      <c r="P844" s="21">
        <f t="shared" si="109"/>
        <v>3.2789961013645224E-3</v>
      </c>
      <c r="Q844" s="11">
        <f t="shared" si="110"/>
        <v>1.4413169676327571E-3</v>
      </c>
      <c r="R844" s="20">
        <f t="shared" si="111"/>
        <v>1.1242272347535506E-3</v>
      </c>
      <c r="S844" s="76" t="s">
        <v>73</v>
      </c>
    </row>
    <row r="845" spans="1:19" x14ac:dyDescent="0.3">
      <c r="A845" s="79">
        <v>157</v>
      </c>
      <c r="B845" s="76" t="s">
        <v>76</v>
      </c>
      <c r="C845" s="94">
        <f t="shared" si="104"/>
        <v>11.24</v>
      </c>
      <c r="D845">
        <f t="shared" si="105"/>
        <v>9.6199999999999992</v>
      </c>
      <c r="I845" s="75"/>
      <c r="J845" t="str">
        <f t="shared" si="106"/>
        <v/>
      </c>
      <c r="K845" s="83" t="s">
        <v>1548</v>
      </c>
      <c r="L845" s="3">
        <f t="shared" si="107"/>
        <v>3.7530000000000001</v>
      </c>
      <c r="M845" s="83" t="s">
        <v>755</v>
      </c>
      <c r="N845" s="3">
        <f t="shared" si="108"/>
        <v>9.6000000000000014</v>
      </c>
      <c r="O845" s="88" t="s">
        <v>6667</v>
      </c>
      <c r="P845" s="21">
        <f t="shared" si="109"/>
        <v>3.2814327485380119E-3</v>
      </c>
      <c r="Q845" s="11">
        <f t="shared" si="110"/>
        <v>1.4423880213353898E-3</v>
      </c>
      <c r="R845" s="20">
        <f t="shared" si="111"/>
        <v>1.1250626566416042E-3</v>
      </c>
      <c r="S845" s="76" t="s">
        <v>76</v>
      </c>
    </row>
    <row r="846" spans="1:19" x14ac:dyDescent="0.3">
      <c r="A846" s="79">
        <v>156</v>
      </c>
      <c r="B846" s="75"/>
      <c r="C846" s="94" t="str">
        <f t="shared" si="104"/>
        <v/>
      </c>
      <c r="D846" t="str">
        <f t="shared" si="105"/>
        <v/>
      </c>
      <c r="I846" s="83" t="s">
        <v>1955</v>
      </c>
      <c r="J846">
        <f t="shared" si="106"/>
        <v>0.72930000000000006</v>
      </c>
      <c r="K846" s="83" t="s">
        <v>1553</v>
      </c>
      <c r="L846" s="3">
        <f t="shared" si="107"/>
        <v>3.7440000000000002</v>
      </c>
      <c r="M846" s="83" t="s">
        <v>740</v>
      </c>
      <c r="N846" s="3">
        <f t="shared" si="108"/>
        <v>9.5625</v>
      </c>
      <c r="O846" s="88" t="s">
        <v>6668</v>
      </c>
      <c r="P846" s="21">
        <f t="shared" si="109"/>
        <v>3.2838693957115018E-3</v>
      </c>
      <c r="Q846" s="11">
        <f t="shared" si="110"/>
        <v>1.4434590750380229E-3</v>
      </c>
      <c r="R846" s="20">
        <f t="shared" si="111"/>
        <v>1.1258980785296578E-3</v>
      </c>
      <c r="S846" s="75"/>
    </row>
    <row r="847" spans="1:19" x14ac:dyDescent="0.3">
      <c r="A847" s="79">
        <v>155</v>
      </c>
      <c r="B847" s="76" t="s">
        <v>79</v>
      </c>
      <c r="C847" s="94">
        <f t="shared" si="104"/>
        <v>11.25</v>
      </c>
      <c r="D847">
        <f t="shared" si="105"/>
        <v>9.6199999999999992</v>
      </c>
      <c r="I847" s="75"/>
      <c r="J847" t="str">
        <f t="shared" si="106"/>
        <v/>
      </c>
      <c r="K847" s="83" t="s">
        <v>1562</v>
      </c>
      <c r="L847" s="3">
        <f t="shared" si="107"/>
        <v>3.7259999999999995</v>
      </c>
      <c r="M847" s="83" t="s">
        <v>725</v>
      </c>
      <c r="N847" s="3">
        <f t="shared" si="108"/>
        <v>9.5175000000000001</v>
      </c>
      <c r="O847" s="88" t="s">
        <v>6669</v>
      </c>
      <c r="P847" s="21">
        <f t="shared" si="109"/>
        <v>3.2875243664717358E-3</v>
      </c>
      <c r="Q847" s="11">
        <f t="shared" si="110"/>
        <v>1.4450656555919719E-3</v>
      </c>
      <c r="R847" s="20">
        <f t="shared" si="111"/>
        <v>1.1271512113617381E-3</v>
      </c>
      <c r="S847" s="76" t="s">
        <v>79</v>
      </c>
    </row>
    <row r="848" spans="1:19" x14ac:dyDescent="0.3">
      <c r="A848" s="79">
        <v>154</v>
      </c>
      <c r="B848" s="75"/>
      <c r="C848" s="94" t="str">
        <f t="shared" si="104"/>
        <v/>
      </c>
      <c r="D848" t="str">
        <f t="shared" si="105"/>
        <v/>
      </c>
      <c r="I848" s="75"/>
      <c r="J848" t="str">
        <f t="shared" si="106"/>
        <v/>
      </c>
      <c r="K848" s="83" t="s">
        <v>1573</v>
      </c>
      <c r="L848" s="3">
        <f t="shared" si="107"/>
        <v>3.7080000000000002</v>
      </c>
      <c r="M848" s="83" t="s">
        <v>712</v>
      </c>
      <c r="N848" s="3">
        <f t="shared" si="108"/>
        <v>9.48</v>
      </c>
      <c r="O848" s="88" t="s">
        <v>6670</v>
      </c>
      <c r="P848" s="21">
        <f t="shared" si="109"/>
        <v>3.2911793372319689E-3</v>
      </c>
      <c r="Q848" s="11">
        <f t="shared" si="110"/>
        <v>1.4466722361459205E-3</v>
      </c>
      <c r="R848" s="20">
        <f t="shared" si="111"/>
        <v>1.1284043441938179E-3</v>
      </c>
      <c r="S848" s="75"/>
    </row>
    <row r="849" spans="1:19" x14ac:dyDescent="0.3">
      <c r="A849" s="79">
        <v>153</v>
      </c>
      <c r="B849" s="76" t="s">
        <v>82</v>
      </c>
      <c r="C849" s="94">
        <f t="shared" si="104"/>
        <v>11.26</v>
      </c>
      <c r="D849">
        <f t="shared" si="105"/>
        <v>9.629999999999999</v>
      </c>
      <c r="I849" s="75"/>
      <c r="J849" t="str">
        <f t="shared" si="106"/>
        <v/>
      </c>
      <c r="K849" s="83" t="s">
        <v>1576</v>
      </c>
      <c r="L849" s="3">
        <f t="shared" si="107"/>
        <v>3.6990000000000003</v>
      </c>
      <c r="M849" s="83" t="s">
        <v>695</v>
      </c>
      <c r="N849" s="3">
        <f t="shared" si="108"/>
        <v>9.4350000000000005</v>
      </c>
      <c r="O849" s="88" t="s">
        <v>6671</v>
      </c>
      <c r="P849" s="21">
        <f t="shared" si="109"/>
        <v>3.2936159844054579E-3</v>
      </c>
      <c r="Q849" s="11">
        <f t="shared" si="110"/>
        <v>1.447743289848553E-3</v>
      </c>
      <c r="R849" s="20">
        <f t="shared" si="111"/>
        <v>1.1292397660818713E-3</v>
      </c>
      <c r="S849" s="76" t="s">
        <v>82</v>
      </c>
    </row>
    <row r="850" spans="1:19" x14ac:dyDescent="0.3">
      <c r="A850" s="79">
        <v>152</v>
      </c>
      <c r="B850" s="75"/>
      <c r="C850" s="94" t="str">
        <f t="shared" si="104"/>
        <v/>
      </c>
      <c r="D850" t="str">
        <f t="shared" si="105"/>
        <v/>
      </c>
      <c r="I850" s="75"/>
      <c r="J850" t="str">
        <f t="shared" si="106"/>
        <v/>
      </c>
      <c r="K850" s="83" t="s">
        <v>1586</v>
      </c>
      <c r="L850" s="3">
        <f t="shared" si="107"/>
        <v>3.681</v>
      </c>
      <c r="M850" s="83" t="s">
        <v>683</v>
      </c>
      <c r="N850" s="3">
        <f t="shared" si="108"/>
        <v>9.3974999999999991</v>
      </c>
      <c r="O850" s="88" t="s">
        <v>6672</v>
      </c>
      <c r="P850" s="21">
        <f t="shared" si="109"/>
        <v>3.2972709551656919E-3</v>
      </c>
      <c r="Q850" s="11">
        <f t="shared" si="110"/>
        <v>1.449349870402502E-3</v>
      </c>
      <c r="R850" s="20">
        <f t="shared" si="111"/>
        <v>1.1304928989139516E-3</v>
      </c>
      <c r="S850" s="75"/>
    </row>
    <row r="851" spans="1:19" x14ac:dyDescent="0.3">
      <c r="A851" s="79">
        <v>151</v>
      </c>
      <c r="B851" s="76" t="s">
        <v>84</v>
      </c>
      <c r="C851" s="94">
        <f t="shared" si="104"/>
        <v>11.27</v>
      </c>
      <c r="D851">
        <f t="shared" si="105"/>
        <v>9.64</v>
      </c>
      <c r="I851" s="75"/>
      <c r="J851" t="str">
        <f t="shared" si="106"/>
        <v/>
      </c>
      <c r="K851" s="83" t="s">
        <v>1589</v>
      </c>
      <c r="L851" s="3">
        <f t="shared" si="107"/>
        <v>3.6720000000000002</v>
      </c>
      <c r="M851" s="83" t="s">
        <v>666</v>
      </c>
      <c r="N851" s="3">
        <f t="shared" si="108"/>
        <v>9.3525000000000009</v>
      </c>
      <c r="O851" s="88" t="s">
        <v>6673</v>
      </c>
      <c r="P851" s="21">
        <f t="shared" si="109"/>
        <v>3.2997076023391814E-3</v>
      </c>
      <c r="Q851" s="11">
        <f t="shared" si="110"/>
        <v>1.4504209241051347E-3</v>
      </c>
      <c r="R851" s="20">
        <f t="shared" si="111"/>
        <v>1.131328320802005E-3</v>
      </c>
      <c r="S851" s="76" t="s">
        <v>84</v>
      </c>
    </row>
    <row r="852" spans="1:19" x14ac:dyDescent="0.3">
      <c r="A852" s="79">
        <v>150</v>
      </c>
      <c r="B852" s="75"/>
      <c r="C852" s="94" t="str">
        <f t="shared" si="104"/>
        <v/>
      </c>
      <c r="D852" t="str">
        <f t="shared" si="105"/>
        <v/>
      </c>
      <c r="I852" s="75"/>
      <c r="J852" t="str">
        <f t="shared" si="106"/>
        <v/>
      </c>
      <c r="K852" s="83" t="s">
        <v>1600</v>
      </c>
      <c r="L852" s="3">
        <f t="shared" si="107"/>
        <v>3.6539999999999995</v>
      </c>
      <c r="M852" s="83" t="s">
        <v>653</v>
      </c>
      <c r="N852" s="3">
        <f t="shared" si="108"/>
        <v>9.3149999999999995</v>
      </c>
      <c r="O852" s="88" t="s">
        <v>6674</v>
      </c>
      <c r="P852" s="21">
        <f t="shared" si="109"/>
        <v>3.3021442495126709E-3</v>
      </c>
      <c r="Q852" s="11">
        <f t="shared" si="110"/>
        <v>1.4514919778077675E-3</v>
      </c>
      <c r="R852" s="20">
        <f t="shared" si="111"/>
        <v>1.1321637426900586E-3</v>
      </c>
      <c r="S852" s="75"/>
    </row>
    <row r="853" spans="1:19" x14ac:dyDescent="0.3">
      <c r="A853" s="79">
        <v>149</v>
      </c>
      <c r="B853" s="76" t="s">
        <v>87</v>
      </c>
      <c r="C853" s="94">
        <f t="shared" si="104"/>
        <v>11.28</v>
      </c>
      <c r="D853">
        <f t="shared" si="105"/>
        <v>9.65</v>
      </c>
      <c r="I853" s="83" t="s">
        <v>1970</v>
      </c>
      <c r="J853">
        <f t="shared" si="106"/>
        <v>0.72215000000000007</v>
      </c>
      <c r="K853" s="83" t="s">
        <v>1609</v>
      </c>
      <c r="L853" s="3">
        <f t="shared" si="107"/>
        <v>3.6360000000000001</v>
      </c>
      <c r="M853" s="83" t="s">
        <v>637</v>
      </c>
      <c r="N853" s="3">
        <f t="shared" si="108"/>
        <v>9.27</v>
      </c>
      <c r="O853" s="88" t="s">
        <v>6675</v>
      </c>
      <c r="P853" s="21">
        <f t="shared" si="109"/>
        <v>3.3057992202729044E-3</v>
      </c>
      <c r="Q853" s="11">
        <f t="shared" si="110"/>
        <v>1.4530985583617163E-3</v>
      </c>
      <c r="R853" s="20">
        <f t="shared" si="111"/>
        <v>1.1334168755221387E-3</v>
      </c>
      <c r="S853" s="76" t="s">
        <v>87</v>
      </c>
    </row>
    <row r="854" spans="1:19" x14ac:dyDescent="0.3">
      <c r="A854" s="79">
        <v>148</v>
      </c>
      <c r="B854" s="75"/>
      <c r="C854" s="94" t="str">
        <f t="shared" si="104"/>
        <v/>
      </c>
      <c r="D854" t="str">
        <f t="shared" si="105"/>
        <v/>
      </c>
      <c r="I854" s="75"/>
      <c r="J854" t="str">
        <f t="shared" si="106"/>
        <v/>
      </c>
      <c r="K854" s="83" t="s">
        <v>1612</v>
      </c>
      <c r="L854" s="3">
        <f t="shared" si="107"/>
        <v>3.6270000000000002</v>
      </c>
      <c r="M854" s="83" t="s">
        <v>623</v>
      </c>
      <c r="N854" s="3">
        <f t="shared" si="108"/>
        <v>9.2324999999999999</v>
      </c>
      <c r="O854" s="88" t="s">
        <v>6676</v>
      </c>
      <c r="P854" s="21">
        <f t="shared" si="109"/>
        <v>3.3082358674463943E-3</v>
      </c>
      <c r="Q854" s="11">
        <f t="shared" si="110"/>
        <v>1.4541696120643492E-3</v>
      </c>
      <c r="R854" s="20">
        <f t="shared" si="111"/>
        <v>1.1342522974101923E-3</v>
      </c>
      <c r="S854" s="75"/>
    </row>
    <row r="855" spans="1:19" x14ac:dyDescent="0.3">
      <c r="A855" s="79">
        <v>147</v>
      </c>
      <c r="B855" s="75"/>
      <c r="C855" s="94" t="str">
        <f t="shared" si="104"/>
        <v/>
      </c>
      <c r="D855" t="str">
        <f t="shared" si="105"/>
        <v/>
      </c>
      <c r="I855" s="75"/>
      <c r="J855" t="str">
        <f t="shared" si="106"/>
        <v/>
      </c>
      <c r="K855" s="83" t="s">
        <v>1622</v>
      </c>
      <c r="L855" s="3">
        <f t="shared" si="107"/>
        <v>3.609</v>
      </c>
      <c r="M855" s="83" t="s">
        <v>607</v>
      </c>
      <c r="N855" s="3">
        <f t="shared" si="108"/>
        <v>9.1875</v>
      </c>
      <c r="O855" s="88" t="s">
        <v>6677</v>
      </c>
      <c r="P855" s="21">
        <f t="shared" si="109"/>
        <v>3.3106725146198829E-3</v>
      </c>
      <c r="Q855" s="11">
        <f t="shared" si="110"/>
        <v>1.4552406657669815E-3</v>
      </c>
      <c r="R855" s="20">
        <f t="shared" si="111"/>
        <v>1.1350877192982457E-3</v>
      </c>
      <c r="S855" s="75"/>
    </row>
    <row r="856" spans="1:19" x14ac:dyDescent="0.3">
      <c r="A856" s="79">
        <v>146</v>
      </c>
      <c r="B856" s="76" t="s">
        <v>91</v>
      </c>
      <c r="C856" s="94">
        <f t="shared" si="104"/>
        <v>11.29</v>
      </c>
      <c r="D856">
        <f t="shared" si="105"/>
        <v>9.66</v>
      </c>
      <c r="I856" s="75"/>
      <c r="J856" t="str">
        <f t="shared" si="106"/>
        <v/>
      </c>
      <c r="K856" s="83" t="s">
        <v>1631</v>
      </c>
      <c r="L856" s="3">
        <f t="shared" si="107"/>
        <v>3.5910000000000002</v>
      </c>
      <c r="M856" s="83" t="s">
        <v>593</v>
      </c>
      <c r="N856" s="3">
        <f t="shared" si="108"/>
        <v>9.1499999999999986</v>
      </c>
      <c r="O856" s="88" t="s">
        <v>6678</v>
      </c>
      <c r="P856" s="21">
        <f t="shared" si="109"/>
        <v>3.3131091617933728E-3</v>
      </c>
      <c r="Q856" s="11">
        <f t="shared" si="110"/>
        <v>1.4563117194696144E-3</v>
      </c>
      <c r="R856" s="20">
        <f t="shared" si="111"/>
        <v>1.1359231411862993E-3</v>
      </c>
      <c r="S856" s="76" t="s">
        <v>91</v>
      </c>
    </row>
    <row r="857" spans="1:19" x14ac:dyDescent="0.3">
      <c r="A857" s="79">
        <v>145</v>
      </c>
      <c r="B857" s="76" t="s">
        <v>94</v>
      </c>
      <c r="C857" s="94">
        <f t="shared" si="104"/>
        <v>11.299999999999999</v>
      </c>
      <c r="D857">
        <f t="shared" si="105"/>
        <v>9.67</v>
      </c>
      <c r="I857" s="75"/>
      <c r="J857" t="str">
        <f t="shared" si="106"/>
        <v/>
      </c>
      <c r="K857" s="83" t="s">
        <v>1634</v>
      </c>
      <c r="L857" s="3">
        <f t="shared" si="107"/>
        <v>3.5819999999999999</v>
      </c>
      <c r="M857" s="83" t="s">
        <v>577</v>
      </c>
      <c r="N857" s="3">
        <f t="shared" si="108"/>
        <v>9.1050000000000004</v>
      </c>
      <c r="O857" s="88" t="s">
        <v>6679</v>
      </c>
      <c r="P857" s="21">
        <f t="shared" si="109"/>
        <v>3.3155458089668619E-3</v>
      </c>
      <c r="Q857" s="11">
        <f t="shared" si="110"/>
        <v>1.4573827731722471E-3</v>
      </c>
      <c r="R857" s="20">
        <f t="shared" si="111"/>
        <v>1.1367585630743526E-3</v>
      </c>
      <c r="S857" s="76" t="s">
        <v>94</v>
      </c>
    </row>
    <row r="858" spans="1:19" x14ac:dyDescent="0.3">
      <c r="A858" s="79">
        <v>144</v>
      </c>
      <c r="B858" s="75"/>
      <c r="C858" s="94" t="str">
        <f t="shared" si="104"/>
        <v/>
      </c>
      <c r="D858" t="str">
        <f t="shared" si="105"/>
        <v/>
      </c>
      <c r="I858" s="75"/>
      <c r="J858" t="str">
        <f t="shared" si="106"/>
        <v/>
      </c>
      <c r="K858" s="83" t="s">
        <v>1645</v>
      </c>
      <c r="L858" s="3">
        <f t="shared" si="107"/>
        <v>3.5640000000000001</v>
      </c>
      <c r="M858" s="83" t="s">
        <v>562</v>
      </c>
      <c r="N858" s="3">
        <f t="shared" si="108"/>
        <v>9.067499999999999</v>
      </c>
      <c r="O858" s="88" t="s">
        <v>6680</v>
      </c>
      <c r="P858" s="21">
        <f t="shared" si="109"/>
        <v>3.3179824561403509E-3</v>
      </c>
      <c r="Q858" s="11">
        <f t="shared" si="110"/>
        <v>1.4584538268748795E-3</v>
      </c>
      <c r="R858" s="20">
        <f t="shared" si="111"/>
        <v>1.137593984962406E-3</v>
      </c>
      <c r="S858" s="75"/>
    </row>
    <row r="859" spans="1:19" x14ac:dyDescent="0.3">
      <c r="A859" s="79">
        <v>143</v>
      </c>
      <c r="B859" s="76" t="s">
        <v>96</v>
      </c>
      <c r="C859" s="94">
        <f t="shared" si="104"/>
        <v>11.31</v>
      </c>
      <c r="D859">
        <f t="shared" si="105"/>
        <v>9.68</v>
      </c>
      <c r="I859" s="75"/>
      <c r="J859" t="str">
        <f t="shared" si="106"/>
        <v/>
      </c>
      <c r="K859" s="83" t="s">
        <v>1648</v>
      </c>
      <c r="L859" s="3">
        <f t="shared" si="107"/>
        <v>3.5550000000000002</v>
      </c>
      <c r="M859" s="83" t="s">
        <v>545</v>
      </c>
      <c r="N859" s="3">
        <f t="shared" si="108"/>
        <v>9.0224999999999991</v>
      </c>
      <c r="O859" s="88" t="s">
        <v>6681</v>
      </c>
      <c r="P859" s="21">
        <f t="shared" si="109"/>
        <v>3.3204191033138399E-3</v>
      </c>
      <c r="Q859" s="11">
        <f t="shared" si="110"/>
        <v>1.4595248805775122E-3</v>
      </c>
      <c r="R859" s="20">
        <f t="shared" si="111"/>
        <v>1.1384294068504596E-3</v>
      </c>
      <c r="S859" s="76" t="s">
        <v>96</v>
      </c>
    </row>
    <row r="860" spans="1:19" x14ac:dyDescent="0.3">
      <c r="A860" s="79">
        <v>142</v>
      </c>
      <c r="B860" s="75"/>
      <c r="C860" s="94" t="str">
        <f t="shared" si="104"/>
        <v/>
      </c>
      <c r="D860" t="str">
        <f t="shared" si="105"/>
        <v/>
      </c>
      <c r="I860" s="75"/>
      <c r="J860" t="str">
        <f t="shared" si="106"/>
        <v/>
      </c>
      <c r="K860" s="83" t="s">
        <v>1656</v>
      </c>
      <c r="L860" s="3">
        <f t="shared" si="107"/>
        <v>3.5369999999999999</v>
      </c>
      <c r="M860" s="83" t="s">
        <v>530</v>
      </c>
      <c r="N860" s="3">
        <f t="shared" si="108"/>
        <v>8.9775000000000009</v>
      </c>
      <c r="O860" s="88" t="s">
        <v>6682</v>
      </c>
      <c r="P860" s="21">
        <f t="shared" si="109"/>
        <v>3.3228557504873298E-3</v>
      </c>
      <c r="Q860" s="11">
        <f t="shared" si="110"/>
        <v>1.4605959342801451E-3</v>
      </c>
      <c r="R860" s="20">
        <f t="shared" si="111"/>
        <v>1.139264828738513E-3</v>
      </c>
      <c r="S860" s="75"/>
    </row>
    <row r="861" spans="1:19" x14ac:dyDescent="0.3">
      <c r="A861" s="79">
        <v>141</v>
      </c>
      <c r="B861" s="75"/>
      <c r="C861" s="94" t="str">
        <f t="shared" si="104"/>
        <v/>
      </c>
      <c r="D861" t="str">
        <f t="shared" si="105"/>
        <v/>
      </c>
      <c r="I861" s="83" t="s">
        <v>1985</v>
      </c>
      <c r="J861">
        <f t="shared" si="106"/>
        <v>0.71500000000000008</v>
      </c>
      <c r="K861" s="83" t="s">
        <v>1667</v>
      </c>
      <c r="L861" s="3">
        <f t="shared" si="107"/>
        <v>3.5190000000000001</v>
      </c>
      <c r="M861" s="83" t="s">
        <v>515</v>
      </c>
      <c r="N861" s="3">
        <f t="shared" si="108"/>
        <v>8.94</v>
      </c>
      <c r="O861" s="88" t="s">
        <v>6683</v>
      </c>
      <c r="P861" s="21">
        <f t="shared" si="109"/>
        <v>3.3252923976608184E-3</v>
      </c>
      <c r="Q861" s="11">
        <f t="shared" si="110"/>
        <v>1.4616669879827773E-3</v>
      </c>
      <c r="R861" s="20">
        <f t="shared" si="111"/>
        <v>1.1401002506265664E-3</v>
      </c>
      <c r="S861" s="75"/>
    </row>
    <row r="862" spans="1:19" x14ac:dyDescent="0.3">
      <c r="A862" s="79">
        <v>140</v>
      </c>
      <c r="B862" s="76" t="s">
        <v>99</v>
      </c>
      <c r="C862" s="94">
        <f t="shared" si="104"/>
        <v>11.32</v>
      </c>
      <c r="D862">
        <f t="shared" si="105"/>
        <v>9.69</v>
      </c>
      <c r="I862" s="75"/>
      <c r="J862" t="str">
        <f t="shared" si="106"/>
        <v/>
      </c>
      <c r="K862" s="83" t="s">
        <v>1670</v>
      </c>
      <c r="L862" s="3">
        <f t="shared" si="107"/>
        <v>3.51</v>
      </c>
      <c r="M862" s="83" t="s">
        <v>499</v>
      </c>
      <c r="N862" s="3">
        <f t="shared" si="108"/>
        <v>8.8949999999999996</v>
      </c>
      <c r="O862" s="88" t="s">
        <v>6684</v>
      </c>
      <c r="P862" s="21">
        <f t="shared" si="109"/>
        <v>3.3277290448343079E-3</v>
      </c>
      <c r="Q862" s="11">
        <f t="shared" si="110"/>
        <v>1.4627380416854102E-3</v>
      </c>
      <c r="R862" s="20">
        <f t="shared" si="111"/>
        <v>1.14093567251462E-3</v>
      </c>
      <c r="S862" s="76" t="s">
        <v>99</v>
      </c>
    </row>
    <row r="863" spans="1:19" x14ac:dyDescent="0.3">
      <c r="A863" s="79">
        <v>139</v>
      </c>
      <c r="B863" s="76" t="s">
        <v>102</v>
      </c>
      <c r="C863" s="94">
        <f t="shared" si="104"/>
        <v>11.33</v>
      </c>
      <c r="D863">
        <f t="shared" si="105"/>
        <v>9.6999999999999993</v>
      </c>
      <c r="I863" s="75"/>
      <c r="J863" t="str">
        <f t="shared" si="106"/>
        <v/>
      </c>
      <c r="K863" s="83" t="s">
        <v>1679</v>
      </c>
      <c r="L863" s="3">
        <f t="shared" si="107"/>
        <v>3.492</v>
      </c>
      <c r="M863" s="83" t="s">
        <v>485</v>
      </c>
      <c r="N863" s="3">
        <f t="shared" si="108"/>
        <v>8.8574999999999999</v>
      </c>
      <c r="O863" s="88" t="s">
        <v>6685</v>
      </c>
      <c r="P863" s="21">
        <f t="shared" si="109"/>
        <v>3.3301656920077982E-3</v>
      </c>
      <c r="Q863" s="11">
        <f t="shared" si="110"/>
        <v>1.4638090953880433E-3</v>
      </c>
      <c r="R863" s="20">
        <f t="shared" si="111"/>
        <v>1.1417710944026738E-3</v>
      </c>
      <c r="S863" s="76" t="s">
        <v>102</v>
      </c>
    </row>
    <row r="864" spans="1:19" x14ac:dyDescent="0.3">
      <c r="A864" s="79">
        <v>138</v>
      </c>
      <c r="B864" s="75"/>
      <c r="C864" s="94" t="str">
        <f t="shared" si="104"/>
        <v/>
      </c>
      <c r="D864" t="str">
        <f t="shared" si="105"/>
        <v/>
      </c>
      <c r="I864" s="75"/>
      <c r="J864" t="str">
        <f t="shared" si="106"/>
        <v/>
      </c>
      <c r="K864" s="83" t="s">
        <v>1687</v>
      </c>
      <c r="L864" s="3">
        <f t="shared" si="107"/>
        <v>3.4739999999999998</v>
      </c>
      <c r="M864" s="83" t="s">
        <v>467</v>
      </c>
      <c r="N864" s="3">
        <f t="shared" si="108"/>
        <v>8.8125</v>
      </c>
      <c r="O864" s="88" t="s">
        <v>6686</v>
      </c>
      <c r="P864" s="21">
        <f t="shared" si="109"/>
        <v>3.3326023391812868E-3</v>
      </c>
      <c r="Q864" s="11">
        <f t="shared" si="110"/>
        <v>1.4648801490906756E-3</v>
      </c>
      <c r="R864" s="20">
        <f t="shared" si="111"/>
        <v>1.142606516290727E-3</v>
      </c>
      <c r="S864" s="75"/>
    </row>
    <row r="865" spans="1:19" x14ac:dyDescent="0.3">
      <c r="A865" s="79">
        <v>137</v>
      </c>
      <c r="B865" s="75"/>
      <c r="C865" s="94" t="str">
        <f t="shared" si="104"/>
        <v/>
      </c>
      <c r="D865" t="str">
        <f t="shared" si="105"/>
        <v/>
      </c>
      <c r="I865" s="75"/>
      <c r="J865" t="str">
        <f t="shared" si="106"/>
        <v/>
      </c>
      <c r="K865" s="83" t="s">
        <v>1693</v>
      </c>
      <c r="L865" s="3">
        <f t="shared" si="107"/>
        <v>3.4649999999999999</v>
      </c>
      <c r="M865" s="83" t="s">
        <v>453</v>
      </c>
      <c r="N865" s="3">
        <f t="shared" si="108"/>
        <v>8.7749999999999986</v>
      </c>
      <c r="O865" s="88" t="s">
        <v>6687</v>
      </c>
      <c r="P865" s="21">
        <f t="shared" si="109"/>
        <v>3.3350389863547763E-3</v>
      </c>
      <c r="Q865" s="11">
        <f t="shared" si="110"/>
        <v>1.4659512027933082E-3</v>
      </c>
      <c r="R865" s="20">
        <f t="shared" si="111"/>
        <v>1.1434419381787806E-3</v>
      </c>
      <c r="S865" s="75"/>
    </row>
    <row r="866" spans="1:19" x14ac:dyDescent="0.3">
      <c r="A866" s="79">
        <v>136</v>
      </c>
      <c r="B866" s="76" t="s">
        <v>105</v>
      </c>
      <c r="C866" s="94">
        <f t="shared" si="104"/>
        <v>11.35</v>
      </c>
      <c r="D866">
        <f t="shared" si="105"/>
        <v>9.7099999999999991</v>
      </c>
      <c r="I866" s="75"/>
      <c r="J866" t="str">
        <f t="shared" si="106"/>
        <v/>
      </c>
      <c r="K866" s="83" t="s">
        <v>1701</v>
      </c>
      <c r="L866" s="3">
        <f t="shared" si="107"/>
        <v>3.4470000000000001</v>
      </c>
      <c r="M866" s="83" t="s">
        <v>437</v>
      </c>
      <c r="N866" s="3">
        <f t="shared" si="108"/>
        <v>8.73</v>
      </c>
      <c r="O866" s="88" t="s">
        <v>6688</v>
      </c>
      <c r="P866" s="21">
        <f t="shared" si="109"/>
        <v>3.3374756335282653E-3</v>
      </c>
      <c r="Q866" s="11">
        <f t="shared" si="110"/>
        <v>1.4670222564959409E-3</v>
      </c>
      <c r="R866" s="20">
        <f t="shared" si="111"/>
        <v>1.1442773600668337E-3</v>
      </c>
      <c r="S866" s="76" t="s">
        <v>105</v>
      </c>
    </row>
    <row r="867" spans="1:19" x14ac:dyDescent="0.3">
      <c r="A867" s="79">
        <v>135</v>
      </c>
      <c r="B867" s="76" t="s">
        <v>107</v>
      </c>
      <c r="C867" s="94">
        <f t="shared" si="104"/>
        <v>11.36</v>
      </c>
      <c r="D867">
        <f t="shared" si="105"/>
        <v>9.7200000000000006</v>
      </c>
      <c r="I867" s="75"/>
      <c r="J867" t="str">
        <f t="shared" si="106"/>
        <v/>
      </c>
      <c r="K867" s="83" t="s">
        <v>1706</v>
      </c>
      <c r="L867" s="3">
        <f t="shared" si="107"/>
        <v>3.4379999999999997</v>
      </c>
      <c r="M867" s="83" t="s">
        <v>422</v>
      </c>
      <c r="N867" s="3">
        <f t="shared" si="108"/>
        <v>8.692499999999999</v>
      </c>
      <c r="O867" s="88" t="s">
        <v>6689</v>
      </c>
      <c r="P867" s="21">
        <f t="shared" si="109"/>
        <v>3.3399122807017544E-3</v>
      </c>
      <c r="Q867" s="11">
        <f t="shared" si="110"/>
        <v>1.4680933101985734E-3</v>
      </c>
      <c r="R867" s="20">
        <f t="shared" si="111"/>
        <v>1.1451127819548871E-3</v>
      </c>
      <c r="S867" s="76" t="s">
        <v>107</v>
      </c>
    </row>
    <row r="868" spans="1:19" x14ac:dyDescent="0.3">
      <c r="A868" s="79">
        <v>134</v>
      </c>
      <c r="B868" s="75"/>
      <c r="C868" s="94" t="str">
        <f t="shared" si="104"/>
        <v/>
      </c>
      <c r="D868" t="str">
        <f t="shared" si="105"/>
        <v/>
      </c>
      <c r="I868" s="75"/>
      <c r="J868" t="str">
        <f t="shared" si="106"/>
        <v/>
      </c>
      <c r="K868" s="83" t="s">
        <v>1715</v>
      </c>
      <c r="L868" s="3">
        <f t="shared" si="107"/>
        <v>3.42</v>
      </c>
      <c r="M868" s="83" t="s">
        <v>405</v>
      </c>
      <c r="N868" s="3">
        <f t="shared" si="108"/>
        <v>8.6474999999999991</v>
      </c>
      <c r="O868" s="88" t="s">
        <v>6690</v>
      </c>
      <c r="P868" s="21">
        <f t="shared" si="109"/>
        <v>3.3423489278752438E-3</v>
      </c>
      <c r="Q868" s="11">
        <f t="shared" si="110"/>
        <v>1.4691643639012061E-3</v>
      </c>
      <c r="R868" s="20">
        <f t="shared" si="111"/>
        <v>1.1459482038429407E-3</v>
      </c>
      <c r="S868" s="75"/>
    </row>
    <row r="869" spans="1:19" x14ac:dyDescent="0.3">
      <c r="A869" s="79">
        <v>133</v>
      </c>
      <c r="B869" s="76" t="s">
        <v>110</v>
      </c>
      <c r="C869" s="94">
        <f t="shared" si="104"/>
        <v>11.37</v>
      </c>
      <c r="D869">
        <f t="shared" si="105"/>
        <v>9.73</v>
      </c>
      <c r="I869" s="83" t="s">
        <v>1998</v>
      </c>
      <c r="J869">
        <f t="shared" si="106"/>
        <v>0.70785000000000009</v>
      </c>
      <c r="K869" s="83" t="s">
        <v>1723</v>
      </c>
      <c r="L869" s="3">
        <f t="shared" si="107"/>
        <v>3.4019999999999997</v>
      </c>
      <c r="M869" s="83" t="s">
        <v>390</v>
      </c>
      <c r="N869" s="3">
        <f t="shared" si="108"/>
        <v>8.61</v>
      </c>
      <c r="O869" s="88" t="s">
        <v>6691</v>
      </c>
      <c r="P869" s="21">
        <f t="shared" si="109"/>
        <v>3.3447855750487333E-3</v>
      </c>
      <c r="Q869" s="11">
        <f t="shared" si="110"/>
        <v>1.470235417603839E-3</v>
      </c>
      <c r="R869" s="20">
        <f t="shared" si="111"/>
        <v>1.1467836257309943E-3</v>
      </c>
      <c r="S869" s="76" t="s">
        <v>110</v>
      </c>
    </row>
    <row r="870" spans="1:19" x14ac:dyDescent="0.3">
      <c r="A870" s="79">
        <v>132</v>
      </c>
      <c r="B870" s="75"/>
      <c r="C870" s="94" t="str">
        <f t="shared" si="104"/>
        <v/>
      </c>
      <c r="D870" t="str">
        <f t="shared" si="105"/>
        <v/>
      </c>
      <c r="I870" s="75"/>
      <c r="J870" t="str">
        <f t="shared" si="106"/>
        <v/>
      </c>
      <c r="K870" s="83" t="s">
        <v>1727</v>
      </c>
      <c r="L870" s="3">
        <f t="shared" si="107"/>
        <v>3.3929999999999998</v>
      </c>
      <c r="M870" s="83" t="s">
        <v>372</v>
      </c>
      <c r="N870" s="3">
        <f t="shared" si="108"/>
        <v>8.5649999999999995</v>
      </c>
      <c r="O870" s="88" t="s">
        <v>6692</v>
      </c>
      <c r="P870" s="21">
        <f t="shared" si="109"/>
        <v>3.3472222222222219E-3</v>
      </c>
      <c r="Q870" s="11">
        <f t="shared" si="110"/>
        <v>1.4713064713064712E-3</v>
      </c>
      <c r="R870" s="20">
        <f t="shared" si="111"/>
        <v>1.1476190476190475E-3</v>
      </c>
      <c r="S870" s="75"/>
    </row>
    <row r="871" spans="1:19" x14ac:dyDescent="0.3">
      <c r="A871" s="79">
        <v>131</v>
      </c>
      <c r="B871" s="76" t="s">
        <v>113</v>
      </c>
      <c r="C871" s="94">
        <f t="shared" si="104"/>
        <v>11.379999999999999</v>
      </c>
      <c r="D871">
        <f t="shared" si="105"/>
        <v>9.74</v>
      </c>
      <c r="I871" s="75"/>
      <c r="J871" t="str">
        <f t="shared" si="106"/>
        <v/>
      </c>
      <c r="K871" s="83" t="s">
        <v>1735</v>
      </c>
      <c r="L871" s="3">
        <f t="shared" si="107"/>
        <v>3.375</v>
      </c>
      <c r="M871" s="83" t="s">
        <v>358</v>
      </c>
      <c r="N871" s="3">
        <f t="shared" si="108"/>
        <v>8.5274999999999999</v>
      </c>
      <c r="O871" s="88" t="s">
        <v>6693</v>
      </c>
      <c r="P871" s="21">
        <f t="shared" si="109"/>
        <v>3.3496588693957123E-3</v>
      </c>
      <c r="Q871" s="11">
        <f t="shared" si="110"/>
        <v>1.4723775250091043E-3</v>
      </c>
      <c r="R871" s="20">
        <f t="shared" si="111"/>
        <v>1.1484544695071013E-3</v>
      </c>
      <c r="S871" s="76" t="s">
        <v>113</v>
      </c>
    </row>
    <row r="872" spans="1:19" x14ac:dyDescent="0.3">
      <c r="A872" s="79">
        <v>130</v>
      </c>
      <c r="B872" s="75"/>
      <c r="C872" s="94" t="str">
        <f t="shared" si="104"/>
        <v/>
      </c>
      <c r="D872" t="str">
        <f t="shared" si="105"/>
        <v/>
      </c>
      <c r="I872" s="75"/>
      <c r="J872" t="str">
        <f t="shared" si="106"/>
        <v/>
      </c>
      <c r="K872" s="83" t="s">
        <v>1744</v>
      </c>
      <c r="L872" s="3">
        <f t="shared" si="107"/>
        <v>3.3570000000000002</v>
      </c>
      <c r="M872" s="83" t="s">
        <v>339</v>
      </c>
      <c r="N872" s="3">
        <f t="shared" si="108"/>
        <v>8.4824999999999999</v>
      </c>
      <c r="O872" s="88" t="s">
        <v>6694</v>
      </c>
      <c r="P872" s="21">
        <f t="shared" si="109"/>
        <v>3.3520955165692009E-3</v>
      </c>
      <c r="Q872" s="11">
        <f t="shared" si="110"/>
        <v>1.4734485787117368E-3</v>
      </c>
      <c r="R872" s="20">
        <f t="shared" si="111"/>
        <v>1.1492898913951545E-3</v>
      </c>
      <c r="S872" s="75"/>
    </row>
    <row r="873" spans="1:19" x14ac:dyDescent="0.3">
      <c r="A873" s="79">
        <v>129</v>
      </c>
      <c r="B873" s="76" t="s">
        <v>115</v>
      </c>
      <c r="C873" s="94">
        <f t="shared" si="104"/>
        <v>11.39</v>
      </c>
      <c r="D873">
        <f t="shared" si="105"/>
        <v>9.75</v>
      </c>
      <c r="I873" s="75"/>
      <c r="J873" t="str">
        <f t="shared" si="106"/>
        <v/>
      </c>
      <c r="K873" s="83" t="s">
        <v>1749</v>
      </c>
      <c r="L873" s="3">
        <f t="shared" si="107"/>
        <v>3.3480000000000003</v>
      </c>
      <c r="M873" s="83" t="s">
        <v>320</v>
      </c>
      <c r="N873" s="3">
        <f t="shared" si="108"/>
        <v>8.4375</v>
      </c>
      <c r="O873" s="88" t="s">
        <v>6695</v>
      </c>
      <c r="P873" s="21">
        <f t="shared" si="109"/>
        <v>3.3545321637426903E-3</v>
      </c>
      <c r="Q873" s="11">
        <f t="shared" si="110"/>
        <v>1.4745196324143694E-3</v>
      </c>
      <c r="R873" s="20">
        <f t="shared" si="111"/>
        <v>1.1501253132832081E-3</v>
      </c>
      <c r="S873" s="76" t="s">
        <v>115</v>
      </c>
    </row>
    <row r="874" spans="1:19" x14ac:dyDescent="0.3">
      <c r="A874" s="79">
        <v>128</v>
      </c>
      <c r="B874" s="76" t="s">
        <v>118</v>
      </c>
      <c r="C874" s="94">
        <f t="shared" si="104"/>
        <v>11.4</v>
      </c>
      <c r="D874">
        <f t="shared" si="105"/>
        <v>9.75</v>
      </c>
      <c r="I874" s="75"/>
      <c r="J874" t="str">
        <f t="shared" si="106"/>
        <v/>
      </c>
      <c r="K874" s="83" t="s">
        <v>1758</v>
      </c>
      <c r="L874" s="3">
        <f t="shared" si="107"/>
        <v>3.33</v>
      </c>
      <c r="M874" s="83" t="s">
        <v>306</v>
      </c>
      <c r="N874" s="3">
        <f t="shared" si="108"/>
        <v>8.3999999999999986</v>
      </c>
      <c r="O874" s="88" t="s">
        <v>6696</v>
      </c>
      <c r="P874" s="21">
        <f t="shared" si="109"/>
        <v>3.3569688109161794E-3</v>
      </c>
      <c r="Q874" s="11">
        <f t="shared" si="110"/>
        <v>1.4755906861170019E-3</v>
      </c>
      <c r="R874" s="20">
        <f t="shared" si="111"/>
        <v>1.1509607351712615E-3</v>
      </c>
      <c r="S874" s="76" t="s">
        <v>118</v>
      </c>
    </row>
    <row r="875" spans="1:19" x14ac:dyDescent="0.3">
      <c r="A875" s="79">
        <v>127</v>
      </c>
      <c r="B875" s="75"/>
      <c r="C875" s="94" t="str">
        <f t="shared" si="104"/>
        <v/>
      </c>
      <c r="D875" t="str">
        <f t="shared" si="105"/>
        <v/>
      </c>
      <c r="I875" s="75"/>
      <c r="J875" t="str">
        <f t="shared" si="106"/>
        <v/>
      </c>
      <c r="K875" s="83" t="s">
        <v>1761</v>
      </c>
      <c r="L875" s="3">
        <f t="shared" si="107"/>
        <v>3.3209999999999997</v>
      </c>
      <c r="M875" s="83" t="s">
        <v>286</v>
      </c>
      <c r="N875" s="3">
        <f t="shared" si="108"/>
        <v>8.3550000000000004</v>
      </c>
      <c r="O875" s="88" t="s">
        <v>6697</v>
      </c>
      <c r="P875" s="21">
        <f t="shared" si="109"/>
        <v>3.3594054580896684E-3</v>
      </c>
      <c r="Q875" s="11">
        <f t="shared" si="110"/>
        <v>1.4766617398196346E-3</v>
      </c>
      <c r="R875" s="20">
        <f t="shared" si="111"/>
        <v>1.1517961570593148E-3</v>
      </c>
      <c r="S875" s="75"/>
    </row>
    <row r="876" spans="1:19" x14ac:dyDescent="0.3">
      <c r="A876" s="79">
        <v>126</v>
      </c>
      <c r="B876" s="76" t="s">
        <v>122</v>
      </c>
      <c r="C876" s="94">
        <f t="shared" si="104"/>
        <v>11.41</v>
      </c>
      <c r="D876">
        <f t="shared" si="105"/>
        <v>9.76</v>
      </c>
      <c r="I876" s="83" t="s">
        <v>2013</v>
      </c>
      <c r="J876">
        <f t="shared" si="106"/>
        <v>0.70069999999999999</v>
      </c>
      <c r="K876" s="83" t="s">
        <v>1769</v>
      </c>
      <c r="L876" s="3">
        <f t="shared" si="107"/>
        <v>3.3029999999999999</v>
      </c>
      <c r="M876" s="83" t="s">
        <v>273</v>
      </c>
      <c r="N876" s="3">
        <f t="shared" si="108"/>
        <v>8.317499999999999</v>
      </c>
      <c r="O876" s="88" t="s">
        <v>6698</v>
      </c>
      <c r="P876" s="21">
        <f t="shared" si="109"/>
        <v>3.3618421052631583E-3</v>
      </c>
      <c r="Q876" s="11">
        <f t="shared" si="110"/>
        <v>1.4777327935222675E-3</v>
      </c>
      <c r="R876" s="20">
        <f t="shared" si="111"/>
        <v>1.1526315789473687E-3</v>
      </c>
      <c r="S876" s="76" t="s">
        <v>122</v>
      </c>
    </row>
    <row r="877" spans="1:19" x14ac:dyDescent="0.3">
      <c r="A877" s="79">
        <v>125</v>
      </c>
      <c r="B877" s="75"/>
      <c r="C877" s="94" t="str">
        <f t="shared" si="104"/>
        <v/>
      </c>
      <c r="D877" t="str">
        <f t="shared" si="105"/>
        <v/>
      </c>
      <c r="I877" s="75"/>
      <c r="J877" t="str">
        <f t="shared" si="106"/>
        <v/>
      </c>
      <c r="K877" s="83" t="s">
        <v>1778</v>
      </c>
      <c r="L877" s="3">
        <f t="shared" si="107"/>
        <v>3.2850000000000001</v>
      </c>
      <c r="M877" s="83" t="s">
        <v>257</v>
      </c>
      <c r="N877" s="3">
        <f t="shared" si="108"/>
        <v>8.2724999999999991</v>
      </c>
      <c r="O877" s="88" t="s">
        <v>6699</v>
      </c>
      <c r="P877" s="21">
        <f t="shared" si="109"/>
        <v>3.3654970760233923E-3</v>
      </c>
      <c r="Q877" s="11">
        <f t="shared" si="110"/>
        <v>1.4793393740762165E-3</v>
      </c>
      <c r="R877" s="20">
        <f t="shared" si="111"/>
        <v>1.153884711779449E-3</v>
      </c>
      <c r="S877" s="75"/>
    </row>
    <row r="878" spans="1:19" x14ac:dyDescent="0.3">
      <c r="A878" s="79">
        <v>124</v>
      </c>
      <c r="B878" s="76" t="s">
        <v>124</v>
      </c>
      <c r="C878" s="94">
        <f t="shared" si="104"/>
        <v>11.42</v>
      </c>
      <c r="D878">
        <f t="shared" si="105"/>
        <v>9.77</v>
      </c>
      <c r="I878" s="75"/>
      <c r="J878" t="str">
        <f t="shared" si="106"/>
        <v/>
      </c>
      <c r="K878" s="83" t="s">
        <v>1783</v>
      </c>
      <c r="L878" s="3">
        <f t="shared" si="107"/>
        <v>3.2760000000000002</v>
      </c>
      <c r="M878" s="83" t="s">
        <v>242</v>
      </c>
      <c r="N878" s="3">
        <f t="shared" si="108"/>
        <v>8.2349999999999994</v>
      </c>
      <c r="O878" s="88" t="s">
        <v>6700</v>
      </c>
      <c r="P878" s="21">
        <f t="shared" si="109"/>
        <v>3.3679337231968809E-3</v>
      </c>
      <c r="Q878" s="11">
        <f t="shared" si="110"/>
        <v>1.4804104277788487E-3</v>
      </c>
      <c r="R878" s="20">
        <f t="shared" si="111"/>
        <v>1.1547201336675019E-3</v>
      </c>
      <c r="S878" s="76" t="s">
        <v>124</v>
      </c>
    </row>
    <row r="879" spans="1:19" x14ac:dyDescent="0.3">
      <c r="A879" s="79">
        <v>123</v>
      </c>
      <c r="B879" s="75"/>
      <c r="C879" s="94" t="str">
        <f t="shared" si="104"/>
        <v/>
      </c>
      <c r="D879" t="str">
        <f t="shared" si="105"/>
        <v/>
      </c>
      <c r="I879" s="75"/>
      <c r="J879" t="str">
        <f t="shared" si="106"/>
        <v/>
      </c>
      <c r="K879" s="83" t="s">
        <v>1792</v>
      </c>
      <c r="L879" s="3">
        <f t="shared" si="107"/>
        <v>3.258</v>
      </c>
      <c r="M879" s="83" t="s">
        <v>225</v>
      </c>
      <c r="N879" s="3">
        <f t="shared" si="108"/>
        <v>8.19</v>
      </c>
      <c r="O879" s="88" t="s">
        <v>6701</v>
      </c>
      <c r="P879" s="21">
        <f t="shared" si="109"/>
        <v>3.3703703703703708E-3</v>
      </c>
      <c r="Q879" s="11">
        <f t="shared" si="110"/>
        <v>1.4814814814814816E-3</v>
      </c>
      <c r="R879" s="20">
        <f t="shared" si="111"/>
        <v>1.1555555555555557E-3</v>
      </c>
      <c r="S879" s="75"/>
    </row>
    <row r="880" spans="1:19" x14ac:dyDescent="0.3">
      <c r="A880" s="79">
        <v>122</v>
      </c>
      <c r="B880" s="76" t="s">
        <v>127</v>
      </c>
      <c r="C880" s="94">
        <f t="shared" si="104"/>
        <v>11.43</v>
      </c>
      <c r="D880">
        <f t="shared" si="105"/>
        <v>9.7799999999999994</v>
      </c>
      <c r="I880" s="75"/>
      <c r="J880" t="str">
        <f t="shared" si="106"/>
        <v/>
      </c>
      <c r="K880" s="83" t="s">
        <v>1798</v>
      </c>
      <c r="L880" s="3">
        <f t="shared" si="107"/>
        <v>3.24</v>
      </c>
      <c r="M880" s="83" t="s">
        <v>212</v>
      </c>
      <c r="N880" s="3">
        <f t="shared" si="108"/>
        <v>8.1524999999999999</v>
      </c>
      <c r="O880" s="88" t="s">
        <v>6702</v>
      </c>
      <c r="P880" s="21">
        <f t="shared" si="109"/>
        <v>3.3728070175438594E-3</v>
      </c>
      <c r="Q880" s="11">
        <f t="shared" si="110"/>
        <v>1.4825525351841141E-3</v>
      </c>
      <c r="R880" s="20">
        <f t="shared" si="111"/>
        <v>1.1563909774436091E-3</v>
      </c>
      <c r="S880" s="76" t="s">
        <v>127</v>
      </c>
    </row>
    <row r="881" spans="1:19" x14ac:dyDescent="0.3">
      <c r="A881" s="79">
        <v>121</v>
      </c>
      <c r="B881" s="75"/>
      <c r="C881" s="94" t="str">
        <f t="shared" si="104"/>
        <v/>
      </c>
      <c r="D881" t="str">
        <f t="shared" si="105"/>
        <v/>
      </c>
      <c r="I881" s="75"/>
      <c r="J881" t="str">
        <f t="shared" si="106"/>
        <v/>
      </c>
      <c r="K881" s="83" t="s">
        <v>1803</v>
      </c>
      <c r="L881" s="3">
        <f t="shared" si="107"/>
        <v>3.2309999999999999</v>
      </c>
      <c r="M881" s="83" t="s">
        <v>194</v>
      </c>
      <c r="N881" s="3">
        <f t="shared" si="108"/>
        <v>8.1074999999999999</v>
      </c>
      <c r="O881" s="88" t="s">
        <v>6703</v>
      </c>
      <c r="P881" s="21">
        <f t="shared" si="109"/>
        <v>3.3752436647173484E-3</v>
      </c>
      <c r="Q881" s="11">
        <f t="shared" si="110"/>
        <v>1.4836235888867465E-3</v>
      </c>
      <c r="R881" s="20">
        <f t="shared" si="111"/>
        <v>1.1572263993316623E-3</v>
      </c>
      <c r="S881" s="75"/>
    </row>
    <row r="882" spans="1:19" x14ac:dyDescent="0.3">
      <c r="A882" s="79">
        <v>120</v>
      </c>
      <c r="B882" s="75"/>
      <c r="C882" s="94" t="str">
        <f t="shared" si="104"/>
        <v/>
      </c>
      <c r="D882" t="str">
        <f t="shared" si="105"/>
        <v/>
      </c>
      <c r="I882" s="75"/>
      <c r="J882" t="str">
        <f t="shared" si="106"/>
        <v/>
      </c>
      <c r="K882" s="83" t="s">
        <v>1812</v>
      </c>
      <c r="L882" s="3">
        <f t="shared" si="107"/>
        <v>3.2130000000000001</v>
      </c>
      <c r="M882" s="83" t="s">
        <v>177</v>
      </c>
      <c r="N882" s="3">
        <f t="shared" si="108"/>
        <v>8.0625</v>
      </c>
      <c r="O882" s="88" t="s">
        <v>6704</v>
      </c>
      <c r="P882" s="21">
        <f t="shared" si="109"/>
        <v>3.3776803118908383E-3</v>
      </c>
      <c r="Q882" s="11">
        <f t="shared" si="110"/>
        <v>1.4846946425893794E-3</v>
      </c>
      <c r="R882" s="20">
        <f t="shared" si="111"/>
        <v>1.1580618212197159E-3</v>
      </c>
      <c r="S882" s="75"/>
    </row>
    <row r="883" spans="1:19" x14ac:dyDescent="0.3">
      <c r="A883" s="79">
        <v>119</v>
      </c>
      <c r="B883" s="76" t="s">
        <v>130</v>
      </c>
      <c r="C883" s="94">
        <f t="shared" si="104"/>
        <v>11.44</v>
      </c>
      <c r="D883">
        <f t="shared" si="105"/>
        <v>9.7899999999999991</v>
      </c>
      <c r="I883" s="83" t="s">
        <v>2025</v>
      </c>
      <c r="J883">
        <f t="shared" si="106"/>
        <v>0.69355</v>
      </c>
      <c r="K883" s="83" t="s">
        <v>1821</v>
      </c>
      <c r="L883" s="3">
        <f t="shared" si="107"/>
        <v>3.1949999999999998</v>
      </c>
      <c r="M883" s="83" t="s">
        <v>163</v>
      </c>
      <c r="N883" s="3">
        <f t="shared" si="108"/>
        <v>8.0249999999999986</v>
      </c>
      <c r="O883" s="88" t="s">
        <v>6705</v>
      </c>
      <c r="P883" s="21">
        <f t="shared" si="109"/>
        <v>3.3801169590643274E-3</v>
      </c>
      <c r="Q883" s="11">
        <f t="shared" si="110"/>
        <v>1.4857656962920121E-3</v>
      </c>
      <c r="R883" s="20">
        <f t="shared" si="111"/>
        <v>1.1588972431077695E-3</v>
      </c>
      <c r="S883" s="76" t="s">
        <v>130</v>
      </c>
    </row>
    <row r="884" spans="1:19" x14ac:dyDescent="0.3">
      <c r="A884" s="79">
        <v>118</v>
      </c>
      <c r="B884" s="76" t="s">
        <v>133</v>
      </c>
      <c r="C884" s="94">
        <f t="shared" si="104"/>
        <v>11.45</v>
      </c>
      <c r="D884">
        <f t="shared" si="105"/>
        <v>9.7999999999999989</v>
      </c>
      <c r="I884" s="75"/>
      <c r="J884" t="str">
        <f t="shared" si="106"/>
        <v/>
      </c>
      <c r="K884" s="83" t="s">
        <v>1824</v>
      </c>
      <c r="L884" s="3">
        <f t="shared" si="107"/>
        <v>3.1859999999999999</v>
      </c>
      <c r="M884" s="83" t="s">
        <v>146</v>
      </c>
      <c r="N884" s="3">
        <f t="shared" si="108"/>
        <v>7.98</v>
      </c>
      <c r="O884" s="88" t="s">
        <v>6706</v>
      </c>
      <c r="P884" s="21">
        <f t="shared" si="109"/>
        <v>3.3825536062378173E-3</v>
      </c>
      <c r="Q884" s="11">
        <f t="shared" si="110"/>
        <v>1.486836749994645E-3</v>
      </c>
      <c r="R884" s="20">
        <f t="shared" si="111"/>
        <v>1.1597326649958231E-3</v>
      </c>
      <c r="S884" s="76" t="s">
        <v>133</v>
      </c>
    </row>
    <row r="885" spans="1:19" x14ac:dyDescent="0.3">
      <c r="A885" s="79">
        <v>117</v>
      </c>
      <c r="B885" s="75"/>
      <c r="C885" s="94" t="str">
        <f t="shared" si="104"/>
        <v/>
      </c>
      <c r="D885" t="str">
        <f t="shared" si="105"/>
        <v/>
      </c>
      <c r="I885" s="75"/>
      <c r="J885" t="str">
        <f t="shared" si="106"/>
        <v/>
      </c>
      <c r="K885" s="83" t="s">
        <v>1832</v>
      </c>
      <c r="L885" s="3">
        <f t="shared" si="107"/>
        <v>3.1680000000000001</v>
      </c>
      <c r="M885" s="83" t="s">
        <v>133</v>
      </c>
      <c r="N885" s="3">
        <f t="shared" si="108"/>
        <v>7.9424999999999999</v>
      </c>
      <c r="O885" s="88" t="s">
        <v>6707</v>
      </c>
      <c r="P885" s="21">
        <f t="shared" si="109"/>
        <v>3.3849902534113063E-3</v>
      </c>
      <c r="Q885" s="11">
        <f t="shared" si="110"/>
        <v>1.4879078036972775E-3</v>
      </c>
      <c r="R885" s="20">
        <f t="shared" si="111"/>
        <v>1.1605680868838765E-3</v>
      </c>
      <c r="S885" s="75"/>
    </row>
    <row r="886" spans="1:19" x14ac:dyDescent="0.3">
      <c r="A886" s="79">
        <v>116</v>
      </c>
      <c r="B886" s="75"/>
      <c r="C886" s="94" t="str">
        <f t="shared" si="104"/>
        <v/>
      </c>
      <c r="D886" t="str">
        <f t="shared" si="105"/>
        <v/>
      </c>
      <c r="I886" s="75"/>
      <c r="J886" t="str">
        <f t="shared" si="106"/>
        <v/>
      </c>
      <c r="K886" s="83" t="s">
        <v>1835</v>
      </c>
      <c r="L886" s="3">
        <f t="shared" si="107"/>
        <v>3.1589999999999998</v>
      </c>
      <c r="M886" s="83" t="s">
        <v>115</v>
      </c>
      <c r="N886" s="3">
        <f t="shared" si="108"/>
        <v>7.8974999999999991</v>
      </c>
      <c r="O886" s="88" t="s">
        <v>6708</v>
      </c>
      <c r="P886" s="21">
        <f t="shared" si="109"/>
        <v>3.3874269005847953E-3</v>
      </c>
      <c r="Q886" s="11">
        <f t="shared" si="110"/>
        <v>1.4889788573999101E-3</v>
      </c>
      <c r="R886" s="20">
        <f t="shared" si="111"/>
        <v>1.1614035087719298E-3</v>
      </c>
      <c r="S886" s="75"/>
    </row>
    <row r="887" spans="1:19" x14ac:dyDescent="0.3">
      <c r="A887" s="79">
        <v>115</v>
      </c>
      <c r="B887" s="76" t="s">
        <v>139</v>
      </c>
      <c r="C887" s="94">
        <f t="shared" si="104"/>
        <v>11.48</v>
      </c>
      <c r="D887">
        <f t="shared" si="105"/>
        <v>9.82</v>
      </c>
      <c r="I887" s="75"/>
      <c r="J887" t="str">
        <f t="shared" si="106"/>
        <v/>
      </c>
      <c r="K887" s="83" t="s">
        <v>1844</v>
      </c>
      <c r="L887" s="3">
        <f t="shared" si="107"/>
        <v>3.141</v>
      </c>
      <c r="M887" s="83" t="s">
        <v>102</v>
      </c>
      <c r="N887" s="3">
        <f t="shared" si="108"/>
        <v>7.86</v>
      </c>
      <c r="O887" s="88" t="s">
        <v>6709</v>
      </c>
      <c r="P887" s="21">
        <f t="shared" si="109"/>
        <v>3.3898635477582848E-3</v>
      </c>
      <c r="Q887" s="11">
        <f t="shared" si="110"/>
        <v>1.4900499111025428E-3</v>
      </c>
      <c r="R887" s="20">
        <f t="shared" si="111"/>
        <v>1.1622389306599834E-3</v>
      </c>
      <c r="S887" s="76" t="s">
        <v>139</v>
      </c>
    </row>
    <row r="888" spans="1:19" x14ac:dyDescent="0.3">
      <c r="A888" s="79">
        <v>114</v>
      </c>
      <c r="B888" s="76" t="s">
        <v>139</v>
      </c>
      <c r="C888" s="94">
        <f t="shared" si="104"/>
        <v>11.48</v>
      </c>
      <c r="D888">
        <f t="shared" si="105"/>
        <v>9.82</v>
      </c>
      <c r="I888" s="75"/>
      <c r="J888" t="str">
        <f t="shared" si="106"/>
        <v/>
      </c>
      <c r="K888" s="83" t="s">
        <v>1853</v>
      </c>
      <c r="L888" s="3">
        <f t="shared" si="107"/>
        <v>3.1230000000000002</v>
      </c>
      <c r="M888" s="83" t="s">
        <v>84</v>
      </c>
      <c r="N888" s="3">
        <f t="shared" si="108"/>
        <v>7.8149999999999995</v>
      </c>
      <c r="O888" s="88" t="s">
        <v>6710</v>
      </c>
      <c r="P888" s="21">
        <f t="shared" si="109"/>
        <v>3.3923001949317734E-3</v>
      </c>
      <c r="Q888" s="11">
        <f t="shared" si="110"/>
        <v>1.4911209648051753E-3</v>
      </c>
      <c r="R888" s="20">
        <f t="shared" si="111"/>
        <v>1.1630743525480366E-3</v>
      </c>
      <c r="S888" s="76" t="s">
        <v>139</v>
      </c>
    </row>
    <row r="889" spans="1:19" x14ac:dyDescent="0.3">
      <c r="A889" s="79">
        <v>113</v>
      </c>
      <c r="B889" s="75"/>
      <c r="C889" s="94" t="str">
        <f t="shared" si="104"/>
        <v/>
      </c>
      <c r="D889" t="str">
        <f t="shared" si="105"/>
        <v/>
      </c>
      <c r="I889" s="75"/>
      <c r="J889" t="str">
        <f t="shared" si="106"/>
        <v/>
      </c>
      <c r="K889" s="83" t="s">
        <v>1856</v>
      </c>
      <c r="L889" s="3">
        <f t="shared" si="107"/>
        <v>3.1139999999999999</v>
      </c>
      <c r="M889" s="83" t="s">
        <v>68</v>
      </c>
      <c r="N889" s="3">
        <f t="shared" si="108"/>
        <v>7.77</v>
      </c>
      <c r="O889" s="88" t="s">
        <v>6711</v>
      </c>
      <c r="P889" s="21">
        <f t="shared" si="109"/>
        <v>3.3947368421052633E-3</v>
      </c>
      <c r="Q889" s="11">
        <f t="shared" si="110"/>
        <v>1.4921920185078082E-3</v>
      </c>
      <c r="R889" s="20">
        <f t="shared" si="111"/>
        <v>1.1639097744360904E-3</v>
      </c>
      <c r="S889" s="75"/>
    </row>
    <row r="890" spans="1:19" x14ac:dyDescent="0.3">
      <c r="A890" s="79">
        <v>112</v>
      </c>
      <c r="B890" s="76" t="s">
        <v>142</v>
      </c>
      <c r="C890" s="94">
        <f t="shared" si="104"/>
        <v>11.49</v>
      </c>
      <c r="D890">
        <f t="shared" si="105"/>
        <v>9.83</v>
      </c>
      <c r="I890" s="75"/>
      <c r="J890" t="str">
        <f t="shared" si="106"/>
        <v/>
      </c>
      <c r="K890" s="83" t="s">
        <v>1864</v>
      </c>
      <c r="L890" s="3">
        <f t="shared" si="107"/>
        <v>3.0960000000000001</v>
      </c>
      <c r="M890" s="83" t="s">
        <v>54</v>
      </c>
      <c r="N890" s="3">
        <f t="shared" si="108"/>
        <v>7.7324999999999999</v>
      </c>
      <c r="O890" s="88" t="s">
        <v>6712</v>
      </c>
      <c r="P890" s="21">
        <f t="shared" si="109"/>
        <v>3.3971734892787528E-3</v>
      </c>
      <c r="Q890" s="11">
        <f t="shared" si="110"/>
        <v>1.4932630722104409E-3</v>
      </c>
      <c r="R890" s="20">
        <f t="shared" si="111"/>
        <v>1.164745196324144E-3</v>
      </c>
      <c r="S890" s="76" t="s">
        <v>142</v>
      </c>
    </row>
    <row r="891" spans="1:19" x14ac:dyDescent="0.3">
      <c r="A891" s="79">
        <v>111</v>
      </c>
      <c r="B891" s="76" t="s">
        <v>143</v>
      </c>
      <c r="C891" s="94">
        <f t="shared" si="104"/>
        <v>11.5</v>
      </c>
      <c r="D891">
        <f t="shared" si="105"/>
        <v>9.84</v>
      </c>
      <c r="I891" s="83" t="s">
        <v>2040</v>
      </c>
      <c r="J891">
        <f t="shared" si="106"/>
        <v>0.68640000000000001</v>
      </c>
      <c r="K891" s="83" t="s">
        <v>1873</v>
      </c>
      <c r="L891" s="3">
        <f t="shared" si="107"/>
        <v>3.0779999999999998</v>
      </c>
      <c r="M891" s="83" t="s">
        <v>37</v>
      </c>
      <c r="N891" s="3">
        <f t="shared" si="108"/>
        <v>7.6875</v>
      </c>
      <c r="O891" s="88" t="s">
        <v>6713</v>
      </c>
      <c r="P891" s="21">
        <f t="shared" si="109"/>
        <v>3.3996101364522418E-3</v>
      </c>
      <c r="Q891" s="11">
        <f t="shared" si="110"/>
        <v>1.4943341259130733E-3</v>
      </c>
      <c r="R891" s="20">
        <f t="shared" si="111"/>
        <v>1.1655806182121972E-3</v>
      </c>
      <c r="S891" s="76" t="s">
        <v>143</v>
      </c>
    </row>
    <row r="892" spans="1:19" x14ac:dyDescent="0.3">
      <c r="A892" s="79">
        <v>110</v>
      </c>
      <c r="B892" s="75"/>
      <c r="C892" s="94" t="str">
        <f t="shared" si="104"/>
        <v/>
      </c>
      <c r="D892" t="str">
        <f t="shared" si="105"/>
        <v/>
      </c>
      <c r="I892" s="75"/>
      <c r="J892" t="str">
        <f t="shared" si="106"/>
        <v/>
      </c>
      <c r="K892" s="83" t="s">
        <v>1876</v>
      </c>
      <c r="L892" s="3">
        <f t="shared" si="107"/>
        <v>3.069</v>
      </c>
      <c r="M892" s="83" t="s">
        <v>23</v>
      </c>
      <c r="N892" s="3">
        <f t="shared" si="108"/>
        <v>7.6499999999999995</v>
      </c>
      <c r="O892" s="88" t="s">
        <v>6714</v>
      </c>
      <c r="P892" s="21">
        <f t="shared" si="109"/>
        <v>3.4020467836257309E-3</v>
      </c>
      <c r="Q892" s="11">
        <f t="shared" si="110"/>
        <v>1.495405179615706E-3</v>
      </c>
      <c r="R892" s="20">
        <f t="shared" si="111"/>
        <v>1.1664160401002506E-3</v>
      </c>
      <c r="S892" s="75"/>
    </row>
    <row r="893" spans="1:19" x14ac:dyDescent="0.3">
      <c r="A893" s="79">
        <v>109</v>
      </c>
      <c r="B893" s="75"/>
      <c r="C893" s="94" t="str">
        <f t="shared" si="104"/>
        <v/>
      </c>
      <c r="D893" t="str">
        <f t="shared" si="105"/>
        <v/>
      </c>
      <c r="I893" s="75"/>
      <c r="J893" t="str">
        <f t="shared" si="106"/>
        <v/>
      </c>
      <c r="K893" s="83" t="s">
        <v>1885</v>
      </c>
      <c r="L893" s="3">
        <f t="shared" si="107"/>
        <v>3.0510000000000002</v>
      </c>
      <c r="M893" s="83" t="s">
        <v>5</v>
      </c>
      <c r="N893" s="3">
        <f t="shared" si="108"/>
        <v>7.6050000000000004</v>
      </c>
      <c r="O893" s="88" t="s">
        <v>6715</v>
      </c>
      <c r="P893" s="21">
        <f t="shared" si="109"/>
        <v>3.4044834307992208E-3</v>
      </c>
      <c r="Q893" s="11">
        <f t="shared" si="110"/>
        <v>1.4964762333183389E-3</v>
      </c>
      <c r="R893" s="20">
        <f t="shared" si="111"/>
        <v>1.1672514619883044E-3</v>
      </c>
      <c r="S893" s="75"/>
    </row>
    <row r="894" spans="1:19" x14ac:dyDescent="0.3">
      <c r="A894" s="79">
        <v>108</v>
      </c>
      <c r="B894" s="76" t="s">
        <v>146</v>
      </c>
      <c r="C894" s="94">
        <f t="shared" si="104"/>
        <v>11.51</v>
      </c>
      <c r="D894">
        <f t="shared" si="105"/>
        <v>9.85</v>
      </c>
      <c r="I894" s="75"/>
      <c r="J894" t="str">
        <f t="shared" si="106"/>
        <v/>
      </c>
      <c r="K894" s="83" t="s">
        <v>1893</v>
      </c>
      <c r="L894" s="3">
        <f t="shared" si="107"/>
        <v>3.0329999999999999</v>
      </c>
      <c r="M894" s="83" t="s">
        <v>3446</v>
      </c>
      <c r="N894" s="3">
        <f t="shared" si="108"/>
        <v>7.5600000000000005</v>
      </c>
      <c r="O894" s="88" t="s">
        <v>6716</v>
      </c>
      <c r="P894" s="21">
        <f t="shared" si="109"/>
        <v>3.4069200779727098E-3</v>
      </c>
      <c r="Q894" s="11">
        <f t="shared" si="110"/>
        <v>1.4975472870209713E-3</v>
      </c>
      <c r="R894" s="20">
        <f t="shared" si="111"/>
        <v>1.1680868838763576E-3</v>
      </c>
      <c r="S894" s="76" t="s">
        <v>146</v>
      </c>
    </row>
    <row r="895" spans="1:19" x14ac:dyDescent="0.3">
      <c r="A895" s="79">
        <v>107</v>
      </c>
      <c r="B895" s="76" t="s">
        <v>149</v>
      </c>
      <c r="C895" s="94">
        <f t="shared" si="104"/>
        <v>11.52</v>
      </c>
      <c r="D895">
        <f t="shared" si="105"/>
        <v>9.86</v>
      </c>
      <c r="I895" s="75"/>
      <c r="J895" t="str">
        <f t="shared" si="106"/>
        <v/>
      </c>
      <c r="K895" s="83" t="s">
        <v>1897</v>
      </c>
      <c r="L895" s="3">
        <f t="shared" si="107"/>
        <v>3.024</v>
      </c>
      <c r="M895" s="83" t="s">
        <v>4764</v>
      </c>
      <c r="N895" s="3">
        <f t="shared" si="108"/>
        <v>7.5224999999999991</v>
      </c>
      <c r="O895" s="88" t="s">
        <v>6717</v>
      </c>
      <c r="P895" s="21">
        <f t="shared" si="109"/>
        <v>3.4093567251461988E-3</v>
      </c>
      <c r="Q895" s="11">
        <f t="shared" si="110"/>
        <v>1.498618340723604E-3</v>
      </c>
      <c r="R895" s="20">
        <f t="shared" si="111"/>
        <v>1.1689223057644112E-3</v>
      </c>
      <c r="S895" s="76" t="s">
        <v>149</v>
      </c>
    </row>
    <row r="896" spans="1:19" x14ac:dyDescent="0.3">
      <c r="A896" s="79">
        <v>106</v>
      </c>
      <c r="B896" s="75"/>
      <c r="C896" s="94" t="str">
        <f t="shared" si="104"/>
        <v/>
      </c>
      <c r="D896" t="str">
        <f t="shared" si="105"/>
        <v/>
      </c>
      <c r="I896" s="75"/>
      <c r="J896" t="str">
        <f t="shared" si="106"/>
        <v/>
      </c>
      <c r="K896" s="83" t="s">
        <v>1905</v>
      </c>
      <c r="L896" s="3">
        <f t="shared" si="107"/>
        <v>3.0059999999999998</v>
      </c>
      <c r="M896" s="83" t="s">
        <v>4766</v>
      </c>
      <c r="N896" s="3">
        <f t="shared" si="108"/>
        <v>7.4775000000000009</v>
      </c>
      <c r="O896" s="88" t="s">
        <v>6718</v>
      </c>
      <c r="P896" s="21">
        <f t="shared" si="109"/>
        <v>3.4117933723196887E-3</v>
      </c>
      <c r="Q896" s="11">
        <f t="shared" si="110"/>
        <v>1.4996893944262369E-3</v>
      </c>
      <c r="R896" s="20">
        <f t="shared" si="111"/>
        <v>1.1697577276524648E-3</v>
      </c>
      <c r="S896" s="75"/>
    </row>
    <row r="897" spans="1:19" x14ac:dyDescent="0.3">
      <c r="A897" s="79">
        <v>105</v>
      </c>
      <c r="B897" s="76" t="s">
        <v>152</v>
      </c>
      <c r="C897" s="94">
        <f t="shared" si="104"/>
        <v>11.53</v>
      </c>
      <c r="D897">
        <f t="shared" si="105"/>
        <v>9.8699999999999992</v>
      </c>
      <c r="I897" s="75"/>
      <c r="J897" t="str">
        <f t="shared" si="106"/>
        <v/>
      </c>
      <c r="K897" s="83" t="s">
        <v>1911</v>
      </c>
      <c r="L897" s="3">
        <f t="shared" si="107"/>
        <v>2.988</v>
      </c>
      <c r="M897" s="83" t="s">
        <v>4769</v>
      </c>
      <c r="N897" s="3">
        <f t="shared" si="108"/>
        <v>7.4399999999999995</v>
      </c>
      <c r="O897" s="88" t="s">
        <v>6719</v>
      </c>
      <c r="P897" s="21">
        <f t="shared" si="109"/>
        <v>3.4142300194931773E-3</v>
      </c>
      <c r="Q897" s="11">
        <f t="shared" si="110"/>
        <v>1.5007604481288692E-3</v>
      </c>
      <c r="R897" s="20">
        <f t="shared" si="111"/>
        <v>1.1705931495405179E-3</v>
      </c>
      <c r="S897" s="76" t="s">
        <v>152</v>
      </c>
    </row>
    <row r="898" spans="1:19" x14ac:dyDescent="0.3">
      <c r="A898" s="79">
        <v>104</v>
      </c>
      <c r="B898" s="75"/>
      <c r="C898" s="94" t="str">
        <f t="shared" si="104"/>
        <v/>
      </c>
      <c r="D898" t="str">
        <f t="shared" si="105"/>
        <v/>
      </c>
      <c r="I898" s="83" t="s">
        <v>2053</v>
      </c>
      <c r="J898">
        <f t="shared" si="106"/>
        <v>0.67924999999999991</v>
      </c>
      <c r="K898" s="83" t="s">
        <v>1917</v>
      </c>
      <c r="L898" s="3">
        <f t="shared" si="107"/>
        <v>2.9790000000000001</v>
      </c>
      <c r="M898" s="83" t="s">
        <v>4773</v>
      </c>
      <c r="N898" s="3">
        <f t="shared" si="108"/>
        <v>7.3949999999999996</v>
      </c>
      <c r="O898" s="88" t="s">
        <v>6720</v>
      </c>
      <c r="P898" s="21">
        <f t="shared" si="109"/>
        <v>3.4166666666666668E-3</v>
      </c>
      <c r="Q898" s="11">
        <f t="shared" si="110"/>
        <v>1.501831501831502E-3</v>
      </c>
      <c r="R898" s="20">
        <f t="shared" si="111"/>
        <v>1.1714285714285715E-3</v>
      </c>
      <c r="S898" s="75"/>
    </row>
    <row r="899" spans="1:19" x14ac:dyDescent="0.3">
      <c r="A899" s="79">
        <v>103</v>
      </c>
      <c r="B899" s="76" t="s">
        <v>155</v>
      </c>
      <c r="C899" s="94">
        <f t="shared" ref="C899:C962" si="112">IF(B899="","",ROUNDUP(B899/0.925,2))</f>
        <v>11.54</v>
      </c>
      <c r="D899">
        <f t="shared" ref="D899:D962" si="113">IF(B899="","",ROUNDUP(B899*0.925,2))</f>
        <v>9.8699999999999992</v>
      </c>
      <c r="I899" s="75"/>
      <c r="J899" t="str">
        <f t="shared" ref="J899:J962" si="114">IF(I899="","",I899-I899*0.285)</f>
        <v/>
      </c>
      <c r="K899" s="83" t="s">
        <v>1923</v>
      </c>
      <c r="L899" s="3">
        <f t="shared" ref="L899:L962" si="115">IF(K899="","",K899-K899*0.1)</f>
        <v>2.9609999999999999</v>
      </c>
      <c r="M899" s="83" t="s">
        <v>4778</v>
      </c>
      <c r="N899" s="3">
        <f t="shared" ref="N899:N962" si="116">IF(M899="","",M899-M899*0.25)</f>
        <v>7.3500000000000005</v>
      </c>
      <c r="O899" s="88" t="s">
        <v>6721</v>
      </c>
      <c r="P899" s="21">
        <f t="shared" ref="P899:P962" si="117">O899/0.95</f>
        <v>3.4191033138401558E-3</v>
      </c>
      <c r="Q899" s="11">
        <f t="shared" ref="Q899:Q962" si="118">P899/2.275</f>
        <v>1.5029025555341345E-3</v>
      </c>
      <c r="R899" s="20">
        <f t="shared" ref="R899:R962" si="119">(Q899/5)*3.9</f>
        <v>1.1722639933166249E-3</v>
      </c>
      <c r="S899" s="76" t="s">
        <v>155</v>
      </c>
    </row>
    <row r="900" spans="1:19" x14ac:dyDescent="0.3">
      <c r="A900" s="79">
        <v>102</v>
      </c>
      <c r="B900" s="75"/>
      <c r="C900" s="94" t="str">
        <f t="shared" si="112"/>
        <v/>
      </c>
      <c r="D900" t="str">
        <f t="shared" si="113"/>
        <v/>
      </c>
      <c r="I900" s="75"/>
      <c r="J900" t="str">
        <f t="shared" si="114"/>
        <v/>
      </c>
      <c r="K900" s="83" t="s">
        <v>1932</v>
      </c>
      <c r="L900" s="3">
        <f t="shared" si="115"/>
        <v>2.9430000000000001</v>
      </c>
      <c r="M900" s="83" t="s">
        <v>3533</v>
      </c>
      <c r="N900" s="3">
        <f t="shared" si="116"/>
        <v>7.3125</v>
      </c>
      <c r="O900" s="88" t="s">
        <v>6722</v>
      </c>
      <c r="P900" s="21">
        <f t="shared" si="117"/>
        <v>3.4215399610136457E-3</v>
      </c>
      <c r="Q900" s="11">
        <f t="shared" si="118"/>
        <v>1.5039736092367674E-3</v>
      </c>
      <c r="R900" s="20">
        <f t="shared" si="119"/>
        <v>1.1730994152046785E-3</v>
      </c>
      <c r="S900" s="75"/>
    </row>
    <row r="901" spans="1:19" x14ac:dyDescent="0.3">
      <c r="A901" s="79">
        <v>101</v>
      </c>
      <c r="B901" s="76" t="s">
        <v>158</v>
      </c>
      <c r="C901" s="94">
        <f t="shared" si="112"/>
        <v>11.549999999999999</v>
      </c>
      <c r="D901">
        <f t="shared" si="113"/>
        <v>9.879999999999999</v>
      </c>
      <c r="I901" s="75"/>
      <c r="J901" t="str">
        <f t="shared" si="114"/>
        <v/>
      </c>
      <c r="K901" s="83" t="s">
        <v>1935</v>
      </c>
      <c r="L901" s="3">
        <f t="shared" si="115"/>
        <v>2.9339999999999997</v>
      </c>
      <c r="M901" s="83" t="s">
        <v>4785</v>
      </c>
      <c r="N901" s="3">
        <f t="shared" si="116"/>
        <v>7.2675000000000001</v>
      </c>
      <c r="O901" s="88" t="s">
        <v>6723</v>
      </c>
      <c r="P901" s="21">
        <f t="shared" si="117"/>
        <v>3.4239766081871348E-3</v>
      </c>
      <c r="Q901" s="11">
        <f t="shared" si="118"/>
        <v>1.5050446629393999E-3</v>
      </c>
      <c r="R901" s="20">
        <f t="shared" si="119"/>
        <v>1.1739348370927319E-3</v>
      </c>
      <c r="S901" s="76" t="s">
        <v>158</v>
      </c>
    </row>
    <row r="902" spans="1:19" x14ac:dyDescent="0.3">
      <c r="A902" s="79">
        <v>100</v>
      </c>
      <c r="B902" s="76" t="s">
        <v>161</v>
      </c>
      <c r="C902" s="94">
        <f t="shared" si="112"/>
        <v>11.56</v>
      </c>
      <c r="D902">
        <f t="shared" si="113"/>
        <v>9.89</v>
      </c>
      <c r="I902" s="75"/>
      <c r="J902" t="str">
        <f t="shared" si="114"/>
        <v/>
      </c>
      <c r="K902" s="83" t="s">
        <v>1944</v>
      </c>
      <c r="L902" s="3">
        <f t="shared" si="115"/>
        <v>2.9160000000000004</v>
      </c>
      <c r="M902" s="83" t="s">
        <v>3561</v>
      </c>
      <c r="N902" s="3">
        <f t="shared" si="116"/>
        <v>7.23</v>
      </c>
      <c r="O902" s="88" t="s">
        <v>6724</v>
      </c>
      <c r="P902" s="21">
        <f t="shared" si="117"/>
        <v>3.4264132553606238E-3</v>
      </c>
      <c r="Q902" s="11">
        <f t="shared" si="118"/>
        <v>1.5061157166420325E-3</v>
      </c>
      <c r="R902" s="20">
        <f t="shared" si="119"/>
        <v>1.1747702589807855E-3</v>
      </c>
      <c r="S902" s="76" t="s">
        <v>161</v>
      </c>
    </row>
    <row r="903" spans="1:19" x14ac:dyDescent="0.3">
      <c r="A903" s="80">
        <v>99</v>
      </c>
      <c r="B903" s="75"/>
      <c r="C903" s="94" t="str">
        <f t="shared" si="112"/>
        <v/>
      </c>
      <c r="D903" t="str">
        <f t="shared" si="113"/>
        <v/>
      </c>
      <c r="I903" s="75"/>
      <c r="J903" t="str">
        <f t="shared" si="114"/>
        <v/>
      </c>
      <c r="K903" s="83" t="s">
        <v>1950</v>
      </c>
      <c r="L903" s="3">
        <f t="shared" si="115"/>
        <v>2.8980000000000001</v>
      </c>
      <c r="M903" s="83" t="s">
        <v>3577</v>
      </c>
      <c r="N903" s="3">
        <f t="shared" si="116"/>
        <v>7.1850000000000005</v>
      </c>
      <c r="O903" s="88" t="s">
        <v>6725</v>
      </c>
      <c r="P903" s="21">
        <f t="shared" si="117"/>
        <v>3.4300682261208578E-3</v>
      </c>
      <c r="Q903" s="11">
        <f t="shared" si="118"/>
        <v>1.5077222971959816E-3</v>
      </c>
      <c r="R903" s="20">
        <f t="shared" si="119"/>
        <v>1.1760233918128656E-3</v>
      </c>
      <c r="S903" s="75"/>
    </row>
    <row r="904" spans="1:19" x14ac:dyDescent="0.3">
      <c r="A904" s="80">
        <v>98</v>
      </c>
      <c r="B904" s="76" t="s">
        <v>163</v>
      </c>
      <c r="C904" s="94">
        <f t="shared" si="112"/>
        <v>11.57</v>
      </c>
      <c r="D904">
        <f t="shared" si="113"/>
        <v>9.9</v>
      </c>
      <c r="I904" s="75"/>
      <c r="J904" t="str">
        <f t="shared" si="114"/>
        <v/>
      </c>
      <c r="K904" s="83" t="s">
        <v>1956</v>
      </c>
      <c r="L904" s="3">
        <f t="shared" si="115"/>
        <v>2.8889999999999998</v>
      </c>
      <c r="M904" s="83" t="s">
        <v>3593</v>
      </c>
      <c r="N904" s="3">
        <f t="shared" si="116"/>
        <v>7.14</v>
      </c>
      <c r="O904" s="88" t="s">
        <v>6726</v>
      </c>
      <c r="P904" s="21">
        <f t="shared" si="117"/>
        <v>3.4325048732943473E-3</v>
      </c>
      <c r="Q904" s="11">
        <f t="shared" si="118"/>
        <v>1.5087933508986142E-3</v>
      </c>
      <c r="R904" s="20">
        <f t="shared" si="119"/>
        <v>1.1768588137009192E-3</v>
      </c>
      <c r="S904" s="76" t="s">
        <v>163</v>
      </c>
    </row>
    <row r="905" spans="1:19" x14ac:dyDescent="0.3">
      <c r="A905" s="80">
        <v>97</v>
      </c>
      <c r="B905" s="75"/>
      <c r="C905" s="94" t="str">
        <f t="shared" si="112"/>
        <v/>
      </c>
      <c r="D905" t="str">
        <f t="shared" si="113"/>
        <v/>
      </c>
      <c r="I905" s="83" t="s">
        <v>2066</v>
      </c>
      <c r="J905">
        <f t="shared" si="114"/>
        <v>0.67209999999999992</v>
      </c>
      <c r="K905" s="83" t="s">
        <v>1962</v>
      </c>
      <c r="L905" s="3">
        <f t="shared" si="115"/>
        <v>2.871</v>
      </c>
      <c r="M905" s="83" t="s">
        <v>3604</v>
      </c>
      <c r="N905" s="3">
        <f t="shared" si="116"/>
        <v>7.1025000000000009</v>
      </c>
      <c r="O905" s="88" t="s">
        <v>6727</v>
      </c>
      <c r="P905" s="21">
        <f t="shared" si="117"/>
        <v>3.4349415204678359E-3</v>
      </c>
      <c r="Q905" s="11">
        <f t="shared" si="118"/>
        <v>1.5098644046012467E-3</v>
      </c>
      <c r="R905" s="20">
        <f t="shared" si="119"/>
        <v>1.1776942355889726E-3</v>
      </c>
      <c r="S905" s="75"/>
    </row>
    <row r="906" spans="1:19" x14ac:dyDescent="0.3">
      <c r="A906" s="80">
        <v>96</v>
      </c>
      <c r="B906" s="76" t="s">
        <v>166</v>
      </c>
      <c r="C906" s="94">
        <f t="shared" si="112"/>
        <v>11.58</v>
      </c>
      <c r="D906">
        <f t="shared" si="113"/>
        <v>9.91</v>
      </c>
      <c r="I906" s="75"/>
      <c r="J906" t="str">
        <f t="shared" si="114"/>
        <v/>
      </c>
      <c r="K906" s="83" t="s">
        <v>1965</v>
      </c>
      <c r="L906" s="3">
        <f t="shared" si="115"/>
        <v>2.8620000000000001</v>
      </c>
      <c r="M906" s="83" t="s">
        <v>3620</v>
      </c>
      <c r="N906" s="3">
        <f t="shared" si="116"/>
        <v>7.0575000000000001</v>
      </c>
      <c r="O906" s="88" t="s">
        <v>6728</v>
      </c>
      <c r="P906" s="21">
        <f t="shared" si="117"/>
        <v>3.4373781676413262E-3</v>
      </c>
      <c r="Q906" s="11">
        <f t="shared" si="118"/>
        <v>1.5109354583038798E-3</v>
      </c>
      <c r="R906" s="20">
        <f t="shared" si="119"/>
        <v>1.1785296574770262E-3</v>
      </c>
      <c r="S906" s="76" t="s">
        <v>166</v>
      </c>
    </row>
    <row r="907" spans="1:19" x14ac:dyDescent="0.3">
      <c r="A907" s="80">
        <v>95</v>
      </c>
      <c r="B907" s="75"/>
      <c r="C907" s="94" t="str">
        <f t="shared" si="112"/>
        <v/>
      </c>
      <c r="D907" t="str">
        <f t="shared" si="113"/>
        <v/>
      </c>
      <c r="I907" s="75"/>
      <c r="J907" t="str">
        <f t="shared" si="114"/>
        <v/>
      </c>
      <c r="K907" s="83" t="s">
        <v>1974</v>
      </c>
      <c r="L907" s="3">
        <f t="shared" si="115"/>
        <v>2.8440000000000003</v>
      </c>
      <c r="M907" s="83" t="s">
        <v>3632</v>
      </c>
      <c r="N907" s="3">
        <f t="shared" si="116"/>
        <v>7.02</v>
      </c>
      <c r="O907" s="88" t="s">
        <v>6729</v>
      </c>
      <c r="P907" s="21">
        <f t="shared" si="117"/>
        <v>3.4398148148148148E-3</v>
      </c>
      <c r="Q907" s="11">
        <f t="shared" si="118"/>
        <v>1.512006512006512E-3</v>
      </c>
      <c r="R907" s="20">
        <f t="shared" si="119"/>
        <v>1.1793650793650793E-3</v>
      </c>
      <c r="S907" s="75"/>
    </row>
    <row r="908" spans="1:19" x14ac:dyDescent="0.3">
      <c r="A908" s="80">
        <v>94</v>
      </c>
      <c r="B908" s="76" t="s">
        <v>170</v>
      </c>
      <c r="C908" s="94">
        <f t="shared" si="112"/>
        <v>11.59</v>
      </c>
      <c r="D908">
        <f t="shared" si="113"/>
        <v>9.92</v>
      </c>
      <c r="I908" s="75"/>
      <c r="J908" t="str">
        <f t="shared" si="114"/>
        <v/>
      </c>
      <c r="K908" s="83" t="s">
        <v>1980</v>
      </c>
      <c r="L908" s="3">
        <f t="shared" si="115"/>
        <v>2.8260000000000001</v>
      </c>
      <c r="M908" s="83" t="s">
        <v>3648</v>
      </c>
      <c r="N908" s="3">
        <f t="shared" si="116"/>
        <v>6.9750000000000005</v>
      </c>
      <c r="O908" s="88" t="s">
        <v>6730</v>
      </c>
      <c r="P908" s="21">
        <f t="shared" si="117"/>
        <v>3.4422514619883039E-3</v>
      </c>
      <c r="Q908" s="11">
        <f t="shared" si="118"/>
        <v>1.5130775657091447E-3</v>
      </c>
      <c r="R908" s="20">
        <f t="shared" si="119"/>
        <v>1.1802005012531329E-3</v>
      </c>
      <c r="S908" s="76" t="s">
        <v>170</v>
      </c>
    </row>
    <row r="909" spans="1:19" x14ac:dyDescent="0.3">
      <c r="A909" s="80">
        <v>93</v>
      </c>
      <c r="B909" s="75"/>
      <c r="C909" s="94" t="str">
        <f t="shared" si="112"/>
        <v/>
      </c>
      <c r="D909" t="str">
        <f t="shared" si="113"/>
        <v/>
      </c>
      <c r="I909" s="75"/>
      <c r="J909" t="str">
        <f t="shared" si="114"/>
        <v/>
      </c>
      <c r="K909" s="83" t="s">
        <v>1986</v>
      </c>
      <c r="L909" s="3">
        <f t="shared" si="115"/>
        <v>2.8169999999999997</v>
      </c>
      <c r="M909" s="83" t="s">
        <v>3664</v>
      </c>
      <c r="N909" s="3">
        <f t="shared" si="116"/>
        <v>6.93</v>
      </c>
      <c r="O909" s="88" t="s">
        <v>6731</v>
      </c>
      <c r="P909" s="21">
        <f t="shared" si="117"/>
        <v>3.4446881091617938E-3</v>
      </c>
      <c r="Q909" s="11">
        <f t="shared" si="118"/>
        <v>1.5141486194117776E-3</v>
      </c>
      <c r="R909" s="20">
        <f t="shared" si="119"/>
        <v>1.1810359231411865E-3</v>
      </c>
      <c r="S909" s="75"/>
    </row>
    <row r="910" spans="1:19" x14ac:dyDescent="0.3">
      <c r="A910" s="80">
        <v>92</v>
      </c>
      <c r="B910" s="75"/>
      <c r="C910" s="94" t="str">
        <f t="shared" si="112"/>
        <v/>
      </c>
      <c r="D910" t="str">
        <f t="shared" si="113"/>
        <v/>
      </c>
      <c r="I910" s="75"/>
      <c r="J910" t="str">
        <f t="shared" si="114"/>
        <v/>
      </c>
      <c r="K910" s="83" t="s">
        <v>1992</v>
      </c>
      <c r="L910" s="3">
        <f t="shared" si="115"/>
        <v>2.7989999999999999</v>
      </c>
      <c r="M910" s="83" t="s">
        <v>3676</v>
      </c>
      <c r="N910" s="3">
        <f t="shared" si="116"/>
        <v>6.8925000000000001</v>
      </c>
      <c r="O910" s="88" t="s">
        <v>6732</v>
      </c>
      <c r="P910" s="21">
        <f t="shared" si="117"/>
        <v>3.4471247563352828E-3</v>
      </c>
      <c r="Q910" s="11">
        <f t="shared" si="118"/>
        <v>1.5152196731144101E-3</v>
      </c>
      <c r="R910" s="20">
        <f t="shared" si="119"/>
        <v>1.1818713450292399E-3</v>
      </c>
      <c r="S910" s="75"/>
    </row>
    <row r="911" spans="1:19" x14ac:dyDescent="0.3">
      <c r="A911" s="80">
        <v>91</v>
      </c>
      <c r="B911" s="76" t="s">
        <v>173</v>
      </c>
      <c r="C911" s="94">
        <f t="shared" si="112"/>
        <v>11.6</v>
      </c>
      <c r="D911">
        <f t="shared" si="113"/>
        <v>9.93</v>
      </c>
      <c r="I911" s="75"/>
      <c r="J911" t="str">
        <f t="shared" si="114"/>
        <v/>
      </c>
      <c r="K911" s="83" t="s">
        <v>2001</v>
      </c>
      <c r="L911" s="3">
        <f t="shared" si="115"/>
        <v>2.7809999999999997</v>
      </c>
      <c r="M911" s="83" t="s">
        <v>3692</v>
      </c>
      <c r="N911" s="3">
        <f t="shared" si="116"/>
        <v>6.8475000000000001</v>
      </c>
      <c r="O911" s="88" t="s">
        <v>6733</v>
      </c>
      <c r="P911" s="21">
        <f t="shared" si="117"/>
        <v>3.4495614035087723E-3</v>
      </c>
      <c r="Q911" s="11">
        <f t="shared" si="118"/>
        <v>1.5162907268170427E-3</v>
      </c>
      <c r="R911" s="20">
        <f t="shared" si="119"/>
        <v>1.1827067669172933E-3</v>
      </c>
      <c r="S911" s="76" t="s">
        <v>173</v>
      </c>
    </row>
    <row r="912" spans="1:19" x14ac:dyDescent="0.3">
      <c r="A912" s="80">
        <v>90</v>
      </c>
      <c r="B912" s="76" t="s">
        <v>174</v>
      </c>
      <c r="C912" s="94">
        <f t="shared" si="112"/>
        <v>11.62</v>
      </c>
      <c r="D912">
        <f t="shared" si="113"/>
        <v>9.94</v>
      </c>
      <c r="I912" s="83" t="s">
        <v>2078</v>
      </c>
      <c r="J912">
        <f t="shared" si="114"/>
        <v>0.66495000000000004</v>
      </c>
      <c r="K912" s="83" t="s">
        <v>2004</v>
      </c>
      <c r="L912" s="3">
        <f t="shared" si="115"/>
        <v>2.7720000000000002</v>
      </c>
      <c r="M912" s="83" t="s">
        <v>3708</v>
      </c>
      <c r="N912" s="3">
        <f t="shared" si="116"/>
        <v>6.8025000000000002</v>
      </c>
      <c r="O912" s="88" t="s">
        <v>6734</v>
      </c>
      <c r="P912" s="21">
        <f t="shared" si="117"/>
        <v>3.4519980506822613E-3</v>
      </c>
      <c r="Q912" s="11">
        <f t="shared" si="118"/>
        <v>1.5173617805196754E-3</v>
      </c>
      <c r="R912" s="20">
        <f t="shared" si="119"/>
        <v>1.1835421888053467E-3</v>
      </c>
      <c r="S912" s="76" t="s">
        <v>174</v>
      </c>
    </row>
    <row r="913" spans="1:19" x14ac:dyDescent="0.3">
      <c r="A913" s="80">
        <v>89</v>
      </c>
      <c r="B913" s="75"/>
      <c r="C913" s="94" t="str">
        <f t="shared" si="112"/>
        <v/>
      </c>
      <c r="D913" t="str">
        <f t="shared" si="113"/>
        <v/>
      </c>
      <c r="I913" s="75"/>
      <c r="J913" t="str">
        <f t="shared" si="114"/>
        <v/>
      </c>
      <c r="K913" s="83" t="s">
        <v>2010</v>
      </c>
      <c r="L913" s="3">
        <f t="shared" si="115"/>
        <v>2.754</v>
      </c>
      <c r="M913" s="83" t="s">
        <v>4812</v>
      </c>
      <c r="N913" s="3">
        <f t="shared" si="116"/>
        <v>6.7649999999999997</v>
      </c>
      <c r="O913" s="88" t="s">
        <v>6735</v>
      </c>
      <c r="P913" s="21">
        <f t="shared" si="117"/>
        <v>3.4544346978557508E-3</v>
      </c>
      <c r="Q913" s="11">
        <f t="shared" si="118"/>
        <v>1.5184328342223081E-3</v>
      </c>
      <c r="R913" s="20">
        <f t="shared" si="119"/>
        <v>1.1843776106934003E-3</v>
      </c>
      <c r="S913" s="75"/>
    </row>
    <row r="914" spans="1:19" x14ac:dyDescent="0.3">
      <c r="A914" s="80">
        <v>88</v>
      </c>
      <c r="B914" s="75"/>
      <c r="C914" s="94" t="str">
        <f t="shared" si="112"/>
        <v/>
      </c>
      <c r="D914" t="str">
        <f t="shared" si="113"/>
        <v/>
      </c>
      <c r="I914" s="75"/>
      <c r="J914" t="str">
        <f t="shared" si="114"/>
        <v/>
      </c>
      <c r="K914" s="83" t="s">
        <v>2019</v>
      </c>
      <c r="L914" s="3">
        <f t="shared" si="115"/>
        <v>2.7359999999999998</v>
      </c>
      <c r="M914" s="83" t="s">
        <v>3740</v>
      </c>
      <c r="N914" s="3">
        <f t="shared" si="116"/>
        <v>6.7200000000000006</v>
      </c>
      <c r="O914" s="88" t="s">
        <v>6736</v>
      </c>
      <c r="P914" s="21">
        <f t="shared" si="117"/>
        <v>3.4568713450292402E-3</v>
      </c>
      <c r="Q914" s="11">
        <f t="shared" si="118"/>
        <v>1.5195038879249408E-3</v>
      </c>
      <c r="R914" s="20">
        <f t="shared" si="119"/>
        <v>1.1852130325814539E-3</v>
      </c>
      <c r="S914" s="75"/>
    </row>
    <row r="915" spans="1:19" x14ac:dyDescent="0.3">
      <c r="A915" s="80">
        <v>87</v>
      </c>
      <c r="B915" s="76" t="s">
        <v>181</v>
      </c>
      <c r="C915" s="94">
        <f t="shared" si="112"/>
        <v>11.64</v>
      </c>
      <c r="D915">
        <f t="shared" si="113"/>
        <v>9.9599999999999991</v>
      </c>
      <c r="I915" s="75"/>
      <c r="J915" t="str">
        <f t="shared" si="114"/>
        <v/>
      </c>
      <c r="K915" s="83" t="s">
        <v>2022</v>
      </c>
      <c r="L915" s="3">
        <f t="shared" si="115"/>
        <v>2.7269999999999999</v>
      </c>
      <c r="M915" s="83" t="s">
        <v>4818</v>
      </c>
      <c r="N915" s="3">
        <f t="shared" si="116"/>
        <v>6.6825000000000001</v>
      </c>
      <c r="O915" s="88" t="s">
        <v>6737</v>
      </c>
      <c r="P915" s="21">
        <f t="shared" si="117"/>
        <v>3.4593079922027288E-3</v>
      </c>
      <c r="Q915" s="11">
        <f t="shared" si="118"/>
        <v>1.5205749416275732E-3</v>
      </c>
      <c r="R915" s="20">
        <f t="shared" si="119"/>
        <v>1.186048454469507E-3</v>
      </c>
      <c r="S915" s="76" t="s">
        <v>181</v>
      </c>
    </row>
    <row r="916" spans="1:19" x14ac:dyDescent="0.3">
      <c r="A916" s="80">
        <v>86</v>
      </c>
      <c r="B916" s="75"/>
      <c r="C916" s="94" t="str">
        <f t="shared" si="112"/>
        <v/>
      </c>
      <c r="D916" t="str">
        <f t="shared" si="113"/>
        <v/>
      </c>
      <c r="I916" s="75"/>
      <c r="J916" t="str">
        <f t="shared" si="114"/>
        <v/>
      </c>
      <c r="K916" s="83" t="s">
        <v>2029</v>
      </c>
      <c r="L916" s="3">
        <f t="shared" si="115"/>
        <v>2.7089999999999996</v>
      </c>
      <c r="M916" s="83" t="s">
        <v>4821</v>
      </c>
      <c r="N916" s="3">
        <f t="shared" si="116"/>
        <v>6.6374999999999993</v>
      </c>
      <c r="O916" s="88" t="s">
        <v>6738</v>
      </c>
      <c r="P916" s="21">
        <f t="shared" si="117"/>
        <v>3.4617446393762183E-3</v>
      </c>
      <c r="Q916" s="11">
        <f t="shared" si="118"/>
        <v>1.5216459953302059E-3</v>
      </c>
      <c r="R916" s="20">
        <f t="shared" si="119"/>
        <v>1.1868838763575606E-3</v>
      </c>
      <c r="S916" s="75"/>
    </row>
    <row r="917" spans="1:19" x14ac:dyDescent="0.3">
      <c r="A917" s="80">
        <v>85</v>
      </c>
      <c r="B917" s="75"/>
      <c r="C917" s="94" t="str">
        <f t="shared" si="112"/>
        <v/>
      </c>
      <c r="D917" t="str">
        <f t="shared" si="113"/>
        <v/>
      </c>
      <c r="I917" s="75"/>
      <c r="J917" t="str">
        <f t="shared" si="114"/>
        <v/>
      </c>
      <c r="K917" s="83" t="s">
        <v>2035</v>
      </c>
      <c r="L917" s="3">
        <f t="shared" si="115"/>
        <v>2.6910000000000003</v>
      </c>
      <c r="M917" s="83" t="s">
        <v>3790</v>
      </c>
      <c r="N917" s="3">
        <f t="shared" si="116"/>
        <v>6.5924999999999994</v>
      </c>
      <c r="O917" s="88" t="s">
        <v>6739</v>
      </c>
      <c r="P917" s="21">
        <f t="shared" si="117"/>
        <v>3.4641812865497082E-3</v>
      </c>
      <c r="Q917" s="11">
        <f t="shared" si="118"/>
        <v>1.5227170490328388E-3</v>
      </c>
      <c r="R917" s="20">
        <f t="shared" si="119"/>
        <v>1.1877192982456142E-3</v>
      </c>
      <c r="S917" s="75"/>
    </row>
    <row r="918" spans="1:19" x14ac:dyDescent="0.3">
      <c r="A918" s="80">
        <v>84</v>
      </c>
      <c r="B918" s="76" t="s">
        <v>183</v>
      </c>
      <c r="C918" s="94">
        <f t="shared" si="112"/>
        <v>11.65</v>
      </c>
      <c r="D918">
        <f t="shared" si="113"/>
        <v>9.9700000000000006</v>
      </c>
      <c r="I918" s="83" t="s">
        <v>2091</v>
      </c>
      <c r="J918">
        <f t="shared" si="114"/>
        <v>0.65780000000000005</v>
      </c>
      <c r="K918" s="83" t="s">
        <v>2041</v>
      </c>
      <c r="L918" s="3">
        <f t="shared" si="115"/>
        <v>2.6819999999999999</v>
      </c>
      <c r="M918" s="83" t="s">
        <v>4826</v>
      </c>
      <c r="N918" s="3">
        <f t="shared" si="116"/>
        <v>6.5549999999999997</v>
      </c>
      <c r="O918" s="88" t="s">
        <v>6740</v>
      </c>
      <c r="P918" s="21">
        <f t="shared" si="117"/>
        <v>3.4666179337231968E-3</v>
      </c>
      <c r="Q918" s="11">
        <f t="shared" si="118"/>
        <v>1.5237881027354713E-3</v>
      </c>
      <c r="R918" s="20">
        <f t="shared" si="119"/>
        <v>1.1885547201336676E-3</v>
      </c>
      <c r="S918" s="76" t="s">
        <v>183</v>
      </c>
    </row>
    <row r="919" spans="1:19" x14ac:dyDescent="0.3">
      <c r="A919" s="80">
        <v>83</v>
      </c>
      <c r="B919" s="76" t="s">
        <v>186</v>
      </c>
      <c r="C919" s="94">
        <f t="shared" si="112"/>
        <v>11.66</v>
      </c>
      <c r="D919">
        <f t="shared" si="113"/>
        <v>9.98</v>
      </c>
      <c r="I919" s="75"/>
      <c r="J919" t="str">
        <f t="shared" si="114"/>
        <v/>
      </c>
      <c r="K919" s="83" t="s">
        <v>2047</v>
      </c>
      <c r="L919" s="3">
        <f t="shared" si="115"/>
        <v>2.6640000000000001</v>
      </c>
      <c r="M919" s="83" t="s">
        <v>4829</v>
      </c>
      <c r="N919" s="3">
        <f t="shared" si="116"/>
        <v>6.51</v>
      </c>
      <c r="O919" s="88" t="s">
        <v>6741</v>
      </c>
      <c r="P919" s="21">
        <f t="shared" si="117"/>
        <v>3.4690545808966863E-3</v>
      </c>
      <c r="Q919" s="11">
        <f t="shared" si="118"/>
        <v>1.5248591564381039E-3</v>
      </c>
      <c r="R919" s="20">
        <f t="shared" si="119"/>
        <v>1.189390142021721E-3</v>
      </c>
      <c r="S919" s="76" t="s">
        <v>186</v>
      </c>
    </row>
    <row r="920" spans="1:19" x14ac:dyDescent="0.3">
      <c r="A920" s="80">
        <v>82</v>
      </c>
      <c r="B920" s="75"/>
      <c r="C920" s="94" t="str">
        <f t="shared" si="112"/>
        <v/>
      </c>
      <c r="D920" t="str">
        <f t="shared" si="113"/>
        <v/>
      </c>
      <c r="I920" s="75"/>
      <c r="J920" t="str">
        <f t="shared" si="114"/>
        <v/>
      </c>
      <c r="K920" s="83" t="s">
        <v>2054</v>
      </c>
      <c r="L920" s="3">
        <f t="shared" si="115"/>
        <v>2.6459999999999999</v>
      </c>
      <c r="M920" s="83" t="s">
        <v>3832</v>
      </c>
      <c r="N920" s="3">
        <f t="shared" si="116"/>
        <v>6.4649999999999999</v>
      </c>
      <c r="O920" s="88" t="s">
        <v>6742</v>
      </c>
      <c r="P920" s="21">
        <f t="shared" si="117"/>
        <v>3.4714912280701753E-3</v>
      </c>
      <c r="Q920" s="11">
        <f t="shared" si="118"/>
        <v>1.5259302101407364E-3</v>
      </c>
      <c r="R920" s="20">
        <f t="shared" si="119"/>
        <v>1.1902255639097744E-3</v>
      </c>
      <c r="S920" s="75"/>
    </row>
    <row r="921" spans="1:19" x14ac:dyDescent="0.3">
      <c r="A921" s="80">
        <v>81</v>
      </c>
      <c r="B921" s="75"/>
      <c r="C921" s="94" t="str">
        <f t="shared" si="112"/>
        <v/>
      </c>
      <c r="D921" t="str">
        <f t="shared" si="113"/>
        <v/>
      </c>
      <c r="I921" s="75"/>
      <c r="J921" t="str">
        <f t="shared" si="114"/>
        <v/>
      </c>
      <c r="K921" s="83" t="s">
        <v>2057</v>
      </c>
      <c r="L921" s="3">
        <f t="shared" si="115"/>
        <v>2.637</v>
      </c>
      <c r="M921" s="83" t="s">
        <v>4834</v>
      </c>
      <c r="N921" s="3">
        <f t="shared" si="116"/>
        <v>6.4275000000000002</v>
      </c>
      <c r="O921" s="88" t="s">
        <v>6743</v>
      </c>
      <c r="P921" s="21">
        <f t="shared" si="117"/>
        <v>3.4739278752436652E-3</v>
      </c>
      <c r="Q921" s="11">
        <f t="shared" si="118"/>
        <v>1.5270012638433693E-3</v>
      </c>
      <c r="R921" s="20">
        <f t="shared" si="119"/>
        <v>1.1910609857978282E-3</v>
      </c>
      <c r="S921" s="75"/>
    </row>
    <row r="922" spans="1:19" x14ac:dyDescent="0.3">
      <c r="A922" s="80">
        <v>80</v>
      </c>
      <c r="B922" s="76" t="s">
        <v>189</v>
      </c>
      <c r="C922" s="94">
        <f t="shared" si="112"/>
        <v>11.67</v>
      </c>
      <c r="D922">
        <f t="shared" si="113"/>
        <v>9.99</v>
      </c>
      <c r="I922" s="75"/>
      <c r="J922" t="str">
        <f t="shared" si="114"/>
        <v/>
      </c>
      <c r="K922" s="83" t="s">
        <v>2063</v>
      </c>
      <c r="L922" s="3">
        <f t="shared" si="115"/>
        <v>2.6190000000000002</v>
      </c>
      <c r="M922" s="83" t="s">
        <v>4838</v>
      </c>
      <c r="N922" s="3">
        <f t="shared" si="116"/>
        <v>6.3825000000000003</v>
      </c>
      <c r="O922" s="88" t="s">
        <v>6744</v>
      </c>
      <c r="P922" s="21">
        <f t="shared" si="117"/>
        <v>3.4763645224171538E-3</v>
      </c>
      <c r="Q922" s="11">
        <f t="shared" si="118"/>
        <v>1.5280723175460018E-3</v>
      </c>
      <c r="R922" s="20">
        <f t="shared" si="119"/>
        <v>1.1918964076858814E-3</v>
      </c>
      <c r="S922" s="76" t="s">
        <v>189</v>
      </c>
    </row>
    <row r="923" spans="1:19" x14ac:dyDescent="0.3">
      <c r="A923" s="80">
        <v>79</v>
      </c>
      <c r="B923" s="76" t="s">
        <v>192</v>
      </c>
      <c r="C923" s="94">
        <f t="shared" si="112"/>
        <v>11.68</v>
      </c>
      <c r="D923">
        <f t="shared" si="113"/>
        <v>9.99</v>
      </c>
      <c r="I923" s="75"/>
      <c r="J923" t="str">
        <f t="shared" si="114"/>
        <v/>
      </c>
      <c r="K923" s="83" t="s">
        <v>2072</v>
      </c>
      <c r="L923" s="3">
        <f t="shared" si="115"/>
        <v>2.601</v>
      </c>
      <c r="M923" s="83" t="s">
        <v>4842</v>
      </c>
      <c r="N923" s="3">
        <f t="shared" si="116"/>
        <v>6.3374999999999995</v>
      </c>
      <c r="O923" s="88" t="s">
        <v>6745</v>
      </c>
      <c r="P923" s="21">
        <f t="shared" si="117"/>
        <v>3.4788011695906437E-3</v>
      </c>
      <c r="Q923" s="11">
        <f t="shared" si="118"/>
        <v>1.5291433712486347E-3</v>
      </c>
      <c r="R923" s="20">
        <f t="shared" si="119"/>
        <v>1.192731829573935E-3</v>
      </c>
      <c r="S923" s="76" t="s">
        <v>192</v>
      </c>
    </row>
    <row r="924" spans="1:19" x14ac:dyDescent="0.3">
      <c r="A924" s="80">
        <v>78</v>
      </c>
      <c r="B924" s="75"/>
      <c r="C924" s="94" t="str">
        <f t="shared" si="112"/>
        <v/>
      </c>
      <c r="D924" t="str">
        <f t="shared" si="113"/>
        <v/>
      </c>
      <c r="I924" s="75"/>
      <c r="J924" t="str">
        <f t="shared" si="114"/>
        <v/>
      </c>
      <c r="K924" s="83" t="s">
        <v>2075</v>
      </c>
      <c r="L924" s="3">
        <f t="shared" si="115"/>
        <v>2.5920000000000001</v>
      </c>
      <c r="M924" s="83" t="s">
        <v>4846</v>
      </c>
      <c r="N924" s="3">
        <f t="shared" si="116"/>
        <v>6.3000000000000007</v>
      </c>
      <c r="O924" s="88" t="s">
        <v>6746</v>
      </c>
      <c r="P924" s="21">
        <f t="shared" si="117"/>
        <v>3.4812378167641323E-3</v>
      </c>
      <c r="Q924" s="11">
        <f t="shared" si="118"/>
        <v>1.5302144249512671E-3</v>
      </c>
      <c r="R924" s="20">
        <f t="shared" si="119"/>
        <v>1.1935672514619884E-3</v>
      </c>
      <c r="S924" s="75"/>
    </row>
    <row r="925" spans="1:19" x14ac:dyDescent="0.3">
      <c r="A925" s="80">
        <v>77</v>
      </c>
      <c r="B925" s="76" t="s">
        <v>194</v>
      </c>
      <c r="C925" s="94">
        <f t="shared" si="112"/>
        <v>11.69</v>
      </c>
      <c r="D925">
        <f t="shared" si="113"/>
        <v>10</v>
      </c>
      <c r="I925" s="83" t="s">
        <v>2104</v>
      </c>
      <c r="J925">
        <f t="shared" si="114"/>
        <v>0.65065000000000006</v>
      </c>
      <c r="K925" s="83" t="s">
        <v>2082</v>
      </c>
      <c r="L925" s="3">
        <f t="shared" si="115"/>
        <v>2.5739999999999998</v>
      </c>
      <c r="M925" s="83" t="s">
        <v>4850</v>
      </c>
      <c r="N925" s="3">
        <f t="shared" si="116"/>
        <v>6.2549999999999999</v>
      </c>
      <c r="O925" s="88" t="s">
        <v>6747</v>
      </c>
      <c r="P925" s="21">
        <f t="shared" si="117"/>
        <v>3.4836744639376222E-3</v>
      </c>
      <c r="Q925" s="11">
        <f t="shared" si="118"/>
        <v>1.5312854786539E-3</v>
      </c>
      <c r="R925" s="20">
        <f t="shared" si="119"/>
        <v>1.194402673350042E-3</v>
      </c>
      <c r="S925" s="76" t="s">
        <v>194</v>
      </c>
    </row>
    <row r="926" spans="1:19" x14ac:dyDescent="0.3">
      <c r="A926" s="80">
        <v>76</v>
      </c>
      <c r="B926" s="75"/>
      <c r="C926" s="94" t="str">
        <f t="shared" si="112"/>
        <v/>
      </c>
      <c r="D926" t="str">
        <f t="shared" si="113"/>
        <v/>
      </c>
      <c r="I926" s="75"/>
      <c r="J926" t="str">
        <f t="shared" si="114"/>
        <v/>
      </c>
      <c r="K926" s="83" t="s">
        <v>2088</v>
      </c>
      <c r="L926" s="3">
        <f t="shared" si="115"/>
        <v>2.556</v>
      </c>
      <c r="M926" s="83" t="s">
        <v>4853</v>
      </c>
      <c r="N926" s="3">
        <f t="shared" si="116"/>
        <v>6.2099999999999991</v>
      </c>
      <c r="O926" s="88" t="s">
        <v>6748</v>
      </c>
      <c r="P926" s="21">
        <f t="shared" si="117"/>
        <v>3.4861111111111113E-3</v>
      </c>
      <c r="Q926" s="11">
        <f t="shared" si="118"/>
        <v>1.5323565323565325E-3</v>
      </c>
      <c r="R926" s="20">
        <f t="shared" si="119"/>
        <v>1.1952380952380953E-3</v>
      </c>
      <c r="S926" s="75"/>
    </row>
    <row r="927" spans="1:19" x14ac:dyDescent="0.3">
      <c r="A927" s="80">
        <v>75</v>
      </c>
      <c r="B927" s="76" t="s">
        <v>198</v>
      </c>
      <c r="C927" s="94">
        <f t="shared" si="112"/>
        <v>11.7</v>
      </c>
      <c r="D927">
        <f t="shared" si="113"/>
        <v>10.01</v>
      </c>
      <c r="I927" s="75"/>
      <c r="J927" t="str">
        <f t="shared" si="114"/>
        <v/>
      </c>
      <c r="K927" s="83" t="s">
        <v>2092</v>
      </c>
      <c r="L927" s="3">
        <f t="shared" si="115"/>
        <v>2.5470000000000002</v>
      </c>
      <c r="M927" s="83" t="s">
        <v>4852</v>
      </c>
      <c r="N927" s="3">
        <f t="shared" si="116"/>
        <v>6.1725000000000003</v>
      </c>
      <c r="O927" s="88" t="s">
        <v>6749</v>
      </c>
      <c r="P927" s="21">
        <f t="shared" si="117"/>
        <v>3.4885477582846003E-3</v>
      </c>
      <c r="Q927" s="11">
        <f t="shared" si="118"/>
        <v>1.5334275860591649E-3</v>
      </c>
      <c r="R927" s="20">
        <f t="shared" si="119"/>
        <v>1.1960735171261487E-3</v>
      </c>
      <c r="S927" s="76" t="s">
        <v>198</v>
      </c>
    </row>
    <row r="928" spans="1:19" x14ac:dyDescent="0.3">
      <c r="A928" s="80">
        <v>74</v>
      </c>
      <c r="B928" s="75"/>
      <c r="C928" s="94" t="str">
        <f t="shared" si="112"/>
        <v/>
      </c>
      <c r="D928" t="str">
        <f t="shared" si="113"/>
        <v/>
      </c>
      <c r="I928" s="75"/>
      <c r="J928" t="str">
        <f t="shared" si="114"/>
        <v/>
      </c>
      <c r="K928" s="83" t="s">
        <v>2098</v>
      </c>
      <c r="L928" s="3">
        <f t="shared" si="115"/>
        <v>2.5289999999999999</v>
      </c>
      <c r="M928" s="83" t="s">
        <v>4855</v>
      </c>
      <c r="N928" s="3">
        <f t="shared" si="116"/>
        <v>6.1274999999999995</v>
      </c>
      <c r="O928" s="88" t="s">
        <v>6750</v>
      </c>
      <c r="P928" s="21">
        <f t="shared" si="117"/>
        <v>3.4909844054580902E-3</v>
      </c>
      <c r="Q928" s="11">
        <f t="shared" si="118"/>
        <v>1.534498639761798E-3</v>
      </c>
      <c r="R928" s="20">
        <f t="shared" si="119"/>
        <v>1.1969089390142023E-3</v>
      </c>
      <c r="S928" s="75"/>
    </row>
    <row r="929" spans="1:19" x14ac:dyDescent="0.3">
      <c r="A929" s="80">
        <v>73</v>
      </c>
      <c r="B929" s="76" t="s">
        <v>201</v>
      </c>
      <c r="C929" s="94">
        <f t="shared" si="112"/>
        <v>11.709999999999999</v>
      </c>
      <c r="D929">
        <f t="shared" si="113"/>
        <v>10.02</v>
      </c>
      <c r="I929" s="75"/>
      <c r="J929" t="str">
        <f t="shared" si="114"/>
        <v/>
      </c>
      <c r="K929" s="83" t="s">
        <v>2105</v>
      </c>
      <c r="L929" s="3">
        <f t="shared" si="115"/>
        <v>2.5110000000000001</v>
      </c>
      <c r="M929" s="83" t="s">
        <v>4861</v>
      </c>
      <c r="N929" s="3">
        <f t="shared" si="116"/>
        <v>6.0824999999999996</v>
      </c>
      <c r="O929" s="88" t="s">
        <v>6751</v>
      </c>
      <c r="P929" s="21">
        <f t="shared" si="117"/>
        <v>3.4934210526315792E-3</v>
      </c>
      <c r="Q929" s="11">
        <f t="shared" si="118"/>
        <v>1.5355696934644305E-3</v>
      </c>
      <c r="R929" s="20">
        <f t="shared" si="119"/>
        <v>1.1977443609022557E-3</v>
      </c>
      <c r="S929" s="76" t="s">
        <v>201</v>
      </c>
    </row>
    <row r="930" spans="1:19" x14ac:dyDescent="0.3">
      <c r="A930" s="80">
        <v>72</v>
      </c>
      <c r="B930" s="76" t="s">
        <v>203</v>
      </c>
      <c r="C930" s="94">
        <f t="shared" si="112"/>
        <v>11.72</v>
      </c>
      <c r="D930">
        <f t="shared" si="113"/>
        <v>10.029999999999999</v>
      </c>
      <c r="I930" s="75"/>
      <c r="J930" t="str">
        <f t="shared" si="114"/>
        <v/>
      </c>
      <c r="K930" s="83" t="s">
        <v>2111</v>
      </c>
      <c r="L930" s="3">
        <f t="shared" si="115"/>
        <v>2.4929999999999999</v>
      </c>
      <c r="M930" s="83" t="s">
        <v>4865</v>
      </c>
      <c r="N930" s="3">
        <f t="shared" si="116"/>
        <v>6.0449999999999999</v>
      </c>
      <c r="O930" s="88" t="s">
        <v>6752</v>
      </c>
      <c r="P930" s="21">
        <f t="shared" si="117"/>
        <v>3.4958576998050683E-3</v>
      </c>
      <c r="Q930" s="11">
        <f t="shared" si="118"/>
        <v>1.536640747167063E-3</v>
      </c>
      <c r="R930" s="20">
        <f t="shared" si="119"/>
        <v>1.1985797827903091E-3</v>
      </c>
      <c r="S930" s="76" t="s">
        <v>203</v>
      </c>
    </row>
    <row r="931" spans="1:19" x14ac:dyDescent="0.3">
      <c r="A931" s="80">
        <v>71</v>
      </c>
      <c r="B931" s="75"/>
      <c r="C931" s="94" t="str">
        <f t="shared" si="112"/>
        <v/>
      </c>
      <c r="D931" t="str">
        <f t="shared" si="113"/>
        <v/>
      </c>
      <c r="I931" s="83" t="s">
        <v>2117</v>
      </c>
      <c r="J931">
        <f t="shared" si="114"/>
        <v>0.64349999999999996</v>
      </c>
      <c r="K931" s="83" t="s">
        <v>2114</v>
      </c>
      <c r="L931" s="3">
        <f t="shared" si="115"/>
        <v>2.484</v>
      </c>
      <c r="M931" s="83" t="s">
        <v>4869</v>
      </c>
      <c r="N931" s="3">
        <f t="shared" si="116"/>
        <v>6</v>
      </c>
      <c r="O931" s="88" t="s">
        <v>6753</v>
      </c>
      <c r="P931" s="21">
        <f t="shared" si="117"/>
        <v>3.4982943469785577E-3</v>
      </c>
      <c r="Q931" s="11">
        <f t="shared" si="118"/>
        <v>1.5377118008696958E-3</v>
      </c>
      <c r="R931" s="20">
        <f t="shared" si="119"/>
        <v>1.1994152046783627E-3</v>
      </c>
      <c r="S931" s="75"/>
    </row>
    <row r="932" spans="1:19" x14ac:dyDescent="0.3">
      <c r="A932" s="80">
        <v>70</v>
      </c>
      <c r="B932" s="76" t="s">
        <v>206</v>
      </c>
      <c r="C932" s="94">
        <f t="shared" si="112"/>
        <v>11.73</v>
      </c>
      <c r="D932">
        <f t="shared" si="113"/>
        <v>10.039999999999999</v>
      </c>
      <c r="I932" s="75"/>
      <c r="J932" t="str">
        <f t="shared" si="114"/>
        <v/>
      </c>
      <c r="K932" s="83" t="s">
        <v>2121</v>
      </c>
      <c r="L932" s="3">
        <f t="shared" si="115"/>
        <v>2.4660000000000002</v>
      </c>
      <c r="M932" s="83" t="s">
        <v>4871</v>
      </c>
      <c r="N932" s="3">
        <f t="shared" si="116"/>
        <v>5.9550000000000001</v>
      </c>
      <c r="O932" s="88" t="s">
        <v>6754</v>
      </c>
      <c r="P932" s="21">
        <f t="shared" si="117"/>
        <v>3.5007309941520463E-3</v>
      </c>
      <c r="Q932" s="11">
        <f t="shared" si="118"/>
        <v>1.5387828545723281E-3</v>
      </c>
      <c r="R932" s="20">
        <f t="shared" si="119"/>
        <v>1.2002506265664159E-3</v>
      </c>
      <c r="S932" s="76" t="s">
        <v>206</v>
      </c>
    </row>
    <row r="933" spans="1:19" x14ac:dyDescent="0.3">
      <c r="A933" s="80">
        <v>69</v>
      </c>
      <c r="B933" s="75"/>
      <c r="C933" s="94" t="str">
        <f t="shared" si="112"/>
        <v/>
      </c>
      <c r="D933" t="str">
        <f t="shared" si="113"/>
        <v/>
      </c>
      <c r="I933" s="75"/>
      <c r="J933" t="str">
        <f t="shared" si="114"/>
        <v/>
      </c>
      <c r="K933" s="83" t="s">
        <v>2127</v>
      </c>
      <c r="L933" s="3">
        <f t="shared" si="115"/>
        <v>2.4480000000000004</v>
      </c>
      <c r="M933" s="83" t="s">
        <v>4875</v>
      </c>
      <c r="N933" s="3">
        <f t="shared" si="116"/>
        <v>5.9174999999999995</v>
      </c>
      <c r="O933" s="88" t="s">
        <v>6755</v>
      </c>
      <c r="P933" s="21">
        <f t="shared" si="117"/>
        <v>3.5031676413255363E-3</v>
      </c>
      <c r="Q933" s="11">
        <f t="shared" si="118"/>
        <v>1.539853908274961E-3</v>
      </c>
      <c r="R933" s="20">
        <f t="shared" si="119"/>
        <v>1.2010860484544697E-3</v>
      </c>
      <c r="S933" s="75"/>
    </row>
    <row r="934" spans="1:19" x14ac:dyDescent="0.3">
      <c r="A934" s="80">
        <v>68</v>
      </c>
      <c r="B934" s="76" t="s">
        <v>209</v>
      </c>
      <c r="C934" s="94">
        <f t="shared" si="112"/>
        <v>11.75</v>
      </c>
      <c r="D934">
        <f t="shared" si="113"/>
        <v>10.049999999999999</v>
      </c>
      <c r="I934" s="75"/>
      <c r="J934" t="str">
        <f t="shared" si="114"/>
        <v/>
      </c>
      <c r="K934" s="83" t="s">
        <v>2131</v>
      </c>
      <c r="L934" s="3">
        <f t="shared" si="115"/>
        <v>2.4390000000000001</v>
      </c>
      <c r="M934" s="83" t="s">
        <v>4878</v>
      </c>
      <c r="N934" s="3">
        <f t="shared" si="116"/>
        <v>5.8725000000000005</v>
      </c>
      <c r="O934" s="88" t="s">
        <v>6756</v>
      </c>
      <c r="P934" s="21">
        <f t="shared" si="117"/>
        <v>3.5056042884990257E-3</v>
      </c>
      <c r="Q934" s="11">
        <f t="shared" si="118"/>
        <v>1.5409249619775939E-3</v>
      </c>
      <c r="R934" s="20">
        <f t="shared" si="119"/>
        <v>1.2019214703425231E-3</v>
      </c>
      <c r="S934" s="76" t="s">
        <v>209</v>
      </c>
    </row>
    <row r="935" spans="1:19" x14ac:dyDescent="0.3">
      <c r="A935" s="80">
        <v>67</v>
      </c>
      <c r="B935" s="75"/>
      <c r="C935" s="94" t="str">
        <f t="shared" si="112"/>
        <v/>
      </c>
      <c r="D935" t="str">
        <f t="shared" si="113"/>
        <v/>
      </c>
      <c r="I935" s="75"/>
      <c r="J935" t="str">
        <f t="shared" si="114"/>
        <v/>
      </c>
      <c r="K935" s="83" t="s">
        <v>2137</v>
      </c>
      <c r="L935" s="3">
        <f t="shared" si="115"/>
        <v>2.4209999999999998</v>
      </c>
      <c r="M935" s="83" t="s">
        <v>4057</v>
      </c>
      <c r="N935" s="3">
        <f t="shared" si="116"/>
        <v>5.8274999999999997</v>
      </c>
      <c r="O935" s="88" t="s">
        <v>6757</v>
      </c>
      <c r="P935" s="21">
        <f t="shared" si="117"/>
        <v>3.5080409356725143E-3</v>
      </c>
      <c r="Q935" s="11">
        <f t="shared" si="118"/>
        <v>1.5419960156802261E-3</v>
      </c>
      <c r="R935" s="20">
        <f t="shared" si="119"/>
        <v>1.2027568922305762E-3</v>
      </c>
      <c r="S935" s="75"/>
    </row>
    <row r="936" spans="1:19" x14ac:dyDescent="0.3">
      <c r="A936" s="80">
        <v>66</v>
      </c>
      <c r="B936" s="76" t="s">
        <v>212</v>
      </c>
      <c r="C936" s="94">
        <f t="shared" si="112"/>
        <v>11.76</v>
      </c>
      <c r="D936">
        <f t="shared" si="113"/>
        <v>10.06</v>
      </c>
      <c r="I936" s="75"/>
      <c r="J936" t="str">
        <f t="shared" si="114"/>
        <v/>
      </c>
      <c r="K936" s="83" t="s">
        <v>2144</v>
      </c>
      <c r="L936" s="3">
        <f t="shared" si="115"/>
        <v>2.403</v>
      </c>
      <c r="M936" s="83" t="s">
        <v>18</v>
      </c>
      <c r="N936" s="3">
        <f t="shared" si="116"/>
        <v>5.79</v>
      </c>
      <c r="O936" s="88" t="s">
        <v>6758</v>
      </c>
      <c r="P936" s="21">
        <f t="shared" si="117"/>
        <v>3.5104775828460047E-3</v>
      </c>
      <c r="Q936" s="11">
        <f t="shared" si="118"/>
        <v>1.5430670693828592E-3</v>
      </c>
      <c r="R936" s="20">
        <f t="shared" si="119"/>
        <v>1.2035923141186303E-3</v>
      </c>
      <c r="S936" s="76" t="s">
        <v>212</v>
      </c>
    </row>
    <row r="937" spans="1:19" x14ac:dyDescent="0.3">
      <c r="A937" s="80">
        <v>65</v>
      </c>
      <c r="B937" s="75"/>
      <c r="C937" s="94" t="str">
        <f t="shared" si="112"/>
        <v/>
      </c>
      <c r="D937" t="str">
        <f t="shared" si="113"/>
        <v/>
      </c>
      <c r="I937" s="75"/>
      <c r="J937" t="str">
        <f t="shared" si="114"/>
        <v/>
      </c>
      <c r="K937" s="83" t="s">
        <v>2147</v>
      </c>
      <c r="L937" s="3">
        <f t="shared" si="115"/>
        <v>2.3940000000000001</v>
      </c>
      <c r="M937" s="83" t="s">
        <v>41</v>
      </c>
      <c r="N937" s="3">
        <f t="shared" si="116"/>
        <v>5.7450000000000001</v>
      </c>
      <c r="O937" s="88" t="s">
        <v>6759</v>
      </c>
      <c r="P937" s="21">
        <f t="shared" si="117"/>
        <v>3.5129142300194937E-3</v>
      </c>
      <c r="Q937" s="11">
        <f t="shared" si="118"/>
        <v>1.5441381230854917E-3</v>
      </c>
      <c r="R937" s="20">
        <f t="shared" si="119"/>
        <v>1.2044277360066834E-3</v>
      </c>
      <c r="S937" s="75"/>
    </row>
    <row r="938" spans="1:19" x14ac:dyDescent="0.3">
      <c r="A938" s="80">
        <v>64</v>
      </c>
      <c r="B938" s="75"/>
      <c r="C938" s="94" t="str">
        <f t="shared" si="112"/>
        <v/>
      </c>
      <c r="D938" t="str">
        <f t="shared" si="113"/>
        <v/>
      </c>
      <c r="I938" s="83" t="s">
        <v>2130</v>
      </c>
      <c r="J938">
        <f t="shared" si="114"/>
        <v>0.63634999999999997</v>
      </c>
      <c r="K938" s="83" t="s">
        <v>2154</v>
      </c>
      <c r="L938" s="3">
        <f t="shared" si="115"/>
        <v>2.3760000000000003</v>
      </c>
      <c r="M938" s="83" t="s">
        <v>65</v>
      </c>
      <c r="N938" s="3">
        <f t="shared" si="116"/>
        <v>5.6999999999999993</v>
      </c>
      <c r="O938" s="88" t="s">
        <v>6760</v>
      </c>
      <c r="P938" s="21">
        <f t="shared" si="117"/>
        <v>3.5153508771929827E-3</v>
      </c>
      <c r="Q938" s="11">
        <f t="shared" si="118"/>
        <v>1.5452091767881244E-3</v>
      </c>
      <c r="R938" s="20">
        <f t="shared" si="119"/>
        <v>1.205263157894737E-3</v>
      </c>
      <c r="S938" s="75"/>
    </row>
    <row r="939" spans="1:19" x14ac:dyDescent="0.3">
      <c r="A939" s="80">
        <v>63</v>
      </c>
      <c r="B939" s="76" t="s">
        <v>214</v>
      </c>
      <c r="C939" s="94">
        <f t="shared" si="112"/>
        <v>11.77</v>
      </c>
      <c r="D939">
        <f t="shared" si="113"/>
        <v>10.07</v>
      </c>
      <c r="I939" s="75"/>
      <c r="J939" t="str">
        <f t="shared" si="114"/>
        <v/>
      </c>
      <c r="K939" s="83" t="s">
        <v>2160</v>
      </c>
      <c r="L939" s="3">
        <f t="shared" si="115"/>
        <v>2.3580000000000001</v>
      </c>
      <c r="M939" s="83" t="s">
        <v>89</v>
      </c>
      <c r="N939" s="3">
        <f t="shared" si="116"/>
        <v>5.6550000000000002</v>
      </c>
      <c r="O939" s="88" t="s">
        <v>6761</v>
      </c>
      <c r="P939" s="21">
        <f t="shared" si="117"/>
        <v>3.5177875243664718E-3</v>
      </c>
      <c r="Q939" s="11">
        <f t="shared" si="118"/>
        <v>1.5462802304907568E-3</v>
      </c>
      <c r="R939" s="20">
        <f t="shared" si="119"/>
        <v>1.2060985797827904E-3</v>
      </c>
      <c r="S939" s="76" t="s">
        <v>214</v>
      </c>
    </row>
    <row r="940" spans="1:19" x14ac:dyDescent="0.3">
      <c r="A940" s="80">
        <v>62</v>
      </c>
      <c r="B940" s="76" t="s">
        <v>217</v>
      </c>
      <c r="C940" s="94">
        <f t="shared" si="112"/>
        <v>11.78</v>
      </c>
      <c r="D940">
        <f t="shared" si="113"/>
        <v>10.08</v>
      </c>
      <c r="I940" s="75"/>
      <c r="J940" t="str">
        <f t="shared" si="114"/>
        <v/>
      </c>
      <c r="K940" s="83" t="s">
        <v>4893</v>
      </c>
      <c r="L940" s="3">
        <f t="shared" si="115"/>
        <v>2.3489999999999998</v>
      </c>
      <c r="M940" s="83" t="s">
        <v>109</v>
      </c>
      <c r="N940" s="3">
        <f t="shared" si="116"/>
        <v>5.6174999999999997</v>
      </c>
      <c r="O940" s="88" t="s">
        <v>6762</v>
      </c>
      <c r="P940" s="21">
        <f t="shared" si="117"/>
        <v>3.5202241715399617E-3</v>
      </c>
      <c r="Q940" s="11">
        <f t="shared" si="118"/>
        <v>1.5473512841933897E-3</v>
      </c>
      <c r="R940" s="20">
        <f t="shared" si="119"/>
        <v>1.2069340016708438E-3</v>
      </c>
      <c r="S940" s="76" t="s">
        <v>217</v>
      </c>
    </row>
    <row r="941" spans="1:19" x14ac:dyDescent="0.3">
      <c r="A941" s="80">
        <v>61</v>
      </c>
      <c r="B941" s="75"/>
      <c r="C941" s="94" t="str">
        <f t="shared" si="112"/>
        <v/>
      </c>
      <c r="D941" t="str">
        <f t="shared" si="113"/>
        <v/>
      </c>
      <c r="I941" s="75"/>
      <c r="J941" t="str">
        <f t="shared" si="114"/>
        <v/>
      </c>
      <c r="K941" s="83" t="s">
        <v>2167</v>
      </c>
      <c r="L941" s="3">
        <f t="shared" si="115"/>
        <v>2.331</v>
      </c>
      <c r="M941" s="83" t="s">
        <v>132</v>
      </c>
      <c r="N941" s="3">
        <f t="shared" si="116"/>
        <v>5.5724999999999998</v>
      </c>
      <c r="O941" s="88" t="s">
        <v>6763</v>
      </c>
      <c r="P941" s="21">
        <f t="shared" si="117"/>
        <v>3.5226608187134503E-3</v>
      </c>
      <c r="Q941" s="11">
        <f t="shared" si="118"/>
        <v>1.5484223378960222E-3</v>
      </c>
      <c r="R941" s="20">
        <f t="shared" si="119"/>
        <v>1.2077694235588972E-3</v>
      </c>
      <c r="S941" s="75"/>
    </row>
    <row r="942" spans="1:19" x14ac:dyDescent="0.3">
      <c r="A942" s="80">
        <v>60</v>
      </c>
      <c r="B942" s="75"/>
      <c r="C942" s="94" t="str">
        <f t="shared" si="112"/>
        <v/>
      </c>
      <c r="D942" t="str">
        <f t="shared" si="113"/>
        <v/>
      </c>
      <c r="I942" s="75"/>
      <c r="J942" t="str">
        <f t="shared" si="114"/>
        <v/>
      </c>
      <c r="K942" s="83" t="s">
        <v>2174</v>
      </c>
      <c r="L942" s="3">
        <f t="shared" si="115"/>
        <v>2.3129999999999997</v>
      </c>
      <c r="M942" s="83" t="s">
        <v>157</v>
      </c>
      <c r="N942" s="3">
        <f t="shared" si="116"/>
        <v>5.5274999999999999</v>
      </c>
      <c r="O942" s="88" t="s">
        <v>6764</v>
      </c>
      <c r="P942" s="21">
        <f t="shared" si="117"/>
        <v>3.5250974658869397E-3</v>
      </c>
      <c r="Q942" s="11">
        <f t="shared" si="118"/>
        <v>1.5494933915986549E-3</v>
      </c>
      <c r="R942" s="20">
        <f t="shared" si="119"/>
        <v>1.2086048454469508E-3</v>
      </c>
      <c r="S942" s="75"/>
    </row>
    <row r="943" spans="1:19" x14ac:dyDescent="0.3">
      <c r="A943" s="80">
        <v>59</v>
      </c>
      <c r="B943" s="76" t="s">
        <v>222</v>
      </c>
      <c r="C943" s="94">
        <f t="shared" si="112"/>
        <v>11.799999999999999</v>
      </c>
      <c r="D943">
        <f t="shared" si="113"/>
        <v>10.1</v>
      </c>
      <c r="I943" s="75"/>
      <c r="J943" t="str">
        <f t="shared" si="114"/>
        <v/>
      </c>
      <c r="K943" s="83" t="s">
        <v>2177</v>
      </c>
      <c r="L943" s="3">
        <f t="shared" si="115"/>
        <v>2.3040000000000003</v>
      </c>
      <c r="M943" s="83" t="s">
        <v>176</v>
      </c>
      <c r="N943" s="3">
        <f t="shared" si="116"/>
        <v>5.49</v>
      </c>
      <c r="O943" s="88" t="s">
        <v>6765</v>
      </c>
      <c r="P943" s="21">
        <f t="shared" si="117"/>
        <v>3.5275341130604288E-3</v>
      </c>
      <c r="Q943" s="11">
        <f t="shared" si="118"/>
        <v>1.5505644453012875E-3</v>
      </c>
      <c r="R943" s="20">
        <f t="shared" si="119"/>
        <v>1.2094402673350044E-3</v>
      </c>
      <c r="S943" s="76" t="s">
        <v>222</v>
      </c>
    </row>
    <row r="944" spans="1:19" x14ac:dyDescent="0.3">
      <c r="A944" s="80">
        <v>58</v>
      </c>
      <c r="B944" s="76" t="s">
        <v>225</v>
      </c>
      <c r="C944" s="94">
        <f t="shared" si="112"/>
        <v>11.81</v>
      </c>
      <c r="D944">
        <f t="shared" si="113"/>
        <v>10.11</v>
      </c>
      <c r="I944" s="83" t="s">
        <v>2140</v>
      </c>
      <c r="J944">
        <f t="shared" si="114"/>
        <v>0.62919999999999998</v>
      </c>
      <c r="K944" s="83" t="s">
        <v>2180</v>
      </c>
      <c r="L944" s="3">
        <f t="shared" si="115"/>
        <v>2.286</v>
      </c>
      <c r="M944" s="83" t="s">
        <v>200</v>
      </c>
      <c r="N944" s="3">
        <f t="shared" si="116"/>
        <v>5.4450000000000003</v>
      </c>
      <c r="O944" s="88" t="s">
        <v>6766</v>
      </c>
      <c r="P944" s="21">
        <f t="shared" si="117"/>
        <v>3.5299707602339178E-3</v>
      </c>
      <c r="Q944" s="11">
        <f t="shared" si="118"/>
        <v>1.55163549900392E-3</v>
      </c>
      <c r="R944" s="20">
        <f t="shared" si="119"/>
        <v>1.2102756892230576E-3</v>
      </c>
      <c r="S944" s="76" t="s">
        <v>225</v>
      </c>
    </row>
    <row r="945" spans="1:19" x14ac:dyDescent="0.3">
      <c r="A945" s="80">
        <v>57</v>
      </c>
      <c r="B945" s="76" t="s">
        <v>231</v>
      </c>
      <c r="C945" s="94">
        <f t="shared" si="112"/>
        <v>11.83</v>
      </c>
      <c r="D945">
        <f t="shared" si="113"/>
        <v>10.119999999999999</v>
      </c>
      <c r="I945" s="75"/>
      <c r="J945" t="str">
        <f t="shared" si="114"/>
        <v/>
      </c>
      <c r="K945" s="83" t="s">
        <v>2187</v>
      </c>
      <c r="L945" s="3">
        <f t="shared" si="115"/>
        <v>2.2679999999999998</v>
      </c>
      <c r="M945" s="83" t="s">
        <v>224</v>
      </c>
      <c r="N945" s="3">
        <f t="shared" si="116"/>
        <v>5.4</v>
      </c>
      <c r="O945" s="88" t="s">
        <v>6767</v>
      </c>
      <c r="P945" s="21">
        <f t="shared" si="117"/>
        <v>3.5324074074074077E-3</v>
      </c>
      <c r="Q945" s="11">
        <f t="shared" si="118"/>
        <v>1.5527065527065529E-3</v>
      </c>
      <c r="R945" s="20">
        <f t="shared" si="119"/>
        <v>1.2111111111111112E-3</v>
      </c>
      <c r="S945" s="76" t="s">
        <v>231</v>
      </c>
    </row>
    <row r="946" spans="1:19" x14ac:dyDescent="0.3">
      <c r="A946" s="80">
        <v>56</v>
      </c>
      <c r="B946" s="76" t="s">
        <v>237</v>
      </c>
      <c r="C946" s="94">
        <f t="shared" si="112"/>
        <v>11.85</v>
      </c>
      <c r="D946">
        <f t="shared" si="113"/>
        <v>10.14</v>
      </c>
      <c r="I946" s="75"/>
      <c r="J946" t="str">
        <f t="shared" si="114"/>
        <v/>
      </c>
      <c r="K946" s="83" t="s">
        <v>4901</v>
      </c>
      <c r="L946" s="3">
        <f t="shared" si="115"/>
        <v>2.25</v>
      </c>
      <c r="M946" s="83" t="s">
        <v>248</v>
      </c>
      <c r="N946" s="3">
        <f t="shared" si="116"/>
        <v>5.3549999999999995</v>
      </c>
      <c r="O946" s="88" t="s">
        <v>6768</v>
      </c>
      <c r="P946" s="21">
        <f t="shared" si="117"/>
        <v>3.5348440545808968E-3</v>
      </c>
      <c r="Q946" s="11">
        <f t="shared" si="118"/>
        <v>1.5537776064091853E-3</v>
      </c>
      <c r="R946" s="20">
        <f t="shared" si="119"/>
        <v>1.2119465329991645E-3</v>
      </c>
      <c r="S946" s="76" t="s">
        <v>237</v>
      </c>
    </row>
    <row r="947" spans="1:19" x14ac:dyDescent="0.3">
      <c r="A947" s="80">
        <v>55</v>
      </c>
      <c r="B947" s="76" t="s">
        <v>242</v>
      </c>
      <c r="C947" s="94">
        <f t="shared" si="112"/>
        <v>11.879999999999999</v>
      </c>
      <c r="D947">
        <f t="shared" si="113"/>
        <v>10.16</v>
      </c>
      <c r="I947" s="75"/>
      <c r="J947" t="str">
        <f t="shared" si="114"/>
        <v/>
      </c>
      <c r="K947" s="83" t="s">
        <v>2194</v>
      </c>
      <c r="L947" s="3">
        <f t="shared" si="115"/>
        <v>2.2410000000000001</v>
      </c>
      <c r="M947" s="83" t="s">
        <v>268</v>
      </c>
      <c r="N947" s="3">
        <f t="shared" si="116"/>
        <v>5.3174999999999999</v>
      </c>
      <c r="O947" s="88" t="s">
        <v>6769</v>
      </c>
      <c r="P947" s="21">
        <f t="shared" si="117"/>
        <v>3.5372807017543867E-3</v>
      </c>
      <c r="Q947" s="11">
        <f t="shared" si="118"/>
        <v>1.5548486601118185E-3</v>
      </c>
      <c r="R947" s="20">
        <f t="shared" si="119"/>
        <v>1.2127819548872184E-3</v>
      </c>
      <c r="S947" s="76" t="s">
        <v>242</v>
      </c>
    </row>
    <row r="948" spans="1:19" x14ac:dyDescent="0.3">
      <c r="A948" s="80">
        <v>54</v>
      </c>
      <c r="B948" s="76" t="s">
        <v>249</v>
      </c>
      <c r="C948" s="94">
        <f t="shared" si="112"/>
        <v>11.9</v>
      </c>
      <c r="D948">
        <f t="shared" si="113"/>
        <v>10.18</v>
      </c>
      <c r="I948" s="75"/>
      <c r="J948" t="str">
        <f t="shared" si="114"/>
        <v/>
      </c>
      <c r="K948" s="83" t="s">
        <v>2200</v>
      </c>
      <c r="L948" s="3">
        <f t="shared" si="115"/>
        <v>2.2230000000000003</v>
      </c>
      <c r="M948" s="83" t="s">
        <v>292</v>
      </c>
      <c r="N948" s="3">
        <f t="shared" si="116"/>
        <v>5.2725</v>
      </c>
      <c r="O948" s="88" t="s">
        <v>6770</v>
      </c>
      <c r="P948" s="21">
        <f t="shared" si="117"/>
        <v>3.5397173489278757E-3</v>
      </c>
      <c r="Q948" s="11">
        <f t="shared" si="118"/>
        <v>1.5559197138144509E-3</v>
      </c>
      <c r="R948" s="20">
        <f t="shared" si="119"/>
        <v>1.2136173767752717E-3</v>
      </c>
      <c r="S948" s="76" t="s">
        <v>249</v>
      </c>
    </row>
    <row r="949" spans="1:19" x14ac:dyDescent="0.3">
      <c r="A949" s="80">
        <v>53</v>
      </c>
      <c r="B949" s="76" t="s">
        <v>253</v>
      </c>
      <c r="C949" s="94">
        <f t="shared" si="112"/>
        <v>11.92</v>
      </c>
      <c r="D949">
        <f t="shared" si="113"/>
        <v>10.199999999999999</v>
      </c>
      <c r="I949" s="75"/>
      <c r="J949" t="str">
        <f t="shared" si="114"/>
        <v/>
      </c>
      <c r="K949" s="83" t="s">
        <v>2204</v>
      </c>
      <c r="L949" s="3">
        <f t="shared" si="115"/>
        <v>2.2050000000000001</v>
      </c>
      <c r="M949" s="83" t="s">
        <v>314</v>
      </c>
      <c r="N949" s="3">
        <f t="shared" si="116"/>
        <v>5.2275</v>
      </c>
      <c r="O949" s="88" t="s">
        <v>6771</v>
      </c>
      <c r="P949" s="21">
        <f t="shared" si="117"/>
        <v>3.5421539961013643E-3</v>
      </c>
      <c r="Q949" s="11">
        <f t="shared" si="118"/>
        <v>1.5569907675170832E-3</v>
      </c>
      <c r="R949" s="20">
        <f t="shared" si="119"/>
        <v>1.2144527986633249E-3</v>
      </c>
      <c r="S949" s="76" t="s">
        <v>253</v>
      </c>
    </row>
    <row r="950" spans="1:19" x14ac:dyDescent="0.3">
      <c r="A950" s="80">
        <v>52</v>
      </c>
      <c r="B950" s="76" t="s">
        <v>258</v>
      </c>
      <c r="C950" s="94">
        <f t="shared" si="112"/>
        <v>11.94</v>
      </c>
      <c r="D950">
        <f t="shared" si="113"/>
        <v>10.220000000000001</v>
      </c>
      <c r="I950" s="83" t="s">
        <v>2153</v>
      </c>
      <c r="J950">
        <f t="shared" si="114"/>
        <v>0.62204999999999999</v>
      </c>
      <c r="K950" s="83" t="s">
        <v>2207</v>
      </c>
      <c r="L950" s="3">
        <f t="shared" si="115"/>
        <v>2.1959999999999997</v>
      </c>
      <c r="M950" s="83" t="s">
        <v>338</v>
      </c>
      <c r="N950" s="3">
        <f t="shared" si="116"/>
        <v>5.1825000000000001</v>
      </c>
      <c r="O950" s="88" t="s">
        <v>6772</v>
      </c>
      <c r="P950" s="21">
        <f t="shared" si="117"/>
        <v>3.5445906432748542E-3</v>
      </c>
      <c r="Q950" s="11">
        <f t="shared" si="118"/>
        <v>1.5580618212197163E-3</v>
      </c>
      <c r="R950" s="20">
        <f t="shared" si="119"/>
        <v>1.2152882205513785E-3</v>
      </c>
      <c r="S950" s="76" t="s">
        <v>258</v>
      </c>
    </row>
    <row r="951" spans="1:19" x14ac:dyDescent="0.3">
      <c r="A951" s="80">
        <v>51</v>
      </c>
      <c r="B951" s="76" t="s">
        <v>265</v>
      </c>
      <c r="C951" s="94">
        <f t="shared" si="112"/>
        <v>11.959999999999999</v>
      </c>
      <c r="D951">
        <f t="shared" si="113"/>
        <v>10.24</v>
      </c>
      <c r="I951" s="75"/>
      <c r="J951" t="str">
        <f t="shared" si="114"/>
        <v/>
      </c>
      <c r="K951" s="83" t="s">
        <v>4908</v>
      </c>
      <c r="L951" s="3">
        <f t="shared" si="115"/>
        <v>2.1779999999999999</v>
      </c>
      <c r="M951" s="83" t="s">
        <v>357</v>
      </c>
      <c r="N951" s="3">
        <f t="shared" si="116"/>
        <v>5.1450000000000005</v>
      </c>
      <c r="O951" s="88" t="s">
        <v>6773</v>
      </c>
      <c r="P951" s="21">
        <f t="shared" si="117"/>
        <v>3.5470272904483428E-3</v>
      </c>
      <c r="Q951" s="11">
        <f t="shared" si="118"/>
        <v>1.5591328749223485E-3</v>
      </c>
      <c r="R951" s="20">
        <f t="shared" si="119"/>
        <v>1.2161236424394319E-3</v>
      </c>
      <c r="S951" s="76" t="s">
        <v>265</v>
      </c>
    </row>
    <row r="952" spans="1:19" x14ac:dyDescent="0.3">
      <c r="A952" s="80">
        <v>50</v>
      </c>
      <c r="B952" s="76" t="s">
        <v>267</v>
      </c>
      <c r="C952" s="94">
        <f t="shared" si="112"/>
        <v>11.97</v>
      </c>
      <c r="D952">
        <f t="shared" si="113"/>
        <v>10.24</v>
      </c>
      <c r="I952" s="75"/>
      <c r="J952" t="str">
        <f t="shared" si="114"/>
        <v/>
      </c>
      <c r="K952" s="83" t="s">
        <v>2217</v>
      </c>
      <c r="L952" s="3">
        <f t="shared" si="115"/>
        <v>2.16</v>
      </c>
      <c r="M952" s="83" t="s">
        <v>381</v>
      </c>
      <c r="N952" s="3">
        <f t="shared" si="116"/>
        <v>5.0999999999999996</v>
      </c>
      <c r="O952" s="88" t="s">
        <v>6774</v>
      </c>
      <c r="P952" s="21">
        <f t="shared" si="117"/>
        <v>3.5494639376218327E-3</v>
      </c>
      <c r="Q952" s="11">
        <f t="shared" si="118"/>
        <v>1.5602039286249814E-3</v>
      </c>
      <c r="R952" s="20">
        <f t="shared" si="119"/>
        <v>1.2169590643274855E-3</v>
      </c>
      <c r="S952" s="76" t="s">
        <v>267</v>
      </c>
    </row>
    <row r="953" spans="1:19" x14ac:dyDescent="0.3">
      <c r="A953" s="80">
        <v>49</v>
      </c>
      <c r="B953" s="76" t="s">
        <v>273</v>
      </c>
      <c r="C953" s="94">
        <f t="shared" si="112"/>
        <v>11.99</v>
      </c>
      <c r="D953">
        <f t="shared" si="113"/>
        <v>10.26</v>
      </c>
      <c r="I953" s="75"/>
      <c r="J953" t="str">
        <f t="shared" si="114"/>
        <v/>
      </c>
      <c r="K953" s="83" t="s">
        <v>4911</v>
      </c>
      <c r="L953" s="3">
        <f t="shared" si="115"/>
        <v>2.1510000000000002</v>
      </c>
      <c r="M953" s="83" t="s">
        <v>404</v>
      </c>
      <c r="N953" s="3">
        <f t="shared" si="116"/>
        <v>5.0549999999999997</v>
      </c>
      <c r="O953" s="88" t="s">
        <v>6775</v>
      </c>
      <c r="P953" s="21">
        <f t="shared" si="117"/>
        <v>3.5531189083820667E-3</v>
      </c>
      <c r="Q953" s="11">
        <f t="shared" si="118"/>
        <v>1.5618105091789304E-3</v>
      </c>
      <c r="R953" s="20">
        <f t="shared" si="119"/>
        <v>1.2182121971595656E-3</v>
      </c>
      <c r="S953" s="76" t="s">
        <v>273</v>
      </c>
    </row>
    <row r="954" spans="1:19" x14ac:dyDescent="0.3">
      <c r="A954" s="80">
        <v>48</v>
      </c>
      <c r="B954" s="76" t="s">
        <v>279</v>
      </c>
      <c r="C954" s="94">
        <f t="shared" si="112"/>
        <v>12.02</v>
      </c>
      <c r="D954">
        <f t="shared" si="113"/>
        <v>10.28</v>
      </c>
      <c r="I954" s="75"/>
      <c r="J954" t="str">
        <f t="shared" si="114"/>
        <v/>
      </c>
      <c r="K954" s="83" t="s">
        <v>2224</v>
      </c>
      <c r="L954" s="3">
        <f t="shared" si="115"/>
        <v>2.133</v>
      </c>
      <c r="M954" s="83" t="s">
        <v>428</v>
      </c>
      <c r="N954" s="3">
        <f t="shared" si="116"/>
        <v>5.01</v>
      </c>
      <c r="O954" s="88" t="s">
        <v>6776</v>
      </c>
      <c r="P954" s="21">
        <f t="shared" si="117"/>
        <v>3.5555555555555557E-3</v>
      </c>
      <c r="Q954" s="11">
        <f t="shared" si="118"/>
        <v>1.5628815628815631E-3</v>
      </c>
      <c r="R954" s="20">
        <f t="shared" si="119"/>
        <v>1.2190476190476192E-3</v>
      </c>
      <c r="S954" s="76" t="s">
        <v>279</v>
      </c>
    </row>
    <row r="955" spans="1:19" x14ac:dyDescent="0.3">
      <c r="A955" s="80">
        <v>47</v>
      </c>
      <c r="B955" s="76" t="s">
        <v>284</v>
      </c>
      <c r="C955" s="94">
        <f t="shared" si="112"/>
        <v>12.04</v>
      </c>
      <c r="D955">
        <f t="shared" si="113"/>
        <v>10.299999999999999</v>
      </c>
      <c r="I955" s="75"/>
      <c r="J955" t="str">
        <f t="shared" si="114"/>
        <v/>
      </c>
      <c r="K955" s="83" t="s">
        <v>2228</v>
      </c>
      <c r="L955" s="3">
        <f t="shared" si="115"/>
        <v>2.1150000000000002</v>
      </c>
      <c r="M955" s="83" t="s">
        <v>449</v>
      </c>
      <c r="N955" s="3">
        <f t="shared" si="116"/>
        <v>4.9725000000000001</v>
      </c>
      <c r="O955" s="88" t="s">
        <v>6777</v>
      </c>
      <c r="P955" s="21">
        <f t="shared" si="117"/>
        <v>3.5579922027290448E-3</v>
      </c>
      <c r="Q955" s="11">
        <f t="shared" si="118"/>
        <v>1.5639526165841956E-3</v>
      </c>
      <c r="R955" s="20">
        <f t="shared" si="119"/>
        <v>1.2198830409356726E-3</v>
      </c>
      <c r="S955" s="76" t="s">
        <v>284</v>
      </c>
    </row>
    <row r="956" spans="1:19" x14ac:dyDescent="0.3">
      <c r="A956" s="80">
        <v>46</v>
      </c>
      <c r="B956" s="76" t="s">
        <v>293</v>
      </c>
      <c r="C956" s="94">
        <f t="shared" si="112"/>
        <v>12.07</v>
      </c>
      <c r="D956">
        <f t="shared" si="113"/>
        <v>10.33</v>
      </c>
      <c r="I956" s="83" t="s">
        <v>2163</v>
      </c>
      <c r="J956">
        <f t="shared" si="114"/>
        <v>0.6149</v>
      </c>
      <c r="K956" s="83" t="s">
        <v>2231</v>
      </c>
      <c r="L956" s="3">
        <f t="shared" si="115"/>
        <v>2.097</v>
      </c>
      <c r="M956" s="83" t="s">
        <v>474</v>
      </c>
      <c r="N956" s="3">
        <f t="shared" si="116"/>
        <v>4.9275000000000002</v>
      </c>
      <c r="O956" s="88" t="s">
        <v>6778</v>
      </c>
      <c r="P956" s="21">
        <f t="shared" si="117"/>
        <v>3.5604288499025342E-3</v>
      </c>
      <c r="Q956" s="11">
        <f t="shared" si="118"/>
        <v>1.5650236702868282E-3</v>
      </c>
      <c r="R956" s="20">
        <f t="shared" si="119"/>
        <v>1.2207184628237259E-3</v>
      </c>
      <c r="S956" s="76" t="s">
        <v>293</v>
      </c>
    </row>
    <row r="957" spans="1:19" x14ac:dyDescent="0.3">
      <c r="A957" s="80">
        <v>45</v>
      </c>
      <c r="B957" s="76" t="s">
        <v>298</v>
      </c>
      <c r="C957" s="94">
        <f t="shared" si="112"/>
        <v>12.09</v>
      </c>
      <c r="D957">
        <f t="shared" si="113"/>
        <v>10.35</v>
      </c>
      <c r="I957" s="75"/>
      <c r="J957" t="str">
        <f t="shared" si="114"/>
        <v/>
      </c>
      <c r="K957" s="83" t="s">
        <v>4917</v>
      </c>
      <c r="L957" s="3">
        <f t="shared" si="115"/>
        <v>2.0880000000000001</v>
      </c>
      <c r="M957" s="83" t="s">
        <v>497</v>
      </c>
      <c r="N957" s="3">
        <f t="shared" si="116"/>
        <v>4.8825000000000003</v>
      </c>
      <c r="O957" s="88" t="s">
        <v>6779</v>
      </c>
      <c r="P957" s="21">
        <f t="shared" si="117"/>
        <v>3.5640838206627678E-3</v>
      </c>
      <c r="Q957" s="11">
        <f t="shared" si="118"/>
        <v>1.566630250840777E-3</v>
      </c>
      <c r="R957" s="20">
        <f t="shared" si="119"/>
        <v>1.221971595655806E-3</v>
      </c>
      <c r="S957" s="76" t="s">
        <v>298</v>
      </c>
    </row>
    <row r="958" spans="1:19" x14ac:dyDescent="0.3">
      <c r="A958" s="80">
        <v>44</v>
      </c>
      <c r="B958" s="76" t="s">
        <v>309</v>
      </c>
      <c r="C958" s="94">
        <f t="shared" si="112"/>
        <v>12.12</v>
      </c>
      <c r="D958">
        <f t="shared" si="113"/>
        <v>10.37</v>
      </c>
      <c r="I958" s="75"/>
      <c r="J958" t="str">
        <f t="shared" si="114"/>
        <v/>
      </c>
      <c r="K958" s="83" t="s">
        <v>4920</v>
      </c>
      <c r="L958" s="3">
        <f t="shared" si="115"/>
        <v>2.0699999999999998</v>
      </c>
      <c r="M958" s="83" t="s">
        <v>522</v>
      </c>
      <c r="N958" s="3">
        <f t="shared" si="116"/>
        <v>4.8375000000000004</v>
      </c>
      <c r="O958" s="88" t="s">
        <v>6780</v>
      </c>
      <c r="P958" s="21">
        <f t="shared" si="117"/>
        <v>3.5665204678362573E-3</v>
      </c>
      <c r="Q958" s="11">
        <f t="shared" si="118"/>
        <v>1.5677013045434099E-3</v>
      </c>
      <c r="R958" s="20">
        <f t="shared" si="119"/>
        <v>1.2228070175438596E-3</v>
      </c>
      <c r="S958" s="76" t="s">
        <v>309</v>
      </c>
    </row>
    <row r="959" spans="1:19" x14ac:dyDescent="0.3">
      <c r="A959" s="80">
        <v>43</v>
      </c>
      <c r="B959" s="76" t="s">
        <v>315</v>
      </c>
      <c r="C959" s="94">
        <f t="shared" si="112"/>
        <v>12.15</v>
      </c>
      <c r="D959">
        <f t="shared" si="113"/>
        <v>10.39</v>
      </c>
      <c r="I959" s="75"/>
      <c r="J959" t="str">
        <f t="shared" si="114"/>
        <v/>
      </c>
      <c r="K959" s="83" t="s">
        <v>4923</v>
      </c>
      <c r="L959" s="3">
        <f t="shared" si="115"/>
        <v>2.0519999999999996</v>
      </c>
      <c r="M959" s="83" t="s">
        <v>542</v>
      </c>
      <c r="N959" s="3">
        <f t="shared" si="116"/>
        <v>4.8000000000000007</v>
      </c>
      <c r="O959" s="88" t="s">
        <v>6781</v>
      </c>
      <c r="P959" s="21">
        <f t="shared" si="117"/>
        <v>3.5689571150097467E-3</v>
      </c>
      <c r="Q959" s="11">
        <f t="shared" si="118"/>
        <v>1.5687723582460426E-3</v>
      </c>
      <c r="R959" s="20">
        <f t="shared" si="119"/>
        <v>1.2236424394319132E-3</v>
      </c>
      <c r="S959" s="76" t="s">
        <v>315</v>
      </c>
    </row>
    <row r="960" spans="1:19" x14ac:dyDescent="0.3">
      <c r="A960" s="80">
        <v>42</v>
      </c>
      <c r="B960" s="76" t="s">
        <v>324</v>
      </c>
      <c r="C960" s="94">
        <f t="shared" si="112"/>
        <v>12.18</v>
      </c>
      <c r="D960">
        <f t="shared" si="113"/>
        <v>10.42</v>
      </c>
      <c r="I960" s="75"/>
      <c r="J960" t="str">
        <f t="shared" si="114"/>
        <v/>
      </c>
      <c r="K960" s="83" t="s">
        <v>2243</v>
      </c>
      <c r="L960" s="3">
        <f t="shared" si="115"/>
        <v>2.0430000000000001</v>
      </c>
      <c r="M960" s="83" t="s">
        <v>569</v>
      </c>
      <c r="N960" s="3">
        <f t="shared" si="116"/>
        <v>4.7549999999999999</v>
      </c>
      <c r="O960" s="88" t="s">
        <v>6782</v>
      </c>
      <c r="P960" s="21">
        <f t="shared" si="117"/>
        <v>3.5726120857699811E-3</v>
      </c>
      <c r="Q960" s="11">
        <f t="shared" si="118"/>
        <v>1.5703789387999918E-3</v>
      </c>
      <c r="R960" s="20">
        <f t="shared" si="119"/>
        <v>1.2248955722639937E-3</v>
      </c>
      <c r="S960" s="76" t="s">
        <v>324</v>
      </c>
    </row>
    <row r="961" spans="1:19" x14ac:dyDescent="0.3">
      <c r="A961" s="80">
        <v>41</v>
      </c>
      <c r="B961" s="76" t="s">
        <v>329</v>
      </c>
      <c r="C961" s="94">
        <f t="shared" si="112"/>
        <v>12.2</v>
      </c>
      <c r="D961">
        <f t="shared" si="113"/>
        <v>10.44</v>
      </c>
      <c r="I961" s="83" t="s">
        <v>2173</v>
      </c>
      <c r="J961">
        <f t="shared" si="114"/>
        <v>0.60775000000000001</v>
      </c>
      <c r="K961" s="83" t="s">
        <v>2247</v>
      </c>
      <c r="L961" s="3">
        <f t="shared" si="115"/>
        <v>2.0249999999999999</v>
      </c>
      <c r="M961" s="83" t="s">
        <v>592</v>
      </c>
      <c r="N961" s="3">
        <f t="shared" si="116"/>
        <v>4.71</v>
      </c>
      <c r="O961" s="88" t="s">
        <v>6783</v>
      </c>
      <c r="P961" s="21">
        <f t="shared" si="117"/>
        <v>3.5750487329434697E-3</v>
      </c>
      <c r="Q961" s="11">
        <f t="shared" si="118"/>
        <v>1.5714499925026241E-3</v>
      </c>
      <c r="R961" s="20">
        <f t="shared" si="119"/>
        <v>1.2257309941520467E-3</v>
      </c>
      <c r="S961" s="76" t="s">
        <v>329</v>
      </c>
    </row>
    <row r="962" spans="1:19" x14ac:dyDescent="0.3">
      <c r="A962" s="80">
        <v>40</v>
      </c>
      <c r="B962" s="76" t="s">
        <v>339</v>
      </c>
      <c r="C962" s="94">
        <f t="shared" si="112"/>
        <v>12.23</v>
      </c>
      <c r="D962">
        <f t="shared" si="113"/>
        <v>10.47</v>
      </c>
      <c r="I962" s="75"/>
      <c r="J962" t="str">
        <f t="shared" si="114"/>
        <v/>
      </c>
      <c r="K962" s="83" t="s">
        <v>4933</v>
      </c>
      <c r="L962" s="3">
        <f t="shared" si="115"/>
        <v>2.0070000000000001</v>
      </c>
      <c r="M962" s="83" t="s">
        <v>617</v>
      </c>
      <c r="N962" s="3">
        <f t="shared" si="116"/>
        <v>4.665</v>
      </c>
      <c r="O962" s="88" t="s">
        <v>6784</v>
      </c>
      <c r="P962" s="21">
        <f t="shared" si="117"/>
        <v>3.5787037037037042E-3</v>
      </c>
      <c r="Q962" s="11">
        <f t="shared" si="118"/>
        <v>1.5730565730565733E-3</v>
      </c>
      <c r="R962" s="20">
        <f t="shared" si="119"/>
        <v>1.2269841269841272E-3</v>
      </c>
      <c r="S962" s="76" t="s">
        <v>339</v>
      </c>
    </row>
    <row r="963" spans="1:19" x14ac:dyDescent="0.3">
      <c r="A963" s="80">
        <v>39</v>
      </c>
      <c r="B963" s="76" t="s">
        <v>346</v>
      </c>
      <c r="C963" s="94">
        <f t="shared" ref="C963:C1001" si="120">IF(B963="","",ROUNDUP(B963/0.925,2))</f>
        <v>12.25</v>
      </c>
      <c r="D963">
        <f t="shared" ref="D963:D1001" si="121">IF(B963="","",ROUNDUP(B963*0.925,2))</f>
        <v>10.49</v>
      </c>
      <c r="I963" s="75"/>
      <c r="J963" t="str">
        <f t="shared" ref="J963:J1001" si="122">IF(I963="","",I963-I963*0.285)</f>
        <v/>
      </c>
      <c r="K963" s="83" t="s">
        <v>4935</v>
      </c>
      <c r="L963" s="3">
        <f t="shared" ref="L963:L1001" si="123">IF(K963="","",K963-K963*0.1)</f>
        <v>1.9889999999999999</v>
      </c>
      <c r="M963" s="83" t="s">
        <v>643</v>
      </c>
      <c r="N963" s="3">
        <f t="shared" ref="N963:N1001" si="124">IF(M963="","",M963-M963*0.25)</f>
        <v>4.62</v>
      </c>
      <c r="O963" s="88" t="s">
        <v>6785</v>
      </c>
      <c r="P963" s="21">
        <f t="shared" ref="P963:P1001" si="125">O963/0.95</f>
        <v>3.5811403508771932E-3</v>
      </c>
      <c r="Q963" s="11">
        <f t="shared" ref="Q963:Q1001" si="126">P963/2.275</f>
        <v>1.5741276267592058E-3</v>
      </c>
      <c r="R963" s="20">
        <f t="shared" ref="R963:R1001" si="127">(Q963/5)*3.9</f>
        <v>1.2278195488721806E-3</v>
      </c>
      <c r="S963" s="76" t="s">
        <v>346</v>
      </c>
    </row>
    <row r="964" spans="1:19" x14ac:dyDescent="0.3">
      <c r="A964" s="80">
        <v>38</v>
      </c>
      <c r="B964" s="76" t="s">
        <v>355</v>
      </c>
      <c r="C964" s="94">
        <f t="shared" si="120"/>
        <v>12.29</v>
      </c>
      <c r="D964">
        <f t="shared" si="121"/>
        <v>10.51</v>
      </c>
      <c r="I964" s="75"/>
      <c r="J964" t="str">
        <f t="shared" si="122"/>
        <v/>
      </c>
      <c r="K964" s="83" t="s">
        <v>14</v>
      </c>
      <c r="L964" s="3">
        <f t="shared" si="123"/>
        <v>1.9800000000000002</v>
      </c>
      <c r="M964" s="83" t="s">
        <v>665</v>
      </c>
      <c r="N964" s="3">
        <f t="shared" si="124"/>
        <v>4.5825000000000005</v>
      </c>
      <c r="O964" s="88" t="s">
        <v>6786</v>
      </c>
      <c r="P964" s="21">
        <f t="shared" si="125"/>
        <v>3.5847953216374272E-3</v>
      </c>
      <c r="Q964" s="11">
        <f t="shared" si="126"/>
        <v>1.5757342073131548E-3</v>
      </c>
      <c r="R964" s="20">
        <f t="shared" si="127"/>
        <v>1.2290726817042606E-3</v>
      </c>
      <c r="S964" s="76" t="s">
        <v>355</v>
      </c>
    </row>
    <row r="965" spans="1:19" x14ac:dyDescent="0.3">
      <c r="A965" s="80">
        <v>37</v>
      </c>
      <c r="B965" s="76" t="s">
        <v>360</v>
      </c>
      <c r="C965" s="94">
        <f t="shared" si="120"/>
        <v>12.31</v>
      </c>
      <c r="D965">
        <f t="shared" si="121"/>
        <v>10.53</v>
      </c>
      <c r="I965" s="75"/>
      <c r="J965" t="str">
        <f t="shared" si="122"/>
        <v/>
      </c>
      <c r="K965" s="83" t="s">
        <v>44</v>
      </c>
      <c r="L965" s="3">
        <f t="shared" si="123"/>
        <v>1.9620000000000002</v>
      </c>
      <c r="M965" s="83" t="s">
        <v>690</v>
      </c>
      <c r="N965" s="3">
        <f t="shared" si="124"/>
        <v>4.5374999999999996</v>
      </c>
      <c r="O965" s="88" t="s">
        <v>6787</v>
      </c>
      <c r="P965" s="21">
        <f t="shared" si="125"/>
        <v>3.5872319688109167E-3</v>
      </c>
      <c r="Q965" s="11">
        <f t="shared" si="126"/>
        <v>1.5768052610157877E-3</v>
      </c>
      <c r="R965" s="20">
        <f t="shared" si="127"/>
        <v>1.2299081035923145E-3</v>
      </c>
      <c r="S965" s="76" t="s">
        <v>360</v>
      </c>
    </row>
    <row r="966" spans="1:19" x14ac:dyDescent="0.3">
      <c r="A966" s="80">
        <v>36</v>
      </c>
      <c r="B966" s="76" t="s">
        <v>370</v>
      </c>
      <c r="C966" s="94">
        <f t="shared" si="120"/>
        <v>12.34</v>
      </c>
      <c r="D966">
        <f t="shared" si="121"/>
        <v>10.56</v>
      </c>
      <c r="I966" s="75"/>
      <c r="J966" t="str">
        <f t="shared" si="122"/>
        <v/>
      </c>
      <c r="K966" s="83" t="s">
        <v>75</v>
      </c>
      <c r="L966" s="3">
        <f t="shared" si="123"/>
        <v>1.9440000000000002</v>
      </c>
      <c r="M966" s="83" t="s">
        <v>716</v>
      </c>
      <c r="N966" s="3">
        <f t="shared" si="124"/>
        <v>4.4924999999999997</v>
      </c>
      <c r="O966" s="88" t="s">
        <v>6788</v>
      </c>
      <c r="P966" s="21">
        <f t="shared" si="125"/>
        <v>3.5896686159844053E-3</v>
      </c>
      <c r="Q966" s="11">
        <f t="shared" si="126"/>
        <v>1.5778763147184199E-3</v>
      </c>
      <c r="R966" s="20">
        <f t="shared" si="127"/>
        <v>1.2307435254803674E-3</v>
      </c>
      <c r="S966" s="76" t="s">
        <v>370</v>
      </c>
    </row>
    <row r="967" spans="1:19" x14ac:dyDescent="0.3">
      <c r="A967" s="80">
        <v>35</v>
      </c>
      <c r="B967" s="76" t="s">
        <v>375</v>
      </c>
      <c r="C967" s="94">
        <f t="shared" si="120"/>
        <v>12.36</v>
      </c>
      <c r="D967">
        <f t="shared" si="121"/>
        <v>10.58</v>
      </c>
      <c r="I967" s="83" t="s">
        <v>2183</v>
      </c>
      <c r="J967">
        <f t="shared" si="122"/>
        <v>0.60060000000000002</v>
      </c>
      <c r="K967" s="83" t="s">
        <v>106</v>
      </c>
      <c r="L967" s="3">
        <f t="shared" si="123"/>
        <v>1.9260000000000002</v>
      </c>
      <c r="M967" s="83" t="s">
        <v>742</v>
      </c>
      <c r="N967" s="3">
        <f t="shared" si="124"/>
        <v>4.4474999999999998</v>
      </c>
      <c r="O967" s="88" t="s">
        <v>6789</v>
      </c>
      <c r="P967" s="21">
        <f t="shared" si="125"/>
        <v>3.5933235867446397E-3</v>
      </c>
      <c r="Q967" s="11">
        <f t="shared" si="126"/>
        <v>1.5794828952723692E-3</v>
      </c>
      <c r="R967" s="20">
        <f t="shared" si="127"/>
        <v>1.2319966583124479E-3</v>
      </c>
      <c r="S967" s="76" t="s">
        <v>375</v>
      </c>
    </row>
    <row r="968" spans="1:19" x14ac:dyDescent="0.3">
      <c r="A968" s="80">
        <v>34</v>
      </c>
      <c r="B968" s="76" t="s">
        <v>387</v>
      </c>
      <c r="C968" s="94">
        <f t="shared" si="120"/>
        <v>12.4</v>
      </c>
      <c r="D968">
        <f t="shared" si="121"/>
        <v>10.61</v>
      </c>
      <c r="I968" s="75"/>
      <c r="J968" t="str">
        <f t="shared" si="122"/>
        <v/>
      </c>
      <c r="K968" s="83" t="s">
        <v>120</v>
      </c>
      <c r="L968" s="3">
        <f t="shared" si="123"/>
        <v>1.9169999999999998</v>
      </c>
      <c r="M968" s="83" t="s">
        <v>767</v>
      </c>
      <c r="N968" s="3">
        <f t="shared" si="124"/>
        <v>4.4024999999999999</v>
      </c>
      <c r="O968" s="88" t="s">
        <v>6790</v>
      </c>
      <c r="P968" s="21">
        <f t="shared" si="125"/>
        <v>3.5969785575048732E-3</v>
      </c>
      <c r="Q968" s="11">
        <f t="shared" si="126"/>
        <v>1.5810894758263179E-3</v>
      </c>
      <c r="R968" s="20">
        <f t="shared" si="127"/>
        <v>1.233249791144528E-3</v>
      </c>
      <c r="S968" s="76" t="s">
        <v>387</v>
      </c>
    </row>
    <row r="969" spans="1:19" x14ac:dyDescent="0.3">
      <c r="A969" s="80">
        <v>33</v>
      </c>
      <c r="B969" s="76" t="s">
        <v>399</v>
      </c>
      <c r="C969" s="94">
        <f t="shared" si="120"/>
        <v>12.45</v>
      </c>
      <c r="D969">
        <f t="shared" si="121"/>
        <v>10.65</v>
      </c>
      <c r="I969" s="75"/>
      <c r="J969" t="str">
        <f t="shared" si="122"/>
        <v/>
      </c>
      <c r="K969" s="83" t="s">
        <v>151</v>
      </c>
      <c r="L969" s="3">
        <f t="shared" si="123"/>
        <v>1.8989999999999998</v>
      </c>
      <c r="M969" s="83" t="s">
        <v>793</v>
      </c>
      <c r="N969" s="3">
        <f t="shared" si="124"/>
        <v>4.3574999999999999</v>
      </c>
      <c r="O969" s="88" t="s">
        <v>6791</v>
      </c>
      <c r="P969" s="21">
        <f t="shared" si="125"/>
        <v>3.5994152046783623E-3</v>
      </c>
      <c r="Q969" s="11">
        <f t="shared" si="126"/>
        <v>1.5821605295289504E-3</v>
      </c>
      <c r="R969" s="20">
        <f t="shared" si="127"/>
        <v>1.2340852130325812E-3</v>
      </c>
      <c r="S969" s="76" t="s">
        <v>399</v>
      </c>
    </row>
    <row r="970" spans="1:19" x14ac:dyDescent="0.3">
      <c r="A970" s="80">
        <v>32</v>
      </c>
      <c r="B970" s="76" t="s">
        <v>407</v>
      </c>
      <c r="C970" s="94">
        <f t="shared" si="120"/>
        <v>12.48</v>
      </c>
      <c r="D970">
        <f t="shared" si="121"/>
        <v>10.68</v>
      </c>
      <c r="I970" s="75"/>
      <c r="J970" t="str">
        <f t="shared" si="122"/>
        <v/>
      </c>
      <c r="K970" s="83" t="s">
        <v>182</v>
      </c>
      <c r="L970" s="3">
        <f t="shared" si="123"/>
        <v>1.8809999999999998</v>
      </c>
      <c r="M970" s="83" t="s">
        <v>820</v>
      </c>
      <c r="N970" s="3">
        <f t="shared" si="124"/>
        <v>4.3125</v>
      </c>
      <c r="O970" s="88" t="s">
        <v>6792</v>
      </c>
      <c r="P970" s="21">
        <f t="shared" si="125"/>
        <v>3.6018518518518522E-3</v>
      </c>
      <c r="Q970" s="11">
        <f t="shared" si="126"/>
        <v>1.5832315832315835E-3</v>
      </c>
      <c r="R970" s="20">
        <f t="shared" si="127"/>
        <v>1.2349206349206352E-3</v>
      </c>
      <c r="S970" s="76" t="s">
        <v>407</v>
      </c>
    </row>
    <row r="971" spans="1:19" x14ac:dyDescent="0.3">
      <c r="A971" s="80">
        <v>31</v>
      </c>
      <c r="B971" s="76" t="s">
        <v>418</v>
      </c>
      <c r="C971" s="94">
        <f t="shared" si="120"/>
        <v>12.52</v>
      </c>
      <c r="D971">
        <f t="shared" si="121"/>
        <v>10.72</v>
      </c>
      <c r="I971" s="75"/>
      <c r="J971" t="str">
        <f t="shared" si="122"/>
        <v/>
      </c>
      <c r="K971" s="83" t="s">
        <v>213</v>
      </c>
      <c r="L971" s="3">
        <f t="shared" si="123"/>
        <v>1.8629999999999998</v>
      </c>
      <c r="M971" s="83" t="s">
        <v>841</v>
      </c>
      <c r="N971" s="3">
        <f t="shared" si="124"/>
        <v>4.2750000000000004</v>
      </c>
      <c r="O971" s="88" t="s">
        <v>6793</v>
      </c>
      <c r="P971" s="21">
        <f t="shared" si="125"/>
        <v>3.6042884990253412E-3</v>
      </c>
      <c r="Q971" s="11">
        <f t="shared" si="126"/>
        <v>1.584302636934216E-3</v>
      </c>
      <c r="R971" s="20">
        <f t="shared" si="127"/>
        <v>1.2357560568086886E-3</v>
      </c>
      <c r="S971" s="76" t="s">
        <v>418</v>
      </c>
    </row>
    <row r="972" spans="1:19" x14ac:dyDescent="0.3">
      <c r="A972" s="80">
        <v>30</v>
      </c>
      <c r="B972" s="76" t="s">
        <v>431</v>
      </c>
      <c r="C972" s="94">
        <f t="shared" si="120"/>
        <v>12.57</v>
      </c>
      <c r="D972">
        <f t="shared" si="121"/>
        <v>10.75</v>
      </c>
      <c r="I972" s="83" t="s">
        <v>2193</v>
      </c>
      <c r="J972">
        <f t="shared" si="122"/>
        <v>0.59345000000000003</v>
      </c>
      <c r="K972" s="83" t="s">
        <v>227</v>
      </c>
      <c r="L972" s="3">
        <f t="shared" si="123"/>
        <v>1.8540000000000001</v>
      </c>
      <c r="M972" s="83" t="s">
        <v>868</v>
      </c>
      <c r="N972" s="3">
        <f t="shared" si="124"/>
        <v>4.2299999999999995</v>
      </c>
      <c r="O972" s="88" t="s">
        <v>6794</v>
      </c>
      <c r="P972" s="21">
        <f t="shared" si="125"/>
        <v>3.6079434697855752E-3</v>
      </c>
      <c r="Q972" s="11">
        <f t="shared" si="126"/>
        <v>1.585909217488165E-3</v>
      </c>
      <c r="R972" s="20">
        <f t="shared" si="127"/>
        <v>1.2370091896407687E-3</v>
      </c>
      <c r="S972" s="76" t="s">
        <v>431</v>
      </c>
    </row>
    <row r="973" spans="1:19" x14ac:dyDescent="0.3">
      <c r="A973" s="80">
        <v>29</v>
      </c>
      <c r="B973" s="76" t="s">
        <v>443</v>
      </c>
      <c r="C973" s="94">
        <f t="shared" si="120"/>
        <v>12.61</v>
      </c>
      <c r="D973">
        <f t="shared" si="121"/>
        <v>10.79</v>
      </c>
      <c r="I973" s="75"/>
      <c r="J973" t="str">
        <f t="shared" si="122"/>
        <v/>
      </c>
      <c r="K973" s="83" t="s">
        <v>260</v>
      </c>
      <c r="L973" s="3">
        <f t="shared" si="123"/>
        <v>1.8360000000000001</v>
      </c>
      <c r="M973" s="83" t="s">
        <v>893</v>
      </c>
      <c r="N973" s="3">
        <f t="shared" si="124"/>
        <v>4.1850000000000005</v>
      </c>
      <c r="O973" s="88" t="s">
        <v>6795</v>
      </c>
      <c r="P973" s="21">
        <f t="shared" si="125"/>
        <v>3.6103801169590642E-3</v>
      </c>
      <c r="Q973" s="11">
        <f t="shared" si="126"/>
        <v>1.5869802711907975E-3</v>
      </c>
      <c r="R973" s="20">
        <f t="shared" si="127"/>
        <v>1.237844611528822E-3</v>
      </c>
      <c r="S973" s="76" t="s">
        <v>443</v>
      </c>
    </row>
    <row r="974" spans="1:19" x14ac:dyDescent="0.3">
      <c r="A974" s="80">
        <v>28</v>
      </c>
      <c r="B974" s="76" t="s">
        <v>451</v>
      </c>
      <c r="C974" s="94">
        <f t="shared" si="120"/>
        <v>12.64</v>
      </c>
      <c r="D974">
        <f t="shared" si="121"/>
        <v>10.82</v>
      </c>
      <c r="I974" s="75"/>
      <c r="J974" t="str">
        <f t="shared" si="122"/>
        <v/>
      </c>
      <c r="K974" s="83" t="s">
        <v>291</v>
      </c>
      <c r="L974" s="3">
        <f t="shared" si="123"/>
        <v>1.8180000000000001</v>
      </c>
      <c r="M974" s="83" t="s">
        <v>922</v>
      </c>
      <c r="N974" s="3">
        <f t="shared" si="124"/>
        <v>4.1399999999999997</v>
      </c>
      <c r="O974" s="88" t="s">
        <v>6796</v>
      </c>
      <c r="P974" s="21">
        <f t="shared" si="125"/>
        <v>3.6140350877192987E-3</v>
      </c>
      <c r="Q974" s="11">
        <f t="shared" si="126"/>
        <v>1.5885868517447467E-3</v>
      </c>
      <c r="R974" s="20">
        <f t="shared" si="127"/>
        <v>1.2390977443609023E-3</v>
      </c>
      <c r="S974" s="76" t="s">
        <v>451</v>
      </c>
    </row>
    <row r="975" spans="1:19" x14ac:dyDescent="0.3">
      <c r="A975" s="80">
        <v>27</v>
      </c>
      <c r="B975" s="76" t="s">
        <v>462</v>
      </c>
      <c r="C975" s="94">
        <f t="shared" si="120"/>
        <v>12.69</v>
      </c>
      <c r="D975">
        <f t="shared" si="121"/>
        <v>10.86</v>
      </c>
      <c r="I975" s="75"/>
      <c r="J975" t="str">
        <f t="shared" si="122"/>
        <v/>
      </c>
      <c r="K975" s="83" t="s">
        <v>321</v>
      </c>
      <c r="L975" s="3">
        <f t="shared" si="123"/>
        <v>1.8</v>
      </c>
      <c r="M975" s="83" t="s">
        <v>947</v>
      </c>
      <c r="N975" s="3">
        <f t="shared" si="124"/>
        <v>4.0949999999999998</v>
      </c>
      <c r="O975" s="88" t="s">
        <v>6797</v>
      </c>
      <c r="P975" s="21">
        <f t="shared" si="125"/>
        <v>3.6164717348927873E-3</v>
      </c>
      <c r="Q975" s="11">
        <f t="shared" si="126"/>
        <v>1.5896579054473791E-3</v>
      </c>
      <c r="R975" s="20">
        <f t="shared" si="127"/>
        <v>1.2399331662489557E-3</v>
      </c>
      <c r="S975" s="76" t="s">
        <v>462</v>
      </c>
    </row>
    <row r="976" spans="1:19" x14ac:dyDescent="0.3">
      <c r="A976" s="80">
        <v>26</v>
      </c>
      <c r="B976" s="76" t="s">
        <v>473</v>
      </c>
      <c r="C976" s="94">
        <f t="shared" si="120"/>
        <v>12.73</v>
      </c>
      <c r="D976">
        <f t="shared" si="121"/>
        <v>10.89</v>
      </c>
      <c r="I976" s="75"/>
      <c r="J976" t="str">
        <f t="shared" si="122"/>
        <v/>
      </c>
      <c r="K976" s="83" t="s">
        <v>335</v>
      </c>
      <c r="L976" s="3">
        <f t="shared" si="123"/>
        <v>1.7909999999999999</v>
      </c>
      <c r="M976" s="83" t="s">
        <v>974</v>
      </c>
      <c r="N976" s="3">
        <f t="shared" si="124"/>
        <v>4.0500000000000007</v>
      </c>
      <c r="O976" s="88" t="s">
        <v>6798</v>
      </c>
      <c r="P976" s="21">
        <f t="shared" si="125"/>
        <v>3.6323099415204686E-3</v>
      </c>
      <c r="Q976" s="11">
        <f t="shared" si="126"/>
        <v>1.5966197545144918E-3</v>
      </c>
      <c r="R976" s="20">
        <f t="shared" si="127"/>
        <v>1.2453634085213036E-3</v>
      </c>
      <c r="S976" s="76" t="s">
        <v>473</v>
      </c>
    </row>
    <row r="977" spans="1:19" x14ac:dyDescent="0.3">
      <c r="A977" s="80">
        <v>25</v>
      </c>
      <c r="B977" s="76" t="s">
        <v>485</v>
      </c>
      <c r="C977" s="94">
        <f t="shared" si="120"/>
        <v>12.77</v>
      </c>
      <c r="D977">
        <f t="shared" si="121"/>
        <v>10.93</v>
      </c>
      <c r="I977" s="83" t="s">
        <v>2203</v>
      </c>
      <c r="J977">
        <f t="shared" si="122"/>
        <v>0.58630000000000004</v>
      </c>
      <c r="K977" s="83" t="s">
        <v>365</v>
      </c>
      <c r="L977" s="3">
        <f t="shared" si="123"/>
        <v>1.7729999999999999</v>
      </c>
      <c r="M977" s="83" t="s">
        <v>1002</v>
      </c>
      <c r="N977" s="3">
        <f t="shared" si="124"/>
        <v>4.0049999999999999</v>
      </c>
      <c r="O977" s="88" t="s">
        <v>6799</v>
      </c>
      <c r="P977" s="21">
        <f t="shared" si="125"/>
        <v>3.6225633528265107E-3</v>
      </c>
      <c r="Q977" s="11">
        <f t="shared" si="126"/>
        <v>1.5923355397039608E-3</v>
      </c>
      <c r="R977" s="20">
        <f t="shared" si="127"/>
        <v>1.2420217209690894E-3</v>
      </c>
      <c r="S977" s="76" t="s">
        <v>485</v>
      </c>
    </row>
    <row r="978" spans="1:19" x14ac:dyDescent="0.3">
      <c r="A978" s="80">
        <v>24</v>
      </c>
      <c r="B978" s="76" t="s">
        <v>494</v>
      </c>
      <c r="C978" s="94">
        <f t="shared" si="120"/>
        <v>12.8</v>
      </c>
      <c r="D978">
        <f t="shared" si="121"/>
        <v>10.959999999999999</v>
      </c>
      <c r="I978" s="75"/>
      <c r="J978" t="str">
        <f t="shared" si="122"/>
        <v/>
      </c>
      <c r="K978" s="83" t="s">
        <v>395</v>
      </c>
      <c r="L978" s="3">
        <f t="shared" si="123"/>
        <v>1.7549999999999999</v>
      </c>
      <c r="M978" s="83" t="s">
        <v>1029</v>
      </c>
      <c r="N978" s="3">
        <f t="shared" si="124"/>
        <v>3.96</v>
      </c>
      <c r="O978" s="88" t="s">
        <v>6800</v>
      </c>
      <c r="P978" s="21">
        <f t="shared" si="125"/>
        <v>3.6249999999999993E-3</v>
      </c>
      <c r="Q978" s="11">
        <f t="shared" si="126"/>
        <v>1.5934065934065931E-3</v>
      </c>
      <c r="R978" s="20">
        <f t="shared" si="127"/>
        <v>1.2428571428571426E-3</v>
      </c>
      <c r="S978" s="76" t="s">
        <v>494</v>
      </c>
    </row>
    <row r="979" spans="1:19" x14ac:dyDescent="0.3">
      <c r="A979" s="80">
        <v>23</v>
      </c>
      <c r="B979" s="76" t="s">
        <v>505</v>
      </c>
      <c r="C979" s="94">
        <f t="shared" si="120"/>
        <v>12.85</v>
      </c>
      <c r="D979">
        <f t="shared" si="121"/>
        <v>10.99</v>
      </c>
      <c r="I979" s="75"/>
      <c r="J979" t="str">
        <f t="shared" si="122"/>
        <v/>
      </c>
      <c r="K979" s="83" t="s">
        <v>426</v>
      </c>
      <c r="L979" s="3">
        <f t="shared" si="123"/>
        <v>1.7369999999999999</v>
      </c>
      <c r="M979" s="83" t="s">
        <v>1058</v>
      </c>
      <c r="N979" s="3">
        <f t="shared" si="124"/>
        <v>3.915</v>
      </c>
      <c r="O979" s="88" t="s">
        <v>6801</v>
      </c>
      <c r="P979" s="21">
        <f t="shared" si="125"/>
        <v>3.6286549707602346E-3</v>
      </c>
      <c r="Q979" s="11">
        <f t="shared" si="126"/>
        <v>1.5950131739605427E-3</v>
      </c>
      <c r="R979" s="20">
        <f t="shared" si="127"/>
        <v>1.2441102756892233E-3</v>
      </c>
      <c r="S979" s="76" t="s">
        <v>505</v>
      </c>
    </row>
    <row r="980" spans="1:19" x14ac:dyDescent="0.3">
      <c r="A980" s="80">
        <v>22</v>
      </c>
      <c r="B980" s="76" t="s">
        <v>515</v>
      </c>
      <c r="C980" s="94">
        <f t="shared" si="120"/>
        <v>12.89</v>
      </c>
      <c r="D980">
        <f t="shared" si="121"/>
        <v>11.03</v>
      </c>
      <c r="I980" s="75"/>
      <c r="J980" t="str">
        <f t="shared" si="122"/>
        <v/>
      </c>
      <c r="K980" s="83" t="s">
        <v>442</v>
      </c>
      <c r="L980" s="3">
        <f t="shared" si="123"/>
        <v>1.728</v>
      </c>
      <c r="M980" s="83" t="s">
        <v>1085</v>
      </c>
      <c r="N980" s="3">
        <f t="shared" si="124"/>
        <v>3.87</v>
      </c>
      <c r="O980" s="88" t="s">
        <v>6802</v>
      </c>
      <c r="P980" s="21">
        <f t="shared" si="125"/>
        <v>3.6310916179337232E-3</v>
      </c>
      <c r="Q980" s="11">
        <f t="shared" si="126"/>
        <v>1.5960842276631752E-3</v>
      </c>
      <c r="R980" s="20">
        <f t="shared" si="127"/>
        <v>1.2449456975772767E-3</v>
      </c>
      <c r="S980" s="76" t="s">
        <v>515</v>
      </c>
    </row>
    <row r="981" spans="1:19" x14ac:dyDescent="0.3">
      <c r="A981" s="80">
        <v>21</v>
      </c>
      <c r="B981" s="76" t="s">
        <v>528</v>
      </c>
      <c r="C981" s="94">
        <f t="shared" si="120"/>
        <v>12.93</v>
      </c>
      <c r="D981">
        <f t="shared" si="121"/>
        <v>11.07</v>
      </c>
      <c r="I981" s="75"/>
      <c r="J981" t="str">
        <f t="shared" si="122"/>
        <v/>
      </c>
      <c r="K981" s="83" t="s">
        <v>472</v>
      </c>
      <c r="L981" s="3">
        <f t="shared" si="123"/>
        <v>1.71</v>
      </c>
      <c r="M981" s="83" t="s">
        <v>1107</v>
      </c>
      <c r="N981" s="3">
        <f t="shared" si="124"/>
        <v>3.8325000000000005</v>
      </c>
      <c r="O981" s="88" t="s">
        <v>6803</v>
      </c>
      <c r="P981" s="21">
        <f t="shared" si="125"/>
        <v>3.6335282651072127E-3</v>
      </c>
      <c r="Q981" s="11">
        <f t="shared" si="126"/>
        <v>1.5971552813658079E-3</v>
      </c>
      <c r="R981" s="20">
        <f t="shared" si="127"/>
        <v>1.2457811194653303E-3</v>
      </c>
      <c r="S981" s="76" t="s">
        <v>528</v>
      </c>
    </row>
    <row r="982" spans="1:19" x14ac:dyDescent="0.3">
      <c r="A982" s="80">
        <v>20</v>
      </c>
      <c r="B982" s="76" t="s">
        <v>536</v>
      </c>
      <c r="C982" s="94">
        <f t="shared" si="120"/>
        <v>12.97</v>
      </c>
      <c r="D982">
        <f t="shared" si="121"/>
        <v>11.1</v>
      </c>
      <c r="I982" s="83" t="s">
        <v>2213</v>
      </c>
      <c r="J982">
        <f t="shared" si="122"/>
        <v>0.57915000000000005</v>
      </c>
      <c r="K982" s="83" t="s">
        <v>504</v>
      </c>
      <c r="L982" s="3">
        <f t="shared" si="123"/>
        <v>1.6919999999999999</v>
      </c>
      <c r="M982" s="83" t="s">
        <v>1136</v>
      </c>
      <c r="N982" s="3">
        <f t="shared" si="124"/>
        <v>3.7874999999999996</v>
      </c>
      <c r="O982" s="88" t="s">
        <v>6804</v>
      </c>
      <c r="P982" s="21">
        <f t="shared" si="125"/>
        <v>3.6371832358674467E-3</v>
      </c>
      <c r="Q982" s="11">
        <f t="shared" si="126"/>
        <v>1.5987618619197569E-3</v>
      </c>
      <c r="R982" s="20">
        <f t="shared" si="127"/>
        <v>1.2470342522974103E-3</v>
      </c>
      <c r="S982" s="76" t="s">
        <v>536</v>
      </c>
    </row>
    <row r="983" spans="1:19" x14ac:dyDescent="0.3">
      <c r="A983" s="80">
        <v>19</v>
      </c>
      <c r="B983" s="76" t="s">
        <v>545</v>
      </c>
      <c r="C983" s="94">
        <f t="shared" si="120"/>
        <v>13.01</v>
      </c>
      <c r="D983">
        <f t="shared" si="121"/>
        <v>11.129999999999999</v>
      </c>
      <c r="I983" s="75"/>
      <c r="J983" t="str">
        <f t="shared" si="122"/>
        <v/>
      </c>
      <c r="K983" s="83" t="s">
        <v>534</v>
      </c>
      <c r="L983" s="3">
        <f t="shared" si="123"/>
        <v>1.6740000000000002</v>
      </c>
      <c r="M983" s="83" t="s">
        <v>1165</v>
      </c>
      <c r="N983" s="3">
        <f t="shared" si="124"/>
        <v>3.7425000000000002</v>
      </c>
      <c r="O983" s="88" t="s">
        <v>6805</v>
      </c>
      <c r="P983" s="21">
        <f t="shared" si="125"/>
        <v>3.6396198830409361E-3</v>
      </c>
      <c r="Q983" s="11">
        <f t="shared" si="126"/>
        <v>1.5998329156223896E-3</v>
      </c>
      <c r="R983" s="20">
        <f t="shared" si="127"/>
        <v>1.2478696741854639E-3</v>
      </c>
      <c r="S983" s="76" t="s">
        <v>545</v>
      </c>
    </row>
    <row r="984" spans="1:19" x14ac:dyDescent="0.3">
      <c r="A984" s="80">
        <v>18</v>
      </c>
      <c r="B984" s="76" t="s">
        <v>557</v>
      </c>
      <c r="C984" s="94">
        <f t="shared" si="120"/>
        <v>13.049999999999999</v>
      </c>
      <c r="D984">
        <f t="shared" si="121"/>
        <v>11.17</v>
      </c>
      <c r="I984" s="75"/>
      <c r="J984" t="str">
        <f t="shared" si="122"/>
        <v/>
      </c>
      <c r="K984" s="83" t="s">
        <v>568</v>
      </c>
      <c r="L984" s="3">
        <f t="shared" si="123"/>
        <v>1.6560000000000001</v>
      </c>
      <c r="M984" s="83" t="s">
        <v>1193</v>
      </c>
      <c r="N984" s="3">
        <f t="shared" si="124"/>
        <v>3.6974999999999998</v>
      </c>
      <c r="O984" s="88" t="s">
        <v>6806</v>
      </c>
      <c r="P984" s="21">
        <f t="shared" si="125"/>
        <v>3.6420565302144247E-3</v>
      </c>
      <c r="Q984" s="11">
        <f t="shared" si="126"/>
        <v>1.6009039693250218E-3</v>
      </c>
      <c r="R984" s="20">
        <f t="shared" si="127"/>
        <v>1.2487050960735171E-3</v>
      </c>
      <c r="S984" s="76" t="s">
        <v>557</v>
      </c>
    </row>
    <row r="985" spans="1:19" x14ac:dyDescent="0.3">
      <c r="A985" s="80">
        <v>17</v>
      </c>
      <c r="B985" s="76" t="s">
        <v>566</v>
      </c>
      <c r="C985" s="94">
        <f t="shared" si="120"/>
        <v>13.1</v>
      </c>
      <c r="D985">
        <f t="shared" si="121"/>
        <v>11.209999999999999</v>
      </c>
      <c r="I985" s="75"/>
      <c r="J985" t="str">
        <f t="shared" si="122"/>
        <v/>
      </c>
      <c r="K985" s="83" t="s">
        <v>583</v>
      </c>
      <c r="L985" s="3">
        <f t="shared" si="123"/>
        <v>1.647</v>
      </c>
      <c r="M985" s="83" t="s">
        <v>1221</v>
      </c>
      <c r="N985" s="3">
        <f t="shared" si="124"/>
        <v>3.6524999999999999</v>
      </c>
      <c r="O985" s="88" t="s">
        <v>6807</v>
      </c>
      <c r="P985" s="21">
        <f t="shared" si="125"/>
        <v>3.6457115009746596E-3</v>
      </c>
      <c r="Q985" s="11">
        <f t="shared" si="126"/>
        <v>1.6025105498789713E-3</v>
      </c>
      <c r="R985" s="20">
        <f t="shared" si="127"/>
        <v>1.2499582289055976E-3</v>
      </c>
      <c r="S985" s="76" t="s">
        <v>566</v>
      </c>
    </row>
    <row r="986" spans="1:19" x14ac:dyDescent="0.3">
      <c r="A986" s="80">
        <v>16</v>
      </c>
      <c r="B986" s="76" t="s">
        <v>577</v>
      </c>
      <c r="C986" s="94">
        <f t="shared" si="120"/>
        <v>13.129999999999999</v>
      </c>
      <c r="D986">
        <f t="shared" si="121"/>
        <v>11.23</v>
      </c>
      <c r="I986" s="83" t="s">
        <v>2220</v>
      </c>
      <c r="J986">
        <f t="shared" si="122"/>
        <v>0.57200000000000006</v>
      </c>
      <c r="K986" s="83" t="s">
        <v>616</v>
      </c>
      <c r="L986" s="3">
        <f t="shared" si="123"/>
        <v>1.629</v>
      </c>
      <c r="M986" s="83" t="s">
        <v>1250</v>
      </c>
      <c r="N986" s="3">
        <f t="shared" si="124"/>
        <v>3.6074999999999999</v>
      </c>
      <c r="O986" s="88" t="s">
        <v>6808</v>
      </c>
      <c r="P986" s="21">
        <f t="shared" si="125"/>
        <v>3.6493664717348927E-3</v>
      </c>
      <c r="Q986" s="11">
        <f t="shared" si="126"/>
        <v>1.6041171304329198E-3</v>
      </c>
      <c r="R986" s="20">
        <f t="shared" si="127"/>
        <v>1.2512113617376775E-3</v>
      </c>
      <c r="S986" s="76" t="s">
        <v>577</v>
      </c>
    </row>
    <row r="987" spans="1:19" x14ac:dyDescent="0.3">
      <c r="A987" s="80">
        <v>15</v>
      </c>
      <c r="B987" s="76" t="s">
        <v>587</v>
      </c>
      <c r="C987" s="94">
        <f t="shared" si="120"/>
        <v>13.17</v>
      </c>
      <c r="D987">
        <f t="shared" si="121"/>
        <v>11.27</v>
      </c>
      <c r="I987" s="75"/>
      <c r="J987" t="str">
        <f t="shared" si="122"/>
        <v/>
      </c>
      <c r="K987" s="83" t="s">
        <v>648</v>
      </c>
      <c r="L987" s="3">
        <f t="shared" si="123"/>
        <v>1.611</v>
      </c>
      <c r="M987" s="83" t="s">
        <v>1278</v>
      </c>
      <c r="N987" s="3">
        <f t="shared" si="124"/>
        <v>3.5625</v>
      </c>
      <c r="O987" s="88" t="s">
        <v>6809</v>
      </c>
      <c r="P987" s="21">
        <f t="shared" si="125"/>
        <v>3.6408382066276807E-3</v>
      </c>
      <c r="Q987" s="11">
        <f t="shared" si="126"/>
        <v>1.6003684424737059E-3</v>
      </c>
      <c r="R987" s="20">
        <f t="shared" si="127"/>
        <v>1.2482873851294906E-3</v>
      </c>
      <c r="S987" s="76" t="s">
        <v>587</v>
      </c>
    </row>
    <row r="988" spans="1:19" x14ac:dyDescent="0.3">
      <c r="A988" s="80">
        <v>14</v>
      </c>
      <c r="B988" s="76" t="s">
        <v>598</v>
      </c>
      <c r="C988" s="94">
        <f t="shared" si="120"/>
        <v>13.22</v>
      </c>
      <c r="D988">
        <f t="shared" si="121"/>
        <v>11.31</v>
      </c>
      <c r="I988" s="75"/>
      <c r="J988" t="str">
        <f t="shared" si="122"/>
        <v/>
      </c>
      <c r="K988" s="83" t="s">
        <v>681</v>
      </c>
      <c r="L988" s="3">
        <f t="shared" si="123"/>
        <v>1.593</v>
      </c>
      <c r="M988" s="83" t="s">
        <v>1307</v>
      </c>
      <c r="N988" s="3">
        <f t="shared" si="124"/>
        <v>3.5175000000000001</v>
      </c>
      <c r="O988" s="88" t="s">
        <v>6810</v>
      </c>
      <c r="P988" s="21">
        <f t="shared" si="125"/>
        <v>3.6444931773879146E-3</v>
      </c>
      <c r="Q988" s="11">
        <f t="shared" si="126"/>
        <v>1.6019750230276549E-3</v>
      </c>
      <c r="R988" s="20">
        <f t="shared" si="127"/>
        <v>1.2495405179615707E-3</v>
      </c>
      <c r="S988" s="76" t="s">
        <v>598</v>
      </c>
    </row>
    <row r="989" spans="1:19" x14ac:dyDescent="0.3">
      <c r="A989" s="80">
        <v>13</v>
      </c>
      <c r="B989" s="76" t="s">
        <v>610</v>
      </c>
      <c r="C989" s="94">
        <f t="shared" si="120"/>
        <v>13.26</v>
      </c>
      <c r="D989">
        <f t="shared" si="121"/>
        <v>11.35</v>
      </c>
      <c r="I989" s="75"/>
      <c r="J989" t="str">
        <f t="shared" si="122"/>
        <v/>
      </c>
      <c r="K989" s="83" t="s">
        <v>714</v>
      </c>
      <c r="L989" s="3">
        <f t="shared" si="123"/>
        <v>1.575</v>
      </c>
      <c r="M989" s="83" t="s">
        <v>1338</v>
      </c>
      <c r="N989" s="3">
        <f t="shared" si="124"/>
        <v>3.4649999999999999</v>
      </c>
      <c r="O989" s="88" t="s">
        <v>6811</v>
      </c>
      <c r="P989" s="21">
        <f t="shared" si="125"/>
        <v>3.6578947368421048E-3</v>
      </c>
      <c r="Q989" s="11">
        <f t="shared" si="126"/>
        <v>1.607865818392134E-3</v>
      </c>
      <c r="R989" s="20">
        <f t="shared" si="127"/>
        <v>1.2541353383458645E-3</v>
      </c>
      <c r="S989" s="76" t="s">
        <v>610</v>
      </c>
    </row>
    <row r="990" spans="1:19" x14ac:dyDescent="0.3">
      <c r="A990" s="80">
        <v>12</v>
      </c>
      <c r="B990" s="76" t="s">
        <v>618</v>
      </c>
      <c r="C990" s="94">
        <f t="shared" si="120"/>
        <v>13.29</v>
      </c>
      <c r="D990">
        <f t="shared" si="121"/>
        <v>11.37</v>
      </c>
      <c r="I990" s="75"/>
      <c r="J990" t="str">
        <f t="shared" si="122"/>
        <v/>
      </c>
      <c r="K990" s="83" t="s">
        <v>730</v>
      </c>
      <c r="L990" s="3">
        <f t="shared" si="123"/>
        <v>1.5660000000000001</v>
      </c>
      <c r="M990" s="83" t="s">
        <v>1367</v>
      </c>
      <c r="N990" s="3">
        <f t="shared" si="124"/>
        <v>3.42</v>
      </c>
      <c r="O990" s="88" t="s">
        <v>6812</v>
      </c>
      <c r="P990" s="21">
        <f t="shared" si="125"/>
        <v>3.6615497076023396E-3</v>
      </c>
      <c r="Q990" s="11">
        <f t="shared" si="126"/>
        <v>1.6094723989460834E-3</v>
      </c>
      <c r="R990" s="20">
        <f t="shared" si="127"/>
        <v>1.255388471177945E-3</v>
      </c>
      <c r="S990" s="76" t="s">
        <v>618</v>
      </c>
    </row>
    <row r="991" spans="1:19" x14ac:dyDescent="0.3">
      <c r="A991" s="80">
        <v>11</v>
      </c>
      <c r="B991" s="76" t="s">
        <v>628</v>
      </c>
      <c r="C991" s="94">
        <f t="shared" si="120"/>
        <v>13.33</v>
      </c>
      <c r="D991">
        <f t="shared" si="121"/>
        <v>11.41</v>
      </c>
      <c r="I991" s="83" t="s">
        <v>2227</v>
      </c>
      <c r="J991">
        <f t="shared" si="122"/>
        <v>0.56485000000000007</v>
      </c>
      <c r="K991" s="83" t="s">
        <v>764</v>
      </c>
      <c r="L991" s="3">
        <f t="shared" si="123"/>
        <v>1.548</v>
      </c>
      <c r="M991" s="83" t="s">
        <v>1396</v>
      </c>
      <c r="N991" s="3">
        <f t="shared" si="124"/>
        <v>3.375</v>
      </c>
      <c r="O991" s="88" t="s">
        <v>6813</v>
      </c>
      <c r="P991" s="21">
        <f t="shared" si="125"/>
        <v>3.6652046783625732E-3</v>
      </c>
      <c r="Q991" s="11">
        <f t="shared" si="126"/>
        <v>1.6110789795000322E-3</v>
      </c>
      <c r="R991" s="20">
        <f t="shared" si="127"/>
        <v>1.2566416040100251E-3</v>
      </c>
      <c r="S991" s="76" t="s">
        <v>628</v>
      </c>
    </row>
    <row r="992" spans="1:19" x14ac:dyDescent="0.3">
      <c r="A992" s="80">
        <v>10</v>
      </c>
      <c r="B992" s="76" t="s">
        <v>639</v>
      </c>
      <c r="C992" s="94">
        <f t="shared" si="120"/>
        <v>13.379999999999999</v>
      </c>
      <c r="D992">
        <f t="shared" si="121"/>
        <v>11.45</v>
      </c>
      <c r="I992" s="75"/>
      <c r="J992" t="str">
        <f t="shared" si="122"/>
        <v/>
      </c>
      <c r="K992" s="83" t="s">
        <v>797</v>
      </c>
      <c r="L992" s="3">
        <f t="shared" si="123"/>
        <v>1.53</v>
      </c>
      <c r="M992" s="83" t="s">
        <v>1423</v>
      </c>
      <c r="N992" s="3">
        <f t="shared" si="124"/>
        <v>3.33</v>
      </c>
      <c r="O992" s="88" t="s">
        <v>6814</v>
      </c>
      <c r="P992" s="21">
        <f t="shared" si="125"/>
        <v>3.6688596491228072E-3</v>
      </c>
      <c r="Q992" s="11">
        <f t="shared" si="126"/>
        <v>1.6126855600539813E-3</v>
      </c>
      <c r="R992" s="20">
        <f t="shared" si="127"/>
        <v>1.2578947368421054E-3</v>
      </c>
      <c r="S992" s="76" t="s">
        <v>639</v>
      </c>
    </row>
    <row r="993" spans="1:19" x14ac:dyDescent="0.3">
      <c r="A993" s="80">
        <v>9</v>
      </c>
      <c r="B993" s="76" t="s">
        <v>650</v>
      </c>
      <c r="C993" s="94">
        <f t="shared" si="120"/>
        <v>13.42</v>
      </c>
      <c r="D993">
        <f t="shared" si="121"/>
        <v>11.48</v>
      </c>
      <c r="I993" s="75"/>
      <c r="J993" t="str">
        <f t="shared" si="122"/>
        <v/>
      </c>
      <c r="K993" s="83" t="s">
        <v>830</v>
      </c>
      <c r="L993" s="3">
        <f t="shared" si="123"/>
        <v>1.512</v>
      </c>
      <c r="M993" s="83" t="s">
        <v>1452</v>
      </c>
      <c r="N993" s="3">
        <f t="shared" si="124"/>
        <v>3.2850000000000001</v>
      </c>
      <c r="O993" s="88" t="s">
        <v>6815</v>
      </c>
      <c r="P993" s="21">
        <f t="shared" si="125"/>
        <v>3.6712962962962958E-3</v>
      </c>
      <c r="Q993" s="11">
        <f t="shared" si="126"/>
        <v>1.6137566137566135E-3</v>
      </c>
      <c r="R993" s="20">
        <f t="shared" si="127"/>
        <v>1.2587301587301586E-3</v>
      </c>
      <c r="S993" s="76" t="s">
        <v>650</v>
      </c>
    </row>
    <row r="994" spans="1:19" x14ac:dyDescent="0.3">
      <c r="A994" s="80">
        <v>8</v>
      </c>
      <c r="B994" s="76" t="s">
        <v>658</v>
      </c>
      <c r="C994" s="94">
        <f t="shared" si="120"/>
        <v>13.45</v>
      </c>
      <c r="D994">
        <f t="shared" si="121"/>
        <v>11.51</v>
      </c>
      <c r="I994" s="83" t="s">
        <v>2234</v>
      </c>
      <c r="J994">
        <f t="shared" si="122"/>
        <v>0.55770000000000008</v>
      </c>
      <c r="K994" s="83" t="s">
        <v>863</v>
      </c>
      <c r="L994" s="3">
        <f t="shared" si="123"/>
        <v>1.494</v>
      </c>
      <c r="M994" s="83" t="s">
        <v>1479</v>
      </c>
      <c r="N994" s="3">
        <f t="shared" si="124"/>
        <v>3.24</v>
      </c>
      <c r="O994" s="88" t="s">
        <v>6816</v>
      </c>
      <c r="P994" s="21">
        <f t="shared" si="125"/>
        <v>3.6737329434697861E-3</v>
      </c>
      <c r="Q994" s="11">
        <f t="shared" si="126"/>
        <v>1.6148276674592466E-3</v>
      </c>
      <c r="R994" s="20">
        <f t="shared" si="127"/>
        <v>1.2595655806182122E-3</v>
      </c>
      <c r="S994" s="76" t="s">
        <v>658</v>
      </c>
    </row>
    <row r="995" spans="1:19" x14ac:dyDescent="0.3">
      <c r="A995" s="80">
        <v>7</v>
      </c>
      <c r="B995" s="76" t="s">
        <v>668</v>
      </c>
      <c r="C995" s="94">
        <f t="shared" si="120"/>
        <v>13.5</v>
      </c>
      <c r="D995">
        <f t="shared" si="121"/>
        <v>11.549999999999999</v>
      </c>
      <c r="I995" s="75"/>
      <c r="J995" t="str">
        <f t="shared" si="122"/>
        <v/>
      </c>
      <c r="K995" s="83" t="s">
        <v>898</v>
      </c>
      <c r="L995" s="3">
        <f t="shared" si="123"/>
        <v>1.476</v>
      </c>
      <c r="M995" s="83" t="s">
        <v>1507</v>
      </c>
      <c r="N995" s="3">
        <f t="shared" si="124"/>
        <v>3.1949999999999998</v>
      </c>
      <c r="O995" s="88" t="s">
        <v>6817</v>
      </c>
      <c r="P995" s="21">
        <f t="shared" si="125"/>
        <v>3.6773879142300197E-3</v>
      </c>
      <c r="Q995" s="11">
        <f t="shared" si="126"/>
        <v>1.6164342480131954E-3</v>
      </c>
      <c r="R995" s="20">
        <f t="shared" si="127"/>
        <v>1.2608187134502925E-3</v>
      </c>
      <c r="S995" s="76" t="s">
        <v>668</v>
      </c>
    </row>
    <row r="996" spans="1:19" x14ac:dyDescent="0.3">
      <c r="A996" s="80">
        <v>6</v>
      </c>
      <c r="B996" s="76" t="s">
        <v>691</v>
      </c>
      <c r="C996" s="94">
        <f t="shared" si="120"/>
        <v>13.58</v>
      </c>
      <c r="D996">
        <f t="shared" si="121"/>
        <v>11.62</v>
      </c>
      <c r="I996" s="75"/>
      <c r="J996" t="str">
        <f t="shared" si="122"/>
        <v/>
      </c>
      <c r="K996" s="83" t="s">
        <v>932</v>
      </c>
      <c r="L996" s="3">
        <f t="shared" si="123"/>
        <v>1.4580000000000002</v>
      </c>
      <c r="M996" s="83" t="s">
        <v>1540</v>
      </c>
      <c r="N996" s="3">
        <f t="shared" si="124"/>
        <v>3.1425000000000001</v>
      </c>
      <c r="O996" s="88" t="s">
        <v>6818</v>
      </c>
      <c r="P996" s="21">
        <f t="shared" si="125"/>
        <v>3.6810428849902541E-3</v>
      </c>
      <c r="Q996" s="11">
        <f t="shared" si="126"/>
        <v>1.6180408285671446E-3</v>
      </c>
      <c r="R996" s="20">
        <f t="shared" si="127"/>
        <v>1.262071846282373E-3</v>
      </c>
      <c r="S996" s="76" t="s">
        <v>691</v>
      </c>
    </row>
    <row r="997" spans="1:19" x14ac:dyDescent="0.3">
      <c r="A997" s="80">
        <v>5</v>
      </c>
      <c r="B997" s="76" t="s">
        <v>709</v>
      </c>
      <c r="C997" s="94">
        <f t="shared" si="120"/>
        <v>13.66</v>
      </c>
      <c r="D997">
        <f t="shared" si="121"/>
        <v>11.69</v>
      </c>
      <c r="I997" s="75"/>
      <c r="J997" t="str">
        <f t="shared" si="122"/>
        <v/>
      </c>
      <c r="K997" s="83" t="s">
        <v>950</v>
      </c>
      <c r="L997" s="3">
        <f t="shared" si="123"/>
        <v>1.4490000000000001</v>
      </c>
      <c r="M997" s="83" t="s">
        <v>1567</v>
      </c>
      <c r="N997" s="3">
        <f t="shared" si="124"/>
        <v>3.0975000000000001</v>
      </c>
      <c r="O997" s="88" t="s">
        <v>6819</v>
      </c>
      <c r="P997" s="21">
        <f t="shared" si="125"/>
        <v>3.6846978557504872E-3</v>
      </c>
      <c r="Q997" s="11">
        <f t="shared" si="126"/>
        <v>1.6196474091210934E-3</v>
      </c>
      <c r="R997" s="20">
        <f t="shared" si="127"/>
        <v>1.2633249791144528E-3</v>
      </c>
      <c r="S997" s="76" t="s">
        <v>709</v>
      </c>
    </row>
    <row r="998" spans="1:19" x14ac:dyDescent="0.3">
      <c r="A998" s="80">
        <v>4</v>
      </c>
      <c r="B998" s="76" t="s">
        <v>731</v>
      </c>
      <c r="C998" s="94">
        <f t="shared" si="120"/>
        <v>13.75</v>
      </c>
      <c r="D998">
        <f t="shared" si="121"/>
        <v>11.76</v>
      </c>
      <c r="I998" s="83" t="s">
        <v>2242</v>
      </c>
      <c r="J998">
        <f t="shared" si="122"/>
        <v>0.55055000000000009</v>
      </c>
      <c r="K998" s="83" t="s">
        <v>983</v>
      </c>
      <c r="L998" s="3">
        <f t="shared" si="123"/>
        <v>1.431</v>
      </c>
      <c r="M998" s="83" t="s">
        <v>1595</v>
      </c>
      <c r="N998" s="3">
        <f t="shared" si="124"/>
        <v>3.0525000000000002</v>
      </c>
      <c r="O998" s="88" t="s">
        <v>6820</v>
      </c>
      <c r="P998" s="21">
        <f t="shared" si="125"/>
        <v>3.6883528265107212E-3</v>
      </c>
      <c r="Q998" s="11">
        <f t="shared" si="126"/>
        <v>1.6212539896750422E-3</v>
      </c>
      <c r="R998" s="20">
        <f t="shared" si="127"/>
        <v>1.2645781119465329E-3</v>
      </c>
      <c r="S998" s="76" t="s">
        <v>731</v>
      </c>
    </row>
    <row r="999" spans="1:19" x14ac:dyDescent="0.3">
      <c r="A999" s="80">
        <v>3</v>
      </c>
      <c r="B999" s="76" t="s">
        <v>749</v>
      </c>
      <c r="C999" s="94">
        <f t="shared" si="120"/>
        <v>13.82</v>
      </c>
      <c r="D999">
        <f t="shared" si="121"/>
        <v>11.83</v>
      </c>
      <c r="I999" s="75"/>
      <c r="J999" t="str">
        <f t="shared" si="122"/>
        <v/>
      </c>
      <c r="K999" s="83" t="s">
        <v>1019</v>
      </c>
      <c r="L999" s="3">
        <f t="shared" si="123"/>
        <v>1.413</v>
      </c>
      <c r="M999" s="83" t="s">
        <v>1622</v>
      </c>
      <c r="N999" s="3">
        <f t="shared" si="124"/>
        <v>3.0074999999999998</v>
      </c>
      <c r="O999" s="88" t="s">
        <v>6821</v>
      </c>
      <c r="P999" s="21">
        <f t="shared" si="125"/>
        <v>3.6920077972709547E-3</v>
      </c>
      <c r="Q999" s="11">
        <f t="shared" si="126"/>
        <v>1.6228605702289913E-3</v>
      </c>
      <c r="R999" s="20">
        <f t="shared" si="127"/>
        <v>1.2658312447786132E-3</v>
      </c>
      <c r="S999" s="76" t="s">
        <v>749</v>
      </c>
    </row>
    <row r="1000" spans="1:19" x14ac:dyDescent="0.3">
      <c r="A1000" s="80">
        <v>2</v>
      </c>
      <c r="B1000" s="76" t="s">
        <v>770</v>
      </c>
      <c r="C1000" s="94">
        <f t="shared" si="120"/>
        <v>13.91</v>
      </c>
      <c r="D1000">
        <f t="shared" si="121"/>
        <v>11.9</v>
      </c>
      <c r="I1000" s="75"/>
      <c r="J1000" t="str">
        <f t="shared" si="122"/>
        <v/>
      </c>
      <c r="K1000" s="83" t="s">
        <v>1055</v>
      </c>
      <c r="L1000" s="3">
        <f t="shared" si="123"/>
        <v>1.395</v>
      </c>
      <c r="M1000" s="83" t="s">
        <v>1653</v>
      </c>
      <c r="N1000" s="3">
        <f t="shared" si="124"/>
        <v>2.9550000000000001</v>
      </c>
      <c r="O1000" s="88" t="s">
        <v>6822</v>
      </c>
      <c r="P1000" s="21">
        <f t="shared" si="125"/>
        <v>3.6956627680311892E-3</v>
      </c>
      <c r="Q1000" s="11">
        <f t="shared" si="126"/>
        <v>1.6244671507829403E-3</v>
      </c>
      <c r="R1000" s="20">
        <f t="shared" si="127"/>
        <v>1.2670843776106935E-3</v>
      </c>
      <c r="S1000" s="76" t="s">
        <v>770</v>
      </c>
    </row>
    <row r="1001" spans="1:19" x14ac:dyDescent="0.3">
      <c r="A1001" s="80">
        <v>1</v>
      </c>
      <c r="B1001" s="76" t="s">
        <v>789</v>
      </c>
      <c r="C1001" s="94">
        <f t="shared" si="120"/>
        <v>13.98</v>
      </c>
      <c r="D1001">
        <f t="shared" si="121"/>
        <v>11.97</v>
      </c>
      <c r="I1001" s="83" t="s">
        <v>5019</v>
      </c>
      <c r="J1001">
        <f t="shared" si="122"/>
        <v>0.54339999999999999</v>
      </c>
      <c r="K1001" s="83" t="s">
        <v>1090</v>
      </c>
      <c r="L1001" s="3">
        <f t="shared" si="123"/>
        <v>1.377</v>
      </c>
      <c r="M1001" s="83" t="s">
        <v>1684</v>
      </c>
      <c r="N1001" s="3">
        <f t="shared" si="124"/>
        <v>2.9024999999999999</v>
      </c>
      <c r="O1001" s="88" t="s">
        <v>6823</v>
      </c>
      <c r="P1001" s="21">
        <f t="shared" si="125"/>
        <v>3.7005360623781681E-3</v>
      </c>
      <c r="Q1001" s="11">
        <f t="shared" si="126"/>
        <v>1.6266092581882058E-3</v>
      </c>
      <c r="R1001" s="20">
        <f t="shared" si="127"/>
        <v>1.2687552213868005E-3</v>
      </c>
    </row>
  </sheetData>
  <sheetProtection password="C7DC" sheet="1" selectLockedCells="1" selectUnlockedCells="1"/>
  <conditionalFormatting sqref="E33:E50 E52:E60 E62:E75 E1:E31 E77 E79 E82 E86 E91 E93 E95 E100 E102 E105 E107 E111 E114:E116 E120 E123 E125 E128 E132 E134 E138 E141 E143 E147 E150 E152 E156 E158 E163 E165 E167 E169 E172 E176 E178 E182 E185 E187 E191 E194 E196 E200 E202 E207 E209 E211 E214 E218 E220 E222 E226 E228 E230 E234 E237 E239 E243 E245 E247 E251 E887:E891 E893:E65536 E881:E885 E875:E879 E869:E873 E863:E867 E857:E861 E853:E855 E849:E851 E845:E847 E841:E843 E837:E839 E833:E835 E830:E831 E827:E828 E824:E825 E820:E822 E818 E815:E816 E812:E813 E809:E810 E806:E807 E804 E800:E802 E796:E797 E793:E794 E791 E788:E789 E786 E783:E784 E780:E781 E775:E777 E771:E772 E769 E767 E765 E762:E763 E760 E757:E758 E745:E755 E743 E741 E739 E736:E737 E733:E734 E730 E728 E726 E723:E724 E721 E719 E716:E717 E712:E713 E708:E709 E705:E706 E702 E700 E698 E695:E696 E693 E691 E688:E689 E684:E685 E680:E681 E677:E678 E674 E672 E670 E667:E668 E664 E661:E662 E658 E655:E656 E651:E652 E649 E645:E646 E643 E640 E637:E638 E634 E631:E632 E628 E625:E626 E622 E620 E617:E618 E614 E612 E609:E610 E606 E604 E601 E598:E599 E596 E593 E590 E588 E585:E586 E582 E580 E577:E578 E574 E572 E569 E566:E567 E564 E561 E558 E556 E553:E554 E549 E546:E547 E544 E541 E539 E536 E534 E532 E529 E527 E524 E522 E519:E520 E515 E512:E513 E510 E507 E505 E501 E498:E499 E494 E492 E489 E487 E485 E483 E480 E478 E476 E474 E471 E469 E465 E462:E463 E458 E456 E453 E451 E449 E447 E444 E442 E440 E438 E435 E433 E429 E427 E425 E423 E419 E416 E414 E412 E410 E406 E404 E402 E400 E397 E395 E391 E389 E387 E385 E381 E378 E376 E374 E372 E368 E366 E364 E362 E359 E356 E354 E350 E348 E346 E342 E339 E337 E334 E332 E330 E326 E324 E322 E319 E316 E314 E310 E308 E306 E302 E299 E297 E294 E292 E290 E286 E284 E282 E279 E276 E272 E270 E268 E264 E262 E258 E256 E253">
    <cfRule type="duplicateValues" dxfId="29" priority="2" stopIfTrue="1"/>
  </conditionalFormatting>
  <conditionalFormatting sqref="D1:D1048576">
    <cfRule type="duplicateValues" dxfId="28" priority="1" stopIfTrue="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6695A-1F67-4D61-A3A6-073CF22D925E}">
  <dimension ref="A1:K17"/>
  <sheetViews>
    <sheetView tabSelected="1" zoomScaleNormal="100" workbookViewId="0">
      <selection activeCell="D22" sqref="D22"/>
    </sheetView>
  </sheetViews>
  <sheetFormatPr baseColWidth="10" defaultRowHeight="14.4" x14ac:dyDescent="0.3"/>
  <sheetData>
    <row r="1" spans="1:11" ht="20.399999999999999" customHeight="1" x14ac:dyDescent="0.35">
      <c r="A1" s="120" t="s">
        <v>6828</v>
      </c>
      <c r="B1" s="120"/>
      <c r="C1" s="120"/>
      <c r="D1" s="120"/>
      <c r="E1" s="120"/>
      <c r="F1" s="120"/>
      <c r="G1" s="104"/>
      <c r="K1" s="113" t="s">
        <v>6830</v>
      </c>
    </row>
    <row r="2" spans="1:11" ht="20.399999999999999" customHeight="1" x14ac:dyDescent="0.35">
      <c r="A2" s="120"/>
      <c r="B2" s="120"/>
      <c r="C2" s="120"/>
      <c r="D2" s="120"/>
      <c r="E2" s="120"/>
      <c r="F2" s="120"/>
      <c r="G2" s="104"/>
    </row>
    <row r="3" spans="1:11" ht="16.95" customHeight="1" x14ac:dyDescent="0.35">
      <c r="A3" s="120"/>
      <c r="B3" s="120"/>
      <c r="C3" s="120"/>
      <c r="D3" s="120"/>
      <c r="E3" s="120"/>
      <c r="F3" s="120"/>
      <c r="G3" s="104"/>
    </row>
    <row r="4" spans="1:11" ht="16.95" customHeight="1" x14ac:dyDescent="0.35">
      <c r="A4" s="103"/>
      <c r="B4" s="103"/>
      <c r="C4" s="103"/>
      <c r="D4" s="103"/>
      <c r="E4" s="103"/>
      <c r="F4" s="103"/>
      <c r="G4" s="103"/>
    </row>
    <row r="5" spans="1:11" s="23" customFormat="1" ht="15.6" x14ac:dyDescent="0.3">
      <c r="B5" s="27"/>
      <c r="C5" s="27"/>
      <c r="D5" s="27"/>
      <c r="E5" s="109" t="s">
        <v>5025</v>
      </c>
      <c r="F5" s="22"/>
      <c r="G5" s="22"/>
      <c r="H5" s="22"/>
    </row>
    <row r="6" spans="1:11" s="23" customFormat="1" x14ac:dyDescent="0.3">
      <c r="B6" s="119" t="s">
        <v>5026</v>
      </c>
      <c r="C6" s="118" t="s">
        <v>5027</v>
      </c>
      <c r="D6" s="105" t="s">
        <v>5028</v>
      </c>
      <c r="E6" s="106">
        <v>21.48</v>
      </c>
      <c r="G6" s="22"/>
      <c r="H6" s="22"/>
    </row>
    <row r="7" spans="1:11" s="23" customFormat="1" x14ac:dyDescent="0.3">
      <c r="B7" s="119"/>
      <c r="C7" s="118"/>
      <c r="D7" s="105" t="s">
        <v>5029</v>
      </c>
      <c r="E7" s="107">
        <v>3.5100694444444441E-3</v>
      </c>
      <c r="F7" s="22"/>
      <c r="G7" s="22"/>
      <c r="H7" s="22"/>
    </row>
    <row r="8" spans="1:11" s="23" customFormat="1" x14ac:dyDescent="0.3">
      <c r="B8" s="119"/>
      <c r="C8" s="118" t="s">
        <v>5030</v>
      </c>
      <c r="D8" s="118"/>
      <c r="E8" s="108">
        <v>17.899999999999999</v>
      </c>
      <c r="F8" s="22"/>
      <c r="G8" s="22"/>
      <c r="H8" s="22"/>
    </row>
    <row r="10" spans="1:11" x14ac:dyDescent="0.3">
      <c r="A10" s="117" t="s">
        <v>6829</v>
      </c>
      <c r="B10" s="117"/>
      <c r="C10" s="117"/>
      <c r="D10" s="117"/>
      <c r="E10" s="117"/>
      <c r="F10" s="117"/>
    </row>
    <row r="11" spans="1:11" x14ac:dyDescent="0.3">
      <c r="A11" s="117"/>
      <c r="B11" s="117"/>
      <c r="C11" s="117"/>
      <c r="D11" s="117"/>
      <c r="E11" s="117"/>
      <c r="F11" s="117"/>
    </row>
    <row r="12" spans="1:11" ht="7.2" customHeight="1" x14ac:dyDescent="0.3"/>
    <row r="13" spans="1:11" ht="14.4" customHeight="1" x14ac:dyDescent="0.3">
      <c r="A13" s="121" t="s">
        <v>6831</v>
      </c>
      <c r="B13" s="121"/>
      <c r="C13" s="121"/>
      <c r="D13" s="121"/>
      <c r="E13" s="121"/>
      <c r="F13" s="121"/>
    </row>
    <row r="14" spans="1:11" ht="32.4" customHeight="1" x14ac:dyDescent="0.3">
      <c r="A14" s="121"/>
      <c r="B14" s="121"/>
      <c r="C14" s="121"/>
      <c r="D14" s="121"/>
      <c r="E14" s="121"/>
      <c r="F14" s="121"/>
    </row>
    <row r="15" spans="1:11" ht="7.2" customHeight="1" x14ac:dyDescent="0.3">
      <c r="A15" s="114"/>
      <c r="B15" s="114"/>
      <c r="C15" s="114"/>
      <c r="D15" s="114"/>
      <c r="E15" s="114"/>
      <c r="F15" s="114"/>
    </row>
    <row r="16" spans="1:11" ht="14.4" customHeight="1" x14ac:dyDescent="0.3">
      <c r="A16" s="116" t="s">
        <v>6832</v>
      </c>
      <c r="B16" s="116"/>
      <c r="C16" s="116"/>
      <c r="D16" s="116"/>
      <c r="E16" s="116"/>
      <c r="F16" s="116"/>
    </row>
    <row r="17" spans="1:6" x14ac:dyDescent="0.3">
      <c r="A17" s="116"/>
      <c r="B17" s="116"/>
      <c r="C17" s="116"/>
      <c r="D17" s="116"/>
      <c r="E17" s="116"/>
      <c r="F17" s="116"/>
    </row>
  </sheetData>
  <sheetProtection password="C7DC" sheet="1" objects="1" scenarios="1" selectLockedCells="1" selectUnlockedCells="1"/>
  <mergeCells count="7">
    <mergeCell ref="A16:F17"/>
    <mergeCell ref="A10:F11"/>
    <mergeCell ref="C6:C7"/>
    <mergeCell ref="C8:D8"/>
    <mergeCell ref="B6:B8"/>
    <mergeCell ref="A1:F3"/>
    <mergeCell ref="A13:F1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BF1CC-E0D5-45F7-9192-A2F8703E9C50}">
  <dimension ref="A1:T20"/>
  <sheetViews>
    <sheetView workbookViewId="0">
      <pane ySplit="1" topLeftCell="A2" activePane="bottomLeft" state="frozen"/>
      <selection pane="bottomLeft" activeCell="C1" sqref="C1:I1"/>
    </sheetView>
  </sheetViews>
  <sheetFormatPr baseColWidth="10" defaultColWidth="8.88671875" defaultRowHeight="14.4" x14ac:dyDescent="0.3"/>
  <cols>
    <col min="1" max="1" width="11.6640625" style="22" customWidth="1"/>
    <col min="2" max="2" width="4.109375" style="23" hidden="1" customWidth="1"/>
    <col min="3" max="3" width="8.5546875" style="22" customWidth="1"/>
    <col min="4" max="5" width="8.5546875" style="22" hidden="1" customWidth="1"/>
    <col min="6" max="6" width="10.5546875" style="22" customWidth="1"/>
    <col min="7" max="7" width="9.6640625" style="22" customWidth="1"/>
    <col min="8" max="8" width="25.5546875" style="22" customWidth="1"/>
    <col min="9" max="9" width="10.33203125" style="22" customWidth="1"/>
    <col min="10" max="10" width="18.88671875" style="22" customWidth="1"/>
    <col min="11" max="11" width="11.6640625" style="22" customWidth="1"/>
    <col min="12" max="12" width="19.44140625" style="23" customWidth="1"/>
    <col min="13" max="14" width="10.5546875" style="23" bestFit="1" customWidth="1"/>
    <col min="15" max="15" width="10.88671875" style="23" bestFit="1" customWidth="1"/>
    <col min="16" max="16" width="10.5546875" style="23" bestFit="1" customWidth="1"/>
    <col min="17" max="17" width="10.6640625" style="23" bestFit="1" customWidth="1"/>
    <col min="18" max="18" width="8.88671875" style="23"/>
    <col min="19" max="20" width="10.5546875" style="23" bestFit="1" customWidth="1"/>
    <col min="21" max="16384" width="8.88671875" style="23"/>
  </cols>
  <sheetData>
    <row r="1" spans="1:20" ht="28.35" customHeight="1" x14ac:dyDescent="0.3">
      <c r="A1" s="24" t="s">
        <v>5023</v>
      </c>
      <c r="B1" s="25"/>
      <c r="C1" s="124" t="s">
        <v>5024</v>
      </c>
      <c r="D1" s="124"/>
      <c r="E1" s="124"/>
      <c r="F1" s="124"/>
      <c r="G1" s="124"/>
      <c r="H1" s="124"/>
      <c r="I1" s="124"/>
      <c r="J1" s="26">
        <f>G6</f>
        <v>0</v>
      </c>
    </row>
    <row r="4" spans="1:20" s="25" customFormat="1" ht="21" x14ac:dyDescent="0.3">
      <c r="A4" s="125" t="s">
        <v>6824</v>
      </c>
      <c r="B4" s="125"/>
      <c r="C4" s="125"/>
      <c r="D4" s="125"/>
      <c r="E4" s="125"/>
      <c r="F4" s="125"/>
      <c r="G4" s="125"/>
      <c r="H4" s="125"/>
      <c r="I4" s="125"/>
      <c r="J4" s="125"/>
      <c r="K4" s="125"/>
    </row>
    <row r="5" spans="1:20" s="25" customFormat="1" ht="15.6" x14ac:dyDescent="0.3">
      <c r="A5" s="28" t="s">
        <v>5031</v>
      </c>
      <c r="B5" s="29"/>
      <c r="C5" s="28" t="s">
        <v>5032</v>
      </c>
      <c r="D5" s="28"/>
      <c r="E5" s="28" t="s">
        <v>5033</v>
      </c>
      <c r="F5" s="28" t="s">
        <v>5033</v>
      </c>
      <c r="G5" s="28" t="s">
        <v>5034</v>
      </c>
      <c r="H5" s="28" t="s">
        <v>5035</v>
      </c>
      <c r="I5" s="28" t="s">
        <v>5036</v>
      </c>
      <c r="J5" s="28" t="s">
        <v>5037</v>
      </c>
      <c r="K5" s="30" t="s">
        <v>5038</v>
      </c>
    </row>
    <row r="6" spans="1:20" s="25" customFormat="1" ht="15" customHeight="1" x14ac:dyDescent="0.3">
      <c r="A6" s="31">
        <v>50</v>
      </c>
      <c r="B6" s="32">
        <v>1</v>
      </c>
      <c r="C6" s="33"/>
      <c r="D6" s="34"/>
      <c r="E6" s="35" t="e">
        <f ca="1">IF(ISNA(MATCH(C6,OFFSET(out!$A$1,1,B6,1400),0)),1400-IF(B6&lt;9,MATCH(C6,OFFSET(out!$A$1,1,B6,1400),1),MATCH(C6,OFFSET(out!$A$1,1,B6,1400),-1)),1401-MATCH(C6,OFFSET(out!$A$1,1,B6,1400),0))</f>
        <v>#N/A</v>
      </c>
      <c r="F6" s="35">
        <f t="shared" ref="F6:F14" si="0">IF(C6="",0,E6)</f>
        <v>0</v>
      </c>
      <c r="G6" s="126">
        <f>F6+MAX(F7,F8)+SUM(F9:F14)</f>
        <v>0</v>
      </c>
      <c r="H6" s="37"/>
      <c r="I6" s="36"/>
      <c r="J6" s="37"/>
      <c r="K6" s="37"/>
      <c r="L6" s="115" t="str">
        <f>IF(K6="SI","Indique aquí o club asociado","")</f>
        <v/>
      </c>
      <c r="M6" s="102"/>
      <c r="O6" s="111"/>
      <c r="P6" s="112"/>
    </row>
    <row r="7" spans="1:20" s="25" customFormat="1" ht="15" customHeight="1" x14ac:dyDescent="0.3">
      <c r="A7" s="41">
        <v>400</v>
      </c>
      <c r="B7" s="32">
        <v>3</v>
      </c>
      <c r="C7" s="39"/>
      <c r="D7" s="40"/>
      <c r="E7" s="35" t="e">
        <f ca="1">IF(ISNA(MATCH(C7,OFFSET(out!$A$1,1,B7,1400),0)),1400-IF(B7&lt;9,MATCH(C7,OFFSET(out!$A$1,1,B7,1400),1),MATCH(C7,OFFSET(out!$A$1,1,B7,1400),-1)),1401-MATCH(C7,OFFSET(out!$A$1,1,B7,1400),0))</f>
        <v>#N/A</v>
      </c>
      <c r="F7" s="35">
        <f>IF(C7="",0,E7)</f>
        <v>0</v>
      </c>
      <c r="G7" s="126"/>
      <c r="H7" s="37"/>
      <c r="I7" s="36"/>
      <c r="J7" s="37"/>
      <c r="K7" s="37"/>
      <c r="L7" s="115" t="str">
        <f t="shared" ref="L7:L14" si="1">IF(K7="SI","Indique aquí o club asociado","")</f>
        <v/>
      </c>
      <c r="O7" s="111"/>
      <c r="P7" s="112"/>
    </row>
    <row r="8" spans="1:20" s="25" customFormat="1" x14ac:dyDescent="0.3">
      <c r="A8" s="85">
        <v>500</v>
      </c>
      <c r="B8" s="32">
        <v>4</v>
      </c>
      <c r="C8" s="39"/>
      <c r="D8" s="40"/>
      <c r="E8" s="35" t="e">
        <f ca="1">IF(ISNA(MATCH(C8,OFFSET(out!$A$1,1,B8,1400),0)),1400-IF(B8&lt;9,MATCH(C8,OFFSET(out!$A$1,1,B8,1400),1),MATCH(C8,OFFSET(out!$A$1,1,B8,1400),-1)),1401-MATCH(C8,OFFSET(out!$A$1,1,B8,1400),0))</f>
        <v>#N/A</v>
      </c>
      <c r="F8" s="35">
        <f t="shared" si="0"/>
        <v>0</v>
      </c>
      <c r="G8" s="126"/>
      <c r="H8" s="37"/>
      <c r="I8" s="36"/>
      <c r="J8" s="38"/>
      <c r="K8" s="37"/>
      <c r="L8" s="115" t="str">
        <f t="shared" si="1"/>
        <v/>
      </c>
      <c r="M8" s="111"/>
      <c r="O8" s="111"/>
      <c r="P8" s="112"/>
    </row>
    <row r="9" spans="1:20" s="25" customFormat="1" x14ac:dyDescent="0.3">
      <c r="A9" s="31">
        <v>1000</v>
      </c>
      <c r="B9" s="32">
        <v>5</v>
      </c>
      <c r="C9" s="39"/>
      <c r="D9" s="40"/>
      <c r="E9" s="35" t="e">
        <f ca="1">IF(ISNA(MATCH(C9,OFFSET(out!$A$1,1,B9,1400),0)),1400-IF(B9&lt;9,MATCH(C9,OFFSET(out!$A$1,1,B9,1400),1),MATCH(C9,OFFSET(out!$A$1,1,B9,1400),-1)),1401-MATCH(C9,OFFSET(out!$A$1,1,B9,1400),0))</f>
        <v>#N/A</v>
      </c>
      <c r="F9" s="35">
        <f t="shared" si="0"/>
        <v>0</v>
      </c>
      <c r="G9" s="126"/>
      <c r="H9" s="37"/>
      <c r="I9" s="36"/>
      <c r="J9" s="38"/>
      <c r="K9" s="37"/>
      <c r="L9" s="115" t="str">
        <f t="shared" si="1"/>
        <v/>
      </c>
      <c r="N9" s="111"/>
      <c r="O9" s="102"/>
      <c r="P9" s="111"/>
      <c r="Q9" s="111"/>
      <c r="S9" s="102"/>
      <c r="T9" s="102"/>
    </row>
    <row r="10" spans="1:20" s="25" customFormat="1" x14ac:dyDescent="0.3">
      <c r="A10" s="85" t="s">
        <v>5161</v>
      </c>
      <c r="B10" s="32">
        <v>7</v>
      </c>
      <c r="C10" s="39"/>
      <c r="D10" s="40"/>
      <c r="E10" s="35" t="e">
        <f ca="1">IF(ISNA(MATCH(C10,OFFSET(out!$A$1,1,B10,1400),0)),1400-IF(B10&lt;9,MATCH(C10,OFFSET(out!$A$1,1,B10,1400),1),MATCH(C10,OFFSET(out!$A$1,1,B10,1400),-1)),1401-MATCH(C10,OFFSET(out!$A$1,1,B10,1400),0))</f>
        <v>#N/A</v>
      </c>
      <c r="F10" s="35">
        <f t="shared" si="0"/>
        <v>0</v>
      </c>
      <c r="G10" s="126"/>
      <c r="H10" s="37"/>
      <c r="I10" s="36"/>
      <c r="J10" s="38"/>
      <c r="K10" s="37"/>
      <c r="L10" s="115" t="str">
        <f t="shared" si="1"/>
        <v/>
      </c>
      <c r="N10" s="111"/>
      <c r="O10" s="102"/>
      <c r="P10" s="111"/>
      <c r="Q10" s="111"/>
      <c r="S10" s="102"/>
      <c r="T10" s="102"/>
    </row>
    <row r="11" spans="1:20" s="25" customFormat="1" x14ac:dyDescent="0.3">
      <c r="A11" s="31" t="s">
        <v>2256</v>
      </c>
      <c r="B11" s="32">
        <v>9</v>
      </c>
      <c r="C11" s="33"/>
      <c r="D11" s="34"/>
      <c r="E11" s="35">
        <f ca="1">IF(ISNA(MATCH(C11,OFFSET(out!$A$1,1,B11,1400),0)),1400-IF(B11&lt;9,MATCH(C11,OFFSET(out!$A$1,1,B11,1400),1),MATCH(C11,OFFSET(out!$A$1,1,B11,1400),-1)),1401-MATCH(C11,OFFSET(out!$A$1,1,B11,1400),0))</f>
        <v>1</v>
      </c>
      <c r="F11" s="35">
        <f t="shared" si="0"/>
        <v>0</v>
      </c>
      <c r="G11" s="126"/>
      <c r="H11" s="37"/>
      <c r="I11" s="36"/>
      <c r="J11" s="38"/>
      <c r="K11" s="37"/>
      <c r="L11" s="115" t="str">
        <f t="shared" si="1"/>
        <v/>
      </c>
      <c r="N11" s="111"/>
      <c r="O11" s="102"/>
      <c r="P11" s="111"/>
      <c r="Q11" s="111"/>
      <c r="S11" s="102"/>
      <c r="T11" s="102"/>
    </row>
    <row r="12" spans="1:20" s="25" customFormat="1" x14ac:dyDescent="0.3">
      <c r="A12" s="31" t="s">
        <v>5021</v>
      </c>
      <c r="B12" s="32">
        <v>10</v>
      </c>
      <c r="C12" s="33"/>
      <c r="D12" s="34"/>
      <c r="E12" s="35">
        <f ca="1">IF(ISNA(MATCH(C12,OFFSET(out!$A$1,1,B12,1400),0)),1400-IF(B12&lt;9,MATCH(C12,OFFSET(out!$A$1,1,B12,1400),1),MATCH(C12,OFFSET(out!$A$1,1,B12,1400),-1)),1401-MATCH(C12,OFFSET(out!$A$1,1,B12,1400),0))</f>
        <v>0</v>
      </c>
      <c r="F12" s="35">
        <f t="shared" si="0"/>
        <v>0</v>
      </c>
      <c r="G12" s="126"/>
      <c r="H12" s="37"/>
      <c r="I12" s="36"/>
      <c r="J12" s="38"/>
      <c r="K12" s="37"/>
      <c r="L12" s="115" t="str">
        <f t="shared" si="1"/>
        <v/>
      </c>
      <c r="N12" s="111"/>
      <c r="O12" s="102"/>
      <c r="P12" s="111"/>
    </row>
    <row r="13" spans="1:20" s="25" customFormat="1" x14ac:dyDescent="0.3">
      <c r="A13" s="31" t="s">
        <v>2258</v>
      </c>
      <c r="B13" s="32">
        <v>12</v>
      </c>
      <c r="C13" s="33"/>
      <c r="D13" s="34"/>
      <c r="E13" s="35">
        <f ca="1">IF(ISNA(MATCH(C13,OFFSET(out!$A$1,1,B13,1400),0)),1400-IF(B13&lt;9,MATCH(C13,OFFSET(out!$A$1,1,B13,1400),1),MATCH(C13,OFFSET(out!$A$1,1,B13,1400),-1)),1401-MATCH(C13,OFFSET(out!$A$1,1,B13,1400),0))</f>
        <v>0</v>
      </c>
      <c r="F13" s="35">
        <f t="shared" si="0"/>
        <v>0</v>
      </c>
      <c r="G13" s="126"/>
      <c r="H13" s="37"/>
      <c r="I13" s="36"/>
      <c r="J13" s="38"/>
      <c r="K13" s="37"/>
      <c r="L13" s="115" t="str">
        <f t="shared" si="1"/>
        <v/>
      </c>
    </row>
    <row r="14" spans="1:20" s="25" customFormat="1" x14ac:dyDescent="0.3">
      <c r="A14" s="31" t="s">
        <v>5112</v>
      </c>
      <c r="B14" s="32">
        <v>14</v>
      </c>
      <c r="C14" s="33"/>
      <c r="D14" s="34"/>
      <c r="E14" s="35">
        <f ca="1">IF(ISNA(MATCH(C14,OFFSET(out!$A$1,1,B14,1400),0)),1400-IF(B14&lt;9,MATCH(C14,OFFSET(out!$A$1,1,B14,1400),1),MATCH(C14,OFFSET(out!$A$1,1,B14,1400),-1)),1401-MATCH(C14,OFFSET(out!$A$1,1,B14,1400),0))</f>
        <v>0</v>
      </c>
      <c r="F14" s="35">
        <f t="shared" si="0"/>
        <v>0</v>
      </c>
      <c r="G14" s="126"/>
      <c r="H14" s="37"/>
      <c r="I14" s="36"/>
      <c r="J14" s="38"/>
      <c r="K14" s="37"/>
      <c r="L14" s="115" t="str">
        <f t="shared" si="1"/>
        <v/>
      </c>
    </row>
    <row r="17" spans="1:11" ht="15.6" x14ac:dyDescent="0.3">
      <c r="A17" s="122" t="s">
        <v>5039</v>
      </c>
      <c r="B17" s="122"/>
      <c r="C17" s="122"/>
      <c r="D17" s="122"/>
      <c r="E17" s="122"/>
      <c r="F17" s="122"/>
      <c r="G17" s="122"/>
      <c r="H17" s="122"/>
      <c r="I17" s="122"/>
      <c r="J17" s="122"/>
      <c r="K17" s="122"/>
    </row>
    <row r="18" spans="1:11" x14ac:dyDescent="0.3">
      <c r="A18" s="123"/>
      <c r="B18" s="123"/>
      <c r="C18" s="123"/>
      <c r="D18" s="123"/>
      <c r="E18" s="123"/>
      <c r="F18" s="123"/>
      <c r="G18" s="123"/>
      <c r="H18" s="123"/>
      <c r="I18" s="123"/>
      <c r="J18" s="123"/>
      <c r="K18" s="123"/>
    </row>
    <row r="19" spans="1:11" x14ac:dyDescent="0.3">
      <c r="A19" s="123"/>
      <c r="B19" s="123"/>
      <c r="C19" s="123"/>
      <c r="D19" s="123"/>
      <c r="E19" s="123"/>
      <c r="F19" s="123"/>
      <c r="G19" s="123"/>
      <c r="H19" s="123"/>
      <c r="I19" s="123"/>
      <c r="J19" s="123"/>
      <c r="K19" s="123"/>
    </row>
    <row r="20" spans="1:11" x14ac:dyDescent="0.3">
      <c r="A20" s="123"/>
      <c r="B20" s="123"/>
      <c r="C20" s="123"/>
      <c r="D20" s="123"/>
      <c r="E20" s="123"/>
      <c r="F20" s="123"/>
      <c r="G20" s="123"/>
      <c r="H20" s="123"/>
      <c r="I20" s="123"/>
      <c r="J20" s="123"/>
      <c r="K20" s="123"/>
    </row>
  </sheetData>
  <sheetProtection algorithmName="SHA-512" hashValue="Gacd8EWPlDpoCHO7+yyFp4Pok+3DHzmb1FguGBOV/wkYZNGXUfylPrvvzEBddA5pDfaFiqxi3gSNPB+IGN61Cw==" saltValue="p5PdUwpwfmOZkyKxxu8f7Q==" spinCount="100000" sheet="1" selectLockedCells="1"/>
  <mergeCells count="5">
    <mergeCell ref="A17:K17"/>
    <mergeCell ref="A18:K20"/>
    <mergeCell ref="C1:I1"/>
    <mergeCell ref="A4:K4"/>
    <mergeCell ref="G6:G14"/>
  </mergeCells>
  <conditionalFormatting sqref="I6:I14">
    <cfRule type="cellIs" dxfId="20" priority="8" stopIfTrue="1" operator="between">
      <formula>1</formula>
      <formula>45657</formula>
    </cfRule>
    <cfRule type="cellIs" dxfId="18" priority="9" stopIfTrue="1" operator="between">
      <formula>45658</formula>
      <formula>46181</formula>
    </cfRule>
    <cfRule type="cellIs" dxfId="19" priority="10" stopIfTrue="1" operator="greaterThan">
      <formula>46181</formula>
    </cfRule>
  </conditionalFormatting>
  <conditionalFormatting sqref="H6:H14">
    <cfRule type="duplicateValues" dxfId="23" priority="4" stopIfTrue="1"/>
  </conditionalFormatting>
  <conditionalFormatting sqref="K6:K14">
    <cfRule type="containsText" dxfId="22" priority="3" stopIfTrue="1" operator="containsText" text="SI">
      <formula>NOT(ISERROR(SEARCH("SI",K6)))</formula>
    </cfRule>
  </conditionalFormatting>
  <conditionalFormatting sqref="L6:L14">
    <cfRule type="containsText" dxfId="21" priority="1" stopIfTrue="1" operator="containsText" text="Indique">
      <formula>NOT(ISERROR(SEARCH("Indique",L6)))</formula>
    </cfRule>
  </conditionalFormatting>
  <dataValidations count="1">
    <dataValidation type="list" operator="equal" allowBlank="1" showErrorMessage="1" sqref="K6:K14" xr:uid="{7516E9B2-DCB1-48D7-8923-B68A3632EB8E}">
      <formula1>"NON,SI"</formula1>
    </dataValidation>
  </dataValidations>
  <pageMargins left="0.7" right="0.7" top="0.75" bottom="0.75" header="0.3" footer="0.3"/>
  <pageSetup paperSize="9" firstPageNumber="0"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43403-C728-4775-AC71-2E0FAF7FEEFA}">
  <dimension ref="A1:Q20"/>
  <sheetViews>
    <sheetView workbookViewId="0">
      <pane ySplit="1" topLeftCell="A2" activePane="bottomLeft" state="frozen"/>
      <selection pane="bottomLeft" activeCell="C1" sqref="C1:I1"/>
    </sheetView>
  </sheetViews>
  <sheetFormatPr baseColWidth="10" defaultColWidth="8.88671875" defaultRowHeight="14.4" x14ac:dyDescent="0.3"/>
  <cols>
    <col min="1" max="1" width="11.6640625" style="22" customWidth="1"/>
    <col min="2" max="2" width="4.109375" style="23" hidden="1" customWidth="1"/>
    <col min="3" max="3" width="8.5546875" style="22" customWidth="1"/>
    <col min="4" max="5" width="8.5546875" style="22" hidden="1" customWidth="1"/>
    <col min="6" max="6" width="10.5546875" style="22" customWidth="1"/>
    <col min="7" max="7" width="9.6640625" style="22" customWidth="1"/>
    <col min="8" max="8" width="25.5546875" style="22" customWidth="1"/>
    <col min="9" max="9" width="10.33203125" style="22" customWidth="1"/>
    <col min="10" max="10" width="18.88671875" style="22" customWidth="1"/>
    <col min="11" max="11" width="11.6640625" style="22" customWidth="1"/>
    <col min="12" max="12" width="19.44140625" style="23" customWidth="1"/>
    <col min="13" max="14" width="8.88671875" style="23"/>
    <col min="15" max="15" width="10.88671875" style="23" bestFit="1" customWidth="1"/>
    <col min="16" max="16384" width="8.88671875" style="23"/>
  </cols>
  <sheetData>
    <row r="1" spans="1:17" ht="28.35" customHeight="1" x14ac:dyDescent="0.3">
      <c r="A1" s="24" t="s">
        <v>5023</v>
      </c>
      <c r="B1" s="25"/>
      <c r="C1" s="124" t="s">
        <v>5024</v>
      </c>
      <c r="D1" s="124"/>
      <c r="E1" s="124"/>
      <c r="F1" s="124"/>
      <c r="G1" s="124"/>
      <c r="H1" s="124"/>
      <c r="I1" s="124"/>
      <c r="J1" s="26">
        <f>G6</f>
        <v>0</v>
      </c>
    </row>
    <row r="4" spans="1:17" ht="21" x14ac:dyDescent="0.3">
      <c r="A4" s="125" t="s">
        <v>6825</v>
      </c>
      <c r="B4" s="125"/>
      <c r="C4" s="125"/>
      <c r="D4" s="125"/>
      <c r="E4" s="125"/>
      <c r="F4" s="125"/>
      <c r="G4" s="125"/>
      <c r="H4" s="125"/>
      <c r="I4" s="125"/>
      <c r="J4" s="125"/>
      <c r="K4" s="125"/>
    </row>
    <row r="5" spans="1:17" ht="15.6" x14ac:dyDescent="0.3">
      <c r="A5" s="42" t="s">
        <v>5031</v>
      </c>
      <c r="B5" s="43"/>
      <c r="C5" s="42" t="s">
        <v>5032</v>
      </c>
      <c r="D5" s="42"/>
      <c r="E5" s="42" t="s">
        <v>5033</v>
      </c>
      <c r="F5" s="42" t="s">
        <v>5033</v>
      </c>
      <c r="G5" s="42" t="s">
        <v>5034</v>
      </c>
      <c r="H5" s="42" t="s">
        <v>5035</v>
      </c>
      <c r="I5" s="42" t="s">
        <v>5036</v>
      </c>
      <c r="J5" s="42" t="s">
        <v>5037</v>
      </c>
      <c r="K5" s="44" t="s">
        <v>5038</v>
      </c>
    </row>
    <row r="6" spans="1:17" s="25" customFormat="1" ht="15" customHeight="1" x14ac:dyDescent="0.3">
      <c r="A6" s="31">
        <v>50</v>
      </c>
      <c r="B6" s="45">
        <v>1</v>
      </c>
      <c r="C6" s="33"/>
      <c r="D6" s="34"/>
      <c r="E6" s="35" t="e">
        <f ca="1">IF(ISNA(MATCH(C6,OFFSET(out!$O$1,1,B6,1400),0)),1400-IF(B6&lt;8,MATCH(C6,OFFSET(out!$O$1,1,B6,1400),1),MATCH(C6,OFFSET(out!$O$1,1,B6,1400),-1)),1401-MATCH(C6,OFFSET(out!$O$1,1,B6,1400),0))</f>
        <v>#N/A</v>
      </c>
      <c r="F6" s="35">
        <f t="shared" ref="F6:F14" si="0">IF(C6="",0,E6)</f>
        <v>0</v>
      </c>
      <c r="G6" s="126">
        <f>F6+MAX(F7,F8)+SUM(F9:F14)</f>
        <v>0</v>
      </c>
      <c r="H6" s="37"/>
      <c r="I6" s="36"/>
      <c r="J6" s="37"/>
      <c r="K6" s="37"/>
      <c r="L6" s="115" t="str">
        <f>IF(K6="SI","Indique aquí o club asociado","")</f>
        <v/>
      </c>
      <c r="O6" s="111"/>
      <c r="P6" s="112"/>
    </row>
    <row r="7" spans="1:17" s="25" customFormat="1" ht="14.4" customHeight="1" x14ac:dyDescent="0.3">
      <c r="A7" s="41">
        <v>400</v>
      </c>
      <c r="B7" s="45">
        <v>3</v>
      </c>
      <c r="C7" s="39"/>
      <c r="D7" s="34">
        <f>C7+C7*0.4</f>
        <v>0</v>
      </c>
      <c r="E7" s="35" t="e">
        <f ca="1">IF(ISNA(MATCH(C7,OFFSET(out!$O$1,1,B7,1400),0)),1400-IF(B7&lt;8,MATCH(C7,OFFSET(out!$O$1,1,B7,1400),1),MATCH(C7,OFFSET(out!$O$1,1,B7,1400),-1)),1401-MATCH(C7,OFFSET(out!$O$1,1,B7,1400),0))</f>
        <v>#N/A</v>
      </c>
      <c r="F7" s="35">
        <f t="shared" si="0"/>
        <v>0</v>
      </c>
      <c r="G7" s="126"/>
      <c r="H7" s="37"/>
      <c r="I7" s="36"/>
      <c r="J7" s="73"/>
      <c r="K7" s="37"/>
      <c r="L7" s="115" t="str">
        <f t="shared" ref="L7:L14" si="1">IF(K7="SI","Indique aquí o club asociado","")</f>
        <v/>
      </c>
      <c r="O7" s="111"/>
      <c r="P7" s="112"/>
    </row>
    <row r="8" spans="1:17" s="25" customFormat="1" ht="14.4" customHeight="1" x14ac:dyDescent="0.3">
      <c r="A8" s="31">
        <v>500</v>
      </c>
      <c r="B8" s="45">
        <v>4</v>
      </c>
      <c r="C8" s="39"/>
      <c r="D8" s="40"/>
      <c r="E8" s="35" t="e">
        <f ca="1">IF(ISNA(MATCH(C8,OFFSET(out!$O$1,1,B8,1400),0)),1400-IF(B8&lt;8,MATCH(C8,OFFSET(out!$O$1,1,B8,1400),1),MATCH(C8,OFFSET(out!$O$1,1,B8,1400),-1)),1401-MATCH(C8,OFFSET(out!$O$1,1,B8,1400),0))</f>
        <v>#N/A</v>
      </c>
      <c r="F8" s="35">
        <f t="shared" si="0"/>
        <v>0</v>
      </c>
      <c r="G8" s="126"/>
      <c r="H8" s="37"/>
      <c r="I8" s="36"/>
      <c r="J8" s="38"/>
      <c r="K8" s="37"/>
      <c r="L8" s="115" t="str">
        <f t="shared" si="1"/>
        <v/>
      </c>
      <c r="O8" s="111"/>
      <c r="P8" s="112"/>
    </row>
    <row r="9" spans="1:17" s="25" customFormat="1" ht="14.4" customHeight="1" x14ac:dyDescent="0.3">
      <c r="A9" s="31">
        <v>1000</v>
      </c>
      <c r="B9" s="45">
        <v>5</v>
      </c>
      <c r="C9" s="39"/>
      <c r="D9" s="40"/>
      <c r="E9" s="35" t="e">
        <f ca="1">IF(ISNA(MATCH(C9,OFFSET(out!$O$1,1,B9,1400),0)),1400-IF(B9&lt;8,MATCH(C9,OFFSET(out!$O$1,1,B9,1400),1),MATCH(C9,OFFSET(out!$O$1,1,B9,1400),-1)),1401-MATCH(C9,OFFSET(out!$O$1,1,B9,1400),0))</f>
        <v>#N/A</v>
      </c>
      <c r="F9" s="35">
        <f t="shared" si="0"/>
        <v>0</v>
      </c>
      <c r="G9" s="126"/>
      <c r="H9" s="37"/>
      <c r="I9" s="36"/>
      <c r="J9" s="38"/>
      <c r="K9" s="37"/>
      <c r="L9" s="115" t="str">
        <f t="shared" si="1"/>
        <v/>
      </c>
      <c r="P9" s="102"/>
      <c r="Q9" s="102"/>
    </row>
    <row r="10" spans="1:17" s="25" customFormat="1" ht="14.4" customHeight="1" x14ac:dyDescent="0.3">
      <c r="A10" s="31" t="s">
        <v>5161</v>
      </c>
      <c r="B10" s="45">
        <v>6</v>
      </c>
      <c r="C10" s="39"/>
      <c r="D10" s="40"/>
      <c r="E10" s="35" t="e">
        <f ca="1">IF(ISNA(MATCH(C10,OFFSET(out!$O$1,1,B10,1400),0)),1400-IF(B10&lt;8,MATCH(C10,OFFSET(out!$O$1,1,B10,1400),1),MATCH(C10,OFFSET(out!$O$1,1,B10,1400),-1)),1401-MATCH(C10,OFFSET(out!$O$1,1,B10,1400),0))</f>
        <v>#N/A</v>
      </c>
      <c r="F10" s="35">
        <f t="shared" si="0"/>
        <v>0</v>
      </c>
      <c r="G10" s="126"/>
      <c r="H10" s="37"/>
      <c r="I10" s="36"/>
      <c r="J10" s="38"/>
      <c r="K10" s="37"/>
      <c r="L10" s="115" t="str">
        <f t="shared" si="1"/>
        <v/>
      </c>
      <c r="P10" s="102"/>
      <c r="Q10" s="102"/>
    </row>
    <row r="11" spans="1:17" s="25" customFormat="1" ht="14.4" customHeight="1" x14ac:dyDescent="0.3">
      <c r="A11" s="31" t="s">
        <v>2256</v>
      </c>
      <c r="B11" s="45">
        <v>8</v>
      </c>
      <c r="C11" s="33"/>
      <c r="D11" s="34"/>
      <c r="E11" s="35">
        <f ca="1">IF(ISNA(MATCH(C11,OFFSET(out!$O$1,1,B11,1400),0)),1400-IF(B11&lt;8,MATCH(C11,OFFSET(out!$O$1,1,B11,1400),1),MATCH(C11,OFFSET(out!$O$1,1,B11,1400),-1)),1401-MATCH(C11,OFFSET(out!$O$1,1,B11,1400),0))</f>
        <v>1</v>
      </c>
      <c r="F11" s="35">
        <f t="shared" si="0"/>
        <v>0</v>
      </c>
      <c r="G11" s="126"/>
      <c r="H11" s="37"/>
      <c r="I11" s="36"/>
      <c r="J11" s="38"/>
      <c r="K11" s="37"/>
      <c r="L11" s="115" t="str">
        <f t="shared" si="1"/>
        <v/>
      </c>
      <c r="P11" s="102"/>
      <c r="Q11" s="102"/>
    </row>
    <row r="12" spans="1:17" s="25" customFormat="1" ht="14.4" customHeight="1" x14ac:dyDescent="0.3">
      <c r="A12" s="31" t="s">
        <v>5021</v>
      </c>
      <c r="B12" s="45">
        <v>9</v>
      </c>
      <c r="C12" s="33"/>
      <c r="D12" s="34"/>
      <c r="E12" s="35">
        <f ca="1">IF(ISNA(MATCH(C12,OFFSET(out!$O$1,1,B12,1400),0)),1400-IF(B12&lt;8,MATCH(C12,OFFSET(out!$O$1,1,B12,1400),1),MATCH(C12,OFFSET(out!$O$1,1,B12,1400),-1)),1401-MATCH(C12,OFFSET(out!$O$1,1,B12,1400),0))</f>
        <v>0</v>
      </c>
      <c r="F12" s="35">
        <f t="shared" si="0"/>
        <v>0</v>
      </c>
      <c r="G12" s="126"/>
      <c r="H12" s="37"/>
      <c r="I12" s="36"/>
      <c r="J12" s="38"/>
      <c r="K12" s="37"/>
      <c r="L12" s="115" t="str">
        <f t="shared" si="1"/>
        <v/>
      </c>
    </row>
    <row r="13" spans="1:17" s="25" customFormat="1" ht="14.4" customHeight="1" x14ac:dyDescent="0.3">
      <c r="A13" s="31" t="s">
        <v>2258</v>
      </c>
      <c r="B13" s="45">
        <v>11</v>
      </c>
      <c r="C13" s="33"/>
      <c r="D13" s="34"/>
      <c r="E13" s="35">
        <f ca="1">IF(ISNA(MATCH(C13,OFFSET(out!$O$1,1,B13,1400),0)),1400-IF(B13&lt;8,MATCH(C13,OFFSET(out!$O$1,1,B13,1400),1),MATCH(C13,OFFSET(out!$O$1,1,B13,1400),-1)),1401-MATCH(C13,OFFSET(out!$O$1,1,B13,1400),0))</f>
        <v>0</v>
      </c>
      <c r="F13" s="35">
        <f t="shared" si="0"/>
        <v>0</v>
      </c>
      <c r="G13" s="126"/>
      <c r="H13" s="37"/>
      <c r="I13" s="36"/>
      <c r="J13" s="38"/>
      <c r="K13" s="37"/>
      <c r="L13" s="115" t="str">
        <f t="shared" si="1"/>
        <v/>
      </c>
    </row>
    <row r="14" spans="1:17" s="25" customFormat="1" ht="14.4" customHeight="1" x14ac:dyDescent="0.3">
      <c r="A14" s="31" t="s">
        <v>5112</v>
      </c>
      <c r="B14" s="45">
        <v>13</v>
      </c>
      <c r="C14" s="33"/>
      <c r="D14" s="34"/>
      <c r="E14" s="35">
        <f ca="1">IF(ISNA(MATCH(C14,OFFSET(out!$O$1,1,B14,1400),0)),1400-IF(B14&lt;8,MATCH(C14,OFFSET(out!$O$1,1,B14,1400),1),MATCH(C14,OFFSET(out!$O$1,1,B14,1400),-1)),1401-MATCH(C14,OFFSET(out!$O$1,1,B14,1400),0))</f>
        <v>0</v>
      </c>
      <c r="F14" s="35">
        <f t="shared" si="0"/>
        <v>0</v>
      </c>
      <c r="G14" s="126"/>
      <c r="H14" s="37"/>
      <c r="I14" s="36"/>
      <c r="J14" s="38"/>
      <c r="K14" s="37"/>
      <c r="L14" s="115" t="str">
        <f t="shared" si="1"/>
        <v/>
      </c>
    </row>
    <row r="17" spans="1:11" ht="15.6" x14ac:dyDescent="0.3">
      <c r="A17" s="122" t="s">
        <v>5039</v>
      </c>
      <c r="B17" s="122"/>
      <c r="C17" s="122"/>
      <c r="D17" s="122"/>
      <c r="E17" s="122"/>
      <c r="F17" s="122"/>
      <c r="G17" s="122"/>
      <c r="H17" s="122"/>
      <c r="I17" s="122"/>
      <c r="J17" s="122"/>
      <c r="K17" s="122"/>
    </row>
    <row r="18" spans="1:11" x14ac:dyDescent="0.3">
      <c r="A18" s="123"/>
      <c r="B18" s="123"/>
      <c r="C18" s="123"/>
      <c r="D18" s="123"/>
      <c r="E18" s="123"/>
      <c r="F18" s="123"/>
      <c r="G18" s="123"/>
      <c r="H18" s="123"/>
      <c r="I18" s="123"/>
      <c r="J18" s="123"/>
      <c r="K18" s="123"/>
    </row>
    <row r="19" spans="1:11" x14ac:dyDescent="0.3">
      <c r="A19" s="123"/>
      <c r="B19" s="123"/>
      <c r="C19" s="123"/>
      <c r="D19" s="123"/>
      <c r="E19" s="123"/>
      <c r="F19" s="123"/>
      <c r="G19" s="123"/>
      <c r="H19" s="123"/>
      <c r="I19" s="123"/>
      <c r="J19" s="123"/>
      <c r="K19" s="123"/>
    </row>
    <row r="20" spans="1:11" x14ac:dyDescent="0.3">
      <c r="A20" s="123"/>
      <c r="B20" s="123"/>
      <c r="C20" s="123"/>
      <c r="D20" s="123"/>
      <c r="E20" s="123"/>
      <c r="F20" s="123"/>
      <c r="G20" s="123"/>
      <c r="H20" s="123"/>
      <c r="I20" s="123"/>
      <c r="J20" s="123"/>
      <c r="K20" s="123"/>
    </row>
  </sheetData>
  <sheetProtection algorithmName="SHA-512" hashValue="766opcbNdFr9cAJPfQXpWtqvyNxkQqzLHBV4ThwDGcQWCUs99g58u3myc09BnXMhKeBgJ4fmzLP0FLbZsre9PQ==" saltValue="ezKaDiX4GaPkYTA/n5dmRA==" spinCount="100000" sheet="1" selectLockedCells="1"/>
  <mergeCells count="5">
    <mergeCell ref="A17:K17"/>
    <mergeCell ref="A18:K20"/>
    <mergeCell ref="C1:I1"/>
    <mergeCell ref="A4:K4"/>
    <mergeCell ref="G6:G14"/>
  </mergeCells>
  <conditionalFormatting sqref="I6:I14">
    <cfRule type="cellIs" dxfId="14" priority="5" stopIfTrue="1" operator="between">
      <formula>1</formula>
      <formula>45657</formula>
    </cfRule>
    <cfRule type="cellIs" dxfId="13" priority="6" stopIfTrue="1" operator="between">
      <formula>45658</formula>
      <formula>46181</formula>
    </cfRule>
    <cfRule type="cellIs" dxfId="12" priority="7" stopIfTrue="1" operator="greaterThan">
      <formula>46181</formula>
    </cfRule>
  </conditionalFormatting>
  <conditionalFormatting sqref="H6:H14">
    <cfRule type="duplicateValues" dxfId="17" priority="4" stopIfTrue="1"/>
  </conditionalFormatting>
  <conditionalFormatting sqref="K6:K14">
    <cfRule type="containsText" dxfId="16" priority="2" stopIfTrue="1" operator="containsText" text="SI">
      <formula>NOT(ISERROR(SEARCH("SI",K6)))</formula>
    </cfRule>
  </conditionalFormatting>
  <conditionalFormatting sqref="L6:L14">
    <cfRule type="containsText" dxfId="15" priority="1" stopIfTrue="1" operator="containsText" text="Indique">
      <formula>NOT(ISERROR(SEARCH("Indique",L6)))</formula>
    </cfRule>
  </conditionalFormatting>
  <dataValidations count="1">
    <dataValidation type="list" operator="equal" allowBlank="1" showErrorMessage="1" sqref="K6:K14" xr:uid="{85260AED-4ABD-4347-949C-2BDFFB331541}">
      <formula1>"NON,SI"</formula1>
    </dataValidation>
  </dataValidations>
  <pageMargins left="0.7" right="0.7" top="0.75" bottom="0.75" header="0.3" footer="0.3"/>
  <pageSetup paperSize="9" firstPageNumber="0"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2BB1-BA0A-489F-B51F-1A6050147D78}">
  <dimension ref="A1:Q20"/>
  <sheetViews>
    <sheetView workbookViewId="0">
      <pane ySplit="1" topLeftCell="A2" activePane="bottomLeft" state="frozen"/>
      <selection pane="bottomLeft" activeCell="C1" sqref="C1:I1"/>
    </sheetView>
  </sheetViews>
  <sheetFormatPr baseColWidth="10" defaultColWidth="8.88671875" defaultRowHeight="14.4" x14ac:dyDescent="0.3"/>
  <cols>
    <col min="1" max="1" width="11.6640625" style="22" customWidth="1"/>
    <col min="2" max="2" width="4.109375" style="23" hidden="1" customWidth="1"/>
    <col min="3" max="3" width="8.5546875" style="22" customWidth="1"/>
    <col min="4" max="5" width="8.5546875" style="22" hidden="1" customWidth="1"/>
    <col min="6" max="6" width="10.5546875" style="22" customWidth="1"/>
    <col min="7" max="7" width="9.6640625" style="22" customWidth="1"/>
    <col min="8" max="8" width="25.5546875" style="22" customWidth="1"/>
    <col min="9" max="9" width="10.33203125" style="22" customWidth="1"/>
    <col min="10" max="10" width="18.88671875" style="22" customWidth="1"/>
    <col min="11" max="11" width="11.6640625" style="22" customWidth="1"/>
    <col min="12" max="12" width="19.44140625" style="23" customWidth="1"/>
    <col min="13" max="14" width="8.88671875" style="23"/>
    <col min="15" max="15" width="10.88671875" style="23" bestFit="1" customWidth="1"/>
    <col min="16" max="16384" width="8.88671875" style="23"/>
  </cols>
  <sheetData>
    <row r="1" spans="1:17" ht="28.35" customHeight="1" thickBot="1" x14ac:dyDescent="0.35">
      <c r="A1" s="24" t="s">
        <v>5023</v>
      </c>
      <c r="B1" s="25"/>
      <c r="C1" s="124" t="s">
        <v>5024</v>
      </c>
      <c r="D1" s="124"/>
      <c r="E1" s="124"/>
      <c r="F1" s="124"/>
      <c r="G1" s="124"/>
      <c r="H1" s="124"/>
      <c r="I1" s="124"/>
      <c r="J1" s="26">
        <f>G6</f>
        <v>0</v>
      </c>
    </row>
    <row r="4" spans="1:17" s="25" customFormat="1" ht="21" x14ac:dyDescent="0.3">
      <c r="A4" s="125" t="s">
        <v>6826</v>
      </c>
      <c r="B4" s="125"/>
      <c r="C4" s="125"/>
      <c r="D4" s="125"/>
      <c r="E4" s="125"/>
      <c r="F4" s="125"/>
      <c r="G4" s="125"/>
      <c r="H4" s="125"/>
      <c r="I4" s="125"/>
      <c r="J4" s="125"/>
      <c r="K4" s="125"/>
    </row>
    <row r="5" spans="1:17" s="25" customFormat="1" ht="15.6" x14ac:dyDescent="0.3">
      <c r="A5" s="28" t="s">
        <v>5031</v>
      </c>
      <c r="B5" s="29"/>
      <c r="C5" s="28" t="s">
        <v>5032</v>
      </c>
      <c r="D5" s="28"/>
      <c r="E5" s="28" t="s">
        <v>5033</v>
      </c>
      <c r="F5" s="28" t="s">
        <v>5033</v>
      </c>
      <c r="G5" s="28" t="s">
        <v>5034</v>
      </c>
      <c r="H5" s="28" t="s">
        <v>5035</v>
      </c>
      <c r="I5" s="28" t="s">
        <v>5036</v>
      </c>
      <c r="J5" s="28" t="s">
        <v>5037</v>
      </c>
      <c r="K5" s="30" t="s">
        <v>5038</v>
      </c>
    </row>
    <row r="6" spans="1:17" s="25" customFormat="1" ht="15" customHeight="1" x14ac:dyDescent="0.3">
      <c r="A6" s="31">
        <v>60</v>
      </c>
      <c r="B6" s="32">
        <v>2</v>
      </c>
      <c r="C6" s="33"/>
      <c r="D6" s="34"/>
      <c r="E6" s="35" t="e">
        <f ca="1">IF(ISNA(MATCH(C6,OFFSET(out!$A$1,1,B6,1400),0)),1400-IF(B6&lt;9,MATCH(C6,OFFSET(out!$A$1,1,B6,1400),1),MATCH(C6,OFFSET(out!$A$1,1,B6,1400),-1)),1401-MATCH(C6,OFFSET(out!$A$1,1,B6,1400),0))</f>
        <v>#N/A</v>
      </c>
      <c r="F6" s="35">
        <f t="shared" ref="F6:F14" si="0">IF(C6="",0,E6)</f>
        <v>0</v>
      </c>
      <c r="G6" s="126">
        <f>SUM(F6:F8)+MAX(F9,F10)+SUM(F11:F14)</f>
        <v>0</v>
      </c>
      <c r="H6" s="37"/>
      <c r="I6" s="36"/>
      <c r="J6" s="37"/>
      <c r="K6" s="37"/>
      <c r="L6" s="115" t="str">
        <f>IF(K6="SI","Indique aquí o club asociado","")</f>
        <v/>
      </c>
    </row>
    <row r="7" spans="1:17" s="25" customFormat="1" x14ac:dyDescent="0.3">
      <c r="A7" s="85">
        <v>500</v>
      </c>
      <c r="B7" s="32">
        <v>4</v>
      </c>
      <c r="C7" s="39"/>
      <c r="D7" s="40"/>
      <c r="E7" s="35" t="e">
        <f ca="1">IF(ISNA(MATCH(C7,OFFSET(out!$A$1,1,B7,1400),0)),1400-IF(B7&lt;9,MATCH(C7,OFFSET(out!$A$1,1,B7,1400),1),MATCH(C7,OFFSET(out!$A$1,1,B7,1400),-1)),1401-MATCH(C7,OFFSET(out!$A$1,1,B7,1400),0))</f>
        <v>#N/A</v>
      </c>
      <c r="F7" s="35">
        <f t="shared" si="0"/>
        <v>0</v>
      </c>
      <c r="G7" s="126"/>
      <c r="H7" s="37"/>
      <c r="I7" s="36"/>
      <c r="J7" s="38"/>
      <c r="K7" s="37"/>
      <c r="L7" s="115" t="str">
        <f t="shared" ref="L7:L14" si="1">IF(K7="SI","Indique aquí o club asociado","")</f>
        <v/>
      </c>
      <c r="O7" s="111"/>
      <c r="P7" s="112"/>
    </row>
    <row r="8" spans="1:17" s="25" customFormat="1" x14ac:dyDescent="0.3">
      <c r="A8" s="31">
        <v>1000</v>
      </c>
      <c r="B8" s="32">
        <v>5</v>
      </c>
      <c r="C8" s="39"/>
      <c r="D8" s="40"/>
      <c r="E8" s="35" t="e">
        <f ca="1">IF(ISNA(MATCH(C8,OFFSET(out!$A$1,1,B8,1400),0)),1400-IF(B8&lt;9,MATCH(C8,OFFSET(out!$A$1,1,B8,1400),1),MATCH(C8,OFFSET(out!$A$1,1,B8,1400),-1)),1401-MATCH(C8,OFFSET(out!$A$1,1,B8,1400),0))</f>
        <v>#N/A</v>
      </c>
      <c r="F8" s="35">
        <f t="shared" si="0"/>
        <v>0</v>
      </c>
      <c r="G8" s="126"/>
      <c r="H8" s="37"/>
      <c r="I8" s="36"/>
      <c r="J8" s="38"/>
      <c r="K8" s="37"/>
      <c r="L8" s="115" t="str">
        <f t="shared" si="1"/>
        <v/>
      </c>
      <c r="O8" s="111"/>
      <c r="P8" s="112"/>
    </row>
    <row r="9" spans="1:17" s="25" customFormat="1" x14ac:dyDescent="0.3">
      <c r="A9" s="41" t="s">
        <v>5161</v>
      </c>
      <c r="B9" s="32">
        <v>7</v>
      </c>
      <c r="C9" s="39"/>
      <c r="D9" s="40"/>
      <c r="E9" s="35" t="e">
        <f ca="1">IF(ISNA(MATCH(C9,OFFSET(out!$A$1,1,B9,1400),0)),1400-IF(B9&lt;9,MATCH(C9,OFFSET(out!$A$1,1,B9,1400),1),MATCH(C9,OFFSET(out!$A$1,1,B9,1400),-1)),1401-MATCH(C9,OFFSET(out!$A$1,1,B9,1400),0))</f>
        <v>#N/A</v>
      </c>
      <c r="F9" s="35">
        <f>IF(C9="",0,E9)</f>
        <v>0</v>
      </c>
      <c r="G9" s="126"/>
      <c r="H9" s="37"/>
      <c r="I9" s="36"/>
      <c r="J9" s="38"/>
      <c r="K9" s="37"/>
      <c r="L9" s="115" t="str">
        <f t="shared" si="1"/>
        <v/>
      </c>
      <c r="O9" s="111"/>
      <c r="P9" s="112"/>
      <c r="Q9" s="102"/>
    </row>
    <row r="10" spans="1:17" s="25" customFormat="1" x14ac:dyDescent="0.3">
      <c r="A10" s="85" t="s">
        <v>2253</v>
      </c>
      <c r="B10" s="32">
        <v>8</v>
      </c>
      <c r="C10" s="39"/>
      <c r="D10" s="40"/>
      <c r="E10" s="35" t="e">
        <f ca="1">IF(ISNA(MATCH(C10,OFFSET(out!$A$1,1,B10,1400),0)),1400-IF(B10&lt;9,MATCH(C10,OFFSET(out!$A$1,1,B10,1400),1),MATCH(C10,OFFSET(out!$A$1,1,B10,1400),-1)),1401-MATCH(C10,OFFSET(out!$A$1,1,B10,1400),0))</f>
        <v>#N/A</v>
      </c>
      <c r="F10" s="35">
        <f t="shared" si="0"/>
        <v>0</v>
      </c>
      <c r="G10" s="126"/>
      <c r="H10" s="37"/>
      <c r="I10" s="36"/>
      <c r="J10" s="38"/>
      <c r="K10" s="37"/>
      <c r="L10" s="115" t="str">
        <f t="shared" si="1"/>
        <v/>
      </c>
      <c r="P10" s="102"/>
      <c r="Q10" s="102"/>
    </row>
    <row r="11" spans="1:17" s="25" customFormat="1" x14ac:dyDescent="0.3">
      <c r="A11" s="31" t="s">
        <v>2256</v>
      </c>
      <c r="B11" s="32">
        <v>9</v>
      </c>
      <c r="C11" s="33"/>
      <c r="D11" s="34"/>
      <c r="E11" s="35">
        <f ca="1">IF(ISNA(MATCH(C11,OFFSET(out!$A$1,1,B11,1400),0)),1400-IF(B11&lt;9,MATCH(C11,OFFSET(out!$A$1,1,B11,1400),1),MATCH(C11,OFFSET(out!$A$1,1,B11,1400),-1)),1401-MATCH(C11,OFFSET(out!$A$1,1,B11,1400),0))</f>
        <v>1</v>
      </c>
      <c r="F11" s="35">
        <f t="shared" si="0"/>
        <v>0</v>
      </c>
      <c r="G11" s="126"/>
      <c r="H11" s="37"/>
      <c r="I11" s="36"/>
      <c r="J11" s="38"/>
      <c r="K11" s="37"/>
      <c r="L11" s="115" t="str">
        <f t="shared" si="1"/>
        <v/>
      </c>
      <c r="P11" s="102"/>
      <c r="Q11" s="102"/>
    </row>
    <row r="12" spans="1:17" s="25" customFormat="1" x14ac:dyDescent="0.3">
      <c r="A12" s="31" t="s">
        <v>5021</v>
      </c>
      <c r="B12" s="32">
        <v>10</v>
      </c>
      <c r="C12" s="33"/>
      <c r="D12" s="34"/>
      <c r="E12" s="35">
        <f ca="1">IF(ISNA(MATCH(C12,OFFSET(out!$A$1,1,B12,1400),0)),1400-IF(B12&lt;9,MATCH(C12,OFFSET(out!$A$1,1,B12,1400),1),MATCH(C12,OFFSET(out!$A$1,1,B12,1400),-1)),1401-MATCH(C12,OFFSET(out!$A$1,1,B12,1400),0))</f>
        <v>0</v>
      </c>
      <c r="F12" s="35">
        <f t="shared" si="0"/>
        <v>0</v>
      </c>
      <c r="G12" s="126"/>
      <c r="H12" s="37"/>
      <c r="I12" s="36"/>
      <c r="J12" s="38"/>
      <c r="K12" s="37"/>
      <c r="L12" s="115" t="str">
        <f t="shared" si="1"/>
        <v/>
      </c>
    </row>
    <row r="13" spans="1:17" s="25" customFormat="1" x14ac:dyDescent="0.3">
      <c r="A13" s="31" t="s">
        <v>2258</v>
      </c>
      <c r="B13" s="32">
        <v>13</v>
      </c>
      <c r="C13" s="33"/>
      <c r="D13" s="34"/>
      <c r="E13" s="35">
        <f ca="1">IF(ISNA(MATCH(C13,OFFSET(out!$A$1,1,B13,1400),0)),1400-IF(B13&lt;9,MATCH(C13,OFFSET(out!$A$1,1,B13,1400),1),MATCH(C13,OFFSET(out!$A$1,1,B13,1400),-1)),1401-MATCH(C13,OFFSET(out!$A$1,1,B13,1400),0))</f>
        <v>0</v>
      </c>
      <c r="F13" s="35">
        <f t="shared" si="0"/>
        <v>0</v>
      </c>
      <c r="G13" s="126"/>
      <c r="H13" s="37"/>
      <c r="I13" s="36"/>
      <c r="J13" s="38"/>
      <c r="K13" s="37"/>
      <c r="L13" s="115" t="str">
        <f t="shared" si="1"/>
        <v/>
      </c>
    </row>
    <row r="14" spans="1:17" s="25" customFormat="1" x14ac:dyDescent="0.3">
      <c r="A14" s="31" t="s">
        <v>5112</v>
      </c>
      <c r="B14" s="32">
        <v>14</v>
      </c>
      <c r="C14" s="33"/>
      <c r="D14" s="34"/>
      <c r="E14" s="35">
        <f ca="1">IF(ISNA(MATCH(C14,OFFSET(out!$A$1,1,B14,1400),0)),1400-IF(B14&lt;9,MATCH(C14,OFFSET(out!$A$1,1,B14,1400),1),MATCH(C14,OFFSET(out!$A$1,1,B14,1400),-1)),1401-MATCH(C14,OFFSET(out!$A$1,1,B14,1400),0))</f>
        <v>0</v>
      </c>
      <c r="F14" s="35">
        <f t="shared" si="0"/>
        <v>0</v>
      </c>
      <c r="G14" s="126"/>
      <c r="H14" s="37"/>
      <c r="I14" s="36"/>
      <c r="J14" s="38"/>
      <c r="K14" s="37"/>
      <c r="L14" s="115" t="str">
        <f t="shared" si="1"/>
        <v/>
      </c>
    </row>
    <row r="17" spans="1:11" ht="15.6" x14ac:dyDescent="0.3">
      <c r="A17" s="122" t="s">
        <v>5039</v>
      </c>
      <c r="B17" s="122"/>
      <c r="C17" s="122"/>
      <c r="D17" s="122"/>
      <c r="E17" s="122"/>
      <c r="F17" s="122"/>
      <c r="G17" s="122"/>
      <c r="H17" s="122"/>
      <c r="I17" s="122"/>
      <c r="J17" s="122"/>
      <c r="K17" s="122"/>
    </row>
    <row r="18" spans="1:11" x14ac:dyDescent="0.3">
      <c r="A18" s="123"/>
      <c r="B18" s="123"/>
      <c r="C18" s="123"/>
      <c r="D18" s="123"/>
      <c r="E18" s="123"/>
      <c r="F18" s="123"/>
      <c r="G18" s="123"/>
      <c r="H18" s="123"/>
      <c r="I18" s="123"/>
      <c r="J18" s="123"/>
      <c r="K18" s="123"/>
    </row>
    <row r="19" spans="1:11" x14ac:dyDescent="0.3">
      <c r="A19" s="123"/>
      <c r="B19" s="123"/>
      <c r="C19" s="123"/>
      <c r="D19" s="123"/>
      <c r="E19" s="123"/>
      <c r="F19" s="123"/>
      <c r="G19" s="123"/>
      <c r="H19" s="123"/>
      <c r="I19" s="123"/>
      <c r="J19" s="123"/>
      <c r="K19" s="123"/>
    </row>
    <row r="20" spans="1:11" x14ac:dyDescent="0.3">
      <c r="A20" s="123"/>
      <c r="B20" s="123"/>
      <c r="C20" s="123"/>
      <c r="D20" s="123"/>
      <c r="E20" s="123"/>
      <c r="F20" s="123"/>
      <c r="G20" s="123"/>
      <c r="H20" s="123"/>
      <c r="I20" s="123"/>
      <c r="J20" s="123"/>
      <c r="K20" s="123"/>
    </row>
  </sheetData>
  <sheetProtection algorithmName="SHA-512" hashValue="izpfQBUTTvvIzevGsg1Fs++uno3+WRwAo+JhQwD1BZouMkjIOpokOOUWqShv2rwBuczs2PAu3fp7ewatRsKbug==" saltValue="NYTXeZ6zzY0Pc0F1/sdq5A==" spinCount="100000" sheet="1" selectLockedCells="1"/>
  <mergeCells count="5">
    <mergeCell ref="A17:K17"/>
    <mergeCell ref="A18:K20"/>
    <mergeCell ref="C1:I1"/>
    <mergeCell ref="A4:K4"/>
    <mergeCell ref="G6:G14"/>
  </mergeCells>
  <conditionalFormatting sqref="I6:I14">
    <cfRule type="cellIs" dxfId="8" priority="5" stopIfTrue="1" operator="between">
      <formula>1</formula>
      <formula>45657</formula>
    </cfRule>
    <cfRule type="cellIs" dxfId="7" priority="6" stopIfTrue="1" operator="between">
      <formula>45658</formula>
      <formula>46181</formula>
    </cfRule>
    <cfRule type="cellIs" dxfId="6" priority="7" stopIfTrue="1" operator="greaterThan">
      <formula>46181</formula>
    </cfRule>
  </conditionalFormatting>
  <conditionalFormatting sqref="H6:H14">
    <cfRule type="duplicateValues" dxfId="11" priority="4" stopIfTrue="1"/>
  </conditionalFormatting>
  <conditionalFormatting sqref="K6:K14">
    <cfRule type="containsText" dxfId="10" priority="2" stopIfTrue="1" operator="containsText" text="SI">
      <formula>NOT(ISERROR(SEARCH("SI",K6)))</formula>
    </cfRule>
  </conditionalFormatting>
  <conditionalFormatting sqref="L6:L14">
    <cfRule type="containsText" dxfId="9" priority="1" stopIfTrue="1" operator="containsText" text="Indique">
      <formula>NOT(ISERROR(SEARCH("Indique",L6)))</formula>
    </cfRule>
  </conditionalFormatting>
  <dataValidations count="1">
    <dataValidation type="list" operator="equal" allowBlank="1" showErrorMessage="1" sqref="K6:K14" xr:uid="{F8305343-B0C0-4415-8BCE-275AE7E3FA01}">
      <formula1>"NON,SI"</formula1>
    </dataValidation>
  </dataValidations>
  <pageMargins left="0.7" right="0.7" top="0.75" bottom="0.75" header="0.3" footer="0.3"/>
  <pageSetup paperSize="9" firstPageNumber="0"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1B45B-CAF6-4058-BC8F-896ED2C790D0}">
  <dimension ref="A1:Q20"/>
  <sheetViews>
    <sheetView workbookViewId="0">
      <pane ySplit="1" topLeftCell="A2" activePane="bottomLeft" state="frozen"/>
      <selection pane="bottomLeft" activeCell="C1" sqref="C1:I1"/>
    </sheetView>
  </sheetViews>
  <sheetFormatPr baseColWidth="10" defaultColWidth="8.88671875" defaultRowHeight="14.4" x14ac:dyDescent="0.3"/>
  <cols>
    <col min="1" max="1" width="11.6640625" style="22" customWidth="1"/>
    <col min="2" max="2" width="4.109375" style="23" hidden="1" customWidth="1"/>
    <col min="3" max="3" width="8.5546875" style="22" customWidth="1"/>
    <col min="4" max="5" width="8.5546875" style="22" hidden="1" customWidth="1"/>
    <col min="6" max="6" width="10.5546875" style="22" customWidth="1"/>
    <col min="7" max="7" width="9.6640625" style="22" customWidth="1"/>
    <col min="8" max="8" width="25.5546875" style="22" customWidth="1"/>
    <col min="9" max="9" width="10.33203125" style="22" customWidth="1"/>
    <col min="10" max="10" width="18.88671875" style="22" customWidth="1"/>
    <col min="11" max="11" width="11.6640625" style="22" customWidth="1"/>
    <col min="12" max="12" width="19.44140625" style="23" customWidth="1"/>
    <col min="13" max="14" width="8.88671875" style="23"/>
    <col min="15" max="15" width="10.88671875" style="23" bestFit="1" customWidth="1"/>
    <col min="16" max="16384" width="8.88671875" style="23"/>
  </cols>
  <sheetData>
    <row r="1" spans="1:17" ht="28.35" customHeight="1" thickBot="1" x14ac:dyDescent="0.35">
      <c r="A1" s="24" t="s">
        <v>5023</v>
      </c>
      <c r="B1" s="25"/>
      <c r="C1" s="124" t="s">
        <v>5024</v>
      </c>
      <c r="D1" s="124"/>
      <c r="E1" s="124"/>
      <c r="F1" s="124"/>
      <c r="G1" s="124"/>
      <c r="H1" s="124"/>
      <c r="I1" s="124"/>
      <c r="J1" s="26">
        <f>G6</f>
        <v>0</v>
      </c>
    </row>
    <row r="4" spans="1:17" ht="21" x14ac:dyDescent="0.3">
      <c r="A4" s="125" t="s">
        <v>6827</v>
      </c>
      <c r="B4" s="125"/>
      <c r="C4" s="125"/>
      <c r="D4" s="125"/>
      <c r="E4" s="125"/>
      <c r="F4" s="125"/>
      <c r="G4" s="125"/>
      <c r="H4" s="125"/>
      <c r="I4" s="125"/>
      <c r="J4" s="125"/>
      <c r="K4" s="125"/>
    </row>
    <row r="5" spans="1:17" ht="15.6" x14ac:dyDescent="0.3">
      <c r="A5" s="42" t="s">
        <v>5031</v>
      </c>
      <c r="B5" s="43"/>
      <c r="C5" s="42" t="s">
        <v>5032</v>
      </c>
      <c r="D5" s="42"/>
      <c r="E5" s="42" t="s">
        <v>5033</v>
      </c>
      <c r="F5" s="42" t="s">
        <v>5033</v>
      </c>
      <c r="G5" s="42" t="s">
        <v>5034</v>
      </c>
      <c r="H5" s="42" t="s">
        <v>5035</v>
      </c>
      <c r="I5" s="42" t="s">
        <v>5036</v>
      </c>
      <c r="J5" s="42" t="s">
        <v>5037</v>
      </c>
      <c r="K5" s="44" t="s">
        <v>5038</v>
      </c>
    </row>
    <row r="6" spans="1:17" s="25" customFormat="1" ht="15" customHeight="1" x14ac:dyDescent="0.3">
      <c r="A6" s="31">
        <v>60</v>
      </c>
      <c r="B6" s="45">
        <v>2</v>
      </c>
      <c r="C6" s="33"/>
      <c r="D6" s="34"/>
      <c r="E6" s="35" t="e">
        <f ca="1">IF(ISNA(MATCH(C6,OFFSET(out!$O$1,1,B6,1400),0)),1400-IF(B6&lt;8,MATCH(C6,OFFSET(out!$O$1,1,B6,1400),1),MATCH(C6,OFFSET(out!$O$1,1,B6,1400),-1)),1401-MATCH(C6,OFFSET(out!$O$1,1,B6,1400),0))</f>
        <v>#N/A</v>
      </c>
      <c r="F6" s="35">
        <f t="shared" ref="F6:F14" si="0">IF(C6="",0,E6)</f>
        <v>0</v>
      </c>
      <c r="G6" s="126">
        <f>SUM(F6:F8)+MAX(F9,F10)+SUM(F11:F14)</f>
        <v>0</v>
      </c>
      <c r="H6" s="37"/>
      <c r="I6" s="36"/>
      <c r="J6" s="37"/>
      <c r="K6" s="37"/>
      <c r="L6" s="115" t="str">
        <f>IF(K6="SI","Indique aquí o club asociado","")</f>
        <v/>
      </c>
    </row>
    <row r="7" spans="1:17" s="25" customFormat="1" ht="14.4" customHeight="1" x14ac:dyDescent="0.3">
      <c r="A7" s="31">
        <v>500</v>
      </c>
      <c r="B7" s="45">
        <v>4</v>
      </c>
      <c r="C7" s="39"/>
      <c r="D7" s="40"/>
      <c r="E7" s="35" t="e">
        <f ca="1">IF(ISNA(MATCH(C7,OFFSET(out!$O$1,1,B7,1400),0)),1400-IF(B7&lt;8,MATCH(C7,OFFSET(out!$O$1,1,B7,1400),1),MATCH(C7,OFFSET(out!$O$1,1,B7,1400),-1)),1401-MATCH(C7,OFFSET(out!$O$1,1,B7,1400),0))</f>
        <v>#N/A</v>
      </c>
      <c r="F7" s="35">
        <f t="shared" si="0"/>
        <v>0</v>
      </c>
      <c r="G7" s="126"/>
      <c r="H7" s="37"/>
      <c r="I7" s="36"/>
      <c r="J7" s="38"/>
      <c r="K7" s="37"/>
      <c r="L7" s="115" t="str">
        <f t="shared" ref="L7:L14" si="1">IF(K7="SI","Indique aquí o club asociado","")</f>
        <v/>
      </c>
      <c r="O7" s="111"/>
      <c r="P7" s="112"/>
    </row>
    <row r="8" spans="1:17" s="25" customFormat="1" ht="14.4" customHeight="1" x14ac:dyDescent="0.3">
      <c r="A8" s="31">
        <v>1000</v>
      </c>
      <c r="B8" s="45">
        <v>5</v>
      </c>
      <c r="C8" s="39"/>
      <c r="D8" s="40"/>
      <c r="E8" s="35" t="e">
        <f ca="1">IF(ISNA(MATCH(C8,OFFSET(out!$O$1,1,B8,1400),0)),1400-IF(B8&lt;8,MATCH(C8,OFFSET(out!$O$1,1,B8,1400),1),MATCH(C8,OFFSET(out!$O$1,1,B8,1400),-1)),1401-MATCH(C8,OFFSET(out!$O$1,1,B8,1400),0))</f>
        <v>#N/A</v>
      </c>
      <c r="F8" s="35">
        <f t="shared" si="0"/>
        <v>0</v>
      </c>
      <c r="G8" s="126"/>
      <c r="H8" s="37"/>
      <c r="I8" s="36"/>
      <c r="J8" s="38"/>
      <c r="K8" s="37"/>
      <c r="L8" s="115" t="str">
        <f t="shared" si="1"/>
        <v/>
      </c>
      <c r="O8" s="111"/>
      <c r="P8" s="112"/>
    </row>
    <row r="9" spans="1:17" s="25" customFormat="1" ht="14.4" customHeight="1" x14ac:dyDescent="0.3">
      <c r="A9" s="41" t="s">
        <v>5161</v>
      </c>
      <c r="B9" s="45">
        <v>6</v>
      </c>
      <c r="C9" s="39"/>
      <c r="D9" s="40"/>
      <c r="E9" s="35" t="e">
        <f ca="1">IF(ISNA(MATCH(C9,OFFSET(out!$O$1,1,B9,1400),0)),1400-IF(B9&lt;8,MATCH(C9,OFFSET(out!$O$1,1,B9,1400),1),MATCH(C9,OFFSET(out!$O$1,1,B9,1400),-1)),1401-MATCH(C9,OFFSET(out!$O$1,1,B9,1400),0))</f>
        <v>#N/A</v>
      </c>
      <c r="F9" s="35">
        <f t="shared" si="0"/>
        <v>0</v>
      </c>
      <c r="G9" s="126"/>
      <c r="H9" s="37"/>
      <c r="I9" s="36"/>
      <c r="J9" s="38"/>
      <c r="K9" s="37"/>
      <c r="L9" s="115" t="str">
        <f t="shared" si="1"/>
        <v/>
      </c>
      <c r="O9" s="111"/>
      <c r="P9" s="112"/>
      <c r="Q9" s="102"/>
    </row>
    <row r="10" spans="1:17" s="25" customFormat="1" ht="14.4" customHeight="1" x14ac:dyDescent="0.3">
      <c r="A10" s="31" t="s">
        <v>2253</v>
      </c>
      <c r="B10" s="45">
        <v>7</v>
      </c>
      <c r="C10" s="39"/>
      <c r="D10" s="40"/>
      <c r="E10" s="35" t="e">
        <f ca="1">IF(ISNA(MATCH(C10,OFFSET(out!$O$1,1,B10,1400),0)),1400-IF(B10&lt;8,MATCH(C10,OFFSET(out!$O$1,1,B10,1400),1),MATCH(C10,OFFSET(out!$O$1,1,B10,1400),-1)),1401-MATCH(C10,OFFSET(out!$O$1,1,B10,1400),0))</f>
        <v>#N/A</v>
      </c>
      <c r="F10" s="35">
        <f>IF(C10="",0,E10)</f>
        <v>0</v>
      </c>
      <c r="G10" s="126"/>
      <c r="H10" s="37"/>
      <c r="I10" s="36"/>
      <c r="J10" s="38"/>
      <c r="K10" s="37"/>
      <c r="L10" s="115" t="str">
        <f t="shared" si="1"/>
        <v/>
      </c>
      <c r="P10" s="102"/>
      <c r="Q10" s="102"/>
    </row>
    <row r="11" spans="1:17" s="25" customFormat="1" ht="14.4" customHeight="1" x14ac:dyDescent="0.3">
      <c r="A11" s="31" t="s">
        <v>2256</v>
      </c>
      <c r="B11" s="45">
        <v>8</v>
      </c>
      <c r="C11" s="33"/>
      <c r="D11" s="34"/>
      <c r="E11" s="35">
        <f ca="1">IF(ISNA(MATCH(C11,OFFSET(out!$O$1,1,B11,1400),0)),1400-IF(B11&lt;8,MATCH(C11,OFFSET(out!$O$1,1,B11,1400),1),MATCH(C11,OFFSET(out!$O$1,1,B11,1400),-1)),1401-MATCH(C11,OFFSET(out!$O$1,1,B11,1400),0))</f>
        <v>1</v>
      </c>
      <c r="F11" s="35">
        <f t="shared" si="0"/>
        <v>0</v>
      </c>
      <c r="G11" s="126"/>
      <c r="H11" s="37"/>
      <c r="I11" s="36"/>
      <c r="J11" s="38"/>
      <c r="K11" s="37"/>
      <c r="L11" s="115" t="str">
        <f t="shared" si="1"/>
        <v/>
      </c>
      <c r="P11" s="102"/>
      <c r="Q11" s="102"/>
    </row>
    <row r="12" spans="1:17" s="25" customFormat="1" ht="14.4" customHeight="1" x14ac:dyDescent="0.3">
      <c r="A12" s="31" t="s">
        <v>5021</v>
      </c>
      <c r="B12" s="45">
        <v>9</v>
      </c>
      <c r="C12" s="33"/>
      <c r="D12" s="34"/>
      <c r="E12" s="35">
        <f ca="1">IF(ISNA(MATCH(C12,OFFSET(out!$O$1,1,B12,1400),0)),1400-IF(B12&lt;8,MATCH(C12,OFFSET(out!$O$1,1,B12,1400),1),MATCH(C12,OFFSET(out!$O$1,1,B12,1400),-1)),1401-MATCH(C12,OFFSET(out!$O$1,1,B12,1400),0))</f>
        <v>0</v>
      </c>
      <c r="F12" s="35">
        <f t="shared" si="0"/>
        <v>0</v>
      </c>
      <c r="G12" s="126"/>
      <c r="H12" s="37"/>
      <c r="I12" s="36"/>
      <c r="J12" s="38"/>
      <c r="K12" s="37"/>
      <c r="L12" s="115" t="str">
        <f t="shared" si="1"/>
        <v/>
      </c>
    </row>
    <row r="13" spans="1:17" s="25" customFormat="1" ht="14.4" customHeight="1" x14ac:dyDescent="0.3">
      <c r="A13" s="31" t="s">
        <v>2258</v>
      </c>
      <c r="B13" s="45">
        <v>12</v>
      </c>
      <c r="C13" s="33"/>
      <c r="D13" s="34"/>
      <c r="E13" s="35">
        <f ca="1">IF(ISNA(MATCH(C13,OFFSET(out!$O$1,1,B13,1400),0)),1400-IF(B13&lt;8,MATCH(C13,OFFSET(out!$O$1,1,B13,1400),1),MATCH(C13,OFFSET(out!$O$1,1,B13,1400),-1)),1401-MATCH(C13,OFFSET(out!$O$1,1,B13,1400),0))</f>
        <v>0</v>
      </c>
      <c r="F13" s="35">
        <f t="shared" si="0"/>
        <v>0</v>
      </c>
      <c r="G13" s="126"/>
      <c r="H13" s="37"/>
      <c r="I13" s="36"/>
      <c r="J13" s="38"/>
      <c r="K13" s="37"/>
      <c r="L13" s="115" t="str">
        <f t="shared" si="1"/>
        <v/>
      </c>
    </row>
    <row r="14" spans="1:17" s="25" customFormat="1" ht="14.4" customHeight="1" x14ac:dyDescent="0.3">
      <c r="A14" s="31" t="s">
        <v>5112</v>
      </c>
      <c r="B14" s="45">
        <v>13</v>
      </c>
      <c r="C14" s="33"/>
      <c r="D14" s="34"/>
      <c r="E14" s="35">
        <f ca="1">IF(ISNA(MATCH(C14,OFFSET(out!$O$1,1,B14,1400),0)),1400-IF(B14&lt;8,MATCH(C14,OFFSET(out!$O$1,1,B14,1400),1),MATCH(C14,OFFSET(out!$O$1,1,B14,1400),-1)),1401-MATCH(C14,OFFSET(out!$O$1,1,B14,1400),0))</f>
        <v>0</v>
      </c>
      <c r="F14" s="35">
        <f t="shared" si="0"/>
        <v>0</v>
      </c>
      <c r="G14" s="126"/>
      <c r="H14" s="37"/>
      <c r="I14" s="36"/>
      <c r="J14" s="38"/>
      <c r="K14" s="37"/>
      <c r="L14" s="115" t="str">
        <f t="shared" si="1"/>
        <v/>
      </c>
    </row>
    <row r="17" spans="1:11" ht="15.6" x14ac:dyDescent="0.3">
      <c r="A17" s="122" t="s">
        <v>5039</v>
      </c>
      <c r="B17" s="122"/>
      <c r="C17" s="122"/>
      <c r="D17" s="122"/>
      <c r="E17" s="122"/>
      <c r="F17" s="122"/>
      <c r="G17" s="122"/>
      <c r="H17" s="122"/>
      <c r="I17" s="122"/>
      <c r="J17" s="122"/>
      <c r="K17" s="122"/>
    </row>
    <row r="18" spans="1:11" x14ac:dyDescent="0.3">
      <c r="A18" s="123"/>
      <c r="B18" s="123"/>
      <c r="C18" s="123"/>
      <c r="D18" s="123"/>
      <c r="E18" s="123"/>
      <c r="F18" s="123"/>
      <c r="G18" s="123"/>
      <c r="H18" s="123"/>
      <c r="I18" s="123"/>
      <c r="J18" s="123"/>
      <c r="K18" s="123"/>
    </row>
    <row r="19" spans="1:11" x14ac:dyDescent="0.3">
      <c r="A19" s="123"/>
      <c r="B19" s="123"/>
      <c r="C19" s="123"/>
      <c r="D19" s="123"/>
      <c r="E19" s="123"/>
      <c r="F19" s="123"/>
      <c r="G19" s="123"/>
      <c r="H19" s="123"/>
      <c r="I19" s="123"/>
      <c r="J19" s="123"/>
      <c r="K19" s="123"/>
    </row>
    <row r="20" spans="1:11" x14ac:dyDescent="0.3">
      <c r="A20" s="123"/>
      <c r="B20" s="123"/>
      <c r="C20" s="123"/>
      <c r="D20" s="123"/>
      <c r="E20" s="123"/>
      <c r="F20" s="123"/>
      <c r="G20" s="123"/>
      <c r="H20" s="123"/>
      <c r="I20" s="123"/>
      <c r="J20" s="123"/>
      <c r="K20" s="123"/>
    </row>
  </sheetData>
  <sheetProtection algorithmName="SHA-512" hashValue="YmGag4xsl+FceFjtajnVNTzfUATs+oVJ9Ud+hvMCjxNnVKZsc9WyNaVVP8VtH9uWRoua/A6VnKZMs0W1T3pNQQ==" saltValue="oEpirxs8qibKIxs4L0ctGw==" spinCount="100000" sheet="1" selectLockedCells="1"/>
  <mergeCells count="5">
    <mergeCell ref="A17:K17"/>
    <mergeCell ref="A18:K20"/>
    <mergeCell ref="C1:I1"/>
    <mergeCell ref="A4:K4"/>
    <mergeCell ref="G6:G14"/>
  </mergeCells>
  <conditionalFormatting sqref="I6:I14">
    <cfRule type="cellIs" dxfId="2" priority="5" stopIfTrue="1" operator="between">
      <formula>1</formula>
      <formula>45657</formula>
    </cfRule>
    <cfRule type="cellIs" dxfId="1" priority="6" stopIfTrue="1" operator="between">
      <formula>45658</formula>
      <formula>46181</formula>
    </cfRule>
    <cfRule type="cellIs" dxfId="0" priority="7" stopIfTrue="1" operator="greaterThan">
      <formula>46181</formula>
    </cfRule>
  </conditionalFormatting>
  <conditionalFormatting sqref="H6:H14">
    <cfRule type="duplicateValues" dxfId="5" priority="4" stopIfTrue="1"/>
  </conditionalFormatting>
  <conditionalFormatting sqref="K6:K14">
    <cfRule type="containsText" dxfId="4" priority="2" stopIfTrue="1" operator="containsText" text="SI">
      <formula>NOT(ISERROR(SEARCH("SI",K6)))</formula>
    </cfRule>
  </conditionalFormatting>
  <conditionalFormatting sqref="L6:L14">
    <cfRule type="containsText" dxfId="3" priority="1" stopIfTrue="1" operator="containsText" text="Indique">
      <formula>NOT(ISERROR(SEARCH("Indique",L6)))</formula>
    </cfRule>
  </conditionalFormatting>
  <dataValidations count="1">
    <dataValidation type="list" operator="equal" allowBlank="1" showErrorMessage="1" sqref="K6:K14" xr:uid="{2FBA9516-0EE2-45C3-A715-8D60A3FA9A58}">
      <formula1>"NON,SI"</formula1>
    </dataValidation>
  </dataValidations>
  <pageMargins left="0.7" right="0.7" top="0.75" bottom="0.75" header="0.3" footer="0.3"/>
  <pageSetup paperSize="9"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8331</TotalTime>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Hoja6</vt:lpstr>
      <vt:lpstr>Hoja7</vt:lpstr>
      <vt:lpstr>tablas sub 10 masc</vt:lpstr>
      <vt:lpstr>tablas sub 10 fem</vt:lpstr>
      <vt:lpstr>Instrucións</vt:lpstr>
      <vt:lpstr>Sub 10 Homes</vt:lpstr>
      <vt:lpstr>Sub 10 Mulleres</vt:lpstr>
      <vt:lpstr>Sub 12 Homes</vt:lpstr>
      <vt:lpstr>Sub 12 Mulleres</vt:lpstr>
      <vt:lpstr>out</vt:lpstr>
      <vt:lpstr>in</vt:lpstr>
      <vt:lpstr>inv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Estadillos Sub 10 e Sub 12</dc:title>
  <dc:creator>David Ferrer</dc:creator>
  <cp:lastModifiedBy>david ferrer</cp:lastModifiedBy>
  <cp:revision>52</cp:revision>
  <cp:lastPrinted>2023-06-04T21:54:43Z</cp:lastPrinted>
  <dcterms:created xsi:type="dcterms:W3CDTF">2022-05-28T21:49:19Z</dcterms:created>
  <dcterms:modified xsi:type="dcterms:W3CDTF">2025-10-28T16:07:57Z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ies>
</file>